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omments1.xml" ContentType="application/vnd.openxmlformats-officedocument.spreadsheetml.comments+xml"/>
  <Override PartName="/xl/charts/chart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0" yWindow="0" windowWidth="21570" windowHeight="7530" tabRatio="917" activeTab="5"/>
  </bookViews>
  <sheets>
    <sheet name="INSTRUCTIONS" sheetId="5" r:id="rId1"/>
    <sheet name="Hypg_Proportion" sheetId="1" r:id="rId2"/>
    <sheet name="Hypg_Number" sheetId="2" r:id="rId3"/>
    <sheet name="Bayesian N&lt;50" sheetId="6" r:id="rId4"/>
    <sheet name="Bayesian N&gt;=50" sheetId="4" r:id="rId5"/>
    <sheet name="Estimation of WEIGHT (with Uw)" sheetId="5120" r:id="rId6"/>
    <sheet name="Estimation of Tablets (with u'c" sheetId="5121" r:id="rId7"/>
    <sheet name="Revision Changes" sheetId="262" r:id="rId8"/>
  </sheets>
  <definedNames>
    <definedName name="CL_n">OFFSET(Hypg_Number!$K$16,1,0,Hypg_Number!$L$15)</definedName>
    <definedName name="CL_p" localSheetId="4">OFFSET('Bayesian N&gt;=50'!$M$16,1,0,'Bayesian N&gt;=50'!$N$15)</definedName>
    <definedName name="CL_p">OFFSET(Hypg_Proportion!$M$16,1,0,Hypg_Proportion!$N$15)</definedName>
    <definedName name="neg_0" localSheetId="4">OFFSET('Bayesian N&gt;=50'!$J$16,1,0,'Bayesian N&gt;=50'!$N$15)</definedName>
    <definedName name="neg_0">OFFSET(Hypg_Proportion!$J$16,1,0,Hypg_Proportion!$N$15)</definedName>
    <definedName name="neg_1" localSheetId="4">OFFSET('Bayesian N&gt;=50'!$K$16,1,0,'Bayesian N&gt;=50'!$N$15)</definedName>
    <definedName name="neg_1">OFFSET(Hypg_Proportion!$K$16,1,0,Hypg_Proportion!$N$15)</definedName>
    <definedName name="neg_2" localSheetId="4">OFFSET('Bayesian N&gt;=50'!$L$16,1,0,'Bayesian N&gt;=50'!$N$15)</definedName>
    <definedName name="neg_2">OFFSET(Hypg_Proportion!$L$16,1,0,Hypg_Proportion!$N$15)</definedName>
    <definedName name="neg0n">OFFSET(Hypg_Number!$H$16,1,0,Hypg_Number!$L$15)</definedName>
    <definedName name="neg1n">OFFSET(Hypg_Number!$I$16,1,0,Hypg_Number!$L$15)</definedName>
    <definedName name="neg2n">OFFSET(Hypg_Number!$J$16,1,0,Hypg_Number!$L$15)</definedName>
  </definedNames>
  <calcPr calcId="145621"/>
</workbook>
</file>

<file path=xl/calcChain.xml><?xml version="1.0" encoding="utf-8"?>
<calcChain xmlns="http://schemas.openxmlformats.org/spreadsheetml/2006/main">
  <c r="B15" i="5120" l="1"/>
  <c r="B12" i="5120"/>
  <c r="C4" i="5120"/>
  <c r="D7" i="5120"/>
  <c r="D8" i="5120"/>
  <c r="E4" i="5120"/>
  <c r="H7" i="5120"/>
  <c r="H8" i="5120"/>
  <c r="B19" i="5121"/>
  <c r="E5" i="5121"/>
  <c r="E4" i="5121"/>
  <c r="E6" i="5121"/>
  <c r="E7" i="5121"/>
  <c r="E3" i="5121"/>
  <c r="E1" i="5121"/>
  <c r="E2" i="5121"/>
  <c r="D6" i="5120"/>
  <c r="B13" i="5120"/>
  <c r="B16" i="5120"/>
  <c r="D5" i="5120"/>
  <c r="D3" i="5120"/>
  <c r="A8" i="6"/>
  <c r="B13" i="6"/>
  <c r="D22" i="6"/>
  <c r="D23" i="6"/>
  <c r="D24" i="6"/>
  <c r="D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C70" i="6"/>
  <c r="D70" i="6"/>
  <c r="B71" i="6"/>
  <c r="C71" i="6"/>
  <c r="D71" i="6"/>
  <c r="G71" i="6"/>
  <c r="E71" i="6"/>
  <c r="F71" i="6"/>
  <c r="O71" i="6"/>
  <c r="H71" i="6"/>
  <c r="I71" i="6"/>
  <c r="J71" i="6"/>
  <c r="K71" i="6"/>
  <c r="N71" i="6"/>
  <c r="P71" i="6"/>
  <c r="Q71" i="6"/>
  <c r="R71" i="6"/>
  <c r="B72" i="6"/>
  <c r="C72" i="6"/>
  <c r="D72" i="6"/>
  <c r="E72" i="6"/>
  <c r="J72" i="6"/>
  <c r="K72" i="6"/>
  <c r="N72" i="6"/>
  <c r="F72" i="6"/>
  <c r="G72" i="6"/>
  <c r="H72" i="6"/>
  <c r="I72" i="6"/>
  <c r="O72" i="6"/>
  <c r="P72" i="6"/>
  <c r="Q72" i="6"/>
  <c r="R72" i="6"/>
  <c r="B73" i="6"/>
  <c r="C73" i="6"/>
  <c r="D73" i="6"/>
  <c r="G73" i="6"/>
  <c r="H73" i="6"/>
  <c r="I73" i="6"/>
  <c r="E73" i="6"/>
  <c r="F73" i="6"/>
  <c r="O73" i="6"/>
  <c r="J73" i="6"/>
  <c r="K73" i="6"/>
  <c r="N73" i="6"/>
  <c r="P73" i="6"/>
  <c r="Q73" i="6"/>
  <c r="R73" i="6"/>
  <c r="B74" i="6"/>
  <c r="C74" i="6"/>
  <c r="D74" i="6"/>
  <c r="E74" i="6"/>
  <c r="J74" i="6"/>
  <c r="F74" i="6"/>
  <c r="G74" i="6"/>
  <c r="H74" i="6"/>
  <c r="I74" i="6"/>
  <c r="K74" i="6"/>
  <c r="N74" i="6"/>
  <c r="O74" i="6"/>
  <c r="P74" i="6"/>
  <c r="Q74" i="6"/>
  <c r="R74" i="6"/>
  <c r="B75" i="6"/>
  <c r="C75" i="6"/>
  <c r="D75" i="6"/>
  <c r="G75" i="6"/>
  <c r="E75" i="6"/>
  <c r="F75" i="6"/>
  <c r="O75" i="6"/>
  <c r="H75" i="6"/>
  <c r="I75" i="6"/>
  <c r="J75" i="6"/>
  <c r="K75" i="6"/>
  <c r="N75" i="6"/>
  <c r="P75" i="6"/>
  <c r="Q75" i="6"/>
  <c r="R75" i="6"/>
  <c r="B76" i="6"/>
  <c r="C76" i="6"/>
  <c r="D76" i="6"/>
  <c r="E76" i="6"/>
  <c r="J76" i="6"/>
  <c r="K76" i="6"/>
  <c r="N76" i="6"/>
  <c r="F76" i="6"/>
  <c r="G76" i="6"/>
  <c r="H76" i="6"/>
  <c r="I76" i="6"/>
  <c r="O76" i="6"/>
  <c r="P76" i="6"/>
  <c r="Q76" i="6"/>
  <c r="R76" i="6"/>
  <c r="B77" i="6"/>
  <c r="C77" i="6"/>
  <c r="D77" i="6"/>
  <c r="G77" i="6"/>
  <c r="H77" i="6"/>
  <c r="I77" i="6"/>
  <c r="E77" i="6"/>
  <c r="F77" i="6"/>
  <c r="O77" i="6"/>
  <c r="J77" i="6"/>
  <c r="K77" i="6"/>
  <c r="N77" i="6"/>
  <c r="P77" i="6"/>
  <c r="Q77" i="6"/>
  <c r="R77" i="6"/>
  <c r="B78" i="6"/>
  <c r="C78" i="6"/>
  <c r="D78" i="6"/>
  <c r="E78" i="6"/>
  <c r="J78" i="6"/>
  <c r="F78" i="6"/>
  <c r="G78" i="6"/>
  <c r="H78" i="6"/>
  <c r="I78" i="6"/>
  <c r="K78" i="6"/>
  <c r="N78" i="6"/>
  <c r="O78" i="6"/>
  <c r="P78" i="6"/>
  <c r="Q78" i="6"/>
  <c r="R78" i="6"/>
  <c r="B79" i="6"/>
  <c r="C79" i="6"/>
  <c r="D79" i="6"/>
  <c r="E79" i="6"/>
  <c r="J79" i="6"/>
  <c r="K79" i="6"/>
  <c r="N79" i="6"/>
  <c r="F79" i="6"/>
  <c r="G79" i="6"/>
  <c r="H79" i="6"/>
  <c r="I79" i="6"/>
  <c r="O79" i="6"/>
  <c r="P79" i="6"/>
  <c r="Q79" i="6"/>
  <c r="R79" i="6"/>
  <c r="B80" i="6"/>
  <c r="C80" i="6"/>
  <c r="D80" i="6"/>
  <c r="G80" i="6"/>
  <c r="H80" i="6"/>
  <c r="I80" i="6"/>
  <c r="E80" i="6"/>
  <c r="F80" i="6"/>
  <c r="O80" i="6"/>
  <c r="J80" i="6"/>
  <c r="K80" i="6"/>
  <c r="N80" i="6"/>
  <c r="P80" i="6"/>
  <c r="Q80" i="6"/>
  <c r="R80" i="6"/>
  <c r="B81" i="6"/>
  <c r="C81" i="6"/>
  <c r="D81" i="6"/>
  <c r="E81" i="6"/>
  <c r="J81" i="6"/>
  <c r="F81" i="6"/>
  <c r="G81" i="6"/>
  <c r="H81" i="6"/>
  <c r="I81" i="6"/>
  <c r="K81" i="6"/>
  <c r="N81" i="6"/>
  <c r="O81" i="6"/>
  <c r="P81" i="6"/>
  <c r="Q81" i="6"/>
  <c r="R81" i="6"/>
  <c r="B82" i="6"/>
  <c r="C82" i="6"/>
  <c r="D82" i="6"/>
  <c r="G82" i="6"/>
  <c r="E82" i="6"/>
  <c r="F82" i="6"/>
  <c r="O82" i="6"/>
  <c r="H82" i="6"/>
  <c r="I82" i="6"/>
  <c r="J82" i="6"/>
  <c r="K82" i="6"/>
  <c r="N82" i="6"/>
  <c r="P82" i="6"/>
  <c r="Q82" i="6"/>
  <c r="R82" i="6"/>
  <c r="B83" i="6"/>
  <c r="C83" i="6"/>
  <c r="D83" i="6"/>
  <c r="E83" i="6"/>
  <c r="J83" i="6"/>
  <c r="K83" i="6"/>
  <c r="N83" i="6"/>
  <c r="F83" i="6"/>
  <c r="G83" i="6"/>
  <c r="H83" i="6"/>
  <c r="I83" i="6"/>
  <c r="O83" i="6"/>
  <c r="P83" i="6"/>
  <c r="Q83" i="6"/>
  <c r="R83" i="6"/>
  <c r="B84" i="6"/>
  <c r="C84" i="6"/>
  <c r="D84" i="6"/>
  <c r="G84" i="6"/>
  <c r="H84" i="6"/>
  <c r="I84" i="6"/>
  <c r="E84" i="6"/>
  <c r="F84" i="6"/>
  <c r="O84" i="6"/>
  <c r="J84" i="6"/>
  <c r="K84" i="6"/>
  <c r="N84" i="6"/>
  <c r="P84" i="6"/>
  <c r="Q84" i="6"/>
  <c r="R84" i="6"/>
  <c r="B85" i="6"/>
  <c r="C85" i="6"/>
  <c r="D85" i="6"/>
  <c r="E85" i="6"/>
  <c r="J85" i="6"/>
  <c r="F85" i="6"/>
  <c r="G85" i="6"/>
  <c r="H85" i="6"/>
  <c r="I85" i="6"/>
  <c r="K85" i="6"/>
  <c r="N85" i="6"/>
  <c r="O85" i="6"/>
  <c r="P85" i="6"/>
  <c r="Q85" i="6"/>
  <c r="R85" i="6"/>
  <c r="B86" i="6"/>
  <c r="C86" i="6"/>
  <c r="D86" i="6"/>
  <c r="G86" i="6"/>
  <c r="E86" i="6"/>
  <c r="F86" i="6"/>
  <c r="O86" i="6"/>
  <c r="H86" i="6"/>
  <c r="I86" i="6"/>
  <c r="J86" i="6"/>
  <c r="K86" i="6"/>
  <c r="N86" i="6"/>
  <c r="P86" i="6"/>
  <c r="Q86" i="6"/>
  <c r="R86" i="6"/>
  <c r="B87" i="6"/>
  <c r="C87" i="6"/>
  <c r="D87" i="6"/>
  <c r="E87" i="6"/>
  <c r="J87" i="6"/>
  <c r="K87" i="6"/>
  <c r="N87" i="6"/>
  <c r="F87" i="6"/>
  <c r="G87" i="6"/>
  <c r="H87" i="6"/>
  <c r="I87" i="6"/>
  <c r="O87" i="6"/>
  <c r="P87" i="6"/>
  <c r="Q87" i="6"/>
  <c r="R87" i="6"/>
  <c r="B88" i="6"/>
  <c r="C88" i="6"/>
  <c r="D88" i="6"/>
  <c r="G88" i="6"/>
  <c r="H88" i="6"/>
  <c r="I88" i="6"/>
  <c r="E88" i="6"/>
  <c r="F88" i="6"/>
  <c r="O88" i="6"/>
  <c r="J88" i="6"/>
  <c r="K88" i="6"/>
  <c r="N88" i="6"/>
  <c r="P88" i="6"/>
  <c r="Q88" i="6"/>
  <c r="R88" i="6"/>
  <c r="B89" i="6"/>
  <c r="C89" i="6"/>
  <c r="D89" i="6"/>
  <c r="E89" i="6"/>
  <c r="J89" i="6"/>
  <c r="F89" i="6"/>
  <c r="G89" i="6"/>
  <c r="H89" i="6"/>
  <c r="I89" i="6"/>
  <c r="K89" i="6"/>
  <c r="N89" i="6"/>
  <c r="O89" i="6"/>
  <c r="P89" i="6"/>
  <c r="Q89" i="6"/>
  <c r="R89" i="6"/>
  <c r="B90" i="6"/>
  <c r="C90" i="6"/>
  <c r="D90" i="6"/>
  <c r="G90" i="6"/>
  <c r="E90" i="6"/>
  <c r="F90" i="6"/>
  <c r="O90" i="6"/>
  <c r="H90" i="6"/>
  <c r="I90" i="6"/>
  <c r="J90" i="6"/>
  <c r="K90" i="6"/>
  <c r="N90" i="6"/>
  <c r="P90" i="6"/>
  <c r="Q90" i="6"/>
  <c r="R90" i="6"/>
  <c r="B91" i="6"/>
  <c r="C91" i="6"/>
  <c r="D91" i="6"/>
  <c r="E91" i="6"/>
  <c r="J91" i="6"/>
  <c r="K91" i="6"/>
  <c r="N91" i="6"/>
  <c r="F91" i="6"/>
  <c r="G91" i="6"/>
  <c r="H91" i="6"/>
  <c r="I91" i="6"/>
  <c r="O91" i="6"/>
  <c r="P91" i="6"/>
  <c r="Q91" i="6"/>
  <c r="R91" i="6"/>
  <c r="B92" i="6"/>
  <c r="C92" i="6"/>
  <c r="D92" i="6"/>
  <c r="G92" i="6"/>
  <c r="H92" i="6"/>
  <c r="I92" i="6"/>
  <c r="E92" i="6"/>
  <c r="F92" i="6"/>
  <c r="O92" i="6"/>
  <c r="J92" i="6"/>
  <c r="K92" i="6"/>
  <c r="N92" i="6"/>
  <c r="P92" i="6"/>
  <c r="Q92" i="6"/>
  <c r="R92" i="6"/>
  <c r="B93" i="6"/>
  <c r="C93" i="6"/>
  <c r="D93" i="6"/>
  <c r="E93" i="6"/>
  <c r="J93" i="6"/>
  <c r="F93" i="6"/>
  <c r="G93" i="6"/>
  <c r="H93" i="6"/>
  <c r="I93" i="6"/>
  <c r="K93" i="6"/>
  <c r="N93" i="6"/>
  <c r="O93" i="6"/>
  <c r="P93" i="6"/>
  <c r="Q93" i="6"/>
  <c r="R93" i="6"/>
  <c r="B94" i="6"/>
  <c r="C94" i="6"/>
  <c r="D94" i="6"/>
  <c r="G94" i="6"/>
  <c r="E94" i="6"/>
  <c r="F94" i="6"/>
  <c r="O94" i="6"/>
  <c r="H94" i="6"/>
  <c r="I94" i="6"/>
  <c r="J94" i="6"/>
  <c r="K94" i="6"/>
  <c r="N94" i="6"/>
  <c r="P94" i="6"/>
  <c r="Q94" i="6"/>
  <c r="R94" i="6"/>
  <c r="B95" i="6"/>
  <c r="C95" i="6"/>
  <c r="D95" i="6"/>
  <c r="E95" i="6"/>
  <c r="J95" i="6"/>
  <c r="K95" i="6"/>
  <c r="N95" i="6"/>
  <c r="F95" i="6"/>
  <c r="G95" i="6"/>
  <c r="H95" i="6"/>
  <c r="I95" i="6"/>
  <c r="O95" i="6"/>
  <c r="P95" i="6"/>
  <c r="Q95" i="6"/>
  <c r="R95" i="6"/>
  <c r="B96" i="6"/>
  <c r="C96" i="6"/>
  <c r="D96" i="6"/>
  <c r="G96" i="6"/>
  <c r="H96" i="6"/>
  <c r="I96" i="6"/>
  <c r="E96" i="6"/>
  <c r="F96" i="6"/>
  <c r="O96" i="6"/>
  <c r="J96" i="6"/>
  <c r="K96" i="6"/>
  <c r="N96" i="6"/>
  <c r="P96" i="6"/>
  <c r="Q96" i="6"/>
  <c r="R96" i="6"/>
  <c r="B97" i="6"/>
  <c r="C97" i="6"/>
  <c r="D97" i="6"/>
  <c r="E97" i="6"/>
  <c r="J97" i="6"/>
  <c r="F97" i="6"/>
  <c r="G97" i="6"/>
  <c r="H97" i="6"/>
  <c r="I97" i="6"/>
  <c r="K97" i="6"/>
  <c r="N97" i="6"/>
  <c r="O97" i="6"/>
  <c r="P97" i="6"/>
  <c r="Q97" i="6"/>
  <c r="R97" i="6"/>
  <c r="B98" i="6"/>
  <c r="C98" i="6"/>
  <c r="D98" i="6"/>
  <c r="G98" i="6"/>
  <c r="E98" i="6"/>
  <c r="F98" i="6"/>
  <c r="O98" i="6"/>
  <c r="H98" i="6"/>
  <c r="I98" i="6"/>
  <c r="J98" i="6"/>
  <c r="K98" i="6"/>
  <c r="N98" i="6"/>
  <c r="P98" i="6"/>
  <c r="Q98" i="6"/>
  <c r="R98" i="6"/>
  <c r="B99" i="6"/>
  <c r="C99" i="6"/>
  <c r="D99" i="6"/>
  <c r="E99" i="6"/>
  <c r="J99" i="6"/>
  <c r="K99" i="6"/>
  <c r="N99" i="6"/>
  <c r="F99" i="6"/>
  <c r="G99" i="6"/>
  <c r="H99" i="6"/>
  <c r="I99" i="6"/>
  <c r="O99" i="6"/>
  <c r="P99" i="6"/>
  <c r="Q99" i="6"/>
  <c r="R99" i="6"/>
  <c r="B100" i="6"/>
  <c r="C100" i="6"/>
  <c r="D100" i="6"/>
  <c r="G100" i="6"/>
  <c r="H100" i="6"/>
  <c r="I100" i="6"/>
  <c r="E100" i="6"/>
  <c r="F100" i="6"/>
  <c r="O100" i="6"/>
  <c r="J100" i="6"/>
  <c r="K100" i="6"/>
  <c r="N100" i="6"/>
  <c r="P100" i="6"/>
  <c r="Q100" i="6"/>
  <c r="R100" i="6"/>
  <c r="B101" i="6"/>
  <c r="C101" i="6"/>
  <c r="D101" i="6"/>
  <c r="E101" i="6"/>
  <c r="J101" i="6"/>
  <c r="F101" i="6"/>
  <c r="G101" i="6"/>
  <c r="H101" i="6"/>
  <c r="I101" i="6"/>
  <c r="K101" i="6"/>
  <c r="N101" i="6"/>
  <c r="O101" i="6"/>
  <c r="P101" i="6"/>
  <c r="Q101" i="6"/>
  <c r="R101" i="6"/>
  <c r="B102" i="6"/>
  <c r="C102" i="6"/>
  <c r="D102" i="6"/>
  <c r="G102" i="6"/>
  <c r="E102" i="6"/>
  <c r="F102" i="6"/>
  <c r="O102" i="6"/>
  <c r="H102" i="6"/>
  <c r="I102" i="6"/>
  <c r="J102" i="6"/>
  <c r="K102" i="6"/>
  <c r="N102" i="6"/>
  <c r="P102" i="6"/>
  <c r="Q102" i="6"/>
  <c r="R102" i="6"/>
  <c r="B103" i="6"/>
  <c r="C103" i="6"/>
  <c r="D103" i="6"/>
  <c r="E103" i="6"/>
  <c r="J103" i="6"/>
  <c r="K103" i="6"/>
  <c r="N103" i="6"/>
  <c r="F103" i="6"/>
  <c r="G103" i="6"/>
  <c r="H103" i="6"/>
  <c r="I103" i="6"/>
  <c r="O103" i="6"/>
  <c r="P103" i="6"/>
  <c r="Q103" i="6"/>
  <c r="R103" i="6"/>
  <c r="B104" i="6"/>
  <c r="C104" i="6"/>
  <c r="D104" i="6"/>
  <c r="G104" i="6"/>
  <c r="H104" i="6"/>
  <c r="I104" i="6"/>
  <c r="E104" i="6"/>
  <c r="F104" i="6"/>
  <c r="O104" i="6"/>
  <c r="J104" i="6"/>
  <c r="K104" i="6"/>
  <c r="N104" i="6"/>
  <c r="P104" i="6"/>
  <c r="Q104" i="6"/>
  <c r="R104" i="6"/>
  <c r="B105" i="6"/>
  <c r="C105" i="6"/>
  <c r="D105" i="6"/>
  <c r="E105" i="6"/>
  <c r="J105" i="6"/>
  <c r="F105" i="6"/>
  <c r="G105" i="6"/>
  <c r="H105" i="6"/>
  <c r="I105" i="6"/>
  <c r="K105" i="6"/>
  <c r="N105" i="6"/>
  <c r="O105" i="6"/>
  <c r="P105" i="6"/>
  <c r="Q105" i="6"/>
  <c r="R105" i="6"/>
  <c r="B106" i="6"/>
  <c r="C106" i="6"/>
  <c r="D106" i="6"/>
  <c r="G106" i="6"/>
  <c r="E106" i="6"/>
  <c r="F106" i="6"/>
  <c r="O106" i="6"/>
  <c r="H106" i="6"/>
  <c r="I106" i="6"/>
  <c r="J106" i="6"/>
  <c r="K106" i="6"/>
  <c r="N106" i="6"/>
  <c r="P106" i="6"/>
  <c r="Q106" i="6"/>
  <c r="R106" i="6"/>
  <c r="B107" i="6"/>
  <c r="C107" i="6"/>
  <c r="D107" i="6"/>
  <c r="E107" i="6"/>
  <c r="J107" i="6"/>
  <c r="K107" i="6"/>
  <c r="N107" i="6"/>
  <c r="F107" i="6"/>
  <c r="G107" i="6"/>
  <c r="H107" i="6"/>
  <c r="I107" i="6"/>
  <c r="O107" i="6"/>
  <c r="P107" i="6"/>
  <c r="Q107" i="6"/>
  <c r="R107" i="6"/>
  <c r="B108" i="6"/>
  <c r="C108" i="6"/>
  <c r="D108" i="6"/>
  <c r="G108" i="6"/>
  <c r="H108" i="6"/>
  <c r="I108" i="6"/>
  <c r="E108" i="6"/>
  <c r="F108" i="6"/>
  <c r="O108" i="6"/>
  <c r="J108" i="6"/>
  <c r="K108" i="6"/>
  <c r="N108" i="6"/>
  <c r="P108" i="6"/>
  <c r="Q108" i="6"/>
  <c r="R108" i="6"/>
  <c r="B109" i="6"/>
  <c r="C109" i="6"/>
  <c r="D109" i="6"/>
  <c r="E109" i="6"/>
  <c r="J109" i="6"/>
  <c r="F109" i="6"/>
  <c r="G109" i="6"/>
  <c r="H109" i="6"/>
  <c r="I109" i="6"/>
  <c r="K109" i="6"/>
  <c r="N109" i="6"/>
  <c r="O109" i="6"/>
  <c r="P109" i="6"/>
  <c r="Q109" i="6"/>
  <c r="R109" i="6"/>
  <c r="B110" i="6"/>
  <c r="C110" i="6"/>
  <c r="D110" i="6"/>
  <c r="G110" i="6"/>
  <c r="E110" i="6"/>
  <c r="F110" i="6"/>
  <c r="O110" i="6"/>
  <c r="H110" i="6"/>
  <c r="I110" i="6"/>
  <c r="J110" i="6"/>
  <c r="K110" i="6"/>
  <c r="N110" i="6"/>
  <c r="P110" i="6"/>
  <c r="Q110" i="6"/>
  <c r="R110" i="6"/>
  <c r="B111" i="6"/>
  <c r="C111" i="6"/>
  <c r="D111" i="6"/>
  <c r="E111" i="6"/>
  <c r="J111" i="6"/>
  <c r="K111" i="6"/>
  <c r="N111" i="6"/>
  <c r="F111" i="6"/>
  <c r="G111" i="6"/>
  <c r="H111" i="6"/>
  <c r="I111" i="6"/>
  <c r="O111" i="6"/>
  <c r="P111" i="6"/>
  <c r="Q111" i="6"/>
  <c r="R111" i="6"/>
  <c r="B112" i="6"/>
  <c r="C112" i="6"/>
  <c r="D112" i="6"/>
  <c r="G112" i="6"/>
  <c r="H112" i="6"/>
  <c r="I112" i="6"/>
  <c r="E112" i="6"/>
  <c r="F112" i="6"/>
  <c r="O112" i="6"/>
  <c r="J112" i="6"/>
  <c r="K112" i="6"/>
  <c r="N112" i="6"/>
  <c r="P112" i="6"/>
  <c r="Q112" i="6"/>
  <c r="R112" i="6"/>
  <c r="B113" i="6"/>
  <c r="C113" i="6"/>
  <c r="D113" i="6"/>
  <c r="E113" i="6"/>
  <c r="J113" i="6"/>
  <c r="F113" i="6"/>
  <c r="G113" i="6"/>
  <c r="H113" i="6"/>
  <c r="I113" i="6"/>
  <c r="K113" i="6"/>
  <c r="N113" i="6"/>
  <c r="O113" i="6"/>
  <c r="P113" i="6"/>
  <c r="Q113" i="6"/>
  <c r="R113" i="6"/>
  <c r="B114" i="6"/>
  <c r="C114" i="6"/>
  <c r="D114" i="6"/>
  <c r="G114" i="6"/>
  <c r="E114" i="6"/>
  <c r="F114" i="6"/>
  <c r="O114" i="6"/>
  <c r="H114" i="6"/>
  <c r="I114" i="6"/>
  <c r="J114" i="6"/>
  <c r="K114" i="6"/>
  <c r="N114" i="6"/>
  <c r="P114" i="6"/>
  <c r="Q114" i="6"/>
  <c r="R114" i="6"/>
  <c r="B115" i="6"/>
  <c r="C115" i="6"/>
  <c r="D115" i="6"/>
  <c r="E115" i="6"/>
  <c r="J115" i="6"/>
  <c r="F115" i="6"/>
  <c r="G115" i="6"/>
  <c r="H115" i="6"/>
  <c r="I115" i="6"/>
  <c r="K115" i="6"/>
  <c r="N115" i="6"/>
  <c r="O115" i="6"/>
  <c r="P115" i="6"/>
  <c r="Q115" i="6"/>
  <c r="R115" i="6"/>
  <c r="B116" i="6"/>
  <c r="C116" i="6"/>
  <c r="D116" i="6"/>
  <c r="G116" i="6"/>
  <c r="H116" i="6"/>
  <c r="I116" i="6"/>
  <c r="E116" i="6"/>
  <c r="F116" i="6"/>
  <c r="O116" i="6"/>
  <c r="J116" i="6"/>
  <c r="K116" i="6"/>
  <c r="N116" i="6"/>
  <c r="P116" i="6"/>
  <c r="Q116" i="6"/>
  <c r="R116" i="6"/>
  <c r="B117" i="6"/>
  <c r="C117" i="6"/>
  <c r="D117" i="6"/>
  <c r="E117" i="6"/>
  <c r="J117" i="6"/>
  <c r="F117" i="6"/>
  <c r="G117" i="6"/>
  <c r="H117" i="6"/>
  <c r="I117" i="6"/>
  <c r="K117" i="6"/>
  <c r="N117" i="6"/>
  <c r="O117" i="6"/>
  <c r="P117" i="6"/>
  <c r="Q117" i="6"/>
  <c r="R117" i="6"/>
  <c r="B118" i="6"/>
  <c r="C118" i="6"/>
  <c r="D118" i="6"/>
  <c r="G118" i="6"/>
  <c r="E118" i="6"/>
  <c r="F118" i="6"/>
  <c r="O118" i="6"/>
  <c r="H118" i="6"/>
  <c r="I118" i="6"/>
  <c r="J118" i="6"/>
  <c r="K118" i="6"/>
  <c r="N118" i="6"/>
  <c r="P118" i="6"/>
  <c r="Q118" i="6"/>
  <c r="R118" i="6"/>
  <c r="B119" i="6"/>
  <c r="C119" i="6"/>
  <c r="D119" i="6"/>
  <c r="E119" i="6"/>
  <c r="J119" i="6"/>
  <c r="F119" i="6"/>
  <c r="G119" i="6"/>
  <c r="H119" i="6"/>
  <c r="I119" i="6"/>
  <c r="K119" i="6"/>
  <c r="N119" i="6"/>
  <c r="O119" i="6"/>
  <c r="P119" i="6"/>
  <c r="Q119" i="6"/>
  <c r="R119" i="6"/>
  <c r="B120" i="6"/>
  <c r="C120" i="6"/>
  <c r="D120" i="6"/>
  <c r="G120" i="6"/>
  <c r="H120" i="6"/>
  <c r="I120" i="6"/>
  <c r="E120" i="6"/>
  <c r="F120" i="6"/>
  <c r="O120" i="6"/>
  <c r="J120" i="6"/>
  <c r="K120" i="6"/>
  <c r="N120" i="6"/>
  <c r="P120" i="6"/>
  <c r="Q120" i="6"/>
  <c r="R120" i="6"/>
  <c r="B121" i="6"/>
  <c r="C121" i="6"/>
  <c r="D121" i="6"/>
  <c r="E121" i="6"/>
  <c r="J121" i="6"/>
  <c r="F121" i="6"/>
  <c r="G121" i="6"/>
  <c r="H121" i="6"/>
  <c r="I121" i="6"/>
  <c r="K121" i="6"/>
  <c r="N121" i="6"/>
  <c r="O121" i="6"/>
  <c r="P121" i="6"/>
  <c r="Q121" i="6"/>
  <c r="R121" i="6"/>
  <c r="B122" i="6"/>
  <c r="C122" i="6"/>
  <c r="D122" i="6"/>
  <c r="G122" i="6"/>
  <c r="E122" i="6"/>
  <c r="F122" i="6"/>
  <c r="O122" i="6"/>
  <c r="H122" i="6"/>
  <c r="I122" i="6"/>
  <c r="J122" i="6"/>
  <c r="K122" i="6"/>
  <c r="N122" i="6"/>
  <c r="P122" i="6"/>
  <c r="Q122" i="6"/>
  <c r="R122" i="6"/>
  <c r="B123" i="6"/>
  <c r="C123" i="6"/>
  <c r="D123" i="6"/>
  <c r="E123" i="6"/>
  <c r="J123" i="6"/>
  <c r="F123" i="6"/>
  <c r="G123" i="6"/>
  <c r="H123" i="6"/>
  <c r="I123" i="6"/>
  <c r="K123" i="6"/>
  <c r="N123" i="6"/>
  <c r="O123" i="6"/>
  <c r="P123" i="6"/>
  <c r="Q123" i="6"/>
  <c r="R123" i="6"/>
  <c r="B124" i="6"/>
  <c r="C124" i="6"/>
  <c r="D124" i="6"/>
  <c r="G124" i="6"/>
  <c r="H124" i="6"/>
  <c r="I124" i="6"/>
  <c r="E124" i="6"/>
  <c r="F124" i="6"/>
  <c r="O124" i="6"/>
  <c r="J124" i="6"/>
  <c r="K124" i="6"/>
  <c r="N124" i="6"/>
  <c r="P124" i="6"/>
  <c r="Q124" i="6"/>
  <c r="R124" i="6"/>
  <c r="B125" i="6"/>
  <c r="C125" i="6"/>
  <c r="D125" i="6"/>
  <c r="E125" i="6"/>
  <c r="J125" i="6"/>
  <c r="F125" i="6"/>
  <c r="G125" i="6"/>
  <c r="H125" i="6"/>
  <c r="I125" i="6"/>
  <c r="K125" i="6"/>
  <c r="N125" i="6"/>
  <c r="O125" i="6"/>
  <c r="P125" i="6"/>
  <c r="Q125" i="6"/>
  <c r="R125" i="6"/>
  <c r="B126" i="6"/>
  <c r="C126" i="6"/>
  <c r="D126" i="6"/>
  <c r="G126" i="6"/>
  <c r="E126" i="6"/>
  <c r="F126" i="6"/>
  <c r="O126" i="6"/>
  <c r="H126" i="6"/>
  <c r="I126" i="6"/>
  <c r="J126" i="6"/>
  <c r="K126" i="6"/>
  <c r="N126" i="6"/>
  <c r="P126" i="6"/>
  <c r="Q126" i="6"/>
  <c r="R126" i="6"/>
  <c r="B127" i="6"/>
  <c r="C127" i="6"/>
  <c r="D127" i="6"/>
  <c r="E127" i="6"/>
  <c r="J127" i="6"/>
  <c r="F127" i="6"/>
  <c r="G127" i="6"/>
  <c r="H127" i="6"/>
  <c r="I127" i="6"/>
  <c r="K127" i="6"/>
  <c r="N127" i="6"/>
  <c r="O127" i="6"/>
  <c r="P127" i="6"/>
  <c r="Q127" i="6"/>
  <c r="R127" i="6"/>
  <c r="B128" i="6"/>
  <c r="C128" i="6"/>
  <c r="D128" i="6"/>
  <c r="G128" i="6"/>
  <c r="H128" i="6"/>
  <c r="I128" i="6"/>
  <c r="E128" i="6"/>
  <c r="F128" i="6"/>
  <c r="O128" i="6"/>
  <c r="J128" i="6"/>
  <c r="K128" i="6"/>
  <c r="N128" i="6"/>
  <c r="P128" i="6"/>
  <c r="Q128" i="6"/>
  <c r="R128" i="6"/>
  <c r="B129" i="6"/>
  <c r="C129" i="6"/>
  <c r="D129" i="6"/>
  <c r="E129" i="6"/>
  <c r="J129" i="6"/>
  <c r="F129" i="6"/>
  <c r="G129" i="6"/>
  <c r="H129" i="6"/>
  <c r="I129" i="6"/>
  <c r="K129" i="6"/>
  <c r="N129" i="6"/>
  <c r="O129" i="6"/>
  <c r="P129" i="6"/>
  <c r="Q129" i="6"/>
  <c r="R129" i="6"/>
  <c r="B130" i="6"/>
  <c r="C130" i="6"/>
  <c r="D130" i="6"/>
  <c r="G130" i="6"/>
  <c r="E130" i="6"/>
  <c r="F130" i="6"/>
  <c r="O130" i="6"/>
  <c r="H130" i="6"/>
  <c r="I130" i="6"/>
  <c r="J130" i="6"/>
  <c r="K130" i="6"/>
  <c r="N130" i="6"/>
  <c r="P130" i="6"/>
  <c r="Q130" i="6"/>
  <c r="R130" i="6"/>
  <c r="B131" i="6"/>
  <c r="C131" i="6"/>
  <c r="D131" i="6"/>
  <c r="E131" i="6"/>
  <c r="J131" i="6"/>
  <c r="F131" i="6"/>
  <c r="G131" i="6"/>
  <c r="H131" i="6"/>
  <c r="I131" i="6"/>
  <c r="K131" i="6"/>
  <c r="N131" i="6"/>
  <c r="O131" i="6"/>
  <c r="P131" i="6"/>
  <c r="Q131" i="6"/>
  <c r="R131" i="6"/>
  <c r="B132" i="6"/>
  <c r="C132" i="6"/>
  <c r="D132" i="6"/>
  <c r="G132" i="6"/>
  <c r="H132" i="6"/>
  <c r="I132" i="6"/>
  <c r="E132" i="6"/>
  <c r="F132" i="6"/>
  <c r="O132" i="6"/>
  <c r="J132" i="6"/>
  <c r="K132" i="6"/>
  <c r="N132" i="6"/>
  <c r="P132" i="6"/>
  <c r="Q132" i="6"/>
  <c r="R132" i="6"/>
  <c r="B133" i="6"/>
  <c r="C133" i="6"/>
  <c r="D133" i="6"/>
  <c r="E133" i="6"/>
  <c r="J133" i="6"/>
  <c r="F133" i="6"/>
  <c r="G133" i="6"/>
  <c r="H133" i="6"/>
  <c r="I133" i="6"/>
  <c r="K133" i="6"/>
  <c r="N133" i="6"/>
  <c r="O133" i="6"/>
  <c r="P133" i="6"/>
  <c r="Q133" i="6"/>
  <c r="R133" i="6"/>
  <c r="B134" i="6"/>
  <c r="C134" i="6"/>
  <c r="D134" i="6"/>
  <c r="G134" i="6"/>
  <c r="E134" i="6"/>
  <c r="F134" i="6"/>
  <c r="O134" i="6"/>
  <c r="H134" i="6"/>
  <c r="I134" i="6"/>
  <c r="J134" i="6"/>
  <c r="K134" i="6"/>
  <c r="N134" i="6"/>
  <c r="P134" i="6"/>
  <c r="Q134" i="6"/>
  <c r="R134" i="6"/>
  <c r="B135" i="6"/>
  <c r="C135" i="6"/>
  <c r="D135" i="6"/>
  <c r="E135" i="6"/>
  <c r="J135" i="6"/>
  <c r="F135" i="6"/>
  <c r="G135" i="6"/>
  <c r="H135" i="6"/>
  <c r="I135" i="6"/>
  <c r="K135" i="6"/>
  <c r="N135" i="6"/>
  <c r="O135" i="6"/>
  <c r="P135" i="6"/>
  <c r="Q135" i="6"/>
  <c r="R135" i="6"/>
  <c r="B136" i="6"/>
  <c r="C136" i="6"/>
  <c r="D136" i="6"/>
  <c r="G136" i="6"/>
  <c r="H136" i="6"/>
  <c r="I136" i="6"/>
  <c r="E136" i="6"/>
  <c r="F136" i="6"/>
  <c r="O136" i="6"/>
  <c r="J136" i="6"/>
  <c r="K136" i="6"/>
  <c r="N136" i="6"/>
  <c r="P136" i="6"/>
  <c r="Q136" i="6"/>
  <c r="R136" i="6"/>
  <c r="B137" i="6"/>
  <c r="C137" i="6"/>
  <c r="D137" i="6"/>
  <c r="E137" i="6"/>
  <c r="J137" i="6"/>
  <c r="F137" i="6"/>
  <c r="G137" i="6"/>
  <c r="H137" i="6"/>
  <c r="I137" i="6"/>
  <c r="K137" i="6"/>
  <c r="N137" i="6"/>
  <c r="O137" i="6"/>
  <c r="P137" i="6"/>
  <c r="Q137" i="6"/>
  <c r="R137" i="6"/>
  <c r="B138" i="6"/>
  <c r="C138" i="6"/>
  <c r="D138" i="6"/>
  <c r="G138" i="6"/>
  <c r="E138" i="6"/>
  <c r="F138" i="6"/>
  <c r="O138" i="6"/>
  <c r="H138" i="6"/>
  <c r="I138" i="6"/>
  <c r="J138" i="6"/>
  <c r="K138" i="6"/>
  <c r="N138" i="6"/>
  <c r="P138" i="6"/>
  <c r="Q138" i="6"/>
  <c r="R138" i="6"/>
  <c r="B139" i="6"/>
  <c r="C139" i="6"/>
  <c r="D139" i="6"/>
  <c r="E139" i="6"/>
  <c r="J139" i="6"/>
  <c r="F139" i="6"/>
  <c r="G139" i="6"/>
  <c r="H139" i="6"/>
  <c r="I139" i="6"/>
  <c r="K139" i="6"/>
  <c r="N139" i="6"/>
  <c r="O139" i="6"/>
  <c r="P139" i="6"/>
  <c r="Q139" i="6"/>
  <c r="R139" i="6"/>
  <c r="B140" i="6"/>
  <c r="C140" i="6"/>
  <c r="D140" i="6"/>
  <c r="G140" i="6"/>
  <c r="H140" i="6"/>
  <c r="I140" i="6"/>
  <c r="E140" i="6"/>
  <c r="F140" i="6"/>
  <c r="O140" i="6"/>
  <c r="J140" i="6"/>
  <c r="K140" i="6"/>
  <c r="N140" i="6"/>
  <c r="P140" i="6"/>
  <c r="Q140" i="6"/>
  <c r="R140" i="6"/>
  <c r="B141" i="6"/>
  <c r="C141" i="6"/>
  <c r="D141" i="6"/>
  <c r="E141" i="6"/>
  <c r="J141" i="6"/>
  <c r="F141" i="6"/>
  <c r="G141" i="6"/>
  <c r="H141" i="6"/>
  <c r="I141" i="6"/>
  <c r="K141" i="6"/>
  <c r="N141" i="6"/>
  <c r="O141" i="6"/>
  <c r="P141" i="6"/>
  <c r="Q141" i="6"/>
  <c r="R141" i="6"/>
  <c r="B142" i="6"/>
  <c r="C142" i="6"/>
  <c r="D142" i="6"/>
  <c r="G142" i="6"/>
  <c r="E142" i="6"/>
  <c r="F142" i="6"/>
  <c r="O142" i="6"/>
  <c r="H142" i="6"/>
  <c r="I142" i="6"/>
  <c r="J142" i="6"/>
  <c r="K142" i="6"/>
  <c r="N142" i="6"/>
  <c r="P142" i="6"/>
  <c r="Q142" i="6"/>
  <c r="R142" i="6"/>
  <c r="B143" i="6"/>
  <c r="C143" i="6"/>
  <c r="D143" i="6"/>
  <c r="E143" i="6"/>
  <c r="J143" i="6"/>
  <c r="F143" i="6"/>
  <c r="G143" i="6"/>
  <c r="H143" i="6"/>
  <c r="I143" i="6"/>
  <c r="K143" i="6"/>
  <c r="N143" i="6"/>
  <c r="O143" i="6"/>
  <c r="P143" i="6"/>
  <c r="Q143" i="6"/>
  <c r="R143" i="6"/>
  <c r="B144" i="6"/>
  <c r="C144" i="6"/>
  <c r="D144" i="6"/>
  <c r="G144" i="6"/>
  <c r="H144" i="6"/>
  <c r="I144" i="6"/>
  <c r="E144" i="6"/>
  <c r="F144" i="6"/>
  <c r="O144" i="6"/>
  <c r="J144" i="6"/>
  <c r="K144" i="6"/>
  <c r="N144" i="6"/>
  <c r="P144" i="6"/>
  <c r="Q144" i="6"/>
  <c r="R144" i="6"/>
  <c r="B145" i="6"/>
  <c r="C145" i="6"/>
  <c r="D145" i="6"/>
  <c r="E145" i="6"/>
  <c r="J145" i="6"/>
  <c r="F145" i="6"/>
  <c r="G145" i="6"/>
  <c r="H145" i="6"/>
  <c r="I145" i="6"/>
  <c r="K145" i="6"/>
  <c r="N145" i="6"/>
  <c r="O145" i="6"/>
  <c r="P145" i="6"/>
  <c r="Q145" i="6"/>
  <c r="R145" i="6"/>
  <c r="B146" i="6"/>
  <c r="C146" i="6"/>
  <c r="D146" i="6"/>
  <c r="G146" i="6"/>
  <c r="E146" i="6"/>
  <c r="F146" i="6"/>
  <c r="O146" i="6"/>
  <c r="H146" i="6"/>
  <c r="I146" i="6"/>
  <c r="J146" i="6"/>
  <c r="K146" i="6"/>
  <c r="N146" i="6"/>
  <c r="P146" i="6"/>
  <c r="Q146" i="6"/>
  <c r="R146" i="6"/>
  <c r="B147" i="6"/>
  <c r="C147" i="6"/>
  <c r="D147" i="6"/>
  <c r="E147" i="6"/>
  <c r="J147" i="6"/>
  <c r="F147" i="6"/>
  <c r="G147" i="6"/>
  <c r="H147" i="6"/>
  <c r="I147" i="6"/>
  <c r="K147" i="6"/>
  <c r="N147" i="6"/>
  <c r="O147" i="6"/>
  <c r="P147" i="6"/>
  <c r="Q147" i="6"/>
  <c r="R147" i="6"/>
  <c r="B148" i="6"/>
  <c r="C148" i="6"/>
  <c r="D148" i="6"/>
  <c r="G148" i="6"/>
  <c r="H148" i="6"/>
  <c r="I148" i="6"/>
  <c r="E148" i="6"/>
  <c r="F148" i="6"/>
  <c r="O148" i="6"/>
  <c r="J148" i="6"/>
  <c r="K148" i="6"/>
  <c r="N148" i="6"/>
  <c r="P148" i="6"/>
  <c r="Q148" i="6"/>
  <c r="R148" i="6"/>
  <c r="B149" i="6"/>
  <c r="C149" i="6"/>
  <c r="D149" i="6"/>
  <c r="E149" i="6"/>
  <c r="J149" i="6"/>
  <c r="F149" i="6"/>
  <c r="G149" i="6"/>
  <c r="H149" i="6"/>
  <c r="I149" i="6"/>
  <c r="K149" i="6"/>
  <c r="N149" i="6"/>
  <c r="O149" i="6"/>
  <c r="P149" i="6"/>
  <c r="Q149" i="6"/>
  <c r="R149" i="6"/>
  <c r="B150" i="6"/>
  <c r="C150" i="6"/>
  <c r="D150" i="6"/>
  <c r="G150" i="6"/>
  <c r="E150" i="6"/>
  <c r="F150" i="6"/>
  <c r="O150" i="6"/>
  <c r="H150" i="6"/>
  <c r="I150" i="6"/>
  <c r="J150" i="6"/>
  <c r="K150" i="6"/>
  <c r="N150" i="6"/>
  <c r="P150" i="6"/>
  <c r="Q150" i="6"/>
  <c r="R150" i="6"/>
  <c r="B151" i="6"/>
  <c r="C151" i="6"/>
  <c r="D151" i="6"/>
  <c r="E151" i="6"/>
  <c r="J151" i="6"/>
  <c r="F151" i="6"/>
  <c r="G151" i="6"/>
  <c r="H151" i="6"/>
  <c r="I151" i="6"/>
  <c r="K151" i="6"/>
  <c r="N151" i="6"/>
  <c r="O151" i="6"/>
  <c r="P151" i="6"/>
  <c r="Q151" i="6"/>
  <c r="R151" i="6"/>
  <c r="B152" i="6"/>
  <c r="C152" i="6"/>
  <c r="D152" i="6"/>
  <c r="G152" i="6"/>
  <c r="H152" i="6"/>
  <c r="I152" i="6"/>
  <c r="E152" i="6"/>
  <c r="F152" i="6"/>
  <c r="O152" i="6"/>
  <c r="J152" i="6"/>
  <c r="K152" i="6"/>
  <c r="N152" i="6"/>
  <c r="P152" i="6"/>
  <c r="Q152" i="6"/>
  <c r="R152" i="6"/>
  <c r="B153" i="6"/>
  <c r="C153" i="6"/>
  <c r="D153" i="6"/>
  <c r="E153" i="6"/>
  <c r="J153" i="6"/>
  <c r="F153" i="6"/>
  <c r="G153" i="6"/>
  <c r="H153" i="6"/>
  <c r="I153" i="6"/>
  <c r="K153" i="6"/>
  <c r="N153" i="6"/>
  <c r="O153" i="6"/>
  <c r="P153" i="6"/>
  <c r="Q153" i="6"/>
  <c r="R153" i="6"/>
  <c r="B154" i="6"/>
  <c r="C154" i="6"/>
  <c r="D154" i="6"/>
  <c r="G154" i="6"/>
  <c r="E154" i="6"/>
  <c r="F154" i="6"/>
  <c r="O154" i="6"/>
  <c r="H154" i="6"/>
  <c r="I154" i="6"/>
  <c r="J154" i="6"/>
  <c r="K154" i="6"/>
  <c r="N154" i="6"/>
  <c r="P154" i="6"/>
  <c r="Q154" i="6"/>
  <c r="R154" i="6"/>
  <c r="B155" i="6"/>
  <c r="C155" i="6"/>
  <c r="D155" i="6"/>
  <c r="E155" i="6"/>
  <c r="J155" i="6"/>
  <c r="F155" i="6"/>
  <c r="G155" i="6"/>
  <c r="H155" i="6"/>
  <c r="I155" i="6"/>
  <c r="K155" i="6"/>
  <c r="N155" i="6"/>
  <c r="O155" i="6"/>
  <c r="P155" i="6"/>
  <c r="Q155" i="6"/>
  <c r="R155" i="6"/>
  <c r="B156" i="6"/>
  <c r="C156" i="6"/>
  <c r="D156" i="6"/>
  <c r="G156" i="6"/>
  <c r="H156" i="6"/>
  <c r="I156" i="6"/>
  <c r="E156" i="6"/>
  <c r="F156" i="6"/>
  <c r="O156" i="6"/>
  <c r="J156" i="6"/>
  <c r="K156" i="6"/>
  <c r="N156" i="6"/>
  <c r="P156" i="6"/>
  <c r="Q156" i="6"/>
  <c r="R156" i="6"/>
  <c r="B157" i="6"/>
  <c r="C157" i="6"/>
  <c r="D157" i="6"/>
  <c r="E157" i="6"/>
  <c r="J157" i="6"/>
  <c r="F157" i="6"/>
  <c r="G157" i="6"/>
  <c r="H157" i="6"/>
  <c r="I157" i="6"/>
  <c r="K157" i="6"/>
  <c r="N157" i="6"/>
  <c r="O157" i="6"/>
  <c r="P157" i="6"/>
  <c r="Q157" i="6"/>
  <c r="R157" i="6"/>
  <c r="B158" i="6"/>
  <c r="C158" i="6"/>
  <c r="D158" i="6"/>
  <c r="G158" i="6"/>
  <c r="E158" i="6"/>
  <c r="F158" i="6"/>
  <c r="O158" i="6"/>
  <c r="H158" i="6"/>
  <c r="I158" i="6"/>
  <c r="J158" i="6"/>
  <c r="K158" i="6"/>
  <c r="N158" i="6"/>
  <c r="P158" i="6"/>
  <c r="Q158" i="6"/>
  <c r="R158" i="6"/>
  <c r="B159" i="6"/>
  <c r="C159" i="6"/>
  <c r="D159" i="6"/>
  <c r="E159" i="6"/>
  <c r="J159" i="6"/>
  <c r="F159" i="6"/>
  <c r="G159" i="6"/>
  <c r="H159" i="6"/>
  <c r="I159" i="6"/>
  <c r="K159" i="6"/>
  <c r="N159" i="6"/>
  <c r="O159" i="6"/>
  <c r="P159" i="6"/>
  <c r="Q159" i="6"/>
  <c r="R159" i="6"/>
  <c r="B160" i="6"/>
  <c r="C160" i="6"/>
  <c r="D160" i="6"/>
  <c r="G160" i="6"/>
  <c r="H160" i="6"/>
  <c r="I160" i="6"/>
  <c r="E160" i="6"/>
  <c r="F160" i="6"/>
  <c r="O160" i="6"/>
  <c r="J160" i="6"/>
  <c r="K160" i="6"/>
  <c r="N160" i="6"/>
  <c r="P160" i="6"/>
  <c r="Q160" i="6"/>
  <c r="R160" i="6"/>
  <c r="B161" i="6"/>
  <c r="C161" i="6"/>
  <c r="D161" i="6"/>
  <c r="E161" i="6"/>
  <c r="J161" i="6"/>
  <c r="F161" i="6"/>
  <c r="G161" i="6"/>
  <c r="H161" i="6"/>
  <c r="I161" i="6"/>
  <c r="K161" i="6"/>
  <c r="N161" i="6"/>
  <c r="O161" i="6"/>
  <c r="P161" i="6"/>
  <c r="Q161" i="6"/>
  <c r="R161" i="6"/>
  <c r="B162" i="6"/>
  <c r="C162" i="6"/>
  <c r="D162" i="6"/>
  <c r="G162" i="6"/>
  <c r="E162" i="6"/>
  <c r="F162" i="6"/>
  <c r="O162" i="6"/>
  <c r="H162" i="6"/>
  <c r="I162" i="6"/>
  <c r="J162" i="6"/>
  <c r="K162" i="6"/>
  <c r="N162" i="6"/>
  <c r="P162" i="6"/>
  <c r="Q162" i="6"/>
  <c r="R162" i="6"/>
  <c r="B163" i="6"/>
  <c r="C163" i="6"/>
  <c r="D163" i="6"/>
  <c r="E163" i="6"/>
  <c r="J163" i="6"/>
  <c r="F163" i="6"/>
  <c r="G163" i="6"/>
  <c r="H163" i="6"/>
  <c r="I163" i="6"/>
  <c r="K163" i="6"/>
  <c r="N163" i="6"/>
  <c r="O163" i="6"/>
  <c r="P163" i="6"/>
  <c r="Q163" i="6"/>
  <c r="R163" i="6"/>
  <c r="B164" i="6"/>
  <c r="C164" i="6"/>
  <c r="D164" i="6"/>
  <c r="G164" i="6"/>
  <c r="H164" i="6"/>
  <c r="I164" i="6"/>
  <c r="E164" i="6"/>
  <c r="F164" i="6"/>
  <c r="O164" i="6"/>
  <c r="J164" i="6"/>
  <c r="K164" i="6"/>
  <c r="N164" i="6"/>
  <c r="P164" i="6"/>
  <c r="Q164" i="6"/>
  <c r="R164" i="6"/>
  <c r="B165" i="6"/>
  <c r="C165" i="6"/>
  <c r="D165" i="6"/>
  <c r="E165" i="6"/>
  <c r="J165" i="6"/>
  <c r="F165" i="6"/>
  <c r="G165" i="6"/>
  <c r="H165" i="6"/>
  <c r="I165" i="6"/>
  <c r="K165" i="6"/>
  <c r="N165" i="6"/>
  <c r="O165" i="6"/>
  <c r="P165" i="6"/>
  <c r="Q165" i="6"/>
  <c r="R165" i="6"/>
  <c r="B166" i="6"/>
  <c r="C166" i="6"/>
  <c r="D166" i="6"/>
  <c r="G166" i="6"/>
  <c r="E166" i="6"/>
  <c r="F166" i="6"/>
  <c r="O166" i="6"/>
  <c r="H166" i="6"/>
  <c r="I166" i="6"/>
  <c r="J166" i="6"/>
  <c r="K166" i="6"/>
  <c r="N166" i="6"/>
  <c r="P166" i="6"/>
  <c r="Q166" i="6"/>
  <c r="R166" i="6"/>
  <c r="B167" i="6"/>
  <c r="C167" i="6"/>
  <c r="D167" i="6"/>
  <c r="E167" i="6"/>
  <c r="J167" i="6"/>
  <c r="F167" i="6"/>
  <c r="G167" i="6"/>
  <c r="H167" i="6"/>
  <c r="I167" i="6"/>
  <c r="K167" i="6"/>
  <c r="N167" i="6"/>
  <c r="O167" i="6"/>
  <c r="P167" i="6"/>
  <c r="Q167" i="6"/>
  <c r="R167" i="6"/>
  <c r="B168" i="6"/>
  <c r="C168" i="6"/>
  <c r="D168" i="6"/>
  <c r="G168" i="6"/>
  <c r="H168" i="6"/>
  <c r="I168" i="6"/>
  <c r="E168" i="6"/>
  <c r="F168" i="6"/>
  <c r="O168" i="6"/>
  <c r="J168" i="6"/>
  <c r="K168" i="6"/>
  <c r="N168" i="6"/>
  <c r="P168" i="6"/>
  <c r="Q168" i="6"/>
  <c r="R168" i="6"/>
  <c r="B169" i="6"/>
  <c r="C169" i="6"/>
  <c r="D169" i="6"/>
  <c r="E169" i="6"/>
  <c r="J169" i="6"/>
  <c r="F169" i="6"/>
  <c r="G169" i="6"/>
  <c r="H169" i="6"/>
  <c r="I169" i="6"/>
  <c r="K169" i="6"/>
  <c r="N169" i="6"/>
  <c r="O169" i="6"/>
  <c r="P169" i="6"/>
  <c r="Q169" i="6"/>
  <c r="R169" i="6"/>
  <c r="B170" i="6"/>
  <c r="C170" i="6"/>
  <c r="D170" i="6"/>
  <c r="G170" i="6"/>
  <c r="E170" i="6"/>
  <c r="F170" i="6"/>
  <c r="O170" i="6"/>
  <c r="H170" i="6"/>
  <c r="I170" i="6"/>
  <c r="J170" i="6"/>
  <c r="K170" i="6"/>
  <c r="N170" i="6"/>
  <c r="P170" i="6"/>
  <c r="Q170" i="6"/>
  <c r="R170" i="6"/>
  <c r="B171" i="6"/>
  <c r="C171" i="6"/>
  <c r="D171" i="6"/>
  <c r="E171" i="6"/>
  <c r="J171" i="6"/>
  <c r="F171" i="6"/>
  <c r="G171" i="6"/>
  <c r="H171" i="6"/>
  <c r="I171" i="6"/>
  <c r="K171" i="6"/>
  <c r="N171" i="6"/>
  <c r="O171" i="6"/>
  <c r="P171" i="6"/>
  <c r="Q171" i="6"/>
  <c r="R171" i="6"/>
  <c r="B172" i="6"/>
  <c r="C172" i="6"/>
  <c r="D172" i="6"/>
  <c r="G172" i="6"/>
  <c r="H172" i="6"/>
  <c r="I172" i="6"/>
  <c r="E172" i="6"/>
  <c r="F172" i="6"/>
  <c r="O172" i="6"/>
  <c r="J172" i="6"/>
  <c r="K172" i="6"/>
  <c r="N172" i="6"/>
  <c r="P172" i="6"/>
  <c r="Q172" i="6"/>
  <c r="R172" i="6"/>
  <c r="B173" i="6"/>
  <c r="C173" i="6"/>
  <c r="D173" i="6"/>
  <c r="E173" i="6"/>
  <c r="J173" i="6"/>
  <c r="F173" i="6"/>
  <c r="G173" i="6"/>
  <c r="H173" i="6"/>
  <c r="I173" i="6"/>
  <c r="K173" i="6"/>
  <c r="N173" i="6"/>
  <c r="O173" i="6"/>
  <c r="P173" i="6"/>
  <c r="Q173" i="6"/>
  <c r="R173" i="6"/>
  <c r="B174" i="6"/>
  <c r="C174" i="6"/>
  <c r="D174" i="6"/>
  <c r="G174" i="6"/>
  <c r="E174" i="6"/>
  <c r="F174" i="6"/>
  <c r="O174" i="6"/>
  <c r="H174" i="6"/>
  <c r="I174" i="6"/>
  <c r="J174" i="6"/>
  <c r="K174" i="6"/>
  <c r="N174" i="6"/>
  <c r="P174" i="6"/>
  <c r="Q174" i="6"/>
  <c r="R174" i="6"/>
  <c r="B175" i="6"/>
  <c r="C175" i="6"/>
  <c r="D175" i="6"/>
  <c r="E175" i="6"/>
  <c r="J175" i="6"/>
  <c r="F175" i="6"/>
  <c r="G175" i="6"/>
  <c r="H175" i="6"/>
  <c r="I175" i="6"/>
  <c r="K175" i="6"/>
  <c r="N175" i="6"/>
  <c r="O175" i="6"/>
  <c r="P175" i="6"/>
  <c r="Q175" i="6"/>
  <c r="R175" i="6"/>
  <c r="B176" i="6"/>
  <c r="C176" i="6"/>
  <c r="D176" i="6"/>
  <c r="G176" i="6"/>
  <c r="H176" i="6"/>
  <c r="I176" i="6"/>
  <c r="E176" i="6"/>
  <c r="F176" i="6"/>
  <c r="O176" i="6"/>
  <c r="J176" i="6"/>
  <c r="K176" i="6"/>
  <c r="N176" i="6"/>
  <c r="P176" i="6"/>
  <c r="Q176" i="6"/>
  <c r="R176" i="6"/>
  <c r="B177" i="6"/>
  <c r="C177" i="6"/>
  <c r="D177" i="6"/>
  <c r="E177" i="6"/>
  <c r="J177" i="6"/>
  <c r="F177" i="6"/>
  <c r="G177" i="6"/>
  <c r="H177" i="6"/>
  <c r="I177" i="6"/>
  <c r="K177" i="6"/>
  <c r="N177" i="6"/>
  <c r="O177" i="6"/>
  <c r="P177" i="6"/>
  <c r="Q177" i="6"/>
  <c r="R177" i="6"/>
  <c r="B178" i="6"/>
  <c r="C178" i="6"/>
  <c r="D178" i="6"/>
  <c r="G178" i="6"/>
  <c r="E178" i="6"/>
  <c r="F178" i="6"/>
  <c r="O178" i="6"/>
  <c r="H178" i="6"/>
  <c r="I178" i="6"/>
  <c r="J178" i="6"/>
  <c r="K178" i="6"/>
  <c r="N178" i="6"/>
  <c r="P178" i="6"/>
  <c r="Q178" i="6"/>
  <c r="R178" i="6"/>
  <c r="B179" i="6"/>
  <c r="C179" i="6"/>
  <c r="D179" i="6"/>
  <c r="E179" i="6"/>
  <c r="J179" i="6"/>
  <c r="F179" i="6"/>
  <c r="G179" i="6"/>
  <c r="H179" i="6"/>
  <c r="I179" i="6"/>
  <c r="K179" i="6"/>
  <c r="N179" i="6"/>
  <c r="O179" i="6"/>
  <c r="P179" i="6"/>
  <c r="Q179" i="6"/>
  <c r="R179" i="6"/>
  <c r="B180" i="6"/>
  <c r="C180" i="6"/>
  <c r="D180" i="6"/>
  <c r="G180" i="6"/>
  <c r="H180" i="6"/>
  <c r="I180" i="6"/>
  <c r="E180" i="6"/>
  <c r="F180" i="6"/>
  <c r="O180" i="6"/>
  <c r="J180" i="6"/>
  <c r="K180" i="6"/>
  <c r="N180" i="6"/>
  <c r="P180" i="6"/>
  <c r="Q180" i="6"/>
  <c r="R180" i="6"/>
  <c r="B181" i="6"/>
  <c r="C181" i="6"/>
  <c r="D181" i="6"/>
  <c r="E181" i="6"/>
  <c r="J181" i="6"/>
  <c r="F181" i="6"/>
  <c r="G181" i="6"/>
  <c r="H181" i="6"/>
  <c r="I181" i="6"/>
  <c r="K181" i="6"/>
  <c r="N181" i="6"/>
  <c r="O181" i="6"/>
  <c r="P181" i="6"/>
  <c r="Q181" i="6"/>
  <c r="R181" i="6"/>
  <c r="B182" i="6"/>
  <c r="C182" i="6"/>
  <c r="D182" i="6"/>
  <c r="G182" i="6"/>
  <c r="E182" i="6"/>
  <c r="F182" i="6"/>
  <c r="H182" i="6"/>
  <c r="I182" i="6"/>
  <c r="J182" i="6"/>
  <c r="K182" i="6"/>
  <c r="N182" i="6"/>
  <c r="O182" i="6"/>
  <c r="P182" i="6"/>
  <c r="Q182" i="6"/>
  <c r="R182" i="6"/>
  <c r="B183" i="6"/>
  <c r="C183" i="6"/>
  <c r="D183" i="6"/>
  <c r="G183" i="6"/>
  <c r="E183" i="6"/>
  <c r="F183" i="6"/>
  <c r="O183" i="6"/>
  <c r="H183" i="6"/>
  <c r="I183" i="6"/>
  <c r="J183" i="6"/>
  <c r="K183" i="6"/>
  <c r="N183" i="6"/>
  <c r="P183" i="6"/>
  <c r="Q183" i="6"/>
  <c r="R183" i="6"/>
  <c r="B184" i="6"/>
  <c r="C184" i="6"/>
  <c r="D184" i="6"/>
  <c r="E184" i="6"/>
  <c r="J184" i="6"/>
  <c r="F184" i="6"/>
  <c r="G184" i="6"/>
  <c r="H184" i="6"/>
  <c r="I184" i="6"/>
  <c r="K184" i="6"/>
  <c r="N184" i="6"/>
  <c r="O184" i="6"/>
  <c r="P184" i="6"/>
  <c r="Q184" i="6"/>
  <c r="R184" i="6"/>
  <c r="B185" i="6"/>
  <c r="C185" i="6"/>
  <c r="D185" i="6"/>
  <c r="G185" i="6"/>
  <c r="H185" i="6"/>
  <c r="I185" i="6"/>
  <c r="E185" i="6"/>
  <c r="F185" i="6"/>
  <c r="O185" i="6"/>
  <c r="J185" i="6"/>
  <c r="K185" i="6"/>
  <c r="N185" i="6"/>
  <c r="P185" i="6"/>
  <c r="Q185" i="6"/>
  <c r="R185" i="6"/>
  <c r="B186" i="6"/>
  <c r="C186" i="6"/>
  <c r="D186" i="6"/>
  <c r="E186" i="6"/>
  <c r="J186" i="6"/>
  <c r="F186" i="6"/>
  <c r="G186" i="6"/>
  <c r="H186" i="6"/>
  <c r="I186" i="6"/>
  <c r="K186" i="6"/>
  <c r="N186" i="6"/>
  <c r="O186" i="6"/>
  <c r="P186" i="6"/>
  <c r="Q186" i="6"/>
  <c r="R186" i="6"/>
  <c r="B187" i="6"/>
  <c r="C187" i="6"/>
  <c r="D187" i="6"/>
  <c r="G187" i="6"/>
  <c r="E187" i="6"/>
  <c r="F187" i="6"/>
  <c r="O187" i="6"/>
  <c r="H187" i="6"/>
  <c r="I187" i="6"/>
  <c r="J187" i="6"/>
  <c r="K187" i="6"/>
  <c r="N187" i="6"/>
  <c r="P187" i="6"/>
  <c r="Q187" i="6"/>
  <c r="R187" i="6"/>
  <c r="B188" i="6"/>
  <c r="C188" i="6"/>
  <c r="D188" i="6"/>
  <c r="E188" i="6"/>
  <c r="J188" i="6"/>
  <c r="F188" i="6"/>
  <c r="G188" i="6"/>
  <c r="H188" i="6"/>
  <c r="I188" i="6"/>
  <c r="K188" i="6"/>
  <c r="N188" i="6"/>
  <c r="O188" i="6"/>
  <c r="P188" i="6"/>
  <c r="Q188" i="6"/>
  <c r="R188" i="6"/>
  <c r="B189" i="6"/>
  <c r="C189" i="6"/>
  <c r="D189" i="6"/>
  <c r="G189" i="6"/>
  <c r="H189" i="6"/>
  <c r="I189" i="6"/>
  <c r="E189" i="6"/>
  <c r="F189" i="6"/>
  <c r="O189" i="6"/>
  <c r="J189" i="6"/>
  <c r="K189" i="6"/>
  <c r="N189" i="6"/>
  <c r="P189" i="6"/>
  <c r="Q189" i="6"/>
  <c r="R189" i="6"/>
  <c r="B190" i="6"/>
  <c r="C190" i="6"/>
  <c r="D190" i="6"/>
  <c r="E190" i="6"/>
  <c r="J190" i="6"/>
  <c r="F190" i="6"/>
  <c r="G190" i="6"/>
  <c r="H190" i="6"/>
  <c r="I190" i="6"/>
  <c r="K190" i="6"/>
  <c r="N190" i="6"/>
  <c r="O190" i="6"/>
  <c r="P190" i="6"/>
  <c r="Q190" i="6"/>
  <c r="R190" i="6"/>
  <c r="B191" i="6"/>
  <c r="C191" i="6"/>
  <c r="D191" i="6"/>
  <c r="G191" i="6"/>
  <c r="E191" i="6"/>
  <c r="F191" i="6"/>
  <c r="O191" i="6"/>
  <c r="H191" i="6"/>
  <c r="I191" i="6"/>
  <c r="J191" i="6"/>
  <c r="K191" i="6"/>
  <c r="N191" i="6"/>
  <c r="P191" i="6"/>
  <c r="Q191" i="6"/>
  <c r="R191" i="6"/>
  <c r="B192" i="6"/>
  <c r="C192" i="6"/>
  <c r="D192" i="6"/>
  <c r="E192" i="6"/>
  <c r="J192" i="6"/>
  <c r="F192" i="6"/>
  <c r="G192" i="6"/>
  <c r="H192" i="6"/>
  <c r="I192" i="6"/>
  <c r="K192" i="6"/>
  <c r="N192" i="6"/>
  <c r="O192" i="6"/>
  <c r="P192" i="6"/>
  <c r="Q192" i="6"/>
  <c r="R192" i="6"/>
  <c r="B193" i="6"/>
  <c r="C193" i="6"/>
  <c r="D193" i="6"/>
  <c r="G193" i="6"/>
  <c r="H193" i="6"/>
  <c r="I193" i="6"/>
  <c r="E193" i="6"/>
  <c r="F193" i="6"/>
  <c r="O193" i="6"/>
  <c r="J193" i="6"/>
  <c r="K193" i="6"/>
  <c r="N193" i="6"/>
  <c r="P193" i="6"/>
  <c r="Q193" i="6"/>
  <c r="R193" i="6"/>
  <c r="B194" i="6"/>
  <c r="C194" i="6"/>
  <c r="D194" i="6"/>
  <c r="E194" i="6"/>
  <c r="J194" i="6"/>
  <c r="F194" i="6"/>
  <c r="G194" i="6"/>
  <c r="H194" i="6"/>
  <c r="I194" i="6"/>
  <c r="K194" i="6"/>
  <c r="N194" i="6"/>
  <c r="O194" i="6"/>
  <c r="P194" i="6"/>
  <c r="Q194" i="6"/>
  <c r="R194" i="6"/>
  <c r="B195" i="6"/>
  <c r="C195" i="6"/>
  <c r="D195" i="6"/>
  <c r="G195" i="6"/>
  <c r="E195" i="6"/>
  <c r="F195" i="6"/>
  <c r="O195" i="6"/>
  <c r="H195" i="6"/>
  <c r="I195" i="6"/>
  <c r="J195" i="6"/>
  <c r="K195" i="6"/>
  <c r="N195" i="6"/>
  <c r="P195" i="6"/>
  <c r="Q195" i="6"/>
  <c r="R195" i="6"/>
  <c r="B196" i="6"/>
  <c r="C196" i="6"/>
  <c r="D196" i="6"/>
  <c r="E196" i="6"/>
  <c r="J196" i="6"/>
  <c r="F196" i="6"/>
  <c r="G196" i="6"/>
  <c r="H196" i="6"/>
  <c r="I196" i="6"/>
  <c r="K196" i="6"/>
  <c r="N196" i="6"/>
  <c r="O196" i="6"/>
  <c r="P196" i="6"/>
  <c r="Q196" i="6"/>
  <c r="R196" i="6"/>
  <c r="B197" i="6"/>
  <c r="C197" i="6"/>
  <c r="D197" i="6"/>
  <c r="G197" i="6"/>
  <c r="H197" i="6"/>
  <c r="I197" i="6"/>
  <c r="E197" i="6"/>
  <c r="F197" i="6"/>
  <c r="O197" i="6"/>
  <c r="J197" i="6"/>
  <c r="K197" i="6"/>
  <c r="N197" i="6"/>
  <c r="P197" i="6"/>
  <c r="Q197" i="6"/>
  <c r="R197" i="6"/>
  <c r="B198" i="6"/>
  <c r="C198" i="6"/>
  <c r="D198" i="6"/>
  <c r="E198" i="6"/>
  <c r="J198" i="6"/>
  <c r="F198" i="6"/>
  <c r="G198" i="6"/>
  <c r="H198" i="6"/>
  <c r="I198" i="6"/>
  <c r="K198" i="6"/>
  <c r="N198" i="6"/>
  <c r="O198" i="6"/>
  <c r="P198" i="6"/>
  <c r="Q198" i="6"/>
  <c r="R198" i="6"/>
  <c r="B199" i="6"/>
  <c r="C199" i="6"/>
  <c r="D199" i="6"/>
  <c r="G199" i="6"/>
  <c r="E199" i="6"/>
  <c r="F199" i="6"/>
  <c r="O199" i="6"/>
  <c r="H199" i="6"/>
  <c r="I199" i="6"/>
  <c r="J199" i="6"/>
  <c r="K199" i="6"/>
  <c r="N199" i="6"/>
  <c r="P199" i="6"/>
  <c r="Q199" i="6"/>
  <c r="R199" i="6"/>
  <c r="B200" i="6"/>
  <c r="C200" i="6"/>
  <c r="D200" i="6"/>
  <c r="E200" i="6"/>
  <c r="J200" i="6"/>
  <c r="F200" i="6"/>
  <c r="G200" i="6"/>
  <c r="H200" i="6"/>
  <c r="I200" i="6"/>
  <c r="K200" i="6"/>
  <c r="N200" i="6"/>
  <c r="O200" i="6"/>
  <c r="P200" i="6"/>
  <c r="Q200" i="6"/>
  <c r="R200" i="6"/>
  <c r="B201" i="6"/>
  <c r="C201" i="6"/>
  <c r="D201" i="6"/>
  <c r="G201" i="6"/>
  <c r="H201" i="6"/>
  <c r="I201" i="6"/>
  <c r="E201" i="6"/>
  <c r="F201" i="6"/>
  <c r="O201" i="6"/>
  <c r="J201" i="6"/>
  <c r="K201" i="6"/>
  <c r="N201" i="6"/>
  <c r="P201" i="6"/>
  <c r="Q201" i="6"/>
  <c r="R201" i="6"/>
  <c r="B202" i="6"/>
  <c r="C202" i="6"/>
  <c r="D202" i="6"/>
  <c r="E202" i="6"/>
  <c r="J202" i="6"/>
  <c r="F202" i="6"/>
  <c r="G202" i="6"/>
  <c r="H202" i="6"/>
  <c r="I202" i="6"/>
  <c r="K202" i="6"/>
  <c r="N202" i="6"/>
  <c r="O202" i="6"/>
  <c r="P202" i="6"/>
  <c r="Q202" i="6"/>
  <c r="R202" i="6"/>
  <c r="B203" i="6"/>
  <c r="C203" i="6"/>
  <c r="D203" i="6"/>
  <c r="G203" i="6"/>
  <c r="E203" i="6"/>
  <c r="F203" i="6"/>
  <c r="O203" i="6"/>
  <c r="H203" i="6"/>
  <c r="I203" i="6"/>
  <c r="J203" i="6"/>
  <c r="K203" i="6"/>
  <c r="N203" i="6"/>
  <c r="P203" i="6"/>
  <c r="Q203" i="6"/>
  <c r="R203" i="6"/>
  <c r="B204" i="6"/>
  <c r="C204" i="6"/>
  <c r="D204" i="6"/>
  <c r="E204" i="6"/>
  <c r="J204" i="6"/>
  <c r="F204" i="6"/>
  <c r="G204" i="6"/>
  <c r="H204" i="6"/>
  <c r="I204" i="6"/>
  <c r="K204" i="6"/>
  <c r="N204" i="6"/>
  <c r="O204" i="6"/>
  <c r="P204" i="6"/>
  <c r="Q204" i="6"/>
  <c r="R204" i="6"/>
  <c r="B205" i="6"/>
  <c r="C205" i="6"/>
  <c r="D205" i="6"/>
  <c r="G205" i="6"/>
  <c r="H205" i="6"/>
  <c r="I205" i="6"/>
  <c r="E205" i="6"/>
  <c r="F205" i="6"/>
  <c r="O205" i="6"/>
  <c r="J205" i="6"/>
  <c r="K205" i="6"/>
  <c r="N205" i="6"/>
  <c r="P205" i="6"/>
  <c r="Q205" i="6"/>
  <c r="R205" i="6"/>
  <c r="B206" i="6"/>
  <c r="C206" i="6"/>
  <c r="D206" i="6"/>
  <c r="E206" i="6"/>
  <c r="J206" i="6"/>
  <c r="F206" i="6"/>
  <c r="G206" i="6"/>
  <c r="H206" i="6"/>
  <c r="I206" i="6"/>
  <c r="K206" i="6"/>
  <c r="N206" i="6"/>
  <c r="O206" i="6"/>
  <c r="P206" i="6"/>
  <c r="Q206" i="6"/>
  <c r="R206" i="6"/>
  <c r="B207" i="6"/>
  <c r="C207" i="6"/>
  <c r="D207" i="6"/>
  <c r="G207" i="6"/>
  <c r="E207" i="6"/>
  <c r="F207" i="6"/>
  <c r="O207" i="6"/>
  <c r="H207" i="6"/>
  <c r="I207" i="6"/>
  <c r="J207" i="6"/>
  <c r="K207" i="6"/>
  <c r="N207" i="6"/>
  <c r="P207" i="6"/>
  <c r="Q207" i="6"/>
  <c r="R207" i="6"/>
  <c r="B208" i="6"/>
  <c r="C208" i="6"/>
  <c r="D208" i="6"/>
  <c r="E208" i="6"/>
  <c r="J208" i="6"/>
  <c r="F208" i="6"/>
  <c r="G208" i="6"/>
  <c r="H208" i="6"/>
  <c r="I208" i="6"/>
  <c r="K208" i="6"/>
  <c r="N208" i="6"/>
  <c r="O208" i="6"/>
  <c r="P208" i="6"/>
  <c r="Q208" i="6"/>
  <c r="R208" i="6"/>
  <c r="B209" i="6"/>
  <c r="C209" i="6"/>
  <c r="D209" i="6"/>
  <c r="G209" i="6"/>
  <c r="H209" i="6"/>
  <c r="I209" i="6"/>
  <c r="E209" i="6"/>
  <c r="F209" i="6"/>
  <c r="O209" i="6"/>
  <c r="J209" i="6"/>
  <c r="K209" i="6"/>
  <c r="N209" i="6"/>
  <c r="P209" i="6"/>
  <c r="Q209" i="6"/>
  <c r="R209" i="6"/>
  <c r="B210" i="6"/>
  <c r="C210" i="6"/>
  <c r="D210" i="6"/>
  <c r="E210" i="6"/>
  <c r="J210" i="6"/>
  <c r="F210" i="6"/>
  <c r="G210" i="6"/>
  <c r="H210" i="6"/>
  <c r="I210" i="6"/>
  <c r="K210" i="6"/>
  <c r="N210" i="6"/>
  <c r="O210" i="6"/>
  <c r="P210" i="6"/>
  <c r="Q210" i="6"/>
  <c r="R210" i="6"/>
  <c r="B211" i="6"/>
  <c r="C211" i="6"/>
  <c r="D211" i="6"/>
  <c r="G211" i="6"/>
  <c r="E211" i="6"/>
  <c r="F211" i="6"/>
  <c r="O211" i="6"/>
  <c r="H211" i="6"/>
  <c r="I211" i="6"/>
  <c r="J211" i="6"/>
  <c r="K211" i="6"/>
  <c r="N211" i="6"/>
  <c r="P211" i="6"/>
  <c r="Q211" i="6"/>
  <c r="R211" i="6"/>
  <c r="B212" i="6"/>
  <c r="C212" i="6"/>
  <c r="D212" i="6"/>
  <c r="E212" i="6"/>
  <c r="J212" i="6"/>
  <c r="F212" i="6"/>
  <c r="G212" i="6"/>
  <c r="H212" i="6"/>
  <c r="I212" i="6"/>
  <c r="K212" i="6"/>
  <c r="N212" i="6"/>
  <c r="O212" i="6"/>
  <c r="P212" i="6"/>
  <c r="Q212" i="6"/>
  <c r="R212" i="6"/>
  <c r="B213" i="6"/>
  <c r="C213" i="6"/>
  <c r="D213" i="6"/>
  <c r="G213" i="6"/>
  <c r="H213" i="6"/>
  <c r="I213" i="6"/>
  <c r="E213" i="6"/>
  <c r="F213" i="6"/>
  <c r="O213" i="6"/>
  <c r="J213" i="6"/>
  <c r="K213" i="6"/>
  <c r="N213" i="6"/>
  <c r="P213" i="6"/>
  <c r="Q213" i="6"/>
  <c r="R213" i="6"/>
  <c r="B214" i="6"/>
  <c r="C214" i="6"/>
  <c r="D214" i="6"/>
  <c r="E214" i="6"/>
  <c r="J214" i="6"/>
  <c r="F214" i="6"/>
  <c r="G214" i="6"/>
  <c r="H214" i="6"/>
  <c r="I214" i="6"/>
  <c r="K214" i="6"/>
  <c r="N214" i="6"/>
  <c r="O214" i="6"/>
  <c r="P214" i="6"/>
  <c r="Q214" i="6"/>
  <c r="R214" i="6"/>
  <c r="B215" i="6"/>
  <c r="C215" i="6"/>
  <c r="D215" i="6"/>
  <c r="G215" i="6"/>
  <c r="E215" i="6"/>
  <c r="F215" i="6"/>
  <c r="O215" i="6"/>
  <c r="H215" i="6"/>
  <c r="I215" i="6"/>
  <c r="J215" i="6"/>
  <c r="K215" i="6"/>
  <c r="N215" i="6"/>
  <c r="P215" i="6"/>
  <c r="Q215" i="6"/>
  <c r="R215" i="6"/>
  <c r="B216" i="6"/>
  <c r="C216" i="6"/>
  <c r="D216" i="6"/>
  <c r="E216" i="6"/>
  <c r="J216" i="6"/>
  <c r="F216" i="6"/>
  <c r="G216" i="6"/>
  <c r="H216" i="6"/>
  <c r="I216" i="6"/>
  <c r="K216" i="6"/>
  <c r="N216" i="6"/>
  <c r="O216" i="6"/>
  <c r="P216" i="6"/>
  <c r="Q216" i="6"/>
  <c r="R216" i="6"/>
  <c r="B217" i="6"/>
  <c r="C217" i="6"/>
  <c r="D217" i="6"/>
  <c r="G217" i="6"/>
  <c r="H217" i="6"/>
  <c r="I217" i="6"/>
  <c r="E217" i="6"/>
  <c r="F217" i="6"/>
  <c r="O217" i="6"/>
  <c r="J217" i="6"/>
  <c r="K217" i="6"/>
  <c r="N217" i="6"/>
  <c r="P217" i="6"/>
  <c r="Q217" i="6"/>
  <c r="R217" i="6"/>
  <c r="B218" i="6"/>
  <c r="C218" i="6"/>
  <c r="D218" i="6"/>
  <c r="E218" i="6"/>
  <c r="J218" i="6"/>
  <c r="F218" i="6"/>
  <c r="G218" i="6"/>
  <c r="H218" i="6"/>
  <c r="I218" i="6"/>
  <c r="K218" i="6"/>
  <c r="N218" i="6"/>
  <c r="O218" i="6"/>
  <c r="P218" i="6"/>
  <c r="Q218" i="6"/>
  <c r="R218" i="6"/>
  <c r="B219" i="6"/>
  <c r="C219" i="6"/>
  <c r="D219" i="6"/>
  <c r="G219" i="6"/>
  <c r="E219" i="6"/>
  <c r="F219" i="6"/>
  <c r="O219" i="6"/>
  <c r="H219" i="6"/>
  <c r="I219" i="6"/>
  <c r="J219" i="6"/>
  <c r="K219" i="6"/>
  <c r="N219" i="6"/>
  <c r="P219" i="6"/>
  <c r="Q219" i="6"/>
  <c r="R219" i="6"/>
  <c r="B220" i="6"/>
  <c r="C220" i="6"/>
  <c r="D220" i="6"/>
  <c r="E220" i="6"/>
  <c r="J220" i="6"/>
  <c r="F220" i="6"/>
  <c r="G220" i="6"/>
  <c r="H220" i="6"/>
  <c r="I220" i="6"/>
  <c r="K220" i="6"/>
  <c r="N220" i="6"/>
  <c r="O220" i="6"/>
  <c r="P220" i="6"/>
  <c r="Q220" i="6"/>
  <c r="R220" i="6"/>
  <c r="B221" i="6"/>
  <c r="C221" i="6"/>
  <c r="D221" i="6"/>
  <c r="G221" i="6"/>
  <c r="H221" i="6"/>
  <c r="I221" i="6"/>
  <c r="E221" i="6"/>
  <c r="F221" i="6"/>
  <c r="O221" i="6"/>
  <c r="J221" i="6"/>
  <c r="K221" i="6"/>
  <c r="N221" i="6"/>
  <c r="P221" i="6"/>
  <c r="Q221" i="6"/>
  <c r="R221" i="6"/>
  <c r="B222" i="6"/>
  <c r="C222" i="6"/>
  <c r="D222" i="6"/>
  <c r="E222" i="6"/>
  <c r="J222" i="6"/>
  <c r="F222" i="6"/>
  <c r="G222" i="6"/>
  <c r="H222" i="6"/>
  <c r="I222" i="6"/>
  <c r="K222" i="6"/>
  <c r="N222" i="6"/>
  <c r="O222" i="6"/>
  <c r="P222" i="6"/>
  <c r="Q222" i="6"/>
  <c r="R222" i="6"/>
  <c r="B223" i="6"/>
  <c r="C223" i="6"/>
  <c r="D223" i="6"/>
  <c r="G223" i="6"/>
  <c r="E223" i="6"/>
  <c r="F223" i="6"/>
  <c r="O223" i="6"/>
  <c r="H223" i="6"/>
  <c r="I223" i="6"/>
  <c r="J223" i="6"/>
  <c r="K223" i="6"/>
  <c r="N223" i="6"/>
  <c r="P223" i="6"/>
  <c r="Q223" i="6"/>
  <c r="R223" i="6"/>
  <c r="B224" i="6"/>
  <c r="C224" i="6"/>
  <c r="D224" i="6"/>
  <c r="E224" i="6"/>
  <c r="J224" i="6"/>
  <c r="F224" i="6"/>
  <c r="G224" i="6"/>
  <c r="H224" i="6"/>
  <c r="I224" i="6"/>
  <c r="K224" i="6"/>
  <c r="N224" i="6"/>
  <c r="O224" i="6"/>
  <c r="P224" i="6"/>
  <c r="Q224" i="6"/>
  <c r="R224" i="6"/>
  <c r="B225" i="6"/>
  <c r="C225" i="6"/>
  <c r="D225" i="6"/>
  <c r="G225" i="6"/>
  <c r="H225" i="6"/>
  <c r="I225" i="6"/>
  <c r="E225" i="6"/>
  <c r="F225" i="6"/>
  <c r="O225" i="6"/>
  <c r="J225" i="6"/>
  <c r="K225" i="6"/>
  <c r="N225" i="6"/>
  <c r="P225" i="6"/>
  <c r="Q225" i="6"/>
  <c r="R225" i="6"/>
  <c r="B226" i="6"/>
  <c r="C226" i="6"/>
  <c r="D226" i="6"/>
  <c r="E226" i="6"/>
  <c r="J226" i="6"/>
  <c r="F226" i="6"/>
  <c r="G226" i="6"/>
  <c r="H226" i="6"/>
  <c r="I226" i="6"/>
  <c r="K226" i="6"/>
  <c r="N226" i="6"/>
  <c r="O226" i="6"/>
  <c r="P226" i="6"/>
  <c r="Q226" i="6"/>
  <c r="R226" i="6"/>
  <c r="B227" i="6"/>
  <c r="C227" i="6"/>
  <c r="D227" i="6"/>
  <c r="G227" i="6"/>
  <c r="E227" i="6"/>
  <c r="F227" i="6"/>
  <c r="O227" i="6"/>
  <c r="H227" i="6"/>
  <c r="I227" i="6"/>
  <c r="J227" i="6"/>
  <c r="K227" i="6"/>
  <c r="N227" i="6"/>
  <c r="P227" i="6"/>
  <c r="Q227" i="6"/>
  <c r="R227" i="6"/>
  <c r="B228" i="6"/>
  <c r="C228" i="6"/>
  <c r="D228" i="6"/>
  <c r="E228" i="6"/>
  <c r="J228" i="6"/>
  <c r="F228" i="6"/>
  <c r="G228" i="6"/>
  <c r="H228" i="6"/>
  <c r="I228" i="6"/>
  <c r="K228" i="6"/>
  <c r="N228" i="6"/>
  <c r="O228" i="6"/>
  <c r="P228" i="6"/>
  <c r="Q228" i="6"/>
  <c r="R228" i="6"/>
  <c r="B229" i="6"/>
  <c r="C229" i="6"/>
  <c r="D229" i="6"/>
  <c r="G229" i="6"/>
  <c r="H229" i="6"/>
  <c r="I229" i="6"/>
  <c r="E229" i="6"/>
  <c r="F229" i="6"/>
  <c r="O229" i="6"/>
  <c r="J229" i="6"/>
  <c r="K229" i="6"/>
  <c r="N229" i="6"/>
  <c r="P229" i="6"/>
  <c r="Q229" i="6"/>
  <c r="R229" i="6"/>
  <c r="B230" i="6"/>
  <c r="C230" i="6"/>
  <c r="D230" i="6"/>
  <c r="E230" i="6"/>
  <c r="J230" i="6"/>
  <c r="F230" i="6"/>
  <c r="G230" i="6"/>
  <c r="H230" i="6"/>
  <c r="I230" i="6"/>
  <c r="K230" i="6"/>
  <c r="N230" i="6"/>
  <c r="O230" i="6"/>
  <c r="P230" i="6"/>
  <c r="Q230" i="6"/>
  <c r="R230" i="6"/>
  <c r="B231" i="6"/>
  <c r="C231" i="6"/>
  <c r="D231" i="6"/>
  <c r="G231" i="6"/>
  <c r="E231" i="6"/>
  <c r="F231" i="6"/>
  <c r="O231" i="6"/>
  <c r="H231" i="6"/>
  <c r="I231" i="6"/>
  <c r="J231" i="6"/>
  <c r="K231" i="6"/>
  <c r="N231" i="6"/>
  <c r="P231" i="6"/>
  <c r="Q231" i="6"/>
  <c r="R231" i="6"/>
  <c r="B232" i="6"/>
  <c r="C232" i="6"/>
  <c r="D232" i="6"/>
  <c r="E232" i="6"/>
  <c r="J232" i="6"/>
  <c r="F232" i="6"/>
  <c r="G232" i="6"/>
  <c r="H232" i="6"/>
  <c r="I232" i="6"/>
  <c r="K232" i="6"/>
  <c r="N232" i="6"/>
  <c r="O232" i="6"/>
  <c r="P232" i="6"/>
  <c r="Q232" i="6"/>
  <c r="R232" i="6"/>
  <c r="B233" i="6"/>
  <c r="C233" i="6"/>
  <c r="D233" i="6"/>
  <c r="G233" i="6"/>
  <c r="H233" i="6"/>
  <c r="I233" i="6"/>
  <c r="E233" i="6"/>
  <c r="F233" i="6"/>
  <c r="O233" i="6"/>
  <c r="J233" i="6"/>
  <c r="K233" i="6"/>
  <c r="N233" i="6"/>
  <c r="P233" i="6"/>
  <c r="Q233" i="6"/>
  <c r="R233" i="6"/>
  <c r="B234" i="6"/>
  <c r="C234" i="6"/>
  <c r="D234" i="6"/>
  <c r="E234" i="6"/>
  <c r="J234" i="6"/>
  <c r="F234" i="6"/>
  <c r="G234" i="6"/>
  <c r="H234" i="6"/>
  <c r="I234" i="6"/>
  <c r="K234" i="6"/>
  <c r="N234" i="6"/>
  <c r="O234" i="6"/>
  <c r="P234" i="6"/>
  <c r="Q234" i="6"/>
  <c r="R234" i="6"/>
  <c r="B235" i="6"/>
  <c r="C235" i="6"/>
  <c r="D235" i="6"/>
  <c r="G235" i="6"/>
  <c r="E235" i="6"/>
  <c r="F235" i="6"/>
  <c r="O235" i="6"/>
  <c r="H235" i="6"/>
  <c r="I235" i="6"/>
  <c r="J235" i="6"/>
  <c r="K235" i="6"/>
  <c r="N235" i="6"/>
  <c r="P235" i="6"/>
  <c r="Q235" i="6"/>
  <c r="R235" i="6"/>
  <c r="B236" i="6"/>
  <c r="C236" i="6"/>
  <c r="D236" i="6"/>
  <c r="E236" i="6"/>
  <c r="J236" i="6"/>
  <c r="F236" i="6"/>
  <c r="G236" i="6"/>
  <c r="H236" i="6"/>
  <c r="I236" i="6"/>
  <c r="K236" i="6"/>
  <c r="N236" i="6"/>
  <c r="O236" i="6"/>
  <c r="P236" i="6"/>
  <c r="Q236" i="6"/>
  <c r="R236" i="6"/>
  <c r="B237" i="6"/>
  <c r="C237" i="6"/>
  <c r="D237" i="6"/>
  <c r="G237" i="6"/>
  <c r="H237" i="6"/>
  <c r="I237" i="6"/>
  <c r="E237" i="6"/>
  <c r="F237" i="6"/>
  <c r="O237" i="6"/>
  <c r="J237" i="6"/>
  <c r="K237" i="6"/>
  <c r="N237" i="6"/>
  <c r="P237" i="6"/>
  <c r="Q237" i="6"/>
  <c r="R237" i="6"/>
  <c r="B238" i="6"/>
  <c r="C238" i="6"/>
  <c r="D238" i="6"/>
  <c r="E238" i="6"/>
  <c r="J238" i="6"/>
  <c r="F238" i="6"/>
  <c r="G238" i="6"/>
  <c r="H238" i="6"/>
  <c r="I238" i="6"/>
  <c r="K238" i="6"/>
  <c r="N238" i="6"/>
  <c r="O238" i="6"/>
  <c r="P238" i="6"/>
  <c r="Q238" i="6"/>
  <c r="R238" i="6"/>
  <c r="B239" i="6"/>
  <c r="C239" i="6"/>
  <c r="D239" i="6"/>
  <c r="G239" i="6"/>
  <c r="E239" i="6"/>
  <c r="F239" i="6"/>
  <c r="O239" i="6"/>
  <c r="H239" i="6"/>
  <c r="I239" i="6"/>
  <c r="J239" i="6"/>
  <c r="K239" i="6"/>
  <c r="N239" i="6"/>
  <c r="P239" i="6"/>
  <c r="Q239" i="6"/>
  <c r="R239" i="6"/>
  <c r="B240" i="6"/>
  <c r="C240" i="6"/>
  <c r="D240" i="6"/>
  <c r="E240" i="6"/>
  <c r="J240" i="6"/>
  <c r="F240" i="6"/>
  <c r="G240" i="6"/>
  <c r="H240" i="6"/>
  <c r="I240" i="6"/>
  <c r="K240" i="6"/>
  <c r="N240" i="6"/>
  <c r="O240" i="6"/>
  <c r="P240" i="6"/>
  <c r="Q240" i="6"/>
  <c r="R240" i="6"/>
  <c r="B241" i="6"/>
  <c r="C241" i="6"/>
  <c r="D241" i="6"/>
  <c r="G241" i="6"/>
  <c r="H241" i="6"/>
  <c r="I241" i="6"/>
  <c r="E241" i="6"/>
  <c r="F241" i="6"/>
  <c r="O241" i="6"/>
  <c r="J241" i="6"/>
  <c r="K241" i="6"/>
  <c r="N241" i="6"/>
  <c r="P241" i="6"/>
  <c r="Q241" i="6"/>
  <c r="R241" i="6"/>
  <c r="B242" i="6"/>
  <c r="C242" i="6"/>
  <c r="D242" i="6"/>
  <c r="E242" i="6"/>
  <c r="J242" i="6"/>
  <c r="F242" i="6"/>
  <c r="G242" i="6"/>
  <c r="H242" i="6"/>
  <c r="I242" i="6"/>
  <c r="K242" i="6"/>
  <c r="N242" i="6"/>
  <c r="O242" i="6"/>
  <c r="P242" i="6"/>
  <c r="Q242" i="6"/>
  <c r="R242" i="6"/>
  <c r="B243" i="6"/>
  <c r="C243" i="6"/>
  <c r="D243" i="6"/>
  <c r="G243" i="6"/>
  <c r="E243" i="6"/>
  <c r="F243" i="6"/>
  <c r="O243" i="6"/>
  <c r="H243" i="6"/>
  <c r="I243" i="6"/>
  <c r="J243" i="6"/>
  <c r="K243" i="6"/>
  <c r="N243" i="6"/>
  <c r="P243" i="6"/>
  <c r="Q243" i="6"/>
  <c r="R243" i="6"/>
  <c r="B244" i="6"/>
  <c r="C244" i="6"/>
  <c r="D244" i="6"/>
  <c r="E244" i="6"/>
  <c r="J244" i="6"/>
  <c r="F244" i="6"/>
  <c r="G244" i="6"/>
  <c r="H244" i="6"/>
  <c r="I244" i="6"/>
  <c r="K244" i="6"/>
  <c r="N244" i="6"/>
  <c r="O244" i="6"/>
  <c r="P244" i="6"/>
  <c r="Q244" i="6"/>
  <c r="R244" i="6"/>
  <c r="B245" i="6"/>
  <c r="C245" i="6"/>
  <c r="D245" i="6"/>
  <c r="G245" i="6"/>
  <c r="H245" i="6"/>
  <c r="I245" i="6"/>
  <c r="E245" i="6"/>
  <c r="F245" i="6"/>
  <c r="O245" i="6"/>
  <c r="J245" i="6"/>
  <c r="K245" i="6"/>
  <c r="N245" i="6"/>
  <c r="P245" i="6"/>
  <c r="Q245" i="6"/>
  <c r="R245" i="6"/>
  <c r="B246" i="6"/>
  <c r="C246" i="6"/>
  <c r="D246" i="6"/>
  <c r="E246" i="6"/>
  <c r="J246" i="6"/>
  <c r="F246" i="6"/>
  <c r="G246" i="6"/>
  <c r="H246" i="6"/>
  <c r="I246" i="6"/>
  <c r="K246" i="6"/>
  <c r="N246" i="6"/>
  <c r="O246" i="6"/>
  <c r="P246" i="6"/>
  <c r="Q246" i="6"/>
  <c r="R246" i="6"/>
  <c r="B247" i="6"/>
  <c r="C247" i="6"/>
  <c r="D247" i="6"/>
  <c r="G247" i="6"/>
  <c r="E247" i="6"/>
  <c r="F247" i="6"/>
  <c r="O247" i="6"/>
  <c r="H247" i="6"/>
  <c r="I247" i="6"/>
  <c r="J247" i="6"/>
  <c r="K247" i="6"/>
  <c r="N247" i="6"/>
  <c r="P247" i="6"/>
  <c r="Q247" i="6"/>
  <c r="R247" i="6"/>
  <c r="B248" i="6"/>
  <c r="C248" i="6"/>
  <c r="D248" i="6"/>
  <c r="E248" i="6"/>
  <c r="J248" i="6"/>
  <c r="F248" i="6"/>
  <c r="G248" i="6"/>
  <c r="H248" i="6"/>
  <c r="I248" i="6"/>
  <c r="K248" i="6"/>
  <c r="N248" i="6"/>
  <c r="O248" i="6"/>
  <c r="P248" i="6"/>
  <c r="Q248" i="6"/>
  <c r="R248" i="6"/>
  <c r="B249" i="6"/>
  <c r="C249" i="6"/>
  <c r="D249" i="6"/>
  <c r="G249" i="6"/>
  <c r="H249" i="6"/>
  <c r="I249" i="6"/>
  <c r="E249" i="6"/>
  <c r="F249" i="6"/>
  <c r="O249" i="6"/>
  <c r="J249" i="6"/>
  <c r="K249" i="6"/>
  <c r="N249" i="6"/>
  <c r="P249" i="6"/>
  <c r="Q249" i="6"/>
  <c r="R249" i="6"/>
  <c r="B250" i="6"/>
  <c r="C250" i="6"/>
  <c r="D250" i="6"/>
  <c r="E250" i="6"/>
  <c r="J250" i="6"/>
  <c r="F250" i="6"/>
  <c r="G250" i="6"/>
  <c r="H250" i="6"/>
  <c r="I250" i="6"/>
  <c r="K250" i="6"/>
  <c r="N250" i="6"/>
  <c r="O250" i="6"/>
  <c r="P250" i="6"/>
  <c r="Q250" i="6"/>
  <c r="R250" i="6"/>
  <c r="B251" i="6"/>
  <c r="C251" i="6"/>
  <c r="D251" i="6"/>
  <c r="G251" i="6"/>
  <c r="E251" i="6"/>
  <c r="F251" i="6"/>
  <c r="O251" i="6"/>
  <c r="H251" i="6"/>
  <c r="I251" i="6"/>
  <c r="J251" i="6"/>
  <c r="K251" i="6"/>
  <c r="N251" i="6"/>
  <c r="P251" i="6"/>
  <c r="Q251" i="6"/>
  <c r="R251" i="6"/>
  <c r="B252" i="6"/>
  <c r="C252" i="6"/>
  <c r="D252" i="6"/>
  <c r="E252" i="6"/>
  <c r="J252" i="6"/>
  <c r="F252" i="6"/>
  <c r="G252" i="6"/>
  <c r="H252" i="6"/>
  <c r="I252" i="6"/>
  <c r="K252" i="6"/>
  <c r="N252" i="6"/>
  <c r="O252" i="6"/>
  <c r="P252" i="6"/>
  <c r="Q252" i="6"/>
  <c r="R252" i="6"/>
  <c r="B253" i="6"/>
  <c r="C253" i="6"/>
  <c r="D253" i="6"/>
  <c r="G253" i="6"/>
  <c r="H253" i="6"/>
  <c r="I253" i="6"/>
  <c r="E253" i="6"/>
  <c r="F253" i="6"/>
  <c r="O253" i="6"/>
  <c r="J253" i="6"/>
  <c r="K253" i="6"/>
  <c r="N253" i="6"/>
  <c r="P253" i="6"/>
  <c r="Q253" i="6"/>
  <c r="R253" i="6"/>
  <c r="B254" i="6"/>
  <c r="C254" i="6"/>
  <c r="D254" i="6"/>
  <c r="E254" i="6"/>
  <c r="J254" i="6"/>
  <c r="F254" i="6"/>
  <c r="G254" i="6"/>
  <c r="H254" i="6"/>
  <c r="I254" i="6"/>
  <c r="K254" i="6"/>
  <c r="N254" i="6"/>
  <c r="O254" i="6"/>
  <c r="P254" i="6"/>
  <c r="Q254" i="6"/>
  <c r="R254" i="6"/>
  <c r="B255" i="6"/>
  <c r="C255" i="6"/>
  <c r="D255" i="6"/>
  <c r="G255" i="6"/>
  <c r="E255" i="6"/>
  <c r="F255" i="6"/>
  <c r="O255" i="6"/>
  <c r="H255" i="6"/>
  <c r="I255" i="6"/>
  <c r="J255" i="6"/>
  <c r="K255" i="6"/>
  <c r="N255" i="6"/>
  <c r="P255" i="6"/>
  <c r="Q255" i="6"/>
  <c r="R255" i="6"/>
  <c r="B256" i="6"/>
  <c r="C256" i="6"/>
  <c r="D256" i="6"/>
  <c r="E256" i="6"/>
  <c r="J256" i="6"/>
  <c r="F256" i="6"/>
  <c r="G256" i="6"/>
  <c r="H256" i="6"/>
  <c r="I256" i="6"/>
  <c r="K256" i="6"/>
  <c r="N256" i="6"/>
  <c r="O256" i="6"/>
  <c r="P256" i="6"/>
  <c r="Q256" i="6"/>
  <c r="R256" i="6"/>
  <c r="B257" i="6"/>
  <c r="C257" i="6"/>
  <c r="D257" i="6"/>
  <c r="G257" i="6"/>
  <c r="H257" i="6"/>
  <c r="I257" i="6"/>
  <c r="E257" i="6"/>
  <c r="F257" i="6"/>
  <c r="O257" i="6"/>
  <c r="J257" i="6"/>
  <c r="K257" i="6"/>
  <c r="N257" i="6"/>
  <c r="P257" i="6"/>
  <c r="Q257" i="6"/>
  <c r="R257" i="6"/>
  <c r="B258" i="6"/>
  <c r="C258" i="6"/>
  <c r="D258" i="6"/>
  <c r="E258" i="6"/>
  <c r="J258" i="6"/>
  <c r="F258" i="6"/>
  <c r="G258" i="6"/>
  <c r="H258" i="6"/>
  <c r="I258" i="6"/>
  <c r="K258" i="6"/>
  <c r="N258" i="6"/>
  <c r="O258" i="6"/>
  <c r="P258" i="6"/>
  <c r="Q258" i="6"/>
  <c r="R258" i="6"/>
  <c r="B259" i="6"/>
  <c r="C259" i="6"/>
  <c r="D259" i="6"/>
  <c r="G259" i="6"/>
  <c r="E259" i="6"/>
  <c r="F259" i="6"/>
  <c r="O259" i="6"/>
  <c r="H259" i="6"/>
  <c r="I259" i="6"/>
  <c r="J259" i="6"/>
  <c r="K259" i="6"/>
  <c r="N259" i="6"/>
  <c r="P259" i="6"/>
  <c r="Q259" i="6"/>
  <c r="R259" i="6"/>
  <c r="B260" i="6"/>
  <c r="C260" i="6"/>
  <c r="D260" i="6"/>
  <c r="E260" i="6"/>
  <c r="J260" i="6"/>
  <c r="F260" i="6"/>
  <c r="G260" i="6"/>
  <c r="H260" i="6"/>
  <c r="I260" i="6"/>
  <c r="K260" i="6"/>
  <c r="N260" i="6"/>
  <c r="O260" i="6"/>
  <c r="P260" i="6"/>
  <c r="Q260" i="6"/>
  <c r="R260" i="6"/>
  <c r="B261" i="6"/>
  <c r="C261" i="6"/>
  <c r="D261" i="6"/>
  <c r="G261" i="6"/>
  <c r="H261" i="6"/>
  <c r="I261" i="6"/>
  <c r="E261" i="6"/>
  <c r="F261" i="6"/>
  <c r="O261" i="6"/>
  <c r="J261" i="6"/>
  <c r="K261" i="6"/>
  <c r="N261" i="6"/>
  <c r="P261" i="6"/>
  <c r="Q261" i="6"/>
  <c r="R261" i="6"/>
  <c r="B262" i="6"/>
  <c r="C262" i="6"/>
  <c r="D262" i="6"/>
  <c r="E262" i="6"/>
  <c r="J262" i="6"/>
  <c r="F262" i="6"/>
  <c r="G262" i="6"/>
  <c r="H262" i="6"/>
  <c r="I262" i="6"/>
  <c r="K262" i="6"/>
  <c r="N262" i="6"/>
  <c r="O262" i="6"/>
  <c r="P262" i="6"/>
  <c r="Q262" i="6"/>
  <c r="R262" i="6"/>
  <c r="B263" i="6"/>
  <c r="C263" i="6"/>
  <c r="D263" i="6"/>
  <c r="G263" i="6"/>
  <c r="E263" i="6"/>
  <c r="F263" i="6"/>
  <c r="O263" i="6"/>
  <c r="H263" i="6"/>
  <c r="I263" i="6"/>
  <c r="J263" i="6"/>
  <c r="K263" i="6"/>
  <c r="N263" i="6"/>
  <c r="P263" i="6"/>
  <c r="Q263" i="6"/>
  <c r="R263" i="6"/>
  <c r="B264" i="6"/>
  <c r="C264" i="6"/>
  <c r="D264" i="6"/>
  <c r="E264" i="6"/>
  <c r="J264" i="6"/>
  <c r="F264" i="6"/>
  <c r="G264" i="6"/>
  <c r="H264" i="6"/>
  <c r="I264" i="6"/>
  <c r="K264" i="6"/>
  <c r="N264" i="6"/>
  <c r="O264" i="6"/>
  <c r="P264" i="6"/>
  <c r="Q264" i="6"/>
  <c r="R264" i="6"/>
  <c r="B265" i="6"/>
  <c r="C265" i="6"/>
  <c r="D265" i="6"/>
  <c r="G265" i="6"/>
  <c r="H265" i="6"/>
  <c r="I265" i="6"/>
  <c r="E265" i="6"/>
  <c r="F265" i="6"/>
  <c r="O265" i="6"/>
  <c r="J265" i="6"/>
  <c r="K265" i="6"/>
  <c r="N265" i="6"/>
  <c r="P265" i="6"/>
  <c r="Q265" i="6"/>
  <c r="R265" i="6"/>
  <c r="B266" i="6"/>
  <c r="C266" i="6"/>
  <c r="D266" i="6"/>
  <c r="E266" i="6"/>
  <c r="J266" i="6"/>
  <c r="F266" i="6"/>
  <c r="G266" i="6"/>
  <c r="H266" i="6"/>
  <c r="I266" i="6"/>
  <c r="K266" i="6"/>
  <c r="N266" i="6"/>
  <c r="O266" i="6"/>
  <c r="P266" i="6"/>
  <c r="Q266" i="6"/>
  <c r="R266" i="6"/>
  <c r="B267" i="6"/>
  <c r="C267" i="6"/>
  <c r="D267" i="6"/>
  <c r="G267" i="6"/>
  <c r="E267" i="6"/>
  <c r="F267" i="6"/>
  <c r="O267" i="6"/>
  <c r="H267" i="6"/>
  <c r="I267" i="6"/>
  <c r="J267" i="6"/>
  <c r="K267" i="6"/>
  <c r="N267" i="6"/>
  <c r="P267" i="6"/>
  <c r="Q267" i="6"/>
  <c r="R267" i="6"/>
  <c r="B268" i="6"/>
  <c r="C268" i="6"/>
  <c r="D268" i="6"/>
  <c r="E268" i="6"/>
  <c r="J268" i="6"/>
  <c r="F268" i="6"/>
  <c r="G268" i="6"/>
  <c r="H268" i="6"/>
  <c r="I268" i="6"/>
  <c r="K268" i="6"/>
  <c r="N268" i="6"/>
  <c r="O268" i="6"/>
  <c r="P268" i="6"/>
  <c r="Q268" i="6"/>
  <c r="R268" i="6"/>
  <c r="B269" i="6"/>
  <c r="C269" i="6"/>
  <c r="D269" i="6"/>
  <c r="G269" i="6"/>
  <c r="H269" i="6"/>
  <c r="I269" i="6"/>
  <c r="E269" i="6"/>
  <c r="F269" i="6"/>
  <c r="O269" i="6"/>
  <c r="J269" i="6"/>
  <c r="K269" i="6"/>
  <c r="N269" i="6"/>
  <c r="P269" i="6"/>
  <c r="Q269" i="6"/>
  <c r="R269" i="6"/>
  <c r="B270" i="6"/>
  <c r="C270" i="6"/>
  <c r="D270" i="6"/>
  <c r="E270" i="6"/>
  <c r="J270" i="6"/>
  <c r="F270" i="6"/>
  <c r="G270" i="6"/>
  <c r="H270" i="6"/>
  <c r="I270" i="6"/>
  <c r="K270" i="6"/>
  <c r="N270" i="6"/>
  <c r="O270" i="6"/>
  <c r="P270" i="6"/>
  <c r="Q270" i="6"/>
  <c r="R270" i="6"/>
  <c r="B271" i="6"/>
  <c r="C271" i="6"/>
  <c r="D271" i="6"/>
  <c r="G271" i="6"/>
  <c r="E271" i="6"/>
  <c r="F271" i="6"/>
  <c r="O271" i="6"/>
  <c r="H271" i="6"/>
  <c r="I271" i="6"/>
  <c r="J271" i="6"/>
  <c r="K271" i="6"/>
  <c r="N271" i="6"/>
  <c r="P271" i="6"/>
  <c r="Q271" i="6"/>
  <c r="R271" i="6"/>
  <c r="B272" i="6"/>
  <c r="C272" i="6"/>
  <c r="D272" i="6"/>
  <c r="E272" i="6"/>
  <c r="J272" i="6"/>
  <c r="F272" i="6"/>
  <c r="G272" i="6"/>
  <c r="H272" i="6"/>
  <c r="I272" i="6"/>
  <c r="K272" i="6"/>
  <c r="N272" i="6"/>
  <c r="O272" i="6"/>
  <c r="P272" i="6"/>
  <c r="Q272" i="6"/>
  <c r="R272" i="6"/>
  <c r="B273" i="6"/>
  <c r="C273" i="6"/>
  <c r="D273" i="6"/>
  <c r="G273" i="6"/>
  <c r="H273" i="6"/>
  <c r="I273" i="6"/>
  <c r="E273" i="6"/>
  <c r="F273" i="6"/>
  <c r="O273" i="6"/>
  <c r="J273" i="6"/>
  <c r="K273" i="6"/>
  <c r="N273" i="6"/>
  <c r="P273" i="6"/>
  <c r="Q273" i="6"/>
  <c r="R273" i="6"/>
  <c r="B274" i="6"/>
  <c r="C274" i="6"/>
  <c r="D274" i="6"/>
  <c r="E274" i="6"/>
  <c r="J274" i="6"/>
  <c r="F274" i="6"/>
  <c r="G274" i="6"/>
  <c r="H274" i="6"/>
  <c r="I274" i="6"/>
  <c r="K274" i="6"/>
  <c r="N274" i="6"/>
  <c r="O274" i="6"/>
  <c r="P274" i="6"/>
  <c r="Q274" i="6"/>
  <c r="R274" i="6"/>
  <c r="B275" i="6"/>
  <c r="C275" i="6"/>
  <c r="D275" i="6"/>
  <c r="G275" i="6"/>
  <c r="E275" i="6"/>
  <c r="F275" i="6"/>
  <c r="O275" i="6"/>
  <c r="H275" i="6"/>
  <c r="I275" i="6"/>
  <c r="J275" i="6"/>
  <c r="K275" i="6"/>
  <c r="N275" i="6"/>
  <c r="P275" i="6"/>
  <c r="Q275" i="6"/>
  <c r="R275" i="6"/>
  <c r="B276" i="6"/>
  <c r="C276" i="6"/>
  <c r="D276" i="6"/>
  <c r="E276" i="6"/>
  <c r="J276" i="6"/>
  <c r="F276" i="6"/>
  <c r="G276" i="6"/>
  <c r="H276" i="6"/>
  <c r="I276" i="6"/>
  <c r="K276" i="6"/>
  <c r="N276" i="6"/>
  <c r="O276" i="6"/>
  <c r="P276" i="6"/>
  <c r="Q276" i="6"/>
  <c r="R276" i="6"/>
  <c r="B277" i="6"/>
  <c r="C277" i="6"/>
  <c r="D277" i="6"/>
  <c r="G277" i="6"/>
  <c r="H277" i="6"/>
  <c r="I277" i="6"/>
  <c r="E277" i="6"/>
  <c r="F277" i="6"/>
  <c r="O277" i="6"/>
  <c r="J277" i="6"/>
  <c r="K277" i="6"/>
  <c r="N277" i="6"/>
  <c r="P277" i="6"/>
  <c r="Q277" i="6"/>
  <c r="R277" i="6"/>
  <c r="B278" i="6"/>
  <c r="C278" i="6"/>
  <c r="D278" i="6"/>
  <c r="E278" i="6"/>
  <c r="J278" i="6"/>
  <c r="F278" i="6"/>
  <c r="G278" i="6"/>
  <c r="H278" i="6"/>
  <c r="I278" i="6"/>
  <c r="K278" i="6"/>
  <c r="N278" i="6"/>
  <c r="O278" i="6"/>
  <c r="P278" i="6"/>
  <c r="Q278" i="6"/>
  <c r="R278" i="6"/>
  <c r="B279" i="6"/>
  <c r="C279" i="6"/>
  <c r="D279" i="6"/>
  <c r="G279" i="6"/>
  <c r="E279" i="6"/>
  <c r="F279" i="6"/>
  <c r="O279" i="6"/>
  <c r="H279" i="6"/>
  <c r="I279" i="6"/>
  <c r="J279" i="6"/>
  <c r="K279" i="6"/>
  <c r="N279" i="6"/>
  <c r="P279" i="6"/>
  <c r="Q279" i="6"/>
  <c r="R279" i="6"/>
  <c r="B280" i="6"/>
  <c r="C280" i="6"/>
  <c r="D280" i="6"/>
  <c r="E280" i="6"/>
  <c r="J280" i="6"/>
  <c r="F280" i="6"/>
  <c r="G280" i="6"/>
  <c r="H280" i="6"/>
  <c r="I280" i="6"/>
  <c r="K280" i="6"/>
  <c r="N280" i="6"/>
  <c r="O280" i="6"/>
  <c r="P280" i="6"/>
  <c r="Q280" i="6"/>
  <c r="R280" i="6"/>
  <c r="B281" i="6"/>
  <c r="C281" i="6"/>
  <c r="D281" i="6"/>
  <c r="G281" i="6"/>
  <c r="H281" i="6"/>
  <c r="I281" i="6"/>
  <c r="E281" i="6"/>
  <c r="F281" i="6"/>
  <c r="O281" i="6"/>
  <c r="J281" i="6"/>
  <c r="K281" i="6"/>
  <c r="N281" i="6"/>
  <c r="P281" i="6"/>
  <c r="Q281" i="6"/>
  <c r="R281" i="6"/>
  <c r="B282" i="6"/>
  <c r="C282" i="6"/>
  <c r="D282" i="6"/>
  <c r="E282" i="6"/>
  <c r="J282" i="6"/>
  <c r="F282" i="6"/>
  <c r="G282" i="6"/>
  <c r="H282" i="6"/>
  <c r="I282" i="6"/>
  <c r="K282" i="6"/>
  <c r="N282" i="6"/>
  <c r="O282" i="6"/>
  <c r="P282" i="6"/>
  <c r="Q282" i="6"/>
  <c r="R282" i="6"/>
  <c r="B283" i="6"/>
  <c r="C283" i="6"/>
  <c r="D283" i="6"/>
  <c r="G283" i="6"/>
  <c r="E283" i="6"/>
  <c r="F283" i="6"/>
  <c r="O283" i="6"/>
  <c r="H283" i="6"/>
  <c r="I283" i="6"/>
  <c r="J283" i="6"/>
  <c r="K283" i="6"/>
  <c r="N283" i="6"/>
  <c r="P283" i="6"/>
  <c r="Q283" i="6"/>
  <c r="R283" i="6"/>
  <c r="B284" i="6"/>
  <c r="C284" i="6"/>
  <c r="D284" i="6"/>
  <c r="E284" i="6"/>
  <c r="J284" i="6"/>
  <c r="F284" i="6"/>
  <c r="G284" i="6"/>
  <c r="H284" i="6"/>
  <c r="I284" i="6"/>
  <c r="K284" i="6"/>
  <c r="N284" i="6"/>
  <c r="O284" i="6"/>
  <c r="P284" i="6"/>
  <c r="Q284" i="6"/>
  <c r="R284" i="6"/>
  <c r="B285" i="6"/>
  <c r="C285" i="6"/>
  <c r="D285" i="6"/>
  <c r="G285" i="6"/>
  <c r="H285" i="6"/>
  <c r="I285" i="6"/>
  <c r="E285" i="6"/>
  <c r="F285" i="6"/>
  <c r="O285" i="6"/>
  <c r="J285" i="6"/>
  <c r="K285" i="6"/>
  <c r="N285" i="6"/>
  <c r="P285" i="6"/>
  <c r="Q285" i="6"/>
  <c r="R285" i="6"/>
  <c r="B286" i="6"/>
  <c r="C286" i="6"/>
  <c r="D286" i="6"/>
  <c r="E286" i="6"/>
  <c r="J286" i="6"/>
  <c r="F286" i="6"/>
  <c r="G286" i="6"/>
  <c r="H286" i="6"/>
  <c r="I286" i="6"/>
  <c r="K286" i="6"/>
  <c r="N286" i="6"/>
  <c r="O286" i="6"/>
  <c r="P286" i="6"/>
  <c r="Q286" i="6"/>
  <c r="R286" i="6"/>
  <c r="B287" i="6"/>
  <c r="C287" i="6"/>
  <c r="D287" i="6"/>
  <c r="G287" i="6"/>
  <c r="E287" i="6"/>
  <c r="F287" i="6"/>
  <c r="O287" i="6"/>
  <c r="H287" i="6"/>
  <c r="I287" i="6"/>
  <c r="J287" i="6"/>
  <c r="K287" i="6"/>
  <c r="N287" i="6"/>
  <c r="P287" i="6"/>
  <c r="Q287" i="6"/>
  <c r="R287" i="6"/>
  <c r="B288" i="6"/>
  <c r="C288" i="6"/>
  <c r="D288" i="6"/>
  <c r="E288" i="6"/>
  <c r="J288" i="6"/>
  <c r="F288" i="6"/>
  <c r="G288" i="6"/>
  <c r="H288" i="6"/>
  <c r="I288" i="6"/>
  <c r="K288" i="6"/>
  <c r="N288" i="6"/>
  <c r="O288" i="6"/>
  <c r="P288" i="6"/>
  <c r="Q288" i="6"/>
  <c r="R288" i="6"/>
  <c r="B289" i="6"/>
  <c r="C289" i="6"/>
  <c r="D289" i="6"/>
  <c r="G289" i="6"/>
  <c r="H289" i="6"/>
  <c r="I289" i="6"/>
  <c r="E289" i="6"/>
  <c r="F289" i="6"/>
  <c r="O289" i="6"/>
  <c r="J289" i="6"/>
  <c r="K289" i="6"/>
  <c r="N289" i="6"/>
  <c r="P289" i="6"/>
  <c r="Q289" i="6"/>
  <c r="R289" i="6"/>
  <c r="B290" i="6"/>
  <c r="C290" i="6"/>
  <c r="D290" i="6"/>
  <c r="E290" i="6"/>
  <c r="J290" i="6"/>
  <c r="F290" i="6"/>
  <c r="G290" i="6"/>
  <c r="H290" i="6"/>
  <c r="I290" i="6"/>
  <c r="K290" i="6"/>
  <c r="N290" i="6"/>
  <c r="O290" i="6"/>
  <c r="P290" i="6"/>
  <c r="Q290" i="6"/>
  <c r="R290" i="6"/>
  <c r="B291" i="6"/>
  <c r="C291" i="6"/>
  <c r="D291" i="6"/>
  <c r="G291" i="6"/>
  <c r="E291" i="6"/>
  <c r="F291" i="6"/>
  <c r="O291" i="6"/>
  <c r="H291" i="6"/>
  <c r="I291" i="6"/>
  <c r="J291" i="6"/>
  <c r="K291" i="6"/>
  <c r="N291" i="6"/>
  <c r="P291" i="6"/>
  <c r="Q291" i="6"/>
  <c r="R291" i="6"/>
  <c r="B292" i="6"/>
  <c r="C292" i="6"/>
  <c r="D292" i="6"/>
  <c r="E292" i="6"/>
  <c r="J292" i="6"/>
  <c r="F292" i="6"/>
  <c r="G292" i="6"/>
  <c r="H292" i="6"/>
  <c r="I292" i="6"/>
  <c r="K292" i="6"/>
  <c r="N292" i="6"/>
  <c r="O292" i="6"/>
  <c r="P292" i="6"/>
  <c r="Q292" i="6"/>
  <c r="R292" i="6"/>
  <c r="B293" i="6"/>
  <c r="C293" i="6"/>
  <c r="D293" i="6"/>
  <c r="G293" i="6"/>
  <c r="H293" i="6"/>
  <c r="I293" i="6"/>
  <c r="E293" i="6"/>
  <c r="F293" i="6"/>
  <c r="O293" i="6"/>
  <c r="J293" i="6"/>
  <c r="K293" i="6"/>
  <c r="N293" i="6"/>
  <c r="P293" i="6"/>
  <c r="Q293" i="6"/>
  <c r="R293" i="6"/>
  <c r="B294" i="6"/>
  <c r="C294" i="6"/>
  <c r="D294" i="6"/>
  <c r="E294" i="6"/>
  <c r="J294" i="6"/>
  <c r="F294" i="6"/>
  <c r="G294" i="6"/>
  <c r="H294" i="6"/>
  <c r="I294" i="6"/>
  <c r="K294" i="6"/>
  <c r="N294" i="6"/>
  <c r="O294" i="6"/>
  <c r="P294" i="6"/>
  <c r="Q294" i="6"/>
  <c r="R294" i="6"/>
  <c r="B295" i="6"/>
  <c r="C295" i="6"/>
  <c r="D295" i="6"/>
  <c r="G295" i="6"/>
  <c r="E295" i="6"/>
  <c r="F295" i="6"/>
  <c r="O295" i="6"/>
  <c r="H295" i="6"/>
  <c r="I295" i="6"/>
  <c r="J295" i="6"/>
  <c r="K295" i="6"/>
  <c r="N295" i="6"/>
  <c r="P295" i="6"/>
  <c r="Q295" i="6"/>
  <c r="R295" i="6"/>
  <c r="B296" i="6"/>
  <c r="C296" i="6"/>
  <c r="D296" i="6"/>
  <c r="E296" i="6"/>
  <c r="J296" i="6"/>
  <c r="F296" i="6"/>
  <c r="G296" i="6"/>
  <c r="H296" i="6"/>
  <c r="I296" i="6"/>
  <c r="K296" i="6"/>
  <c r="N296" i="6"/>
  <c r="O296" i="6"/>
  <c r="P296" i="6"/>
  <c r="Q296" i="6"/>
  <c r="R296" i="6"/>
  <c r="B297" i="6"/>
  <c r="C297" i="6"/>
  <c r="D297" i="6"/>
  <c r="G297" i="6"/>
  <c r="H297" i="6"/>
  <c r="I297" i="6"/>
  <c r="E297" i="6"/>
  <c r="F297" i="6"/>
  <c r="O297" i="6"/>
  <c r="J297" i="6"/>
  <c r="K297" i="6"/>
  <c r="N297" i="6"/>
  <c r="P297" i="6"/>
  <c r="Q297" i="6"/>
  <c r="R297" i="6"/>
  <c r="B298" i="6"/>
  <c r="C298" i="6"/>
  <c r="D298" i="6"/>
  <c r="E298" i="6"/>
  <c r="J298" i="6"/>
  <c r="F298" i="6"/>
  <c r="G298" i="6"/>
  <c r="H298" i="6"/>
  <c r="I298" i="6"/>
  <c r="K298" i="6"/>
  <c r="N298" i="6"/>
  <c r="O298" i="6"/>
  <c r="P298" i="6"/>
  <c r="Q298" i="6"/>
  <c r="R298" i="6"/>
  <c r="B299" i="6"/>
  <c r="C299" i="6"/>
  <c r="D299" i="6"/>
  <c r="G299" i="6"/>
  <c r="E299" i="6"/>
  <c r="F299" i="6"/>
  <c r="O299" i="6"/>
  <c r="H299" i="6"/>
  <c r="I299" i="6"/>
  <c r="J299" i="6"/>
  <c r="K299" i="6"/>
  <c r="N299" i="6"/>
  <c r="P299" i="6"/>
  <c r="Q299" i="6"/>
  <c r="R299" i="6"/>
  <c r="B300" i="6"/>
  <c r="C300" i="6"/>
  <c r="D300" i="6"/>
  <c r="E300" i="6"/>
  <c r="J300" i="6"/>
  <c r="F300" i="6"/>
  <c r="G300" i="6"/>
  <c r="H300" i="6"/>
  <c r="I300" i="6"/>
  <c r="K300" i="6"/>
  <c r="N300" i="6"/>
  <c r="O300" i="6"/>
  <c r="P300" i="6"/>
  <c r="Q300" i="6"/>
  <c r="R300" i="6"/>
  <c r="B301" i="6"/>
  <c r="C301" i="6"/>
  <c r="D301" i="6"/>
  <c r="G301" i="6"/>
  <c r="H301" i="6"/>
  <c r="I301" i="6"/>
  <c r="E301" i="6"/>
  <c r="F301" i="6"/>
  <c r="O301" i="6"/>
  <c r="J301" i="6"/>
  <c r="K301" i="6"/>
  <c r="N301" i="6"/>
  <c r="P301" i="6"/>
  <c r="Q301" i="6"/>
  <c r="R301" i="6"/>
  <c r="B302" i="6"/>
  <c r="C302" i="6"/>
  <c r="D302" i="6"/>
  <c r="E302" i="6"/>
  <c r="J302" i="6"/>
  <c r="F302" i="6"/>
  <c r="G302" i="6"/>
  <c r="H302" i="6"/>
  <c r="I302" i="6"/>
  <c r="K302" i="6"/>
  <c r="N302" i="6"/>
  <c r="O302" i="6"/>
  <c r="P302" i="6"/>
  <c r="Q302" i="6"/>
  <c r="R302" i="6"/>
  <c r="B303" i="6"/>
  <c r="C303" i="6"/>
  <c r="D303" i="6"/>
  <c r="G303" i="6"/>
  <c r="E303" i="6"/>
  <c r="F303" i="6"/>
  <c r="O303" i="6"/>
  <c r="H303" i="6"/>
  <c r="I303" i="6"/>
  <c r="J303" i="6"/>
  <c r="K303" i="6"/>
  <c r="N303" i="6"/>
  <c r="P303" i="6"/>
  <c r="Q303" i="6"/>
  <c r="R303" i="6"/>
  <c r="B304" i="6"/>
  <c r="C304" i="6"/>
  <c r="D304" i="6"/>
  <c r="E304" i="6"/>
  <c r="J304" i="6"/>
  <c r="F304" i="6"/>
  <c r="G304" i="6"/>
  <c r="H304" i="6"/>
  <c r="I304" i="6"/>
  <c r="K304" i="6"/>
  <c r="N304" i="6"/>
  <c r="O304" i="6"/>
  <c r="P304" i="6"/>
  <c r="Q304" i="6"/>
  <c r="R304" i="6"/>
  <c r="B305" i="6"/>
  <c r="C305" i="6"/>
  <c r="D305" i="6"/>
  <c r="G305" i="6"/>
  <c r="H305" i="6"/>
  <c r="I305" i="6"/>
  <c r="E305" i="6"/>
  <c r="F305" i="6"/>
  <c r="O305" i="6"/>
  <c r="J305" i="6"/>
  <c r="K305" i="6"/>
  <c r="N305" i="6"/>
  <c r="P305" i="6"/>
  <c r="Q305" i="6"/>
  <c r="R305" i="6"/>
  <c r="B306" i="6"/>
  <c r="C306" i="6"/>
  <c r="D306" i="6"/>
  <c r="E306" i="6"/>
  <c r="J306" i="6"/>
  <c r="F306" i="6"/>
  <c r="G306" i="6"/>
  <c r="H306" i="6"/>
  <c r="I306" i="6"/>
  <c r="K306" i="6"/>
  <c r="N306" i="6"/>
  <c r="O306" i="6"/>
  <c r="P306" i="6"/>
  <c r="Q306" i="6"/>
  <c r="R306" i="6"/>
  <c r="B307" i="6"/>
  <c r="C307" i="6"/>
  <c r="D307" i="6"/>
  <c r="G307" i="6"/>
  <c r="E307" i="6"/>
  <c r="F307" i="6"/>
  <c r="O307" i="6"/>
  <c r="H307" i="6"/>
  <c r="I307" i="6"/>
  <c r="J307" i="6"/>
  <c r="K307" i="6"/>
  <c r="N307" i="6"/>
  <c r="P307" i="6"/>
  <c r="Q307" i="6"/>
  <c r="R307" i="6"/>
  <c r="B308" i="6"/>
  <c r="C308" i="6"/>
  <c r="D308" i="6"/>
  <c r="E308" i="6"/>
  <c r="J308" i="6"/>
  <c r="F308" i="6"/>
  <c r="G308" i="6"/>
  <c r="H308" i="6"/>
  <c r="I308" i="6"/>
  <c r="K308" i="6"/>
  <c r="N308" i="6"/>
  <c r="O308" i="6"/>
  <c r="P308" i="6"/>
  <c r="Q308" i="6"/>
  <c r="R308" i="6"/>
  <c r="B309" i="6"/>
  <c r="C309" i="6"/>
  <c r="D309" i="6"/>
  <c r="G309" i="6"/>
  <c r="H309" i="6"/>
  <c r="I309" i="6"/>
  <c r="E309" i="6"/>
  <c r="F309" i="6"/>
  <c r="O309" i="6"/>
  <c r="J309" i="6"/>
  <c r="K309" i="6"/>
  <c r="N309" i="6"/>
  <c r="P309" i="6"/>
  <c r="Q309" i="6"/>
  <c r="R309" i="6"/>
  <c r="B310" i="6"/>
  <c r="C310" i="6"/>
  <c r="D310" i="6"/>
  <c r="E310" i="6"/>
  <c r="J310" i="6"/>
  <c r="F310" i="6"/>
  <c r="G310" i="6"/>
  <c r="H310" i="6"/>
  <c r="I310" i="6"/>
  <c r="K310" i="6"/>
  <c r="N310" i="6"/>
  <c r="O310" i="6"/>
  <c r="P310" i="6"/>
  <c r="Q310" i="6"/>
  <c r="R310" i="6"/>
  <c r="B311" i="6"/>
  <c r="C311" i="6"/>
  <c r="D311" i="6"/>
  <c r="G311" i="6"/>
  <c r="E311" i="6"/>
  <c r="F311" i="6"/>
  <c r="O311" i="6"/>
  <c r="H311" i="6"/>
  <c r="I311" i="6"/>
  <c r="J311" i="6"/>
  <c r="K311" i="6"/>
  <c r="N311" i="6"/>
  <c r="P311" i="6"/>
  <c r="Q311" i="6"/>
  <c r="R311" i="6"/>
  <c r="B312" i="6"/>
  <c r="C312" i="6"/>
  <c r="D312" i="6"/>
  <c r="E312" i="6"/>
  <c r="J312" i="6"/>
  <c r="F312" i="6"/>
  <c r="G312" i="6"/>
  <c r="H312" i="6"/>
  <c r="I312" i="6"/>
  <c r="K312" i="6"/>
  <c r="N312" i="6"/>
  <c r="O312" i="6"/>
  <c r="P312" i="6"/>
  <c r="Q312" i="6"/>
  <c r="R312" i="6"/>
  <c r="B313" i="6"/>
  <c r="C313" i="6"/>
  <c r="D313" i="6"/>
  <c r="G313" i="6"/>
  <c r="H313" i="6"/>
  <c r="I313" i="6"/>
  <c r="E313" i="6"/>
  <c r="F313" i="6"/>
  <c r="O313" i="6"/>
  <c r="J313" i="6"/>
  <c r="K313" i="6"/>
  <c r="N313" i="6"/>
  <c r="P313" i="6"/>
  <c r="Q313" i="6"/>
  <c r="R313" i="6"/>
  <c r="B314" i="6"/>
  <c r="C314" i="6"/>
  <c r="D314" i="6"/>
  <c r="E314" i="6"/>
  <c r="J314" i="6"/>
  <c r="F314" i="6"/>
  <c r="G314" i="6"/>
  <c r="H314" i="6"/>
  <c r="I314" i="6"/>
  <c r="K314" i="6"/>
  <c r="N314" i="6"/>
  <c r="O314" i="6"/>
  <c r="P314" i="6"/>
  <c r="Q314" i="6"/>
  <c r="R314" i="6"/>
  <c r="B315" i="6"/>
  <c r="C315" i="6"/>
  <c r="D315" i="6"/>
  <c r="G315" i="6"/>
  <c r="E315" i="6"/>
  <c r="F315" i="6"/>
  <c r="O315" i="6"/>
  <c r="H315" i="6"/>
  <c r="I315" i="6"/>
  <c r="J315" i="6"/>
  <c r="K315" i="6"/>
  <c r="N315" i="6"/>
  <c r="P315" i="6"/>
  <c r="Q315" i="6"/>
  <c r="R315" i="6"/>
  <c r="B316" i="6"/>
  <c r="C316" i="6"/>
  <c r="D316" i="6"/>
  <c r="E316" i="6"/>
  <c r="J316" i="6"/>
  <c r="F316" i="6"/>
  <c r="G316" i="6"/>
  <c r="H316" i="6"/>
  <c r="I316" i="6"/>
  <c r="K316" i="6"/>
  <c r="N316" i="6"/>
  <c r="O316" i="6"/>
  <c r="P316" i="6"/>
  <c r="Q316" i="6"/>
  <c r="R316" i="6"/>
  <c r="B317" i="6"/>
  <c r="C317" i="6"/>
  <c r="D317" i="6"/>
  <c r="G317" i="6"/>
  <c r="H317" i="6"/>
  <c r="I317" i="6"/>
  <c r="E317" i="6"/>
  <c r="F317" i="6"/>
  <c r="O317" i="6"/>
  <c r="P317" i="6"/>
  <c r="Q317" i="6"/>
  <c r="J317" i="6"/>
  <c r="K317" i="6"/>
  <c r="N317" i="6"/>
  <c r="R317" i="6"/>
  <c r="B318" i="6"/>
  <c r="C318" i="6"/>
  <c r="D318" i="6"/>
  <c r="E318" i="6"/>
  <c r="J318" i="6"/>
  <c r="K318" i="6"/>
  <c r="N318" i="6"/>
  <c r="F318" i="6"/>
  <c r="G318" i="6"/>
  <c r="H318" i="6"/>
  <c r="I318" i="6"/>
  <c r="O318" i="6"/>
  <c r="P318" i="6"/>
  <c r="Q318" i="6"/>
  <c r="R318" i="6"/>
  <c r="B319" i="6"/>
  <c r="C319" i="6"/>
  <c r="D319" i="6"/>
  <c r="G319" i="6"/>
  <c r="H319" i="6"/>
  <c r="I319" i="6"/>
  <c r="E319" i="6"/>
  <c r="F319" i="6"/>
  <c r="O319" i="6"/>
  <c r="P319" i="6"/>
  <c r="Q319" i="6"/>
  <c r="J319" i="6"/>
  <c r="K319" i="6"/>
  <c r="N319" i="6"/>
  <c r="R319" i="6"/>
  <c r="B320" i="6"/>
  <c r="C320" i="6"/>
  <c r="D320" i="6"/>
  <c r="E320" i="6"/>
  <c r="J320" i="6"/>
  <c r="K320" i="6"/>
  <c r="N320" i="6"/>
  <c r="F320" i="6"/>
  <c r="G320" i="6"/>
  <c r="H320" i="6"/>
  <c r="I320" i="6"/>
  <c r="O320" i="6"/>
  <c r="P320" i="6"/>
  <c r="Q320" i="6"/>
  <c r="R320" i="6"/>
  <c r="B321" i="6"/>
  <c r="C321" i="6"/>
  <c r="D321" i="6"/>
  <c r="G321" i="6"/>
  <c r="H321" i="6"/>
  <c r="I321" i="6"/>
  <c r="E321" i="6"/>
  <c r="F321" i="6"/>
  <c r="O321" i="6"/>
  <c r="P321" i="6"/>
  <c r="Q321" i="6"/>
  <c r="J321" i="6"/>
  <c r="K321" i="6"/>
  <c r="N321" i="6"/>
  <c r="R321" i="6"/>
  <c r="B322" i="6"/>
  <c r="C322" i="6"/>
  <c r="D322" i="6"/>
  <c r="E322" i="6"/>
  <c r="J322" i="6"/>
  <c r="K322" i="6"/>
  <c r="N322" i="6"/>
  <c r="F322" i="6"/>
  <c r="G322" i="6"/>
  <c r="H322" i="6"/>
  <c r="I322" i="6"/>
  <c r="O322" i="6"/>
  <c r="P322" i="6"/>
  <c r="Q322" i="6"/>
  <c r="R322" i="6"/>
  <c r="B323" i="6"/>
  <c r="C323" i="6"/>
  <c r="D323" i="6"/>
  <c r="G323" i="6"/>
  <c r="H323" i="6"/>
  <c r="I323" i="6"/>
  <c r="E323" i="6"/>
  <c r="F323" i="6"/>
  <c r="O323" i="6"/>
  <c r="P323" i="6"/>
  <c r="Q323" i="6"/>
  <c r="J323" i="6"/>
  <c r="K323" i="6"/>
  <c r="N323" i="6"/>
  <c r="R323" i="6"/>
  <c r="B324" i="6"/>
  <c r="C324" i="6"/>
  <c r="D324" i="6"/>
  <c r="E324" i="6"/>
  <c r="J324" i="6"/>
  <c r="K324" i="6"/>
  <c r="N324" i="6"/>
  <c r="F324" i="6"/>
  <c r="G324" i="6"/>
  <c r="H324" i="6"/>
  <c r="I324" i="6"/>
  <c r="O324" i="6"/>
  <c r="P324" i="6"/>
  <c r="Q324" i="6"/>
  <c r="R324" i="6"/>
  <c r="B325" i="6"/>
  <c r="C325" i="6"/>
  <c r="D325" i="6"/>
  <c r="G325" i="6"/>
  <c r="H325" i="6"/>
  <c r="I325" i="6"/>
  <c r="E325" i="6"/>
  <c r="F325" i="6"/>
  <c r="O325" i="6"/>
  <c r="P325" i="6"/>
  <c r="Q325" i="6"/>
  <c r="J325" i="6"/>
  <c r="K325" i="6"/>
  <c r="N325" i="6"/>
  <c r="R325" i="6"/>
  <c r="B326" i="6"/>
  <c r="C326" i="6"/>
  <c r="D326" i="6"/>
  <c r="E326" i="6"/>
  <c r="J326" i="6"/>
  <c r="K326" i="6"/>
  <c r="N326" i="6"/>
  <c r="F326" i="6"/>
  <c r="G326" i="6"/>
  <c r="H326" i="6"/>
  <c r="I326" i="6"/>
  <c r="O326" i="6"/>
  <c r="P326" i="6"/>
  <c r="Q326" i="6"/>
  <c r="R326" i="6"/>
  <c r="B327" i="6"/>
  <c r="C327" i="6"/>
  <c r="D327" i="6"/>
  <c r="G327" i="6"/>
  <c r="H327" i="6"/>
  <c r="I327" i="6"/>
  <c r="E327" i="6"/>
  <c r="F327" i="6"/>
  <c r="O327" i="6"/>
  <c r="P327" i="6"/>
  <c r="Q327" i="6"/>
  <c r="J327" i="6"/>
  <c r="K327" i="6"/>
  <c r="N327" i="6"/>
  <c r="R327" i="6"/>
  <c r="B328" i="6"/>
  <c r="C328" i="6"/>
  <c r="D328" i="6"/>
  <c r="E328" i="6"/>
  <c r="J328" i="6"/>
  <c r="K328" i="6"/>
  <c r="N328" i="6"/>
  <c r="F328" i="6"/>
  <c r="G328" i="6"/>
  <c r="H328" i="6"/>
  <c r="I328" i="6"/>
  <c r="O328" i="6"/>
  <c r="P328" i="6"/>
  <c r="Q328" i="6"/>
  <c r="R328" i="6"/>
  <c r="B329" i="6"/>
  <c r="C329" i="6"/>
  <c r="D329" i="6"/>
  <c r="G329" i="6"/>
  <c r="H329" i="6"/>
  <c r="I329" i="6"/>
  <c r="E329" i="6"/>
  <c r="F329" i="6"/>
  <c r="O329" i="6"/>
  <c r="P329" i="6"/>
  <c r="Q329" i="6"/>
  <c r="J329" i="6"/>
  <c r="K329" i="6"/>
  <c r="N329" i="6"/>
  <c r="R329" i="6"/>
  <c r="B330" i="6"/>
  <c r="C330" i="6"/>
  <c r="D330" i="6"/>
  <c r="E330" i="6"/>
  <c r="J330" i="6"/>
  <c r="F330" i="6"/>
  <c r="G330" i="6"/>
  <c r="H330" i="6"/>
  <c r="I330" i="6"/>
  <c r="K330" i="6"/>
  <c r="N330" i="6"/>
  <c r="O330" i="6"/>
  <c r="P330" i="6"/>
  <c r="Q330" i="6"/>
  <c r="R330" i="6"/>
  <c r="B331" i="6"/>
  <c r="C331" i="6"/>
  <c r="D331" i="6"/>
  <c r="G331" i="6"/>
  <c r="H331" i="6"/>
  <c r="I331" i="6"/>
  <c r="E331" i="6"/>
  <c r="F331" i="6"/>
  <c r="O331" i="6"/>
  <c r="J331" i="6"/>
  <c r="K331" i="6"/>
  <c r="N331" i="6"/>
  <c r="P331" i="6"/>
  <c r="Q331" i="6"/>
  <c r="R331" i="6"/>
  <c r="B332" i="6"/>
  <c r="C332" i="6"/>
  <c r="D332" i="6"/>
  <c r="E332" i="6"/>
  <c r="J332" i="6"/>
  <c r="F332" i="6"/>
  <c r="G332" i="6"/>
  <c r="H332" i="6"/>
  <c r="I332" i="6"/>
  <c r="K332" i="6"/>
  <c r="N332" i="6"/>
  <c r="O332" i="6"/>
  <c r="P332" i="6"/>
  <c r="Q332" i="6"/>
  <c r="R332" i="6"/>
  <c r="B333" i="6"/>
  <c r="C333" i="6"/>
  <c r="D333" i="6"/>
  <c r="G333" i="6"/>
  <c r="E333" i="6"/>
  <c r="F333" i="6"/>
  <c r="O333" i="6"/>
  <c r="H333" i="6"/>
  <c r="I333" i="6"/>
  <c r="J333" i="6"/>
  <c r="K333" i="6"/>
  <c r="N333" i="6"/>
  <c r="P333" i="6"/>
  <c r="Q333" i="6"/>
  <c r="R333" i="6"/>
  <c r="B334" i="6"/>
  <c r="C334" i="6"/>
  <c r="D334" i="6"/>
  <c r="E334" i="6"/>
  <c r="J334" i="6"/>
  <c r="F334" i="6"/>
  <c r="G334" i="6"/>
  <c r="H334" i="6"/>
  <c r="I334" i="6"/>
  <c r="K334" i="6"/>
  <c r="N334" i="6"/>
  <c r="O334" i="6"/>
  <c r="P334" i="6"/>
  <c r="Q334" i="6"/>
  <c r="R334" i="6"/>
  <c r="B335" i="6"/>
  <c r="C335" i="6"/>
  <c r="D335" i="6"/>
  <c r="G335" i="6"/>
  <c r="H335" i="6"/>
  <c r="I335" i="6"/>
  <c r="E335" i="6"/>
  <c r="F335" i="6"/>
  <c r="O335" i="6"/>
  <c r="J335" i="6"/>
  <c r="K335" i="6"/>
  <c r="N335" i="6"/>
  <c r="P335" i="6"/>
  <c r="Q335" i="6"/>
  <c r="R335" i="6"/>
  <c r="B336" i="6"/>
  <c r="C336" i="6"/>
  <c r="D336" i="6"/>
  <c r="E336" i="6"/>
  <c r="J336" i="6"/>
  <c r="F336" i="6"/>
  <c r="G336" i="6"/>
  <c r="H336" i="6"/>
  <c r="I336" i="6"/>
  <c r="K336" i="6"/>
  <c r="N336" i="6"/>
  <c r="O336" i="6"/>
  <c r="P336" i="6"/>
  <c r="Q336" i="6"/>
  <c r="R336" i="6"/>
  <c r="B337" i="6"/>
  <c r="C337" i="6"/>
  <c r="D337" i="6"/>
  <c r="G337" i="6"/>
  <c r="E337" i="6"/>
  <c r="F337" i="6"/>
  <c r="O337" i="6"/>
  <c r="H337" i="6"/>
  <c r="I337" i="6"/>
  <c r="J337" i="6"/>
  <c r="K337" i="6"/>
  <c r="N337" i="6"/>
  <c r="P337" i="6"/>
  <c r="Q337" i="6"/>
  <c r="R337" i="6"/>
  <c r="B338" i="6"/>
  <c r="C338" i="6"/>
  <c r="D338" i="6"/>
  <c r="E338" i="6"/>
  <c r="J338" i="6"/>
  <c r="F338" i="6"/>
  <c r="G338" i="6"/>
  <c r="H338" i="6"/>
  <c r="I338" i="6"/>
  <c r="K338" i="6"/>
  <c r="N338" i="6"/>
  <c r="O338" i="6"/>
  <c r="P338" i="6"/>
  <c r="Q338" i="6"/>
  <c r="R338" i="6"/>
  <c r="B339" i="6"/>
  <c r="C339" i="6"/>
  <c r="D339" i="6"/>
  <c r="G339" i="6"/>
  <c r="H339" i="6"/>
  <c r="I339" i="6"/>
  <c r="E339" i="6"/>
  <c r="F339" i="6"/>
  <c r="O339" i="6"/>
  <c r="J339" i="6"/>
  <c r="K339" i="6"/>
  <c r="N339" i="6"/>
  <c r="P339" i="6"/>
  <c r="Q339" i="6"/>
  <c r="R339" i="6"/>
  <c r="B340" i="6"/>
  <c r="C340" i="6"/>
  <c r="D340" i="6"/>
  <c r="E340" i="6"/>
  <c r="J340" i="6"/>
  <c r="F340" i="6"/>
  <c r="G340" i="6"/>
  <c r="H340" i="6"/>
  <c r="I340" i="6"/>
  <c r="K340" i="6"/>
  <c r="N340" i="6"/>
  <c r="O340" i="6"/>
  <c r="P340" i="6"/>
  <c r="Q340" i="6"/>
  <c r="R340" i="6"/>
  <c r="B341" i="6"/>
  <c r="C341" i="6"/>
  <c r="D341" i="6"/>
  <c r="G341" i="6"/>
  <c r="E341" i="6"/>
  <c r="F341" i="6"/>
  <c r="O341" i="6"/>
  <c r="H341" i="6"/>
  <c r="I341" i="6"/>
  <c r="J341" i="6"/>
  <c r="K341" i="6"/>
  <c r="N341" i="6"/>
  <c r="P341" i="6"/>
  <c r="Q341" i="6"/>
  <c r="R341" i="6"/>
  <c r="B342" i="6"/>
  <c r="C342" i="6"/>
  <c r="D342" i="6"/>
  <c r="E342" i="6"/>
  <c r="J342" i="6"/>
  <c r="F342" i="6"/>
  <c r="G342" i="6"/>
  <c r="H342" i="6"/>
  <c r="I342" i="6"/>
  <c r="K342" i="6"/>
  <c r="N342" i="6"/>
  <c r="O342" i="6"/>
  <c r="P342" i="6"/>
  <c r="Q342" i="6"/>
  <c r="R342" i="6"/>
  <c r="B343" i="6"/>
  <c r="C343" i="6"/>
  <c r="D343" i="6"/>
  <c r="G343" i="6"/>
  <c r="H343" i="6"/>
  <c r="I343" i="6"/>
  <c r="E343" i="6"/>
  <c r="F343" i="6"/>
  <c r="O343" i="6"/>
  <c r="J343" i="6"/>
  <c r="K343" i="6"/>
  <c r="N343" i="6"/>
  <c r="P343" i="6"/>
  <c r="Q343" i="6"/>
  <c r="R343" i="6"/>
  <c r="B344" i="6"/>
  <c r="C344" i="6"/>
  <c r="D344" i="6"/>
  <c r="E344" i="6"/>
  <c r="J344" i="6"/>
  <c r="F344" i="6"/>
  <c r="G344" i="6"/>
  <c r="H344" i="6"/>
  <c r="I344" i="6"/>
  <c r="K344" i="6"/>
  <c r="N344" i="6"/>
  <c r="O344" i="6"/>
  <c r="P344" i="6"/>
  <c r="Q344" i="6"/>
  <c r="R344" i="6"/>
  <c r="B345" i="6"/>
  <c r="C345" i="6"/>
  <c r="D345" i="6"/>
  <c r="G345" i="6"/>
  <c r="E345" i="6"/>
  <c r="F345" i="6"/>
  <c r="O345" i="6"/>
  <c r="H345" i="6"/>
  <c r="I345" i="6"/>
  <c r="J345" i="6"/>
  <c r="K345" i="6"/>
  <c r="N345" i="6"/>
  <c r="P345" i="6"/>
  <c r="Q345" i="6"/>
  <c r="R345" i="6"/>
  <c r="B346" i="6"/>
  <c r="C346" i="6"/>
  <c r="D346" i="6"/>
  <c r="E346" i="6"/>
  <c r="J346" i="6"/>
  <c r="F346" i="6"/>
  <c r="G346" i="6"/>
  <c r="H346" i="6"/>
  <c r="I346" i="6"/>
  <c r="K346" i="6"/>
  <c r="N346" i="6"/>
  <c r="O346" i="6"/>
  <c r="P346" i="6"/>
  <c r="Q346" i="6"/>
  <c r="R346" i="6"/>
  <c r="B347" i="6"/>
  <c r="C347" i="6"/>
  <c r="D347" i="6"/>
  <c r="G347" i="6"/>
  <c r="H347" i="6"/>
  <c r="I347" i="6"/>
  <c r="E347" i="6"/>
  <c r="F347" i="6"/>
  <c r="O347" i="6"/>
  <c r="J347" i="6"/>
  <c r="K347" i="6"/>
  <c r="N347" i="6"/>
  <c r="P347" i="6"/>
  <c r="Q347" i="6"/>
  <c r="R347" i="6"/>
  <c r="B348" i="6"/>
  <c r="C348" i="6"/>
  <c r="D348" i="6"/>
  <c r="E348" i="6"/>
  <c r="J348" i="6"/>
  <c r="F348" i="6"/>
  <c r="G348" i="6"/>
  <c r="H348" i="6"/>
  <c r="I348" i="6"/>
  <c r="K348" i="6"/>
  <c r="N348" i="6"/>
  <c r="O348" i="6"/>
  <c r="P348" i="6"/>
  <c r="Q348" i="6"/>
  <c r="R348" i="6"/>
  <c r="B349" i="6"/>
  <c r="C349" i="6"/>
  <c r="D349" i="6"/>
  <c r="G349" i="6"/>
  <c r="E349" i="6"/>
  <c r="F349" i="6"/>
  <c r="O349" i="6"/>
  <c r="H349" i="6"/>
  <c r="I349" i="6"/>
  <c r="J349" i="6"/>
  <c r="K349" i="6"/>
  <c r="N349" i="6"/>
  <c r="P349" i="6"/>
  <c r="Q349" i="6"/>
  <c r="R349" i="6"/>
  <c r="B350" i="6"/>
  <c r="C350" i="6"/>
  <c r="D350" i="6"/>
  <c r="E350" i="6"/>
  <c r="J350" i="6"/>
  <c r="F350" i="6"/>
  <c r="G350" i="6"/>
  <c r="H350" i="6"/>
  <c r="I350" i="6"/>
  <c r="K350" i="6"/>
  <c r="N350" i="6"/>
  <c r="O350" i="6"/>
  <c r="P350" i="6"/>
  <c r="Q350" i="6"/>
  <c r="R350" i="6"/>
  <c r="B351" i="6"/>
  <c r="C351" i="6"/>
  <c r="D351" i="6"/>
  <c r="G351" i="6"/>
  <c r="H351" i="6"/>
  <c r="I351" i="6"/>
  <c r="E351" i="6"/>
  <c r="F351" i="6"/>
  <c r="O351" i="6"/>
  <c r="J351" i="6"/>
  <c r="K351" i="6"/>
  <c r="N351" i="6"/>
  <c r="P351" i="6"/>
  <c r="Q351" i="6"/>
  <c r="R351" i="6"/>
  <c r="B352" i="6"/>
  <c r="C352" i="6"/>
  <c r="D352" i="6"/>
  <c r="E352" i="6"/>
  <c r="J352" i="6"/>
  <c r="F352" i="6"/>
  <c r="G352" i="6"/>
  <c r="H352" i="6"/>
  <c r="I352" i="6"/>
  <c r="K352" i="6"/>
  <c r="N352" i="6"/>
  <c r="O352" i="6"/>
  <c r="P352" i="6"/>
  <c r="Q352" i="6"/>
  <c r="R352" i="6"/>
  <c r="B353" i="6"/>
  <c r="C353" i="6"/>
  <c r="D353" i="6"/>
  <c r="G353" i="6"/>
  <c r="E353" i="6"/>
  <c r="F353" i="6"/>
  <c r="O353" i="6"/>
  <c r="H353" i="6"/>
  <c r="I353" i="6"/>
  <c r="J353" i="6"/>
  <c r="K353" i="6"/>
  <c r="N353" i="6"/>
  <c r="P353" i="6"/>
  <c r="Q353" i="6"/>
  <c r="R353" i="6"/>
  <c r="B354" i="6"/>
  <c r="C354" i="6"/>
  <c r="D354" i="6"/>
  <c r="E354" i="6"/>
  <c r="J354" i="6"/>
  <c r="F354" i="6"/>
  <c r="G354" i="6"/>
  <c r="H354" i="6"/>
  <c r="I354" i="6"/>
  <c r="K354" i="6"/>
  <c r="N354" i="6"/>
  <c r="O354" i="6"/>
  <c r="P354" i="6"/>
  <c r="Q354" i="6"/>
  <c r="R354" i="6"/>
  <c r="B355" i="6"/>
  <c r="C355" i="6"/>
  <c r="D355" i="6"/>
  <c r="G355" i="6"/>
  <c r="H355" i="6"/>
  <c r="I355" i="6"/>
  <c r="E355" i="6"/>
  <c r="F355" i="6"/>
  <c r="O355" i="6"/>
  <c r="J355" i="6"/>
  <c r="K355" i="6"/>
  <c r="N355" i="6"/>
  <c r="P355" i="6"/>
  <c r="Q355" i="6"/>
  <c r="R355" i="6"/>
  <c r="B356" i="6"/>
  <c r="C356" i="6"/>
  <c r="D356" i="6"/>
  <c r="E356" i="6"/>
  <c r="J356" i="6"/>
  <c r="F356" i="6"/>
  <c r="G356" i="6"/>
  <c r="H356" i="6"/>
  <c r="I356" i="6"/>
  <c r="K356" i="6"/>
  <c r="N356" i="6"/>
  <c r="O356" i="6"/>
  <c r="P356" i="6"/>
  <c r="Q356" i="6"/>
  <c r="R356" i="6"/>
  <c r="B357" i="6"/>
  <c r="C357" i="6"/>
  <c r="D357" i="6"/>
  <c r="G357" i="6"/>
  <c r="E357" i="6"/>
  <c r="F357" i="6"/>
  <c r="O357" i="6"/>
  <c r="H357" i="6"/>
  <c r="I357" i="6"/>
  <c r="J357" i="6"/>
  <c r="K357" i="6"/>
  <c r="N357" i="6"/>
  <c r="P357" i="6"/>
  <c r="Q357" i="6"/>
  <c r="R357" i="6"/>
  <c r="B358" i="6"/>
  <c r="C358" i="6"/>
  <c r="D358" i="6"/>
  <c r="E358" i="6"/>
  <c r="J358" i="6"/>
  <c r="F358" i="6"/>
  <c r="G358" i="6"/>
  <c r="H358" i="6"/>
  <c r="I358" i="6"/>
  <c r="K358" i="6"/>
  <c r="N358" i="6"/>
  <c r="O358" i="6"/>
  <c r="P358" i="6"/>
  <c r="Q358" i="6"/>
  <c r="R358" i="6"/>
  <c r="B359" i="6"/>
  <c r="C359" i="6"/>
  <c r="D359" i="6"/>
  <c r="G359" i="6"/>
  <c r="H359" i="6"/>
  <c r="I359" i="6"/>
  <c r="E359" i="6"/>
  <c r="F359" i="6"/>
  <c r="O359" i="6"/>
  <c r="J359" i="6"/>
  <c r="K359" i="6"/>
  <c r="N359" i="6"/>
  <c r="P359" i="6"/>
  <c r="Q359" i="6"/>
  <c r="R359" i="6"/>
  <c r="B360" i="6"/>
  <c r="C360" i="6"/>
  <c r="D360" i="6"/>
  <c r="E360" i="6"/>
  <c r="J360" i="6"/>
  <c r="F360" i="6"/>
  <c r="G360" i="6"/>
  <c r="H360" i="6"/>
  <c r="I360" i="6"/>
  <c r="K360" i="6"/>
  <c r="N360" i="6"/>
  <c r="O360" i="6"/>
  <c r="P360" i="6"/>
  <c r="Q360" i="6"/>
  <c r="R360" i="6"/>
  <c r="B361" i="6"/>
  <c r="C361" i="6"/>
  <c r="D361" i="6"/>
  <c r="G361" i="6"/>
  <c r="E361" i="6"/>
  <c r="F361" i="6"/>
  <c r="O361" i="6"/>
  <c r="H361" i="6"/>
  <c r="I361" i="6"/>
  <c r="J361" i="6"/>
  <c r="K361" i="6"/>
  <c r="N361" i="6"/>
  <c r="P361" i="6"/>
  <c r="Q361" i="6"/>
  <c r="R361" i="6"/>
  <c r="B362" i="6"/>
  <c r="C362" i="6"/>
  <c r="D362" i="6"/>
  <c r="E362" i="6"/>
  <c r="J362" i="6"/>
  <c r="F362" i="6"/>
  <c r="G362" i="6"/>
  <c r="H362" i="6"/>
  <c r="I362" i="6"/>
  <c r="K362" i="6"/>
  <c r="N362" i="6"/>
  <c r="O362" i="6"/>
  <c r="P362" i="6"/>
  <c r="Q362" i="6"/>
  <c r="R362" i="6"/>
  <c r="B363" i="6"/>
  <c r="C363" i="6"/>
  <c r="D363" i="6"/>
  <c r="G363" i="6"/>
  <c r="H363" i="6"/>
  <c r="I363" i="6"/>
  <c r="E363" i="6"/>
  <c r="F363" i="6"/>
  <c r="O363" i="6"/>
  <c r="J363" i="6"/>
  <c r="K363" i="6"/>
  <c r="N363" i="6"/>
  <c r="P363" i="6"/>
  <c r="Q363" i="6"/>
  <c r="R363" i="6"/>
  <c r="B364" i="6"/>
  <c r="C364" i="6"/>
  <c r="D364" i="6"/>
  <c r="E364" i="6"/>
  <c r="J364" i="6"/>
  <c r="F364" i="6"/>
  <c r="G364" i="6"/>
  <c r="H364" i="6"/>
  <c r="I364" i="6"/>
  <c r="K364" i="6"/>
  <c r="N364" i="6"/>
  <c r="O364" i="6"/>
  <c r="P364" i="6"/>
  <c r="Q364" i="6"/>
  <c r="R364" i="6"/>
  <c r="B365" i="6"/>
  <c r="C365" i="6"/>
  <c r="D365" i="6"/>
  <c r="G365" i="6"/>
  <c r="E365" i="6"/>
  <c r="F365" i="6"/>
  <c r="O365" i="6"/>
  <c r="H365" i="6"/>
  <c r="I365" i="6"/>
  <c r="J365" i="6"/>
  <c r="K365" i="6"/>
  <c r="N365" i="6"/>
  <c r="P365" i="6"/>
  <c r="Q365" i="6"/>
  <c r="R365" i="6"/>
  <c r="B366" i="6"/>
  <c r="C366" i="6"/>
  <c r="D366" i="6"/>
  <c r="E366" i="6"/>
  <c r="J366" i="6"/>
  <c r="F366" i="6"/>
  <c r="G366" i="6"/>
  <c r="H366" i="6"/>
  <c r="I366" i="6"/>
  <c r="K366" i="6"/>
  <c r="N366" i="6"/>
  <c r="O366" i="6"/>
  <c r="P366" i="6"/>
  <c r="Q366" i="6"/>
  <c r="R366" i="6"/>
  <c r="B367" i="6"/>
  <c r="C367" i="6"/>
  <c r="D367" i="6"/>
  <c r="G367" i="6"/>
  <c r="H367" i="6"/>
  <c r="I367" i="6"/>
  <c r="E367" i="6"/>
  <c r="F367" i="6"/>
  <c r="O367" i="6"/>
  <c r="J367" i="6"/>
  <c r="K367" i="6"/>
  <c r="N367" i="6"/>
  <c r="P367" i="6"/>
  <c r="Q367" i="6"/>
  <c r="R367" i="6"/>
  <c r="B368" i="6"/>
  <c r="C368" i="6"/>
  <c r="D368" i="6"/>
  <c r="E368" i="6"/>
  <c r="J368" i="6"/>
  <c r="F368" i="6"/>
  <c r="G368" i="6"/>
  <c r="H368" i="6"/>
  <c r="I368" i="6"/>
  <c r="K368" i="6"/>
  <c r="N368" i="6"/>
  <c r="O368" i="6"/>
  <c r="P368" i="6"/>
  <c r="Q368" i="6"/>
  <c r="R368" i="6"/>
  <c r="B369" i="6"/>
  <c r="C369" i="6"/>
  <c r="D369" i="6"/>
  <c r="G369" i="6"/>
  <c r="E369" i="6"/>
  <c r="F369" i="6"/>
  <c r="O369" i="6"/>
  <c r="H369" i="6"/>
  <c r="I369" i="6"/>
  <c r="J369" i="6"/>
  <c r="K369" i="6"/>
  <c r="N369" i="6"/>
  <c r="P369" i="6"/>
  <c r="Q369" i="6"/>
  <c r="R369" i="6"/>
  <c r="B370" i="6"/>
  <c r="C370" i="6"/>
  <c r="D370" i="6"/>
  <c r="E370" i="6"/>
  <c r="J370" i="6"/>
  <c r="F370" i="6"/>
  <c r="G370" i="6"/>
  <c r="H370" i="6"/>
  <c r="I370" i="6"/>
  <c r="K370" i="6"/>
  <c r="N370" i="6"/>
  <c r="O370" i="6"/>
  <c r="P370" i="6"/>
  <c r="Q370" i="6"/>
  <c r="R370" i="6"/>
  <c r="B371" i="6"/>
  <c r="C371" i="6"/>
  <c r="D371" i="6"/>
  <c r="G371" i="6"/>
  <c r="H371" i="6"/>
  <c r="I371" i="6"/>
  <c r="E371" i="6"/>
  <c r="F371" i="6"/>
  <c r="O371" i="6"/>
  <c r="J371" i="6"/>
  <c r="K371" i="6"/>
  <c r="N371" i="6"/>
  <c r="P371" i="6"/>
  <c r="Q371" i="6"/>
  <c r="R371" i="6"/>
  <c r="B372" i="6"/>
  <c r="C372" i="6"/>
  <c r="D372" i="6"/>
  <c r="E372" i="6"/>
  <c r="J372" i="6"/>
  <c r="F372" i="6"/>
  <c r="G372" i="6"/>
  <c r="H372" i="6"/>
  <c r="I372" i="6"/>
  <c r="K372" i="6"/>
  <c r="N372" i="6"/>
  <c r="O372" i="6"/>
  <c r="P372" i="6"/>
  <c r="Q372" i="6"/>
  <c r="R372" i="6"/>
  <c r="B373" i="6"/>
  <c r="C373" i="6"/>
  <c r="D373" i="6"/>
  <c r="G373" i="6"/>
  <c r="E373" i="6"/>
  <c r="F373" i="6"/>
  <c r="O373" i="6"/>
  <c r="H373" i="6"/>
  <c r="I373" i="6"/>
  <c r="J373" i="6"/>
  <c r="K373" i="6"/>
  <c r="N373" i="6"/>
  <c r="P373" i="6"/>
  <c r="Q373" i="6"/>
  <c r="R373" i="6"/>
  <c r="B374" i="6"/>
  <c r="C374" i="6"/>
  <c r="D374" i="6"/>
  <c r="E374" i="6"/>
  <c r="J374" i="6"/>
  <c r="F374" i="6"/>
  <c r="G374" i="6"/>
  <c r="H374" i="6"/>
  <c r="I374" i="6"/>
  <c r="K374" i="6"/>
  <c r="N374" i="6"/>
  <c r="O374" i="6"/>
  <c r="P374" i="6"/>
  <c r="Q374" i="6"/>
  <c r="R374" i="6"/>
  <c r="B375" i="6"/>
  <c r="C375" i="6"/>
  <c r="D375" i="6"/>
  <c r="G375" i="6"/>
  <c r="H375" i="6"/>
  <c r="I375" i="6"/>
  <c r="E375" i="6"/>
  <c r="F375" i="6"/>
  <c r="O375" i="6"/>
  <c r="J375" i="6"/>
  <c r="K375" i="6"/>
  <c r="N375" i="6"/>
  <c r="P375" i="6"/>
  <c r="Q375" i="6"/>
  <c r="R375" i="6"/>
  <c r="B376" i="6"/>
  <c r="C376" i="6"/>
  <c r="D376" i="6"/>
  <c r="E376" i="6"/>
  <c r="J376" i="6"/>
  <c r="F376" i="6"/>
  <c r="G376" i="6"/>
  <c r="H376" i="6"/>
  <c r="I376" i="6"/>
  <c r="K376" i="6"/>
  <c r="N376" i="6"/>
  <c r="O376" i="6"/>
  <c r="P376" i="6"/>
  <c r="Q376" i="6"/>
  <c r="R376" i="6"/>
  <c r="B377" i="6"/>
  <c r="C377" i="6"/>
  <c r="D377" i="6"/>
  <c r="G377" i="6"/>
  <c r="E377" i="6"/>
  <c r="F377" i="6"/>
  <c r="O377" i="6"/>
  <c r="H377" i="6"/>
  <c r="I377" i="6"/>
  <c r="J377" i="6"/>
  <c r="K377" i="6"/>
  <c r="N377" i="6"/>
  <c r="P377" i="6"/>
  <c r="Q377" i="6"/>
  <c r="R377" i="6"/>
  <c r="B378" i="6"/>
  <c r="C378" i="6"/>
  <c r="D378" i="6"/>
  <c r="E378" i="6"/>
  <c r="J378" i="6"/>
  <c r="F378" i="6"/>
  <c r="G378" i="6"/>
  <c r="H378" i="6"/>
  <c r="I378" i="6"/>
  <c r="K378" i="6"/>
  <c r="N378" i="6"/>
  <c r="O378" i="6"/>
  <c r="P378" i="6"/>
  <c r="Q378" i="6"/>
  <c r="R378" i="6"/>
  <c r="B379" i="6"/>
  <c r="C379" i="6"/>
  <c r="D379" i="6"/>
  <c r="G379" i="6"/>
  <c r="H379" i="6"/>
  <c r="I379" i="6"/>
  <c r="E379" i="6"/>
  <c r="F379" i="6"/>
  <c r="O379" i="6"/>
  <c r="J379" i="6"/>
  <c r="K379" i="6"/>
  <c r="N379" i="6"/>
  <c r="P379" i="6"/>
  <c r="Q379" i="6"/>
  <c r="R379" i="6"/>
  <c r="B380" i="6"/>
  <c r="C380" i="6"/>
  <c r="D380" i="6"/>
  <c r="E380" i="6"/>
  <c r="J380" i="6"/>
  <c r="F380" i="6"/>
  <c r="G380" i="6"/>
  <c r="H380" i="6"/>
  <c r="I380" i="6"/>
  <c r="K380" i="6"/>
  <c r="N380" i="6"/>
  <c r="O380" i="6"/>
  <c r="P380" i="6"/>
  <c r="Q380" i="6"/>
  <c r="R380" i="6"/>
  <c r="B381" i="6"/>
  <c r="C381" i="6"/>
  <c r="D381" i="6"/>
  <c r="G381" i="6"/>
  <c r="E381" i="6"/>
  <c r="F381" i="6"/>
  <c r="O381" i="6"/>
  <c r="H381" i="6"/>
  <c r="I381" i="6"/>
  <c r="J381" i="6"/>
  <c r="K381" i="6"/>
  <c r="N381" i="6"/>
  <c r="P381" i="6"/>
  <c r="Q381" i="6"/>
  <c r="R381" i="6"/>
  <c r="B382" i="6"/>
  <c r="C382" i="6"/>
  <c r="D382" i="6"/>
  <c r="E382" i="6"/>
  <c r="J382" i="6"/>
  <c r="F382" i="6"/>
  <c r="G382" i="6"/>
  <c r="H382" i="6"/>
  <c r="I382" i="6"/>
  <c r="K382" i="6"/>
  <c r="N382" i="6"/>
  <c r="O382" i="6"/>
  <c r="P382" i="6"/>
  <c r="Q382" i="6"/>
  <c r="R382" i="6"/>
  <c r="B383" i="6"/>
  <c r="C383" i="6"/>
  <c r="D383" i="6"/>
  <c r="G383" i="6"/>
  <c r="H383" i="6"/>
  <c r="I383" i="6"/>
  <c r="E383" i="6"/>
  <c r="F383" i="6"/>
  <c r="O383" i="6"/>
  <c r="J383" i="6"/>
  <c r="K383" i="6"/>
  <c r="N383" i="6"/>
  <c r="P383" i="6"/>
  <c r="Q383" i="6"/>
  <c r="R383" i="6"/>
  <c r="B384" i="6"/>
  <c r="C384" i="6"/>
  <c r="D384" i="6"/>
  <c r="E384" i="6"/>
  <c r="J384" i="6"/>
  <c r="F384" i="6"/>
  <c r="G384" i="6"/>
  <c r="H384" i="6"/>
  <c r="I384" i="6"/>
  <c r="K384" i="6"/>
  <c r="N384" i="6"/>
  <c r="O384" i="6"/>
  <c r="P384" i="6"/>
  <c r="Q384" i="6"/>
  <c r="R384" i="6"/>
  <c r="B385" i="6"/>
  <c r="C385" i="6"/>
  <c r="D385" i="6"/>
  <c r="G385" i="6"/>
  <c r="E385" i="6"/>
  <c r="F385" i="6"/>
  <c r="O385" i="6"/>
  <c r="H385" i="6"/>
  <c r="I385" i="6"/>
  <c r="J385" i="6"/>
  <c r="K385" i="6"/>
  <c r="N385" i="6"/>
  <c r="P385" i="6"/>
  <c r="Q385" i="6"/>
  <c r="R385" i="6"/>
  <c r="B386" i="6"/>
  <c r="C386" i="6"/>
  <c r="D386" i="6"/>
  <c r="E386" i="6"/>
  <c r="J386" i="6"/>
  <c r="F386" i="6"/>
  <c r="G386" i="6"/>
  <c r="H386" i="6"/>
  <c r="I386" i="6"/>
  <c r="K386" i="6"/>
  <c r="N386" i="6"/>
  <c r="O386" i="6"/>
  <c r="P386" i="6"/>
  <c r="Q386" i="6"/>
  <c r="R386" i="6"/>
  <c r="B387" i="6"/>
  <c r="C387" i="6"/>
  <c r="D387" i="6"/>
  <c r="G387" i="6"/>
  <c r="H387" i="6"/>
  <c r="I387" i="6"/>
  <c r="E387" i="6"/>
  <c r="F387" i="6"/>
  <c r="O387" i="6"/>
  <c r="J387" i="6"/>
  <c r="K387" i="6"/>
  <c r="N387" i="6"/>
  <c r="P387" i="6"/>
  <c r="Q387" i="6"/>
  <c r="R387" i="6"/>
  <c r="B388" i="6"/>
  <c r="C388" i="6"/>
  <c r="D388" i="6"/>
  <c r="E388" i="6"/>
  <c r="J388" i="6"/>
  <c r="F388" i="6"/>
  <c r="G388" i="6"/>
  <c r="H388" i="6"/>
  <c r="I388" i="6"/>
  <c r="K388" i="6"/>
  <c r="N388" i="6"/>
  <c r="O388" i="6"/>
  <c r="P388" i="6"/>
  <c r="Q388" i="6"/>
  <c r="R388" i="6"/>
  <c r="B389" i="6"/>
  <c r="C389" i="6"/>
  <c r="D389" i="6"/>
  <c r="G389" i="6"/>
  <c r="E389" i="6"/>
  <c r="F389" i="6"/>
  <c r="O389" i="6"/>
  <c r="H389" i="6"/>
  <c r="I389" i="6"/>
  <c r="J389" i="6"/>
  <c r="K389" i="6"/>
  <c r="N389" i="6"/>
  <c r="P389" i="6"/>
  <c r="Q389" i="6"/>
  <c r="R389" i="6"/>
  <c r="B390" i="6"/>
  <c r="C390" i="6"/>
  <c r="D390" i="6"/>
  <c r="E390" i="6"/>
  <c r="J390" i="6"/>
  <c r="F390" i="6"/>
  <c r="G390" i="6"/>
  <c r="H390" i="6"/>
  <c r="I390" i="6"/>
  <c r="K390" i="6"/>
  <c r="N390" i="6"/>
  <c r="O390" i="6"/>
  <c r="P390" i="6"/>
  <c r="Q390" i="6"/>
  <c r="R390" i="6"/>
  <c r="B391" i="6"/>
  <c r="C391" i="6"/>
  <c r="D391" i="6"/>
  <c r="G391" i="6"/>
  <c r="H391" i="6"/>
  <c r="I391" i="6"/>
  <c r="E391" i="6"/>
  <c r="F391" i="6"/>
  <c r="O391" i="6"/>
  <c r="J391" i="6"/>
  <c r="K391" i="6"/>
  <c r="N391" i="6"/>
  <c r="P391" i="6"/>
  <c r="Q391" i="6"/>
  <c r="R391" i="6"/>
  <c r="B392" i="6"/>
  <c r="C392" i="6"/>
  <c r="D392" i="6"/>
  <c r="E392" i="6"/>
  <c r="J392" i="6"/>
  <c r="F392" i="6"/>
  <c r="G392" i="6"/>
  <c r="H392" i="6"/>
  <c r="I392" i="6"/>
  <c r="K392" i="6"/>
  <c r="N392" i="6"/>
  <c r="O392" i="6"/>
  <c r="P392" i="6"/>
  <c r="Q392" i="6"/>
  <c r="R392" i="6"/>
  <c r="B393" i="6"/>
  <c r="C393" i="6"/>
  <c r="D393" i="6"/>
  <c r="G393" i="6"/>
  <c r="E393" i="6"/>
  <c r="F393" i="6"/>
  <c r="O393" i="6"/>
  <c r="H393" i="6"/>
  <c r="I393" i="6"/>
  <c r="J393" i="6"/>
  <c r="K393" i="6"/>
  <c r="N393" i="6"/>
  <c r="P393" i="6"/>
  <c r="Q393" i="6"/>
  <c r="R393" i="6"/>
  <c r="B394" i="6"/>
  <c r="C394" i="6"/>
  <c r="D394" i="6"/>
  <c r="E394" i="6"/>
  <c r="J394" i="6"/>
  <c r="F394" i="6"/>
  <c r="G394" i="6"/>
  <c r="H394" i="6"/>
  <c r="I394" i="6"/>
  <c r="K394" i="6"/>
  <c r="N394" i="6"/>
  <c r="O394" i="6"/>
  <c r="P394" i="6"/>
  <c r="Q394" i="6"/>
  <c r="R394" i="6"/>
  <c r="B395" i="6"/>
  <c r="C395" i="6"/>
  <c r="D395" i="6"/>
  <c r="G395" i="6"/>
  <c r="H395" i="6"/>
  <c r="I395" i="6"/>
  <c r="E395" i="6"/>
  <c r="F395" i="6"/>
  <c r="O395" i="6"/>
  <c r="J395" i="6"/>
  <c r="K395" i="6"/>
  <c r="N395" i="6"/>
  <c r="P395" i="6"/>
  <c r="Q395" i="6"/>
  <c r="R395" i="6"/>
  <c r="B396" i="6"/>
  <c r="C396" i="6"/>
  <c r="D396" i="6"/>
  <c r="E396" i="6"/>
  <c r="J396" i="6"/>
  <c r="F396" i="6"/>
  <c r="G396" i="6"/>
  <c r="H396" i="6"/>
  <c r="I396" i="6"/>
  <c r="K396" i="6"/>
  <c r="N396" i="6"/>
  <c r="O396" i="6"/>
  <c r="P396" i="6"/>
  <c r="Q396" i="6"/>
  <c r="R396" i="6"/>
  <c r="B397" i="6"/>
  <c r="C397" i="6"/>
  <c r="D397" i="6"/>
  <c r="G397" i="6"/>
  <c r="E397" i="6"/>
  <c r="F397" i="6"/>
  <c r="O397" i="6"/>
  <c r="H397" i="6"/>
  <c r="I397" i="6"/>
  <c r="J397" i="6"/>
  <c r="K397" i="6"/>
  <c r="N397" i="6"/>
  <c r="P397" i="6"/>
  <c r="Q397" i="6"/>
  <c r="R397" i="6"/>
  <c r="B398" i="6"/>
  <c r="C398" i="6"/>
  <c r="D398" i="6"/>
  <c r="E398" i="6"/>
  <c r="J398" i="6"/>
  <c r="F398" i="6"/>
  <c r="G398" i="6"/>
  <c r="H398" i="6"/>
  <c r="I398" i="6"/>
  <c r="K398" i="6"/>
  <c r="N398" i="6"/>
  <c r="O398" i="6"/>
  <c r="P398" i="6"/>
  <c r="Q398" i="6"/>
  <c r="R398" i="6"/>
  <c r="B399" i="6"/>
  <c r="C399" i="6"/>
  <c r="D399" i="6"/>
  <c r="G399" i="6"/>
  <c r="H399" i="6"/>
  <c r="I399" i="6"/>
  <c r="E399" i="6"/>
  <c r="F399" i="6"/>
  <c r="O399" i="6"/>
  <c r="J399" i="6"/>
  <c r="K399" i="6"/>
  <c r="N399" i="6"/>
  <c r="P399" i="6"/>
  <c r="Q399" i="6"/>
  <c r="R399" i="6"/>
  <c r="B400" i="6"/>
  <c r="C400" i="6"/>
  <c r="D400" i="6"/>
  <c r="E400" i="6"/>
  <c r="J400" i="6"/>
  <c r="F400" i="6"/>
  <c r="G400" i="6"/>
  <c r="H400" i="6"/>
  <c r="I400" i="6"/>
  <c r="K400" i="6"/>
  <c r="N400" i="6"/>
  <c r="O400" i="6"/>
  <c r="P400" i="6"/>
  <c r="Q400" i="6"/>
  <c r="R400" i="6"/>
  <c r="B401" i="6"/>
  <c r="C401" i="6"/>
  <c r="D401" i="6"/>
  <c r="G401" i="6"/>
  <c r="E401" i="6"/>
  <c r="F401" i="6"/>
  <c r="O401" i="6"/>
  <c r="H401" i="6"/>
  <c r="I401" i="6"/>
  <c r="J401" i="6"/>
  <c r="K401" i="6"/>
  <c r="N401" i="6"/>
  <c r="P401" i="6"/>
  <c r="Q401" i="6"/>
  <c r="R401" i="6"/>
  <c r="B402" i="6"/>
  <c r="C402" i="6"/>
  <c r="D402" i="6"/>
  <c r="E402" i="6"/>
  <c r="J402" i="6"/>
  <c r="F402" i="6"/>
  <c r="G402" i="6"/>
  <c r="H402" i="6"/>
  <c r="I402" i="6"/>
  <c r="K402" i="6"/>
  <c r="N402" i="6"/>
  <c r="O402" i="6"/>
  <c r="P402" i="6"/>
  <c r="Q402" i="6"/>
  <c r="R402" i="6"/>
  <c r="B403" i="6"/>
  <c r="C403" i="6"/>
  <c r="D403" i="6"/>
  <c r="G403" i="6"/>
  <c r="H403" i="6"/>
  <c r="I403" i="6"/>
  <c r="E403" i="6"/>
  <c r="F403" i="6"/>
  <c r="O403" i="6"/>
  <c r="J403" i="6"/>
  <c r="K403" i="6"/>
  <c r="N403" i="6"/>
  <c r="P403" i="6"/>
  <c r="Q403" i="6"/>
  <c r="R403" i="6"/>
  <c r="B404" i="6"/>
  <c r="C404" i="6"/>
  <c r="D404" i="6"/>
  <c r="E404" i="6"/>
  <c r="J404" i="6"/>
  <c r="F404" i="6"/>
  <c r="G404" i="6"/>
  <c r="H404" i="6"/>
  <c r="I404" i="6"/>
  <c r="K404" i="6"/>
  <c r="N404" i="6"/>
  <c r="O404" i="6"/>
  <c r="P404" i="6"/>
  <c r="Q404" i="6"/>
  <c r="R404" i="6"/>
  <c r="B405" i="6"/>
  <c r="C405" i="6"/>
  <c r="D405" i="6"/>
  <c r="G405" i="6"/>
  <c r="E405" i="6"/>
  <c r="F405" i="6"/>
  <c r="O405" i="6"/>
  <c r="H405" i="6"/>
  <c r="I405" i="6"/>
  <c r="J405" i="6"/>
  <c r="K405" i="6"/>
  <c r="N405" i="6"/>
  <c r="P405" i="6"/>
  <c r="Q405" i="6"/>
  <c r="R405" i="6"/>
  <c r="B406" i="6"/>
  <c r="C406" i="6"/>
  <c r="D406" i="6"/>
  <c r="E406" i="6"/>
  <c r="J406" i="6"/>
  <c r="F406" i="6"/>
  <c r="G406" i="6"/>
  <c r="H406" i="6"/>
  <c r="I406" i="6"/>
  <c r="K406" i="6"/>
  <c r="N406" i="6"/>
  <c r="O406" i="6"/>
  <c r="P406" i="6"/>
  <c r="Q406" i="6"/>
  <c r="R406" i="6"/>
  <c r="B407" i="6"/>
  <c r="C407" i="6"/>
  <c r="D407" i="6"/>
  <c r="G407" i="6"/>
  <c r="H407" i="6"/>
  <c r="I407" i="6"/>
  <c r="E407" i="6"/>
  <c r="F407" i="6"/>
  <c r="O407" i="6"/>
  <c r="J407" i="6"/>
  <c r="K407" i="6"/>
  <c r="N407" i="6"/>
  <c r="P407" i="6"/>
  <c r="Q407" i="6"/>
  <c r="R407" i="6"/>
  <c r="B408" i="6"/>
  <c r="C408" i="6"/>
  <c r="D408" i="6"/>
  <c r="E408" i="6"/>
  <c r="J408" i="6"/>
  <c r="F408" i="6"/>
  <c r="G408" i="6"/>
  <c r="H408" i="6"/>
  <c r="I408" i="6"/>
  <c r="K408" i="6"/>
  <c r="N408" i="6"/>
  <c r="O408" i="6"/>
  <c r="P408" i="6"/>
  <c r="Q408" i="6"/>
  <c r="R408" i="6"/>
  <c r="B409" i="6"/>
  <c r="C409" i="6"/>
  <c r="D409" i="6"/>
  <c r="G409" i="6"/>
  <c r="E409" i="6"/>
  <c r="F409" i="6"/>
  <c r="O409" i="6"/>
  <c r="H409" i="6"/>
  <c r="I409" i="6"/>
  <c r="J409" i="6"/>
  <c r="K409" i="6"/>
  <c r="N409" i="6"/>
  <c r="P409" i="6"/>
  <c r="Q409" i="6"/>
  <c r="R409" i="6"/>
  <c r="B410" i="6"/>
  <c r="C410" i="6"/>
  <c r="D410" i="6"/>
  <c r="E410" i="6"/>
  <c r="J410" i="6"/>
  <c r="F410" i="6"/>
  <c r="G410" i="6"/>
  <c r="H410" i="6"/>
  <c r="I410" i="6"/>
  <c r="K410" i="6"/>
  <c r="N410" i="6"/>
  <c r="O410" i="6"/>
  <c r="P410" i="6"/>
  <c r="Q410" i="6"/>
  <c r="R410" i="6"/>
  <c r="B411" i="6"/>
  <c r="C411" i="6"/>
  <c r="D411" i="6"/>
  <c r="G411" i="6"/>
  <c r="H411" i="6"/>
  <c r="I411" i="6"/>
  <c r="E411" i="6"/>
  <c r="F411" i="6"/>
  <c r="O411" i="6"/>
  <c r="J411" i="6"/>
  <c r="K411" i="6"/>
  <c r="N411" i="6"/>
  <c r="P411" i="6"/>
  <c r="Q411" i="6"/>
  <c r="R411" i="6"/>
  <c r="B412" i="6"/>
  <c r="C412" i="6"/>
  <c r="D412" i="6"/>
  <c r="E412" i="6"/>
  <c r="J412" i="6"/>
  <c r="F412" i="6"/>
  <c r="G412" i="6"/>
  <c r="H412" i="6"/>
  <c r="I412" i="6"/>
  <c r="K412" i="6"/>
  <c r="N412" i="6"/>
  <c r="O412" i="6"/>
  <c r="P412" i="6"/>
  <c r="Q412" i="6"/>
  <c r="R412" i="6"/>
  <c r="B413" i="6"/>
  <c r="C413" i="6"/>
  <c r="D413" i="6"/>
  <c r="G413" i="6"/>
  <c r="E413" i="6"/>
  <c r="F413" i="6"/>
  <c r="O413" i="6"/>
  <c r="H413" i="6"/>
  <c r="I413" i="6"/>
  <c r="J413" i="6"/>
  <c r="K413" i="6"/>
  <c r="N413" i="6"/>
  <c r="P413" i="6"/>
  <c r="Q413" i="6"/>
  <c r="R413" i="6"/>
  <c r="B414" i="6"/>
  <c r="C414" i="6"/>
  <c r="D414" i="6"/>
  <c r="E414" i="6"/>
  <c r="J414" i="6"/>
  <c r="F414" i="6"/>
  <c r="G414" i="6"/>
  <c r="H414" i="6"/>
  <c r="I414" i="6"/>
  <c r="K414" i="6"/>
  <c r="N414" i="6"/>
  <c r="O414" i="6"/>
  <c r="P414" i="6"/>
  <c r="Q414" i="6"/>
  <c r="R414" i="6"/>
  <c r="B415" i="6"/>
  <c r="C415" i="6"/>
  <c r="D415" i="6"/>
  <c r="G415" i="6"/>
  <c r="H415" i="6"/>
  <c r="I415" i="6"/>
  <c r="E415" i="6"/>
  <c r="F415" i="6"/>
  <c r="O415" i="6"/>
  <c r="J415" i="6"/>
  <c r="K415" i="6"/>
  <c r="N415" i="6"/>
  <c r="P415" i="6"/>
  <c r="Q415" i="6"/>
  <c r="R415" i="6"/>
  <c r="B416" i="6"/>
  <c r="C416" i="6"/>
  <c r="D416" i="6"/>
  <c r="E416" i="6"/>
  <c r="J416" i="6"/>
  <c r="F416" i="6"/>
  <c r="G416" i="6"/>
  <c r="H416" i="6"/>
  <c r="I416" i="6"/>
  <c r="K416" i="6"/>
  <c r="N416" i="6"/>
  <c r="O416" i="6"/>
  <c r="P416" i="6"/>
  <c r="Q416" i="6"/>
  <c r="R416" i="6"/>
  <c r="B417" i="6"/>
  <c r="C417" i="6"/>
  <c r="D417" i="6"/>
  <c r="G417" i="6"/>
  <c r="E417" i="6"/>
  <c r="F417" i="6"/>
  <c r="O417" i="6"/>
  <c r="H417" i="6"/>
  <c r="I417" i="6"/>
  <c r="J417" i="6"/>
  <c r="K417" i="6"/>
  <c r="N417" i="6"/>
  <c r="P417" i="6"/>
  <c r="Q417" i="6"/>
  <c r="R417" i="6"/>
  <c r="B418" i="6"/>
  <c r="C418" i="6"/>
  <c r="D418" i="6"/>
  <c r="E418" i="6"/>
  <c r="J418" i="6"/>
  <c r="F418" i="6"/>
  <c r="G418" i="6"/>
  <c r="H418" i="6"/>
  <c r="I418" i="6"/>
  <c r="K418" i="6"/>
  <c r="N418" i="6"/>
  <c r="O418" i="6"/>
  <c r="P418" i="6"/>
  <c r="Q418" i="6"/>
  <c r="R418" i="6"/>
  <c r="B419" i="6"/>
  <c r="C419" i="6"/>
  <c r="D419" i="6"/>
  <c r="G419" i="6"/>
  <c r="H419" i="6"/>
  <c r="I419" i="6"/>
  <c r="E419" i="6"/>
  <c r="F419" i="6"/>
  <c r="O419" i="6"/>
  <c r="J419" i="6"/>
  <c r="K419" i="6"/>
  <c r="N419" i="6"/>
  <c r="P419" i="6"/>
  <c r="Q419" i="6"/>
  <c r="R419" i="6"/>
  <c r="B420" i="6"/>
  <c r="C420" i="6"/>
  <c r="D420" i="6"/>
  <c r="E420" i="6"/>
  <c r="J420" i="6"/>
  <c r="F420" i="6"/>
  <c r="G420" i="6"/>
  <c r="H420" i="6"/>
  <c r="I420" i="6"/>
  <c r="K420" i="6"/>
  <c r="N420" i="6"/>
  <c r="O420" i="6"/>
  <c r="P420" i="6"/>
  <c r="Q420" i="6"/>
  <c r="R420" i="6"/>
  <c r="B421" i="6"/>
  <c r="C421" i="6"/>
  <c r="D421" i="6"/>
  <c r="G421" i="6"/>
  <c r="E421" i="6"/>
  <c r="F421" i="6"/>
  <c r="O421" i="6"/>
  <c r="H421" i="6"/>
  <c r="I421" i="6"/>
  <c r="J421" i="6"/>
  <c r="K421" i="6"/>
  <c r="N421" i="6"/>
  <c r="P421" i="6"/>
  <c r="Q421" i="6"/>
  <c r="R421" i="6"/>
  <c r="B422" i="6"/>
  <c r="C422" i="6"/>
  <c r="D422" i="6"/>
  <c r="E422" i="6"/>
  <c r="J422" i="6"/>
  <c r="F422" i="6"/>
  <c r="G422" i="6"/>
  <c r="H422" i="6"/>
  <c r="I422" i="6"/>
  <c r="K422" i="6"/>
  <c r="N422" i="6"/>
  <c r="O422" i="6"/>
  <c r="P422" i="6"/>
  <c r="Q422" i="6"/>
  <c r="R422" i="6"/>
  <c r="B423" i="6"/>
  <c r="C423" i="6"/>
  <c r="D423" i="6"/>
  <c r="G423" i="6"/>
  <c r="H423" i="6"/>
  <c r="I423" i="6"/>
  <c r="E423" i="6"/>
  <c r="F423" i="6"/>
  <c r="O423" i="6"/>
  <c r="J423" i="6"/>
  <c r="K423" i="6"/>
  <c r="N423" i="6"/>
  <c r="P423" i="6"/>
  <c r="Q423" i="6"/>
  <c r="R423" i="6"/>
  <c r="B424" i="6"/>
  <c r="C424" i="6"/>
  <c r="D424" i="6"/>
  <c r="E424" i="6"/>
  <c r="J424" i="6"/>
  <c r="F424" i="6"/>
  <c r="G424" i="6"/>
  <c r="H424" i="6"/>
  <c r="I424" i="6"/>
  <c r="K424" i="6"/>
  <c r="N424" i="6"/>
  <c r="O424" i="6"/>
  <c r="P424" i="6"/>
  <c r="Q424" i="6"/>
  <c r="R424" i="6"/>
  <c r="B425" i="6"/>
  <c r="C425" i="6"/>
  <c r="D425" i="6"/>
  <c r="G425" i="6"/>
  <c r="E425" i="6"/>
  <c r="F425" i="6"/>
  <c r="O425" i="6"/>
  <c r="H425" i="6"/>
  <c r="I425" i="6"/>
  <c r="J425" i="6"/>
  <c r="K425" i="6"/>
  <c r="N425" i="6"/>
  <c r="P425" i="6"/>
  <c r="Q425" i="6"/>
  <c r="R425" i="6"/>
  <c r="B426" i="6"/>
  <c r="C426" i="6"/>
  <c r="D426" i="6"/>
  <c r="E426" i="6"/>
  <c r="J426" i="6"/>
  <c r="F426" i="6"/>
  <c r="G426" i="6"/>
  <c r="H426" i="6"/>
  <c r="I426" i="6"/>
  <c r="K426" i="6"/>
  <c r="N426" i="6"/>
  <c r="O426" i="6"/>
  <c r="P426" i="6"/>
  <c r="Q426" i="6"/>
  <c r="R426" i="6"/>
  <c r="B427" i="6"/>
  <c r="C427" i="6"/>
  <c r="D427" i="6"/>
  <c r="G427" i="6"/>
  <c r="H427" i="6"/>
  <c r="I427" i="6"/>
  <c r="E427" i="6"/>
  <c r="F427" i="6"/>
  <c r="O427" i="6"/>
  <c r="J427" i="6"/>
  <c r="K427" i="6"/>
  <c r="N427" i="6"/>
  <c r="P427" i="6"/>
  <c r="Q427" i="6"/>
  <c r="R427" i="6"/>
  <c r="B428" i="6"/>
  <c r="C428" i="6"/>
  <c r="D428" i="6"/>
  <c r="E428" i="6"/>
  <c r="J428" i="6"/>
  <c r="F428" i="6"/>
  <c r="G428" i="6"/>
  <c r="H428" i="6"/>
  <c r="I428" i="6"/>
  <c r="K428" i="6"/>
  <c r="N428" i="6"/>
  <c r="O428" i="6"/>
  <c r="P428" i="6"/>
  <c r="Q428" i="6"/>
  <c r="R428" i="6"/>
  <c r="B429" i="6"/>
  <c r="C429" i="6"/>
  <c r="D429" i="6"/>
  <c r="G429" i="6"/>
  <c r="E429" i="6"/>
  <c r="F429" i="6"/>
  <c r="O429" i="6"/>
  <c r="H429" i="6"/>
  <c r="I429" i="6"/>
  <c r="J429" i="6"/>
  <c r="K429" i="6"/>
  <c r="N429" i="6"/>
  <c r="P429" i="6"/>
  <c r="Q429" i="6"/>
  <c r="R429" i="6"/>
  <c r="B430" i="6"/>
  <c r="C430" i="6"/>
  <c r="D430" i="6"/>
  <c r="E430" i="6"/>
  <c r="J430" i="6"/>
  <c r="F430" i="6"/>
  <c r="G430" i="6"/>
  <c r="H430" i="6"/>
  <c r="I430" i="6"/>
  <c r="K430" i="6"/>
  <c r="N430" i="6"/>
  <c r="O430" i="6"/>
  <c r="P430" i="6"/>
  <c r="Q430" i="6"/>
  <c r="R430" i="6"/>
  <c r="B431" i="6"/>
  <c r="C431" i="6"/>
  <c r="D431" i="6"/>
  <c r="G431" i="6"/>
  <c r="H431" i="6"/>
  <c r="I431" i="6"/>
  <c r="E431" i="6"/>
  <c r="F431" i="6"/>
  <c r="O431" i="6"/>
  <c r="J431" i="6"/>
  <c r="K431" i="6"/>
  <c r="N431" i="6"/>
  <c r="P431" i="6"/>
  <c r="Q431" i="6"/>
  <c r="R431" i="6"/>
  <c r="B432" i="6"/>
  <c r="C432" i="6"/>
  <c r="D432" i="6"/>
  <c r="E432" i="6"/>
  <c r="J432" i="6"/>
  <c r="F432" i="6"/>
  <c r="G432" i="6"/>
  <c r="H432" i="6"/>
  <c r="I432" i="6"/>
  <c r="K432" i="6"/>
  <c r="N432" i="6"/>
  <c r="O432" i="6"/>
  <c r="P432" i="6"/>
  <c r="Q432" i="6"/>
  <c r="R432" i="6"/>
  <c r="B433" i="6"/>
  <c r="C433" i="6"/>
  <c r="D433" i="6"/>
  <c r="G433" i="6"/>
  <c r="E433" i="6"/>
  <c r="F433" i="6"/>
  <c r="O433" i="6"/>
  <c r="H433" i="6"/>
  <c r="I433" i="6"/>
  <c r="J433" i="6"/>
  <c r="K433" i="6"/>
  <c r="N433" i="6"/>
  <c r="P433" i="6"/>
  <c r="Q433" i="6"/>
  <c r="R433" i="6"/>
  <c r="B434" i="6"/>
  <c r="C434" i="6"/>
  <c r="D434" i="6"/>
  <c r="E434" i="6"/>
  <c r="J434" i="6"/>
  <c r="F434" i="6"/>
  <c r="G434" i="6"/>
  <c r="H434" i="6"/>
  <c r="I434" i="6"/>
  <c r="K434" i="6"/>
  <c r="N434" i="6"/>
  <c r="O434" i="6"/>
  <c r="P434" i="6"/>
  <c r="Q434" i="6"/>
  <c r="R434" i="6"/>
  <c r="B435" i="6"/>
  <c r="C435" i="6"/>
  <c r="D435" i="6"/>
  <c r="G435" i="6"/>
  <c r="H435" i="6"/>
  <c r="I435" i="6"/>
  <c r="E435" i="6"/>
  <c r="F435" i="6"/>
  <c r="O435" i="6"/>
  <c r="J435" i="6"/>
  <c r="K435" i="6"/>
  <c r="N435" i="6"/>
  <c r="P435" i="6"/>
  <c r="Q435" i="6"/>
  <c r="R435" i="6"/>
  <c r="B436" i="6"/>
  <c r="C436" i="6"/>
  <c r="D436" i="6"/>
  <c r="E436" i="6"/>
  <c r="J436" i="6"/>
  <c r="F436" i="6"/>
  <c r="G436" i="6"/>
  <c r="H436" i="6"/>
  <c r="I436" i="6"/>
  <c r="K436" i="6"/>
  <c r="N436" i="6"/>
  <c r="O436" i="6"/>
  <c r="P436" i="6"/>
  <c r="Q436" i="6"/>
  <c r="R436" i="6"/>
  <c r="B437" i="6"/>
  <c r="C437" i="6"/>
  <c r="D437" i="6"/>
  <c r="G437" i="6"/>
  <c r="E437" i="6"/>
  <c r="F437" i="6"/>
  <c r="O437" i="6"/>
  <c r="H437" i="6"/>
  <c r="I437" i="6"/>
  <c r="J437" i="6"/>
  <c r="K437" i="6"/>
  <c r="N437" i="6"/>
  <c r="P437" i="6"/>
  <c r="Q437" i="6"/>
  <c r="R437" i="6"/>
  <c r="B438" i="6"/>
  <c r="C438" i="6"/>
  <c r="D438" i="6"/>
  <c r="E438" i="6"/>
  <c r="J438" i="6"/>
  <c r="F438" i="6"/>
  <c r="G438" i="6"/>
  <c r="H438" i="6"/>
  <c r="I438" i="6"/>
  <c r="K438" i="6"/>
  <c r="N438" i="6"/>
  <c r="O438" i="6"/>
  <c r="P438" i="6"/>
  <c r="Q438" i="6"/>
  <c r="R438" i="6"/>
  <c r="B439" i="6"/>
  <c r="C439" i="6"/>
  <c r="D439" i="6"/>
  <c r="G439" i="6"/>
  <c r="H439" i="6"/>
  <c r="I439" i="6"/>
  <c r="E439" i="6"/>
  <c r="F439" i="6"/>
  <c r="O439" i="6"/>
  <c r="J439" i="6"/>
  <c r="K439" i="6"/>
  <c r="N439" i="6"/>
  <c r="P439" i="6"/>
  <c r="Q439" i="6"/>
  <c r="R439" i="6"/>
  <c r="B440" i="6"/>
  <c r="C440" i="6"/>
  <c r="D440" i="6"/>
  <c r="E440" i="6"/>
  <c r="J440" i="6"/>
  <c r="F440" i="6"/>
  <c r="G440" i="6"/>
  <c r="H440" i="6"/>
  <c r="I440" i="6"/>
  <c r="K440" i="6"/>
  <c r="N440" i="6"/>
  <c r="O440" i="6"/>
  <c r="P440" i="6"/>
  <c r="Q440" i="6"/>
  <c r="R440" i="6"/>
  <c r="B441" i="6"/>
  <c r="C441" i="6"/>
  <c r="D441" i="6"/>
  <c r="G441" i="6"/>
  <c r="E441" i="6"/>
  <c r="F441" i="6"/>
  <c r="O441" i="6"/>
  <c r="H441" i="6"/>
  <c r="I441" i="6"/>
  <c r="J441" i="6"/>
  <c r="K441" i="6"/>
  <c r="N441" i="6"/>
  <c r="P441" i="6"/>
  <c r="Q441" i="6"/>
  <c r="R441" i="6"/>
  <c r="B442" i="6"/>
  <c r="C442" i="6"/>
  <c r="D442" i="6"/>
  <c r="E442" i="6"/>
  <c r="J442" i="6"/>
  <c r="F442" i="6"/>
  <c r="G442" i="6"/>
  <c r="H442" i="6"/>
  <c r="I442" i="6"/>
  <c r="K442" i="6"/>
  <c r="N442" i="6"/>
  <c r="O442" i="6"/>
  <c r="P442" i="6"/>
  <c r="Q442" i="6"/>
  <c r="R442" i="6"/>
  <c r="B443" i="6"/>
  <c r="C443" i="6"/>
  <c r="D443" i="6"/>
  <c r="G443" i="6"/>
  <c r="H443" i="6"/>
  <c r="I443" i="6"/>
  <c r="E443" i="6"/>
  <c r="F443" i="6"/>
  <c r="O443" i="6"/>
  <c r="J443" i="6"/>
  <c r="K443" i="6"/>
  <c r="N443" i="6"/>
  <c r="P443" i="6"/>
  <c r="Q443" i="6"/>
  <c r="R443" i="6"/>
  <c r="B444" i="6"/>
  <c r="C444" i="6"/>
  <c r="D444" i="6"/>
  <c r="E444" i="6"/>
  <c r="J444" i="6"/>
  <c r="F444" i="6"/>
  <c r="G444" i="6"/>
  <c r="H444" i="6"/>
  <c r="I444" i="6"/>
  <c r="K444" i="6"/>
  <c r="N444" i="6"/>
  <c r="O444" i="6"/>
  <c r="P444" i="6"/>
  <c r="Q444" i="6"/>
  <c r="R444" i="6"/>
  <c r="B445" i="6"/>
  <c r="C445" i="6"/>
  <c r="D445" i="6"/>
  <c r="G445" i="6"/>
  <c r="E445" i="6"/>
  <c r="F445" i="6"/>
  <c r="O445" i="6"/>
  <c r="H445" i="6"/>
  <c r="I445" i="6"/>
  <c r="J445" i="6"/>
  <c r="K445" i="6"/>
  <c r="N445" i="6"/>
  <c r="P445" i="6"/>
  <c r="Q445" i="6"/>
  <c r="R445" i="6"/>
  <c r="B446" i="6"/>
  <c r="C446" i="6"/>
  <c r="D446" i="6"/>
  <c r="E446" i="6"/>
  <c r="J446" i="6"/>
  <c r="F446" i="6"/>
  <c r="G446" i="6"/>
  <c r="H446" i="6"/>
  <c r="I446" i="6"/>
  <c r="K446" i="6"/>
  <c r="N446" i="6"/>
  <c r="O446" i="6"/>
  <c r="P446" i="6"/>
  <c r="Q446" i="6"/>
  <c r="R446" i="6"/>
  <c r="B447" i="6"/>
  <c r="C447" i="6"/>
  <c r="D447" i="6"/>
  <c r="G447" i="6"/>
  <c r="H447" i="6"/>
  <c r="I447" i="6"/>
  <c r="E447" i="6"/>
  <c r="F447" i="6"/>
  <c r="O447" i="6"/>
  <c r="J447" i="6"/>
  <c r="K447" i="6"/>
  <c r="N447" i="6"/>
  <c r="P447" i="6"/>
  <c r="Q447" i="6"/>
  <c r="R447" i="6"/>
  <c r="B448" i="6"/>
  <c r="C448" i="6"/>
  <c r="D448" i="6"/>
  <c r="E448" i="6"/>
  <c r="J448" i="6"/>
  <c r="F448" i="6"/>
  <c r="G448" i="6"/>
  <c r="H448" i="6"/>
  <c r="I448" i="6"/>
  <c r="K448" i="6"/>
  <c r="N448" i="6"/>
  <c r="O448" i="6"/>
  <c r="P448" i="6"/>
  <c r="Q448" i="6"/>
  <c r="R448" i="6"/>
  <c r="B449" i="6"/>
  <c r="C449" i="6"/>
  <c r="D449" i="6"/>
  <c r="G449" i="6"/>
  <c r="E449" i="6"/>
  <c r="F449" i="6"/>
  <c r="O449" i="6"/>
  <c r="H449" i="6"/>
  <c r="I449" i="6"/>
  <c r="J449" i="6"/>
  <c r="K449" i="6"/>
  <c r="N449" i="6"/>
  <c r="P449" i="6"/>
  <c r="Q449" i="6"/>
  <c r="R449" i="6"/>
  <c r="B450" i="6"/>
  <c r="C450" i="6"/>
  <c r="D450" i="6"/>
  <c r="E450" i="6"/>
  <c r="J450" i="6"/>
  <c r="F450" i="6"/>
  <c r="G450" i="6"/>
  <c r="H450" i="6"/>
  <c r="I450" i="6"/>
  <c r="K450" i="6"/>
  <c r="N450" i="6"/>
  <c r="O450" i="6"/>
  <c r="P450" i="6"/>
  <c r="Q450" i="6"/>
  <c r="R450" i="6"/>
  <c r="B451" i="6"/>
  <c r="C451" i="6"/>
  <c r="D451" i="6"/>
  <c r="G451" i="6"/>
  <c r="H451" i="6"/>
  <c r="I451" i="6"/>
  <c r="E451" i="6"/>
  <c r="F451" i="6"/>
  <c r="O451" i="6"/>
  <c r="J451" i="6"/>
  <c r="K451" i="6"/>
  <c r="N451" i="6"/>
  <c r="P451" i="6"/>
  <c r="Q451" i="6"/>
  <c r="R451" i="6"/>
  <c r="B452" i="6"/>
  <c r="C452" i="6"/>
  <c r="D452" i="6"/>
  <c r="E452" i="6"/>
  <c r="J452" i="6"/>
  <c r="F452" i="6"/>
  <c r="G452" i="6"/>
  <c r="H452" i="6"/>
  <c r="I452" i="6"/>
  <c r="K452" i="6"/>
  <c r="N452" i="6"/>
  <c r="O452" i="6"/>
  <c r="P452" i="6"/>
  <c r="Q452" i="6"/>
  <c r="R452" i="6"/>
  <c r="B453" i="6"/>
  <c r="C453" i="6"/>
  <c r="D453" i="6"/>
  <c r="G453" i="6"/>
  <c r="E453" i="6"/>
  <c r="F453" i="6"/>
  <c r="O453" i="6"/>
  <c r="H453" i="6"/>
  <c r="I453" i="6"/>
  <c r="J453" i="6"/>
  <c r="K453" i="6"/>
  <c r="N453" i="6"/>
  <c r="P453" i="6"/>
  <c r="Q453" i="6"/>
  <c r="R453" i="6"/>
  <c r="B454" i="6"/>
  <c r="C454" i="6"/>
  <c r="D454" i="6"/>
  <c r="E454" i="6"/>
  <c r="J454" i="6"/>
  <c r="F454" i="6"/>
  <c r="G454" i="6"/>
  <c r="H454" i="6"/>
  <c r="I454" i="6"/>
  <c r="K454" i="6"/>
  <c r="N454" i="6"/>
  <c r="O454" i="6"/>
  <c r="P454" i="6"/>
  <c r="Q454" i="6"/>
  <c r="R454" i="6"/>
  <c r="B455" i="6"/>
  <c r="C455" i="6"/>
  <c r="D455" i="6"/>
  <c r="G455" i="6"/>
  <c r="H455" i="6"/>
  <c r="I455" i="6"/>
  <c r="E455" i="6"/>
  <c r="F455" i="6"/>
  <c r="O455" i="6"/>
  <c r="J455" i="6"/>
  <c r="K455" i="6"/>
  <c r="N455" i="6"/>
  <c r="P455" i="6"/>
  <c r="Q455" i="6"/>
  <c r="R455" i="6"/>
  <c r="B456" i="6"/>
  <c r="C456" i="6"/>
  <c r="D456" i="6"/>
  <c r="E456" i="6"/>
  <c r="J456" i="6"/>
  <c r="F456" i="6"/>
  <c r="G456" i="6"/>
  <c r="H456" i="6"/>
  <c r="I456" i="6"/>
  <c r="K456" i="6"/>
  <c r="N456" i="6"/>
  <c r="O456" i="6"/>
  <c r="P456" i="6"/>
  <c r="Q456" i="6"/>
  <c r="R456" i="6"/>
  <c r="B457" i="6"/>
  <c r="C457" i="6"/>
  <c r="D457" i="6"/>
  <c r="G457" i="6"/>
  <c r="E457" i="6"/>
  <c r="F457" i="6"/>
  <c r="O457" i="6"/>
  <c r="H457" i="6"/>
  <c r="I457" i="6"/>
  <c r="J457" i="6"/>
  <c r="K457" i="6"/>
  <c r="N457" i="6"/>
  <c r="P457" i="6"/>
  <c r="Q457" i="6"/>
  <c r="R457" i="6"/>
  <c r="B458" i="6"/>
  <c r="C458" i="6"/>
  <c r="D458" i="6"/>
  <c r="E458" i="6"/>
  <c r="J458" i="6"/>
  <c r="F458" i="6"/>
  <c r="G458" i="6"/>
  <c r="H458" i="6"/>
  <c r="I458" i="6"/>
  <c r="K458" i="6"/>
  <c r="N458" i="6"/>
  <c r="O458" i="6"/>
  <c r="P458" i="6"/>
  <c r="Q458" i="6"/>
  <c r="R458" i="6"/>
  <c r="B459" i="6"/>
  <c r="C459" i="6"/>
  <c r="D459" i="6"/>
  <c r="G459" i="6"/>
  <c r="H459" i="6"/>
  <c r="I459" i="6"/>
  <c r="E459" i="6"/>
  <c r="F459" i="6"/>
  <c r="O459" i="6"/>
  <c r="J459" i="6"/>
  <c r="K459" i="6"/>
  <c r="N459" i="6"/>
  <c r="P459" i="6"/>
  <c r="Q459" i="6"/>
  <c r="R459" i="6"/>
  <c r="B460" i="6"/>
  <c r="C460" i="6"/>
  <c r="D460" i="6"/>
  <c r="E460" i="6"/>
  <c r="J460" i="6"/>
  <c r="F460" i="6"/>
  <c r="G460" i="6"/>
  <c r="H460" i="6"/>
  <c r="I460" i="6"/>
  <c r="K460" i="6"/>
  <c r="N460" i="6"/>
  <c r="O460" i="6"/>
  <c r="P460" i="6"/>
  <c r="Q460" i="6"/>
  <c r="R460" i="6"/>
  <c r="B461" i="6"/>
  <c r="C461" i="6"/>
  <c r="D461" i="6"/>
  <c r="G461" i="6"/>
  <c r="E461" i="6"/>
  <c r="F461" i="6"/>
  <c r="O461" i="6"/>
  <c r="H461" i="6"/>
  <c r="I461" i="6"/>
  <c r="J461" i="6"/>
  <c r="K461" i="6"/>
  <c r="N461" i="6"/>
  <c r="P461" i="6"/>
  <c r="Q461" i="6"/>
  <c r="R461" i="6"/>
  <c r="B462" i="6"/>
  <c r="C462" i="6"/>
  <c r="D462" i="6"/>
  <c r="E462" i="6"/>
  <c r="J462" i="6"/>
  <c r="F462" i="6"/>
  <c r="G462" i="6"/>
  <c r="H462" i="6"/>
  <c r="I462" i="6"/>
  <c r="K462" i="6"/>
  <c r="N462" i="6"/>
  <c r="O462" i="6"/>
  <c r="P462" i="6"/>
  <c r="Q462" i="6"/>
  <c r="R462" i="6"/>
  <c r="B463" i="6"/>
  <c r="C463" i="6"/>
  <c r="D463" i="6"/>
  <c r="G463" i="6"/>
  <c r="H463" i="6"/>
  <c r="I463" i="6"/>
  <c r="E463" i="6"/>
  <c r="F463" i="6"/>
  <c r="O463" i="6"/>
  <c r="J463" i="6"/>
  <c r="K463" i="6"/>
  <c r="N463" i="6"/>
  <c r="P463" i="6"/>
  <c r="Q463" i="6"/>
  <c r="R463" i="6"/>
  <c r="B464" i="6"/>
  <c r="C464" i="6"/>
  <c r="D464" i="6"/>
  <c r="E464" i="6"/>
  <c r="J464" i="6"/>
  <c r="F464" i="6"/>
  <c r="G464" i="6"/>
  <c r="H464" i="6"/>
  <c r="I464" i="6"/>
  <c r="K464" i="6"/>
  <c r="N464" i="6"/>
  <c r="O464" i="6"/>
  <c r="P464" i="6"/>
  <c r="Q464" i="6"/>
  <c r="R464" i="6"/>
  <c r="B465" i="6"/>
  <c r="C465" i="6"/>
  <c r="D465" i="6"/>
  <c r="G465" i="6"/>
  <c r="E465" i="6"/>
  <c r="F465" i="6"/>
  <c r="O465" i="6"/>
  <c r="H465" i="6"/>
  <c r="I465" i="6"/>
  <c r="J465" i="6"/>
  <c r="K465" i="6"/>
  <c r="N465" i="6"/>
  <c r="P465" i="6"/>
  <c r="Q465" i="6"/>
  <c r="R465" i="6"/>
  <c r="B466" i="6"/>
  <c r="C466" i="6"/>
  <c r="D466" i="6"/>
  <c r="E466" i="6"/>
  <c r="J466" i="6"/>
  <c r="F466" i="6"/>
  <c r="G466" i="6"/>
  <c r="H466" i="6"/>
  <c r="I466" i="6"/>
  <c r="K466" i="6"/>
  <c r="N466" i="6"/>
  <c r="O466" i="6"/>
  <c r="P466" i="6"/>
  <c r="Q466" i="6"/>
  <c r="R466" i="6"/>
  <c r="B467" i="6"/>
  <c r="C467" i="6"/>
  <c r="D467" i="6"/>
  <c r="G467" i="6"/>
  <c r="H467" i="6"/>
  <c r="I467" i="6"/>
  <c r="E467" i="6"/>
  <c r="F467" i="6"/>
  <c r="O467" i="6"/>
  <c r="J467" i="6"/>
  <c r="K467" i="6"/>
  <c r="N467" i="6"/>
  <c r="P467" i="6"/>
  <c r="Q467" i="6"/>
  <c r="R467" i="6"/>
  <c r="B468" i="6"/>
  <c r="C468" i="6"/>
  <c r="D468" i="6"/>
  <c r="E468" i="6"/>
  <c r="J468" i="6"/>
  <c r="K468" i="6"/>
  <c r="N468" i="6"/>
  <c r="F468" i="6"/>
  <c r="G468" i="6"/>
  <c r="H468" i="6"/>
  <c r="I468" i="6"/>
  <c r="O468" i="6"/>
  <c r="P468" i="6"/>
  <c r="Q468" i="6"/>
  <c r="R468" i="6"/>
  <c r="B469" i="6"/>
  <c r="C469" i="6"/>
  <c r="D469" i="6"/>
  <c r="G469" i="6"/>
  <c r="H469" i="6"/>
  <c r="I469" i="6"/>
  <c r="E469" i="6"/>
  <c r="F469" i="6"/>
  <c r="O469" i="6"/>
  <c r="P469" i="6"/>
  <c r="Q469" i="6"/>
  <c r="J469" i="6"/>
  <c r="K469" i="6"/>
  <c r="N469" i="6"/>
  <c r="R469" i="6"/>
  <c r="B470" i="6"/>
  <c r="C470" i="6"/>
  <c r="D470" i="6"/>
  <c r="E470" i="6"/>
  <c r="J470" i="6"/>
  <c r="K470" i="6"/>
  <c r="N470" i="6"/>
  <c r="F470" i="6"/>
  <c r="G470" i="6"/>
  <c r="H470" i="6"/>
  <c r="I470" i="6"/>
  <c r="O470" i="6"/>
  <c r="P470" i="6"/>
  <c r="Q470" i="6"/>
  <c r="R470" i="6"/>
  <c r="B471" i="6"/>
  <c r="C471" i="6"/>
  <c r="D471" i="6"/>
  <c r="G471" i="6"/>
  <c r="H471" i="6"/>
  <c r="I471" i="6"/>
  <c r="E471" i="6"/>
  <c r="F471" i="6"/>
  <c r="O471" i="6"/>
  <c r="P471" i="6"/>
  <c r="Q471" i="6"/>
  <c r="J471" i="6"/>
  <c r="K471" i="6"/>
  <c r="N471" i="6"/>
  <c r="R471" i="6"/>
  <c r="B472" i="6"/>
  <c r="C472" i="6"/>
  <c r="D472" i="6"/>
  <c r="E472" i="6"/>
  <c r="J472" i="6"/>
  <c r="K472" i="6"/>
  <c r="N472" i="6"/>
  <c r="F472" i="6"/>
  <c r="G472" i="6"/>
  <c r="H472" i="6"/>
  <c r="I472" i="6"/>
  <c r="O472" i="6"/>
  <c r="P472" i="6"/>
  <c r="Q472" i="6"/>
  <c r="R472" i="6"/>
  <c r="B473" i="6"/>
  <c r="C473" i="6"/>
  <c r="D473" i="6"/>
  <c r="G473" i="6"/>
  <c r="H473" i="6"/>
  <c r="I473" i="6"/>
  <c r="E473" i="6"/>
  <c r="F473" i="6"/>
  <c r="O473" i="6"/>
  <c r="P473" i="6"/>
  <c r="Q473" i="6"/>
  <c r="J473" i="6"/>
  <c r="K473" i="6"/>
  <c r="N473" i="6"/>
  <c r="R473" i="6"/>
  <c r="B474" i="6"/>
  <c r="C474" i="6"/>
  <c r="D474" i="6"/>
  <c r="E474" i="6"/>
  <c r="J474" i="6"/>
  <c r="K474" i="6"/>
  <c r="N474" i="6"/>
  <c r="F474" i="6"/>
  <c r="G474" i="6"/>
  <c r="H474" i="6"/>
  <c r="I474" i="6"/>
  <c r="O474" i="6"/>
  <c r="P474" i="6"/>
  <c r="Q474" i="6"/>
  <c r="R474" i="6"/>
  <c r="B475" i="6"/>
  <c r="C475" i="6"/>
  <c r="D475" i="6"/>
  <c r="G475" i="6"/>
  <c r="H475" i="6"/>
  <c r="I475" i="6"/>
  <c r="E475" i="6"/>
  <c r="F475" i="6"/>
  <c r="O475" i="6"/>
  <c r="P475" i="6"/>
  <c r="Q475" i="6"/>
  <c r="J475" i="6"/>
  <c r="K475" i="6"/>
  <c r="N475" i="6"/>
  <c r="R475" i="6"/>
  <c r="B476" i="6"/>
  <c r="C476" i="6"/>
  <c r="D476" i="6"/>
  <c r="E476" i="6"/>
  <c r="J476" i="6"/>
  <c r="K476" i="6"/>
  <c r="N476" i="6"/>
  <c r="F476" i="6"/>
  <c r="G476" i="6"/>
  <c r="H476" i="6"/>
  <c r="I476" i="6"/>
  <c r="O476" i="6"/>
  <c r="P476" i="6"/>
  <c r="Q476" i="6"/>
  <c r="R476" i="6"/>
  <c r="B477" i="6"/>
  <c r="C477" i="6"/>
  <c r="D477" i="6"/>
  <c r="G477" i="6"/>
  <c r="H477" i="6"/>
  <c r="I477" i="6"/>
  <c r="E477" i="6"/>
  <c r="F477" i="6"/>
  <c r="O477" i="6"/>
  <c r="P477" i="6"/>
  <c r="Q477" i="6"/>
  <c r="J477" i="6"/>
  <c r="K477" i="6"/>
  <c r="N477" i="6"/>
  <c r="R477" i="6"/>
  <c r="B478" i="6"/>
  <c r="C478" i="6"/>
  <c r="D478" i="6"/>
  <c r="E478" i="6"/>
  <c r="J478" i="6"/>
  <c r="K478" i="6"/>
  <c r="N478" i="6"/>
  <c r="F478" i="6"/>
  <c r="G478" i="6"/>
  <c r="H478" i="6"/>
  <c r="I478" i="6"/>
  <c r="O478" i="6"/>
  <c r="P478" i="6"/>
  <c r="Q478" i="6"/>
  <c r="R478" i="6"/>
  <c r="B479" i="6"/>
  <c r="C479" i="6"/>
  <c r="D479" i="6"/>
  <c r="G479" i="6"/>
  <c r="H479" i="6"/>
  <c r="I479" i="6"/>
  <c r="E479" i="6"/>
  <c r="F479" i="6"/>
  <c r="O479" i="6"/>
  <c r="P479" i="6"/>
  <c r="Q479" i="6"/>
  <c r="J479" i="6"/>
  <c r="K479" i="6"/>
  <c r="N479" i="6"/>
  <c r="R479" i="6"/>
  <c r="B480" i="6"/>
  <c r="C480" i="6"/>
  <c r="D480" i="6"/>
  <c r="E480" i="6"/>
  <c r="J480" i="6"/>
  <c r="K480" i="6"/>
  <c r="N480" i="6"/>
  <c r="F480" i="6"/>
  <c r="G480" i="6"/>
  <c r="H480" i="6"/>
  <c r="I480" i="6"/>
  <c r="O480" i="6"/>
  <c r="P480" i="6"/>
  <c r="Q480" i="6"/>
  <c r="R480" i="6"/>
  <c r="B481" i="6"/>
  <c r="C481" i="6"/>
  <c r="D481" i="6"/>
  <c r="G481" i="6"/>
  <c r="H481" i="6"/>
  <c r="I481" i="6"/>
  <c r="E481" i="6"/>
  <c r="F481" i="6"/>
  <c r="O481" i="6"/>
  <c r="P481" i="6"/>
  <c r="Q481" i="6"/>
  <c r="J481" i="6"/>
  <c r="K481" i="6"/>
  <c r="N481" i="6"/>
  <c r="R481" i="6"/>
  <c r="B482" i="6"/>
  <c r="C482" i="6"/>
  <c r="D482" i="6"/>
  <c r="E482" i="6"/>
  <c r="J482" i="6"/>
  <c r="K482" i="6"/>
  <c r="N482" i="6"/>
  <c r="F482" i="6"/>
  <c r="G482" i="6"/>
  <c r="H482" i="6"/>
  <c r="I482" i="6"/>
  <c r="O482" i="6"/>
  <c r="P482" i="6"/>
  <c r="Q482" i="6"/>
  <c r="R482" i="6"/>
  <c r="B483" i="6"/>
  <c r="C483" i="6"/>
  <c r="D483" i="6"/>
  <c r="G483" i="6"/>
  <c r="H483" i="6"/>
  <c r="I483" i="6"/>
  <c r="E483" i="6"/>
  <c r="F483" i="6"/>
  <c r="O483" i="6"/>
  <c r="P483" i="6"/>
  <c r="Q483" i="6"/>
  <c r="J483" i="6"/>
  <c r="K483" i="6"/>
  <c r="N483" i="6"/>
  <c r="R483" i="6"/>
  <c r="B484" i="6"/>
  <c r="C484" i="6"/>
  <c r="D484" i="6"/>
  <c r="E484" i="6"/>
  <c r="J484" i="6"/>
  <c r="K484" i="6"/>
  <c r="N484" i="6"/>
  <c r="F484" i="6"/>
  <c r="G484" i="6"/>
  <c r="H484" i="6"/>
  <c r="I484" i="6"/>
  <c r="O484" i="6"/>
  <c r="P484" i="6"/>
  <c r="Q484" i="6"/>
  <c r="R484" i="6"/>
  <c r="B485" i="6"/>
  <c r="C485" i="6"/>
  <c r="D485" i="6"/>
  <c r="G485" i="6"/>
  <c r="H485" i="6"/>
  <c r="I485" i="6"/>
  <c r="E485" i="6"/>
  <c r="F485" i="6"/>
  <c r="O485" i="6"/>
  <c r="P485" i="6"/>
  <c r="Q485" i="6"/>
  <c r="J485" i="6"/>
  <c r="K485" i="6"/>
  <c r="N485" i="6"/>
  <c r="R485" i="6"/>
  <c r="B486" i="6"/>
  <c r="C486" i="6"/>
  <c r="D486" i="6"/>
  <c r="E486" i="6"/>
  <c r="J486" i="6"/>
  <c r="K486" i="6"/>
  <c r="N486" i="6"/>
  <c r="F486" i="6"/>
  <c r="G486" i="6"/>
  <c r="H486" i="6"/>
  <c r="I486" i="6"/>
  <c r="O486" i="6"/>
  <c r="P486" i="6"/>
  <c r="Q486" i="6"/>
  <c r="R486" i="6"/>
  <c r="B487" i="6"/>
  <c r="C487" i="6"/>
  <c r="D487" i="6"/>
  <c r="G487" i="6"/>
  <c r="H487" i="6"/>
  <c r="I487" i="6"/>
  <c r="E487" i="6"/>
  <c r="F487" i="6"/>
  <c r="O487" i="6"/>
  <c r="P487" i="6"/>
  <c r="Q487" i="6"/>
  <c r="J487" i="6"/>
  <c r="K487" i="6"/>
  <c r="N487" i="6"/>
  <c r="R487" i="6"/>
  <c r="B488" i="6"/>
  <c r="C488" i="6"/>
  <c r="D488" i="6"/>
  <c r="E488" i="6"/>
  <c r="J488" i="6"/>
  <c r="K488" i="6"/>
  <c r="N488" i="6"/>
  <c r="F488" i="6"/>
  <c r="G488" i="6"/>
  <c r="H488" i="6"/>
  <c r="I488" i="6"/>
  <c r="O488" i="6"/>
  <c r="P488" i="6"/>
  <c r="Q488" i="6"/>
  <c r="R488" i="6"/>
  <c r="B489" i="6"/>
  <c r="C489" i="6"/>
  <c r="D489" i="6"/>
  <c r="G489" i="6"/>
  <c r="H489" i="6"/>
  <c r="I489" i="6"/>
  <c r="E489" i="6"/>
  <c r="F489" i="6"/>
  <c r="O489" i="6"/>
  <c r="P489" i="6"/>
  <c r="Q489" i="6"/>
  <c r="J489" i="6"/>
  <c r="K489" i="6"/>
  <c r="N489" i="6"/>
  <c r="R489" i="6"/>
  <c r="B490" i="6"/>
  <c r="C490" i="6"/>
  <c r="D490" i="6"/>
  <c r="E490" i="6"/>
  <c r="J490" i="6"/>
  <c r="K490" i="6"/>
  <c r="N490" i="6"/>
  <c r="F490" i="6"/>
  <c r="G490" i="6"/>
  <c r="H490" i="6"/>
  <c r="I490" i="6"/>
  <c r="O490" i="6"/>
  <c r="P490" i="6"/>
  <c r="Q490" i="6"/>
  <c r="R490" i="6"/>
  <c r="B491" i="6"/>
  <c r="C491" i="6"/>
  <c r="D491" i="6"/>
  <c r="G491" i="6"/>
  <c r="H491" i="6"/>
  <c r="I491" i="6"/>
  <c r="E491" i="6"/>
  <c r="F491" i="6"/>
  <c r="O491" i="6"/>
  <c r="P491" i="6"/>
  <c r="Q491" i="6"/>
  <c r="J491" i="6"/>
  <c r="K491" i="6"/>
  <c r="N491" i="6"/>
  <c r="R491" i="6"/>
  <c r="B492" i="6"/>
  <c r="C492" i="6"/>
  <c r="D492" i="6"/>
  <c r="E492" i="6"/>
  <c r="J492" i="6"/>
  <c r="K492" i="6"/>
  <c r="N492" i="6"/>
  <c r="F492" i="6"/>
  <c r="G492" i="6"/>
  <c r="H492" i="6"/>
  <c r="I492" i="6"/>
  <c r="O492" i="6"/>
  <c r="P492" i="6"/>
  <c r="Q492" i="6"/>
  <c r="R492" i="6"/>
  <c r="B493" i="6"/>
  <c r="C493" i="6"/>
  <c r="D493" i="6"/>
  <c r="G493" i="6"/>
  <c r="H493" i="6"/>
  <c r="I493" i="6"/>
  <c r="E493" i="6"/>
  <c r="F493" i="6"/>
  <c r="O493" i="6"/>
  <c r="P493" i="6"/>
  <c r="Q493" i="6"/>
  <c r="J493" i="6"/>
  <c r="K493" i="6"/>
  <c r="N493" i="6"/>
  <c r="R493" i="6"/>
  <c r="B494" i="6"/>
  <c r="C494" i="6"/>
  <c r="D494" i="6"/>
  <c r="E494" i="6"/>
  <c r="J494" i="6"/>
  <c r="K494" i="6"/>
  <c r="N494" i="6"/>
  <c r="F494" i="6"/>
  <c r="G494" i="6"/>
  <c r="H494" i="6"/>
  <c r="I494" i="6"/>
  <c r="O494" i="6"/>
  <c r="P494" i="6"/>
  <c r="Q494" i="6"/>
  <c r="R494" i="6"/>
  <c r="B495" i="6"/>
  <c r="C495" i="6"/>
  <c r="D495" i="6"/>
  <c r="G495" i="6"/>
  <c r="H495" i="6"/>
  <c r="I495" i="6"/>
  <c r="E495" i="6"/>
  <c r="F495" i="6"/>
  <c r="O495" i="6"/>
  <c r="P495" i="6"/>
  <c r="Q495" i="6"/>
  <c r="J495" i="6"/>
  <c r="K495" i="6"/>
  <c r="N495" i="6"/>
  <c r="R495" i="6"/>
  <c r="B496" i="6"/>
  <c r="C496" i="6"/>
  <c r="D496" i="6"/>
  <c r="E496" i="6"/>
  <c r="J496" i="6"/>
  <c r="K496" i="6"/>
  <c r="N496" i="6"/>
  <c r="F496" i="6"/>
  <c r="G496" i="6"/>
  <c r="H496" i="6"/>
  <c r="I496" i="6"/>
  <c r="O496" i="6"/>
  <c r="P496" i="6"/>
  <c r="Q496" i="6"/>
  <c r="R496" i="6"/>
  <c r="B497" i="6"/>
  <c r="C497" i="6"/>
  <c r="D497" i="6"/>
  <c r="G497" i="6"/>
  <c r="H497" i="6"/>
  <c r="I497" i="6"/>
  <c r="E497" i="6"/>
  <c r="F497" i="6"/>
  <c r="O497" i="6"/>
  <c r="P497" i="6"/>
  <c r="Q497" i="6"/>
  <c r="J497" i="6"/>
  <c r="K497" i="6"/>
  <c r="N497" i="6"/>
  <c r="R497" i="6"/>
  <c r="B498" i="6"/>
  <c r="C498" i="6"/>
  <c r="D498" i="6"/>
  <c r="E498" i="6"/>
  <c r="J498" i="6"/>
  <c r="K498" i="6"/>
  <c r="N498" i="6"/>
  <c r="F498" i="6"/>
  <c r="G498" i="6"/>
  <c r="H498" i="6"/>
  <c r="I498" i="6"/>
  <c r="O498" i="6"/>
  <c r="P498" i="6"/>
  <c r="Q498" i="6"/>
  <c r="R498" i="6"/>
  <c r="B499" i="6"/>
  <c r="C499" i="6"/>
  <c r="D499" i="6"/>
  <c r="G499" i="6"/>
  <c r="H499" i="6"/>
  <c r="I499" i="6"/>
  <c r="E499" i="6"/>
  <c r="F499" i="6"/>
  <c r="O499" i="6"/>
  <c r="P499" i="6"/>
  <c r="Q499" i="6"/>
  <c r="J499" i="6"/>
  <c r="K499" i="6"/>
  <c r="N499" i="6"/>
  <c r="R499" i="6"/>
  <c r="B500" i="6"/>
  <c r="C500" i="6"/>
  <c r="D500" i="6"/>
  <c r="E500" i="6"/>
  <c r="J500" i="6"/>
  <c r="K500" i="6"/>
  <c r="N500" i="6"/>
  <c r="F500" i="6"/>
  <c r="G500" i="6"/>
  <c r="H500" i="6"/>
  <c r="I500" i="6"/>
  <c r="O500" i="6"/>
  <c r="P500" i="6"/>
  <c r="Q500" i="6"/>
  <c r="R500" i="6"/>
  <c r="B501" i="6"/>
  <c r="C501" i="6"/>
  <c r="D501" i="6"/>
  <c r="G501" i="6"/>
  <c r="H501" i="6"/>
  <c r="I501" i="6"/>
  <c r="E501" i="6"/>
  <c r="F501" i="6"/>
  <c r="O501" i="6"/>
  <c r="P501" i="6"/>
  <c r="Q501" i="6"/>
  <c r="J501" i="6"/>
  <c r="K501" i="6"/>
  <c r="N501" i="6"/>
  <c r="R501" i="6"/>
  <c r="B502" i="6"/>
  <c r="C502" i="6"/>
  <c r="D502" i="6"/>
  <c r="E502" i="6"/>
  <c r="J502" i="6"/>
  <c r="K502" i="6"/>
  <c r="N502" i="6"/>
  <c r="F502" i="6"/>
  <c r="G502" i="6"/>
  <c r="H502" i="6"/>
  <c r="I502" i="6"/>
  <c r="O502" i="6"/>
  <c r="P502" i="6"/>
  <c r="Q502" i="6"/>
  <c r="R502" i="6"/>
  <c r="B503" i="6"/>
  <c r="C503" i="6"/>
  <c r="D503" i="6"/>
  <c r="G503" i="6"/>
  <c r="H503" i="6"/>
  <c r="I503" i="6"/>
  <c r="E503" i="6"/>
  <c r="F503" i="6"/>
  <c r="O503" i="6"/>
  <c r="P503" i="6"/>
  <c r="Q503" i="6"/>
  <c r="J503" i="6"/>
  <c r="K503" i="6"/>
  <c r="N503" i="6"/>
  <c r="R503" i="6"/>
  <c r="B504" i="6"/>
  <c r="C504" i="6"/>
  <c r="D504" i="6"/>
  <c r="E504" i="6"/>
  <c r="J504" i="6"/>
  <c r="K504" i="6"/>
  <c r="N504" i="6"/>
  <c r="F504" i="6"/>
  <c r="G504" i="6"/>
  <c r="H504" i="6"/>
  <c r="I504" i="6"/>
  <c r="O504" i="6"/>
  <c r="P504" i="6"/>
  <c r="Q504" i="6"/>
  <c r="R504" i="6"/>
  <c r="B505" i="6"/>
  <c r="C505" i="6"/>
  <c r="D505" i="6"/>
  <c r="G505" i="6"/>
  <c r="H505" i="6"/>
  <c r="I505" i="6"/>
  <c r="E505" i="6"/>
  <c r="F505" i="6"/>
  <c r="O505" i="6"/>
  <c r="P505" i="6"/>
  <c r="Q505" i="6"/>
  <c r="J505" i="6"/>
  <c r="K505" i="6"/>
  <c r="N505" i="6"/>
  <c r="R505" i="6"/>
  <c r="B506" i="6"/>
  <c r="C506" i="6"/>
  <c r="D506" i="6"/>
  <c r="E506" i="6"/>
  <c r="J506" i="6"/>
  <c r="K506" i="6"/>
  <c r="N506" i="6"/>
  <c r="F506" i="6"/>
  <c r="G506" i="6"/>
  <c r="H506" i="6"/>
  <c r="I506" i="6"/>
  <c r="O506" i="6"/>
  <c r="P506" i="6"/>
  <c r="Q506" i="6"/>
  <c r="R506" i="6"/>
  <c r="B507" i="6"/>
  <c r="C507" i="6"/>
  <c r="D507" i="6"/>
  <c r="G507" i="6"/>
  <c r="H507" i="6"/>
  <c r="I507" i="6"/>
  <c r="E507" i="6"/>
  <c r="F507" i="6"/>
  <c r="O507" i="6"/>
  <c r="P507" i="6"/>
  <c r="Q507" i="6"/>
  <c r="J507" i="6"/>
  <c r="K507" i="6"/>
  <c r="N507" i="6"/>
  <c r="R507" i="6"/>
  <c r="B508" i="6"/>
  <c r="C508" i="6"/>
  <c r="D508" i="6"/>
  <c r="E508" i="6"/>
  <c r="J508" i="6"/>
  <c r="K508" i="6"/>
  <c r="N508" i="6"/>
  <c r="F508" i="6"/>
  <c r="G508" i="6"/>
  <c r="H508" i="6"/>
  <c r="I508" i="6"/>
  <c r="O508" i="6"/>
  <c r="P508" i="6"/>
  <c r="Q508" i="6"/>
  <c r="R508" i="6"/>
  <c r="B509" i="6"/>
  <c r="C509" i="6"/>
  <c r="D509" i="6"/>
  <c r="G509" i="6"/>
  <c r="H509" i="6"/>
  <c r="I509" i="6"/>
  <c r="E509" i="6"/>
  <c r="F509" i="6"/>
  <c r="O509" i="6"/>
  <c r="P509" i="6"/>
  <c r="Q509" i="6"/>
  <c r="J509" i="6"/>
  <c r="K509" i="6"/>
  <c r="N509" i="6"/>
  <c r="R509" i="6"/>
  <c r="B510" i="6"/>
  <c r="C510" i="6"/>
  <c r="D510" i="6"/>
  <c r="E510" i="6"/>
  <c r="J510" i="6"/>
  <c r="K510" i="6"/>
  <c r="N510" i="6"/>
  <c r="F510" i="6"/>
  <c r="G510" i="6"/>
  <c r="H510" i="6"/>
  <c r="I510" i="6"/>
  <c r="O510" i="6"/>
  <c r="P510" i="6"/>
  <c r="Q510" i="6"/>
  <c r="R510" i="6"/>
  <c r="B511" i="6"/>
  <c r="C511" i="6"/>
  <c r="D511" i="6"/>
  <c r="G511" i="6"/>
  <c r="H511" i="6"/>
  <c r="I511" i="6"/>
  <c r="E511" i="6"/>
  <c r="F511" i="6"/>
  <c r="O511" i="6"/>
  <c r="P511" i="6"/>
  <c r="Q511" i="6"/>
  <c r="J511" i="6"/>
  <c r="K511" i="6"/>
  <c r="N511" i="6"/>
  <c r="R511" i="6"/>
  <c r="B512" i="6"/>
  <c r="C512" i="6"/>
  <c r="D512" i="6"/>
  <c r="E512" i="6"/>
  <c r="J512" i="6"/>
  <c r="K512" i="6"/>
  <c r="N512" i="6"/>
  <c r="F512" i="6"/>
  <c r="G512" i="6"/>
  <c r="H512" i="6"/>
  <c r="I512" i="6"/>
  <c r="O512" i="6"/>
  <c r="P512" i="6"/>
  <c r="Q512" i="6"/>
  <c r="R512" i="6"/>
  <c r="B513" i="6"/>
  <c r="C513" i="6"/>
  <c r="D513" i="6"/>
  <c r="G513" i="6"/>
  <c r="H513" i="6"/>
  <c r="I513" i="6"/>
  <c r="E513" i="6"/>
  <c r="F513" i="6"/>
  <c r="O513" i="6"/>
  <c r="P513" i="6"/>
  <c r="Q513" i="6"/>
  <c r="J513" i="6"/>
  <c r="K513" i="6"/>
  <c r="N513" i="6"/>
  <c r="R513" i="6"/>
  <c r="B514" i="6"/>
  <c r="C514" i="6"/>
  <c r="D514" i="6"/>
  <c r="E514" i="6"/>
  <c r="J514" i="6"/>
  <c r="K514" i="6"/>
  <c r="N514" i="6"/>
  <c r="F514" i="6"/>
  <c r="G514" i="6"/>
  <c r="H514" i="6"/>
  <c r="I514" i="6"/>
  <c r="O514" i="6"/>
  <c r="P514" i="6"/>
  <c r="Q514" i="6"/>
  <c r="R514" i="6"/>
  <c r="B515" i="6"/>
  <c r="C515" i="6"/>
  <c r="D515" i="6"/>
  <c r="G515" i="6"/>
  <c r="H515" i="6"/>
  <c r="I515" i="6"/>
  <c r="E515" i="6"/>
  <c r="F515" i="6"/>
  <c r="O515" i="6"/>
  <c r="P515" i="6"/>
  <c r="Q515" i="6"/>
  <c r="J515" i="6"/>
  <c r="K515" i="6"/>
  <c r="N515" i="6"/>
  <c r="R515" i="6"/>
  <c r="B516" i="6"/>
  <c r="C516" i="6"/>
  <c r="D516" i="6"/>
  <c r="E516" i="6"/>
  <c r="J516" i="6"/>
  <c r="K516" i="6"/>
  <c r="N516" i="6"/>
  <c r="F516" i="6"/>
  <c r="G516" i="6"/>
  <c r="H516" i="6"/>
  <c r="I516" i="6"/>
  <c r="O516" i="6"/>
  <c r="P516" i="6"/>
  <c r="Q516" i="6"/>
  <c r="R516" i="6"/>
  <c r="B517" i="6"/>
  <c r="C517" i="6"/>
  <c r="D517" i="6"/>
  <c r="G517" i="6"/>
  <c r="H517" i="6"/>
  <c r="I517" i="6"/>
  <c r="E517" i="6"/>
  <c r="F517" i="6"/>
  <c r="O517" i="6"/>
  <c r="P517" i="6"/>
  <c r="Q517" i="6"/>
  <c r="J517" i="6"/>
  <c r="K517" i="6"/>
  <c r="N517" i="6"/>
  <c r="R517" i="6"/>
  <c r="B518" i="6"/>
  <c r="C518" i="6"/>
  <c r="D518" i="6"/>
  <c r="E518" i="6"/>
  <c r="J518" i="6"/>
  <c r="K518" i="6"/>
  <c r="N518" i="6"/>
  <c r="F518" i="6"/>
  <c r="G518" i="6"/>
  <c r="H518" i="6"/>
  <c r="I518" i="6"/>
  <c r="O518" i="6"/>
  <c r="P518" i="6"/>
  <c r="Q518" i="6"/>
  <c r="R518" i="6"/>
  <c r="B519" i="6"/>
  <c r="C519" i="6"/>
  <c r="D519" i="6"/>
  <c r="G519" i="6"/>
  <c r="H519" i="6"/>
  <c r="I519" i="6"/>
  <c r="E519" i="6"/>
  <c r="F519" i="6"/>
  <c r="O519" i="6"/>
  <c r="P519" i="6"/>
  <c r="Q519" i="6"/>
  <c r="J519" i="6"/>
  <c r="K519" i="6"/>
  <c r="N519" i="6"/>
  <c r="R519" i="6"/>
  <c r="B520" i="6"/>
  <c r="C520" i="6"/>
  <c r="D520" i="6"/>
  <c r="E520" i="6"/>
  <c r="J520" i="6"/>
  <c r="K520" i="6"/>
  <c r="N520" i="6"/>
  <c r="F520" i="6"/>
  <c r="G520" i="6"/>
  <c r="H520" i="6"/>
  <c r="I520" i="6"/>
  <c r="O520" i="6"/>
  <c r="P520" i="6"/>
  <c r="Q520" i="6"/>
  <c r="R520" i="6"/>
  <c r="B521" i="6"/>
  <c r="C521" i="6"/>
  <c r="D521" i="6"/>
  <c r="G521" i="6"/>
  <c r="H521" i="6"/>
  <c r="I521" i="6"/>
  <c r="E521" i="6"/>
  <c r="F521" i="6"/>
  <c r="O521" i="6"/>
  <c r="P521" i="6"/>
  <c r="Q521" i="6"/>
  <c r="J521" i="6"/>
  <c r="K521" i="6"/>
  <c r="N521" i="6"/>
  <c r="R521" i="6"/>
  <c r="B522" i="6"/>
  <c r="C522" i="6"/>
  <c r="D522" i="6"/>
  <c r="E522" i="6"/>
  <c r="J522" i="6"/>
  <c r="K522" i="6"/>
  <c r="N522" i="6"/>
  <c r="F522" i="6"/>
  <c r="G522" i="6"/>
  <c r="H522" i="6"/>
  <c r="I522" i="6"/>
  <c r="O522" i="6"/>
  <c r="P522" i="6"/>
  <c r="Q522" i="6"/>
  <c r="R522" i="6"/>
  <c r="B523" i="6"/>
  <c r="C523" i="6"/>
  <c r="D523" i="6"/>
  <c r="G523" i="6"/>
  <c r="H523" i="6"/>
  <c r="I523" i="6"/>
  <c r="E523" i="6"/>
  <c r="F523" i="6"/>
  <c r="O523" i="6"/>
  <c r="P523" i="6"/>
  <c r="Q523" i="6"/>
  <c r="J523" i="6"/>
  <c r="K523" i="6"/>
  <c r="N523" i="6"/>
  <c r="R523" i="6"/>
  <c r="B524" i="6"/>
  <c r="C524" i="6"/>
  <c r="D524" i="6"/>
  <c r="E524" i="6"/>
  <c r="J524" i="6"/>
  <c r="K524" i="6"/>
  <c r="N524" i="6"/>
  <c r="F524" i="6"/>
  <c r="G524" i="6"/>
  <c r="H524" i="6"/>
  <c r="I524" i="6"/>
  <c r="O524" i="6"/>
  <c r="P524" i="6"/>
  <c r="Q524" i="6"/>
  <c r="R524" i="6"/>
  <c r="B525" i="6"/>
  <c r="C525" i="6"/>
  <c r="D525" i="6"/>
  <c r="G525" i="6"/>
  <c r="E525" i="6"/>
  <c r="F525" i="6"/>
  <c r="O525" i="6"/>
  <c r="H525" i="6"/>
  <c r="I525" i="6"/>
  <c r="J525" i="6"/>
  <c r="K525" i="6"/>
  <c r="N525" i="6"/>
  <c r="P525" i="6"/>
  <c r="Q525" i="6"/>
  <c r="R525" i="6"/>
  <c r="B526" i="6"/>
  <c r="C526" i="6"/>
  <c r="D526" i="6"/>
  <c r="E526" i="6"/>
  <c r="J526" i="6"/>
  <c r="F526" i="6"/>
  <c r="G526" i="6"/>
  <c r="H526" i="6"/>
  <c r="I526" i="6"/>
  <c r="K526" i="6"/>
  <c r="N526" i="6"/>
  <c r="O526" i="6"/>
  <c r="P526" i="6"/>
  <c r="Q526" i="6"/>
  <c r="R526" i="6"/>
  <c r="B527" i="6"/>
  <c r="C527" i="6"/>
  <c r="D527" i="6"/>
  <c r="G527" i="6"/>
  <c r="H527" i="6"/>
  <c r="I527" i="6"/>
  <c r="E527" i="6"/>
  <c r="F527" i="6"/>
  <c r="O527" i="6"/>
  <c r="J527" i="6"/>
  <c r="K527" i="6"/>
  <c r="N527" i="6"/>
  <c r="P527" i="6"/>
  <c r="Q527" i="6"/>
  <c r="R527" i="6"/>
  <c r="B528" i="6"/>
  <c r="C528" i="6"/>
  <c r="D528" i="6"/>
  <c r="E528" i="6"/>
  <c r="J528" i="6"/>
  <c r="F528" i="6"/>
  <c r="G528" i="6"/>
  <c r="H528" i="6"/>
  <c r="I528" i="6"/>
  <c r="K528" i="6"/>
  <c r="N528" i="6"/>
  <c r="O528" i="6"/>
  <c r="P528" i="6"/>
  <c r="Q528" i="6"/>
  <c r="R528" i="6"/>
  <c r="B529" i="6"/>
  <c r="C529" i="6"/>
  <c r="D529" i="6"/>
  <c r="G529" i="6"/>
  <c r="E529" i="6"/>
  <c r="F529" i="6"/>
  <c r="O529" i="6"/>
  <c r="H529" i="6"/>
  <c r="I529" i="6"/>
  <c r="J529" i="6"/>
  <c r="K529" i="6"/>
  <c r="N529" i="6"/>
  <c r="P529" i="6"/>
  <c r="Q529" i="6"/>
  <c r="R529" i="6"/>
  <c r="B530" i="6"/>
  <c r="C530" i="6"/>
  <c r="D530" i="6"/>
  <c r="E530" i="6"/>
  <c r="J530" i="6"/>
  <c r="F530" i="6"/>
  <c r="G530" i="6"/>
  <c r="H530" i="6"/>
  <c r="I530" i="6"/>
  <c r="K530" i="6"/>
  <c r="N530" i="6"/>
  <c r="O530" i="6"/>
  <c r="P530" i="6"/>
  <c r="Q530" i="6"/>
  <c r="R530" i="6"/>
  <c r="B531" i="6"/>
  <c r="C531" i="6"/>
  <c r="D531" i="6"/>
  <c r="G531" i="6"/>
  <c r="H531" i="6"/>
  <c r="I531" i="6"/>
  <c r="E531" i="6"/>
  <c r="F531" i="6"/>
  <c r="O531" i="6"/>
  <c r="J531" i="6"/>
  <c r="K531" i="6"/>
  <c r="N531" i="6"/>
  <c r="P531" i="6"/>
  <c r="Q531" i="6"/>
  <c r="R531" i="6"/>
  <c r="B532" i="6"/>
  <c r="C532" i="6"/>
  <c r="D532" i="6"/>
  <c r="E532" i="6"/>
  <c r="J532" i="6"/>
  <c r="F532" i="6"/>
  <c r="G532" i="6"/>
  <c r="H532" i="6"/>
  <c r="I532" i="6"/>
  <c r="K532" i="6"/>
  <c r="N532" i="6"/>
  <c r="O532" i="6"/>
  <c r="P532" i="6"/>
  <c r="Q532" i="6"/>
  <c r="R532" i="6"/>
  <c r="B533" i="6"/>
  <c r="C533" i="6"/>
  <c r="D533" i="6"/>
  <c r="G533" i="6"/>
  <c r="E533" i="6"/>
  <c r="F533" i="6"/>
  <c r="O533" i="6"/>
  <c r="H533" i="6"/>
  <c r="I533" i="6"/>
  <c r="J533" i="6"/>
  <c r="K533" i="6"/>
  <c r="N533" i="6"/>
  <c r="P533" i="6"/>
  <c r="Q533" i="6"/>
  <c r="R533" i="6"/>
  <c r="B534" i="6"/>
  <c r="C534" i="6"/>
  <c r="D534" i="6"/>
  <c r="E534" i="6"/>
  <c r="J534" i="6"/>
  <c r="F534" i="6"/>
  <c r="G534" i="6"/>
  <c r="H534" i="6"/>
  <c r="I534" i="6"/>
  <c r="K534" i="6"/>
  <c r="N534" i="6"/>
  <c r="O534" i="6"/>
  <c r="P534" i="6"/>
  <c r="Q534" i="6"/>
  <c r="R534" i="6"/>
  <c r="B535" i="6"/>
  <c r="C535" i="6"/>
  <c r="D535" i="6"/>
  <c r="G535" i="6"/>
  <c r="H535" i="6"/>
  <c r="I535" i="6"/>
  <c r="E535" i="6"/>
  <c r="F535" i="6"/>
  <c r="O535" i="6"/>
  <c r="J535" i="6"/>
  <c r="K535" i="6"/>
  <c r="N535" i="6"/>
  <c r="P535" i="6"/>
  <c r="Q535" i="6"/>
  <c r="R535" i="6"/>
  <c r="B536" i="6"/>
  <c r="C536" i="6"/>
  <c r="D536" i="6"/>
  <c r="E536" i="6"/>
  <c r="J536" i="6"/>
  <c r="F536" i="6"/>
  <c r="G536" i="6"/>
  <c r="H536" i="6"/>
  <c r="I536" i="6"/>
  <c r="K536" i="6"/>
  <c r="N536" i="6"/>
  <c r="O536" i="6"/>
  <c r="P536" i="6"/>
  <c r="Q536" i="6"/>
  <c r="R536" i="6"/>
  <c r="B537" i="6"/>
  <c r="C537" i="6"/>
  <c r="D537" i="6"/>
  <c r="G537" i="6"/>
  <c r="E537" i="6"/>
  <c r="F537" i="6"/>
  <c r="O537" i="6"/>
  <c r="H537" i="6"/>
  <c r="I537" i="6"/>
  <c r="J537" i="6"/>
  <c r="K537" i="6"/>
  <c r="N537" i="6"/>
  <c r="P537" i="6"/>
  <c r="Q537" i="6"/>
  <c r="R537" i="6"/>
  <c r="B538" i="6"/>
  <c r="C538" i="6"/>
  <c r="D538" i="6"/>
  <c r="E538" i="6"/>
  <c r="J538" i="6"/>
  <c r="F538" i="6"/>
  <c r="G538" i="6"/>
  <c r="H538" i="6"/>
  <c r="I538" i="6"/>
  <c r="K538" i="6"/>
  <c r="N538" i="6"/>
  <c r="O538" i="6"/>
  <c r="P538" i="6"/>
  <c r="Q538" i="6"/>
  <c r="R538" i="6"/>
  <c r="B539" i="6"/>
  <c r="C539" i="6"/>
  <c r="D539" i="6"/>
  <c r="G539" i="6"/>
  <c r="H539" i="6"/>
  <c r="I539" i="6"/>
  <c r="E539" i="6"/>
  <c r="F539" i="6"/>
  <c r="O539" i="6"/>
  <c r="J539" i="6"/>
  <c r="K539" i="6"/>
  <c r="N539" i="6"/>
  <c r="P539" i="6"/>
  <c r="Q539" i="6"/>
  <c r="R539" i="6"/>
  <c r="B540" i="6"/>
  <c r="C540" i="6"/>
  <c r="D540" i="6"/>
  <c r="E540" i="6"/>
  <c r="J540" i="6"/>
  <c r="F540" i="6"/>
  <c r="G540" i="6"/>
  <c r="H540" i="6"/>
  <c r="I540" i="6"/>
  <c r="K540" i="6"/>
  <c r="N540" i="6"/>
  <c r="O540" i="6"/>
  <c r="P540" i="6"/>
  <c r="Q540" i="6"/>
  <c r="R540" i="6"/>
  <c r="B541" i="6"/>
  <c r="C541" i="6"/>
  <c r="D541" i="6"/>
  <c r="G541" i="6"/>
  <c r="E541" i="6"/>
  <c r="F541" i="6"/>
  <c r="O541" i="6"/>
  <c r="H541" i="6"/>
  <c r="I541" i="6"/>
  <c r="J541" i="6"/>
  <c r="K541" i="6"/>
  <c r="N541" i="6"/>
  <c r="P541" i="6"/>
  <c r="Q541" i="6"/>
  <c r="R541" i="6"/>
  <c r="B542" i="6"/>
  <c r="C542" i="6"/>
  <c r="D542" i="6"/>
  <c r="E542" i="6"/>
  <c r="J542" i="6"/>
  <c r="F542" i="6"/>
  <c r="G542" i="6"/>
  <c r="H542" i="6"/>
  <c r="I542" i="6"/>
  <c r="K542" i="6"/>
  <c r="N542" i="6"/>
  <c r="O542" i="6"/>
  <c r="P542" i="6"/>
  <c r="Q542" i="6"/>
  <c r="R542" i="6"/>
  <c r="B543" i="6"/>
  <c r="C543" i="6"/>
  <c r="D543" i="6"/>
  <c r="G543" i="6"/>
  <c r="H543" i="6"/>
  <c r="I543" i="6"/>
  <c r="E543" i="6"/>
  <c r="F543" i="6"/>
  <c r="O543" i="6"/>
  <c r="J543" i="6"/>
  <c r="K543" i="6"/>
  <c r="N543" i="6"/>
  <c r="P543" i="6"/>
  <c r="Q543" i="6"/>
  <c r="R543" i="6"/>
  <c r="B544" i="6"/>
  <c r="C544" i="6"/>
  <c r="D544" i="6"/>
  <c r="E544" i="6"/>
  <c r="J544" i="6"/>
  <c r="F544" i="6"/>
  <c r="G544" i="6"/>
  <c r="H544" i="6"/>
  <c r="I544" i="6"/>
  <c r="K544" i="6"/>
  <c r="N544" i="6"/>
  <c r="O544" i="6"/>
  <c r="P544" i="6"/>
  <c r="Q544" i="6"/>
  <c r="R544" i="6"/>
  <c r="B545" i="6"/>
  <c r="C545" i="6"/>
  <c r="D545" i="6"/>
  <c r="G545" i="6"/>
  <c r="E545" i="6"/>
  <c r="F545" i="6"/>
  <c r="O545" i="6"/>
  <c r="H545" i="6"/>
  <c r="I545" i="6"/>
  <c r="J545" i="6"/>
  <c r="K545" i="6"/>
  <c r="N545" i="6"/>
  <c r="P545" i="6"/>
  <c r="Q545" i="6"/>
  <c r="R545" i="6"/>
  <c r="B546" i="6"/>
  <c r="C546" i="6"/>
  <c r="D546" i="6"/>
  <c r="E546" i="6"/>
  <c r="J546" i="6"/>
  <c r="F546" i="6"/>
  <c r="G546" i="6"/>
  <c r="H546" i="6"/>
  <c r="I546" i="6"/>
  <c r="K546" i="6"/>
  <c r="N546" i="6"/>
  <c r="O546" i="6"/>
  <c r="P546" i="6"/>
  <c r="Q546" i="6"/>
  <c r="R546" i="6"/>
  <c r="B547" i="6"/>
  <c r="C547" i="6"/>
  <c r="D547" i="6"/>
  <c r="E547" i="6"/>
  <c r="J547" i="6"/>
  <c r="K547" i="6"/>
  <c r="N547" i="6"/>
  <c r="F547" i="6"/>
  <c r="G547" i="6"/>
  <c r="H547" i="6"/>
  <c r="I547" i="6"/>
  <c r="O547" i="6"/>
  <c r="P547" i="6"/>
  <c r="Q547" i="6"/>
  <c r="R547" i="6"/>
  <c r="B548" i="6"/>
  <c r="C548" i="6"/>
  <c r="D548" i="6"/>
  <c r="G548" i="6"/>
  <c r="H548" i="6"/>
  <c r="I548" i="6"/>
  <c r="E548" i="6"/>
  <c r="F548" i="6"/>
  <c r="O548" i="6"/>
  <c r="P548" i="6"/>
  <c r="Q548" i="6"/>
  <c r="J548" i="6"/>
  <c r="K548" i="6"/>
  <c r="N548" i="6"/>
  <c r="R548" i="6"/>
  <c r="B549" i="6"/>
  <c r="C549" i="6"/>
  <c r="D549" i="6"/>
  <c r="E549" i="6"/>
  <c r="J549" i="6"/>
  <c r="K549" i="6"/>
  <c r="N549" i="6"/>
  <c r="F549" i="6"/>
  <c r="G549" i="6"/>
  <c r="H549" i="6"/>
  <c r="I549" i="6"/>
  <c r="O549" i="6"/>
  <c r="P549" i="6"/>
  <c r="Q549" i="6"/>
  <c r="R549" i="6"/>
  <c r="B550" i="6"/>
  <c r="C550" i="6"/>
  <c r="D550" i="6"/>
  <c r="G550" i="6"/>
  <c r="H550" i="6"/>
  <c r="I550" i="6"/>
  <c r="E550" i="6"/>
  <c r="F550" i="6"/>
  <c r="O550" i="6"/>
  <c r="P550" i="6"/>
  <c r="Q550" i="6"/>
  <c r="J550" i="6"/>
  <c r="K550" i="6"/>
  <c r="N550" i="6"/>
  <c r="R550" i="6"/>
  <c r="B551" i="6"/>
  <c r="C551" i="6"/>
  <c r="D551" i="6"/>
  <c r="E551" i="6"/>
  <c r="J551" i="6"/>
  <c r="K551" i="6"/>
  <c r="N551" i="6"/>
  <c r="F551" i="6"/>
  <c r="G551" i="6"/>
  <c r="H551" i="6"/>
  <c r="I551" i="6"/>
  <c r="O551" i="6"/>
  <c r="P551" i="6"/>
  <c r="Q551" i="6"/>
  <c r="R551" i="6"/>
  <c r="B552" i="6"/>
  <c r="C552" i="6"/>
  <c r="D552" i="6"/>
  <c r="G552" i="6"/>
  <c r="H552" i="6"/>
  <c r="I552" i="6"/>
  <c r="E552" i="6"/>
  <c r="F552" i="6"/>
  <c r="O552" i="6"/>
  <c r="P552" i="6"/>
  <c r="Q552" i="6"/>
  <c r="J552" i="6"/>
  <c r="K552" i="6"/>
  <c r="N552" i="6"/>
  <c r="R552" i="6"/>
  <c r="B553" i="6"/>
  <c r="C553" i="6"/>
  <c r="D553" i="6"/>
  <c r="E553" i="6"/>
  <c r="J553" i="6"/>
  <c r="K553" i="6"/>
  <c r="N553" i="6"/>
  <c r="F553" i="6"/>
  <c r="G553" i="6"/>
  <c r="H553" i="6"/>
  <c r="I553" i="6"/>
  <c r="O553" i="6"/>
  <c r="P553" i="6"/>
  <c r="Q553" i="6"/>
  <c r="R553" i="6"/>
  <c r="B554" i="6"/>
  <c r="C554" i="6"/>
  <c r="D554" i="6"/>
  <c r="G554" i="6"/>
  <c r="H554" i="6"/>
  <c r="I554" i="6"/>
  <c r="E554" i="6"/>
  <c r="F554" i="6"/>
  <c r="O554" i="6"/>
  <c r="P554" i="6"/>
  <c r="Q554" i="6"/>
  <c r="J554" i="6"/>
  <c r="K554" i="6"/>
  <c r="N554" i="6"/>
  <c r="R554" i="6"/>
  <c r="B555" i="6"/>
  <c r="C555" i="6"/>
  <c r="D555" i="6"/>
  <c r="E555" i="6"/>
  <c r="J555" i="6"/>
  <c r="K555" i="6"/>
  <c r="N555" i="6"/>
  <c r="F555" i="6"/>
  <c r="G555" i="6"/>
  <c r="H555" i="6"/>
  <c r="I555" i="6"/>
  <c r="O555" i="6"/>
  <c r="P555" i="6"/>
  <c r="Q555" i="6"/>
  <c r="R555" i="6"/>
  <c r="B556" i="6"/>
  <c r="C556" i="6"/>
  <c r="D556" i="6"/>
  <c r="G556" i="6"/>
  <c r="H556" i="6"/>
  <c r="I556" i="6"/>
  <c r="E556" i="6"/>
  <c r="F556" i="6"/>
  <c r="O556" i="6"/>
  <c r="P556" i="6"/>
  <c r="Q556" i="6"/>
  <c r="J556" i="6"/>
  <c r="K556" i="6"/>
  <c r="N556" i="6"/>
  <c r="R556" i="6"/>
  <c r="B557" i="6"/>
  <c r="C557" i="6"/>
  <c r="D557" i="6"/>
  <c r="E557" i="6"/>
  <c r="J557" i="6"/>
  <c r="K557" i="6"/>
  <c r="N557" i="6"/>
  <c r="F557" i="6"/>
  <c r="G557" i="6"/>
  <c r="H557" i="6"/>
  <c r="I557" i="6"/>
  <c r="O557" i="6"/>
  <c r="P557" i="6"/>
  <c r="Q557" i="6"/>
  <c r="R557" i="6"/>
  <c r="B558" i="6"/>
  <c r="C558" i="6"/>
  <c r="D558" i="6"/>
  <c r="G558" i="6"/>
  <c r="H558" i="6"/>
  <c r="I558" i="6"/>
  <c r="E558" i="6"/>
  <c r="F558" i="6"/>
  <c r="O558" i="6"/>
  <c r="P558" i="6"/>
  <c r="Q558" i="6"/>
  <c r="J558" i="6"/>
  <c r="K558" i="6"/>
  <c r="N558" i="6"/>
  <c r="R558" i="6"/>
  <c r="B559" i="6"/>
  <c r="C559" i="6"/>
  <c r="D559" i="6"/>
  <c r="E559" i="6"/>
  <c r="J559" i="6"/>
  <c r="K559" i="6"/>
  <c r="N559" i="6"/>
  <c r="F559" i="6"/>
  <c r="G559" i="6"/>
  <c r="H559" i="6"/>
  <c r="I559" i="6"/>
  <c r="O559" i="6"/>
  <c r="P559" i="6"/>
  <c r="Q559" i="6"/>
  <c r="R559" i="6"/>
  <c r="B560" i="6"/>
  <c r="C560" i="6"/>
  <c r="D560" i="6"/>
  <c r="G560" i="6"/>
  <c r="H560" i="6"/>
  <c r="I560" i="6"/>
  <c r="E560" i="6"/>
  <c r="F560" i="6"/>
  <c r="O560" i="6"/>
  <c r="P560" i="6"/>
  <c r="Q560" i="6"/>
  <c r="J560" i="6"/>
  <c r="K560" i="6"/>
  <c r="N560" i="6"/>
  <c r="R560" i="6"/>
  <c r="B561" i="6"/>
  <c r="C561" i="6"/>
  <c r="D561" i="6"/>
  <c r="E561" i="6"/>
  <c r="J561" i="6"/>
  <c r="K561" i="6"/>
  <c r="N561" i="6"/>
  <c r="F561" i="6"/>
  <c r="G561" i="6"/>
  <c r="H561" i="6"/>
  <c r="I561" i="6"/>
  <c r="O561" i="6"/>
  <c r="P561" i="6"/>
  <c r="Q561" i="6"/>
  <c r="R561" i="6"/>
  <c r="B562" i="6"/>
  <c r="C562" i="6"/>
  <c r="D562" i="6"/>
  <c r="G562" i="6"/>
  <c r="H562" i="6"/>
  <c r="I562" i="6"/>
  <c r="E562" i="6"/>
  <c r="F562" i="6"/>
  <c r="O562" i="6"/>
  <c r="P562" i="6"/>
  <c r="Q562" i="6"/>
  <c r="J562" i="6"/>
  <c r="K562" i="6"/>
  <c r="N562" i="6"/>
  <c r="R562" i="6"/>
  <c r="B563" i="6"/>
  <c r="C563" i="6"/>
  <c r="D563" i="6"/>
  <c r="E563" i="6"/>
  <c r="J563" i="6"/>
  <c r="K563" i="6"/>
  <c r="N563" i="6"/>
  <c r="F563" i="6"/>
  <c r="G563" i="6"/>
  <c r="H563" i="6"/>
  <c r="I563" i="6"/>
  <c r="O563" i="6"/>
  <c r="P563" i="6"/>
  <c r="Q563" i="6"/>
  <c r="R563" i="6"/>
  <c r="B564" i="6"/>
  <c r="C564" i="6"/>
  <c r="D564" i="6"/>
  <c r="G564" i="6"/>
  <c r="H564" i="6"/>
  <c r="I564" i="6"/>
  <c r="E564" i="6"/>
  <c r="F564" i="6"/>
  <c r="O564" i="6"/>
  <c r="P564" i="6"/>
  <c r="Q564" i="6"/>
  <c r="J564" i="6"/>
  <c r="K564" i="6"/>
  <c r="N564" i="6"/>
  <c r="R564" i="6"/>
  <c r="B565" i="6"/>
  <c r="C565" i="6"/>
  <c r="D565" i="6"/>
  <c r="E565" i="6"/>
  <c r="J565" i="6"/>
  <c r="K565" i="6"/>
  <c r="N565" i="6"/>
  <c r="F565" i="6"/>
  <c r="G565" i="6"/>
  <c r="H565" i="6"/>
  <c r="I565" i="6"/>
  <c r="O565" i="6"/>
  <c r="P565" i="6"/>
  <c r="Q565" i="6"/>
  <c r="R565" i="6"/>
  <c r="B566" i="6"/>
  <c r="C566" i="6"/>
  <c r="D566" i="6"/>
  <c r="G566" i="6"/>
  <c r="H566" i="6"/>
  <c r="I566" i="6"/>
  <c r="E566" i="6"/>
  <c r="F566" i="6"/>
  <c r="O566" i="6"/>
  <c r="P566" i="6"/>
  <c r="Q566" i="6"/>
  <c r="J566" i="6"/>
  <c r="K566" i="6"/>
  <c r="N566" i="6"/>
  <c r="R566" i="6"/>
  <c r="B567" i="6"/>
  <c r="C567" i="6"/>
  <c r="D567" i="6"/>
  <c r="E567" i="6"/>
  <c r="J567" i="6"/>
  <c r="K567" i="6"/>
  <c r="N567" i="6"/>
  <c r="F567" i="6"/>
  <c r="G567" i="6"/>
  <c r="H567" i="6"/>
  <c r="I567" i="6"/>
  <c r="O567" i="6"/>
  <c r="P567" i="6"/>
  <c r="Q567" i="6"/>
  <c r="R567" i="6"/>
  <c r="B568" i="6"/>
  <c r="C568" i="6"/>
  <c r="D568" i="6"/>
  <c r="G568" i="6"/>
  <c r="H568" i="6"/>
  <c r="I568" i="6"/>
  <c r="E568" i="6"/>
  <c r="F568" i="6"/>
  <c r="O568" i="6"/>
  <c r="P568" i="6"/>
  <c r="Q568" i="6"/>
  <c r="J568" i="6"/>
  <c r="K568" i="6"/>
  <c r="N568" i="6"/>
  <c r="R568" i="6"/>
  <c r="B569" i="6"/>
  <c r="C569" i="6"/>
  <c r="D569" i="6"/>
  <c r="E569" i="6"/>
  <c r="J569" i="6"/>
  <c r="K569" i="6"/>
  <c r="N569" i="6"/>
  <c r="F569" i="6"/>
  <c r="G569" i="6"/>
  <c r="H569" i="6"/>
  <c r="I569" i="6"/>
  <c r="O569" i="6"/>
  <c r="P569" i="6"/>
  <c r="Q569" i="6"/>
  <c r="R569" i="6"/>
  <c r="B570" i="6"/>
  <c r="C570" i="6"/>
  <c r="D570" i="6"/>
  <c r="G570" i="6"/>
  <c r="H570" i="6"/>
  <c r="I570" i="6"/>
  <c r="E570" i="6"/>
  <c r="F570" i="6"/>
  <c r="O570" i="6"/>
  <c r="P570" i="6"/>
  <c r="Q570" i="6"/>
  <c r="J570" i="6"/>
  <c r="K570" i="6"/>
  <c r="N570" i="6"/>
  <c r="R570" i="6"/>
  <c r="B571" i="6"/>
  <c r="C571" i="6"/>
  <c r="D571" i="6"/>
  <c r="E571" i="6"/>
  <c r="J571" i="6"/>
  <c r="K571" i="6"/>
  <c r="N571" i="6"/>
  <c r="F571" i="6"/>
  <c r="G571" i="6"/>
  <c r="H571" i="6"/>
  <c r="I571" i="6"/>
  <c r="O571" i="6"/>
  <c r="P571" i="6"/>
  <c r="Q571" i="6"/>
  <c r="R571" i="6"/>
  <c r="B572" i="6"/>
  <c r="C572" i="6"/>
  <c r="D572" i="6"/>
  <c r="G572" i="6"/>
  <c r="H572" i="6"/>
  <c r="I572" i="6"/>
  <c r="E572" i="6"/>
  <c r="F572" i="6"/>
  <c r="O572" i="6"/>
  <c r="P572" i="6"/>
  <c r="Q572" i="6"/>
  <c r="J572" i="6"/>
  <c r="K572" i="6"/>
  <c r="N572" i="6"/>
  <c r="R572" i="6"/>
  <c r="B573" i="6"/>
  <c r="C573" i="6"/>
  <c r="D573" i="6"/>
  <c r="E573" i="6"/>
  <c r="J573" i="6"/>
  <c r="K573" i="6"/>
  <c r="N573" i="6"/>
  <c r="F573" i="6"/>
  <c r="G573" i="6"/>
  <c r="H573" i="6"/>
  <c r="I573" i="6"/>
  <c r="O573" i="6"/>
  <c r="P573" i="6"/>
  <c r="Q573" i="6"/>
  <c r="R573" i="6"/>
  <c r="B574" i="6"/>
  <c r="C574" i="6"/>
  <c r="D574" i="6"/>
  <c r="G574" i="6"/>
  <c r="H574" i="6"/>
  <c r="I574" i="6"/>
  <c r="E574" i="6"/>
  <c r="F574" i="6"/>
  <c r="O574" i="6"/>
  <c r="P574" i="6"/>
  <c r="Q574" i="6"/>
  <c r="J574" i="6"/>
  <c r="K574" i="6"/>
  <c r="N574" i="6"/>
  <c r="R574" i="6"/>
  <c r="B575" i="6"/>
  <c r="C575" i="6"/>
  <c r="D575" i="6"/>
  <c r="E575" i="6"/>
  <c r="J575" i="6"/>
  <c r="K575" i="6"/>
  <c r="N575" i="6"/>
  <c r="F575" i="6"/>
  <c r="G575" i="6"/>
  <c r="H575" i="6"/>
  <c r="I575" i="6"/>
  <c r="O575" i="6"/>
  <c r="P575" i="6"/>
  <c r="Q575" i="6"/>
  <c r="R575" i="6"/>
  <c r="B576" i="6"/>
  <c r="C576" i="6"/>
  <c r="D576" i="6"/>
  <c r="G576" i="6"/>
  <c r="H576" i="6"/>
  <c r="I576" i="6"/>
  <c r="E576" i="6"/>
  <c r="F576" i="6"/>
  <c r="O576" i="6"/>
  <c r="P576" i="6"/>
  <c r="Q576" i="6"/>
  <c r="J576" i="6"/>
  <c r="K576" i="6"/>
  <c r="N576" i="6"/>
  <c r="R576" i="6"/>
  <c r="B577" i="6"/>
  <c r="C577" i="6"/>
  <c r="D577" i="6"/>
  <c r="E577" i="6"/>
  <c r="J577" i="6"/>
  <c r="K577" i="6"/>
  <c r="N577" i="6"/>
  <c r="F577" i="6"/>
  <c r="G577" i="6"/>
  <c r="H577" i="6"/>
  <c r="I577" i="6"/>
  <c r="O577" i="6"/>
  <c r="P577" i="6"/>
  <c r="Q577" i="6"/>
  <c r="R577" i="6"/>
  <c r="B578" i="6"/>
  <c r="C578" i="6"/>
  <c r="D578" i="6"/>
  <c r="G578" i="6"/>
  <c r="H578" i="6"/>
  <c r="I578" i="6"/>
  <c r="E578" i="6"/>
  <c r="F578" i="6"/>
  <c r="O578" i="6"/>
  <c r="P578" i="6"/>
  <c r="Q578" i="6"/>
  <c r="J578" i="6"/>
  <c r="K578" i="6"/>
  <c r="N578" i="6"/>
  <c r="R578" i="6"/>
  <c r="B579" i="6"/>
  <c r="C579" i="6"/>
  <c r="D579" i="6"/>
  <c r="E579" i="6"/>
  <c r="J579" i="6"/>
  <c r="K579" i="6"/>
  <c r="N579" i="6"/>
  <c r="F579" i="6"/>
  <c r="G579" i="6"/>
  <c r="H579" i="6"/>
  <c r="I579" i="6"/>
  <c r="O579" i="6"/>
  <c r="P579" i="6"/>
  <c r="Q579" i="6"/>
  <c r="R579" i="6"/>
  <c r="B580" i="6"/>
  <c r="C580" i="6"/>
  <c r="D580" i="6"/>
  <c r="G580" i="6"/>
  <c r="H580" i="6"/>
  <c r="I580" i="6"/>
  <c r="E580" i="6"/>
  <c r="F580" i="6"/>
  <c r="O580" i="6"/>
  <c r="P580" i="6"/>
  <c r="Q580" i="6"/>
  <c r="J580" i="6"/>
  <c r="K580" i="6"/>
  <c r="N580" i="6"/>
  <c r="R580" i="6"/>
  <c r="B581" i="6"/>
  <c r="C581" i="6"/>
  <c r="D581" i="6"/>
  <c r="E581" i="6"/>
  <c r="J581" i="6"/>
  <c r="K581" i="6"/>
  <c r="N581" i="6"/>
  <c r="F581" i="6"/>
  <c r="G581" i="6"/>
  <c r="H581" i="6"/>
  <c r="I581" i="6"/>
  <c r="O581" i="6"/>
  <c r="P581" i="6"/>
  <c r="Q581" i="6"/>
  <c r="R581" i="6"/>
  <c r="B582" i="6"/>
  <c r="C582" i="6"/>
  <c r="D582" i="6"/>
  <c r="G582" i="6"/>
  <c r="H582" i="6"/>
  <c r="I582" i="6"/>
  <c r="E582" i="6"/>
  <c r="F582" i="6"/>
  <c r="O582" i="6"/>
  <c r="P582" i="6"/>
  <c r="Q582" i="6"/>
  <c r="J582" i="6"/>
  <c r="K582" i="6"/>
  <c r="N582" i="6"/>
  <c r="R582" i="6"/>
  <c r="B583" i="6"/>
  <c r="C583" i="6"/>
  <c r="D583" i="6"/>
  <c r="E583" i="6"/>
  <c r="J583" i="6"/>
  <c r="K583" i="6"/>
  <c r="N583" i="6"/>
  <c r="F583" i="6"/>
  <c r="G583" i="6"/>
  <c r="H583" i="6"/>
  <c r="I583" i="6"/>
  <c r="O583" i="6"/>
  <c r="P583" i="6"/>
  <c r="Q583" i="6"/>
  <c r="R583" i="6"/>
  <c r="B584" i="6"/>
  <c r="C584" i="6"/>
  <c r="D584" i="6"/>
  <c r="G584" i="6"/>
  <c r="H584" i="6"/>
  <c r="I584" i="6"/>
  <c r="E584" i="6"/>
  <c r="F584" i="6"/>
  <c r="O584" i="6"/>
  <c r="P584" i="6"/>
  <c r="Q584" i="6"/>
  <c r="J584" i="6"/>
  <c r="K584" i="6"/>
  <c r="N584" i="6"/>
  <c r="R584" i="6"/>
  <c r="B585" i="6"/>
  <c r="C585" i="6"/>
  <c r="D585" i="6"/>
  <c r="E585" i="6"/>
  <c r="J585" i="6"/>
  <c r="K585" i="6"/>
  <c r="N585" i="6"/>
  <c r="F585" i="6"/>
  <c r="G585" i="6"/>
  <c r="H585" i="6"/>
  <c r="I585" i="6"/>
  <c r="O585" i="6"/>
  <c r="P585" i="6"/>
  <c r="Q585" i="6"/>
  <c r="R585" i="6"/>
  <c r="B586" i="6"/>
  <c r="C586" i="6"/>
  <c r="D586" i="6"/>
  <c r="G586" i="6"/>
  <c r="H586" i="6"/>
  <c r="I586" i="6"/>
  <c r="E586" i="6"/>
  <c r="F586" i="6"/>
  <c r="O586" i="6"/>
  <c r="P586" i="6"/>
  <c r="Q586" i="6"/>
  <c r="J586" i="6"/>
  <c r="K586" i="6"/>
  <c r="N586" i="6"/>
  <c r="R586" i="6"/>
  <c r="B587" i="6"/>
  <c r="C587" i="6"/>
  <c r="D587" i="6"/>
  <c r="E587" i="6"/>
  <c r="J587" i="6"/>
  <c r="K587" i="6"/>
  <c r="N587" i="6"/>
  <c r="F587" i="6"/>
  <c r="G587" i="6"/>
  <c r="H587" i="6"/>
  <c r="I587" i="6"/>
  <c r="O587" i="6"/>
  <c r="P587" i="6"/>
  <c r="Q587" i="6"/>
  <c r="R587" i="6"/>
  <c r="B588" i="6"/>
  <c r="C588" i="6"/>
  <c r="D588" i="6"/>
  <c r="G588" i="6"/>
  <c r="H588" i="6"/>
  <c r="I588" i="6"/>
  <c r="E588" i="6"/>
  <c r="F588" i="6"/>
  <c r="O588" i="6"/>
  <c r="P588" i="6"/>
  <c r="Q588" i="6"/>
  <c r="J588" i="6"/>
  <c r="K588" i="6"/>
  <c r="N588" i="6"/>
  <c r="R588" i="6"/>
  <c r="B589" i="6"/>
  <c r="C589" i="6"/>
  <c r="D589" i="6"/>
  <c r="E589" i="6"/>
  <c r="J589" i="6"/>
  <c r="K589" i="6"/>
  <c r="N589" i="6"/>
  <c r="F589" i="6"/>
  <c r="G589" i="6"/>
  <c r="H589" i="6"/>
  <c r="I589" i="6"/>
  <c r="O589" i="6"/>
  <c r="P589" i="6"/>
  <c r="Q589" i="6"/>
  <c r="R589" i="6"/>
  <c r="B590" i="6"/>
  <c r="C590" i="6"/>
  <c r="D590" i="6"/>
  <c r="G590" i="6"/>
  <c r="H590" i="6"/>
  <c r="I590" i="6"/>
  <c r="E590" i="6"/>
  <c r="F590" i="6"/>
  <c r="O590" i="6"/>
  <c r="P590" i="6"/>
  <c r="Q590" i="6"/>
  <c r="J590" i="6"/>
  <c r="K590" i="6"/>
  <c r="N590" i="6"/>
  <c r="R590" i="6"/>
  <c r="B591" i="6"/>
  <c r="C591" i="6"/>
  <c r="D591" i="6"/>
  <c r="E591" i="6"/>
  <c r="J591" i="6"/>
  <c r="K591" i="6"/>
  <c r="N591" i="6"/>
  <c r="F591" i="6"/>
  <c r="G591" i="6"/>
  <c r="H591" i="6"/>
  <c r="I591" i="6"/>
  <c r="O591" i="6"/>
  <c r="P591" i="6"/>
  <c r="Q591" i="6"/>
  <c r="R591" i="6"/>
  <c r="B592" i="6"/>
  <c r="C592" i="6"/>
  <c r="D592" i="6"/>
  <c r="G592" i="6"/>
  <c r="H592" i="6"/>
  <c r="I592" i="6"/>
  <c r="E592" i="6"/>
  <c r="F592" i="6"/>
  <c r="O592" i="6"/>
  <c r="P592" i="6"/>
  <c r="Q592" i="6"/>
  <c r="J592" i="6"/>
  <c r="K592" i="6"/>
  <c r="N592" i="6"/>
  <c r="R592" i="6"/>
  <c r="B593" i="6"/>
  <c r="C593" i="6"/>
  <c r="D593" i="6"/>
  <c r="E593" i="6"/>
  <c r="J593" i="6"/>
  <c r="K593" i="6"/>
  <c r="N593" i="6"/>
  <c r="F593" i="6"/>
  <c r="G593" i="6"/>
  <c r="H593" i="6"/>
  <c r="I593" i="6"/>
  <c r="O593" i="6"/>
  <c r="P593" i="6"/>
  <c r="Q593" i="6"/>
  <c r="R593" i="6"/>
  <c r="B594" i="6"/>
  <c r="C594" i="6"/>
  <c r="D594" i="6"/>
  <c r="G594" i="6"/>
  <c r="H594" i="6"/>
  <c r="I594" i="6"/>
  <c r="E594" i="6"/>
  <c r="F594" i="6"/>
  <c r="O594" i="6"/>
  <c r="P594" i="6"/>
  <c r="Q594" i="6"/>
  <c r="J594" i="6"/>
  <c r="K594" i="6"/>
  <c r="N594" i="6"/>
  <c r="R594" i="6"/>
  <c r="B595" i="6"/>
  <c r="C595" i="6"/>
  <c r="D595" i="6"/>
  <c r="E595" i="6"/>
  <c r="J595" i="6"/>
  <c r="K595" i="6"/>
  <c r="N595" i="6"/>
  <c r="F595" i="6"/>
  <c r="G595" i="6"/>
  <c r="H595" i="6"/>
  <c r="I595" i="6"/>
  <c r="O595" i="6"/>
  <c r="P595" i="6"/>
  <c r="Q595" i="6"/>
  <c r="R595" i="6"/>
  <c r="B596" i="6"/>
  <c r="C596" i="6"/>
  <c r="D596" i="6"/>
  <c r="G596" i="6"/>
  <c r="H596" i="6"/>
  <c r="I596" i="6"/>
  <c r="E596" i="6"/>
  <c r="F596" i="6"/>
  <c r="O596" i="6"/>
  <c r="P596" i="6"/>
  <c r="Q596" i="6"/>
  <c r="J596" i="6"/>
  <c r="K596" i="6"/>
  <c r="N596" i="6"/>
  <c r="R596" i="6"/>
  <c r="B597" i="6"/>
  <c r="C597" i="6"/>
  <c r="D597" i="6"/>
  <c r="E597" i="6"/>
  <c r="J597" i="6"/>
  <c r="K597" i="6"/>
  <c r="N597" i="6"/>
  <c r="F597" i="6"/>
  <c r="G597" i="6"/>
  <c r="H597" i="6"/>
  <c r="I597" i="6"/>
  <c r="O597" i="6"/>
  <c r="P597" i="6"/>
  <c r="Q597" i="6"/>
  <c r="R597" i="6"/>
  <c r="B598" i="6"/>
  <c r="C598" i="6"/>
  <c r="D598" i="6"/>
  <c r="G598" i="6"/>
  <c r="H598" i="6"/>
  <c r="I598" i="6"/>
  <c r="E598" i="6"/>
  <c r="F598" i="6"/>
  <c r="O598" i="6"/>
  <c r="P598" i="6"/>
  <c r="Q598" i="6"/>
  <c r="J598" i="6"/>
  <c r="K598" i="6"/>
  <c r="N598" i="6"/>
  <c r="R598" i="6"/>
  <c r="B599" i="6"/>
  <c r="C599" i="6"/>
  <c r="D599" i="6"/>
  <c r="E599" i="6"/>
  <c r="J599" i="6"/>
  <c r="K599" i="6"/>
  <c r="N599" i="6"/>
  <c r="F599" i="6"/>
  <c r="G599" i="6"/>
  <c r="H599" i="6"/>
  <c r="I599" i="6"/>
  <c r="O599" i="6"/>
  <c r="P599" i="6"/>
  <c r="Q599" i="6"/>
  <c r="R599" i="6"/>
  <c r="B600" i="6"/>
  <c r="C600" i="6"/>
  <c r="D600" i="6"/>
  <c r="G600" i="6"/>
  <c r="H600" i="6"/>
  <c r="I600" i="6"/>
  <c r="E600" i="6"/>
  <c r="F600" i="6"/>
  <c r="O600" i="6"/>
  <c r="P600" i="6"/>
  <c r="Q600" i="6"/>
  <c r="J600" i="6"/>
  <c r="K600" i="6"/>
  <c r="N600" i="6"/>
  <c r="R600" i="6"/>
  <c r="B601" i="6"/>
  <c r="C601" i="6"/>
  <c r="D601" i="6"/>
  <c r="E601" i="6"/>
  <c r="J601" i="6"/>
  <c r="K601" i="6"/>
  <c r="N601" i="6"/>
  <c r="F601" i="6"/>
  <c r="G601" i="6"/>
  <c r="H601" i="6"/>
  <c r="I601" i="6"/>
  <c r="O601" i="6"/>
  <c r="P601" i="6"/>
  <c r="Q601" i="6"/>
  <c r="R601" i="6"/>
  <c r="B602" i="6"/>
  <c r="C602" i="6"/>
  <c r="D602" i="6"/>
  <c r="G602" i="6"/>
  <c r="H602" i="6"/>
  <c r="I602" i="6"/>
  <c r="E602" i="6"/>
  <c r="F602" i="6"/>
  <c r="O602" i="6"/>
  <c r="P602" i="6"/>
  <c r="Q602" i="6"/>
  <c r="J602" i="6"/>
  <c r="K602" i="6"/>
  <c r="N602" i="6"/>
  <c r="R602" i="6"/>
  <c r="B603" i="6"/>
  <c r="C603" i="6"/>
  <c r="D603" i="6"/>
  <c r="E603" i="6"/>
  <c r="J603" i="6"/>
  <c r="K603" i="6"/>
  <c r="N603" i="6"/>
  <c r="F603" i="6"/>
  <c r="G603" i="6"/>
  <c r="H603" i="6"/>
  <c r="I603" i="6"/>
  <c r="O603" i="6"/>
  <c r="P603" i="6"/>
  <c r="Q603" i="6"/>
  <c r="R603" i="6"/>
  <c r="B604" i="6"/>
  <c r="C604" i="6"/>
  <c r="D604" i="6"/>
  <c r="G604" i="6"/>
  <c r="H604" i="6"/>
  <c r="I604" i="6"/>
  <c r="E604" i="6"/>
  <c r="F604" i="6"/>
  <c r="O604" i="6"/>
  <c r="P604" i="6"/>
  <c r="Q604" i="6"/>
  <c r="J604" i="6"/>
  <c r="K604" i="6"/>
  <c r="N604" i="6"/>
  <c r="R604" i="6"/>
  <c r="B605" i="6"/>
  <c r="C605" i="6"/>
  <c r="D605" i="6"/>
  <c r="E605" i="6"/>
  <c r="J605" i="6"/>
  <c r="K605" i="6"/>
  <c r="N605" i="6"/>
  <c r="F605" i="6"/>
  <c r="G605" i="6"/>
  <c r="H605" i="6"/>
  <c r="I605" i="6"/>
  <c r="O605" i="6"/>
  <c r="P605" i="6"/>
  <c r="Q605" i="6"/>
  <c r="R605" i="6"/>
  <c r="B606" i="6"/>
  <c r="C606" i="6"/>
  <c r="D606" i="6"/>
  <c r="G606" i="6"/>
  <c r="H606" i="6"/>
  <c r="I606" i="6"/>
  <c r="E606" i="6"/>
  <c r="F606" i="6"/>
  <c r="O606" i="6"/>
  <c r="P606" i="6"/>
  <c r="Q606" i="6"/>
  <c r="J606" i="6"/>
  <c r="K606" i="6"/>
  <c r="N606" i="6"/>
  <c r="R606" i="6"/>
  <c r="B607" i="6"/>
  <c r="C607" i="6"/>
  <c r="D607" i="6"/>
  <c r="E607" i="6"/>
  <c r="J607" i="6"/>
  <c r="K607" i="6"/>
  <c r="N607" i="6"/>
  <c r="F607" i="6"/>
  <c r="G607" i="6"/>
  <c r="H607" i="6"/>
  <c r="I607" i="6"/>
  <c r="O607" i="6"/>
  <c r="P607" i="6"/>
  <c r="Q607" i="6"/>
  <c r="R607" i="6"/>
  <c r="B608" i="6"/>
  <c r="C608" i="6"/>
  <c r="D608" i="6"/>
  <c r="G608" i="6"/>
  <c r="H608" i="6"/>
  <c r="I608" i="6"/>
  <c r="E608" i="6"/>
  <c r="F608" i="6"/>
  <c r="O608" i="6"/>
  <c r="P608" i="6"/>
  <c r="Q608" i="6"/>
  <c r="J608" i="6"/>
  <c r="K608" i="6"/>
  <c r="N608" i="6"/>
  <c r="R608" i="6"/>
  <c r="B609" i="6"/>
  <c r="C609" i="6"/>
  <c r="D609" i="6"/>
  <c r="E609" i="6"/>
  <c r="J609" i="6"/>
  <c r="K609" i="6"/>
  <c r="N609" i="6"/>
  <c r="F609" i="6"/>
  <c r="G609" i="6"/>
  <c r="H609" i="6"/>
  <c r="I609" i="6"/>
  <c r="O609" i="6"/>
  <c r="P609" i="6"/>
  <c r="Q609" i="6"/>
  <c r="R609" i="6"/>
  <c r="B610" i="6"/>
  <c r="C610" i="6"/>
  <c r="D610" i="6"/>
  <c r="G610" i="6"/>
  <c r="H610" i="6"/>
  <c r="I610" i="6"/>
  <c r="E610" i="6"/>
  <c r="F610" i="6"/>
  <c r="O610" i="6"/>
  <c r="P610" i="6"/>
  <c r="Q610" i="6"/>
  <c r="J610" i="6"/>
  <c r="K610" i="6"/>
  <c r="N610" i="6"/>
  <c r="R610" i="6"/>
  <c r="B611" i="6"/>
  <c r="C611" i="6"/>
  <c r="D611" i="6"/>
  <c r="E611" i="6"/>
  <c r="J611" i="6"/>
  <c r="K611" i="6"/>
  <c r="N611" i="6"/>
  <c r="F611" i="6"/>
  <c r="G611" i="6"/>
  <c r="H611" i="6"/>
  <c r="I611" i="6"/>
  <c r="O611" i="6"/>
  <c r="P611" i="6"/>
  <c r="Q611" i="6"/>
  <c r="R611" i="6"/>
  <c r="B612" i="6"/>
  <c r="C612" i="6"/>
  <c r="D612" i="6"/>
  <c r="G612" i="6"/>
  <c r="H612" i="6"/>
  <c r="I612" i="6"/>
  <c r="E612" i="6"/>
  <c r="F612" i="6"/>
  <c r="O612" i="6"/>
  <c r="P612" i="6"/>
  <c r="Q612" i="6"/>
  <c r="J612" i="6"/>
  <c r="K612" i="6"/>
  <c r="N612" i="6"/>
  <c r="R612" i="6"/>
  <c r="B613" i="6"/>
  <c r="C613" i="6"/>
  <c r="D613" i="6"/>
  <c r="E613" i="6"/>
  <c r="J613" i="6"/>
  <c r="K613" i="6"/>
  <c r="N613" i="6"/>
  <c r="F613" i="6"/>
  <c r="G613" i="6"/>
  <c r="H613" i="6"/>
  <c r="I613" i="6"/>
  <c r="O613" i="6"/>
  <c r="P613" i="6"/>
  <c r="Q613" i="6"/>
  <c r="R613" i="6"/>
  <c r="B614" i="6"/>
  <c r="C614" i="6"/>
  <c r="D614" i="6"/>
  <c r="G614" i="6"/>
  <c r="H614" i="6"/>
  <c r="I614" i="6"/>
  <c r="E614" i="6"/>
  <c r="F614" i="6"/>
  <c r="O614" i="6"/>
  <c r="P614" i="6"/>
  <c r="Q614" i="6"/>
  <c r="J614" i="6"/>
  <c r="K614" i="6"/>
  <c r="N614" i="6"/>
  <c r="R614" i="6"/>
  <c r="B615" i="6"/>
  <c r="C615" i="6"/>
  <c r="D615" i="6"/>
  <c r="E615" i="6"/>
  <c r="J615" i="6"/>
  <c r="K615" i="6"/>
  <c r="N615" i="6"/>
  <c r="F615" i="6"/>
  <c r="G615" i="6"/>
  <c r="H615" i="6"/>
  <c r="I615" i="6"/>
  <c r="O615" i="6"/>
  <c r="P615" i="6"/>
  <c r="Q615" i="6"/>
  <c r="R615" i="6"/>
  <c r="B616" i="6"/>
  <c r="C616" i="6"/>
  <c r="D616" i="6"/>
  <c r="G616" i="6"/>
  <c r="H616" i="6"/>
  <c r="I616" i="6"/>
  <c r="E616" i="6"/>
  <c r="F616" i="6"/>
  <c r="O616" i="6"/>
  <c r="P616" i="6"/>
  <c r="Q616" i="6"/>
  <c r="J616" i="6"/>
  <c r="K616" i="6"/>
  <c r="N616" i="6"/>
  <c r="R616" i="6"/>
  <c r="B617" i="6"/>
  <c r="C617" i="6"/>
  <c r="D617" i="6"/>
  <c r="E617" i="6"/>
  <c r="J617" i="6"/>
  <c r="K617" i="6"/>
  <c r="N617" i="6"/>
  <c r="F617" i="6"/>
  <c r="G617" i="6"/>
  <c r="H617" i="6"/>
  <c r="I617" i="6"/>
  <c r="O617" i="6"/>
  <c r="P617" i="6"/>
  <c r="Q617" i="6"/>
  <c r="R617" i="6"/>
  <c r="B618" i="6"/>
  <c r="C618" i="6"/>
  <c r="D618" i="6"/>
  <c r="G618" i="6"/>
  <c r="H618" i="6"/>
  <c r="I618" i="6"/>
  <c r="E618" i="6"/>
  <c r="F618" i="6"/>
  <c r="O618" i="6"/>
  <c r="P618" i="6"/>
  <c r="Q618" i="6"/>
  <c r="J618" i="6"/>
  <c r="K618" i="6"/>
  <c r="N618" i="6"/>
  <c r="R618" i="6"/>
  <c r="B619" i="6"/>
  <c r="C619" i="6"/>
  <c r="D619" i="6"/>
  <c r="E619" i="6"/>
  <c r="J619" i="6"/>
  <c r="K619" i="6"/>
  <c r="N619" i="6"/>
  <c r="F619" i="6"/>
  <c r="G619" i="6"/>
  <c r="H619" i="6"/>
  <c r="I619" i="6"/>
  <c r="O619" i="6"/>
  <c r="P619" i="6"/>
  <c r="Q619" i="6"/>
  <c r="R619" i="6"/>
  <c r="B620" i="6"/>
  <c r="C620" i="6"/>
  <c r="D620" i="6"/>
  <c r="G620" i="6"/>
  <c r="H620" i="6"/>
  <c r="I620" i="6"/>
  <c r="E620" i="6"/>
  <c r="F620" i="6"/>
  <c r="O620" i="6"/>
  <c r="P620" i="6"/>
  <c r="Q620" i="6"/>
  <c r="J620" i="6"/>
  <c r="K620" i="6"/>
  <c r="N620" i="6"/>
  <c r="R620" i="6"/>
  <c r="B621" i="6"/>
  <c r="C621" i="6"/>
  <c r="D621" i="6"/>
  <c r="G621" i="6"/>
  <c r="H621" i="6"/>
  <c r="I621" i="6"/>
  <c r="E621" i="6"/>
  <c r="F621" i="6"/>
  <c r="O621" i="6"/>
  <c r="P621" i="6"/>
  <c r="Q621" i="6"/>
  <c r="J621" i="6"/>
  <c r="K621" i="6"/>
  <c r="N621" i="6"/>
  <c r="R621" i="6"/>
  <c r="B622" i="6"/>
  <c r="C622" i="6"/>
  <c r="D622" i="6"/>
  <c r="E622" i="6"/>
  <c r="J622" i="6"/>
  <c r="K622" i="6"/>
  <c r="N622" i="6"/>
  <c r="F622" i="6"/>
  <c r="G622" i="6"/>
  <c r="H622" i="6"/>
  <c r="I622" i="6"/>
  <c r="O622" i="6"/>
  <c r="P622" i="6"/>
  <c r="Q622" i="6"/>
  <c r="R622" i="6"/>
  <c r="B623" i="6"/>
  <c r="C623" i="6"/>
  <c r="D623" i="6"/>
  <c r="G623" i="6"/>
  <c r="H623" i="6"/>
  <c r="I623" i="6"/>
  <c r="E623" i="6"/>
  <c r="F623" i="6"/>
  <c r="O623" i="6"/>
  <c r="P623" i="6"/>
  <c r="Q623" i="6"/>
  <c r="J623" i="6"/>
  <c r="K623" i="6"/>
  <c r="N623" i="6"/>
  <c r="R623" i="6"/>
  <c r="B624" i="6"/>
  <c r="C624" i="6"/>
  <c r="D624" i="6"/>
  <c r="E624" i="6"/>
  <c r="J624" i="6"/>
  <c r="K624" i="6"/>
  <c r="N624" i="6"/>
  <c r="F624" i="6"/>
  <c r="G624" i="6"/>
  <c r="H624" i="6"/>
  <c r="I624" i="6"/>
  <c r="O624" i="6"/>
  <c r="P624" i="6"/>
  <c r="Q624" i="6"/>
  <c r="R624" i="6"/>
  <c r="B625" i="6"/>
  <c r="C625" i="6"/>
  <c r="D625" i="6"/>
  <c r="G625" i="6"/>
  <c r="H625" i="6"/>
  <c r="I625" i="6"/>
  <c r="E625" i="6"/>
  <c r="F625" i="6"/>
  <c r="O625" i="6"/>
  <c r="P625" i="6"/>
  <c r="Q625" i="6"/>
  <c r="J625" i="6"/>
  <c r="K625" i="6"/>
  <c r="N625" i="6"/>
  <c r="R625" i="6"/>
  <c r="B626" i="6"/>
  <c r="C626" i="6"/>
  <c r="D626" i="6"/>
  <c r="E626" i="6"/>
  <c r="J626" i="6"/>
  <c r="K626" i="6"/>
  <c r="N626" i="6"/>
  <c r="F626" i="6"/>
  <c r="G626" i="6"/>
  <c r="H626" i="6"/>
  <c r="I626" i="6"/>
  <c r="O626" i="6"/>
  <c r="P626" i="6"/>
  <c r="Q626" i="6"/>
  <c r="R626" i="6"/>
  <c r="B627" i="6"/>
  <c r="C627" i="6"/>
  <c r="D627" i="6"/>
  <c r="G627" i="6"/>
  <c r="H627" i="6"/>
  <c r="I627" i="6"/>
  <c r="E627" i="6"/>
  <c r="F627" i="6"/>
  <c r="O627" i="6"/>
  <c r="P627" i="6"/>
  <c r="Q627" i="6"/>
  <c r="J627" i="6"/>
  <c r="K627" i="6"/>
  <c r="N627" i="6"/>
  <c r="R627" i="6"/>
  <c r="B628" i="6"/>
  <c r="C628" i="6"/>
  <c r="D628" i="6"/>
  <c r="E628" i="6"/>
  <c r="F628" i="6"/>
  <c r="O628" i="6"/>
  <c r="G628" i="6"/>
  <c r="H628" i="6"/>
  <c r="I628" i="6"/>
  <c r="J628" i="6"/>
  <c r="K628" i="6"/>
  <c r="N628" i="6"/>
  <c r="P628" i="6"/>
  <c r="Q628" i="6"/>
  <c r="R628" i="6"/>
  <c r="B629" i="6"/>
  <c r="C629" i="6"/>
  <c r="D629" i="6"/>
  <c r="E629" i="6"/>
  <c r="J629" i="6"/>
  <c r="F629" i="6"/>
  <c r="G629" i="6"/>
  <c r="H629" i="6"/>
  <c r="I629" i="6"/>
  <c r="K629" i="6"/>
  <c r="N629" i="6"/>
  <c r="O629" i="6"/>
  <c r="P629" i="6"/>
  <c r="Q629" i="6"/>
  <c r="R629" i="6"/>
  <c r="B630" i="6"/>
  <c r="C630" i="6"/>
  <c r="D630" i="6"/>
  <c r="G630" i="6"/>
  <c r="E630" i="6"/>
  <c r="F630" i="6"/>
  <c r="O630" i="6"/>
  <c r="H630" i="6"/>
  <c r="I630" i="6"/>
  <c r="J630" i="6"/>
  <c r="K630" i="6"/>
  <c r="N630" i="6"/>
  <c r="P630" i="6"/>
  <c r="Q630" i="6"/>
  <c r="R630" i="6"/>
  <c r="B631" i="6"/>
  <c r="C631" i="6"/>
  <c r="D631" i="6"/>
  <c r="E631" i="6"/>
  <c r="J631" i="6"/>
  <c r="F631" i="6"/>
  <c r="G631" i="6"/>
  <c r="H631" i="6"/>
  <c r="I631" i="6"/>
  <c r="K631" i="6"/>
  <c r="N631" i="6"/>
  <c r="O631" i="6"/>
  <c r="P631" i="6"/>
  <c r="Q631" i="6"/>
  <c r="R631" i="6"/>
  <c r="B632" i="6"/>
  <c r="C632" i="6"/>
  <c r="D632" i="6"/>
  <c r="G632" i="6"/>
  <c r="H632" i="6"/>
  <c r="I632" i="6"/>
  <c r="E632" i="6"/>
  <c r="F632" i="6"/>
  <c r="O632" i="6"/>
  <c r="J632" i="6"/>
  <c r="K632" i="6"/>
  <c r="N632" i="6"/>
  <c r="P632" i="6"/>
  <c r="Q632" i="6"/>
  <c r="R632" i="6"/>
  <c r="B633" i="6"/>
  <c r="C633" i="6"/>
  <c r="D633" i="6"/>
  <c r="E633" i="6"/>
  <c r="J633" i="6"/>
  <c r="F633" i="6"/>
  <c r="G633" i="6"/>
  <c r="H633" i="6"/>
  <c r="I633" i="6"/>
  <c r="K633" i="6"/>
  <c r="N633" i="6"/>
  <c r="O633" i="6"/>
  <c r="P633" i="6"/>
  <c r="Q633" i="6"/>
  <c r="R633" i="6"/>
  <c r="B634" i="6"/>
  <c r="C634" i="6"/>
  <c r="D634" i="6"/>
  <c r="G634" i="6"/>
  <c r="E634" i="6"/>
  <c r="F634" i="6"/>
  <c r="O634" i="6"/>
  <c r="H634" i="6"/>
  <c r="I634" i="6"/>
  <c r="J634" i="6"/>
  <c r="K634" i="6"/>
  <c r="N634" i="6"/>
  <c r="P634" i="6"/>
  <c r="Q634" i="6"/>
  <c r="R634" i="6"/>
  <c r="B635" i="6"/>
  <c r="C635" i="6"/>
  <c r="D635" i="6"/>
  <c r="E635" i="6"/>
  <c r="J635" i="6"/>
  <c r="F635" i="6"/>
  <c r="G635" i="6"/>
  <c r="H635" i="6"/>
  <c r="I635" i="6"/>
  <c r="K635" i="6"/>
  <c r="N635" i="6"/>
  <c r="O635" i="6"/>
  <c r="P635" i="6"/>
  <c r="Q635" i="6"/>
  <c r="R635" i="6"/>
  <c r="B636" i="6"/>
  <c r="C636" i="6"/>
  <c r="D636" i="6"/>
  <c r="G636" i="6"/>
  <c r="H636" i="6"/>
  <c r="I636" i="6"/>
  <c r="E636" i="6"/>
  <c r="F636" i="6"/>
  <c r="O636" i="6"/>
  <c r="J636" i="6"/>
  <c r="K636" i="6"/>
  <c r="N636" i="6"/>
  <c r="P636" i="6"/>
  <c r="Q636" i="6"/>
  <c r="R636" i="6"/>
  <c r="B637" i="6"/>
  <c r="C637" i="6"/>
  <c r="D637" i="6"/>
  <c r="E637" i="6"/>
  <c r="J637" i="6"/>
  <c r="F637" i="6"/>
  <c r="G637" i="6"/>
  <c r="H637" i="6"/>
  <c r="I637" i="6"/>
  <c r="K637" i="6"/>
  <c r="N637" i="6"/>
  <c r="O637" i="6"/>
  <c r="P637" i="6"/>
  <c r="Q637" i="6"/>
  <c r="R637" i="6"/>
  <c r="B638" i="6"/>
  <c r="C638" i="6"/>
  <c r="D638" i="6"/>
  <c r="G638" i="6"/>
  <c r="E638" i="6"/>
  <c r="F638" i="6"/>
  <c r="O638" i="6"/>
  <c r="H638" i="6"/>
  <c r="I638" i="6"/>
  <c r="J638" i="6"/>
  <c r="K638" i="6"/>
  <c r="N638" i="6"/>
  <c r="P638" i="6"/>
  <c r="Q638" i="6"/>
  <c r="R638" i="6"/>
  <c r="B639" i="6"/>
  <c r="C639" i="6"/>
  <c r="D639" i="6"/>
  <c r="E639" i="6"/>
  <c r="J639" i="6"/>
  <c r="F639" i="6"/>
  <c r="G639" i="6"/>
  <c r="H639" i="6"/>
  <c r="I639" i="6"/>
  <c r="K639" i="6"/>
  <c r="N639" i="6"/>
  <c r="O639" i="6"/>
  <c r="P639" i="6"/>
  <c r="Q639" i="6"/>
  <c r="R639" i="6"/>
  <c r="B640" i="6"/>
  <c r="C640" i="6"/>
  <c r="D640" i="6"/>
  <c r="G640" i="6"/>
  <c r="H640" i="6"/>
  <c r="I640" i="6"/>
  <c r="E640" i="6"/>
  <c r="F640" i="6"/>
  <c r="O640" i="6"/>
  <c r="J640" i="6"/>
  <c r="K640" i="6"/>
  <c r="N640" i="6"/>
  <c r="P640" i="6"/>
  <c r="Q640" i="6"/>
  <c r="R640" i="6"/>
  <c r="B641" i="6"/>
  <c r="C641" i="6"/>
  <c r="D641" i="6"/>
  <c r="E641" i="6"/>
  <c r="J641" i="6"/>
  <c r="F641" i="6"/>
  <c r="G641" i="6"/>
  <c r="H641" i="6"/>
  <c r="I641" i="6"/>
  <c r="K641" i="6"/>
  <c r="N641" i="6"/>
  <c r="O641" i="6"/>
  <c r="P641" i="6"/>
  <c r="Q641" i="6"/>
  <c r="R641" i="6"/>
  <c r="B642" i="6"/>
  <c r="C642" i="6"/>
  <c r="D642" i="6"/>
  <c r="G642" i="6"/>
  <c r="E642" i="6"/>
  <c r="F642" i="6"/>
  <c r="O642" i="6"/>
  <c r="H642" i="6"/>
  <c r="I642" i="6"/>
  <c r="J642" i="6"/>
  <c r="K642" i="6"/>
  <c r="N642" i="6"/>
  <c r="P642" i="6"/>
  <c r="Q642" i="6"/>
  <c r="R642" i="6"/>
  <c r="B643" i="6"/>
  <c r="C643" i="6"/>
  <c r="D643" i="6"/>
  <c r="E643" i="6"/>
  <c r="J643" i="6"/>
  <c r="F643" i="6"/>
  <c r="G643" i="6"/>
  <c r="H643" i="6"/>
  <c r="I643" i="6"/>
  <c r="K643" i="6"/>
  <c r="N643" i="6"/>
  <c r="O643" i="6"/>
  <c r="P643" i="6"/>
  <c r="Q643" i="6"/>
  <c r="R643" i="6"/>
  <c r="B644" i="6"/>
  <c r="C644" i="6"/>
  <c r="D644" i="6"/>
  <c r="G644" i="6"/>
  <c r="H644" i="6"/>
  <c r="I644" i="6"/>
  <c r="E644" i="6"/>
  <c r="F644" i="6"/>
  <c r="O644" i="6"/>
  <c r="J644" i="6"/>
  <c r="K644" i="6"/>
  <c r="N644" i="6"/>
  <c r="P644" i="6"/>
  <c r="Q644" i="6"/>
  <c r="R644" i="6"/>
  <c r="B645" i="6"/>
  <c r="C645" i="6"/>
  <c r="D645" i="6"/>
  <c r="E645" i="6"/>
  <c r="J645" i="6"/>
  <c r="F645" i="6"/>
  <c r="G645" i="6"/>
  <c r="H645" i="6"/>
  <c r="I645" i="6"/>
  <c r="K645" i="6"/>
  <c r="N645" i="6"/>
  <c r="O645" i="6"/>
  <c r="P645" i="6"/>
  <c r="Q645" i="6"/>
  <c r="R645" i="6"/>
  <c r="B646" i="6"/>
  <c r="C646" i="6"/>
  <c r="D646" i="6"/>
  <c r="G646" i="6"/>
  <c r="E646" i="6"/>
  <c r="F646" i="6"/>
  <c r="O646" i="6"/>
  <c r="H646" i="6"/>
  <c r="I646" i="6"/>
  <c r="J646" i="6"/>
  <c r="K646" i="6"/>
  <c r="N646" i="6"/>
  <c r="P646" i="6"/>
  <c r="Q646" i="6"/>
  <c r="R646" i="6"/>
  <c r="B647" i="6"/>
  <c r="C647" i="6"/>
  <c r="D647" i="6"/>
  <c r="E647" i="6"/>
  <c r="J647" i="6"/>
  <c r="F647" i="6"/>
  <c r="G647" i="6"/>
  <c r="H647" i="6"/>
  <c r="I647" i="6"/>
  <c r="K647" i="6"/>
  <c r="N647" i="6"/>
  <c r="O647" i="6"/>
  <c r="P647" i="6"/>
  <c r="Q647" i="6"/>
  <c r="R647" i="6"/>
  <c r="B648" i="6"/>
  <c r="C648" i="6"/>
  <c r="D648" i="6"/>
  <c r="G648" i="6"/>
  <c r="H648" i="6"/>
  <c r="I648" i="6"/>
  <c r="E648" i="6"/>
  <c r="F648" i="6"/>
  <c r="O648" i="6"/>
  <c r="J648" i="6"/>
  <c r="K648" i="6"/>
  <c r="N648" i="6"/>
  <c r="P648" i="6"/>
  <c r="Q648" i="6"/>
  <c r="R648" i="6"/>
  <c r="B649" i="6"/>
  <c r="C649" i="6"/>
  <c r="D649" i="6"/>
  <c r="E649" i="6"/>
  <c r="J649" i="6"/>
  <c r="F649" i="6"/>
  <c r="G649" i="6"/>
  <c r="H649" i="6"/>
  <c r="I649" i="6"/>
  <c r="K649" i="6"/>
  <c r="N649" i="6"/>
  <c r="O649" i="6"/>
  <c r="P649" i="6"/>
  <c r="Q649" i="6"/>
  <c r="R649" i="6"/>
  <c r="B650" i="6"/>
  <c r="C650" i="6"/>
  <c r="D650" i="6"/>
  <c r="G650" i="6"/>
  <c r="E650" i="6"/>
  <c r="F650" i="6"/>
  <c r="O650" i="6"/>
  <c r="H650" i="6"/>
  <c r="I650" i="6"/>
  <c r="J650" i="6"/>
  <c r="K650" i="6"/>
  <c r="N650" i="6"/>
  <c r="P650" i="6"/>
  <c r="Q650" i="6"/>
  <c r="R650" i="6"/>
  <c r="B651" i="6"/>
  <c r="C651" i="6"/>
  <c r="D651" i="6"/>
  <c r="E651" i="6"/>
  <c r="J651" i="6"/>
  <c r="F651" i="6"/>
  <c r="G651" i="6"/>
  <c r="H651" i="6"/>
  <c r="I651" i="6"/>
  <c r="K651" i="6"/>
  <c r="N651" i="6"/>
  <c r="O651" i="6"/>
  <c r="P651" i="6"/>
  <c r="Q651" i="6"/>
  <c r="R651" i="6"/>
  <c r="B652" i="6"/>
  <c r="C652" i="6"/>
  <c r="D652" i="6"/>
  <c r="G652" i="6"/>
  <c r="H652" i="6"/>
  <c r="I652" i="6"/>
  <c r="E652" i="6"/>
  <c r="F652" i="6"/>
  <c r="O652" i="6"/>
  <c r="J652" i="6"/>
  <c r="K652" i="6"/>
  <c r="N652" i="6"/>
  <c r="P652" i="6"/>
  <c r="Q652" i="6"/>
  <c r="R652" i="6"/>
  <c r="B653" i="6"/>
  <c r="C653" i="6"/>
  <c r="D653" i="6"/>
  <c r="E653" i="6"/>
  <c r="J653" i="6"/>
  <c r="F653" i="6"/>
  <c r="G653" i="6"/>
  <c r="H653" i="6"/>
  <c r="I653" i="6"/>
  <c r="K653" i="6"/>
  <c r="N653" i="6"/>
  <c r="O653" i="6"/>
  <c r="P653" i="6"/>
  <c r="Q653" i="6"/>
  <c r="R653" i="6"/>
  <c r="B654" i="6"/>
  <c r="C654" i="6"/>
  <c r="D654" i="6"/>
  <c r="G654" i="6"/>
  <c r="E654" i="6"/>
  <c r="F654" i="6"/>
  <c r="O654" i="6"/>
  <c r="H654" i="6"/>
  <c r="I654" i="6"/>
  <c r="J654" i="6"/>
  <c r="K654" i="6"/>
  <c r="N654" i="6"/>
  <c r="P654" i="6"/>
  <c r="Q654" i="6"/>
  <c r="R654" i="6"/>
  <c r="B655" i="6"/>
  <c r="C655" i="6"/>
  <c r="D655" i="6"/>
  <c r="E655" i="6"/>
  <c r="J655" i="6"/>
  <c r="F655" i="6"/>
  <c r="G655" i="6"/>
  <c r="H655" i="6"/>
  <c r="I655" i="6"/>
  <c r="K655" i="6"/>
  <c r="N655" i="6"/>
  <c r="O655" i="6"/>
  <c r="P655" i="6"/>
  <c r="Q655" i="6"/>
  <c r="R655" i="6"/>
  <c r="B656" i="6"/>
  <c r="C656" i="6"/>
  <c r="D656" i="6"/>
  <c r="G656" i="6"/>
  <c r="H656" i="6"/>
  <c r="I656" i="6"/>
  <c r="E656" i="6"/>
  <c r="F656" i="6"/>
  <c r="O656" i="6"/>
  <c r="J656" i="6"/>
  <c r="K656" i="6"/>
  <c r="N656" i="6"/>
  <c r="P656" i="6"/>
  <c r="Q656" i="6"/>
  <c r="R656" i="6"/>
  <c r="B657" i="6"/>
  <c r="C657" i="6"/>
  <c r="D657" i="6"/>
  <c r="E657" i="6"/>
  <c r="J657" i="6"/>
  <c r="F657" i="6"/>
  <c r="G657" i="6"/>
  <c r="H657" i="6"/>
  <c r="I657" i="6"/>
  <c r="K657" i="6"/>
  <c r="N657" i="6"/>
  <c r="O657" i="6"/>
  <c r="P657" i="6"/>
  <c r="Q657" i="6"/>
  <c r="R657" i="6"/>
  <c r="B658" i="6"/>
  <c r="C658" i="6"/>
  <c r="D658" i="6"/>
  <c r="G658" i="6"/>
  <c r="E658" i="6"/>
  <c r="F658" i="6"/>
  <c r="O658" i="6"/>
  <c r="H658" i="6"/>
  <c r="I658" i="6"/>
  <c r="J658" i="6"/>
  <c r="K658" i="6"/>
  <c r="N658" i="6"/>
  <c r="P658" i="6"/>
  <c r="Q658" i="6"/>
  <c r="R658" i="6"/>
  <c r="B659" i="6"/>
  <c r="C659" i="6"/>
  <c r="D659" i="6"/>
  <c r="E659" i="6"/>
  <c r="J659" i="6"/>
  <c r="F659" i="6"/>
  <c r="G659" i="6"/>
  <c r="H659" i="6"/>
  <c r="I659" i="6"/>
  <c r="K659" i="6"/>
  <c r="N659" i="6"/>
  <c r="O659" i="6"/>
  <c r="P659" i="6"/>
  <c r="Q659" i="6"/>
  <c r="R659" i="6"/>
  <c r="B660" i="6"/>
  <c r="C660" i="6"/>
  <c r="D660" i="6"/>
  <c r="G660" i="6"/>
  <c r="H660" i="6"/>
  <c r="I660" i="6"/>
  <c r="E660" i="6"/>
  <c r="F660" i="6"/>
  <c r="O660" i="6"/>
  <c r="J660" i="6"/>
  <c r="K660" i="6"/>
  <c r="N660" i="6"/>
  <c r="P660" i="6"/>
  <c r="Q660" i="6"/>
  <c r="R660" i="6"/>
  <c r="B661" i="6"/>
  <c r="C661" i="6"/>
  <c r="D661" i="6"/>
  <c r="E661" i="6"/>
  <c r="J661" i="6"/>
  <c r="F661" i="6"/>
  <c r="G661" i="6"/>
  <c r="H661" i="6"/>
  <c r="I661" i="6"/>
  <c r="K661" i="6"/>
  <c r="N661" i="6"/>
  <c r="O661" i="6"/>
  <c r="P661" i="6"/>
  <c r="Q661" i="6"/>
  <c r="R661" i="6"/>
  <c r="B662" i="6"/>
  <c r="C662" i="6"/>
  <c r="D662" i="6"/>
  <c r="G662" i="6"/>
  <c r="E662" i="6"/>
  <c r="F662" i="6"/>
  <c r="O662" i="6"/>
  <c r="H662" i="6"/>
  <c r="I662" i="6"/>
  <c r="J662" i="6"/>
  <c r="K662" i="6"/>
  <c r="N662" i="6"/>
  <c r="P662" i="6"/>
  <c r="Q662" i="6"/>
  <c r="R662" i="6"/>
  <c r="B663" i="6"/>
  <c r="C663" i="6"/>
  <c r="D663" i="6"/>
  <c r="E663" i="6"/>
  <c r="J663" i="6"/>
  <c r="F663" i="6"/>
  <c r="G663" i="6"/>
  <c r="H663" i="6"/>
  <c r="I663" i="6"/>
  <c r="K663" i="6"/>
  <c r="N663" i="6"/>
  <c r="O663" i="6"/>
  <c r="P663" i="6"/>
  <c r="Q663" i="6"/>
  <c r="R663" i="6"/>
  <c r="B664" i="6"/>
  <c r="C664" i="6"/>
  <c r="D664" i="6"/>
  <c r="G664" i="6"/>
  <c r="H664" i="6"/>
  <c r="I664" i="6"/>
  <c r="E664" i="6"/>
  <c r="F664" i="6"/>
  <c r="O664" i="6"/>
  <c r="J664" i="6"/>
  <c r="K664" i="6"/>
  <c r="N664" i="6"/>
  <c r="P664" i="6"/>
  <c r="Q664" i="6"/>
  <c r="R664" i="6"/>
  <c r="B665" i="6"/>
  <c r="C665" i="6"/>
  <c r="D665" i="6"/>
  <c r="E665" i="6"/>
  <c r="J665" i="6"/>
  <c r="F665" i="6"/>
  <c r="G665" i="6"/>
  <c r="H665" i="6"/>
  <c r="I665" i="6"/>
  <c r="K665" i="6"/>
  <c r="N665" i="6"/>
  <c r="O665" i="6"/>
  <c r="P665" i="6"/>
  <c r="Q665" i="6"/>
  <c r="R665" i="6"/>
  <c r="B666" i="6"/>
  <c r="C666" i="6"/>
  <c r="D666" i="6"/>
  <c r="G666" i="6"/>
  <c r="E666" i="6"/>
  <c r="F666" i="6"/>
  <c r="O666" i="6"/>
  <c r="H666" i="6"/>
  <c r="I666" i="6"/>
  <c r="J666" i="6"/>
  <c r="K666" i="6"/>
  <c r="N666" i="6"/>
  <c r="P666" i="6"/>
  <c r="Q666" i="6"/>
  <c r="R666" i="6"/>
  <c r="B667" i="6"/>
  <c r="C667" i="6"/>
  <c r="D667" i="6"/>
  <c r="E667" i="6"/>
  <c r="J667" i="6"/>
  <c r="F667" i="6"/>
  <c r="G667" i="6"/>
  <c r="H667" i="6"/>
  <c r="I667" i="6"/>
  <c r="K667" i="6"/>
  <c r="N667" i="6"/>
  <c r="O667" i="6"/>
  <c r="P667" i="6"/>
  <c r="Q667" i="6"/>
  <c r="R667" i="6"/>
  <c r="B668" i="6"/>
  <c r="C668" i="6"/>
  <c r="D668" i="6"/>
  <c r="G668" i="6"/>
  <c r="H668" i="6"/>
  <c r="I668" i="6"/>
  <c r="E668" i="6"/>
  <c r="F668" i="6"/>
  <c r="O668" i="6"/>
  <c r="J668" i="6"/>
  <c r="K668" i="6"/>
  <c r="N668" i="6"/>
  <c r="P668" i="6"/>
  <c r="Q668" i="6"/>
  <c r="R668" i="6"/>
  <c r="B669" i="6"/>
  <c r="C669" i="6"/>
  <c r="D669" i="6"/>
  <c r="E669" i="6"/>
  <c r="J669" i="6"/>
  <c r="F669" i="6"/>
  <c r="G669" i="6"/>
  <c r="H669" i="6"/>
  <c r="I669" i="6"/>
  <c r="K669" i="6"/>
  <c r="N669" i="6"/>
  <c r="O669" i="6"/>
  <c r="P669" i="6"/>
  <c r="Q669" i="6"/>
  <c r="R669" i="6"/>
  <c r="B670" i="6"/>
  <c r="C670" i="6"/>
  <c r="D670" i="6"/>
  <c r="G670" i="6"/>
  <c r="E670" i="6"/>
  <c r="F670" i="6"/>
  <c r="O670" i="6"/>
  <c r="H670" i="6"/>
  <c r="I670" i="6"/>
  <c r="J670" i="6"/>
  <c r="K670" i="6"/>
  <c r="N670" i="6"/>
  <c r="P670" i="6"/>
  <c r="Q670" i="6"/>
  <c r="R670" i="6"/>
  <c r="B671" i="6"/>
  <c r="C671" i="6"/>
  <c r="D671" i="6"/>
  <c r="E671" i="6"/>
  <c r="J671" i="6"/>
  <c r="F671" i="6"/>
  <c r="G671" i="6"/>
  <c r="H671" i="6"/>
  <c r="I671" i="6"/>
  <c r="K671" i="6"/>
  <c r="N671" i="6"/>
  <c r="O671" i="6"/>
  <c r="P671" i="6"/>
  <c r="Q671" i="6"/>
  <c r="R671" i="6"/>
  <c r="B672" i="6"/>
  <c r="C672" i="6"/>
  <c r="D672" i="6"/>
  <c r="G672" i="6"/>
  <c r="H672" i="6"/>
  <c r="I672" i="6"/>
  <c r="E672" i="6"/>
  <c r="F672" i="6"/>
  <c r="O672" i="6"/>
  <c r="J672" i="6"/>
  <c r="K672" i="6"/>
  <c r="N672" i="6"/>
  <c r="P672" i="6"/>
  <c r="Q672" i="6"/>
  <c r="R672" i="6"/>
  <c r="B673" i="6"/>
  <c r="C673" i="6"/>
  <c r="D673" i="6"/>
  <c r="E673" i="6"/>
  <c r="J673" i="6"/>
  <c r="F673" i="6"/>
  <c r="G673" i="6"/>
  <c r="H673" i="6"/>
  <c r="I673" i="6"/>
  <c r="K673" i="6"/>
  <c r="N673" i="6"/>
  <c r="O673" i="6"/>
  <c r="P673" i="6"/>
  <c r="Q673" i="6"/>
  <c r="R673" i="6"/>
  <c r="B674" i="6"/>
  <c r="C674" i="6"/>
  <c r="D674" i="6"/>
  <c r="G674" i="6"/>
  <c r="E674" i="6"/>
  <c r="F674" i="6"/>
  <c r="O674" i="6"/>
  <c r="H674" i="6"/>
  <c r="I674" i="6"/>
  <c r="J674" i="6"/>
  <c r="K674" i="6"/>
  <c r="N674" i="6"/>
  <c r="P674" i="6"/>
  <c r="Q674" i="6"/>
  <c r="R674" i="6"/>
  <c r="B675" i="6"/>
  <c r="C675" i="6"/>
  <c r="D675" i="6"/>
  <c r="E675" i="6"/>
  <c r="J675" i="6"/>
  <c r="F675" i="6"/>
  <c r="G675" i="6"/>
  <c r="H675" i="6"/>
  <c r="I675" i="6"/>
  <c r="K675" i="6"/>
  <c r="N675" i="6"/>
  <c r="O675" i="6"/>
  <c r="P675" i="6"/>
  <c r="Q675" i="6"/>
  <c r="R675" i="6"/>
  <c r="B676" i="6"/>
  <c r="C676" i="6"/>
  <c r="D676" i="6"/>
  <c r="G676" i="6"/>
  <c r="H676" i="6"/>
  <c r="I676" i="6"/>
  <c r="E676" i="6"/>
  <c r="F676" i="6"/>
  <c r="O676" i="6"/>
  <c r="J676" i="6"/>
  <c r="K676" i="6"/>
  <c r="N676" i="6"/>
  <c r="P676" i="6"/>
  <c r="Q676" i="6"/>
  <c r="R676" i="6"/>
  <c r="B677" i="6"/>
  <c r="C677" i="6"/>
  <c r="D677" i="6"/>
  <c r="E677" i="6"/>
  <c r="J677" i="6"/>
  <c r="F677" i="6"/>
  <c r="G677" i="6"/>
  <c r="H677" i="6"/>
  <c r="I677" i="6"/>
  <c r="K677" i="6"/>
  <c r="N677" i="6"/>
  <c r="O677" i="6"/>
  <c r="P677" i="6"/>
  <c r="Q677" i="6"/>
  <c r="R677" i="6"/>
  <c r="B678" i="6"/>
  <c r="C678" i="6"/>
  <c r="D678" i="6"/>
  <c r="G678" i="6"/>
  <c r="E678" i="6"/>
  <c r="F678" i="6"/>
  <c r="O678" i="6"/>
  <c r="H678" i="6"/>
  <c r="I678" i="6"/>
  <c r="J678" i="6"/>
  <c r="K678" i="6"/>
  <c r="N678" i="6"/>
  <c r="P678" i="6"/>
  <c r="Q678" i="6"/>
  <c r="R678" i="6"/>
  <c r="B679" i="6"/>
  <c r="C679" i="6"/>
  <c r="D679" i="6"/>
  <c r="E679" i="6"/>
  <c r="J679" i="6"/>
  <c r="F679" i="6"/>
  <c r="G679" i="6"/>
  <c r="H679" i="6"/>
  <c r="I679" i="6"/>
  <c r="K679" i="6"/>
  <c r="N679" i="6"/>
  <c r="O679" i="6"/>
  <c r="P679" i="6"/>
  <c r="Q679" i="6"/>
  <c r="R679" i="6"/>
  <c r="B680" i="6"/>
  <c r="C680" i="6"/>
  <c r="D680" i="6"/>
  <c r="G680" i="6"/>
  <c r="H680" i="6"/>
  <c r="I680" i="6"/>
  <c r="E680" i="6"/>
  <c r="F680" i="6"/>
  <c r="O680" i="6"/>
  <c r="J680" i="6"/>
  <c r="K680" i="6"/>
  <c r="N680" i="6"/>
  <c r="P680" i="6"/>
  <c r="Q680" i="6"/>
  <c r="R680" i="6"/>
  <c r="B681" i="6"/>
  <c r="C681" i="6"/>
  <c r="D681" i="6"/>
  <c r="E681" i="6"/>
  <c r="J681" i="6"/>
  <c r="F681" i="6"/>
  <c r="G681" i="6"/>
  <c r="H681" i="6"/>
  <c r="I681" i="6"/>
  <c r="K681" i="6"/>
  <c r="N681" i="6"/>
  <c r="O681" i="6"/>
  <c r="P681" i="6"/>
  <c r="Q681" i="6"/>
  <c r="R681" i="6"/>
  <c r="B682" i="6"/>
  <c r="C682" i="6"/>
  <c r="D682" i="6"/>
  <c r="G682" i="6"/>
  <c r="E682" i="6"/>
  <c r="F682" i="6"/>
  <c r="O682" i="6"/>
  <c r="H682" i="6"/>
  <c r="I682" i="6"/>
  <c r="J682" i="6"/>
  <c r="K682" i="6"/>
  <c r="N682" i="6"/>
  <c r="P682" i="6"/>
  <c r="Q682" i="6"/>
  <c r="R682" i="6"/>
  <c r="B683" i="6"/>
  <c r="C683" i="6"/>
  <c r="D683" i="6"/>
  <c r="E683" i="6"/>
  <c r="J683" i="6"/>
  <c r="F683" i="6"/>
  <c r="G683" i="6"/>
  <c r="H683" i="6"/>
  <c r="I683" i="6"/>
  <c r="K683" i="6"/>
  <c r="N683" i="6"/>
  <c r="O683" i="6"/>
  <c r="P683" i="6"/>
  <c r="Q683" i="6"/>
  <c r="R683" i="6"/>
  <c r="B684" i="6"/>
  <c r="C684" i="6"/>
  <c r="D684" i="6"/>
  <c r="G684" i="6"/>
  <c r="H684" i="6"/>
  <c r="I684" i="6"/>
  <c r="E684" i="6"/>
  <c r="F684" i="6"/>
  <c r="O684" i="6"/>
  <c r="J684" i="6"/>
  <c r="K684" i="6"/>
  <c r="N684" i="6"/>
  <c r="P684" i="6"/>
  <c r="Q684" i="6"/>
  <c r="R684" i="6"/>
  <c r="B685" i="6"/>
  <c r="C685" i="6"/>
  <c r="D685" i="6"/>
  <c r="E685" i="6"/>
  <c r="J685" i="6"/>
  <c r="F685" i="6"/>
  <c r="G685" i="6"/>
  <c r="H685" i="6"/>
  <c r="I685" i="6"/>
  <c r="K685" i="6"/>
  <c r="N685" i="6"/>
  <c r="O685" i="6"/>
  <c r="P685" i="6"/>
  <c r="Q685" i="6"/>
  <c r="R685" i="6"/>
  <c r="B686" i="6"/>
  <c r="C686" i="6"/>
  <c r="D686" i="6"/>
  <c r="G686" i="6"/>
  <c r="E686" i="6"/>
  <c r="F686" i="6"/>
  <c r="O686" i="6"/>
  <c r="H686" i="6"/>
  <c r="I686" i="6"/>
  <c r="J686" i="6"/>
  <c r="K686" i="6"/>
  <c r="N686" i="6"/>
  <c r="P686" i="6"/>
  <c r="Q686" i="6"/>
  <c r="R686" i="6"/>
  <c r="B687" i="6"/>
  <c r="C687" i="6"/>
  <c r="D687" i="6"/>
  <c r="E687" i="6"/>
  <c r="J687" i="6"/>
  <c r="F687" i="6"/>
  <c r="G687" i="6"/>
  <c r="H687" i="6"/>
  <c r="I687" i="6"/>
  <c r="K687" i="6"/>
  <c r="N687" i="6"/>
  <c r="O687" i="6"/>
  <c r="P687" i="6"/>
  <c r="Q687" i="6"/>
  <c r="R687" i="6"/>
  <c r="B688" i="6"/>
  <c r="C688" i="6"/>
  <c r="D688" i="6"/>
  <c r="G688" i="6"/>
  <c r="H688" i="6"/>
  <c r="I688" i="6"/>
  <c r="E688" i="6"/>
  <c r="F688" i="6"/>
  <c r="O688" i="6"/>
  <c r="J688" i="6"/>
  <c r="K688" i="6"/>
  <c r="N688" i="6"/>
  <c r="P688" i="6"/>
  <c r="Q688" i="6"/>
  <c r="R688" i="6"/>
  <c r="B689" i="6"/>
  <c r="C689" i="6"/>
  <c r="D689" i="6"/>
  <c r="E689" i="6"/>
  <c r="J689" i="6"/>
  <c r="F689" i="6"/>
  <c r="G689" i="6"/>
  <c r="H689" i="6"/>
  <c r="I689" i="6"/>
  <c r="K689" i="6"/>
  <c r="N689" i="6"/>
  <c r="O689" i="6"/>
  <c r="P689" i="6"/>
  <c r="Q689" i="6"/>
  <c r="R689" i="6"/>
  <c r="B690" i="6"/>
  <c r="C690" i="6"/>
  <c r="D690" i="6"/>
  <c r="G690" i="6"/>
  <c r="E690" i="6"/>
  <c r="F690" i="6"/>
  <c r="O690" i="6"/>
  <c r="H690" i="6"/>
  <c r="I690" i="6"/>
  <c r="J690" i="6"/>
  <c r="K690" i="6"/>
  <c r="N690" i="6"/>
  <c r="P690" i="6"/>
  <c r="Q690" i="6"/>
  <c r="R690" i="6"/>
  <c r="B691" i="6"/>
  <c r="C691" i="6"/>
  <c r="D691" i="6"/>
  <c r="E691" i="6"/>
  <c r="J691" i="6"/>
  <c r="F691" i="6"/>
  <c r="G691" i="6"/>
  <c r="H691" i="6"/>
  <c r="I691" i="6"/>
  <c r="K691" i="6"/>
  <c r="N691" i="6"/>
  <c r="O691" i="6"/>
  <c r="P691" i="6"/>
  <c r="Q691" i="6"/>
  <c r="R691" i="6"/>
  <c r="B692" i="6"/>
  <c r="C692" i="6"/>
  <c r="D692" i="6"/>
  <c r="G692" i="6"/>
  <c r="H692" i="6"/>
  <c r="I692" i="6"/>
  <c r="E692" i="6"/>
  <c r="F692" i="6"/>
  <c r="O692" i="6"/>
  <c r="J692" i="6"/>
  <c r="K692" i="6"/>
  <c r="N692" i="6"/>
  <c r="P692" i="6"/>
  <c r="Q692" i="6"/>
  <c r="R692" i="6"/>
  <c r="B693" i="6"/>
  <c r="C693" i="6"/>
  <c r="D693" i="6"/>
  <c r="E693" i="6"/>
  <c r="J693" i="6"/>
  <c r="F693" i="6"/>
  <c r="G693" i="6"/>
  <c r="H693" i="6"/>
  <c r="I693" i="6"/>
  <c r="K693" i="6"/>
  <c r="N693" i="6"/>
  <c r="O693" i="6"/>
  <c r="P693" i="6"/>
  <c r="Q693" i="6"/>
  <c r="R693" i="6"/>
  <c r="B694" i="6"/>
  <c r="C694" i="6"/>
  <c r="D694" i="6"/>
  <c r="G694" i="6"/>
  <c r="E694" i="6"/>
  <c r="F694" i="6"/>
  <c r="O694" i="6"/>
  <c r="H694" i="6"/>
  <c r="I694" i="6"/>
  <c r="J694" i="6"/>
  <c r="K694" i="6"/>
  <c r="N694" i="6"/>
  <c r="P694" i="6"/>
  <c r="Q694" i="6"/>
  <c r="R694" i="6"/>
  <c r="B695" i="6"/>
  <c r="C695" i="6"/>
  <c r="D695" i="6"/>
  <c r="E695" i="6"/>
  <c r="J695" i="6"/>
  <c r="F695" i="6"/>
  <c r="G695" i="6"/>
  <c r="H695" i="6"/>
  <c r="I695" i="6"/>
  <c r="K695" i="6"/>
  <c r="N695" i="6"/>
  <c r="O695" i="6"/>
  <c r="P695" i="6"/>
  <c r="Q695" i="6"/>
  <c r="R695" i="6"/>
  <c r="B696" i="6"/>
  <c r="C696" i="6"/>
  <c r="D696" i="6"/>
  <c r="G696" i="6"/>
  <c r="H696" i="6"/>
  <c r="I696" i="6"/>
  <c r="E696" i="6"/>
  <c r="F696" i="6"/>
  <c r="O696" i="6"/>
  <c r="J696" i="6"/>
  <c r="K696" i="6"/>
  <c r="N696" i="6"/>
  <c r="P696" i="6"/>
  <c r="Q696" i="6"/>
  <c r="R696" i="6"/>
  <c r="B697" i="6"/>
  <c r="C697" i="6"/>
  <c r="D697" i="6"/>
  <c r="E697" i="6"/>
  <c r="J697" i="6"/>
  <c r="F697" i="6"/>
  <c r="G697" i="6"/>
  <c r="H697" i="6"/>
  <c r="I697" i="6"/>
  <c r="K697" i="6"/>
  <c r="N697" i="6"/>
  <c r="O697" i="6"/>
  <c r="P697" i="6"/>
  <c r="Q697" i="6"/>
  <c r="R697" i="6"/>
  <c r="B698" i="6"/>
  <c r="C698" i="6"/>
  <c r="D698" i="6"/>
  <c r="G698" i="6"/>
  <c r="E698" i="6"/>
  <c r="F698" i="6"/>
  <c r="O698" i="6"/>
  <c r="H698" i="6"/>
  <c r="I698" i="6"/>
  <c r="J698" i="6"/>
  <c r="K698" i="6"/>
  <c r="N698" i="6"/>
  <c r="P698" i="6"/>
  <c r="Q698" i="6"/>
  <c r="R698" i="6"/>
  <c r="B699" i="6"/>
  <c r="C699" i="6"/>
  <c r="D699" i="6"/>
  <c r="E699" i="6"/>
  <c r="J699" i="6"/>
  <c r="K699" i="6"/>
  <c r="N699" i="6"/>
  <c r="F699" i="6"/>
  <c r="G699" i="6"/>
  <c r="H699" i="6"/>
  <c r="I699" i="6"/>
  <c r="O699" i="6"/>
  <c r="P699" i="6"/>
  <c r="Q699" i="6"/>
  <c r="R699" i="6"/>
  <c r="B700" i="6"/>
  <c r="C700" i="6"/>
  <c r="D700" i="6"/>
  <c r="G700" i="6"/>
  <c r="H700" i="6"/>
  <c r="I700" i="6"/>
  <c r="E700" i="6"/>
  <c r="F700" i="6"/>
  <c r="O700" i="6"/>
  <c r="J700" i="6"/>
  <c r="K700" i="6"/>
  <c r="N700" i="6"/>
  <c r="P700" i="6"/>
  <c r="Q700" i="6"/>
  <c r="R700" i="6"/>
  <c r="B701" i="6"/>
  <c r="C701" i="6"/>
  <c r="D701" i="6"/>
  <c r="E701" i="6"/>
  <c r="J701" i="6"/>
  <c r="F701" i="6"/>
  <c r="G701" i="6"/>
  <c r="H701" i="6"/>
  <c r="I701" i="6"/>
  <c r="K701" i="6"/>
  <c r="N701" i="6"/>
  <c r="O701" i="6"/>
  <c r="P701" i="6"/>
  <c r="Q701" i="6"/>
  <c r="R701" i="6"/>
  <c r="B702" i="6"/>
  <c r="C702" i="6"/>
  <c r="D702" i="6"/>
  <c r="G702" i="6"/>
  <c r="E702" i="6"/>
  <c r="F702" i="6"/>
  <c r="O702" i="6"/>
  <c r="H702" i="6"/>
  <c r="I702" i="6"/>
  <c r="J702" i="6"/>
  <c r="K702" i="6"/>
  <c r="N702" i="6"/>
  <c r="P702" i="6"/>
  <c r="Q702" i="6"/>
  <c r="R702" i="6"/>
  <c r="B703" i="6"/>
  <c r="C703" i="6"/>
  <c r="D703" i="6"/>
  <c r="E703" i="6"/>
  <c r="J703" i="6"/>
  <c r="K703" i="6"/>
  <c r="N703" i="6"/>
  <c r="F703" i="6"/>
  <c r="G703" i="6"/>
  <c r="H703" i="6"/>
  <c r="I703" i="6"/>
  <c r="O703" i="6"/>
  <c r="P703" i="6"/>
  <c r="Q703" i="6"/>
  <c r="R703" i="6"/>
  <c r="B704" i="6"/>
  <c r="C704" i="6"/>
  <c r="D704" i="6"/>
  <c r="G704" i="6"/>
  <c r="H704" i="6"/>
  <c r="I704" i="6"/>
  <c r="E704" i="6"/>
  <c r="F704" i="6"/>
  <c r="O704" i="6"/>
  <c r="J704" i="6"/>
  <c r="K704" i="6"/>
  <c r="N704" i="6"/>
  <c r="P704" i="6"/>
  <c r="Q704" i="6"/>
  <c r="R704" i="6"/>
  <c r="B705" i="6"/>
  <c r="C705" i="6"/>
  <c r="D705" i="6"/>
  <c r="E705" i="6"/>
  <c r="J705" i="6"/>
  <c r="F705" i="6"/>
  <c r="G705" i="6"/>
  <c r="H705" i="6"/>
  <c r="I705" i="6"/>
  <c r="K705" i="6"/>
  <c r="N705" i="6"/>
  <c r="O705" i="6"/>
  <c r="P705" i="6"/>
  <c r="Q705" i="6"/>
  <c r="R705" i="6"/>
  <c r="B706" i="6"/>
  <c r="C706" i="6"/>
  <c r="D706" i="6"/>
  <c r="G706" i="6"/>
  <c r="E706" i="6"/>
  <c r="F706" i="6"/>
  <c r="O706" i="6"/>
  <c r="H706" i="6"/>
  <c r="I706" i="6"/>
  <c r="J706" i="6"/>
  <c r="K706" i="6"/>
  <c r="N706" i="6"/>
  <c r="P706" i="6"/>
  <c r="Q706" i="6"/>
  <c r="R706" i="6"/>
  <c r="B707" i="6"/>
  <c r="C707" i="6"/>
  <c r="D707" i="6"/>
  <c r="E707" i="6"/>
  <c r="J707" i="6"/>
  <c r="K707" i="6"/>
  <c r="N707" i="6"/>
  <c r="F707" i="6"/>
  <c r="G707" i="6"/>
  <c r="H707" i="6"/>
  <c r="I707" i="6"/>
  <c r="O707" i="6"/>
  <c r="P707" i="6"/>
  <c r="Q707" i="6"/>
  <c r="R707" i="6"/>
  <c r="B708" i="6"/>
  <c r="C708" i="6"/>
  <c r="D708" i="6"/>
  <c r="G708" i="6"/>
  <c r="H708" i="6"/>
  <c r="I708" i="6"/>
  <c r="E708" i="6"/>
  <c r="F708" i="6"/>
  <c r="O708" i="6"/>
  <c r="J708" i="6"/>
  <c r="K708" i="6"/>
  <c r="N708" i="6"/>
  <c r="P708" i="6"/>
  <c r="Q708" i="6"/>
  <c r="R708" i="6"/>
  <c r="B709" i="6"/>
  <c r="C709" i="6"/>
  <c r="D709" i="6"/>
  <c r="E709" i="6"/>
  <c r="J709" i="6"/>
  <c r="F709" i="6"/>
  <c r="G709" i="6"/>
  <c r="H709" i="6"/>
  <c r="I709" i="6"/>
  <c r="K709" i="6"/>
  <c r="N709" i="6"/>
  <c r="O709" i="6"/>
  <c r="P709" i="6"/>
  <c r="Q709" i="6"/>
  <c r="R709" i="6"/>
  <c r="B710" i="6"/>
  <c r="C710" i="6"/>
  <c r="D710" i="6"/>
  <c r="G710" i="6"/>
  <c r="E710" i="6"/>
  <c r="F710" i="6"/>
  <c r="O710" i="6"/>
  <c r="H710" i="6"/>
  <c r="I710" i="6"/>
  <c r="J710" i="6"/>
  <c r="K710" i="6"/>
  <c r="N710" i="6"/>
  <c r="P710" i="6"/>
  <c r="Q710" i="6"/>
  <c r="R710" i="6"/>
  <c r="B711" i="6"/>
  <c r="C711" i="6"/>
  <c r="D711" i="6"/>
  <c r="E711" i="6"/>
  <c r="J711" i="6"/>
  <c r="K711" i="6"/>
  <c r="N711" i="6"/>
  <c r="F711" i="6"/>
  <c r="G711" i="6"/>
  <c r="H711" i="6"/>
  <c r="I711" i="6"/>
  <c r="O711" i="6"/>
  <c r="P711" i="6"/>
  <c r="Q711" i="6"/>
  <c r="R711" i="6"/>
  <c r="B712" i="6"/>
  <c r="C712" i="6"/>
  <c r="D712" i="6"/>
  <c r="G712" i="6"/>
  <c r="H712" i="6"/>
  <c r="I712" i="6"/>
  <c r="E712" i="6"/>
  <c r="F712" i="6"/>
  <c r="O712" i="6"/>
  <c r="J712" i="6"/>
  <c r="K712" i="6"/>
  <c r="N712" i="6"/>
  <c r="P712" i="6"/>
  <c r="Q712" i="6"/>
  <c r="R712" i="6"/>
  <c r="B713" i="6"/>
  <c r="C713" i="6"/>
  <c r="D713" i="6"/>
  <c r="E713" i="6"/>
  <c r="J713" i="6"/>
  <c r="F713" i="6"/>
  <c r="G713" i="6"/>
  <c r="H713" i="6"/>
  <c r="I713" i="6"/>
  <c r="K713" i="6"/>
  <c r="N713" i="6"/>
  <c r="O713" i="6"/>
  <c r="P713" i="6"/>
  <c r="Q713" i="6"/>
  <c r="R713" i="6"/>
  <c r="B714" i="6"/>
  <c r="C714" i="6"/>
  <c r="D714" i="6"/>
  <c r="G714" i="6"/>
  <c r="E714" i="6"/>
  <c r="F714" i="6"/>
  <c r="O714" i="6"/>
  <c r="H714" i="6"/>
  <c r="I714" i="6"/>
  <c r="J714" i="6"/>
  <c r="K714" i="6"/>
  <c r="N714" i="6"/>
  <c r="P714" i="6"/>
  <c r="Q714" i="6"/>
  <c r="R714" i="6"/>
  <c r="B715" i="6"/>
  <c r="C715" i="6"/>
  <c r="D715" i="6"/>
  <c r="E715" i="6"/>
  <c r="J715" i="6"/>
  <c r="K715" i="6"/>
  <c r="N715" i="6"/>
  <c r="F715" i="6"/>
  <c r="G715" i="6"/>
  <c r="H715" i="6"/>
  <c r="I715" i="6"/>
  <c r="O715" i="6"/>
  <c r="P715" i="6"/>
  <c r="Q715" i="6"/>
  <c r="R715" i="6"/>
  <c r="B716" i="6"/>
  <c r="C716" i="6"/>
  <c r="D716" i="6"/>
  <c r="G716" i="6"/>
  <c r="H716" i="6"/>
  <c r="I716" i="6"/>
  <c r="E716" i="6"/>
  <c r="F716" i="6"/>
  <c r="O716" i="6"/>
  <c r="J716" i="6"/>
  <c r="K716" i="6"/>
  <c r="N716" i="6"/>
  <c r="P716" i="6"/>
  <c r="Q716" i="6"/>
  <c r="R716" i="6"/>
  <c r="B717" i="6"/>
  <c r="C717" i="6"/>
  <c r="D717" i="6"/>
  <c r="E717" i="6"/>
  <c r="J717" i="6"/>
  <c r="F717" i="6"/>
  <c r="G717" i="6"/>
  <c r="H717" i="6"/>
  <c r="I717" i="6"/>
  <c r="K717" i="6"/>
  <c r="N717" i="6"/>
  <c r="O717" i="6"/>
  <c r="P717" i="6"/>
  <c r="Q717" i="6"/>
  <c r="R717" i="6"/>
  <c r="B718" i="6"/>
  <c r="C718" i="6"/>
  <c r="D718" i="6"/>
  <c r="G718" i="6"/>
  <c r="E718" i="6"/>
  <c r="F718" i="6"/>
  <c r="O718" i="6"/>
  <c r="H718" i="6"/>
  <c r="I718" i="6"/>
  <c r="J718" i="6"/>
  <c r="K718" i="6"/>
  <c r="N718" i="6"/>
  <c r="P718" i="6"/>
  <c r="Q718" i="6"/>
  <c r="R718" i="6"/>
  <c r="B719" i="6"/>
  <c r="C719" i="6"/>
  <c r="D719" i="6"/>
  <c r="E719" i="6"/>
  <c r="J719" i="6"/>
  <c r="K719" i="6"/>
  <c r="N719" i="6"/>
  <c r="F719" i="6"/>
  <c r="G719" i="6"/>
  <c r="H719" i="6"/>
  <c r="I719" i="6"/>
  <c r="O719" i="6"/>
  <c r="P719" i="6"/>
  <c r="Q719" i="6"/>
  <c r="R719" i="6"/>
  <c r="B720" i="6"/>
  <c r="C720" i="6"/>
  <c r="D720" i="6"/>
  <c r="G720" i="6"/>
  <c r="H720" i="6"/>
  <c r="I720" i="6"/>
  <c r="E720" i="6"/>
  <c r="F720" i="6"/>
  <c r="O720" i="6"/>
  <c r="J720" i="6"/>
  <c r="K720" i="6"/>
  <c r="N720" i="6"/>
  <c r="P720" i="6"/>
  <c r="Q720" i="6"/>
  <c r="R720" i="6"/>
  <c r="B721" i="6"/>
  <c r="C721" i="6"/>
  <c r="D721" i="6"/>
  <c r="E721" i="6"/>
  <c r="J721" i="6"/>
  <c r="F721" i="6"/>
  <c r="G721" i="6"/>
  <c r="H721" i="6"/>
  <c r="I721" i="6"/>
  <c r="K721" i="6"/>
  <c r="N721" i="6"/>
  <c r="O721" i="6"/>
  <c r="P721" i="6"/>
  <c r="Q721" i="6"/>
  <c r="R721" i="6"/>
  <c r="B722" i="6"/>
  <c r="C722" i="6"/>
  <c r="D722" i="6"/>
  <c r="G722" i="6"/>
  <c r="E722" i="6"/>
  <c r="F722" i="6"/>
  <c r="O722" i="6"/>
  <c r="H722" i="6"/>
  <c r="I722" i="6"/>
  <c r="J722" i="6"/>
  <c r="K722" i="6"/>
  <c r="N722" i="6"/>
  <c r="P722" i="6"/>
  <c r="Q722" i="6"/>
  <c r="R722" i="6"/>
  <c r="B723" i="6"/>
  <c r="C723" i="6"/>
  <c r="D723" i="6"/>
  <c r="E723" i="6"/>
  <c r="J723" i="6"/>
  <c r="K723" i="6"/>
  <c r="N723" i="6"/>
  <c r="F723" i="6"/>
  <c r="G723" i="6"/>
  <c r="H723" i="6"/>
  <c r="I723" i="6"/>
  <c r="O723" i="6"/>
  <c r="P723" i="6"/>
  <c r="Q723" i="6"/>
  <c r="R723" i="6"/>
  <c r="B724" i="6"/>
  <c r="C724" i="6"/>
  <c r="D724" i="6"/>
  <c r="G724" i="6"/>
  <c r="H724" i="6"/>
  <c r="I724" i="6"/>
  <c r="E724" i="6"/>
  <c r="F724" i="6"/>
  <c r="O724" i="6"/>
  <c r="J724" i="6"/>
  <c r="K724" i="6"/>
  <c r="N724" i="6"/>
  <c r="P724" i="6"/>
  <c r="Q724" i="6"/>
  <c r="R724" i="6"/>
  <c r="B725" i="6"/>
  <c r="C725" i="6"/>
  <c r="D725" i="6"/>
  <c r="E725" i="6"/>
  <c r="J725" i="6"/>
  <c r="F725" i="6"/>
  <c r="G725" i="6"/>
  <c r="H725" i="6"/>
  <c r="I725" i="6"/>
  <c r="K725" i="6"/>
  <c r="N725" i="6"/>
  <c r="O725" i="6"/>
  <c r="P725" i="6"/>
  <c r="Q725" i="6"/>
  <c r="R725" i="6"/>
  <c r="B726" i="6"/>
  <c r="C726" i="6"/>
  <c r="D726" i="6"/>
  <c r="G726" i="6"/>
  <c r="E726" i="6"/>
  <c r="F726" i="6"/>
  <c r="O726" i="6"/>
  <c r="H726" i="6"/>
  <c r="I726" i="6"/>
  <c r="J726" i="6"/>
  <c r="K726" i="6"/>
  <c r="N726" i="6"/>
  <c r="P726" i="6"/>
  <c r="Q726" i="6"/>
  <c r="R726" i="6"/>
  <c r="B727" i="6"/>
  <c r="C727" i="6"/>
  <c r="D727" i="6"/>
  <c r="E727" i="6"/>
  <c r="J727" i="6"/>
  <c r="K727" i="6"/>
  <c r="N727" i="6"/>
  <c r="F727" i="6"/>
  <c r="G727" i="6"/>
  <c r="H727" i="6"/>
  <c r="I727" i="6"/>
  <c r="O727" i="6"/>
  <c r="P727" i="6"/>
  <c r="Q727" i="6"/>
  <c r="R727" i="6"/>
  <c r="B728" i="6"/>
  <c r="C728" i="6"/>
  <c r="D728" i="6"/>
  <c r="G728" i="6"/>
  <c r="H728" i="6"/>
  <c r="I728" i="6"/>
  <c r="E728" i="6"/>
  <c r="F728" i="6"/>
  <c r="O728" i="6"/>
  <c r="J728" i="6"/>
  <c r="K728" i="6"/>
  <c r="N728" i="6"/>
  <c r="P728" i="6"/>
  <c r="Q728" i="6"/>
  <c r="R728" i="6"/>
  <c r="B729" i="6"/>
  <c r="C729" i="6"/>
  <c r="D729" i="6"/>
  <c r="E729" i="6"/>
  <c r="J729" i="6"/>
  <c r="F729" i="6"/>
  <c r="G729" i="6"/>
  <c r="H729" i="6"/>
  <c r="I729" i="6"/>
  <c r="K729" i="6"/>
  <c r="N729" i="6"/>
  <c r="O729" i="6"/>
  <c r="P729" i="6"/>
  <c r="Q729" i="6"/>
  <c r="R729" i="6"/>
  <c r="B730" i="6"/>
  <c r="C730" i="6"/>
  <c r="D730" i="6"/>
  <c r="G730" i="6"/>
  <c r="E730" i="6"/>
  <c r="F730" i="6"/>
  <c r="O730" i="6"/>
  <c r="H730" i="6"/>
  <c r="I730" i="6"/>
  <c r="J730" i="6"/>
  <c r="K730" i="6"/>
  <c r="N730" i="6"/>
  <c r="P730" i="6"/>
  <c r="Q730" i="6"/>
  <c r="R730" i="6"/>
  <c r="B731" i="6"/>
  <c r="C731" i="6"/>
  <c r="D731" i="6"/>
  <c r="E731" i="6"/>
  <c r="J731" i="6"/>
  <c r="K731" i="6"/>
  <c r="N731" i="6"/>
  <c r="F731" i="6"/>
  <c r="G731" i="6"/>
  <c r="H731" i="6"/>
  <c r="I731" i="6"/>
  <c r="O731" i="6"/>
  <c r="P731" i="6"/>
  <c r="Q731" i="6"/>
  <c r="R731" i="6"/>
  <c r="B732" i="6"/>
  <c r="C732" i="6"/>
  <c r="D732" i="6"/>
  <c r="G732" i="6"/>
  <c r="H732" i="6"/>
  <c r="I732" i="6"/>
  <c r="E732" i="6"/>
  <c r="F732" i="6"/>
  <c r="O732" i="6"/>
  <c r="J732" i="6"/>
  <c r="K732" i="6"/>
  <c r="N732" i="6"/>
  <c r="P732" i="6"/>
  <c r="Q732" i="6"/>
  <c r="R732" i="6"/>
  <c r="B733" i="6"/>
  <c r="C733" i="6"/>
  <c r="D733" i="6"/>
  <c r="E733" i="6"/>
  <c r="J733" i="6"/>
  <c r="F733" i="6"/>
  <c r="G733" i="6"/>
  <c r="H733" i="6"/>
  <c r="I733" i="6"/>
  <c r="K733" i="6"/>
  <c r="N733" i="6"/>
  <c r="O733" i="6"/>
  <c r="P733" i="6"/>
  <c r="Q733" i="6"/>
  <c r="R733" i="6"/>
  <c r="B734" i="6"/>
  <c r="C734" i="6"/>
  <c r="D734" i="6"/>
  <c r="G734" i="6"/>
  <c r="E734" i="6"/>
  <c r="F734" i="6"/>
  <c r="O734" i="6"/>
  <c r="H734" i="6"/>
  <c r="I734" i="6"/>
  <c r="J734" i="6"/>
  <c r="K734" i="6"/>
  <c r="N734" i="6"/>
  <c r="P734" i="6"/>
  <c r="Q734" i="6"/>
  <c r="R734" i="6"/>
  <c r="B735" i="6"/>
  <c r="C735" i="6"/>
  <c r="D735" i="6"/>
  <c r="E735" i="6"/>
  <c r="J735" i="6"/>
  <c r="K735" i="6"/>
  <c r="N735" i="6"/>
  <c r="F735" i="6"/>
  <c r="G735" i="6"/>
  <c r="H735" i="6"/>
  <c r="I735" i="6"/>
  <c r="O735" i="6"/>
  <c r="P735" i="6"/>
  <c r="Q735" i="6"/>
  <c r="R735" i="6"/>
  <c r="B736" i="6"/>
  <c r="C736" i="6"/>
  <c r="D736" i="6"/>
  <c r="G736" i="6"/>
  <c r="H736" i="6"/>
  <c r="I736" i="6"/>
  <c r="E736" i="6"/>
  <c r="F736" i="6"/>
  <c r="O736" i="6"/>
  <c r="J736" i="6"/>
  <c r="K736" i="6"/>
  <c r="N736" i="6"/>
  <c r="P736" i="6"/>
  <c r="Q736" i="6"/>
  <c r="R736" i="6"/>
  <c r="B737" i="6"/>
  <c r="C737" i="6"/>
  <c r="D737" i="6"/>
  <c r="E737" i="6"/>
  <c r="J737" i="6"/>
  <c r="F737" i="6"/>
  <c r="G737" i="6"/>
  <c r="H737" i="6"/>
  <c r="I737" i="6"/>
  <c r="K737" i="6"/>
  <c r="N737" i="6"/>
  <c r="O737" i="6"/>
  <c r="P737" i="6"/>
  <c r="Q737" i="6"/>
  <c r="R737" i="6"/>
  <c r="B738" i="6"/>
  <c r="C738" i="6"/>
  <c r="D738" i="6"/>
  <c r="G738" i="6"/>
  <c r="E738" i="6"/>
  <c r="F738" i="6"/>
  <c r="O738" i="6"/>
  <c r="H738" i="6"/>
  <c r="I738" i="6"/>
  <c r="J738" i="6"/>
  <c r="K738" i="6"/>
  <c r="N738" i="6"/>
  <c r="P738" i="6"/>
  <c r="Q738" i="6"/>
  <c r="R738" i="6"/>
  <c r="B739" i="6"/>
  <c r="C739" i="6"/>
  <c r="D739" i="6"/>
  <c r="E739" i="6"/>
  <c r="J739" i="6"/>
  <c r="K739" i="6"/>
  <c r="N739" i="6"/>
  <c r="F739" i="6"/>
  <c r="G739" i="6"/>
  <c r="H739" i="6"/>
  <c r="I739" i="6"/>
  <c r="O739" i="6"/>
  <c r="P739" i="6"/>
  <c r="Q739" i="6"/>
  <c r="R739" i="6"/>
  <c r="B740" i="6"/>
  <c r="C740" i="6"/>
  <c r="D740" i="6"/>
  <c r="G740" i="6"/>
  <c r="H740" i="6"/>
  <c r="I740" i="6"/>
  <c r="E740" i="6"/>
  <c r="F740" i="6"/>
  <c r="O740" i="6"/>
  <c r="J740" i="6"/>
  <c r="K740" i="6"/>
  <c r="N740" i="6"/>
  <c r="P740" i="6"/>
  <c r="Q740" i="6"/>
  <c r="R740" i="6"/>
  <c r="B741" i="6"/>
  <c r="C741" i="6"/>
  <c r="D741" i="6"/>
  <c r="E741" i="6"/>
  <c r="J741" i="6"/>
  <c r="F741" i="6"/>
  <c r="G741" i="6"/>
  <c r="H741" i="6"/>
  <c r="I741" i="6"/>
  <c r="K741" i="6"/>
  <c r="N741" i="6"/>
  <c r="O741" i="6"/>
  <c r="P741" i="6"/>
  <c r="Q741" i="6"/>
  <c r="R741" i="6"/>
  <c r="B742" i="6"/>
  <c r="C742" i="6"/>
  <c r="D742" i="6"/>
  <c r="G742" i="6"/>
  <c r="E742" i="6"/>
  <c r="F742" i="6"/>
  <c r="O742" i="6"/>
  <c r="H742" i="6"/>
  <c r="I742" i="6"/>
  <c r="J742" i="6"/>
  <c r="K742" i="6"/>
  <c r="N742" i="6"/>
  <c r="P742" i="6"/>
  <c r="Q742" i="6"/>
  <c r="R742" i="6"/>
  <c r="B743" i="6"/>
  <c r="C743" i="6"/>
  <c r="D743" i="6"/>
  <c r="E743" i="6"/>
  <c r="J743" i="6"/>
  <c r="K743" i="6"/>
  <c r="N743" i="6"/>
  <c r="F743" i="6"/>
  <c r="G743" i="6"/>
  <c r="H743" i="6"/>
  <c r="I743" i="6"/>
  <c r="O743" i="6"/>
  <c r="P743" i="6"/>
  <c r="Q743" i="6"/>
  <c r="R743" i="6"/>
  <c r="B744" i="6"/>
  <c r="C744" i="6"/>
  <c r="D744" i="6"/>
  <c r="G744" i="6"/>
  <c r="H744" i="6"/>
  <c r="I744" i="6"/>
  <c r="E744" i="6"/>
  <c r="F744" i="6"/>
  <c r="O744" i="6"/>
  <c r="J744" i="6"/>
  <c r="K744" i="6"/>
  <c r="N744" i="6"/>
  <c r="P744" i="6"/>
  <c r="Q744" i="6"/>
  <c r="R744" i="6"/>
  <c r="B745" i="6"/>
  <c r="C745" i="6"/>
  <c r="D745" i="6"/>
  <c r="E745" i="6"/>
  <c r="J745" i="6"/>
  <c r="F745" i="6"/>
  <c r="G745" i="6"/>
  <c r="H745" i="6"/>
  <c r="I745" i="6"/>
  <c r="K745" i="6"/>
  <c r="N745" i="6"/>
  <c r="O745" i="6"/>
  <c r="P745" i="6"/>
  <c r="Q745" i="6"/>
  <c r="R745" i="6"/>
  <c r="B746" i="6"/>
  <c r="C746" i="6"/>
  <c r="D746" i="6"/>
  <c r="G746" i="6"/>
  <c r="E746" i="6"/>
  <c r="F746" i="6"/>
  <c r="O746" i="6"/>
  <c r="H746" i="6"/>
  <c r="I746" i="6"/>
  <c r="J746" i="6"/>
  <c r="K746" i="6"/>
  <c r="N746" i="6"/>
  <c r="P746" i="6"/>
  <c r="Q746" i="6"/>
  <c r="R746" i="6"/>
  <c r="B747" i="6"/>
  <c r="C747" i="6"/>
  <c r="D747" i="6"/>
  <c r="E747" i="6"/>
  <c r="J747" i="6"/>
  <c r="K747" i="6"/>
  <c r="N747" i="6"/>
  <c r="F747" i="6"/>
  <c r="G747" i="6"/>
  <c r="H747" i="6"/>
  <c r="I747" i="6"/>
  <c r="O747" i="6"/>
  <c r="P747" i="6"/>
  <c r="Q747" i="6"/>
  <c r="R747" i="6"/>
  <c r="B748" i="6"/>
  <c r="C748" i="6"/>
  <c r="D748" i="6"/>
  <c r="G748" i="6"/>
  <c r="H748" i="6"/>
  <c r="I748" i="6"/>
  <c r="E748" i="6"/>
  <c r="F748" i="6"/>
  <c r="O748" i="6"/>
  <c r="J748" i="6"/>
  <c r="K748" i="6"/>
  <c r="N748" i="6"/>
  <c r="P748" i="6"/>
  <c r="Q748" i="6"/>
  <c r="R748" i="6"/>
  <c r="B749" i="6"/>
  <c r="C749" i="6"/>
  <c r="D749" i="6"/>
  <c r="E749" i="6"/>
  <c r="J749" i="6"/>
  <c r="F749" i="6"/>
  <c r="G749" i="6"/>
  <c r="H749" i="6"/>
  <c r="I749" i="6"/>
  <c r="K749" i="6"/>
  <c r="N749" i="6"/>
  <c r="O749" i="6"/>
  <c r="P749" i="6"/>
  <c r="Q749" i="6"/>
  <c r="R749" i="6"/>
  <c r="B750" i="6"/>
  <c r="C750" i="6"/>
  <c r="D750" i="6"/>
  <c r="G750" i="6"/>
  <c r="E750" i="6"/>
  <c r="F750" i="6"/>
  <c r="O750" i="6"/>
  <c r="H750" i="6"/>
  <c r="I750" i="6"/>
  <c r="J750" i="6"/>
  <c r="K750" i="6"/>
  <c r="N750" i="6"/>
  <c r="P750" i="6"/>
  <c r="Q750" i="6"/>
  <c r="R750" i="6"/>
  <c r="B751" i="6"/>
  <c r="C751" i="6"/>
  <c r="D751" i="6"/>
  <c r="E751" i="6"/>
  <c r="J751" i="6"/>
  <c r="K751" i="6"/>
  <c r="N751" i="6"/>
  <c r="F751" i="6"/>
  <c r="G751" i="6"/>
  <c r="H751" i="6"/>
  <c r="I751" i="6"/>
  <c r="O751" i="6"/>
  <c r="P751" i="6"/>
  <c r="Q751" i="6"/>
  <c r="R751" i="6"/>
  <c r="B752" i="6"/>
  <c r="C752" i="6"/>
  <c r="D752" i="6"/>
  <c r="G752" i="6"/>
  <c r="H752" i="6"/>
  <c r="I752" i="6"/>
  <c r="E752" i="6"/>
  <c r="F752" i="6"/>
  <c r="O752" i="6"/>
  <c r="J752" i="6"/>
  <c r="K752" i="6"/>
  <c r="N752" i="6"/>
  <c r="P752" i="6"/>
  <c r="Q752" i="6"/>
  <c r="R752" i="6"/>
  <c r="B753" i="6"/>
  <c r="C753" i="6"/>
  <c r="D753" i="6"/>
  <c r="E753" i="6"/>
  <c r="J753" i="6"/>
  <c r="F753" i="6"/>
  <c r="G753" i="6"/>
  <c r="H753" i="6"/>
  <c r="I753" i="6"/>
  <c r="K753" i="6"/>
  <c r="N753" i="6"/>
  <c r="O753" i="6"/>
  <c r="P753" i="6"/>
  <c r="Q753" i="6"/>
  <c r="R753" i="6"/>
  <c r="B754" i="6"/>
  <c r="C754" i="6"/>
  <c r="D754" i="6"/>
  <c r="G754" i="6"/>
  <c r="E754" i="6"/>
  <c r="F754" i="6"/>
  <c r="O754" i="6"/>
  <c r="H754" i="6"/>
  <c r="I754" i="6"/>
  <c r="J754" i="6"/>
  <c r="K754" i="6"/>
  <c r="N754" i="6"/>
  <c r="P754" i="6"/>
  <c r="Q754" i="6"/>
  <c r="R754" i="6"/>
  <c r="B755" i="6"/>
  <c r="C755" i="6"/>
  <c r="D755" i="6"/>
  <c r="E755" i="6"/>
  <c r="J755" i="6"/>
  <c r="K755" i="6"/>
  <c r="N755" i="6"/>
  <c r="F755" i="6"/>
  <c r="G755" i="6"/>
  <c r="H755" i="6"/>
  <c r="I755" i="6"/>
  <c r="O755" i="6"/>
  <c r="P755" i="6"/>
  <c r="Q755" i="6"/>
  <c r="R755" i="6"/>
  <c r="B756" i="6"/>
  <c r="C756" i="6"/>
  <c r="D756" i="6"/>
  <c r="G756" i="6"/>
  <c r="H756" i="6"/>
  <c r="I756" i="6"/>
  <c r="E756" i="6"/>
  <c r="F756" i="6"/>
  <c r="O756" i="6"/>
  <c r="J756" i="6"/>
  <c r="K756" i="6"/>
  <c r="N756" i="6"/>
  <c r="P756" i="6"/>
  <c r="Q756" i="6"/>
  <c r="R756" i="6"/>
  <c r="B757" i="6"/>
  <c r="C757" i="6"/>
  <c r="D757" i="6"/>
  <c r="E757" i="6"/>
  <c r="J757" i="6"/>
  <c r="F757" i="6"/>
  <c r="G757" i="6"/>
  <c r="H757" i="6"/>
  <c r="I757" i="6"/>
  <c r="K757" i="6"/>
  <c r="N757" i="6"/>
  <c r="O757" i="6"/>
  <c r="P757" i="6"/>
  <c r="Q757" i="6"/>
  <c r="R757" i="6"/>
  <c r="B758" i="6"/>
  <c r="C758" i="6"/>
  <c r="D758" i="6"/>
  <c r="G758" i="6"/>
  <c r="E758" i="6"/>
  <c r="F758" i="6"/>
  <c r="O758" i="6"/>
  <c r="H758" i="6"/>
  <c r="I758" i="6"/>
  <c r="J758" i="6"/>
  <c r="K758" i="6"/>
  <c r="N758" i="6"/>
  <c r="P758" i="6"/>
  <c r="Q758" i="6"/>
  <c r="R758" i="6"/>
  <c r="B759" i="6"/>
  <c r="C759" i="6"/>
  <c r="D759" i="6"/>
  <c r="E759" i="6"/>
  <c r="J759" i="6"/>
  <c r="K759" i="6"/>
  <c r="N759" i="6"/>
  <c r="F759" i="6"/>
  <c r="G759" i="6"/>
  <c r="H759" i="6"/>
  <c r="I759" i="6"/>
  <c r="O759" i="6"/>
  <c r="P759" i="6"/>
  <c r="Q759" i="6"/>
  <c r="R759" i="6"/>
  <c r="B760" i="6"/>
  <c r="C760" i="6"/>
  <c r="D760" i="6"/>
  <c r="G760" i="6"/>
  <c r="H760" i="6"/>
  <c r="I760" i="6"/>
  <c r="E760" i="6"/>
  <c r="F760" i="6"/>
  <c r="O760" i="6"/>
  <c r="J760" i="6"/>
  <c r="K760" i="6"/>
  <c r="N760" i="6"/>
  <c r="P760" i="6"/>
  <c r="Q760" i="6"/>
  <c r="R760" i="6"/>
  <c r="B761" i="6"/>
  <c r="C761" i="6"/>
  <c r="D761" i="6"/>
  <c r="E761" i="6"/>
  <c r="J761" i="6"/>
  <c r="F761" i="6"/>
  <c r="G761" i="6"/>
  <c r="H761" i="6"/>
  <c r="I761" i="6"/>
  <c r="K761" i="6"/>
  <c r="N761" i="6"/>
  <c r="O761" i="6"/>
  <c r="P761" i="6"/>
  <c r="Q761" i="6"/>
  <c r="R761" i="6"/>
  <c r="B762" i="6"/>
  <c r="C762" i="6"/>
  <c r="D762" i="6"/>
  <c r="G762" i="6"/>
  <c r="E762" i="6"/>
  <c r="F762" i="6"/>
  <c r="O762" i="6"/>
  <c r="H762" i="6"/>
  <c r="I762" i="6"/>
  <c r="J762" i="6"/>
  <c r="K762" i="6"/>
  <c r="N762" i="6"/>
  <c r="P762" i="6"/>
  <c r="Q762" i="6"/>
  <c r="R762" i="6"/>
  <c r="B763" i="6"/>
  <c r="C763" i="6"/>
  <c r="D763" i="6"/>
  <c r="E763" i="6"/>
  <c r="J763" i="6"/>
  <c r="K763" i="6"/>
  <c r="N763" i="6"/>
  <c r="F763" i="6"/>
  <c r="G763" i="6"/>
  <c r="H763" i="6"/>
  <c r="I763" i="6"/>
  <c r="O763" i="6"/>
  <c r="P763" i="6"/>
  <c r="Q763" i="6"/>
  <c r="R763" i="6"/>
  <c r="B764" i="6"/>
  <c r="C764" i="6"/>
  <c r="D764" i="6"/>
  <c r="G764" i="6"/>
  <c r="H764" i="6"/>
  <c r="I764" i="6"/>
  <c r="E764" i="6"/>
  <c r="F764" i="6"/>
  <c r="O764" i="6"/>
  <c r="J764" i="6"/>
  <c r="K764" i="6"/>
  <c r="N764" i="6"/>
  <c r="P764" i="6"/>
  <c r="Q764" i="6"/>
  <c r="R764" i="6"/>
  <c r="B765" i="6"/>
  <c r="C765" i="6"/>
  <c r="D765" i="6"/>
  <c r="E765" i="6"/>
  <c r="J765" i="6"/>
  <c r="F765" i="6"/>
  <c r="G765" i="6"/>
  <c r="H765" i="6"/>
  <c r="I765" i="6"/>
  <c r="K765" i="6"/>
  <c r="N765" i="6"/>
  <c r="O765" i="6"/>
  <c r="P765" i="6"/>
  <c r="Q765" i="6"/>
  <c r="R765" i="6"/>
  <c r="B766" i="6"/>
  <c r="C766" i="6"/>
  <c r="D766" i="6"/>
  <c r="G766" i="6"/>
  <c r="E766" i="6"/>
  <c r="F766" i="6"/>
  <c r="O766" i="6"/>
  <c r="H766" i="6"/>
  <c r="I766" i="6"/>
  <c r="J766" i="6"/>
  <c r="K766" i="6"/>
  <c r="N766" i="6"/>
  <c r="P766" i="6"/>
  <c r="Q766" i="6"/>
  <c r="R766" i="6"/>
  <c r="B767" i="6"/>
  <c r="C767" i="6"/>
  <c r="D767" i="6"/>
  <c r="E767" i="6"/>
  <c r="J767" i="6"/>
  <c r="K767" i="6"/>
  <c r="N767" i="6"/>
  <c r="F767" i="6"/>
  <c r="G767" i="6"/>
  <c r="H767" i="6"/>
  <c r="I767" i="6"/>
  <c r="O767" i="6"/>
  <c r="P767" i="6"/>
  <c r="Q767" i="6"/>
  <c r="R767" i="6"/>
  <c r="B768" i="6"/>
  <c r="C768" i="6"/>
  <c r="D768" i="6"/>
  <c r="G768" i="6"/>
  <c r="H768" i="6"/>
  <c r="I768" i="6"/>
  <c r="E768" i="6"/>
  <c r="F768" i="6"/>
  <c r="O768" i="6"/>
  <c r="J768" i="6"/>
  <c r="K768" i="6"/>
  <c r="N768" i="6"/>
  <c r="P768" i="6"/>
  <c r="Q768" i="6"/>
  <c r="R768" i="6"/>
  <c r="B769" i="6"/>
  <c r="C769" i="6"/>
  <c r="D769" i="6"/>
  <c r="E769" i="6"/>
  <c r="J769" i="6"/>
  <c r="F769" i="6"/>
  <c r="G769" i="6"/>
  <c r="H769" i="6"/>
  <c r="I769" i="6"/>
  <c r="K769" i="6"/>
  <c r="N769" i="6"/>
  <c r="O769" i="6"/>
  <c r="P769" i="6"/>
  <c r="Q769" i="6"/>
  <c r="R769" i="6"/>
  <c r="B770" i="6"/>
  <c r="C770" i="6"/>
  <c r="D770" i="6"/>
  <c r="G770" i="6"/>
  <c r="E770" i="6"/>
  <c r="F770" i="6"/>
  <c r="O770" i="6"/>
  <c r="H770" i="6"/>
  <c r="I770" i="6"/>
  <c r="J770" i="6"/>
  <c r="K770" i="6"/>
  <c r="N770" i="6"/>
  <c r="P770" i="6"/>
  <c r="Q770" i="6"/>
  <c r="R770" i="6"/>
  <c r="B771" i="6"/>
  <c r="C771" i="6"/>
  <c r="D771" i="6"/>
  <c r="E771" i="6"/>
  <c r="J771" i="6"/>
  <c r="K771" i="6"/>
  <c r="N771" i="6"/>
  <c r="F771" i="6"/>
  <c r="G771" i="6"/>
  <c r="H771" i="6"/>
  <c r="I771" i="6"/>
  <c r="O771" i="6"/>
  <c r="P771" i="6"/>
  <c r="Q771" i="6"/>
  <c r="R771" i="6"/>
  <c r="B772" i="6"/>
  <c r="C772" i="6"/>
  <c r="D772" i="6"/>
  <c r="G772" i="6"/>
  <c r="H772" i="6"/>
  <c r="I772" i="6"/>
  <c r="E772" i="6"/>
  <c r="F772" i="6"/>
  <c r="O772" i="6"/>
  <c r="J772" i="6"/>
  <c r="K772" i="6"/>
  <c r="N772" i="6"/>
  <c r="P772" i="6"/>
  <c r="Q772" i="6"/>
  <c r="R772" i="6"/>
  <c r="B773" i="6"/>
  <c r="C773" i="6"/>
  <c r="D773" i="6"/>
  <c r="E773" i="6"/>
  <c r="J773" i="6"/>
  <c r="F773" i="6"/>
  <c r="G773" i="6"/>
  <c r="H773" i="6"/>
  <c r="I773" i="6"/>
  <c r="K773" i="6"/>
  <c r="N773" i="6"/>
  <c r="O773" i="6"/>
  <c r="P773" i="6"/>
  <c r="Q773" i="6"/>
  <c r="R773" i="6"/>
  <c r="B774" i="6"/>
  <c r="C774" i="6"/>
  <c r="D774" i="6"/>
  <c r="G774" i="6"/>
  <c r="E774" i="6"/>
  <c r="F774" i="6"/>
  <c r="O774" i="6"/>
  <c r="H774" i="6"/>
  <c r="I774" i="6"/>
  <c r="J774" i="6"/>
  <c r="K774" i="6"/>
  <c r="N774" i="6"/>
  <c r="P774" i="6"/>
  <c r="Q774" i="6"/>
  <c r="R774" i="6"/>
  <c r="B775" i="6"/>
  <c r="C775" i="6"/>
  <c r="D775" i="6"/>
  <c r="E775" i="6"/>
  <c r="J775" i="6"/>
  <c r="K775" i="6"/>
  <c r="N775" i="6"/>
  <c r="F775" i="6"/>
  <c r="G775" i="6"/>
  <c r="H775" i="6"/>
  <c r="I775" i="6"/>
  <c r="O775" i="6"/>
  <c r="P775" i="6"/>
  <c r="Q775" i="6"/>
  <c r="R775" i="6"/>
  <c r="B776" i="6"/>
  <c r="C776" i="6"/>
  <c r="D776" i="6"/>
  <c r="G776" i="6"/>
  <c r="H776" i="6"/>
  <c r="I776" i="6"/>
  <c r="E776" i="6"/>
  <c r="F776" i="6"/>
  <c r="O776" i="6"/>
  <c r="J776" i="6"/>
  <c r="K776" i="6"/>
  <c r="N776" i="6"/>
  <c r="P776" i="6"/>
  <c r="Q776" i="6"/>
  <c r="R776" i="6"/>
  <c r="B777" i="6"/>
  <c r="C777" i="6"/>
  <c r="D777" i="6"/>
  <c r="E777" i="6"/>
  <c r="J777" i="6"/>
  <c r="F777" i="6"/>
  <c r="G777" i="6"/>
  <c r="H777" i="6"/>
  <c r="I777" i="6"/>
  <c r="K777" i="6"/>
  <c r="N777" i="6"/>
  <c r="O777" i="6"/>
  <c r="P777" i="6"/>
  <c r="Q777" i="6"/>
  <c r="R777" i="6"/>
  <c r="B778" i="6"/>
  <c r="C778" i="6"/>
  <c r="D778" i="6"/>
  <c r="G778" i="6"/>
  <c r="E778" i="6"/>
  <c r="F778" i="6"/>
  <c r="O778" i="6"/>
  <c r="H778" i="6"/>
  <c r="I778" i="6"/>
  <c r="J778" i="6"/>
  <c r="K778" i="6"/>
  <c r="N778" i="6"/>
  <c r="P778" i="6"/>
  <c r="Q778" i="6"/>
  <c r="R778" i="6"/>
  <c r="B779" i="6"/>
  <c r="C779" i="6"/>
  <c r="D779" i="6"/>
  <c r="E779" i="6"/>
  <c r="J779" i="6"/>
  <c r="K779" i="6"/>
  <c r="N779" i="6"/>
  <c r="F779" i="6"/>
  <c r="G779" i="6"/>
  <c r="H779" i="6"/>
  <c r="I779" i="6"/>
  <c r="O779" i="6"/>
  <c r="P779" i="6"/>
  <c r="Q779" i="6"/>
  <c r="R779" i="6"/>
  <c r="B780" i="6"/>
  <c r="C780" i="6"/>
  <c r="D780" i="6"/>
  <c r="G780" i="6"/>
  <c r="H780" i="6"/>
  <c r="I780" i="6"/>
  <c r="E780" i="6"/>
  <c r="F780" i="6"/>
  <c r="O780" i="6"/>
  <c r="J780" i="6"/>
  <c r="K780" i="6"/>
  <c r="N780" i="6"/>
  <c r="P780" i="6"/>
  <c r="Q780" i="6"/>
  <c r="R780" i="6"/>
  <c r="B781" i="6"/>
  <c r="C781" i="6"/>
  <c r="D781" i="6"/>
  <c r="E781" i="6"/>
  <c r="J781" i="6"/>
  <c r="F781" i="6"/>
  <c r="G781" i="6"/>
  <c r="H781" i="6"/>
  <c r="I781" i="6"/>
  <c r="K781" i="6"/>
  <c r="N781" i="6"/>
  <c r="O781" i="6"/>
  <c r="P781" i="6"/>
  <c r="Q781" i="6"/>
  <c r="R781" i="6"/>
  <c r="B782" i="6"/>
  <c r="C782" i="6"/>
  <c r="D782" i="6"/>
  <c r="G782" i="6"/>
  <c r="E782" i="6"/>
  <c r="F782" i="6"/>
  <c r="O782" i="6"/>
  <c r="H782" i="6"/>
  <c r="I782" i="6"/>
  <c r="J782" i="6"/>
  <c r="K782" i="6"/>
  <c r="N782" i="6"/>
  <c r="P782" i="6"/>
  <c r="Q782" i="6"/>
  <c r="R782" i="6"/>
  <c r="B783" i="6"/>
  <c r="C783" i="6"/>
  <c r="D783" i="6"/>
  <c r="E783" i="6"/>
  <c r="J783" i="6"/>
  <c r="K783" i="6"/>
  <c r="N783" i="6"/>
  <c r="F783" i="6"/>
  <c r="G783" i="6"/>
  <c r="H783" i="6"/>
  <c r="I783" i="6"/>
  <c r="O783" i="6"/>
  <c r="P783" i="6"/>
  <c r="Q783" i="6"/>
  <c r="R783" i="6"/>
  <c r="B784" i="6"/>
  <c r="C784" i="6"/>
  <c r="D784" i="6"/>
  <c r="G784" i="6"/>
  <c r="H784" i="6"/>
  <c r="I784" i="6"/>
  <c r="E784" i="6"/>
  <c r="F784" i="6"/>
  <c r="O784" i="6"/>
  <c r="J784" i="6"/>
  <c r="K784" i="6"/>
  <c r="N784" i="6"/>
  <c r="P784" i="6"/>
  <c r="Q784" i="6"/>
  <c r="R784" i="6"/>
  <c r="B785" i="6"/>
  <c r="C785" i="6"/>
  <c r="D785" i="6"/>
  <c r="E785" i="6"/>
  <c r="J785" i="6"/>
  <c r="F785" i="6"/>
  <c r="G785" i="6"/>
  <c r="H785" i="6"/>
  <c r="I785" i="6"/>
  <c r="K785" i="6"/>
  <c r="N785" i="6"/>
  <c r="O785" i="6"/>
  <c r="P785" i="6"/>
  <c r="Q785" i="6"/>
  <c r="R785" i="6"/>
  <c r="B786" i="6"/>
  <c r="C786" i="6"/>
  <c r="D786" i="6"/>
  <c r="G786" i="6"/>
  <c r="E786" i="6"/>
  <c r="F786" i="6"/>
  <c r="O786" i="6"/>
  <c r="H786" i="6"/>
  <c r="I786" i="6"/>
  <c r="J786" i="6"/>
  <c r="K786" i="6"/>
  <c r="N786" i="6"/>
  <c r="P786" i="6"/>
  <c r="Q786" i="6"/>
  <c r="R786" i="6"/>
  <c r="B787" i="6"/>
  <c r="C787" i="6"/>
  <c r="D787" i="6"/>
  <c r="E787" i="6"/>
  <c r="J787" i="6"/>
  <c r="K787" i="6"/>
  <c r="N787" i="6"/>
  <c r="F787" i="6"/>
  <c r="G787" i="6"/>
  <c r="H787" i="6"/>
  <c r="I787" i="6"/>
  <c r="O787" i="6"/>
  <c r="P787" i="6"/>
  <c r="Q787" i="6"/>
  <c r="R787" i="6"/>
  <c r="B788" i="6"/>
  <c r="C788" i="6"/>
  <c r="D788" i="6"/>
  <c r="G788" i="6"/>
  <c r="H788" i="6"/>
  <c r="I788" i="6"/>
  <c r="E788" i="6"/>
  <c r="F788" i="6"/>
  <c r="O788" i="6"/>
  <c r="J788" i="6"/>
  <c r="K788" i="6"/>
  <c r="N788" i="6"/>
  <c r="P788" i="6"/>
  <c r="Q788" i="6"/>
  <c r="R788" i="6"/>
  <c r="B789" i="6"/>
  <c r="C789" i="6"/>
  <c r="D789" i="6"/>
  <c r="E789" i="6"/>
  <c r="J789" i="6"/>
  <c r="F789" i="6"/>
  <c r="G789" i="6"/>
  <c r="H789" i="6"/>
  <c r="I789" i="6"/>
  <c r="K789" i="6"/>
  <c r="N789" i="6"/>
  <c r="O789" i="6"/>
  <c r="P789" i="6"/>
  <c r="Q789" i="6"/>
  <c r="R789" i="6"/>
  <c r="B790" i="6"/>
  <c r="C790" i="6"/>
  <c r="D790" i="6"/>
  <c r="G790" i="6"/>
  <c r="E790" i="6"/>
  <c r="F790" i="6"/>
  <c r="O790" i="6"/>
  <c r="H790" i="6"/>
  <c r="I790" i="6"/>
  <c r="J790" i="6"/>
  <c r="K790" i="6"/>
  <c r="N790" i="6"/>
  <c r="P790" i="6"/>
  <c r="Q790" i="6"/>
  <c r="R790" i="6"/>
  <c r="B791" i="6"/>
  <c r="C791" i="6"/>
  <c r="D791" i="6"/>
  <c r="E791" i="6"/>
  <c r="J791" i="6"/>
  <c r="K791" i="6"/>
  <c r="N791" i="6"/>
  <c r="F791" i="6"/>
  <c r="G791" i="6"/>
  <c r="H791" i="6"/>
  <c r="I791" i="6"/>
  <c r="O791" i="6"/>
  <c r="P791" i="6"/>
  <c r="Q791" i="6"/>
  <c r="R791" i="6"/>
  <c r="B792" i="6"/>
  <c r="C792" i="6"/>
  <c r="D792" i="6"/>
  <c r="G792" i="6"/>
  <c r="H792" i="6"/>
  <c r="I792" i="6"/>
  <c r="E792" i="6"/>
  <c r="F792" i="6"/>
  <c r="O792" i="6"/>
  <c r="J792" i="6"/>
  <c r="K792" i="6"/>
  <c r="N792" i="6"/>
  <c r="P792" i="6"/>
  <c r="Q792" i="6"/>
  <c r="R792" i="6"/>
  <c r="B793" i="6"/>
  <c r="C793" i="6"/>
  <c r="D793" i="6"/>
  <c r="E793" i="6"/>
  <c r="J793" i="6"/>
  <c r="F793" i="6"/>
  <c r="G793" i="6"/>
  <c r="H793" i="6"/>
  <c r="I793" i="6"/>
  <c r="K793" i="6"/>
  <c r="N793" i="6"/>
  <c r="O793" i="6"/>
  <c r="P793" i="6"/>
  <c r="Q793" i="6"/>
  <c r="R793" i="6"/>
  <c r="B794" i="6"/>
  <c r="C794" i="6"/>
  <c r="D794" i="6"/>
  <c r="G794" i="6"/>
  <c r="E794" i="6"/>
  <c r="F794" i="6"/>
  <c r="O794" i="6"/>
  <c r="H794" i="6"/>
  <c r="I794" i="6"/>
  <c r="J794" i="6"/>
  <c r="K794" i="6"/>
  <c r="N794" i="6"/>
  <c r="P794" i="6"/>
  <c r="Q794" i="6"/>
  <c r="R794" i="6"/>
  <c r="B795" i="6"/>
  <c r="C795" i="6"/>
  <c r="D795" i="6"/>
  <c r="E795" i="6"/>
  <c r="J795" i="6"/>
  <c r="K795" i="6"/>
  <c r="N795" i="6"/>
  <c r="F795" i="6"/>
  <c r="G795" i="6"/>
  <c r="H795" i="6"/>
  <c r="I795" i="6"/>
  <c r="O795" i="6"/>
  <c r="P795" i="6"/>
  <c r="Q795" i="6"/>
  <c r="R795" i="6"/>
  <c r="B796" i="6"/>
  <c r="C796" i="6"/>
  <c r="D796" i="6"/>
  <c r="G796" i="6"/>
  <c r="H796" i="6"/>
  <c r="I796" i="6"/>
  <c r="E796" i="6"/>
  <c r="F796" i="6"/>
  <c r="O796" i="6"/>
  <c r="J796" i="6"/>
  <c r="K796" i="6"/>
  <c r="N796" i="6"/>
  <c r="P796" i="6"/>
  <c r="Q796" i="6"/>
  <c r="R796" i="6"/>
  <c r="B797" i="6"/>
  <c r="C797" i="6"/>
  <c r="D797" i="6"/>
  <c r="E797" i="6"/>
  <c r="J797" i="6"/>
  <c r="F797" i="6"/>
  <c r="G797" i="6"/>
  <c r="H797" i="6"/>
  <c r="I797" i="6"/>
  <c r="K797" i="6"/>
  <c r="N797" i="6"/>
  <c r="O797" i="6"/>
  <c r="P797" i="6"/>
  <c r="Q797" i="6"/>
  <c r="R797" i="6"/>
  <c r="B798" i="6"/>
  <c r="C798" i="6"/>
  <c r="D798" i="6"/>
  <c r="G798" i="6"/>
  <c r="E798" i="6"/>
  <c r="F798" i="6"/>
  <c r="O798" i="6"/>
  <c r="H798" i="6"/>
  <c r="I798" i="6"/>
  <c r="J798" i="6"/>
  <c r="K798" i="6"/>
  <c r="N798" i="6"/>
  <c r="P798" i="6"/>
  <c r="Q798" i="6"/>
  <c r="R798" i="6"/>
  <c r="B799" i="6"/>
  <c r="C799" i="6"/>
  <c r="D799" i="6"/>
  <c r="E799" i="6"/>
  <c r="J799" i="6"/>
  <c r="K799" i="6"/>
  <c r="N799" i="6"/>
  <c r="F799" i="6"/>
  <c r="G799" i="6"/>
  <c r="H799" i="6"/>
  <c r="I799" i="6"/>
  <c r="O799" i="6"/>
  <c r="P799" i="6"/>
  <c r="Q799" i="6"/>
  <c r="R799" i="6"/>
  <c r="B800" i="6"/>
  <c r="C800" i="6"/>
  <c r="D800" i="6"/>
  <c r="G800" i="6"/>
  <c r="H800" i="6"/>
  <c r="I800" i="6"/>
  <c r="E800" i="6"/>
  <c r="F800" i="6"/>
  <c r="O800" i="6"/>
  <c r="J800" i="6"/>
  <c r="K800" i="6"/>
  <c r="N800" i="6"/>
  <c r="P800" i="6"/>
  <c r="Q800" i="6"/>
  <c r="R800" i="6"/>
  <c r="B801" i="6"/>
  <c r="C801" i="6"/>
  <c r="D801" i="6"/>
  <c r="E801" i="6"/>
  <c r="J801" i="6"/>
  <c r="F801" i="6"/>
  <c r="G801" i="6"/>
  <c r="H801" i="6"/>
  <c r="I801" i="6"/>
  <c r="K801" i="6"/>
  <c r="N801" i="6"/>
  <c r="O801" i="6"/>
  <c r="P801" i="6"/>
  <c r="Q801" i="6"/>
  <c r="R801" i="6"/>
  <c r="B802" i="6"/>
  <c r="C802" i="6"/>
  <c r="D802" i="6"/>
  <c r="G802" i="6"/>
  <c r="E802" i="6"/>
  <c r="F802" i="6"/>
  <c r="O802" i="6"/>
  <c r="H802" i="6"/>
  <c r="I802" i="6"/>
  <c r="J802" i="6"/>
  <c r="K802" i="6"/>
  <c r="N802" i="6"/>
  <c r="P802" i="6"/>
  <c r="Q802" i="6"/>
  <c r="R802" i="6"/>
  <c r="B803" i="6"/>
  <c r="C803" i="6"/>
  <c r="D803" i="6"/>
  <c r="E803" i="6"/>
  <c r="J803" i="6"/>
  <c r="K803" i="6"/>
  <c r="N803" i="6"/>
  <c r="F803" i="6"/>
  <c r="G803" i="6"/>
  <c r="H803" i="6"/>
  <c r="I803" i="6"/>
  <c r="O803" i="6"/>
  <c r="P803" i="6"/>
  <c r="Q803" i="6"/>
  <c r="R803" i="6"/>
  <c r="B804" i="6"/>
  <c r="C804" i="6"/>
  <c r="D804" i="6"/>
  <c r="G804" i="6"/>
  <c r="H804" i="6"/>
  <c r="I804" i="6"/>
  <c r="E804" i="6"/>
  <c r="F804" i="6"/>
  <c r="O804" i="6"/>
  <c r="J804" i="6"/>
  <c r="K804" i="6"/>
  <c r="N804" i="6"/>
  <c r="P804" i="6"/>
  <c r="Q804" i="6"/>
  <c r="R804" i="6"/>
  <c r="B805" i="6"/>
  <c r="C805" i="6"/>
  <c r="D805" i="6"/>
  <c r="E805" i="6"/>
  <c r="J805" i="6"/>
  <c r="F805" i="6"/>
  <c r="G805" i="6"/>
  <c r="H805" i="6"/>
  <c r="I805" i="6"/>
  <c r="K805" i="6"/>
  <c r="N805" i="6"/>
  <c r="O805" i="6"/>
  <c r="P805" i="6"/>
  <c r="Q805" i="6"/>
  <c r="R805" i="6"/>
  <c r="B806" i="6"/>
  <c r="C806" i="6"/>
  <c r="D806" i="6"/>
  <c r="G806" i="6"/>
  <c r="E806" i="6"/>
  <c r="F806" i="6"/>
  <c r="O806" i="6"/>
  <c r="H806" i="6"/>
  <c r="I806" i="6"/>
  <c r="J806" i="6"/>
  <c r="K806" i="6"/>
  <c r="N806" i="6"/>
  <c r="P806" i="6"/>
  <c r="Q806" i="6"/>
  <c r="R806" i="6"/>
  <c r="B807" i="6"/>
  <c r="C807" i="6"/>
  <c r="D807" i="6"/>
  <c r="E807" i="6"/>
  <c r="J807" i="6"/>
  <c r="K807" i="6"/>
  <c r="N807" i="6"/>
  <c r="F807" i="6"/>
  <c r="G807" i="6"/>
  <c r="H807" i="6"/>
  <c r="I807" i="6"/>
  <c r="O807" i="6"/>
  <c r="P807" i="6"/>
  <c r="Q807" i="6"/>
  <c r="R807" i="6"/>
  <c r="B808" i="6"/>
  <c r="C808" i="6"/>
  <c r="D808" i="6"/>
  <c r="G808" i="6"/>
  <c r="H808" i="6"/>
  <c r="I808" i="6"/>
  <c r="E808" i="6"/>
  <c r="F808" i="6"/>
  <c r="O808" i="6"/>
  <c r="J808" i="6"/>
  <c r="K808" i="6"/>
  <c r="N808" i="6"/>
  <c r="P808" i="6"/>
  <c r="Q808" i="6"/>
  <c r="R808" i="6"/>
  <c r="B809" i="6"/>
  <c r="C809" i="6"/>
  <c r="D809" i="6"/>
  <c r="E809" i="6"/>
  <c r="J809" i="6"/>
  <c r="F809" i="6"/>
  <c r="G809" i="6"/>
  <c r="H809" i="6"/>
  <c r="I809" i="6"/>
  <c r="K809" i="6"/>
  <c r="N809" i="6"/>
  <c r="O809" i="6"/>
  <c r="P809" i="6"/>
  <c r="Q809" i="6"/>
  <c r="R809" i="6"/>
  <c r="B810" i="6"/>
  <c r="C810" i="6"/>
  <c r="D810" i="6"/>
  <c r="G810" i="6"/>
  <c r="E810" i="6"/>
  <c r="F810" i="6"/>
  <c r="O810" i="6"/>
  <c r="H810" i="6"/>
  <c r="I810" i="6"/>
  <c r="J810" i="6"/>
  <c r="K810" i="6"/>
  <c r="N810" i="6"/>
  <c r="P810" i="6"/>
  <c r="Q810" i="6"/>
  <c r="R810" i="6"/>
  <c r="B811" i="6"/>
  <c r="C811" i="6"/>
  <c r="D811" i="6"/>
  <c r="E811" i="6"/>
  <c r="J811" i="6"/>
  <c r="K811" i="6"/>
  <c r="N811" i="6"/>
  <c r="F811" i="6"/>
  <c r="G811" i="6"/>
  <c r="H811" i="6"/>
  <c r="I811" i="6"/>
  <c r="O811" i="6"/>
  <c r="P811" i="6"/>
  <c r="Q811" i="6"/>
  <c r="R811" i="6"/>
  <c r="B812" i="6"/>
  <c r="C812" i="6"/>
  <c r="D812" i="6"/>
  <c r="G812" i="6"/>
  <c r="H812" i="6"/>
  <c r="I812" i="6"/>
  <c r="E812" i="6"/>
  <c r="F812" i="6"/>
  <c r="O812" i="6"/>
  <c r="J812" i="6"/>
  <c r="K812" i="6"/>
  <c r="N812" i="6"/>
  <c r="P812" i="6"/>
  <c r="Q812" i="6"/>
  <c r="R812" i="6"/>
  <c r="B813" i="6"/>
  <c r="C813" i="6"/>
  <c r="D813" i="6"/>
  <c r="E813" i="6"/>
  <c r="J813" i="6"/>
  <c r="F813" i="6"/>
  <c r="G813" i="6"/>
  <c r="H813" i="6"/>
  <c r="I813" i="6"/>
  <c r="K813" i="6"/>
  <c r="N813" i="6"/>
  <c r="O813" i="6"/>
  <c r="P813" i="6"/>
  <c r="Q813" i="6"/>
  <c r="R813" i="6"/>
  <c r="B814" i="6"/>
  <c r="C814" i="6"/>
  <c r="D814" i="6"/>
  <c r="G814" i="6"/>
  <c r="E814" i="6"/>
  <c r="F814" i="6"/>
  <c r="O814" i="6"/>
  <c r="H814" i="6"/>
  <c r="I814" i="6"/>
  <c r="J814" i="6"/>
  <c r="K814" i="6"/>
  <c r="N814" i="6"/>
  <c r="P814" i="6"/>
  <c r="Q814" i="6"/>
  <c r="R814" i="6"/>
  <c r="B815" i="6"/>
  <c r="C815" i="6"/>
  <c r="D815" i="6"/>
  <c r="E815" i="6"/>
  <c r="J815" i="6"/>
  <c r="K815" i="6"/>
  <c r="N815" i="6"/>
  <c r="F815" i="6"/>
  <c r="G815" i="6"/>
  <c r="H815" i="6"/>
  <c r="I815" i="6"/>
  <c r="O815" i="6"/>
  <c r="P815" i="6"/>
  <c r="Q815" i="6"/>
  <c r="R815" i="6"/>
  <c r="B816" i="6"/>
  <c r="C816" i="6"/>
  <c r="D816" i="6"/>
  <c r="G816" i="6"/>
  <c r="H816" i="6"/>
  <c r="I816" i="6"/>
  <c r="E816" i="6"/>
  <c r="F816" i="6"/>
  <c r="O816" i="6"/>
  <c r="J816" i="6"/>
  <c r="K816" i="6"/>
  <c r="N816" i="6"/>
  <c r="P816" i="6"/>
  <c r="Q816" i="6"/>
  <c r="R816" i="6"/>
  <c r="B817" i="6"/>
  <c r="C817" i="6"/>
  <c r="D817" i="6"/>
  <c r="E817" i="6"/>
  <c r="J817" i="6"/>
  <c r="F817" i="6"/>
  <c r="G817" i="6"/>
  <c r="H817" i="6"/>
  <c r="I817" i="6"/>
  <c r="K817" i="6"/>
  <c r="N817" i="6"/>
  <c r="O817" i="6"/>
  <c r="P817" i="6"/>
  <c r="Q817" i="6"/>
  <c r="R817" i="6"/>
  <c r="B818" i="6"/>
  <c r="C818" i="6"/>
  <c r="D818" i="6"/>
  <c r="G818" i="6"/>
  <c r="E818" i="6"/>
  <c r="F818" i="6"/>
  <c r="O818" i="6"/>
  <c r="H818" i="6"/>
  <c r="I818" i="6"/>
  <c r="J818" i="6"/>
  <c r="K818" i="6"/>
  <c r="N818" i="6"/>
  <c r="P818" i="6"/>
  <c r="Q818" i="6"/>
  <c r="R818" i="6"/>
  <c r="B819" i="6"/>
  <c r="C819" i="6"/>
  <c r="D819" i="6"/>
  <c r="E819" i="6"/>
  <c r="J819" i="6"/>
  <c r="K819" i="6"/>
  <c r="N819" i="6"/>
  <c r="F819" i="6"/>
  <c r="G819" i="6"/>
  <c r="H819" i="6"/>
  <c r="I819" i="6"/>
  <c r="O819" i="6"/>
  <c r="P819" i="6"/>
  <c r="Q819" i="6"/>
  <c r="R819" i="6"/>
  <c r="B820" i="6"/>
  <c r="C820" i="6"/>
  <c r="D820" i="6"/>
  <c r="G820" i="6"/>
  <c r="H820" i="6"/>
  <c r="I820" i="6"/>
  <c r="E820" i="6"/>
  <c r="F820" i="6"/>
  <c r="O820" i="6"/>
  <c r="J820" i="6"/>
  <c r="K820" i="6"/>
  <c r="N820" i="6"/>
  <c r="P820" i="6"/>
  <c r="Q820" i="6"/>
  <c r="R820" i="6"/>
  <c r="B821" i="6"/>
  <c r="C821" i="6"/>
  <c r="D821" i="6"/>
  <c r="E821" i="6"/>
  <c r="J821" i="6"/>
  <c r="F821" i="6"/>
  <c r="G821" i="6"/>
  <c r="H821" i="6"/>
  <c r="I821" i="6"/>
  <c r="K821" i="6"/>
  <c r="N821" i="6"/>
  <c r="O821" i="6"/>
  <c r="P821" i="6"/>
  <c r="Q821" i="6"/>
  <c r="R821" i="6"/>
  <c r="B822" i="6"/>
  <c r="C822" i="6"/>
  <c r="D822" i="6"/>
  <c r="G822" i="6"/>
  <c r="E822" i="6"/>
  <c r="F822" i="6"/>
  <c r="O822" i="6"/>
  <c r="H822" i="6"/>
  <c r="I822" i="6"/>
  <c r="J822" i="6"/>
  <c r="K822" i="6"/>
  <c r="N822" i="6"/>
  <c r="P822" i="6"/>
  <c r="Q822" i="6"/>
  <c r="R822" i="6"/>
  <c r="B823" i="6"/>
  <c r="C823" i="6"/>
  <c r="D823" i="6"/>
  <c r="E823" i="6"/>
  <c r="J823" i="6"/>
  <c r="K823" i="6"/>
  <c r="N823" i="6"/>
  <c r="F823" i="6"/>
  <c r="G823" i="6"/>
  <c r="H823" i="6"/>
  <c r="I823" i="6"/>
  <c r="O823" i="6"/>
  <c r="P823" i="6"/>
  <c r="Q823" i="6"/>
  <c r="R823" i="6"/>
  <c r="B824" i="6"/>
  <c r="C824" i="6"/>
  <c r="D824" i="6"/>
  <c r="G824" i="6"/>
  <c r="H824" i="6"/>
  <c r="I824" i="6"/>
  <c r="E824" i="6"/>
  <c r="F824" i="6"/>
  <c r="O824" i="6"/>
  <c r="J824" i="6"/>
  <c r="K824" i="6"/>
  <c r="N824" i="6"/>
  <c r="P824" i="6"/>
  <c r="Q824" i="6"/>
  <c r="R824" i="6"/>
  <c r="B825" i="6"/>
  <c r="C825" i="6"/>
  <c r="D825" i="6"/>
  <c r="E825" i="6"/>
  <c r="J825" i="6"/>
  <c r="F825" i="6"/>
  <c r="G825" i="6"/>
  <c r="H825" i="6"/>
  <c r="I825" i="6"/>
  <c r="K825" i="6"/>
  <c r="N825" i="6"/>
  <c r="O825" i="6"/>
  <c r="P825" i="6"/>
  <c r="Q825" i="6"/>
  <c r="R825" i="6"/>
  <c r="B826" i="6"/>
  <c r="C826" i="6"/>
  <c r="D826" i="6"/>
  <c r="G826" i="6"/>
  <c r="E826" i="6"/>
  <c r="F826" i="6"/>
  <c r="O826" i="6"/>
  <c r="H826" i="6"/>
  <c r="I826" i="6"/>
  <c r="J826" i="6"/>
  <c r="K826" i="6"/>
  <c r="N826" i="6"/>
  <c r="P826" i="6"/>
  <c r="Q826" i="6"/>
  <c r="R826" i="6"/>
  <c r="B827" i="6"/>
  <c r="C827" i="6"/>
  <c r="D827" i="6"/>
  <c r="E827" i="6"/>
  <c r="J827" i="6"/>
  <c r="K827" i="6"/>
  <c r="N827" i="6"/>
  <c r="F827" i="6"/>
  <c r="G827" i="6"/>
  <c r="H827" i="6"/>
  <c r="I827" i="6"/>
  <c r="O827" i="6"/>
  <c r="P827" i="6"/>
  <c r="Q827" i="6"/>
  <c r="R827" i="6"/>
  <c r="B828" i="6"/>
  <c r="C828" i="6"/>
  <c r="D828" i="6"/>
  <c r="G828" i="6"/>
  <c r="H828" i="6"/>
  <c r="I828" i="6"/>
  <c r="E828" i="6"/>
  <c r="F828" i="6"/>
  <c r="O828" i="6"/>
  <c r="J828" i="6"/>
  <c r="K828" i="6"/>
  <c r="N828" i="6"/>
  <c r="P828" i="6"/>
  <c r="Q828" i="6"/>
  <c r="R828" i="6"/>
  <c r="B829" i="6"/>
  <c r="C829" i="6"/>
  <c r="D829" i="6"/>
  <c r="E829" i="6"/>
  <c r="J829" i="6"/>
  <c r="F829" i="6"/>
  <c r="G829" i="6"/>
  <c r="H829" i="6"/>
  <c r="I829" i="6"/>
  <c r="K829" i="6"/>
  <c r="N829" i="6"/>
  <c r="O829" i="6"/>
  <c r="P829" i="6"/>
  <c r="Q829" i="6"/>
  <c r="R829" i="6"/>
  <c r="B830" i="6"/>
  <c r="C830" i="6"/>
  <c r="D830" i="6"/>
  <c r="G830" i="6"/>
  <c r="E830" i="6"/>
  <c r="F830" i="6"/>
  <c r="O830" i="6"/>
  <c r="H830" i="6"/>
  <c r="I830" i="6"/>
  <c r="J830" i="6"/>
  <c r="K830" i="6"/>
  <c r="N830" i="6"/>
  <c r="P830" i="6"/>
  <c r="Q830" i="6"/>
  <c r="R830" i="6"/>
  <c r="B831" i="6"/>
  <c r="C831" i="6"/>
  <c r="D831" i="6"/>
  <c r="E831" i="6"/>
  <c r="J831" i="6"/>
  <c r="K831" i="6"/>
  <c r="N831" i="6"/>
  <c r="F831" i="6"/>
  <c r="G831" i="6"/>
  <c r="H831" i="6"/>
  <c r="I831" i="6"/>
  <c r="O831" i="6"/>
  <c r="P831" i="6"/>
  <c r="Q831" i="6"/>
  <c r="R831" i="6"/>
  <c r="B832" i="6"/>
  <c r="C832" i="6"/>
  <c r="D832" i="6"/>
  <c r="G832" i="6"/>
  <c r="H832" i="6"/>
  <c r="I832" i="6"/>
  <c r="E832" i="6"/>
  <c r="F832" i="6"/>
  <c r="O832" i="6"/>
  <c r="J832" i="6"/>
  <c r="K832" i="6"/>
  <c r="N832" i="6"/>
  <c r="P832" i="6"/>
  <c r="Q832" i="6"/>
  <c r="R832" i="6"/>
  <c r="B833" i="6"/>
  <c r="C833" i="6"/>
  <c r="D833" i="6"/>
  <c r="E833" i="6"/>
  <c r="J833" i="6"/>
  <c r="F833" i="6"/>
  <c r="G833" i="6"/>
  <c r="H833" i="6"/>
  <c r="I833" i="6"/>
  <c r="K833" i="6"/>
  <c r="N833" i="6"/>
  <c r="O833" i="6"/>
  <c r="P833" i="6"/>
  <c r="Q833" i="6"/>
  <c r="R833" i="6"/>
  <c r="B834" i="6"/>
  <c r="C834" i="6"/>
  <c r="D834" i="6"/>
  <c r="G834" i="6"/>
  <c r="E834" i="6"/>
  <c r="F834" i="6"/>
  <c r="O834" i="6"/>
  <c r="H834" i="6"/>
  <c r="I834" i="6"/>
  <c r="J834" i="6"/>
  <c r="K834" i="6"/>
  <c r="N834" i="6"/>
  <c r="P834" i="6"/>
  <c r="Q834" i="6"/>
  <c r="R834" i="6"/>
  <c r="B835" i="6"/>
  <c r="C835" i="6"/>
  <c r="D835" i="6"/>
  <c r="E835" i="6"/>
  <c r="J835" i="6"/>
  <c r="K835" i="6"/>
  <c r="N835" i="6"/>
  <c r="F835" i="6"/>
  <c r="G835" i="6"/>
  <c r="H835" i="6"/>
  <c r="I835" i="6"/>
  <c r="O835" i="6"/>
  <c r="P835" i="6"/>
  <c r="Q835" i="6"/>
  <c r="R835" i="6"/>
  <c r="B836" i="6"/>
  <c r="C836" i="6"/>
  <c r="D836" i="6"/>
  <c r="G836" i="6"/>
  <c r="H836" i="6"/>
  <c r="I836" i="6"/>
  <c r="E836" i="6"/>
  <c r="F836" i="6"/>
  <c r="O836" i="6"/>
  <c r="J836" i="6"/>
  <c r="K836" i="6"/>
  <c r="N836" i="6"/>
  <c r="P836" i="6"/>
  <c r="Q836" i="6"/>
  <c r="R836" i="6"/>
  <c r="B837" i="6"/>
  <c r="C837" i="6"/>
  <c r="D837" i="6"/>
  <c r="E837" i="6"/>
  <c r="J837" i="6"/>
  <c r="F837" i="6"/>
  <c r="G837" i="6"/>
  <c r="H837" i="6"/>
  <c r="I837" i="6"/>
  <c r="K837" i="6"/>
  <c r="N837" i="6"/>
  <c r="O837" i="6"/>
  <c r="P837" i="6"/>
  <c r="Q837" i="6"/>
  <c r="R837" i="6"/>
  <c r="B838" i="6"/>
  <c r="C838" i="6"/>
  <c r="D838" i="6"/>
  <c r="G838" i="6"/>
  <c r="E838" i="6"/>
  <c r="F838" i="6"/>
  <c r="O838" i="6"/>
  <c r="H838" i="6"/>
  <c r="I838" i="6"/>
  <c r="J838" i="6"/>
  <c r="K838" i="6"/>
  <c r="N838" i="6"/>
  <c r="P838" i="6"/>
  <c r="Q838" i="6"/>
  <c r="R838" i="6"/>
  <c r="B839" i="6"/>
  <c r="C839" i="6"/>
  <c r="D839" i="6"/>
  <c r="E839" i="6"/>
  <c r="J839" i="6"/>
  <c r="K839" i="6"/>
  <c r="N839" i="6"/>
  <c r="F839" i="6"/>
  <c r="G839" i="6"/>
  <c r="H839" i="6"/>
  <c r="I839" i="6"/>
  <c r="O839" i="6"/>
  <c r="P839" i="6"/>
  <c r="Q839" i="6"/>
  <c r="R839" i="6"/>
  <c r="B840" i="6"/>
  <c r="C840" i="6"/>
  <c r="D840" i="6"/>
  <c r="G840" i="6"/>
  <c r="H840" i="6"/>
  <c r="I840" i="6"/>
  <c r="E840" i="6"/>
  <c r="F840" i="6"/>
  <c r="O840" i="6"/>
  <c r="J840" i="6"/>
  <c r="K840" i="6"/>
  <c r="N840" i="6"/>
  <c r="P840" i="6"/>
  <c r="Q840" i="6"/>
  <c r="R840" i="6"/>
  <c r="B841" i="6"/>
  <c r="C841" i="6"/>
  <c r="D841" i="6"/>
  <c r="E841" i="6"/>
  <c r="J841" i="6"/>
  <c r="F841" i="6"/>
  <c r="G841" i="6"/>
  <c r="H841" i="6"/>
  <c r="I841" i="6"/>
  <c r="K841" i="6"/>
  <c r="N841" i="6"/>
  <c r="O841" i="6"/>
  <c r="P841" i="6"/>
  <c r="Q841" i="6"/>
  <c r="R841" i="6"/>
  <c r="B842" i="6"/>
  <c r="C842" i="6"/>
  <c r="D842" i="6"/>
  <c r="G842" i="6"/>
  <c r="E842" i="6"/>
  <c r="F842" i="6"/>
  <c r="O842" i="6"/>
  <c r="H842" i="6"/>
  <c r="I842" i="6"/>
  <c r="J842" i="6"/>
  <c r="K842" i="6"/>
  <c r="N842" i="6"/>
  <c r="P842" i="6"/>
  <c r="Q842" i="6"/>
  <c r="R842" i="6"/>
  <c r="B843" i="6"/>
  <c r="C843" i="6"/>
  <c r="D843" i="6"/>
  <c r="E843" i="6"/>
  <c r="J843" i="6"/>
  <c r="K843" i="6"/>
  <c r="N843" i="6"/>
  <c r="F843" i="6"/>
  <c r="G843" i="6"/>
  <c r="H843" i="6"/>
  <c r="I843" i="6"/>
  <c r="O843" i="6"/>
  <c r="P843" i="6"/>
  <c r="Q843" i="6"/>
  <c r="R843" i="6"/>
  <c r="B844" i="6"/>
  <c r="C844" i="6"/>
  <c r="D844" i="6"/>
  <c r="G844" i="6"/>
  <c r="H844" i="6"/>
  <c r="I844" i="6"/>
  <c r="E844" i="6"/>
  <c r="F844" i="6"/>
  <c r="O844" i="6"/>
  <c r="J844" i="6"/>
  <c r="K844" i="6"/>
  <c r="N844" i="6"/>
  <c r="P844" i="6"/>
  <c r="Q844" i="6"/>
  <c r="R844" i="6"/>
  <c r="B845" i="6"/>
  <c r="C845" i="6"/>
  <c r="D845" i="6"/>
  <c r="E845" i="6"/>
  <c r="J845" i="6"/>
  <c r="F845" i="6"/>
  <c r="G845" i="6"/>
  <c r="H845" i="6"/>
  <c r="I845" i="6"/>
  <c r="K845" i="6"/>
  <c r="N845" i="6"/>
  <c r="O845" i="6"/>
  <c r="P845" i="6"/>
  <c r="Q845" i="6"/>
  <c r="R845" i="6"/>
  <c r="B846" i="6"/>
  <c r="C846" i="6"/>
  <c r="D846" i="6"/>
  <c r="G846" i="6"/>
  <c r="E846" i="6"/>
  <c r="F846" i="6"/>
  <c r="O846" i="6"/>
  <c r="H846" i="6"/>
  <c r="I846" i="6"/>
  <c r="J846" i="6"/>
  <c r="K846" i="6"/>
  <c r="N846" i="6"/>
  <c r="P846" i="6"/>
  <c r="Q846" i="6"/>
  <c r="R846" i="6"/>
  <c r="B847" i="6"/>
  <c r="C847" i="6"/>
  <c r="D847" i="6"/>
  <c r="E847" i="6"/>
  <c r="J847" i="6"/>
  <c r="K847" i="6"/>
  <c r="N847" i="6"/>
  <c r="F847" i="6"/>
  <c r="G847" i="6"/>
  <c r="H847" i="6"/>
  <c r="I847" i="6"/>
  <c r="O847" i="6"/>
  <c r="P847" i="6"/>
  <c r="Q847" i="6"/>
  <c r="R847" i="6"/>
  <c r="B848" i="6"/>
  <c r="C848" i="6"/>
  <c r="D848" i="6"/>
  <c r="E848" i="6"/>
  <c r="J848" i="6"/>
  <c r="F848" i="6"/>
  <c r="G848" i="6"/>
  <c r="H848" i="6"/>
  <c r="I848" i="6"/>
  <c r="K848" i="6"/>
  <c r="N848" i="6"/>
  <c r="O848" i="6"/>
  <c r="P848" i="6"/>
  <c r="Q848" i="6"/>
  <c r="R848" i="6"/>
  <c r="B849" i="6"/>
  <c r="C849" i="6"/>
  <c r="D849" i="6"/>
  <c r="G849" i="6"/>
  <c r="H849" i="6"/>
  <c r="I849" i="6"/>
  <c r="E849" i="6"/>
  <c r="F849" i="6"/>
  <c r="O849" i="6"/>
  <c r="J849" i="6"/>
  <c r="K849" i="6"/>
  <c r="N849" i="6"/>
  <c r="P849" i="6"/>
  <c r="Q849" i="6"/>
  <c r="R849" i="6"/>
  <c r="B850" i="6"/>
  <c r="C850" i="6"/>
  <c r="D850" i="6"/>
  <c r="E850" i="6"/>
  <c r="J850" i="6"/>
  <c r="F850" i="6"/>
  <c r="G850" i="6"/>
  <c r="H850" i="6"/>
  <c r="I850" i="6"/>
  <c r="K850" i="6"/>
  <c r="N850" i="6"/>
  <c r="O850" i="6"/>
  <c r="P850" i="6"/>
  <c r="Q850" i="6"/>
  <c r="R850" i="6"/>
  <c r="B851" i="6"/>
  <c r="C851" i="6"/>
  <c r="D851" i="6"/>
  <c r="G851" i="6"/>
  <c r="E851" i="6"/>
  <c r="F851" i="6"/>
  <c r="O851" i="6"/>
  <c r="H851" i="6"/>
  <c r="I851" i="6"/>
  <c r="J851" i="6"/>
  <c r="K851" i="6"/>
  <c r="N851" i="6"/>
  <c r="P851" i="6"/>
  <c r="Q851" i="6"/>
  <c r="R851" i="6"/>
  <c r="B852" i="6"/>
  <c r="C852" i="6"/>
  <c r="D852" i="6"/>
  <c r="E852" i="6"/>
  <c r="J852" i="6"/>
  <c r="F852" i="6"/>
  <c r="G852" i="6"/>
  <c r="H852" i="6"/>
  <c r="I852" i="6"/>
  <c r="K852" i="6"/>
  <c r="N852" i="6"/>
  <c r="O852" i="6"/>
  <c r="P852" i="6"/>
  <c r="Q852" i="6"/>
  <c r="R852" i="6"/>
  <c r="B853" i="6"/>
  <c r="C853" i="6"/>
  <c r="D853" i="6"/>
  <c r="G853" i="6"/>
  <c r="H853" i="6"/>
  <c r="I853" i="6"/>
  <c r="E853" i="6"/>
  <c r="F853" i="6"/>
  <c r="O853" i="6"/>
  <c r="J853" i="6"/>
  <c r="K853" i="6"/>
  <c r="N853" i="6"/>
  <c r="P853" i="6"/>
  <c r="Q853" i="6"/>
  <c r="R853" i="6"/>
  <c r="B854" i="6"/>
  <c r="C854" i="6"/>
  <c r="D854" i="6"/>
  <c r="E854" i="6"/>
  <c r="J854" i="6"/>
  <c r="F854" i="6"/>
  <c r="G854" i="6"/>
  <c r="H854" i="6"/>
  <c r="I854" i="6"/>
  <c r="K854" i="6"/>
  <c r="N854" i="6"/>
  <c r="O854" i="6"/>
  <c r="P854" i="6"/>
  <c r="Q854" i="6"/>
  <c r="R854" i="6"/>
  <c r="B855" i="6"/>
  <c r="C855" i="6"/>
  <c r="D855" i="6"/>
  <c r="G855" i="6"/>
  <c r="E855" i="6"/>
  <c r="F855" i="6"/>
  <c r="O855" i="6"/>
  <c r="H855" i="6"/>
  <c r="I855" i="6"/>
  <c r="J855" i="6"/>
  <c r="K855" i="6"/>
  <c r="N855" i="6"/>
  <c r="P855" i="6"/>
  <c r="Q855" i="6"/>
  <c r="R855" i="6"/>
  <c r="B856" i="6"/>
  <c r="C856" i="6"/>
  <c r="D856" i="6"/>
  <c r="E856" i="6"/>
  <c r="J856" i="6"/>
  <c r="F856" i="6"/>
  <c r="G856" i="6"/>
  <c r="H856" i="6"/>
  <c r="I856" i="6"/>
  <c r="K856" i="6"/>
  <c r="N856" i="6"/>
  <c r="O856" i="6"/>
  <c r="P856" i="6"/>
  <c r="Q856" i="6"/>
  <c r="R856" i="6"/>
  <c r="B857" i="6"/>
  <c r="C857" i="6"/>
  <c r="D857" i="6"/>
  <c r="G857" i="6"/>
  <c r="H857" i="6"/>
  <c r="I857" i="6"/>
  <c r="E857" i="6"/>
  <c r="F857" i="6"/>
  <c r="O857" i="6"/>
  <c r="J857" i="6"/>
  <c r="K857" i="6"/>
  <c r="N857" i="6"/>
  <c r="P857" i="6"/>
  <c r="Q857" i="6"/>
  <c r="R857" i="6"/>
  <c r="B858" i="6"/>
  <c r="C858" i="6"/>
  <c r="D858" i="6"/>
  <c r="E858" i="6"/>
  <c r="J858" i="6"/>
  <c r="F858" i="6"/>
  <c r="G858" i="6"/>
  <c r="H858" i="6"/>
  <c r="I858" i="6"/>
  <c r="K858" i="6"/>
  <c r="N858" i="6"/>
  <c r="O858" i="6"/>
  <c r="P858" i="6"/>
  <c r="Q858" i="6"/>
  <c r="R858" i="6"/>
  <c r="B859" i="6"/>
  <c r="C859" i="6"/>
  <c r="D859" i="6"/>
  <c r="G859" i="6"/>
  <c r="E859" i="6"/>
  <c r="F859" i="6"/>
  <c r="O859" i="6"/>
  <c r="H859" i="6"/>
  <c r="I859" i="6"/>
  <c r="J859" i="6"/>
  <c r="K859" i="6"/>
  <c r="N859" i="6"/>
  <c r="P859" i="6"/>
  <c r="Q859" i="6"/>
  <c r="R859" i="6"/>
  <c r="B860" i="6"/>
  <c r="C860" i="6"/>
  <c r="D860" i="6"/>
  <c r="E860" i="6"/>
  <c r="J860" i="6"/>
  <c r="F860" i="6"/>
  <c r="G860" i="6"/>
  <c r="H860" i="6"/>
  <c r="I860" i="6"/>
  <c r="K860" i="6"/>
  <c r="N860" i="6"/>
  <c r="O860" i="6"/>
  <c r="P860" i="6"/>
  <c r="Q860" i="6"/>
  <c r="R860" i="6"/>
  <c r="B861" i="6"/>
  <c r="C861" i="6"/>
  <c r="D861" i="6"/>
  <c r="G861" i="6"/>
  <c r="H861" i="6"/>
  <c r="I861" i="6"/>
  <c r="E861" i="6"/>
  <c r="F861" i="6"/>
  <c r="O861" i="6"/>
  <c r="J861" i="6"/>
  <c r="K861" i="6"/>
  <c r="N861" i="6"/>
  <c r="P861" i="6"/>
  <c r="Q861" i="6"/>
  <c r="R861" i="6"/>
  <c r="B862" i="6"/>
  <c r="C862" i="6"/>
  <c r="D862" i="6"/>
  <c r="E862" i="6"/>
  <c r="J862" i="6"/>
  <c r="F862" i="6"/>
  <c r="G862" i="6"/>
  <c r="H862" i="6"/>
  <c r="I862" i="6"/>
  <c r="K862" i="6"/>
  <c r="N862" i="6"/>
  <c r="O862" i="6"/>
  <c r="P862" i="6"/>
  <c r="Q862" i="6"/>
  <c r="R862" i="6"/>
  <c r="B863" i="6"/>
  <c r="C863" i="6"/>
  <c r="D863" i="6"/>
  <c r="G863" i="6"/>
  <c r="E863" i="6"/>
  <c r="F863" i="6"/>
  <c r="O863" i="6"/>
  <c r="H863" i="6"/>
  <c r="I863" i="6"/>
  <c r="J863" i="6"/>
  <c r="K863" i="6"/>
  <c r="N863" i="6"/>
  <c r="P863" i="6"/>
  <c r="Q863" i="6"/>
  <c r="R863" i="6"/>
  <c r="B864" i="6"/>
  <c r="C864" i="6"/>
  <c r="D864" i="6"/>
  <c r="E864" i="6"/>
  <c r="J864" i="6"/>
  <c r="F864" i="6"/>
  <c r="G864" i="6"/>
  <c r="H864" i="6"/>
  <c r="I864" i="6"/>
  <c r="K864" i="6"/>
  <c r="N864" i="6"/>
  <c r="O864" i="6"/>
  <c r="P864" i="6"/>
  <c r="Q864" i="6"/>
  <c r="R864" i="6"/>
  <c r="B865" i="6"/>
  <c r="C865" i="6"/>
  <c r="D865" i="6"/>
  <c r="G865" i="6"/>
  <c r="H865" i="6"/>
  <c r="I865" i="6"/>
  <c r="E865" i="6"/>
  <c r="F865" i="6"/>
  <c r="O865" i="6"/>
  <c r="J865" i="6"/>
  <c r="K865" i="6"/>
  <c r="N865" i="6"/>
  <c r="P865" i="6"/>
  <c r="Q865" i="6"/>
  <c r="R865" i="6"/>
  <c r="B866" i="6"/>
  <c r="C866" i="6"/>
  <c r="D866" i="6"/>
  <c r="E866" i="6"/>
  <c r="J866" i="6"/>
  <c r="F866" i="6"/>
  <c r="G866" i="6"/>
  <c r="H866" i="6"/>
  <c r="I866" i="6"/>
  <c r="K866" i="6"/>
  <c r="N866" i="6"/>
  <c r="O866" i="6"/>
  <c r="P866" i="6"/>
  <c r="Q866" i="6"/>
  <c r="R866" i="6"/>
  <c r="B867" i="6"/>
  <c r="C867" i="6"/>
  <c r="D867" i="6"/>
  <c r="G867" i="6"/>
  <c r="E867" i="6"/>
  <c r="F867" i="6"/>
  <c r="O867" i="6"/>
  <c r="H867" i="6"/>
  <c r="I867" i="6"/>
  <c r="J867" i="6"/>
  <c r="K867" i="6"/>
  <c r="N867" i="6"/>
  <c r="P867" i="6"/>
  <c r="Q867" i="6"/>
  <c r="R867" i="6"/>
  <c r="B868" i="6"/>
  <c r="C868" i="6"/>
  <c r="D868" i="6"/>
  <c r="E868" i="6"/>
  <c r="J868" i="6"/>
  <c r="F868" i="6"/>
  <c r="G868" i="6"/>
  <c r="H868" i="6"/>
  <c r="I868" i="6"/>
  <c r="K868" i="6"/>
  <c r="N868" i="6"/>
  <c r="O868" i="6"/>
  <c r="P868" i="6"/>
  <c r="Q868" i="6"/>
  <c r="R868" i="6"/>
  <c r="B869" i="6"/>
  <c r="C869" i="6"/>
  <c r="D869" i="6"/>
  <c r="G869" i="6"/>
  <c r="H869" i="6"/>
  <c r="I869" i="6"/>
  <c r="E869" i="6"/>
  <c r="F869" i="6"/>
  <c r="O869" i="6"/>
  <c r="J869" i="6"/>
  <c r="K869" i="6"/>
  <c r="N869" i="6"/>
  <c r="P869" i="6"/>
  <c r="Q869" i="6"/>
  <c r="R869" i="6"/>
  <c r="B870" i="6"/>
  <c r="C870" i="6"/>
  <c r="D870" i="6"/>
  <c r="E870" i="6"/>
  <c r="J870" i="6"/>
  <c r="F870" i="6"/>
  <c r="G870" i="6"/>
  <c r="H870" i="6"/>
  <c r="I870" i="6"/>
  <c r="K870" i="6"/>
  <c r="N870" i="6"/>
  <c r="O870" i="6"/>
  <c r="P870" i="6"/>
  <c r="Q870" i="6"/>
  <c r="R870" i="6"/>
  <c r="B871" i="6"/>
  <c r="C871" i="6"/>
  <c r="D871" i="6"/>
  <c r="G871" i="6"/>
  <c r="E871" i="6"/>
  <c r="F871" i="6"/>
  <c r="O871" i="6"/>
  <c r="H871" i="6"/>
  <c r="I871" i="6"/>
  <c r="J871" i="6"/>
  <c r="K871" i="6"/>
  <c r="N871" i="6"/>
  <c r="P871" i="6"/>
  <c r="Q871" i="6"/>
  <c r="R871" i="6"/>
  <c r="B872" i="6"/>
  <c r="C872" i="6"/>
  <c r="D872" i="6"/>
  <c r="E872" i="6"/>
  <c r="J872" i="6"/>
  <c r="F872" i="6"/>
  <c r="G872" i="6"/>
  <c r="H872" i="6"/>
  <c r="I872" i="6"/>
  <c r="K872" i="6"/>
  <c r="N872" i="6"/>
  <c r="O872" i="6"/>
  <c r="P872" i="6"/>
  <c r="Q872" i="6"/>
  <c r="R872" i="6"/>
  <c r="B873" i="6"/>
  <c r="C873" i="6"/>
  <c r="D873" i="6"/>
  <c r="G873" i="6"/>
  <c r="H873" i="6"/>
  <c r="I873" i="6"/>
  <c r="E873" i="6"/>
  <c r="F873" i="6"/>
  <c r="O873" i="6"/>
  <c r="J873" i="6"/>
  <c r="K873" i="6"/>
  <c r="N873" i="6"/>
  <c r="P873" i="6"/>
  <c r="Q873" i="6"/>
  <c r="R873" i="6"/>
  <c r="B874" i="6"/>
  <c r="C874" i="6"/>
  <c r="D874" i="6"/>
  <c r="E874" i="6"/>
  <c r="J874" i="6"/>
  <c r="F874" i="6"/>
  <c r="G874" i="6"/>
  <c r="H874" i="6"/>
  <c r="I874" i="6"/>
  <c r="K874" i="6"/>
  <c r="N874" i="6"/>
  <c r="O874" i="6"/>
  <c r="P874" i="6"/>
  <c r="Q874" i="6"/>
  <c r="R874" i="6"/>
  <c r="B875" i="6"/>
  <c r="C875" i="6"/>
  <c r="D875" i="6"/>
  <c r="G875" i="6"/>
  <c r="E875" i="6"/>
  <c r="F875" i="6"/>
  <c r="O875" i="6"/>
  <c r="H875" i="6"/>
  <c r="I875" i="6"/>
  <c r="J875" i="6"/>
  <c r="K875" i="6"/>
  <c r="N875" i="6"/>
  <c r="P875" i="6"/>
  <c r="Q875" i="6"/>
  <c r="R875" i="6"/>
  <c r="B876" i="6"/>
  <c r="C876" i="6"/>
  <c r="D876" i="6"/>
  <c r="E876" i="6"/>
  <c r="J876" i="6"/>
  <c r="F876" i="6"/>
  <c r="G876" i="6"/>
  <c r="H876" i="6"/>
  <c r="I876" i="6"/>
  <c r="K876" i="6"/>
  <c r="N876" i="6"/>
  <c r="O876" i="6"/>
  <c r="P876" i="6"/>
  <c r="Q876" i="6"/>
  <c r="R876" i="6"/>
  <c r="B877" i="6"/>
  <c r="C877" i="6"/>
  <c r="D877" i="6"/>
  <c r="G877" i="6"/>
  <c r="H877" i="6"/>
  <c r="I877" i="6"/>
  <c r="E877" i="6"/>
  <c r="F877" i="6"/>
  <c r="O877" i="6"/>
  <c r="J877" i="6"/>
  <c r="K877" i="6"/>
  <c r="N877" i="6"/>
  <c r="P877" i="6"/>
  <c r="Q877" i="6"/>
  <c r="R877" i="6"/>
  <c r="B878" i="6"/>
  <c r="C878" i="6"/>
  <c r="D878" i="6"/>
  <c r="E878" i="6"/>
  <c r="J878" i="6"/>
  <c r="F878" i="6"/>
  <c r="G878" i="6"/>
  <c r="H878" i="6"/>
  <c r="I878" i="6"/>
  <c r="K878" i="6"/>
  <c r="N878" i="6"/>
  <c r="O878" i="6"/>
  <c r="P878" i="6"/>
  <c r="Q878" i="6"/>
  <c r="R878" i="6"/>
  <c r="B879" i="6"/>
  <c r="C879" i="6"/>
  <c r="D879" i="6"/>
  <c r="G879" i="6"/>
  <c r="E879" i="6"/>
  <c r="F879" i="6"/>
  <c r="O879" i="6"/>
  <c r="H879" i="6"/>
  <c r="I879" i="6"/>
  <c r="J879" i="6"/>
  <c r="K879" i="6"/>
  <c r="N879" i="6"/>
  <c r="P879" i="6"/>
  <c r="Q879" i="6"/>
  <c r="R879" i="6"/>
  <c r="B880" i="6"/>
  <c r="C880" i="6"/>
  <c r="D880" i="6"/>
  <c r="E880" i="6"/>
  <c r="J880" i="6"/>
  <c r="F880" i="6"/>
  <c r="G880" i="6"/>
  <c r="H880" i="6"/>
  <c r="I880" i="6"/>
  <c r="K880" i="6"/>
  <c r="N880" i="6"/>
  <c r="O880" i="6"/>
  <c r="P880" i="6"/>
  <c r="Q880" i="6"/>
  <c r="R880" i="6"/>
  <c r="B881" i="6"/>
  <c r="C881" i="6"/>
  <c r="D881" i="6"/>
  <c r="G881" i="6"/>
  <c r="H881" i="6"/>
  <c r="I881" i="6"/>
  <c r="E881" i="6"/>
  <c r="F881" i="6"/>
  <c r="O881" i="6"/>
  <c r="J881" i="6"/>
  <c r="K881" i="6"/>
  <c r="N881" i="6"/>
  <c r="P881" i="6"/>
  <c r="Q881" i="6"/>
  <c r="R881" i="6"/>
  <c r="B882" i="6"/>
  <c r="C882" i="6"/>
  <c r="D882" i="6"/>
  <c r="E882" i="6"/>
  <c r="J882" i="6"/>
  <c r="F882" i="6"/>
  <c r="G882" i="6"/>
  <c r="H882" i="6"/>
  <c r="I882" i="6"/>
  <c r="K882" i="6"/>
  <c r="N882" i="6"/>
  <c r="O882" i="6"/>
  <c r="P882" i="6"/>
  <c r="Q882" i="6"/>
  <c r="R882" i="6"/>
  <c r="B883" i="6"/>
  <c r="C883" i="6"/>
  <c r="D883" i="6"/>
  <c r="G883" i="6"/>
  <c r="E883" i="6"/>
  <c r="F883" i="6"/>
  <c r="O883" i="6"/>
  <c r="H883" i="6"/>
  <c r="I883" i="6"/>
  <c r="J883" i="6"/>
  <c r="K883" i="6"/>
  <c r="N883" i="6"/>
  <c r="P883" i="6"/>
  <c r="Q883" i="6"/>
  <c r="R883" i="6"/>
  <c r="B884" i="6"/>
  <c r="C884" i="6"/>
  <c r="D884" i="6"/>
  <c r="E884" i="6"/>
  <c r="J884" i="6"/>
  <c r="F884" i="6"/>
  <c r="G884" i="6"/>
  <c r="H884" i="6"/>
  <c r="I884" i="6"/>
  <c r="K884" i="6"/>
  <c r="N884" i="6"/>
  <c r="O884" i="6"/>
  <c r="P884" i="6"/>
  <c r="Q884" i="6"/>
  <c r="R884" i="6"/>
  <c r="B885" i="6"/>
  <c r="C885" i="6"/>
  <c r="D885" i="6"/>
  <c r="G885" i="6"/>
  <c r="H885" i="6"/>
  <c r="I885" i="6"/>
  <c r="E885" i="6"/>
  <c r="F885" i="6"/>
  <c r="O885" i="6"/>
  <c r="J885" i="6"/>
  <c r="K885" i="6"/>
  <c r="N885" i="6"/>
  <c r="P885" i="6"/>
  <c r="Q885" i="6"/>
  <c r="R885" i="6"/>
  <c r="B886" i="6"/>
  <c r="C886" i="6"/>
  <c r="D886" i="6"/>
  <c r="E886" i="6"/>
  <c r="J886" i="6"/>
  <c r="F886" i="6"/>
  <c r="G886" i="6"/>
  <c r="H886" i="6"/>
  <c r="I886" i="6"/>
  <c r="K886" i="6"/>
  <c r="N886" i="6"/>
  <c r="O886" i="6"/>
  <c r="P886" i="6"/>
  <c r="Q886" i="6"/>
  <c r="R886" i="6"/>
  <c r="B887" i="6"/>
  <c r="C887" i="6"/>
  <c r="D887" i="6"/>
  <c r="G887" i="6"/>
  <c r="E887" i="6"/>
  <c r="F887" i="6"/>
  <c r="O887" i="6"/>
  <c r="H887" i="6"/>
  <c r="I887" i="6"/>
  <c r="J887" i="6"/>
  <c r="K887" i="6"/>
  <c r="N887" i="6"/>
  <c r="P887" i="6"/>
  <c r="Q887" i="6"/>
  <c r="R887" i="6"/>
  <c r="B888" i="6"/>
  <c r="C888" i="6"/>
  <c r="D888" i="6"/>
  <c r="E888" i="6"/>
  <c r="J888" i="6"/>
  <c r="F888" i="6"/>
  <c r="G888" i="6"/>
  <c r="H888" i="6"/>
  <c r="I888" i="6"/>
  <c r="K888" i="6"/>
  <c r="N888" i="6"/>
  <c r="O888" i="6"/>
  <c r="P888" i="6"/>
  <c r="Q888" i="6"/>
  <c r="R888" i="6"/>
  <c r="B889" i="6"/>
  <c r="C889" i="6"/>
  <c r="D889" i="6"/>
  <c r="G889" i="6"/>
  <c r="H889" i="6"/>
  <c r="I889" i="6"/>
  <c r="E889" i="6"/>
  <c r="F889" i="6"/>
  <c r="O889" i="6"/>
  <c r="J889" i="6"/>
  <c r="K889" i="6"/>
  <c r="N889" i="6"/>
  <c r="P889" i="6"/>
  <c r="Q889" i="6"/>
  <c r="R889" i="6"/>
  <c r="B890" i="6"/>
  <c r="C890" i="6"/>
  <c r="D890" i="6"/>
  <c r="E890" i="6"/>
  <c r="J890" i="6"/>
  <c r="F890" i="6"/>
  <c r="G890" i="6"/>
  <c r="H890" i="6"/>
  <c r="I890" i="6"/>
  <c r="K890" i="6"/>
  <c r="N890" i="6"/>
  <c r="O890" i="6"/>
  <c r="P890" i="6"/>
  <c r="Q890" i="6"/>
  <c r="R890" i="6"/>
  <c r="B891" i="6"/>
  <c r="C891" i="6"/>
  <c r="D891" i="6"/>
  <c r="G891" i="6"/>
  <c r="E891" i="6"/>
  <c r="F891" i="6"/>
  <c r="O891" i="6"/>
  <c r="H891" i="6"/>
  <c r="I891" i="6"/>
  <c r="J891" i="6"/>
  <c r="K891" i="6"/>
  <c r="N891" i="6"/>
  <c r="P891" i="6"/>
  <c r="Q891" i="6"/>
  <c r="R891" i="6"/>
  <c r="B892" i="6"/>
  <c r="C892" i="6"/>
  <c r="D892" i="6"/>
  <c r="E892" i="6"/>
  <c r="J892" i="6"/>
  <c r="F892" i="6"/>
  <c r="G892" i="6"/>
  <c r="H892" i="6"/>
  <c r="I892" i="6"/>
  <c r="K892" i="6"/>
  <c r="N892" i="6"/>
  <c r="O892" i="6"/>
  <c r="P892" i="6"/>
  <c r="Q892" i="6"/>
  <c r="R892" i="6"/>
  <c r="B893" i="6"/>
  <c r="C893" i="6"/>
  <c r="D893" i="6"/>
  <c r="G893" i="6"/>
  <c r="H893" i="6"/>
  <c r="I893" i="6"/>
  <c r="E893" i="6"/>
  <c r="F893" i="6"/>
  <c r="O893" i="6"/>
  <c r="J893" i="6"/>
  <c r="K893" i="6"/>
  <c r="N893" i="6"/>
  <c r="P893" i="6"/>
  <c r="Q893" i="6"/>
  <c r="R893" i="6"/>
  <c r="B894" i="6"/>
  <c r="C894" i="6"/>
  <c r="D894" i="6"/>
  <c r="E894" i="6"/>
  <c r="J894" i="6"/>
  <c r="F894" i="6"/>
  <c r="G894" i="6"/>
  <c r="H894" i="6"/>
  <c r="I894" i="6"/>
  <c r="K894" i="6"/>
  <c r="N894" i="6"/>
  <c r="O894" i="6"/>
  <c r="P894" i="6"/>
  <c r="Q894" i="6"/>
  <c r="R894" i="6"/>
  <c r="B895" i="6"/>
  <c r="C895" i="6"/>
  <c r="D895" i="6"/>
  <c r="G895" i="6"/>
  <c r="E895" i="6"/>
  <c r="F895" i="6"/>
  <c r="O895" i="6"/>
  <c r="H895" i="6"/>
  <c r="I895" i="6"/>
  <c r="J895" i="6"/>
  <c r="K895" i="6"/>
  <c r="N895" i="6"/>
  <c r="P895" i="6"/>
  <c r="Q895" i="6"/>
  <c r="R895" i="6"/>
  <c r="B896" i="6"/>
  <c r="C896" i="6"/>
  <c r="D896" i="6"/>
  <c r="E896" i="6"/>
  <c r="J896" i="6"/>
  <c r="F896" i="6"/>
  <c r="G896" i="6"/>
  <c r="H896" i="6"/>
  <c r="I896" i="6"/>
  <c r="K896" i="6"/>
  <c r="N896" i="6"/>
  <c r="O896" i="6"/>
  <c r="P896" i="6"/>
  <c r="Q896" i="6"/>
  <c r="R896" i="6"/>
  <c r="B897" i="6"/>
  <c r="C897" i="6"/>
  <c r="D897" i="6"/>
  <c r="G897" i="6"/>
  <c r="H897" i="6"/>
  <c r="I897" i="6"/>
  <c r="E897" i="6"/>
  <c r="F897" i="6"/>
  <c r="O897" i="6"/>
  <c r="J897" i="6"/>
  <c r="K897" i="6"/>
  <c r="N897" i="6"/>
  <c r="P897" i="6"/>
  <c r="Q897" i="6"/>
  <c r="R897" i="6"/>
  <c r="B898" i="6"/>
  <c r="C898" i="6"/>
  <c r="D898" i="6"/>
  <c r="E898" i="6"/>
  <c r="J898" i="6"/>
  <c r="F898" i="6"/>
  <c r="G898" i="6"/>
  <c r="H898" i="6"/>
  <c r="I898" i="6"/>
  <c r="K898" i="6"/>
  <c r="N898" i="6"/>
  <c r="O898" i="6"/>
  <c r="P898" i="6"/>
  <c r="Q898" i="6"/>
  <c r="R898" i="6"/>
  <c r="B899" i="6"/>
  <c r="C899" i="6"/>
  <c r="D899" i="6"/>
  <c r="G899" i="6"/>
  <c r="E899" i="6"/>
  <c r="F899" i="6"/>
  <c r="O899" i="6"/>
  <c r="H899" i="6"/>
  <c r="I899" i="6"/>
  <c r="J899" i="6"/>
  <c r="K899" i="6"/>
  <c r="N899" i="6"/>
  <c r="P899" i="6"/>
  <c r="Q899" i="6"/>
  <c r="R899" i="6"/>
  <c r="B900" i="6"/>
  <c r="C900" i="6"/>
  <c r="D900" i="6"/>
  <c r="E900" i="6"/>
  <c r="J900" i="6"/>
  <c r="F900" i="6"/>
  <c r="G900" i="6"/>
  <c r="H900" i="6"/>
  <c r="I900" i="6"/>
  <c r="K900" i="6"/>
  <c r="N900" i="6"/>
  <c r="O900" i="6"/>
  <c r="P900" i="6"/>
  <c r="Q900" i="6"/>
  <c r="R900" i="6"/>
  <c r="B901" i="6"/>
  <c r="C901" i="6"/>
  <c r="D901" i="6"/>
  <c r="G901" i="6"/>
  <c r="H901" i="6"/>
  <c r="I901" i="6"/>
  <c r="E901" i="6"/>
  <c r="F901" i="6"/>
  <c r="O901" i="6"/>
  <c r="J901" i="6"/>
  <c r="K901" i="6"/>
  <c r="N901" i="6"/>
  <c r="P901" i="6"/>
  <c r="Q901" i="6"/>
  <c r="R901" i="6"/>
  <c r="B902" i="6"/>
  <c r="C902" i="6"/>
  <c r="D902" i="6"/>
  <c r="E902" i="6"/>
  <c r="J902" i="6"/>
  <c r="F902" i="6"/>
  <c r="G902" i="6"/>
  <c r="H902" i="6"/>
  <c r="I902" i="6"/>
  <c r="K902" i="6"/>
  <c r="N902" i="6"/>
  <c r="O902" i="6"/>
  <c r="P902" i="6"/>
  <c r="Q902" i="6"/>
  <c r="R902" i="6"/>
  <c r="B903" i="6"/>
  <c r="C903" i="6"/>
  <c r="D903" i="6"/>
  <c r="G903" i="6"/>
  <c r="E903" i="6"/>
  <c r="F903" i="6"/>
  <c r="O903" i="6"/>
  <c r="H903" i="6"/>
  <c r="I903" i="6"/>
  <c r="J903" i="6"/>
  <c r="K903" i="6"/>
  <c r="N903" i="6"/>
  <c r="P903" i="6"/>
  <c r="Q903" i="6"/>
  <c r="R903" i="6"/>
  <c r="B904" i="6"/>
  <c r="C904" i="6"/>
  <c r="D904" i="6"/>
  <c r="E904" i="6"/>
  <c r="J904" i="6"/>
  <c r="F904" i="6"/>
  <c r="G904" i="6"/>
  <c r="H904" i="6"/>
  <c r="I904" i="6"/>
  <c r="K904" i="6"/>
  <c r="N904" i="6"/>
  <c r="O904" i="6"/>
  <c r="P904" i="6"/>
  <c r="Q904" i="6"/>
  <c r="R904" i="6"/>
  <c r="B905" i="6"/>
  <c r="C905" i="6"/>
  <c r="D905" i="6"/>
  <c r="G905" i="6"/>
  <c r="H905" i="6"/>
  <c r="I905" i="6"/>
  <c r="E905" i="6"/>
  <c r="F905" i="6"/>
  <c r="O905" i="6"/>
  <c r="J905" i="6"/>
  <c r="K905" i="6"/>
  <c r="N905" i="6"/>
  <c r="P905" i="6"/>
  <c r="Q905" i="6"/>
  <c r="R905" i="6"/>
  <c r="B906" i="6"/>
  <c r="C906" i="6"/>
  <c r="D906" i="6"/>
  <c r="E906" i="6"/>
  <c r="J906" i="6"/>
  <c r="F906" i="6"/>
  <c r="G906" i="6"/>
  <c r="H906" i="6"/>
  <c r="I906" i="6"/>
  <c r="K906" i="6"/>
  <c r="N906" i="6"/>
  <c r="O906" i="6"/>
  <c r="P906" i="6"/>
  <c r="Q906" i="6"/>
  <c r="R906" i="6"/>
  <c r="B907" i="6"/>
  <c r="C907" i="6"/>
  <c r="D907" i="6"/>
  <c r="G907" i="6"/>
  <c r="E907" i="6"/>
  <c r="F907" i="6"/>
  <c r="O907" i="6"/>
  <c r="H907" i="6"/>
  <c r="I907" i="6"/>
  <c r="J907" i="6"/>
  <c r="K907" i="6"/>
  <c r="N907" i="6"/>
  <c r="P907" i="6"/>
  <c r="Q907" i="6"/>
  <c r="R907" i="6"/>
  <c r="B908" i="6"/>
  <c r="C908" i="6"/>
  <c r="D908" i="6"/>
  <c r="E908" i="6"/>
  <c r="J908" i="6"/>
  <c r="F908" i="6"/>
  <c r="G908" i="6"/>
  <c r="H908" i="6"/>
  <c r="I908" i="6"/>
  <c r="K908" i="6"/>
  <c r="N908" i="6"/>
  <c r="O908" i="6"/>
  <c r="P908" i="6"/>
  <c r="Q908" i="6"/>
  <c r="R908" i="6"/>
  <c r="B909" i="6"/>
  <c r="C909" i="6"/>
  <c r="D909" i="6"/>
  <c r="G909" i="6"/>
  <c r="H909" i="6"/>
  <c r="I909" i="6"/>
  <c r="E909" i="6"/>
  <c r="F909" i="6"/>
  <c r="O909" i="6"/>
  <c r="J909" i="6"/>
  <c r="K909" i="6"/>
  <c r="N909" i="6"/>
  <c r="P909" i="6"/>
  <c r="Q909" i="6"/>
  <c r="R909" i="6"/>
  <c r="B910" i="6"/>
  <c r="C910" i="6"/>
  <c r="D910" i="6"/>
  <c r="E910" i="6"/>
  <c r="J910" i="6"/>
  <c r="F910" i="6"/>
  <c r="G910" i="6"/>
  <c r="H910" i="6"/>
  <c r="I910" i="6"/>
  <c r="K910" i="6"/>
  <c r="N910" i="6"/>
  <c r="O910" i="6"/>
  <c r="P910" i="6"/>
  <c r="Q910" i="6"/>
  <c r="R910" i="6"/>
  <c r="B911" i="6"/>
  <c r="C911" i="6"/>
  <c r="D911" i="6"/>
  <c r="G911" i="6"/>
  <c r="E911" i="6"/>
  <c r="F911" i="6"/>
  <c r="O911" i="6"/>
  <c r="H911" i="6"/>
  <c r="I911" i="6"/>
  <c r="J911" i="6"/>
  <c r="K911" i="6"/>
  <c r="N911" i="6"/>
  <c r="P911" i="6"/>
  <c r="Q911" i="6"/>
  <c r="R911" i="6"/>
  <c r="B912" i="6"/>
  <c r="C912" i="6"/>
  <c r="D912" i="6"/>
  <c r="E912" i="6"/>
  <c r="J912" i="6"/>
  <c r="F912" i="6"/>
  <c r="G912" i="6"/>
  <c r="H912" i="6"/>
  <c r="I912" i="6"/>
  <c r="K912" i="6"/>
  <c r="N912" i="6"/>
  <c r="O912" i="6"/>
  <c r="P912" i="6"/>
  <c r="Q912" i="6"/>
  <c r="R912" i="6"/>
  <c r="B913" i="6"/>
  <c r="C913" i="6"/>
  <c r="D913" i="6"/>
  <c r="G913" i="6"/>
  <c r="H913" i="6"/>
  <c r="I913" i="6"/>
  <c r="E913" i="6"/>
  <c r="F913" i="6"/>
  <c r="O913" i="6"/>
  <c r="J913" i="6"/>
  <c r="K913" i="6"/>
  <c r="N913" i="6"/>
  <c r="P913" i="6"/>
  <c r="Q913" i="6"/>
  <c r="R913" i="6"/>
  <c r="B914" i="6"/>
  <c r="C914" i="6"/>
  <c r="D914" i="6"/>
  <c r="E914" i="6"/>
  <c r="J914" i="6"/>
  <c r="F914" i="6"/>
  <c r="G914" i="6"/>
  <c r="H914" i="6"/>
  <c r="I914" i="6"/>
  <c r="K914" i="6"/>
  <c r="N914" i="6"/>
  <c r="O914" i="6"/>
  <c r="P914" i="6"/>
  <c r="Q914" i="6"/>
  <c r="R914" i="6"/>
  <c r="B915" i="6"/>
  <c r="C915" i="6"/>
  <c r="D915" i="6"/>
  <c r="G915" i="6"/>
  <c r="E915" i="6"/>
  <c r="F915" i="6"/>
  <c r="O915" i="6"/>
  <c r="H915" i="6"/>
  <c r="I915" i="6"/>
  <c r="J915" i="6"/>
  <c r="K915" i="6"/>
  <c r="N915" i="6"/>
  <c r="P915" i="6"/>
  <c r="Q915" i="6"/>
  <c r="R915" i="6"/>
  <c r="B916" i="6"/>
  <c r="C916" i="6"/>
  <c r="D916" i="6"/>
  <c r="E916" i="6"/>
  <c r="J916" i="6"/>
  <c r="F916" i="6"/>
  <c r="G916" i="6"/>
  <c r="H916" i="6"/>
  <c r="I916" i="6"/>
  <c r="K916" i="6"/>
  <c r="N916" i="6"/>
  <c r="O916" i="6"/>
  <c r="P916" i="6"/>
  <c r="Q916" i="6"/>
  <c r="R916" i="6"/>
  <c r="B917" i="6"/>
  <c r="C917" i="6"/>
  <c r="D917" i="6"/>
  <c r="G917" i="6"/>
  <c r="H917" i="6"/>
  <c r="I917" i="6"/>
  <c r="E917" i="6"/>
  <c r="F917" i="6"/>
  <c r="O917" i="6"/>
  <c r="J917" i="6"/>
  <c r="K917" i="6"/>
  <c r="N917" i="6"/>
  <c r="P917" i="6"/>
  <c r="Q917" i="6"/>
  <c r="R917" i="6"/>
  <c r="B918" i="6"/>
  <c r="C918" i="6"/>
  <c r="D918" i="6"/>
  <c r="E918" i="6"/>
  <c r="J918" i="6"/>
  <c r="F918" i="6"/>
  <c r="G918" i="6"/>
  <c r="H918" i="6"/>
  <c r="I918" i="6"/>
  <c r="K918" i="6"/>
  <c r="N918" i="6"/>
  <c r="O918" i="6"/>
  <c r="P918" i="6"/>
  <c r="Q918" i="6"/>
  <c r="R918" i="6"/>
  <c r="B919" i="6"/>
  <c r="C919" i="6"/>
  <c r="D919" i="6"/>
  <c r="G919" i="6"/>
  <c r="E919" i="6"/>
  <c r="F919" i="6"/>
  <c r="O919" i="6"/>
  <c r="H919" i="6"/>
  <c r="I919" i="6"/>
  <c r="J919" i="6"/>
  <c r="K919" i="6"/>
  <c r="N919" i="6"/>
  <c r="P919" i="6"/>
  <c r="Q919" i="6"/>
  <c r="R919" i="6"/>
  <c r="B920" i="6"/>
  <c r="C920" i="6"/>
  <c r="D920" i="6"/>
  <c r="E920" i="6"/>
  <c r="J920" i="6"/>
  <c r="F920" i="6"/>
  <c r="G920" i="6"/>
  <c r="H920" i="6"/>
  <c r="I920" i="6"/>
  <c r="K920" i="6"/>
  <c r="N920" i="6"/>
  <c r="O920" i="6"/>
  <c r="P920" i="6"/>
  <c r="Q920" i="6"/>
  <c r="R920" i="6"/>
  <c r="B921" i="6"/>
  <c r="C921" i="6"/>
  <c r="D921" i="6"/>
  <c r="G921" i="6"/>
  <c r="H921" i="6"/>
  <c r="I921" i="6"/>
  <c r="E921" i="6"/>
  <c r="F921" i="6"/>
  <c r="O921" i="6"/>
  <c r="J921" i="6"/>
  <c r="K921" i="6"/>
  <c r="N921" i="6"/>
  <c r="P921" i="6"/>
  <c r="Q921" i="6"/>
  <c r="R921" i="6"/>
  <c r="B922" i="6"/>
  <c r="C922" i="6"/>
  <c r="D922" i="6"/>
  <c r="E922" i="6"/>
  <c r="J922" i="6"/>
  <c r="F922" i="6"/>
  <c r="G922" i="6"/>
  <c r="H922" i="6"/>
  <c r="I922" i="6"/>
  <c r="K922" i="6"/>
  <c r="N922" i="6"/>
  <c r="O922" i="6"/>
  <c r="P922" i="6"/>
  <c r="Q922" i="6"/>
  <c r="R922" i="6"/>
  <c r="B923" i="6"/>
  <c r="C923" i="6"/>
  <c r="D923" i="6"/>
  <c r="G923" i="6"/>
  <c r="E923" i="6"/>
  <c r="F923" i="6"/>
  <c r="O923" i="6"/>
  <c r="H923" i="6"/>
  <c r="I923" i="6"/>
  <c r="J923" i="6"/>
  <c r="K923" i="6"/>
  <c r="N923" i="6"/>
  <c r="P923" i="6"/>
  <c r="Q923" i="6"/>
  <c r="R923" i="6"/>
  <c r="B924" i="6"/>
  <c r="C924" i="6"/>
  <c r="D924" i="6"/>
  <c r="E924" i="6"/>
  <c r="J924" i="6"/>
  <c r="F924" i="6"/>
  <c r="G924" i="6"/>
  <c r="H924" i="6"/>
  <c r="I924" i="6"/>
  <c r="K924" i="6"/>
  <c r="N924" i="6"/>
  <c r="O924" i="6"/>
  <c r="P924" i="6"/>
  <c r="Q924" i="6"/>
  <c r="R924" i="6"/>
  <c r="B925" i="6"/>
  <c r="C925" i="6"/>
  <c r="D925" i="6"/>
  <c r="G925" i="6"/>
  <c r="H925" i="6"/>
  <c r="I925" i="6"/>
  <c r="E925" i="6"/>
  <c r="F925" i="6"/>
  <c r="O925" i="6"/>
  <c r="J925" i="6"/>
  <c r="K925" i="6"/>
  <c r="N925" i="6"/>
  <c r="P925" i="6"/>
  <c r="Q925" i="6"/>
  <c r="R925" i="6"/>
  <c r="B926" i="6"/>
  <c r="C926" i="6"/>
  <c r="D926" i="6"/>
  <c r="E926" i="6"/>
  <c r="J926" i="6"/>
  <c r="F926" i="6"/>
  <c r="G926" i="6"/>
  <c r="H926" i="6"/>
  <c r="I926" i="6"/>
  <c r="K926" i="6"/>
  <c r="N926" i="6"/>
  <c r="O926" i="6"/>
  <c r="P926" i="6"/>
  <c r="Q926" i="6"/>
  <c r="R926" i="6"/>
  <c r="B927" i="6"/>
  <c r="C927" i="6"/>
  <c r="D927" i="6"/>
  <c r="G927" i="6"/>
  <c r="E927" i="6"/>
  <c r="F927" i="6"/>
  <c r="O927" i="6"/>
  <c r="H927" i="6"/>
  <c r="I927" i="6"/>
  <c r="J927" i="6"/>
  <c r="K927" i="6"/>
  <c r="N927" i="6"/>
  <c r="P927" i="6"/>
  <c r="Q927" i="6"/>
  <c r="R927" i="6"/>
  <c r="B928" i="6"/>
  <c r="C928" i="6"/>
  <c r="D928" i="6"/>
  <c r="E928" i="6"/>
  <c r="J928" i="6"/>
  <c r="F928" i="6"/>
  <c r="G928" i="6"/>
  <c r="H928" i="6"/>
  <c r="I928" i="6"/>
  <c r="K928" i="6"/>
  <c r="N928" i="6"/>
  <c r="O928" i="6"/>
  <c r="P928" i="6"/>
  <c r="Q928" i="6"/>
  <c r="R928" i="6"/>
  <c r="B929" i="6"/>
  <c r="C929" i="6"/>
  <c r="D929" i="6"/>
  <c r="G929" i="6"/>
  <c r="H929" i="6"/>
  <c r="I929" i="6"/>
  <c r="E929" i="6"/>
  <c r="F929" i="6"/>
  <c r="O929" i="6"/>
  <c r="J929" i="6"/>
  <c r="K929" i="6"/>
  <c r="N929" i="6"/>
  <c r="P929" i="6"/>
  <c r="Q929" i="6"/>
  <c r="R929" i="6"/>
  <c r="B930" i="6"/>
  <c r="C930" i="6"/>
  <c r="D930" i="6"/>
  <c r="E930" i="6"/>
  <c r="J930" i="6"/>
  <c r="F930" i="6"/>
  <c r="G930" i="6"/>
  <c r="H930" i="6"/>
  <c r="I930" i="6"/>
  <c r="K930" i="6"/>
  <c r="N930" i="6"/>
  <c r="O930" i="6"/>
  <c r="P930" i="6"/>
  <c r="Q930" i="6"/>
  <c r="R930" i="6"/>
  <c r="B931" i="6"/>
  <c r="C931" i="6"/>
  <c r="D931" i="6"/>
  <c r="G931" i="6"/>
  <c r="E931" i="6"/>
  <c r="F931" i="6"/>
  <c r="O931" i="6"/>
  <c r="H931" i="6"/>
  <c r="I931" i="6"/>
  <c r="J931" i="6"/>
  <c r="K931" i="6"/>
  <c r="N931" i="6"/>
  <c r="P931" i="6"/>
  <c r="Q931" i="6"/>
  <c r="R931" i="6"/>
  <c r="B932" i="6"/>
  <c r="C932" i="6"/>
  <c r="D932" i="6"/>
  <c r="E932" i="6"/>
  <c r="J932" i="6"/>
  <c r="F932" i="6"/>
  <c r="G932" i="6"/>
  <c r="H932" i="6"/>
  <c r="I932" i="6"/>
  <c r="K932" i="6"/>
  <c r="N932" i="6"/>
  <c r="O932" i="6"/>
  <c r="P932" i="6"/>
  <c r="Q932" i="6"/>
  <c r="R932" i="6"/>
  <c r="B933" i="6"/>
  <c r="C933" i="6"/>
  <c r="D933" i="6"/>
  <c r="G933" i="6"/>
  <c r="H933" i="6"/>
  <c r="I933" i="6"/>
  <c r="E933" i="6"/>
  <c r="F933" i="6"/>
  <c r="O933" i="6"/>
  <c r="J933" i="6"/>
  <c r="K933" i="6"/>
  <c r="N933" i="6"/>
  <c r="P933" i="6"/>
  <c r="Q933" i="6"/>
  <c r="R933" i="6"/>
  <c r="B934" i="6"/>
  <c r="C934" i="6"/>
  <c r="D934" i="6"/>
  <c r="E934" i="6"/>
  <c r="J934" i="6"/>
  <c r="F934" i="6"/>
  <c r="G934" i="6"/>
  <c r="H934" i="6"/>
  <c r="I934" i="6"/>
  <c r="K934" i="6"/>
  <c r="N934" i="6"/>
  <c r="O934" i="6"/>
  <c r="P934" i="6"/>
  <c r="Q934" i="6"/>
  <c r="R934" i="6"/>
  <c r="B935" i="6"/>
  <c r="C935" i="6"/>
  <c r="D935" i="6"/>
  <c r="G935" i="6"/>
  <c r="E935" i="6"/>
  <c r="F935" i="6"/>
  <c r="O935" i="6"/>
  <c r="H935" i="6"/>
  <c r="I935" i="6"/>
  <c r="J935" i="6"/>
  <c r="K935" i="6"/>
  <c r="N935" i="6"/>
  <c r="P935" i="6"/>
  <c r="Q935" i="6"/>
  <c r="R935" i="6"/>
  <c r="B936" i="6"/>
  <c r="C936" i="6"/>
  <c r="D936" i="6"/>
  <c r="E936" i="6"/>
  <c r="J936" i="6"/>
  <c r="F936" i="6"/>
  <c r="G936" i="6"/>
  <c r="H936" i="6"/>
  <c r="I936" i="6"/>
  <c r="K936" i="6"/>
  <c r="N936" i="6"/>
  <c r="O936" i="6"/>
  <c r="P936" i="6"/>
  <c r="Q936" i="6"/>
  <c r="R936" i="6"/>
  <c r="B937" i="6"/>
  <c r="C937" i="6"/>
  <c r="D937" i="6"/>
  <c r="G937" i="6"/>
  <c r="H937" i="6"/>
  <c r="I937" i="6"/>
  <c r="E937" i="6"/>
  <c r="F937" i="6"/>
  <c r="O937" i="6"/>
  <c r="J937" i="6"/>
  <c r="K937" i="6"/>
  <c r="N937" i="6"/>
  <c r="P937" i="6"/>
  <c r="Q937" i="6"/>
  <c r="R937" i="6"/>
  <c r="B938" i="6"/>
  <c r="C938" i="6"/>
  <c r="D938" i="6"/>
  <c r="E938" i="6"/>
  <c r="J938" i="6"/>
  <c r="F938" i="6"/>
  <c r="G938" i="6"/>
  <c r="H938" i="6"/>
  <c r="I938" i="6"/>
  <c r="K938" i="6"/>
  <c r="N938" i="6"/>
  <c r="O938" i="6"/>
  <c r="P938" i="6"/>
  <c r="Q938" i="6"/>
  <c r="R938" i="6"/>
  <c r="B939" i="6"/>
  <c r="C939" i="6"/>
  <c r="D939" i="6"/>
  <c r="G939" i="6"/>
  <c r="E939" i="6"/>
  <c r="F939" i="6"/>
  <c r="O939" i="6"/>
  <c r="H939" i="6"/>
  <c r="I939" i="6"/>
  <c r="J939" i="6"/>
  <c r="K939" i="6"/>
  <c r="N939" i="6"/>
  <c r="P939" i="6"/>
  <c r="Q939" i="6"/>
  <c r="R939" i="6"/>
  <c r="B940" i="6"/>
  <c r="C940" i="6"/>
  <c r="D940" i="6"/>
  <c r="E940" i="6"/>
  <c r="J940" i="6"/>
  <c r="F940" i="6"/>
  <c r="G940" i="6"/>
  <c r="H940" i="6"/>
  <c r="I940" i="6"/>
  <c r="K940" i="6"/>
  <c r="N940" i="6"/>
  <c r="O940" i="6"/>
  <c r="P940" i="6"/>
  <c r="Q940" i="6"/>
  <c r="R940" i="6"/>
  <c r="B941" i="6"/>
  <c r="C941" i="6"/>
  <c r="D941" i="6"/>
  <c r="G941" i="6"/>
  <c r="H941" i="6"/>
  <c r="I941" i="6"/>
  <c r="E941" i="6"/>
  <c r="F941" i="6"/>
  <c r="O941" i="6"/>
  <c r="J941" i="6"/>
  <c r="K941" i="6"/>
  <c r="N941" i="6"/>
  <c r="P941" i="6"/>
  <c r="Q941" i="6"/>
  <c r="R941" i="6"/>
  <c r="B942" i="6"/>
  <c r="C942" i="6"/>
  <c r="D942" i="6"/>
  <c r="E942" i="6"/>
  <c r="J942" i="6"/>
  <c r="F942" i="6"/>
  <c r="G942" i="6"/>
  <c r="H942" i="6"/>
  <c r="I942" i="6"/>
  <c r="K942" i="6"/>
  <c r="N942" i="6"/>
  <c r="O942" i="6"/>
  <c r="P942" i="6"/>
  <c r="Q942" i="6"/>
  <c r="R942" i="6"/>
  <c r="B943" i="6"/>
  <c r="C943" i="6"/>
  <c r="D943" i="6"/>
  <c r="G943" i="6"/>
  <c r="E943" i="6"/>
  <c r="F943" i="6"/>
  <c r="O943" i="6"/>
  <c r="H943" i="6"/>
  <c r="I943" i="6"/>
  <c r="J943" i="6"/>
  <c r="K943" i="6"/>
  <c r="N943" i="6"/>
  <c r="P943" i="6"/>
  <c r="Q943" i="6"/>
  <c r="R943" i="6"/>
  <c r="B944" i="6"/>
  <c r="C944" i="6"/>
  <c r="D944" i="6"/>
  <c r="E944" i="6"/>
  <c r="J944" i="6"/>
  <c r="F944" i="6"/>
  <c r="G944" i="6"/>
  <c r="H944" i="6"/>
  <c r="I944" i="6"/>
  <c r="K944" i="6"/>
  <c r="N944" i="6"/>
  <c r="O944" i="6"/>
  <c r="P944" i="6"/>
  <c r="Q944" i="6"/>
  <c r="R944" i="6"/>
  <c r="B945" i="6"/>
  <c r="C945" i="6"/>
  <c r="D945" i="6"/>
  <c r="G945" i="6"/>
  <c r="H945" i="6"/>
  <c r="I945" i="6"/>
  <c r="E945" i="6"/>
  <c r="F945" i="6"/>
  <c r="O945" i="6"/>
  <c r="J945" i="6"/>
  <c r="K945" i="6"/>
  <c r="N945" i="6"/>
  <c r="P945" i="6"/>
  <c r="Q945" i="6"/>
  <c r="R945" i="6"/>
  <c r="B946" i="6"/>
  <c r="C946" i="6"/>
  <c r="D946" i="6"/>
  <c r="E946" i="6"/>
  <c r="J946" i="6"/>
  <c r="F946" i="6"/>
  <c r="G946" i="6"/>
  <c r="H946" i="6"/>
  <c r="I946" i="6"/>
  <c r="K946" i="6"/>
  <c r="N946" i="6"/>
  <c r="O946" i="6"/>
  <c r="P946" i="6"/>
  <c r="Q946" i="6"/>
  <c r="R946" i="6"/>
  <c r="B947" i="6"/>
  <c r="C947" i="6"/>
  <c r="D947" i="6"/>
  <c r="G947" i="6"/>
  <c r="E947" i="6"/>
  <c r="F947" i="6"/>
  <c r="O947" i="6"/>
  <c r="H947" i="6"/>
  <c r="I947" i="6"/>
  <c r="J947" i="6"/>
  <c r="K947" i="6"/>
  <c r="N947" i="6"/>
  <c r="P947" i="6"/>
  <c r="Q947" i="6"/>
  <c r="R947" i="6"/>
  <c r="B948" i="6"/>
  <c r="C948" i="6"/>
  <c r="D948" i="6"/>
  <c r="E948" i="6"/>
  <c r="J948" i="6"/>
  <c r="F948" i="6"/>
  <c r="G948" i="6"/>
  <c r="H948" i="6"/>
  <c r="I948" i="6"/>
  <c r="K948" i="6"/>
  <c r="N948" i="6"/>
  <c r="O948" i="6"/>
  <c r="P948" i="6"/>
  <c r="Q948" i="6"/>
  <c r="R948" i="6"/>
  <c r="B949" i="6"/>
  <c r="C949" i="6"/>
  <c r="D949" i="6"/>
  <c r="G949" i="6"/>
  <c r="H949" i="6"/>
  <c r="I949" i="6"/>
  <c r="E949" i="6"/>
  <c r="F949" i="6"/>
  <c r="O949" i="6"/>
  <c r="J949" i="6"/>
  <c r="K949" i="6"/>
  <c r="N949" i="6"/>
  <c r="P949" i="6"/>
  <c r="Q949" i="6"/>
  <c r="R949" i="6"/>
  <c r="B950" i="6"/>
  <c r="C950" i="6"/>
  <c r="D950" i="6"/>
  <c r="E950" i="6"/>
  <c r="J950" i="6"/>
  <c r="F950" i="6"/>
  <c r="G950" i="6"/>
  <c r="H950" i="6"/>
  <c r="I950" i="6"/>
  <c r="K950" i="6"/>
  <c r="N950" i="6"/>
  <c r="O950" i="6"/>
  <c r="P950" i="6"/>
  <c r="Q950" i="6"/>
  <c r="R950" i="6"/>
  <c r="B951" i="6"/>
  <c r="C951" i="6"/>
  <c r="D951" i="6"/>
  <c r="G951" i="6"/>
  <c r="E951" i="6"/>
  <c r="F951" i="6"/>
  <c r="O951" i="6"/>
  <c r="H951" i="6"/>
  <c r="I951" i="6"/>
  <c r="J951" i="6"/>
  <c r="K951" i="6"/>
  <c r="N951" i="6"/>
  <c r="P951" i="6"/>
  <c r="Q951" i="6"/>
  <c r="R951" i="6"/>
  <c r="B952" i="6"/>
  <c r="C952" i="6"/>
  <c r="D952" i="6"/>
  <c r="E952" i="6"/>
  <c r="J952" i="6"/>
  <c r="F952" i="6"/>
  <c r="G952" i="6"/>
  <c r="H952" i="6"/>
  <c r="I952" i="6"/>
  <c r="K952" i="6"/>
  <c r="N952" i="6"/>
  <c r="O952" i="6"/>
  <c r="P952" i="6"/>
  <c r="Q952" i="6"/>
  <c r="R952" i="6"/>
  <c r="B953" i="6"/>
  <c r="C953" i="6"/>
  <c r="D953" i="6"/>
  <c r="G953" i="6"/>
  <c r="H953" i="6"/>
  <c r="I953" i="6"/>
  <c r="E953" i="6"/>
  <c r="F953" i="6"/>
  <c r="O953" i="6"/>
  <c r="J953" i="6"/>
  <c r="K953" i="6"/>
  <c r="N953" i="6"/>
  <c r="P953" i="6"/>
  <c r="Q953" i="6"/>
  <c r="R953" i="6"/>
  <c r="B954" i="6"/>
  <c r="C954" i="6"/>
  <c r="D954" i="6"/>
  <c r="E954" i="6"/>
  <c r="J954" i="6"/>
  <c r="F954" i="6"/>
  <c r="G954" i="6"/>
  <c r="H954" i="6"/>
  <c r="I954" i="6"/>
  <c r="K954" i="6"/>
  <c r="N954" i="6"/>
  <c r="O954" i="6"/>
  <c r="P954" i="6"/>
  <c r="Q954" i="6"/>
  <c r="R954" i="6"/>
  <c r="B955" i="6"/>
  <c r="C955" i="6"/>
  <c r="D955" i="6"/>
  <c r="G955" i="6"/>
  <c r="E955" i="6"/>
  <c r="F955" i="6"/>
  <c r="O955" i="6"/>
  <c r="H955" i="6"/>
  <c r="I955" i="6"/>
  <c r="J955" i="6"/>
  <c r="K955" i="6"/>
  <c r="N955" i="6"/>
  <c r="P955" i="6"/>
  <c r="Q955" i="6"/>
  <c r="R955" i="6"/>
  <c r="B956" i="6"/>
  <c r="C956" i="6"/>
  <c r="D956" i="6"/>
  <c r="E956" i="6"/>
  <c r="J956" i="6"/>
  <c r="F956" i="6"/>
  <c r="G956" i="6"/>
  <c r="H956" i="6"/>
  <c r="I956" i="6"/>
  <c r="K956" i="6"/>
  <c r="N956" i="6"/>
  <c r="O956" i="6"/>
  <c r="P956" i="6"/>
  <c r="Q956" i="6"/>
  <c r="R956" i="6"/>
  <c r="B957" i="6"/>
  <c r="C957" i="6"/>
  <c r="D957" i="6"/>
  <c r="G957" i="6"/>
  <c r="H957" i="6"/>
  <c r="I957" i="6"/>
  <c r="E957" i="6"/>
  <c r="F957" i="6"/>
  <c r="O957" i="6"/>
  <c r="J957" i="6"/>
  <c r="K957" i="6"/>
  <c r="N957" i="6"/>
  <c r="P957" i="6"/>
  <c r="Q957" i="6"/>
  <c r="R957" i="6"/>
  <c r="B958" i="6"/>
  <c r="C958" i="6"/>
  <c r="D958" i="6"/>
  <c r="E958" i="6"/>
  <c r="J958" i="6"/>
  <c r="F958" i="6"/>
  <c r="G958" i="6"/>
  <c r="H958" i="6"/>
  <c r="I958" i="6"/>
  <c r="K958" i="6"/>
  <c r="N958" i="6"/>
  <c r="O958" i="6"/>
  <c r="P958" i="6"/>
  <c r="Q958" i="6"/>
  <c r="R958" i="6"/>
  <c r="B959" i="6"/>
  <c r="C959" i="6"/>
  <c r="D959" i="6"/>
  <c r="G959" i="6"/>
  <c r="E959" i="6"/>
  <c r="F959" i="6"/>
  <c r="O959" i="6"/>
  <c r="H959" i="6"/>
  <c r="I959" i="6"/>
  <c r="J959" i="6"/>
  <c r="K959" i="6"/>
  <c r="N959" i="6"/>
  <c r="P959" i="6"/>
  <c r="Q959" i="6"/>
  <c r="R959" i="6"/>
  <c r="B960" i="6"/>
  <c r="C960" i="6"/>
  <c r="D960" i="6"/>
  <c r="E960" i="6"/>
  <c r="J960" i="6"/>
  <c r="F960" i="6"/>
  <c r="G960" i="6"/>
  <c r="H960" i="6"/>
  <c r="I960" i="6"/>
  <c r="K960" i="6"/>
  <c r="N960" i="6"/>
  <c r="O960" i="6"/>
  <c r="P960" i="6"/>
  <c r="Q960" i="6"/>
  <c r="R960" i="6"/>
  <c r="B961" i="6"/>
  <c r="C961" i="6"/>
  <c r="D961" i="6"/>
  <c r="G961" i="6"/>
  <c r="H961" i="6"/>
  <c r="I961" i="6"/>
  <c r="E961" i="6"/>
  <c r="F961" i="6"/>
  <c r="O961" i="6"/>
  <c r="J961" i="6"/>
  <c r="K961" i="6"/>
  <c r="N961" i="6"/>
  <c r="P961" i="6"/>
  <c r="Q961" i="6"/>
  <c r="R961" i="6"/>
  <c r="B962" i="6"/>
  <c r="C962" i="6"/>
  <c r="D962" i="6"/>
  <c r="E962" i="6"/>
  <c r="J962" i="6"/>
  <c r="F962" i="6"/>
  <c r="G962" i="6"/>
  <c r="H962" i="6"/>
  <c r="I962" i="6"/>
  <c r="K962" i="6"/>
  <c r="N962" i="6"/>
  <c r="O962" i="6"/>
  <c r="P962" i="6"/>
  <c r="Q962" i="6"/>
  <c r="R962" i="6"/>
  <c r="B963" i="6"/>
  <c r="C963" i="6"/>
  <c r="D963" i="6"/>
  <c r="G963" i="6"/>
  <c r="E963" i="6"/>
  <c r="F963" i="6"/>
  <c r="O963" i="6"/>
  <c r="H963" i="6"/>
  <c r="I963" i="6"/>
  <c r="J963" i="6"/>
  <c r="K963" i="6"/>
  <c r="N963" i="6"/>
  <c r="P963" i="6"/>
  <c r="Q963" i="6"/>
  <c r="R963" i="6"/>
  <c r="B964" i="6"/>
  <c r="C964" i="6"/>
  <c r="D964" i="6"/>
  <c r="E964" i="6"/>
  <c r="J964" i="6"/>
  <c r="F964" i="6"/>
  <c r="G964" i="6"/>
  <c r="H964" i="6"/>
  <c r="I964" i="6"/>
  <c r="K964" i="6"/>
  <c r="N964" i="6"/>
  <c r="O964" i="6"/>
  <c r="P964" i="6"/>
  <c r="Q964" i="6"/>
  <c r="R964" i="6"/>
  <c r="B965" i="6"/>
  <c r="C965" i="6"/>
  <c r="D965" i="6"/>
  <c r="G965" i="6"/>
  <c r="H965" i="6"/>
  <c r="I965" i="6"/>
  <c r="E965" i="6"/>
  <c r="F965" i="6"/>
  <c r="O965" i="6"/>
  <c r="J965" i="6"/>
  <c r="K965" i="6"/>
  <c r="N965" i="6"/>
  <c r="P965" i="6"/>
  <c r="Q965" i="6"/>
  <c r="R965" i="6"/>
  <c r="B966" i="6"/>
  <c r="C966" i="6"/>
  <c r="D966" i="6"/>
  <c r="E966" i="6"/>
  <c r="J966" i="6"/>
  <c r="F966" i="6"/>
  <c r="G966" i="6"/>
  <c r="H966" i="6"/>
  <c r="I966" i="6"/>
  <c r="K966" i="6"/>
  <c r="N966" i="6"/>
  <c r="O966" i="6"/>
  <c r="P966" i="6"/>
  <c r="Q966" i="6"/>
  <c r="R966" i="6"/>
  <c r="B967" i="6"/>
  <c r="C967" i="6"/>
  <c r="D967" i="6"/>
  <c r="G967" i="6"/>
  <c r="E967" i="6"/>
  <c r="F967" i="6"/>
  <c r="O967" i="6"/>
  <c r="H967" i="6"/>
  <c r="I967" i="6"/>
  <c r="J967" i="6"/>
  <c r="K967" i="6"/>
  <c r="N967" i="6"/>
  <c r="P967" i="6"/>
  <c r="Q967" i="6"/>
  <c r="R967" i="6"/>
  <c r="B968" i="6"/>
  <c r="C968" i="6"/>
  <c r="D968" i="6"/>
  <c r="E968" i="6"/>
  <c r="J968" i="6"/>
  <c r="F968" i="6"/>
  <c r="G968" i="6"/>
  <c r="H968" i="6"/>
  <c r="I968" i="6"/>
  <c r="K968" i="6"/>
  <c r="N968" i="6"/>
  <c r="O968" i="6"/>
  <c r="P968" i="6"/>
  <c r="Q968" i="6"/>
  <c r="R968" i="6"/>
  <c r="B969" i="6"/>
  <c r="C969" i="6"/>
  <c r="D969" i="6"/>
  <c r="G969" i="6"/>
  <c r="H969" i="6"/>
  <c r="I969" i="6"/>
  <c r="E969" i="6"/>
  <c r="F969" i="6"/>
  <c r="O969" i="6"/>
  <c r="J969" i="6"/>
  <c r="K969" i="6"/>
  <c r="N969" i="6"/>
  <c r="P969" i="6"/>
  <c r="Q969" i="6"/>
  <c r="R969" i="6"/>
  <c r="B970" i="6"/>
  <c r="C970" i="6"/>
  <c r="D970" i="6"/>
  <c r="E970" i="6"/>
  <c r="J970" i="6"/>
  <c r="F970" i="6"/>
  <c r="G970" i="6"/>
  <c r="H970" i="6"/>
  <c r="I970" i="6"/>
  <c r="K970" i="6"/>
  <c r="N970" i="6"/>
  <c r="O970" i="6"/>
  <c r="P970" i="6"/>
  <c r="Q970" i="6"/>
  <c r="R970" i="6"/>
  <c r="B971" i="6"/>
  <c r="C971" i="6"/>
  <c r="D971" i="6"/>
  <c r="G971" i="6"/>
  <c r="E971" i="6"/>
  <c r="F971" i="6"/>
  <c r="O971" i="6"/>
  <c r="H971" i="6"/>
  <c r="I971" i="6"/>
  <c r="J971" i="6"/>
  <c r="K971" i="6"/>
  <c r="N971" i="6"/>
  <c r="P971" i="6"/>
  <c r="Q971" i="6"/>
  <c r="R971" i="6"/>
  <c r="B972" i="6"/>
  <c r="C972" i="6"/>
  <c r="D972" i="6"/>
  <c r="E972" i="6"/>
  <c r="J972" i="6"/>
  <c r="F972" i="6"/>
  <c r="G972" i="6"/>
  <c r="H972" i="6"/>
  <c r="I972" i="6"/>
  <c r="K972" i="6"/>
  <c r="N972" i="6"/>
  <c r="O972" i="6"/>
  <c r="P972" i="6"/>
  <c r="Q972" i="6"/>
  <c r="R972" i="6"/>
  <c r="B973" i="6"/>
  <c r="C973" i="6"/>
  <c r="D973" i="6"/>
  <c r="G973" i="6"/>
  <c r="H973" i="6"/>
  <c r="I973" i="6"/>
  <c r="E973" i="6"/>
  <c r="F973" i="6"/>
  <c r="O973" i="6"/>
  <c r="J973" i="6"/>
  <c r="K973" i="6"/>
  <c r="N973" i="6"/>
  <c r="P973" i="6"/>
  <c r="Q973" i="6"/>
  <c r="R973" i="6"/>
  <c r="B974" i="6"/>
  <c r="C974" i="6"/>
  <c r="D974" i="6"/>
  <c r="E974" i="6"/>
  <c r="J974" i="6"/>
  <c r="F974" i="6"/>
  <c r="G974" i="6"/>
  <c r="H974" i="6"/>
  <c r="I974" i="6"/>
  <c r="K974" i="6"/>
  <c r="N974" i="6"/>
  <c r="O974" i="6"/>
  <c r="P974" i="6"/>
  <c r="Q974" i="6"/>
  <c r="R974" i="6"/>
  <c r="B975" i="6"/>
  <c r="C975" i="6"/>
  <c r="D975" i="6"/>
  <c r="G975" i="6"/>
  <c r="E975" i="6"/>
  <c r="F975" i="6"/>
  <c r="O975" i="6"/>
  <c r="H975" i="6"/>
  <c r="I975" i="6"/>
  <c r="J975" i="6"/>
  <c r="K975" i="6"/>
  <c r="N975" i="6"/>
  <c r="P975" i="6"/>
  <c r="Q975" i="6"/>
  <c r="R975" i="6"/>
  <c r="B976" i="6"/>
  <c r="C976" i="6"/>
  <c r="D976" i="6"/>
  <c r="E976" i="6"/>
  <c r="J976" i="6"/>
  <c r="F976" i="6"/>
  <c r="G976" i="6"/>
  <c r="H976" i="6"/>
  <c r="I976" i="6"/>
  <c r="K976" i="6"/>
  <c r="N976" i="6"/>
  <c r="O976" i="6"/>
  <c r="P976" i="6"/>
  <c r="Q976" i="6"/>
  <c r="R976" i="6"/>
  <c r="B977" i="6"/>
  <c r="C977" i="6"/>
  <c r="D977" i="6"/>
  <c r="G977" i="6"/>
  <c r="H977" i="6"/>
  <c r="I977" i="6"/>
  <c r="E977" i="6"/>
  <c r="F977" i="6"/>
  <c r="O977" i="6"/>
  <c r="J977" i="6"/>
  <c r="K977" i="6"/>
  <c r="N977" i="6"/>
  <c r="P977" i="6"/>
  <c r="Q977" i="6"/>
  <c r="R977" i="6"/>
  <c r="B978" i="6"/>
  <c r="C978" i="6"/>
  <c r="D978" i="6"/>
  <c r="E978" i="6"/>
  <c r="J978" i="6"/>
  <c r="F978" i="6"/>
  <c r="G978" i="6"/>
  <c r="H978" i="6"/>
  <c r="I978" i="6"/>
  <c r="K978" i="6"/>
  <c r="N978" i="6"/>
  <c r="O978" i="6"/>
  <c r="P978" i="6"/>
  <c r="Q978" i="6"/>
  <c r="R978" i="6"/>
  <c r="B979" i="6"/>
  <c r="C979" i="6"/>
  <c r="D979" i="6"/>
  <c r="G979" i="6"/>
  <c r="E979" i="6"/>
  <c r="F979" i="6"/>
  <c r="O979" i="6"/>
  <c r="H979" i="6"/>
  <c r="I979" i="6"/>
  <c r="J979" i="6"/>
  <c r="K979" i="6"/>
  <c r="N979" i="6"/>
  <c r="P979" i="6"/>
  <c r="Q979" i="6"/>
  <c r="R979" i="6"/>
  <c r="B980" i="6"/>
  <c r="C980" i="6"/>
  <c r="D980" i="6"/>
  <c r="E980" i="6"/>
  <c r="J980" i="6"/>
  <c r="F980" i="6"/>
  <c r="G980" i="6"/>
  <c r="H980" i="6"/>
  <c r="I980" i="6"/>
  <c r="K980" i="6"/>
  <c r="N980" i="6"/>
  <c r="O980" i="6"/>
  <c r="P980" i="6"/>
  <c r="Q980" i="6"/>
  <c r="R980" i="6"/>
  <c r="B981" i="6"/>
  <c r="C981" i="6"/>
  <c r="D981" i="6"/>
  <c r="G981" i="6"/>
  <c r="H981" i="6"/>
  <c r="I981" i="6"/>
  <c r="E981" i="6"/>
  <c r="F981" i="6"/>
  <c r="O981" i="6"/>
  <c r="J981" i="6"/>
  <c r="K981" i="6"/>
  <c r="N981" i="6"/>
  <c r="P981" i="6"/>
  <c r="Q981" i="6"/>
  <c r="R981" i="6"/>
  <c r="B982" i="6"/>
  <c r="C982" i="6"/>
  <c r="D982" i="6"/>
  <c r="E982" i="6"/>
  <c r="J982" i="6"/>
  <c r="F982" i="6"/>
  <c r="G982" i="6"/>
  <c r="H982" i="6"/>
  <c r="I982" i="6"/>
  <c r="K982" i="6"/>
  <c r="N982" i="6"/>
  <c r="O982" i="6"/>
  <c r="P982" i="6"/>
  <c r="Q982" i="6"/>
  <c r="R982" i="6"/>
  <c r="B983" i="6"/>
  <c r="C983" i="6"/>
  <c r="D983" i="6"/>
  <c r="G983" i="6"/>
  <c r="E983" i="6"/>
  <c r="F983" i="6"/>
  <c r="O983" i="6"/>
  <c r="H983" i="6"/>
  <c r="I983" i="6"/>
  <c r="J983" i="6"/>
  <c r="K983" i="6"/>
  <c r="N983" i="6"/>
  <c r="P983" i="6"/>
  <c r="Q983" i="6"/>
  <c r="R983" i="6"/>
  <c r="B984" i="6"/>
  <c r="C984" i="6"/>
  <c r="D984" i="6"/>
  <c r="E984" i="6"/>
  <c r="J984" i="6"/>
  <c r="F984" i="6"/>
  <c r="G984" i="6"/>
  <c r="H984" i="6"/>
  <c r="I984" i="6"/>
  <c r="K984" i="6"/>
  <c r="N984" i="6"/>
  <c r="O984" i="6"/>
  <c r="P984" i="6"/>
  <c r="Q984" i="6"/>
  <c r="R984" i="6"/>
  <c r="B985" i="6"/>
  <c r="C985" i="6"/>
  <c r="D985" i="6"/>
  <c r="G985" i="6"/>
  <c r="H985" i="6"/>
  <c r="I985" i="6"/>
  <c r="E985" i="6"/>
  <c r="F985" i="6"/>
  <c r="O985" i="6"/>
  <c r="J985" i="6"/>
  <c r="K985" i="6"/>
  <c r="N985" i="6"/>
  <c r="P985" i="6"/>
  <c r="Q985" i="6"/>
  <c r="R985" i="6"/>
  <c r="B986" i="6"/>
  <c r="C986" i="6"/>
  <c r="D986" i="6"/>
  <c r="E986" i="6"/>
  <c r="J986" i="6"/>
  <c r="F986" i="6"/>
  <c r="G986" i="6"/>
  <c r="H986" i="6"/>
  <c r="I986" i="6"/>
  <c r="K986" i="6"/>
  <c r="N986" i="6"/>
  <c r="O986" i="6"/>
  <c r="P986" i="6"/>
  <c r="Q986" i="6"/>
  <c r="R986" i="6"/>
  <c r="B987" i="6"/>
  <c r="C987" i="6"/>
  <c r="D987" i="6"/>
  <c r="G987" i="6"/>
  <c r="E987" i="6"/>
  <c r="F987" i="6"/>
  <c r="O987" i="6"/>
  <c r="H987" i="6"/>
  <c r="I987" i="6"/>
  <c r="J987" i="6"/>
  <c r="K987" i="6"/>
  <c r="N987" i="6"/>
  <c r="P987" i="6"/>
  <c r="Q987" i="6"/>
  <c r="R987" i="6"/>
  <c r="B988" i="6"/>
  <c r="C988" i="6"/>
  <c r="D988" i="6"/>
  <c r="E988" i="6"/>
  <c r="J988" i="6"/>
  <c r="F988" i="6"/>
  <c r="G988" i="6"/>
  <c r="H988" i="6"/>
  <c r="I988" i="6"/>
  <c r="K988" i="6"/>
  <c r="N988" i="6"/>
  <c r="O988" i="6"/>
  <c r="P988" i="6"/>
  <c r="Q988" i="6"/>
  <c r="R988" i="6"/>
  <c r="B989" i="6"/>
  <c r="C989" i="6"/>
  <c r="D989" i="6"/>
  <c r="G989" i="6"/>
  <c r="H989" i="6"/>
  <c r="I989" i="6"/>
  <c r="E989" i="6"/>
  <c r="F989" i="6"/>
  <c r="O989" i="6"/>
  <c r="J989" i="6"/>
  <c r="K989" i="6"/>
  <c r="N989" i="6"/>
  <c r="P989" i="6"/>
  <c r="Q989" i="6"/>
  <c r="R989" i="6"/>
  <c r="B990" i="6"/>
  <c r="C990" i="6"/>
  <c r="D990" i="6"/>
  <c r="E990" i="6"/>
  <c r="J990" i="6"/>
  <c r="F990" i="6"/>
  <c r="G990" i="6"/>
  <c r="H990" i="6"/>
  <c r="I990" i="6"/>
  <c r="K990" i="6"/>
  <c r="N990" i="6"/>
  <c r="O990" i="6"/>
  <c r="P990" i="6"/>
  <c r="Q990" i="6"/>
  <c r="R990" i="6"/>
  <c r="B991" i="6"/>
  <c r="C991" i="6"/>
  <c r="D991" i="6"/>
  <c r="G991" i="6"/>
  <c r="E991" i="6"/>
  <c r="F991" i="6"/>
  <c r="O991" i="6"/>
  <c r="H991" i="6"/>
  <c r="I991" i="6"/>
  <c r="J991" i="6"/>
  <c r="K991" i="6"/>
  <c r="N991" i="6"/>
  <c r="P991" i="6"/>
  <c r="Q991" i="6"/>
  <c r="R991" i="6"/>
  <c r="B992" i="6"/>
  <c r="C992" i="6"/>
  <c r="D992" i="6"/>
  <c r="E992" i="6"/>
  <c r="J992" i="6"/>
  <c r="F992" i="6"/>
  <c r="G992" i="6"/>
  <c r="H992" i="6"/>
  <c r="I992" i="6"/>
  <c r="K992" i="6"/>
  <c r="N992" i="6"/>
  <c r="O992" i="6"/>
  <c r="P992" i="6"/>
  <c r="Q992" i="6"/>
  <c r="R992" i="6"/>
  <c r="B993" i="6"/>
  <c r="C993" i="6"/>
  <c r="D993" i="6"/>
  <c r="G993" i="6"/>
  <c r="H993" i="6"/>
  <c r="I993" i="6"/>
  <c r="E993" i="6"/>
  <c r="F993" i="6"/>
  <c r="O993" i="6"/>
  <c r="J993" i="6"/>
  <c r="K993" i="6"/>
  <c r="N993" i="6"/>
  <c r="P993" i="6"/>
  <c r="Q993" i="6"/>
  <c r="R993" i="6"/>
  <c r="B994" i="6"/>
  <c r="C994" i="6"/>
  <c r="D994" i="6"/>
  <c r="E994" i="6"/>
  <c r="J994" i="6"/>
  <c r="F994" i="6"/>
  <c r="G994" i="6"/>
  <c r="H994" i="6"/>
  <c r="I994" i="6"/>
  <c r="K994" i="6"/>
  <c r="N994" i="6"/>
  <c r="O994" i="6"/>
  <c r="P994" i="6"/>
  <c r="Q994" i="6"/>
  <c r="R994" i="6"/>
  <c r="B995" i="6"/>
  <c r="C995" i="6"/>
  <c r="D995" i="6"/>
  <c r="G995" i="6"/>
  <c r="E995" i="6"/>
  <c r="F995" i="6"/>
  <c r="O995" i="6"/>
  <c r="H995" i="6"/>
  <c r="I995" i="6"/>
  <c r="J995" i="6"/>
  <c r="K995" i="6"/>
  <c r="N995" i="6"/>
  <c r="P995" i="6"/>
  <c r="Q995" i="6"/>
  <c r="R995" i="6"/>
  <c r="B996" i="6"/>
  <c r="C996" i="6"/>
  <c r="D996" i="6"/>
  <c r="E996" i="6"/>
  <c r="J996" i="6"/>
  <c r="F996" i="6"/>
  <c r="G996" i="6"/>
  <c r="H996" i="6"/>
  <c r="I996" i="6"/>
  <c r="K996" i="6"/>
  <c r="N996" i="6"/>
  <c r="O996" i="6"/>
  <c r="P996" i="6"/>
  <c r="Q996" i="6"/>
  <c r="R996" i="6"/>
  <c r="B997" i="6"/>
  <c r="C997" i="6"/>
  <c r="D997" i="6"/>
  <c r="G997" i="6"/>
  <c r="H997" i="6"/>
  <c r="I997" i="6"/>
  <c r="E997" i="6"/>
  <c r="F997" i="6"/>
  <c r="O997" i="6"/>
  <c r="J997" i="6"/>
  <c r="K997" i="6"/>
  <c r="N997" i="6"/>
  <c r="P997" i="6"/>
  <c r="Q997" i="6"/>
  <c r="R997" i="6"/>
  <c r="B998" i="6"/>
  <c r="C998" i="6"/>
  <c r="D998" i="6"/>
  <c r="E998" i="6"/>
  <c r="J998" i="6"/>
  <c r="F998" i="6"/>
  <c r="G998" i="6"/>
  <c r="H998" i="6"/>
  <c r="I998" i="6"/>
  <c r="K998" i="6"/>
  <c r="N998" i="6"/>
  <c r="O998" i="6"/>
  <c r="P998" i="6"/>
  <c r="Q998" i="6"/>
  <c r="R998" i="6"/>
  <c r="B999" i="6"/>
  <c r="C999" i="6"/>
  <c r="D999" i="6"/>
  <c r="G999" i="6"/>
  <c r="E999" i="6"/>
  <c r="F999" i="6"/>
  <c r="O999" i="6"/>
  <c r="H999" i="6"/>
  <c r="I999" i="6"/>
  <c r="J999" i="6"/>
  <c r="K999" i="6"/>
  <c r="N999" i="6"/>
  <c r="P999" i="6"/>
  <c r="Q999" i="6"/>
  <c r="R999" i="6"/>
  <c r="B1000" i="6"/>
  <c r="C1000" i="6"/>
  <c r="D1000" i="6"/>
  <c r="E1000" i="6"/>
  <c r="J1000" i="6"/>
  <c r="F1000" i="6"/>
  <c r="G1000" i="6"/>
  <c r="H1000" i="6"/>
  <c r="I1000" i="6"/>
  <c r="K1000" i="6"/>
  <c r="N1000" i="6"/>
  <c r="O1000" i="6"/>
  <c r="P1000" i="6"/>
  <c r="Q1000" i="6"/>
  <c r="R1000" i="6"/>
  <c r="B1001" i="6"/>
  <c r="C1001" i="6"/>
  <c r="D1001" i="6"/>
  <c r="G1001" i="6"/>
  <c r="H1001" i="6"/>
  <c r="I1001" i="6"/>
  <c r="E1001" i="6"/>
  <c r="F1001" i="6"/>
  <c r="O1001" i="6"/>
  <c r="J1001" i="6"/>
  <c r="K1001" i="6"/>
  <c r="N1001" i="6"/>
  <c r="P1001" i="6"/>
  <c r="Q1001" i="6"/>
  <c r="R1001" i="6"/>
  <c r="B1002" i="6"/>
  <c r="C1002" i="6"/>
  <c r="D1002" i="6"/>
  <c r="E1002" i="6"/>
  <c r="J1002" i="6"/>
  <c r="F1002" i="6"/>
  <c r="G1002" i="6"/>
  <c r="H1002" i="6"/>
  <c r="I1002" i="6"/>
  <c r="K1002" i="6"/>
  <c r="N1002" i="6"/>
  <c r="O1002" i="6"/>
  <c r="P1002" i="6"/>
  <c r="Q1002" i="6"/>
  <c r="R1002" i="6"/>
  <c r="B1003" i="6"/>
  <c r="C1003" i="6"/>
  <c r="D1003" i="6"/>
  <c r="G1003" i="6"/>
  <c r="E1003" i="6"/>
  <c r="F1003" i="6"/>
  <c r="O1003" i="6"/>
  <c r="H1003" i="6"/>
  <c r="I1003" i="6"/>
  <c r="J1003" i="6"/>
  <c r="K1003" i="6"/>
  <c r="N1003" i="6"/>
  <c r="P1003" i="6"/>
  <c r="Q1003" i="6"/>
  <c r="R1003" i="6"/>
  <c r="B1004" i="6"/>
  <c r="C1004" i="6"/>
  <c r="D1004" i="6"/>
  <c r="E1004" i="6"/>
  <c r="J1004" i="6"/>
  <c r="F1004" i="6"/>
  <c r="G1004" i="6"/>
  <c r="H1004" i="6"/>
  <c r="I1004" i="6"/>
  <c r="K1004" i="6"/>
  <c r="N1004" i="6"/>
  <c r="O1004" i="6"/>
  <c r="P1004" i="6"/>
  <c r="Q1004" i="6"/>
  <c r="R1004" i="6"/>
  <c r="B1005" i="6"/>
  <c r="C1005" i="6"/>
  <c r="D1005" i="6"/>
  <c r="G1005" i="6"/>
  <c r="H1005" i="6"/>
  <c r="I1005" i="6"/>
  <c r="E1005" i="6"/>
  <c r="F1005" i="6"/>
  <c r="O1005" i="6"/>
  <c r="J1005" i="6"/>
  <c r="K1005" i="6"/>
  <c r="N1005" i="6"/>
  <c r="P1005" i="6"/>
  <c r="Q1005" i="6"/>
  <c r="R1005" i="6"/>
  <c r="B1006" i="6"/>
  <c r="C1006" i="6"/>
  <c r="D1006" i="6"/>
  <c r="E1006" i="6"/>
  <c r="J1006" i="6"/>
  <c r="F1006" i="6"/>
  <c r="G1006" i="6"/>
  <c r="H1006" i="6"/>
  <c r="I1006" i="6"/>
  <c r="K1006" i="6"/>
  <c r="N1006" i="6"/>
  <c r="O1006" i="6"/>
  <c r="P1006" i="6"/>
  <c r="Q1006" i="6"/>
  <c r="R1006" i="6"/>
  <c r="B1007" i="6"/>
  <c r="C1007" i="6"/>
  <c r="D1007" i="6"/>
  <c r="G1007" i="6"/>
  <c r="E1007" i="6"/>
  <c r="F1007" i="6"/>
  <c r="O1007" i="6"/>
  <c r="H1007" i="6"/>
  <c r="I1007" i="6"/>
  <c r="J1007" i="6"/>
  <c r="K1007" i="6"/>
  <c r="N1007" i="6"/>
  <c r="P1007" i="6"/>
  <c r="Q1007" i="6"/>
  <c r="R1007" i="6"/>
  <c r="B1008" i="6"/>
  <c r="C1008" i="6"/>
  <c r="D1008" i="6"/>
  <c r="E1008" i="6"/>
  <c r="J1008" i="6"/>
  <c r="F1008" i="6"/>
  <c r="G1008" i="6"/>
  <c r="H1008" i="6"/>
  <c r="I1008" i="6"/>
  <c r="K1008" i="6"/>
  <c r="N1008" i="6"/>
  <c r="O1008" i="6"/>
  <c r="P1008" i="6"/>
  <c r="Q1008" i="6"/>
  <c r="R1008" i="6"/>
  <c r="B1009" i="6"/>
  <c r="C1009" i="6"/>
  <c r="D1009" i="6"/>
  <c r="G1009" i="6"/>
  <c r="H1009" i="6"/>
  <c r="I1009" i="6"/>
  <c r="E1009" i="6"/>
  <c r="F1009" i="6"/>
  <c r="O1009" i="6"/>
  <c r="J1009" i="6"/>
  <c r="K1009" i="6"/>
  <c r="N1009" i="6"/>
  <c r="P1009" i="6"/>
  <c r="Q1009" i="6"/>
  <c r="R1009" i="6"/>
  <c r="B1010" i="6"/>
  <c r="C1010" i="6"/>
  <c r="D1010" i="6"/>
  <c r="E1010" i="6"/>
  <c r="J1010" i="6"/>
  <c r="F1010" i="6"/>
  <c r="G1010" i="6"/>
  <c r="H1010" i="6"/>
  <c r="I1010" i="6"/>
  <c r="K1010" i="6"/>
  <c r="N1010" i="6"/>
  <c r="O1010" i="6"/>
  <c r="P1010" i="6"/>
  <c r="Q1010" i="6"/>
  <c r="R1010" i="6"/>
  <c r="B1011" i="6"/>
  <c r="C1011" i="6"/>
  <c r="D1011" i="6"/>
  <c r="G1011" i="6"/>
  <c r="E1011" i="6"/>
  <c r="F1011" i="6"/>
  <c r="O1011" i="6"/>
  <c r="H1011" i="6"/>
  <c r="I1011" i="6"/>
  <c r="J1011" i="6"/>
  <c r="K1011" i="6"/>
  <c r="N1011" i="6"/>
  <c r="P1011" i="6"/>
  <c r="Q1011" i="6"/>
  <c r="R1011" i="6"/>
  <c r="B1012" i="6"/>
  <c r="C1012" i="6"/>
  <c r="D1012" i="6"/>
  <c r="E1012" i="6"/>
  <c r="J1012" i="6"/>
  <c r="F1012" i="6"/>
  <c r="G1012" i="6"/>
  <c r="H1012" i="6"/>
  <c r="I1012" i="6"/>
  <c r="K1012" i="6"/>
  <c r="N1012" i="6"/>
  <c r="O1012" i="6"/>
  <c r="P1012" i="6"/>
  <c r="Q1012" i="6"/>
  <c r="R1012" i="6"/>
  <c r="B1013" i="6"/>
  <c r="C1013" i="6"/>
  <c r="D1013" i="6"/>
  <c r="G1013" i="6"/>
  <c r="H1013" i="6"/>
  <c r="I1013" i="6"/>
  <c r="E1013" i="6"/>
  <c r="F1013" i="6"/>
  <c r="O1013" i="6"/>
  <c r="J1013" i="6"/>
  <c r="K1013" i="6"/>
  <c r="N1013" i="6"/>
  <c r="P1013" i="6"/>
  <c r="Q1013" i="6"/>
  <c r="R1013" i="6"/>
  <c r="B1014" i="6"/>
  <c r="C1014" i="6"/>
  <c r="D1014" i="6"/>
  <c r="E1014" i="6"/>
  <c r="J1014" i="6"/>
  <c r="F1014" i="6"/>
  <c r="G1014" i="6"/>
  <c r="H1014" i="6"/>
  <c r="I1014" i="6"/>
  <c r="K1014" i="6"/>
  <c r="N1014" i="6"/>
  <c r="O1014" i="6"/>
  <c r="P1014" i="6"/>
  <c r="Q1014" i="6"/>
  <c r="R1014" i="6"/>
  <c r="B1015" i="6"/>
  <c r="C1015" i="6"/>
  <c r="D1015" i="6"/>
  <c r="G1015" i="6"/>
  <c r="E1015" i="6"/>
  <c r="F1015" i="6"/>
  <c r="O1015" i="6"/>
  <c r="H1015" i="6"/>
  <c r="I1015" i="6"/>
  <c r="J1015" i="6"/>
  <c r="K1015" i="6"/>
  <c r="N1015" i="6"/>
  <c r="P1015" i="6"/>
  <c r="Q1015" i="6"/>
  <c r="R1015" i="6"/>
  <c r="B1016" i="6"/>
  <c r="C1016" i="6"/>
  <c r="D1016" i="6"/>
  <c r="E1016" i="6"/>
  <c r="J1016" i="6"/>
  <c r="F1016" i="6"/>
  <c r="G1016" i="6"/>
  <c r="H1016" i="6"/>
  <c r="I1016" i="6"/>
  <c r="K1016" i="6"/>
  <c r="N1016" i="6"/>
  <c r="O1016" i="6"/>
  <c r="P1016" i="6"/>
  <c r="Q1016" i="6"/>
  <c r="R1016" i="6"/>
  <c r="B1017" i="6"/>
  <c r="C1017" i="6"/>
  <c r="D1017" i="6"/>
  <c r="G1017" i="6"/>
  <c r="H1017" i="6"/>
  <c r="I1017" i="6"/>
  <c r="E1017" i="6"/>
  <c r="F1017" i="6"/>
  <c r="O1017" i="6"/>
  <c r="J1017" i="6"/>
  <c r="K1017" i="6"/>
  <c r="N1017" i="6"/>
  <c r="P1017" i="6"/>
  <c r="Q1017" i="6"/>
  <c r="R1017" i="6"/>
  <c r="B1018" i="6"/>
  <c r="C1018" i="6"/>
  <c r="D1018" i="6"/>
  <c r="E1018" i="6"/>
  <c r="J1018" i="6"/>
  <c r="F1018" i="6"/>
  <c r="G1018" i="6"/>
  <c r="H1018" i="6"/>
  <c r="I1018" i="6"/>
  <c r="K1018" i="6"/>
  <c r="N1018" i="6"/>
  <c r="O1018" i="6"/>
  <c r="P1018" i="6"/>
  <c r="Q1018" i="6"/>
  <c r="R1018" i="6"/>
  <c r="B1019" i="6"/>
  <c r="C1019" i="6"/>
  <c r="D1019" i="6"/>
  <c r="G1019" i="6"/>
  <c r="E1019" i="6"/>
  <c r="F1019" i="6"/>
  <c r="O1019" i="6"/>
  <c r="H1019" i="6"/>
  <c r="I1019" i="6"/>
  <c r="J1019" i="6"/>
  <c r="K1019" i="6"/>
  <c r="N1019" i="6"/>
  <c r="P1019" i="6"/>
  <c r="Q1019" i="6"/>
  <c r="R1019" i="6"/>
  <c r="B1020" i="6"/>
  <c r="C1020" i="6"/>
  <c r="D1020" i="6"/>
  <c r="E1020" i="6"/>
  <c r="J1020" i="6"/>
  <c r="F1020" i="6"/>
  <c r="G1020" i="6"/>
  <c r="H1020" i="6"/>
  <c r="I1020" i="6"/>
  <c r="K1020" i="6"/>
  <c r="N1020" i="6"/>
  <c r="O1020" i="6"/>
  <c r="P1020" i="6"/>
  <c r="Q1020" i="6"/>
  <c r="R1020" i="6"/>
  <c r="B1021" i="6"/>
  <c r="C1021" i="6"/>
  <c r="D1021" i="6"/>
  <c r="G1021" i="6"/>
  <c r="H1021" i="6"/>
  <c r="I1021" i="6"/>
  <c r="E1021" i="6"/>
  <c r="F1021" i="6"/>
  <c r="O1021" i="6"/>
  <c r="J1021" i="6"/>
  <c r="K1021" i="6"/>
  <c r="N1021" i="6"/>
  <c r="P1021" i="6"/>
  <c r="Q1021" i="6"/>
  <c r="R1021" i="6"/>
  <c r="B1028" i="6"/>
  <c r="E1028" i="6"/>
  <c r="H1028" i="6"/>
  <c r="I1028" i="6"/>
  <c r="J1028" i="6" s="1"/>
  <c r="Q1028" i="6"/>
  <c r="R1028" i="6"/>
  <c r="S1028" i="6"/>
  <c r="U1028" i="6"/>
  <c r="V1028" i="6"/>
  <c r="W1028" i="6"/>
  <c r="B1029" i="6"/>
  <c r="H1029" i="6"/>
  <c r="O1029" i="6"/>
  <c r="Q1029" i="6"/>
  <c r="R1029" i="6"/>
  <c r="S1029" i="6"/>
  <c r="U1029" i="6"/>
  <c r="V1029" i="6"/>
  <c r="W1029" i="6"/>
  <c r="B1030" i="6"/>
  <c r="H1030" i="6"/>
  <c r="O1030" i="6"/>
  <c r="Q1030" i="6"/>
  <c r="R1030" i="6"/>
  <c r="S1030" i="6"/>
  <c r="U1030" i="6"/>
  <c r="V1030" i="6"/>
  <c r="W1030" i="6"/>
  <c r="B1031" i="6"/>
  <c r="H1031" i="6"/>
  <c r="O1031" i="6"/>
  <c r="Q1031" i="6"/>
  <c r="R1031" i="6"/>
  <c r="S1031" i="6"/>
  <c r="U1031" i="6"/>
  <c r="V1031" i="6"/>
  <c r="W1031" i="6"/>
  <c r="B1032" i="6"/>
  <c r="H1032" i="6"/>
  <c r="O1032" i="6"/>
  <c r="Q1032" i="6"/>
  <c r="R1032" i="6"/>
  <c r="S1032" i="6"/>
  <c r="U1032" i="6"/>
  <c r="V1032" i="6"/>
  <c r="W1032" i="6"/>
  <c r="B1033" i="6"/>
  <c r="H1033" i="6"/>
  <c r="O1033" i="6"/>
  <c r="Q1033" i="6"/>
  <c r="R1033" i="6"/>
  <c r="S1033" i="6"/>
  <c r="U1033" i="6"/>
  <c r="V1033" i="6"/>
  <c r="W1033" i="6"/>
  <c r="B1034" i="6"/>
  <c r="H1034" i="6"/>
  <c r="O1034" i="6"/>
  <c r="Q1034" i="6"/>
  <c r="R1034" i="6"/>
  <c r="S1034" i="6"/>
  <c r="U1034" i="6"/>
  <c r="V1034" i="6"/>
  <c r="W1034" i="6"/>
  <c r="B1035" i="6"/>
  <c r="H1035" i="6"/>
  <c r="O1035" i="6"/>
  <c r="Q1035" i="6"/>
  <c r="R1035" i="6"/>
  <c r="S1035" i="6"/>
  <c r="U1035" i="6"/>
  <c r="V1035" i="6"/>
  <c r="W1035" i="6"/>
  <c r="B1036" i="6"/>
  <c r="H1036" i="6"/>
  <c r="O1036" i="6"/>
  <c r="Q1036" i="6"/>
  <c r="R1036" i="6"/>
  <c r="S1036" i="6"/>
  <c r="U1036" i="6"/>
  <c r="V1036" i="6"/>
  <c r="W1036" i="6"/>
  <c r="B1037" i="6"/>
  <c r="H1037" i="6"/>
  <c r="O1037" i="6"/>
  <c r="Q1037" i="6"/>
  <c r="R1037" i="6"/>
  <c r="S1037" i="6"/>
  <c r="U1037" i="6"/>
  <c r="V1037" i="6"/>
  <c r="W1037" i="6"/>
  <c r="B1038" i="6"/>
  <c r="H1038" i="6"/>
  <c r="O1038" i="6"/>
  <c r="Q1038" i="6"/>
  <c r="R1038" i="6"/>
  <c r="S1038" i="6"/>
  <c r="U1038" i="6"/>
  <c r="V1038" i="6"/>
  <c r="W1038" i="6"/>
  <c r="B1039" i="6"/>
  <c r="H1039" i="6"/>
  <c r="O1039" i="6"/>
  <c r="Q1039" i="6"/>
  <c r="R1039" i="6"/>
  <c r="S1039" i="6"/>
  <c r="U1039" i="6"/>
  <c r="V1039" i="6"/>
  <c r="W1039" i="6"/>
  <c r="B1040" i="6"/>
  <c r="H1040" i="6"/>
  <c r="O1040" i="6"/>
  <c r="Q1040" i="6"/>
  <c r="R1040" i="6"/>
  <c r="S1040" i="6"/>
  <c r="U1040" i="6"/>
  <c r="V1040" i="6"/>
  <c r="W1040" i="6"/>
  <c r="B1041" i="6"/>
  <c r="H1041" i="6"/>
  <c r="O1041" i="6"/>
  <c r="Q1041" i="6"/>
  <c r="R1041" i="6"/>
  <c r="S1041" i="6"/>
  <c r="U1041" i="6"/>
  <c r="V1041" i="6"/>
  <c r="W1041" i="6"/>
  <c r="B1042" i="6"/>
  <c r="H1042" i="6"/>
  <c r="O1042" i="6"/>
  <c r="Q1042" i="6"/>
  <c r="R1042" i="6"/>
  <c r="S1042" i="6"/>
  <c r="U1042" i="6"/>
  <c r="V1042" i="6"/>
  <c r="W1042" i="6"/>
  <c r="B1043" i="6"/>
  <c r="H1043" i="6"/>
  <c r="O1043" i="6"/>
  <c r="Q1043" i="6"/>
  <c r="R1043" i="6"/>
  <c r="S1043" i="6"/>
  <c r="U1043" i="6"/>
  <c r="V1043" i="6"/>
  <c r="W1043" i="6"/>
  <c r="B1044" i="6"/>
  <c r="H1044" i="6"/>
  <c r="O1044" i="6"/>
  <c r="Q1044" i="6"/>
  <c r="R1044" i="6"/>
  <c r="S1044" i="6"/>
  <c r="U1044" i="6"/>
  <c r="V1044" i="6"/>
  <c r="W1044" i="6"/>
  <c r="B1045" i="6"/>
  <c r="H1045" i="6"/>
  <c r="O1045" i="6"/>
  <c r="Q1045" i="6"/>
  <c r="R1045" i="6"/>
  <c r="S1045" i="6"/>
  <c r="U1045" i="6"/>
  <c r="V1045" i="6"/>
  <c r="W1045" i="6"/>
  <c r="B1046" i="6"/>
  <c r="H1046" i="6"/>
  <c r="O1046" i="6"/>
  <c r="Q1046" i="6"/>
  <c r="R1046" i="6"/>
  <c r="S1046" i="6"/>
  <c r="U1046" i="6"/>
  <c r="V1046" i="6"/>
  <c r="W1046" i="6"/>
  <c r="B1047" i="6"/>
  <c r="H1047" i="6"/>
  <c r="O1047" i="6"/>
  <c r="Q1047" i="6"/>
  <c r="R1047" i="6"/>
  <c r="S1047" i="6"/>
  <c r="U1047" i="6"/>
  <c r="V1047" i="6"/>
  <c r="W1047" i="6"/>
  <c r="B1048" i="6"/>
  <c r="H1048" i="6"/>
  <c r="O1048" i="6"/>
  <c r="Q1048" i="6"/>
  <c r="R1048" i="6"/>
  <c r="S1048" i="6"/>
  <c r="U1048" i="6"/>
  <c r="V1048" i="6"/>
  <c r="W1048" i="6"/>
  <c r="B1049" i="6"/>
  <c r="H1049" i="6"/>
  <c r="O1049" i="6"/>
  <c r="Q1049" i="6"/>
  <c r="R1049" i="6"/>
  <c r="S1049" i="6"/>
  <c r="U1049" i="6"/>
  <c r="V1049" i="6"/>
  <c r="W1049" i="6"/>
  <c r="B1050" i="6"/>
  <c r="H1050" i="6"/>
  <c r="O1050" i="6"/>
  <c r="Q1050" i="6"/>
  <c r="R1050" i="6"/>
  <c r="S1050" i="6"/>
  <c r="U1050" i="6"/>
  <c r="V1050" i="6"/>
  <c r="W1050" i="6"/>
  <c r="B1051" i="6"/>
  <c r="H1051" i="6"/>
  <c r="O1051" i="6"/>
  <c r="Q1051" i="6"/>
  <c r="R1051" i="6"/>
  <c r="S1051" i="6"/>
  <c r="U1051" i="6"/>
  <c r="V1051" i="6"/>
  <c r="W1051" i="6"/>
  <c r="B1052" i="6"/>
  <c r="H1052" i="6"/>
  <c r="O1052" i="6"/>
  <c r="Q1052" i="6"/>
  <c r="R1052" i="6"/>
  <c r="S1052" i="6"/>
  <c r="U1052" i="6"/>
  <c r="V1052" i="6"/>
  <c r="W1052" i="6"/>
  <c r="B1053" i="6"/>
  <c r="H1053" i="6"/>
  <c r="O1053" i="6"/>
  <c r="Q1053" i="6"/>
  <c r="R1053" i="6"/>
  <c r="S1053" i="6"/>
  <c r="U1053" i="6"/>
  <c r="V1053" i="6"/>
  <c r="W1053" i="6"/>
  <c r="B1054" i="6"/>
  <c r="H1054" i="6"/>
  <c r="O1054" i="6"/>
  <c r="Q1054" i="6"/>
  <c r="R1054" i="6"/>
  <c r="S1054" i="6"/>
  <c r="U1054" i="6"/>
  <c r="V1054" i="6"/>
  <c r="W1054" i="6"/>
  <c r="B1055" i="6"/>
  <c r="H1055" i="6"/>
  <c r="O1055" i="6"/>
  <c r="Q1055" i="6"/>
  <c r="R1055" i="6"/>
  <c r="S1055" i="6"/>
  <c r="U1055" i="6"/>
  <c r="V1055" i="6"/>
  <c r="W1055" i="6"/>
  <c r="B1056" i="6"/>
  <c r="H1056" i="6"/>
  <c r="O1056" i="6"/>
  <c r="Q1056" i="6"/>
  <c r="R1056" i="6"/>
  <c r="S1056" i="6"/>
  <c r="U1056" i="6"/>
  <c r="V1056" i="6"/>
  <c r="W1056" i="6"/>
  <c r="B1057" i="6"/>
  <c r="H1057" i="6"/>
  <c r="O1057" i="6"/>
  <c r="Q1057" i="6"/>
  <c r="R1057" i="6"/>
  <c r="S1057" i="6"/>
  <c r="U1057" i="6"/>
  <c r="V1057" i="6"/>
  <c r="W1057" i="6"/>
  <c r="B1058" i="6"/>
  <c r="H1058" i="6"/>
  <c r="O1058" i="6"/>
  <c r="Q1058" i="6"/>
  <c r="R1058" i="6"/>
  <c r="S1058" i="6"/>
  <c r="U1058" i="6"/>
  <c r="V1058" i="6"/>
  <c r="W1058" i="6"/>
  <c r="B1059" i="6"/>
  <c r="H1059" i="6"/>
  <c r="O1059" i="6"/>
  <c r="Q1059" i="6"/>
  <c r="R1059" i="6"/>
  <c r="S1059" i="6"/>
  <c r="U1059" i="6"/>
  <c r="V1059" i="6"/>
  <c r="W1059" i="6"/>
  <c r="B1060" i="6"/>
  <c r="H1060" i="6"/>
  <c r="O1060" i="6"/>
  <c r="Q1060" i="6"/>
  <c r="R1060" i="6"/>
  <c r="S1060" i="6"/>
  <c r="U1060" i="6"/>
  <c r="V1060" i="6"/>
  <c r="W1060" i="6"/>
  <c r="B1061" i="6"/>
  <c r="H1061" i="6"/>
  <c r="O1061" i="6"/>
  <c r="Q1061" i="6"/>
  <c r="R1061" i="6"/>
  <c r="S1061" i="6"/>
  <c r="U1061" i="6"/>
  <c r="V1061" i="6"/>
  <c r="W1061" i="6"/>
  <c r="B1062" i="6"/>
  <c r="H1062" i="6"/>
  <c r="O1062" i="6"/>
  <c r="Q1062" i="6"/>
  <c r="R1062" i="6"/>
  <c r="S1062" i="6"/>
  <c r="U1062" i="6"/>
  <c r="V1062" i="6"/>
  <c r="W1062" i="6"/>
  <c r="B1063" i="6"/>
  <c r="H1063" i="6"/>
  <c r="O1063" i="6"/>
  <c r="Q1063" i="6"/>
  <c r="R1063" i="6"/>
  <c r="S1063" i="6"/>
  <c r="U1063" i="6"/>
  <c r="V1063" i="6"/>
  <c r="W1063" i="6"/>
  <c r="B1064" i="6"/>
  <c r="H1064" i="6"/>
  <c r="O1064" i="6"/>
  <c r="Q1064" i="6"/>
  <c r="R1064" i="6"/>
  <c r="S1064" i="6"/>
  <c r="U1064" i="6"/>
  <c r="V1064" i="6"/>
  <c r="W1064" i="6"/>
  <c r="B1065" i="6"/>
  <c r="H1065" i="6"/>
  <c r="O1065" i="6"/>
  <c r="Q1065" i="6"/>
  <c r="R1065" i="6"/>
  <c r="S1065" i="6"/>
  <c r="U1065" i="6"/>
  <c r="V1065" i="6"/>
  <c r="W1065" i="6"/>
  <c r="B1066" i="6"/>
  <c r="H1066" i="6"/>
  <c r="O1066" i="6"/>
  <c r="Q1066" i="6"/>
  <c r="R1066" i="6"/>
  <c r="S1066" i="6"/>
  <c r="U1066" i="6"/>
  <c r="V1066" i="6"/>
  <c r="W1066" i="6"/>
  <c r="B1067" i="6"/>
  <c r="H1067" i="6"/>
  <c r="O1067" i="6"/>
  <c r="Q1067" i="6"/>
  <c r="R1067" i="6"/>
  <c r="S1067" i="6"/>
  <c r="U1067" i="6"/>
  <c r="V1067" i="6"/>
  <c r="W1067" i="6"/>
  <c r="B1068" i="6"/>
  <c r="H1068" i="6"/>
  <c r="O1068" i="6"/>
  <c r="Q1068" i="6"/>
  <c r="R1068" i="6"/>
  <c r="S1068" i="6"/>
  <c r="U1068" i="6"/>
  <c r="V1068" i="6"/>
  <c r="W1068" i="6"/>
  <c r="B1069" i="6"/>
  <c r="H1069" i="6"/>
  <c r="O1069" i="6"/>
  <c r="Q1069" i="6"/>
  <c r="R1069" i="6"/>
  <c r="S1069" i="6"/>
  <c r="U1069" i="6"/>
  <c r="V1069" i="6"/>
  <c r="W1069" i="6"/>
  <c r="B1070" i="6"/>
  <c r="H1070" i="6"/>
  <c r="O1070" i="6"/>
  <c r="Q1070" i="6"/>
  <c r="R1070" i="6"/>
  <c r="S1070" i="6"/>
  <c r="U1070" i="6"/>
  <c r="V1070" i="6"/>
  <c r="W1070" i="6"/>
  <c r="B1071" i="6"/>
  <c r="H1071" i="6"/>
  <c r="O1071" i="6"/>
  <c r="Q1071" i="6"/>
  <c r="R1071" i="6"/>
  <c r="S1071" i="6"/>
  <c r="U1071" i="6"/>
  <c r="V1071" i="6"/>
  <c r="W1071" i="6"/>
  <c r="B1072" i="6"/>
  <c r="H1072" i="6"/>
  <c r="O1072" i="6"/>
  <c r="Q1072" i="6"/>
  <c r="R1072" i="6"/>
  <c r="S1072" i="6"/>
  <c r="U1072" i="6"/>
  <c r="V1072" i="6"/>
  <c r="W1072" i="6"/>
  <c r="B1073" i="6"/>
  <c r="H1073" i="6"/>
  <c r="O1073" i="6"/>
  <c r="Q1073" i="6"/>
  <c r="R1073" i="6"/>
  <c r="S1073" i="6"/>
  <c r="U1073" i="6"/>
  <c r="V1073" i="6"/>
  <c r="W1073" i="6"/>
  <c r="B1074" i="6"/>
  <c r="H1074" i="6"/>
  <c r="O1074" i="6"/>
  <c r="Q1074" i="6"/>
  <c r="R1074" i="6"/>
  <c r="S1074" i="6"/>
  <c r="U1074" i="6"/>
  <c r="V1074" i="6"/>
  <c r="W1074" i="6"/>
  <c r="B1075" i="6"/>
  <c r="B1076" i="6"/>
  <c r="B1077" i="6"/>
  <c r="H1075" i="6"/>
  <c r="H1076" i="6"/>
  <c r="H1077" i="6"/>
  <c r="O1075" i="6"/>
  <c r="Q1075" i="6"/>
  <c r="R1075" i="6"/>
  <c r="S1075" i="6"/>
  <c r="U1075" i="6"/>
  <c r="V1075" i="6"/>
  <c r="W1075" i="6"/>
  <c r="D1076" i="6"/>
  <c r="G1076" i="6"/>
  <c r="J1076" i="6"/>
  <c r="O1076" i="6"/>
  <c r="Q1076" i="6"/>
  <c r="R1076" i="6"/>
  <c r="S1076" i="6"/>
  <c r="U1076" i="6"/>
  <c r="V1076" i="6"/>
  <c r="W1076" i="6"/>
  <c r="D1077" i="6"/>
  <c r="G1077" i="6"/>
  <c r="J1077" i="6"/>
  <c r="O1077" i="6"/>
  <c r="Q1077" i="6"/>
  <c r="R1077" i="6"/>
  <c r="S1077" i="6"/>
  <c r="T1077" i="6"/>
  <c r="U1077" i="6"/>
  <c r="V1077" i="6"/>
  <c r="W1077" i="6"/>
  <c r="X1077" i="6"/>
  <c r="X1076" i="6"/>
  <c r="Q1081" i="6"/>
  <c r="R1081" i="6"/>
  <c r="S1081" i="6"/>
  <c r="U1081" i="6"/>
  <c r="V1081" i="6"/>
  <c r="W1081" i="6"/>
  <c r="Y1081" i="6"/>
  <c r="Z1081" i="6"/>
  <c r="AA1081" i="6"/>
  <c r="O1082" i="6"/>
  <c r="R1082" i="6"/>
  <c r="Q1134" i="6"/>
  <c r="R1134" i="6"/>
  <c r="S1134" i="6"/>
  <c r="U1134" i="6"/>
  <c r="V1134" i="6"/>
  <c r="W1134" i="6"/>
  <c r="Y1134" i="6"/>
  <c r="Z1134" i="6"/>
  <c r="AA1134" i="6"/>
  <c r="O1135" i="6"/>
  <c r="Q1135" i="6"/>
  <c r="R1135" i="6"/>
  <c r="S1135" i="6"/>
  <c r="U1135" i="6"/>
  <c r="V1135" i="6"/>
  <c r="W1135" i="6"/>
  <c r="Y1135" i="6"/>
  <c r="Z1135" i="6"/>
  <c r="AA1135" i="6"/>
  <c r="O1136" i="6"/>
  <c r="R1136" i="6"/>
  <c r="Q1186" i="6"/>
  <c r="R1186" i="6"/>
  <c r="S1186" i="6"/>
  <c r="U1186" i="6"/>
  <c r="V1186" i="6"/>
  <c r="W1186" i="6"/>
  <c r="Y1186" i="6"/>
  <c r="Z1186" i="6"/>
  <c r="AA1186" i="6"/>
  <c r="O1187" i="6"/>
  <c r="Q1236" i="6"/>
  <c r="R1236" i="6"/>
  <c r="S1236" i="6"/>
  <c r="U1236" i="6"/>
  <c r="V1236" i="6"/>
  <c r="W1236" i="6"/>
  <c r="Y1236" i="6"/>
  <c r="Z1236" i="6"/>
  <c r="AA1236" i="6"/>
  <c r="O1237" i="6"/>
  <c r="Q1285" i="6"/>
  <c r="R1285" i="6"/>
  <c r="S1285" i="6"/>
  <c r="U1285" i="6"/>
  <c r="V1285" i="6"/>
  <c r="W1285" i="6"/>
  <c r="Y1285" i="6"/>
  <c r="Z1285" i="6"/>
  <c r="AA1285" i="6"/>
  <c r="O1286" i="6"/>
  <c r="Q1286" i="6"/>
  <c r="R1286" i="6"/>
  <c r="S1286" i="6"/>
  <c r="U1286" i="6"/>
  <c r="V1286" i="6"/>
  <c r="W1286" i="6"/>
  <c r="Y1286" i="6"/>
  <c r="Z1286" i="6"/>
  <c r="AA1286" i="6"/>
  <c r="O1287" i="6"/>
  <c r="Q1333" i="6"/>
  <c r="R1333" i="6"/>
  <c r="S1333" i="6"/>
  <c r="U1333" i="6"/>
  <c r="V1333" i="6"/>
  <c r="W1333" i="6"/>
  <c r="Y1333" i="6"/>
  <c r="Z1333" i="6"/>
  <c r="AA1333" i="6"/>
  <c r="O1334" i="6"/>
  <c r="Q1334" i="6"/>
  <c r="R1334" i="6"/>
  <c r="S1334" i="6"/>
  <c r="U1334" i="6"/>
  <c r="V1334" i="6"/>
  <c r="W1334" i="6"/>
  <c r="Y1334" i="6"/>
  <c r="Z1334" i="6"/>
  <c r="AA1334" i="6"/>
  <c r="O1335" i="6"/>
  <c r="R1335" i="6"/>
  <c r="V1335" i="6"/>
  <c r="Z1335" i="6"/>
  <c r="Q1381" i="6"/>
  <c r="R1381" i="6"/>
  <c r="S1381" i="6"/>
  <c r="U1381" i="6"/>
  <c r="V1381" i="6"/>
  <c r="W1381" i="6"/>
  <c r="Y1381" i="6"/>
  <c r="Z1381" i="6"/>
  <c r="AA1381" i="6"/>
  <c r="O1382" i="6"/>
  <c r="Q1382" i="6"/>
  <c r="R1382" i="6"/>
  <c r="S1382" i="6"/>
  <c r="V1382" i="6"/>
  <c r="Z1382" i="6"/>
  <c r="Q1427" i="6"/>
  <c r="R1427" i="6"/>
  <c r="S1427" i="6"/>
  <c r="U1427" i="6"/>
  <c r="V1427" i="6"/>
  <c r="W1427" i="6"/>
  <c r="Y1427" i="6"/>
  <c r="Z1427" i="6"/>
  <c r="AA1427" i="6"/>
  <c r="O1428" i="6"/>
  <c r="R1428" i="6"/>
  <c r="Q1472" i="6"/>
  <c r="R1472" i="6"/>
  <c r="S1472" i="6"/>
  <c r="U1472" i="6"/>
  <c r="V1472" i="6"/>
  <c r="W1472" i="6"/>
  <c r="Y1472" i="6"/>
  <c r="Z1472" i="6"/>
  <c r="AA1472" i="6"/>
  <c r="O1473" i="6"/>
  <c r="Q1473" i="6"/>
  <c r="R1473" i="6"/>
  <c r="S1473" i="6"/>
  <c r="U1473" i="6"/>
  <c r="V1473" i="6"/>
  <c r="W1473" i="6"/>
  <c r="Y1473" i="6"/>
  <c r="Z1473" i="6"/>
  <c r="AA1473" i="6"/>
  <c r="O1474" i="6"/>
  <c r="R1474" i="6"/>
  <c r="V1474" i="6"/>
  <c r="Z1474" i="6"/>
  <c r="Q1516" i="6"/>
  <c r="R1516" i="6"/>
  <c r="S1516" i="6"/>
  <c r="U1516" i="6"/>
  <c r="V1516" i="6"/>
  <c r="W1516" i="6"/>
  <c r="Y1516" i="6"/>
  <c r="Z1516" i="6"/>
  <c r="AA1516" i="6"/>
  <c r="O1517" i="6"/>
  <c r="Q1517" i="6"/>
  <c r="R1517" i="6"/>
  <c r="S1517" i="6"/>
  <c r="U1517" i="6"/>
  <c r="V1517" i="6"/>
  <c r="W1517" i="6"/>
  <c r="Y1517" i="6"/>
  <c r="Z1517" i="6"/>
  <c r="AA1517" i="6"/>
  <c r="O1518" i="6"/>
  <c r="Q1559" i="6"/>
  <c r="R1559" i="6"/>
  <c r="S1559" i="6"/>
  <c r="U1559" i="6"/>
  <c r="V1559" i="6"/>
  <c r="W1559" i="6"/>
  <c r="Y1559" i="6"/>
  <c r="Z1559" i="6"/>
  <c r="AA1559" i="6"/>
  <c r="O1560" i="6"/>
  <c r="R1560" i="6"/>
  <c r="V1560" i="6"/>
  <c r="Z1560" i="6"/>
  <c r="Q1601" i="6"/>
  <c r="R1601" i="6"/>
  <c r="S1601" i="6"/>
  <c r="U1601" i="6"/>
  <c r="V1601" i="6"/>
  <c r="W1601" i="6"/>
  <c r="Y1601" i="6"/>
  <c r="Z1601" i="6"/>
  <c r="AA1601" i="6"/>
  <c r="O1602" i="6"/>
  <c r="R1602" i="6"/>
  <c r="V1602" i="6"/>
  <c r="Z1602" i="6"/>
  <c r="Q1642" i="6"/>
  <c r="R1642" i="6"/>
  <c r="S1642" i="6"/>
  <c r="U1642" i="6"/>
  <c r="V1642" i="6"/>
  <c r="W1642" i="6"/>
  <c r="Y1642" i="6"/>
  <c r="Z1642" i="6"/>
  <c r="AA1642" i="6"/>
  <c r="O1643" i="6"/>
  <c r="Q1643" i="6"/>
  <c r="R1643" i="6"/>
  <c r="S1643" i="6"/>
  <c r="U1643" i="6"/>
  <c r="V1643" i="6"/>
  <c r="W1643" i="6"/>
  <c r="Y1643" i="6"/>
  <c r="Z1643" i="6"/>
  <c r="AA1643" i="6"/>
  <c r="O1644" i="6"/>
  <c r="R1644" i="6"/>
  <c r="V1644" i="6"/>
  <c r="Z1644" i="6"/>
  <c r="Q1682" i="6"/>
  <c r="R1682" i="6"/>
  <c r="S1682" i="6"/>
  <c r="U1682" i="6"/>
  <c r="V1682" i="6"/>
  <c r="W1682" i="6"/>
  <c r="Y1682" i="6"/>
  <c r="Z1682" i="6"/>
  <c r="AA1682" i="6"/>
  <c r="O1683" i="6"/>
  <c r="Q1683" i="6"/>
  <c r="R1683" i="6"/>
  <c r="S1683" i="6"/>
  <c r="U1683" i="6"/>
  <c r="V1683" i="6"/>
  <c r="W1683" i="6"/>
  <c r="Y1683" i="6"/>
  <c r="Z1683" i="6"/>
  <c r="AA1683" i="6"/>
  <c r="O1684" i="6"/>
  <c r="R1684" i="6"/>
  <c r="Q1721" i="6"/>
  <c r="R1721" i="6"/>
  <c r="S1721" i="6"/>
  <c r="U1721" i="6"/>
  <c r="V1721" i="6"/>
  <c r="W1721" i="6"/>
  <c r="Y1721" i="6"/>
  <c r="Z1721" i="6"/>
  <c r="AA1721" i="6"/>
  <c r="O1722" i="6"/>
  <c r="R1722" i="6"/>
  <c r="Q1759" i="6"/>
  <c r="R1759" i="6"/>
  <c r="S1759" i="6"/>
  <c r="U1759" i="6"/>
  <c r="V1759" i="6"/>
  <c r="W1759" i="6"/>
  <c r="Y1759" i="6"/>
  <c r="Z1759" i="6"/>
  <c r="AA1759" i="6"/>
  <c r="O1760" i="6"/>
  <c r="Q1760" i="6"/>
  <c r="R1760" i="6"/>
  <c r="S1760" i="6"/>
  <c r="U1760" i="6"/>
  <c r="V1760" i="6"/>
  <c r="W1760" i="6"/>
  <c r="Y1760" i="6"/>
  <c r="Z1760" i="6"/>
  <c r="AA1760" i="6"/>
  <c r="O1761" i="6"/>
  <c r="R1761" i="6"/>
  <c r="V1761" i="6"/>
  <c r="Z1761" i="6"/>
  <c r="Q1796" i="6"/>
  <c r="R1796" i="6"/>
  <c r="S1796" i="6"/>
  <c r="U1796" i="6"/>
  <c r="V1796" i="6"/>
  <c r="W1796" i="6"/>
  <c r="Y1796" i="6"/>
  <c r="Z1796" i="6"/>
  <c r="AA1796" i="6"/>
  <c r="O1797" i="6"/>
  <c r="Q1797" i="6"/>
  <c r="R1797" i="6"/>
  <c r="S1797" i="6"/>
  <c r="U1797" i="6"/>
  <c r="V1797" i="6"/>
  <c r="W1797" i="6"/>
  <c r="Y1797" i="6"/>
  <c r="Z1797" i="6"/>
  <c r="AA1797" i="6"/>
  <c r="O1798" i="6"/>
  <c r="R1798" i="6"/>
  <c r="V1798" i="6"/>
  <c r="Z1798" i="6"/>
  <c r="Q1832" i="6"/>
  <c r="R1832" i="6"/>
  <c r="S1832" i="6"/>
  <c r="U1832" i="6"/>
  <c r="V1832" i="6"/>
  <c r="W1832" i="6"/>
  <c r="Y1832" i="6"/>
  <c r="Z1832" i="6"/>
  <c r="AA1832" i="6"/>
  <c r="O1833" i="6"/>
  <c r="R1833" i="6"/>
  <c r="Q1867" i="6"/>
  <c r="R1867" i="6"/>
  <c r="S1867" i="6"/>
  <c r="U1867" i="6"/>
  <c r="V1867" i="6"/>
  <c r="W1867" i="6"/>
  <c r="Y1867" i="6"/>
  <c r="Z1867" i="6"/>
  <c r="AA1867" i="6"/>
  <c r="O1868" i="6"/>
  <c r="R1868" i="6"/>
  <c r="V1868" i="6"/>
  <c r="Z1868" i="6"/>
  <c r="Q1901" i="6"/>
  <c r="R1901" i="6"/>
  <c r="S1901" i="6"/>
  <c r="U1901" i="6"/>
  <c r="V1901" i="6"/>
  <c r="W1901" i="6"/>
  <c r="Y1901" i="6"/>
  <c r="Z1901" i="6"/>
  <c r="AA1901" i="6"/>
  <c r="O1902" i="6"/>
  <c r="Q1902" i="6"/>
  <c r="R1902" i="6"/>
  <c r="S1902" i="6"/>
  <c r="U1902" i="6"/>
  <c r="V1902" i="6"/>
  <c r="W1902" i="6"/>
  <c r="Y1902" i="6"/>
  <c r="Z1902" i="6"/>
  <c r="AA1902" i="6"/>
  <c r="O1903" i="6"/>
  <c r="Q1935" i="6"/>
  <c r="R1935" i="6"/>
  <c r="S1935" i="6"/>
  <c r="U1935" i="6"/>
  <c r="V1935" i="6"/>
  <c r="W1935" i="6"/>
  <c r="Y1935" i="6"/>
  <c r="Z1935" i="6"/>
  <c r="AA1935" i="6"/>
  <c r="O1936" i="6"/>
  <c r="Q1936" i="6"/>
  <c r="R1936" i="6"/>
  <c r="S1936" i="6"/>
  <c r="U1936" i="6"/>
  <c r="V1936" i="6"/>
  <c r="W1936" i="6"/>
  <c r="Y1936" i="6"/>
  <c r="Z1936" i="6"/>
  <c r="AA1936" i="6"/>
  <c r="O1937" i="6"/>
  <c r="Q1967" i="6"/>
  <c r="R1967" i="6"/>
  <c r="S1967" i="6"/>
  <c r="U1967" i="6"/>
  <c r="V1967" i="6"/>
  <c r="W1967" i="6"/>
  <c r="Y1967" i="6"/>
  <c r="Z1967" i="6"/>
  <c r="AA1967" i="6"/>
  <c r="O1968" i="6"/>
  <c r="R1968" i="6"/>
  <c r="V1968" i="6"/>
  <c r="Z1968" i="6"/>
  <c r="Q1998" i="6"/>
  <c r="R1998" i="6"/>
  <c r="S1998" i="6"/>
  <c r="U1998" i="6"/>
  <c r="V1998" i="6"/>
  <c r="W1998" i="6"/>
  <c r="Y1998" i="6"/>
  <c r="Z1998" i="6"/>
  <c r="AA1998" i="6"/>
  <c r="O1999" i="6"/>
  <c r="Q1999" i="6"/>
  <c r="R1999" i="6"/>
  <c r="S1999" i="6"/>
  <c r="U1999" i="6"/>
  <c r="V1999" i="6"/>
  <c r="W1999" i="6"/>
  <c r="Y1999" i="6"/>
  <c r="Z1999" i="6"/>
  <c r="AA1999" i="6"/>
  <c r="O2000" i="6"/>
  <c r="Q2000" i="6"/>
  <c r="R2000" i="6"/>
  <c r="S2000" i="6"/>
  <c r="U2000" i="6"/>
  <c r="V2000" i="6"/>
  <c r="W2000" i="6"/>
  <c r="Y2000" i="6"/>
  <c r="Z2000" i="6"/>
  <c r="AA2000" i="6"/>
  <c r="O2001" i="6"/>
  <c r="Q2001" i="6"/>
  <c r="S2001" i="6"/>
  <c r="R2001" i="6"/>
  <c r="V2001" i="6"/>
  <c r="Z2001" i="6"/>
  <c r="Q2028" i="6"/>
  <c r="R2028" i="6"/>
  <c r="S2028" i="6"/>
  <c r="U2028" i="6"/>
  <c r="V2028" i="6"/>
  <c r="W2028" i="6"/>
  <c r="Y2028" i="6"/>
  <c r="Z2028" i="6"/>
  <c r="AA2028" i="6"/>
  <c r="O2029" i="6"/>
  <c r="Q2029" i="6"/>
  <c r="R2029" i="6"/>
  <c r="S2029" i="6"/>
  <c r="U2029" i="6"/>
  <c r="V2029" i="6"/>
  <c r="W2029" i="6"/>
  <c r="Y2029" i="6"/>
  <c r="Z2029" i="6"/>
  <c r="AA2029" i="6"/>
  <c r="O2030" i="6"/>
  <c r="Q2030" i="6"/>
  <c r="S2030" i="6"/>
  <c r="R2030" i="6"/>
  <c r="V2030" i="6"/>
  <c r="Z2030" i="6"/>
  <c r="Q2057" i="6"/>
  <c r="R2057" i="6"/>
  <c r="S2057" i="6"/>
  <c r="U2057" i="6"/>
  <c r="V2057" i="6"/>
  <c r="W2057" i="6"/>
  <c r="Y2057" i="6"/>
  <c r="Z2057" i="6"/>
  <c r="AA2057" i="6"/>
  <c r="O2058" i="6"/>
  <c r="Q2058" i="6"/>
  <c r="R2058" i="6"/>
  <c r="S2058" i="6"/>
  <c r="U2058" i="6"/>
  <c r="V2058" i="6"/>
  <c r="W2058" i="6"/>
  <c r="Y2058" i="6"/>
  <c r="Z2058" i="6"/>
  <c r="AA2058" i="6"/>
  <c r="O2059" i="6"/>
  <c r="Q2059" i="6"/>
  <c r="S2059" i="6"/>
  <c r="R2059" i="6"/>
  <c r="V2059" i="6"/>
  <c r="Z2059" i="6"/>
  <c r="Q2085" i="6"/>
  <c r="R2085" i="6"/>
  <c r="S2085" i="6"/>
  <c r="U2085" i="6"/>
  <c r="V2085" i="6"/>
  <c r="W2085" i="6"/>
  <c r="Y2085" i="6"/>
  <c r="Z2085" i="6"/>
  <c r="AA2085" i="6"/>
  <c r="O2086" i="6"/>
  <c r="Q2086" i="6"/>
  <c r="S2086" i="6"/>
  <c r="R2086" i="6"/>
  <c r="V2086" i="6"/>
  <c r="Z2086" i="6"/>
  <c r="Q2112" i="6"/>
  <c r="R2112" i="6"/>
  <c r="S2112" i="6"/>
  <c r="U2112" i="6"/>
  <c r="V2112" i="6"/>
  <c r="W2112" i="6"/>
  <c r="Y2112" i="6"/>
  <c r="Z2112" i="6"/>
  <c r="AA2112" i="6"/>
  <c r="O2113" i="6"/>
  <c r="Q2113" i="6"/>
  <c r="S2113" i="6"/>
  <c r="R2113" i="6"/>
  <c r="V2113" i="6"/>
  <c r="Z2113" i="6"/>
  <c r="Q2138" i="6"/>
  <c r="R2138" i="6"/>
  <c r="S2138" i="6"/>
  <c r="U2138" i="6"/>
  <c r="V2138" i="6"/>
  <c r="W2138" i="6"/>
  <c r="Y2138" i="6"/>
  <c r="Z2138" i="6"/>
  <c r="AA2138" i="6"/>
  <c r="O2139" i="6"/>
  <c r="Q2139" i="6"/>
  <c r="R2139" i="6"/>
  <c r="S2139" i="6"/>
  <c r="U2139" i="6"/>
  <c r="V2139" i="6"/>
  <c r="W2139" i="6"/>
  <c r="Y2139" i="6"/>
  <c r="Z2139" i="6"/>
  <c r="AA2139" i="6"/>
  <c r="O2140" i="6"/>
  <c r="Q2140" i="6"/>
  <c r="S2140" i="6"/>
  <c r="R2140" i="6"/>
  <c r="V2140" i="6"/>
  <c r="Z2140" i="6"/>
  <c r="Q2163" i="6"/>
  <c r="R2163" i="6"/>
  <c r="S2163" i="6"/>
  <c r="U2163" i="6"/>
  <c r="V2163" i="6"/>
  <c r="W2163" i="6"/>
  <c r="Y2163" i="6"/>
  <c r="Z2163" i="6"/>
  <c r="AA2163" i="6"/>
  <c r="O2164" i="6"/>
  <c r="Q2164" i="6"/>
  <c r="R2164" i="6"/>
  <c r="S2164" i="6"/>
  <c r="U2164" i="6"/>
  <c r="V2164" i="6"/>
  <c r="W2164" i="6"/>
  <c r="Y2164" i="6"/>
  <c r="Z2164" i="6"/>
  <c r="AA2164" i="6"/>
  <c r="O2165" i="6"/>
  <c r="Q2165" i="6"/>
  <c r="S2165" i="6"/>
  <c r="R2165" i="6"/>
  <c r="V2165" i="6"/>
  <c r="Z2165" i="6"/>
  <c r="Q2187" i="6"/>
  <c r="R2187" i="6"/>
  <c r="S2187" i="6"/>
  <c r="U2187" i="6"/>
  <c r="V2187" i="6"/>
  <c r="W2187" i="6"/>
  <c r="Y2187" i="6"/>
  <c r="Z2187" i="6"/>
  <c r="AA2187" i="6"/>
  <c r="O2188" i="6"/>
  <c r="Q2188" i="6"/>
  <c r="S2188" i="6"/>
  <c r="R2188" i="6"/>
  <c r="V2188" i="6"/>
  <c r="Z2188" i="6"/>
  <c r="Q2210" i="6"/>
  <c r="R2210" i="6"/>
  <c r="S2210" i="6"/>
  <c r="U2210" i="6"/>
  <c r="V2210" i="6"/>
  <c r="W2210" i="6"/>
  <c r="Y2210" i="6"/>
  <c r="Z2210" i="6"/>
  <c r="AA2210" i="6"/>
  <c r="O2211" i="6"/>
  <c r="Q2211" i="6"/>
  <c r="S2211" i="6"/>
  <c r="R2211" i="6"/>
  <c r="V2211" i="6"/>
  <c r="Z2211" i="6"/>
  <c r="Q2232" i="6"/>
  <c r="R2232" i="6"/>
  <c r="S2232" i="6"/>
  <c r="U2232" i="6"/>
  <c r="V2232" i="6"/>
  <c r="W2232" i="6"/>
  <c r="Y2232" i="6"/>
  <c r="Z2232" i="6"/>
  <c r="AA2232" i="6"/>
  <c r="O2233" i="6"/>
  <c r="Q2233" i="6"/>
  <c r="R2233" i="6"/>
  <c r="S2233" i="6"/>
  <c r="U2233" i="6"/>
  <c r="V2233" i="6"/>
  <c r="W2233" i="6"/>
  <c r="Y2233" i="6"/>
  <c r="Z2233" i="6"/>
  <c r="AA2233" i="6"/>
  <c r="O2234" i="6"/>
  <c r="Q2234" i="6"/>
  <c r="S2234" i="6"/>
  <c r="R2234" i="6"/>
  <c r="V2234" i="6"/>
  <c r="Z2234" i="6"/>
  <c r="Q2253" i="6"/>
  <c r="R2253" i="6"/>
  <c r="S2253" i="6"/>
  <c r="U2253" i="6"/>
  <c r="V2253" i="6"/>
  <c r="W2253" i="6"/>
  <c r="Y2253" i="6"/>
  <c r="Z2253" i="6"/>
  <c r="AA2253" i="6"/>
  <c r="O2254" i="6"/>
  <c r="Q2254" i="6"/>
  <c r="S2254" i="6"/>
  <c r="R2254" i="6"/>
  <c r="V2254" i="6"/>
  <c r="Z2254" i="6"/>
  <c r="Q2273" i="6"/>
  <c r="R2273" i="6"/>
  <c r="S2273" i="6"/>
  <c r="U2273" i="6"/>
  <c r="V2273" i="6"/>
  <c r="W2273" i="6"/>
  <c r="Y2273" i="6"/>
  <c r="Z2273" i="6"/>
  <c r="AA2273" i="6"/>
  <c r="O2274" i="6"/>
  <c r="Q2274" i="6"/>
  <c r="R2274" i="6"/>
  <c r="S2274" i="6"/>
  <c r="U2274" i="6"/>
  <c r="V2274" i="6"/>
  <c r="W2274" i="6"/>
  <c r="Y2274" i="6"/>
  <c r="Z2274" i="6"/>
  <c r="AA2274" i="6"/>
  <c r="O2275" i="6"/>
  <c r="Q2275" i="6"/>
  <c r="S2275" i="6"/>
  <c r="R2275" i="6"/>
  <c r="V2275" i="6"/>
  <c r="Z2275" i="6"/>
  <c r="Q2292" i="6"/>
  <c r="R2292" i="6"/>
  <c r="S2292" i="6"/>
  <c r="U2292" i="6"/>
  <c r="V2292" i="6"/>
  <c r="W2292" i="6"/>
  <c r="Y2292" i="6"/>
  <c r="Z2292" i="6"/>
  <c r="AA2292" i="6"/>
  <c r="O2293" i="6"/>
  <c r="Q2293" i="6"/>
  <c r="R2293" i="6"/>
  <c r="S2293" i="6"/>
  <c r="U2293" i="6"/>
  <c r="V2293" i="6"/>
  <c r="W2293" i="6"/>
  <c r="Y2293" i="6"/>
  <c r="Z2293" i="6"/>
  <c r="AA2293" i="6"/>
  <c r="O2294" i="6"/>
  <c r="Q2294" i="6"/>
  <c r="S2294" i="6"/>
  <c r="R2294" i="6"/>
  <c r="V2294" i="6"/>
  <c r="Z2294" i="6"/>
  <c r="Q2310" i="6"/>
  <c r="R2310" i="6"/>
  <c r="S2310" i="6"/>
  <c r="U2310" i="6"/>
  <c r="V2310" i="6"/>
  <c r="W2310" i="6"/>
  <c r="Y2310" i="6"/>
  <c r="Z2310" i="6"/>
  <c r="AA2310" i="6"/>
  <c r="O2311" i="6"/>
  <c r="Q2311" i="6"/>
  <c r="S2311" i="6"/>
  <c r="R2311" i="6"/>
  <c r="V2311" i="6"/>
  <c r="Z2311" i="6"/>
  <c r="Q2327" i="6"/>
  <c r="R2327" i="6"/>
  <c r="S2327" i="6"/>
  <c r="U2327" i="6"/>
  <c r="V2327" i="6"/>
  <c r="W2327" i="6"/>
  <c r="Y2327" i="6"/>
  <c r="Z2327" i="6"/>
  <c r="AA2327" i="6"/>
  <c r="O2328" i="6"/>
  <c r="Q2328" i="6"/>
  <c r="S2328" i="6"/>
  <c r="R2328" i="6"/>
  <c r="V2328" i="6"/>
  <c r="Z2328" i="6"/>
  <c r="Q2343" i="6"/>
  <c r="R2343" i="6"/>
  <c r="S2343" i="6"/>
  <c r="U2343" i="6"/>
  <c r="V2343" i="6"/>
  <c r="W2343" i="6"/>
  <c r="Y2343" i="6"/>
  <c r="Z2343" i="6"/>
  <c r="AA2343" i="6"/>
  <c r="O2344" i="6"/>
  <c r="Q2344" i="6"/>
  <c r="R2344" i="6"/>
  <c r="S2344" i="6"/>
  <c r="U2344" i="6"/>
  <c r="V2344" i="6"/>
  <c r="W2344" i="6"/>
  <c r="Y2344" i="6"/>
  <c r="Z2344" i="6"/>
  <c r="AA2344" i="6"/>
  <c r="O2345" i="6"/>
  <c r="Q2345" i="6"/>
  <c r="S2345" i="6"/>
  <c r="R2345" i="6"/>
  <c r="V2345" i="6"/>
  <c r="Z2345" i="6"/>
  <c r="Q2358" i="6"/>
  <c r="R2358" i="6"/>
  <c r="S2358" i="6"/>
  <c r="U2358" i="6"/>
  <c r="V2358" i="6"/>
  <c r="W2358" i="6"/>
  <c r="Y2358" i="6"/>
  <c r="Z2358" i="6"/>
  <c r="AA2358" i="6"/>
  <c r="O2359" i="6"/>
  <c r="Q2359" i="6"/>
  <c r="R2359" i="6"/>
  <c r="S2359" i="6"/>
  <c r="U2359" i="6"/>
  <c r="V2359" i="6"/>
  <c r="W2359" i="6"/>
  <c r="Y2359" i="6"/>
  <c r="Z2359" i="6"/>
  <c r="AA2359" i="6"/>
  <c r="O2360" i="6"/>
  <c r="Q2360" i="6"/>
  <c r="S2360" i="6"/>
  <c r="R2360" i="6"/>
  <c r="V2360" i="6"/>
  <c r="Z2360" i="6"/>
  <c r="Q2373" i="6"/>
  <c r="R2373" i="6"/>
  <c r="S2373" i="6"/>
  <c r="U2373" i="6"/>
  <c r="V2373" i="6"/>
  <c r="W2373" i="6"/>
  <c r="Y2373" i="6"/>
  <c r="Z2373" i="6"/>
  <c r="AA2373" i="6"/>
  <c r="O2374" i="6"/>
  <c r="Q2374" i="6"/>
  <c r="R2374" i="6"/>
  <c r="S2374" i="6"/>
  <c r="U2374" i="6"/>
  <c r="V2374" i="6"/>
  <c r="W2374" i="6"/>
  <c r="Y2374" i="6"/>
  <c r="Z2374" i="6"/>
  <c r="AA2374" i="6"/>
  <c r="O2375" i="6"/>
  <c r="Q2375" i="6"/>
  <c r="R2375" i="6"/>
  <c r="S2375" i="6"/>
  <c r="V2375" i="6"/>
  <c r="Z2375" i="6"/>
  <c r="Q2386" i="6"/>
  <c r="R2386" i="6"/>
  <c r="S2386" i="6"/>
  <c r="U2386" i="6"/>
  <c r="V2386" i="6"/>
  <c r="W2386" i="6"/>
  <c r="Y2386" i="6"/>
  <c r="Z2386" i="6"/>
  <c r="AA2386" i="6"/>
  <c r="O2387" i="6"/>
  <c r="Q2387" i="6"/>
  <c r="S2387" i="6"/>
  <c r="R2387" i="6"/>
  <c r="V2387" i="6"/>
  <c r="Z2387" i="6"/>
  <c r="Q2398" i="6"/>
  <c r="R2398" i="6"/>
  <c r="S2398" i="6"/>
  <c r="U2398" i="6"/>
  <c r="V2398" i="6"/>
  <c r="W2398" i="6"/>
  <c r="Y2398" i="6"/>
  <c r="Z2398" i="6"/>
  <c r="AA2398" i="6"/>
  <c r="O2399" i="6"/>
  <c r="Q2399" i="6"/>
  <c r="R2399" i="6"/>
  <c r="S2399" i="6"/>
  <c r="V2399" i="6"/>
  <c r="Z2399" i="6"/>
  <c r="Q2409" i="6"/>
  <c r="R2409" i="6"/>
  <c r="S2409" i="6"/>
  <c r="U2409" i="6"/>
  <c r="V2409" i="6"/>
  <c r="W2409" i="6"/>
  <c r="Y2409" i="6"/>
  <c r="Z2409" i="6"/>
  <c r="AA2409" i="6"/>
  <c r="O2410" i="6"/>
  <c r="Q2410" i="6"/>
  <c r="R2410" i="6"/>
  <c r="S2410" i="6"/>
  <c r="U2410" i="6"/>
  <c r="V2410" i="6"/>
  <c r="W2410" i="6"/>
  <c r="Y2410" i="6"/>
  <c r="Z2410" i="6"/>
  <c r="AA2410" i="6"/>
  <c r="O2411" i="6"/>
  <c r="Q2411" i="6"/>
  <c r="S2411" i="6"/>
  <c r="R2411" i="6"/>
  <c r="V2411" i="6"/>
  <c r="Z2411" i="6"/>
  <c r="Q2419" i="6"/>
  <c r="R2419" i="6"/>
  <c r="S2419" i="6"/>
  <c r="U2419" i="6"/>
  <c r="V2419" i="6"/>
  <c r="W2419" i="6"/>
  <c r="Y2419" i="6"/>
  <c r="Z2419" i="6"/>
  <c r="AA2419" i="6"/>
  <c r="O2420" i="6"/>
  <c r="Q2420" i="6"/>
  <c r="S2420" i="6"/>
  <c r="R2420" i="6"/>
  <c r="V2420" i="6"/>
  <c r="Z2420" i="6"/>
  <c r="Q2428" i="6"/>
  <c r="R2428" i="6"/>
  <c r="S2428" i="6"/>
  <c r="U2428" i="6"/>
  <c r="V2428" i="6"/>
  <c r="W2428" i="6"/>
  <c r="Y2428" i="6"/>
  <c r="Z2428" i="6"/>
  <c r="AA2428" i="6"/>
  <c r="O2429" i="6"/>
  <c r="Q2429" i="6"/>
  <c r="R2429" i="6"/>
  <c r="S2429" i="6"/>
  <c r="U2429" i="6"/>
  <c r="V2429" i="6"/>
  <c r="W2429" i="6"/>
  <c r="Y2429" i="6"/>
  <c r="Z2429" i="6"/>
  <c r="AA2429" i="6"/>
  <c r="O2430" i="6"/>
  <c r="Q2430" i="6"/>
  <c r="S2430" i="6"/>
  <c r="R2430" i="6"/>
  <c r="V2430" i="6"/>
  <c r="Z2430" i="6"/>
  <c r="Q2436" i="6"/>
  <c r="R2436" i="6"/>
  <c r="S2436" i="6"/>
  <c r="U2436" i="6"/>
  <c r="V2436" i="6"/>
  <c r="W2436" i="6"/>
  <c r="Y2436" i="6"/>
  <c r="Z2436" i="6"/>
  <c r="AA2436" i="6"/>
  <c r="O2437" i="6"/>
  <c r="Q2437" i="6"/>
  <c r="R2437" i="6"/>
  <c r="S2437" i="6"/>
  <c r="U2437" i="6"/>
  <c r="V2437" i="6"/>
  <c r="W2437" i="6"/>
  <c r="Y2437" i="6"/>
  <c r="Z2437" i="6"/>
  <c r="AA2437" i="6"/>
  <c r="O2438" i="6"/>
  <c r="Q2438" i="6"/>
  <c r="R2438" i="6"/>
  <c r="S2438" i="6"/>
  <c r="T2438" i="6"/>
  <c r="T2437" i="6"/>
  <c r="T2436" i="6"/>
  <c r="V2438" i="6"/>
  <c r="Z2438" i="6"/>
  <c r="Q2443" i="6"/>
  <c r="R2443" i="6"/>
  <c r="S2443" i="6"/>
  <c r="U2443" i="6"/>
  <c r="V2443" i="6"/>
  <c r="W2443" i="6"/>
  <c r="Y2443" i="6"/>
  <c r="Z2443" i="6"/>
  <c r="AA2443" i="6"/>
  <c r="O2444" i="6"/>
  <c r="Q2444" i="6"/>
  <c r="R2444" i="6"/>
  <c r="S2444" i="6"/>
  <c r="U2444" i="6"/>
  <c r="V2444" i="6"/>
  <c r="W2444" i="6"/>
  <c r="Y2444" i="6"/>
  <c r="Z2444" i="6"/>
  <c r="AA2444" i="6"/>
  <c r="O2445" i="6"/>
  <c r="Q2445" i="6"/>
  <c r="R2445" i="6"/>
  <c r="S2445" i="6"/>
  <c r="T2445" i="6"/>
  <c r="T2444" i="6"/>
  <c r="T2443" i="6"/>
  <c r="V2445" i="6"/>
  <c r="Z2445" i="6"/>
  <c r="Q2449" i="6"/>
  <c r="R2449" i="6"/>
  <c r="S2449" i="6"/>
  <c r="U2449" i="6"/>
  <c r="V2449" i="6"/>
  <c r="W2449" i="6"/>
  <c r="Y2449" i="6"/>
  <c r="Z2449" i="6"/>
  <c r="AA2449" i="6"/>
  <c r="O2450" i="6"/>
  <c r="Q2450" i="6"/>
  <c r="R2450" i="6"/>
  <c r="S2450" i="6"/>
  <c r="T2450" i="6"/>
  <c r="T2449" i="6"/>
  <c r="U2450" i="6"/>
  <c r="V2450" i="6"/>
  <c r="W2450" i="6"/>
  <c r="X2450" i="6"/>
  <c r="X2449" i="6"/>
  <c r="Y2450" i="6"/>
  <c r="Z2450" i="6"/>
  <c r="AA2450" i="6"/>
  <c r="AB2450" i="6"/>
  <c r="AB2449" i="6"/>
  <c r="Q2454" i="6"/>
  <c r="R2454" i="6"/>
  <c r="S2454" i="6"/>
  <c r="T2454" i="6"/>
  <c r="U2454" i="6"/>
  <c r="V2454" i="6"/>
  <c r="W2454" i="6"/>
  <c r="X2454" i="6"/>
  <c r="Y2454" i="6"/>
  <c r="Z2454" i="6"/>
  <c r="AA2454" i="6"/>
  <c r="AB2454" i="6"/>
  <c r="D12" i="4"/>
  <c r="E12" i="4"/>
  <c r="E13" i="4"/>
  <c r="B16" i="4"/>
  <c r="P17" i="4"/>
  <c r="Q17" i="4"/>
  <c r="A17" i="4"/>
  <c r="P18" i="4"/>
  <c r="Q18" i="4"/>
  <c r="A18" i="4"/>
  <c r="P19" i="4"/>
  <c r="Q19" i="4"/>
  <c r="A19" i="4"/>
  <c r="H19" i="4"/>
  <c r="P20" i="4"/>
  <c r="Q20" i="4"/>
  <c r="A20" i="4"/>
  <c r="G20" i="4"/>
  <c r="P21" i="4"/>
  <c r="Q21" i="4"/>
  <c r="A21" i="4"/>
  <c r="H21" i="4"/>
  <c r="P22" i="4"/>
  <c r="Q22" i="4"/>
  <c r="A22" i="4"/>
  <c r="G22" i="4"/>
  <c r="P23" i="4"/>
  <c r="Q23" i="4"/>
  <c r="A23" i="4"/>
  <c r="H23" i="4"/>
  <c r="P24" i="4"/>
  <c r="Q24" i="4"/>
  <c r="A24" i="4"/>
  <c r="G24" i="4"/>
  <c r="P25" i="4"/>
  <c r="Q25" i="4"/>
  <c r="A25" i="4"/>
  <c r="H25" i="4"/>
  <c r="P26" i="4"/>
  <c r="Q26" i="4"/>
  <c r="A26" i="4"/>
  <c r="G26" i="4"/>
  <c r="P27" i="4"/>
  <c r="Q27" i="4"/>
  <c r="A27" i="4"/>
  <c r="H27" i="4"/>
  <c r="P28" i="4"/>
  <c r="Q28" i="4"/>
  <c r="A28" i="4"/>
  <c r="G28" i="4"/>
  <c r="P29" i="4"/>
  <c r="Q29" i="4"/>
  <c r="A29" i="4"/>
  <c r="H29" i="4"/>
  <c r="P30" i="4"/>
  <c r="Q30" i="4"/>
  <c r="A30" i="4"/>
  <c r="G30" i="4"/>
  <c r="P31" i="4"/>
  <c r="Q31" i="4"/>
  <c r="A31" i="4"/>
  <c r="H31" i="4"/>
  <c r="P32" i="4"/>
  <c r="Q32" i="4"/>
  <c r="A32" i="4"/>
  <c r="G32" i="4"/>
  <c r="P33" i="4"/>
  <c r="Q33" i="4"/>
  <c r="A33" i="4"/>
  <c r="H33" i="4"/>
  <c r="P34" i="4"/>
  <c r="Q34" i="4"/>
  <c r="A34" i="4"/>
  <c r="G34" i="4"/>
  <c r="P35" i="4"/>
  <c r="Q35" i="4"/>
  <c r="A35" i="4"/>
  <c r="H35" i="4"/>
  <c r="P36" i="4"/>
  <c r="Q36" i="4"/>
  <c r="A36" i="4"/>
  <c r="G36" i="4"/>
  <c r="P37" i="4"/>
  <c r="Q37" i="4"/>
  <c r="A37" i="4"/>
  <c r="H37" i="4"/>
  <c r="P38" i="4"/>
  <c r="Q38" i="4"/>
  <c r="A38" i="4"/>
  <c r="G38" i="4"/>
  <c r="P39" i="4"/>
  <c r="Q39" i="4"/>
  <c r="A39" i="4"/>
  <c r="H39" i="4"/>
  <c r="P40" i="4"/>
  <c r="Q40" i="4"/>
  <c r="A40" i="4"/>
  <c r="G40" i="4"/>
  <c r="P41" i="4"/>
  <c r="Q41" i="4"/>
  <c r="A41" i="4"/>
  <c r="H41" i="4"/>
  <c r="P42" i="4"/>
  <c r="Q42" i="4"/>
  <c r="A42" i="4"/>
  <c r="G42" i="4"/>
  <c r="P43" i="4"/>
  <c r="Q43" i="4"/>
  <c r="A43" i="4"/>
  <c r="H43" i="4"/>
  <c r="P44" i="4"/>
  <c r="Q44" i="4"/>
  <c r="A44" i="4"/>
  <c r="G44" i="4"/>
  <c r="P45" i="4"/>
  <c r="Q45" i="4"/>
  <c r="A45" i="4"/>
  <c r="H45" i="4"/>
  <c r="P46" i="4"/>
  <c r="Q46" i="4"/>
  <c r="A46" i="4"/>
  <c r="G46" i="4"/>
  <c r="P47" i="4"/>
  <c r="Q47" i="4"/>
  <c r="A47" i="4"/>
  <c r="H47" i="4"/>
  <c r="P48" i="4"/>
  <c r="Q48" i="4"/>
  <c r="A48" i="4"/>
  <c r="G48" i="4"/>
  <c r="P49" i="4"/>
  <c r="Q49" i="4"/>
  <c r="A49" i="4"/>
  <c r="H49" i="4"/>
  <c r="P50" i="4"/>
  <c r="Q50" i="4"/>
  <c r="A50" i="4"/>
  <c r="G50" i="4"/>
  <c r="P51" i="4"/>
  <c r="Q51" i="4"/>
  <c r="A51" i="4"/>
  <c r="H51" i="4"/>
  <c r="P52" i="4"/>
  <c r="Q52" i="4"/>
  <c r="A52" i="4"/>
  <c r="G52" i="4"/>
  <c r="P53" i="4"/>
  <c r="Q53" i="4"/>
  <c r="A53" i="4"/>
  <c r="H53" i="4"/>
  <c r="P54" i="4"/>
  <c r="Q54" i="4"/>
  <c r="A54" i="4"/>
  <c r="G54" i="4"/>
  <c r="P55" i="4"/>
  <c r="Q55" i="4"/>
  <c r="A55" i="4"/>
  <c r="H55" i="4"/>
  <c r="P56" i="4"/>
  <c r="Q56" i="4"/>
  <c r="A56" i="4"/>
  <c r="G56" i="4"/>
  <c r="P57" i="4"/>
  <c r="Q57" i="4"/>
  <c r="A57" i="4"/>
  <c r="H57" i="4"/>
  <c r="P58" i="4"/>
  <c r="Q58" i="4"/>
  <c r="A58" i="4"/>
  <c r="G58" i="4"/>
  <c r="P59" i="4"/>
  <c r="Q59" i="4"/>
  <c r="A59" i="4"/>
  <c r="H59" i="4"/>
  <c r="P60" i="4"/>
  <c r="Q60" i="4"/>
  <c r="A60" i="4"/>
  <c r="G60" i="4"/>
  <c r="P61" i="4"/>
  <c r="Q61" i="4"/>
  <c r="A61" i="4"/>
  <c r="H61" i="4"/>
  <c r="P62" i="4"/>
  <c r="Q62" i="4"/>
  <c r="A62" i="4"/>
  <c r="G62" i="4"/>
  <c r="P63" i="4"/>
  <c r="Q63" i="4"/>
  <c r="A63" i="4"/>
  <c r="H63" i="4"/>
  <c r="P64" i="4"/>
  <c r="Q64" i="4"/>
  <c r="A64" i="4"/>
  <c r="G64" i="4"/>
  <c r="P65" i="4"/>
  <c r="Q65" i="4"/>
  <c r="A65" i="4"/>
  <c r="H65" i="4"/>
  <c r="P66" i="4"/>
  <c r="Q66" i="4"/>
  <c r="A66" i="4"/>
  <c r="P67" i="4"/>
  <c r="Q67" i="4"/>
  <c r="A67" i="4"/>
  <c r="P68" i="4"/>
  <c r="Q68" i="4"/>
  <c r="A68" i="4"/>
  <c r="P69" i="4"/>
  <c r="Q69" i="4"/>
  <c r="A69" i="4"/>
  <c r="P70" i="4"/>
  <c r="Q70" i="4"/>
  <c r="A70" i="4"/>
  <c r="P71" i="4"/>
  <c r="Q71" i="4"/>
  <c r="A71" i="4"/>
  <c r="P72" i="4"/>
  <c r="Q72" i="4"/>
  <c r="A72" i="4"/>
  <c r="P73" i="4"/>
  <c r="Q73" i="4"/>
  <c r="A73" i="4"/>
  <c r="P74" i="4"/>
  <c r="Q74" i="4"/>
  <c r="A74" i="4"/>
  <c r="P75" i="4"/>
  <c r="Q75" i="4"/>
  <c r="A75" i="4"/>
  <c r="P76" i="4"/>
  <c r="Q76" i="4"/>
  <c r="A76" i="4"/>
  <c r="P77" i="4"/>
  <c r="Q77" i="4"/>
  <c r="A77" i="4"/>
  <c r="P78" i="4"/>
  <c r="Q78" i="4"/>
  <c r="A78" i="4"/>
  <c r="P79" i="4"/>
  <c r="Q79" i="4"/>
  <c r="A79" i="4"/>
  <c r="P80" i="4"/>
  <c r="Q80" i="4"/>
  <c r="A80" i="4"/>
  <c r="H80" i="4"/>
  <c r="P81" i="4"/>
  <c r="Q81" i="4"/>
  <c r="A81" i="4"/>
  <c r="P82" i="4"/>
  <c r="Q82" i="4"/>
  <c r="A82" i="4"/>
  <c r="P83" i="4"/>
  <c r="Q83" i="4"/>
  <c r="A83" i="4"/>
  <c r="P84" i="4"/>
  <c r="Q84" i="4"/>
  <c r="A84" i="4"/>
  <c r="P85" i="4"/>
  <c r="Q85" i="4"/>
  <c r="A85" i="4"/>
  <c r="P86" i="4"/>
  <c r="Q86" i="4"/>
  <c r="A86" i="4"/>
  <c r="P87" i="4"/>
  <c r="Q87" i="4"/>
  <c r="A87" i="4"/>
  <c r="P88" i="4"/>
  <c r="Q88" i="4"/>
  <c r="A88" i="4"/>
  <c r="P89" i="4"/>
  <c r="Q89" i="4"/>
  <c r="A89" i="4"/>
  <c r="P90" i="4"/>
  <c r="Q90" i="4"/>
  <c r="A90" i="4"/>
  <c r="P91" i="4"/>
  <c r="Q91" i="4"/>
  <c r="A91" i="4"/>
  <c r="P92" i="4"/>
  <c r="Q92" i="4"/>
  <c r="A92" i="4"/>
  <c r="P93" i="4"/>
  <c r="Q93" i="4"/>
  <c r="A93" i="4"/>
  <c r="P94" i="4"/>
  <c r="Q94" i="4"/>
  <c r="A94" i="4"/>
  <c r="P95" i="4"/>
  <c r="Q95" i="4"/>
  <c r="A95" i="4"/>
  <c r="P96" i="4"/>
  <c r="Q96" i="4"/>
  <c r="A96" i="4"/>
  <c r="H96" i="4"/>
  <c r="P97" i="4"/>
  <c r="Q97" i="4"/>
  <c r="A97" i="4"/>
  <c r="P98" i="4"/>
  <c r="Q98" i="4"/>
  <c r="A98" i="4"/>
  <c r="P99" i="4"/>
  <c r="Q99" i="4"/>
  <c r="A99" i="4"/>
  <c r="P100" i="4"/>
  <c r="Q100" i="4"/>
  <c r="A100" i="4"/>
  <c r="P101" i="4"/>
  <c r="Q101" i="4"/>
  <c r="A101" i="4"/>
  <c r="P102" i="4"/>
  <c r="Q102" i="4"/>
  <c r="A102" i="4"/>
  <c r="P103" i="4"/>
  <c r="Q103" i="4"/>
  <c r="A103" i="4"/>
  <c r="P104" i="4"/>
  <c r="Q104" i="4"/>
  <c r="A104" i="4"/>
  <c r="H104" i="4"/>
  <c r="P105" i="4"/>
  <c r="Q105" i="4"/>
  <c r="A105" i="4"/>
  <c r="P106" i="4"/>
  <c r="Q106" i="4"/>
  <c r="A106" i="4"/>
  <c r="P107" i="4"/>
  <c r="Q107" i="4"/>
  <c r="A107" i="4"/>
  <c r="P108" i="4"/>
  <c r="Q108" i="4"/>
  <c r="A108" i="4"/>
  <c r="P109" i="4"/>
  <c r="Q109" i="4"/>
  <c r="A109" i="4"/>
  <c r="P110" i="4"/>
  <c r="Q110" i="4"/>
  <c r="A110" i="4"/>
  <c r="P111" i="4"/>
  <c r="Q111" i="4"/>
  <c r="A111" i="4"/>
  <c r="P112" i="4"/>
  <c r="Q112" i="4"/>
  <c r="A112" i="4"/>
  <c r="P113" i="4"/>
  <c r="Q113" i="4"/>
  <c r="A113" i="4"/>
  <c r="P114" i="4"/>
  <c r="Q114" i="4"/>
  <c r="A114" i="4"/>
  <c r="P115" i="4"/>
  <c r="Q115" i="4"/>
  <c r="A115" i="4"/>
  <c r="P116" i="4"/>
  <c r="Q116" i="4"/>
  <c r="A116" i="4"/>
  <c r="P117" i="4"/>
  <c r="Q117" i="4"/>
  <c r="A117" i="4"/>
  <c r="P118" i="4"/>
  <c r="Q118" i="4"/>
  <c r="A118" i="4"/>
  <c r="P119" i="4"/>
  <c r="Q119" i="4"/>
  <c r="A119" i="4"/>
  <c r="P120" i="4"/>
  <c r="Q120" i="4"/>
  <c r="A120" i="4"/>
  <c r="P121" i="4"/>
  <c r="Q121" i="4"/>
  <c r="A121" i="4"/>
  <c r="P122" i="4"/>
  <c r="Q122" i="4"/>
  <c r="A122" i="4"/>
  <c r="P123" i="4"/>
  <c r="Q123" i="4"/>
  <c r="A123" i="4"/>
  <c r="P124" i="4"/>
  <c r="Q124" i="4"/>
  <c r="A124" i="4"/>
  <c r="P125" i="4"/>
  <c r="Q125" i="4"/>
  <c r="A125" i="4"/>
  <c r="P126" i="4"/>
  <c r="Q126" i="4"/>
  <c r="A126" i="4"/>
  <c r="P127" i="4"/>
  <c r="Q127" i="4"/>
  <c r="A127" i="4"/>
  <c r="P128" i="4"/>
  <c r="Q128" i="4"/>
  <c r="A128" i="4"/>
  <c r="H128" i="4"/>
  <c r="P129" i="4"/>
  <c r="Q129" i="4"/>
  <c r="A129" i="4"/>
  <c r="P130" i="4"/>
  <c r="Q130" i="4"/>
  <c r="A130" i="4"/>
  <c r="P131" i="4"/>
  <c r="Q131" i="4"/>
  <c r="A131" i="4"/>
  <c r="P132" i="4"/>
  <c r="Q132" i="4"/>
  <c r="A132" i="4"/>
  <c r="P133" i="4"/>
  <c r="Q133" i="4"/>
  <c r="A133" i="4"/>
  <c r="P134" i="4"/>
  <c r="Q134" i="4"/>
  <c r="A134" i="4"/>
  <c r="P135" i="4"/>
  <c r="Q135" i="4"/>
  <c r="A135" i="4"/>
  <c r="P136" i="4"/>
  <c r="Q136" i="4"/>
  <c r="A136" i="4"/>
  <c r="P137" i="4"/>
  <c r="Q137" i="4"/>
  <c r="A137" i="4"/>
  <c r="P138" i="4"/>
  <c r="Q138" i="4"/>
  <c r="A138" i="4"/>
  <c r="P139" i="4"/>
  <c r="Q139" i="4"/>
  <c r="A139" i="4"/>
  <c r="P140" i="4"/>
  <c r="Q140" i="4"/>
  <c r="A140" i="4"/>
  <c r="P141" i="4"/>
  <c r="Q141" i="4"/>
  <c r="A141" i="4"/>
  <c r="P142" i="4"/>
  <c r="Q142" i="4"/>
  <c r="A142" i="4"/>
  <c r="P143" i="4"/>
  <c r="Q143" i="4"/>
  <c r="A143" i="4"/>
  <c r="P144" i="4"/>
  <c r="Q144" i="4"/>
  <c r="A144" i="4"/>
  <c r="P145" i="4"/>
  <c r="Q145" i="4"/>
  <c r="A145" i="4"/>
  <c r="P146" i="4"/>
  <c r="Q146" i="4"/>
  <c r="A146" i="4"/>
  <c r="P147" i="4"/>
  <c r="Q147" i="4"/>
  <c r="A147" i="4"/>
  <c r="P148" i="4"/>
  <c r="Q148" i="4"/>
  <c r="A148" i="4"/>
  <c r="P149" i="4"/>
  <c r="Q149" i="4"/>
  <c r="A149" i="4"/>
  <c r="P150" i="4"/>
  <c r="Q150" i="4"/>
  <c r="A150" i="4"/>
  <c r="P151" i="4"/>
  <c r="Q151" i="4"/>
  <c r="A151" i="4"/>
  <c r="P152" i="4"/>
  <c r="Q152" i="4"/>
  <c r="A152" i="4"/>
  <c r="P153" i="4"/>
  <c r="Q153" i="4"/>
  <c r="A153" i="4"/>
  <c r="P154" i="4"/>
  <c r="Q154" i="4"/>
  <c r="A154" i="4"/>
  <c r="P155" i="4"/>
  <c r="Q155" i="4"/>
  <c r="A155" i="4"/>
  <c r="P156" i="4"/>
  <c r="Q156" i="4"/>
  <c r="A156" i="4"/>
  <c r="P157" i="4"/>
  <c r="Q157" i="4"/>
  <c r="A157" i="4"/>
  <c r="P158" i="4"/>
  <c r="Q158" i="4"/>
  <c r="A158" i="4"/>
  <c r="P159" i="4"/>
  <c r="Q159" i="4"/>
  <c r="A159" i="4"/>
  <c r="P160" i="4"/>
  <c r="Q160" i="4"/>
  <c r="A160" i="4"/>
  <c r="H160" i="4"/>
  <c r="P161" i="4"/>
  <c r="Q161" i="4"/>
  <c r="A161" i="4"/>
  <c r="P162" i="4"/>
  <c r="Q162" i="4"/>
  <c r="A162" i="4"/>
  <c r="P163" i="4"/>
  <c r="Q163" i="4"/>
  <c r="A163" i="4"/>
  <c r="P164" i="4"/>
  <c r="Q164" i="4"/>
  <c r="A164" i="4"/>
  <c r="H164" i="4"/>
  <c r="P165" i="4"/>
  <c r="Q165" i="4"/>
  <c r="A165" i="4"/>
  <c r="P166" i="4"/>
  <c r="Q166" i="4"/>
  <c r="A166" i="4"/>
  <c r="P167" i="4"/>
  <c r="Q167" i="4"/>
  <c r="A167" i="4"/>
  <c r="P168" i="4"/>
  <c r="Q168" i="4"/>
  <c r="A168" i="4"/>
  <c r="H168" i="4"/>
  <c r="P169" i="4"/>
  <c r="Q169" i="4"/>
  <c r="A169" i="4"/>
  <c r="P170" i="4"/>
  <c r="Q170" i="4"/>
  <c r="A170" i="4"/>
  <c r="P171" i="4"/>
  <c r="Q171" i="4"/>
  <c r="A171" i="4"/>
  <c r="P172" i="4"/>
  <c r="Q172" i="4"/>
  <c r="A172" i="4"/>
  <c r="H172" i="4"/>
  <c r="P173" i="4"/>
  <c r="Q173" i="4"/>
  <c r="A173" i="4"/>
  <c r="P174" i="4"/>
  <c r="Q174" i="4"/>
  <c r="A174" i="4"/>
  <c r="P175" i="4"/>
  <c r="Q175" i="4"/>
  <c r="A175" i="4"/>
  <c r="P176" i="4"/>
  <c r="Q176" i="4"/>
  <c r="A176" i="4"/>
  <c r="P177" i="4"/>
  <c r="Q177" i="4"/>
  <c r="A177" i="4"/>
  <c r="P178" i="4"/>
  <c r="Q178" i="4"/>
  <c r="A178" i="4"/>
  <c r="P179" i="4"/>
  <c r="Q179" i="4"/>
  <c r="A179" i="4"/>
  <c r="P180" i="4"/>
  <c r="Q180" i="4"/>
  <c r="A180" i="4"/>
  <c r="P181" i="4"/>
  <c r="Q181" i="4"/>
  <c r="A181" i="4"/>
  <c r="P182" i="4"/>
  <c r="Q182" i="4"/>
  <c r="A182" i="4"/>
  <c r="P183" i="4"/>
  <c r="Q183" i="4"/>
  <c r="A183" i="4"/>
  <c r="P184" i="4"/>
  <c r="Q184" i="4"/>
  <c r="A184" i="4"/>
  <c r="P185" i="4"/>
  <c r="Q185" i="4"/>
  <c r="A185" i="4"/>
  <c r="P186" i="4"/>
  <c r="Q186" i="4"/>
  <c r="A186" i="4"/>
  <c r="P187" i="4"/>
  <c r="Q187" i="4"/>
  <c r="A187" i="4"/>
  <c r="P188" i="4"/>
  <c r="Q188" i="4"/>
  <c r="A188" i="4"/>
  <c r="P189" i="4"/>
  <c r="Q189" i="4"/>
  <c r="A189" i="4"/>
  <c r="P190" i="4"/>
  <c r="Q190" i="4"/>
  <c r="A190" i="4"/>
  <c r="P191" i="4"/>
  <c r="Q191" i="4"/>
  <c r="A191" i="4"/>
  <c r="P192" i="4"/>
  <c r="Q192" i="4"/>
  <c r="A192" i="4"/>
  <c r="P193" i="4"/>
  <c r="Q193" i="4"/>
  <c r="A193" i="4"/>
  <c r="P194" i="4"/>
  <c r="Q194" i="4"/>
  <c r="A194" i="4"/>
  <c r="P195" i="4"/>
  <c r="Q195" i="4"/>
  <c r="A195" i="4"/>
  <c r="P196" i="4"/>
  <c r="Q196" i="4"/>
  <c r="A196" i="4"/>
  <c r="P197" i="4"/>
  <c r="Q197" i="4"/>
  <c r="A197" i="4"/>
  <c r="P198" i="4"/>
  <c r="Q198" i="4"/>
  <c r="A198" i="4"/>
  <c r="P199" i="4"/>
  <c r="Q199" i="4"/>
  <c r="A199" i="4"/>
  <c r="P200" i="4"/>
  <c r="Q200" i="4"/>
  <c r="A200" i="4"/>
  <c r="P201" i="4"/>
  <c r="Q201" i="4"/>
  <c r="A201" i="4"/>
  <c r="P202" i="4"/>
  <c r="Q202" i="4"/>
  <c r="A202" i="4"/>
  <c r="P203" i="4"/>
  <c r="Q203" i="4"/>
  <c r="A203" i="4"/>
  <c r="P204" i="4"/>
  <c r="Q204" i="4"/>
  <c r="A204" i="4"/>
  <c r="P205" i="4"/>
  <c r="Q205" i="4"/>
  <c r="A205" i="4"/>
  <c r="P206" i="4"/>
  <c r="Q206" i="4"/>
  <c r="A206" i="4"/>
  <c r="P207" i="4"/>
  <c r="Q207" i="4"/>
  <c r="A207" i="4"/>
  <c r="P208" i="4"/>
  <c r="Q208" i="4"/>
  <c r="A208" i="4"/>
  <c r="P209" i="4"/>
  <c r="Q209" i="4"/>
  <c r="A209" i="4"/>
  <c r="P210" i="4"/>
  <c r="Q210" i="4"/>
  <c r="A210" i="4"/>
  <c r="P211" i="4"/>
  <c r="Q211" i="4"/>
  <c r="A211" i="4"/>
  <c r="P212" i="4"/>
  <c r="Q212" i="4"/>
  <c r="A212" i="4"/>
  <c r="P213" i="4"/>
  <c r="Q213" i="4"/>
  <c r="A213" i="4"/>
  <c r="P214" i="4"/>
  <c r="Q214" i="4"/>
  <c r="A214" i="4"/>
  <c r="P215" i="4"/>
  <c r="Q215" i="4"/>
  <c r="A215" i="4"/>
  <c r="P216" i="4"/>
  <c r="Q216" i="4"/>
  <c r="A216" i="4"/>
  <c r="H216" i="4"/>
  <c r="P217" i="4"/>
  <c r="Q217" i="4"/>
  <c r="A217" i="4"/>
  <c r="P218" i="4"/>
  <c r="Q218" i="4"/>
  <c r="A218" i="4"/>
  <c r="P219" i="4"/>
  <c r="Q219" i="4"/>
  <c r="A219" i="4"/>
  <c r="P220" i="4"/>
  <c r="Q220" i="4"/>
  <c r="A220" i="4"/>
  <c r="H220" i="4"/>
  <c r="P221" i="4"/>
  <c r="Q221" i="4"/>
  <c r="A221" i="4"/>
  <c r="P222" i="4"/>
  <c r="Q222" i="4"/>
  <c r="A222" i="4"/>
  <c r="P223" i="4"/>
  <c r="Q223" i="4"/>
  <c r="A223" i="4"/>
  <c r="P224" i="4"/>
  <c r="Q224" i="4"/>
  <c r="A224" i="4"/>
  <c r="P225" i="4"/>
  <c r="Q225" i="4"/>
  <c r="A225" i="4"/>
  <c r="P226" i="4"/>
  <c r="Q226" i="4"/>
  <c r="A226" i="4"/>
  <c r="P227" i="4"/>
  <c r="Q227" i="4"/>
  <c r="A227" i="4"/>
  <c r="P228" i="4"/>
  <c r="Q228" i="4"/>
  <c r="A228" i="4"/>
  <c r="P229" i="4"/>
  <c r="Q229" i="4"/>
  <c r="A229" i="4"/>
  <c r="P230" i="4"/>
  <c r="Q230" i="4"/>
  <c r="A230" i="4"/>
  <c r="P231" i="4"/>
  <c r="Q231" i="4"/>
  <c r="A231" i="4"/>
  <c r="P232" i="4"/>
  <c r="Q232" i="4"/>
  <c r="A232" i="4"/>
  <c r="P233" i="4"/>
  <c r="Q233" i="4"/>
  <c r="A233" i="4"/>
  <c r="P234" i="4"/>
  <c r="Q234" i="4"/>
  <c r="A234" i="4"/>
  <c r="P235" i="4"/>
  <c r="Q235" i="4"/>
  <c r="A235" i="4"/>
  <c r="P236" i="4"/>
  <c r="Q236" i="4"/>
  <c r="A236" i="4"/>
  <c r="H236" i="4"/>
  <c r="P237" i="4"/>
  <c r="Q237" i="4"/>
  <c r="A237" i="4"/>
  <c r="P238" i="4"/>
  <c r="Q238" i="4"/>
  <c r="A238" i="4"/>
  <c r="P239" i="4"/>
  <c r="Q239" i="4"/>
  <c r="A239" i="4"/>
  <c r="P240" i="4"/>
  <c r="Q240" i="4"/>
  <c r="A240" i="4"/>
  <c r="P241" i="4"/>
  <c r="Q241" i="4"/>
  <c r="A241" i="4"/>
  <c r="P242" i="4"/>
  <c r="Q242" i="4"/>
  <c r="A242" i="4"/>
  <c r="P243" i="4"/>
  <c r="Q243" i="4"/>
  <c r="A243" i="4"/>
  <c r="P244" i="4"/>
  <c r="Q244" i="4"/>
  <c r="A244" i="4"/>
  <c r="H244" i="4"/>
  <c r="P245" i="4"/>
  <c r="Q245" i="4"/>
  <c r="A245" i="4"/>
  <c r="P246" i="4"/>
  <c r="Q246" i="4"/>
  <c r="A246" i="4"/>
  <c r="P247" i="4"/>
  <c r="Q247" i="4"/>
  <c r="A247" i="4"/>
  <c r="P248" i="4"/>
  <c r="Q248" i="4"/>
  <c r="A248" i="4"/>
  <c r="P249" i="4"/>
  <c r="Q249" i="4"/>
  <c r="A249" i="4"/>
  <c r="P250" i="4"/>
  <c r="Q250" i="4"/>
  <c r="A250" i="4"/>
  <c r="P251" i="4"/>
  <c r="Q251" i="4"/>
  <c r="A251" i="4"/>
  <c r="P252" i="4"/>
  <c r="Q252" i="4"/>
  <c r="A252" i="4"/>
  <c r="H252" i="4"/>
  <c r="P253" i="4"/>
  <c r="Q253" i="4"/>
  <c r="A253" i="4"/>
  <c r="P254" i="4"/>
  <c r="Q254" i="4"/>
  <c r="A254" i="4"/>
  <c r="P255" i="4"/>
  <c r="Q255" i="4"/>
  <c r="A255" i="4"/>
  <c r="P256" i="4"/>
  <c r="Q256" i="4"/>
  <c r="A256" i="4"/>
  <c r="P257" i="4"/>
  <c r="Q257" i="4"/>
  <c r="A257" i="4"/>
  <c r="P258" i="4"/>
  <c r="Q258" i="4"/>
  <c r="A258" i="4"/>
  <c r="P259" i="4"/>
  <c r="Q259" i="4"/>
  <c r="A259" i="4"/>
  <c r="P260" i="4"/>
  <c r="Q260" i="4"/>
  <c r="A260" i="4"/>
  <c r="P261" i="4"/>
  <c r="Q261" i="4"/>
  <c r="A261" i="4"/>
  <c r="P262" i="4"/>
  <c r="Q262" i="4"/>
  <c r="A262" i="4"/>
  <c r="P263" i="4"/>
  <c r="Q263" i="4"/>
  <c r="A263" i="4"/>
  <c r="P264" i="4"/>
  <c r="Q264" i="4"/>
  <c r="A264" i="4"/>
  <c r="P265" i="4"/>
  <c r="Q265" i="4"/>
  <c r="A265" i="4"/>
  <c r="P266" i="4"/>
  <c r="Q266" i="4"/>
  <c r="A266" i="4"/>
  <c r="P267" i="4"/>
  <c r="Q267" i="4"/>
  <c r="A267" i="4"/>
  <c r="P268" i="4"/>
  <c r="Q268" i="4"/>
  <c r="A268" i="4"/>
  <c r="H268" i="4"/>
  <c r="P269" i="4"/>
  <c r="Q269" i="4"/>
  <c r="A269" i="4"/>
  <c r="P270" i="4"/>
  <c r="Q270" i="4"/>
  <c r="A270" i="4"/>
  <c r="P271" i="4"/>
  <c r="Q271" i="4"/>
  <c r="A271" i="4"/>
  <c r="P272" i="4"/>
  <c r="Q272" i="4"/>
  <c r="A272" i="4"/>
  <c r="P273" i="4"/>
  <c r="Q273" i="4"/>
  <c r="A273" i="4"/>
  <c r="P274" i="4"/>
  <c r="Q274" i="4"/>
  <c r="A274" i="4"/>
  <c r="P275" i="4"/>
  <c r="Q275" i="4"/>
  <c r="A275" i="4"/>
  <c r="P276" i="4"/>
  <c r="Q276" i="4"/>
  <c r="A276" i="4"/>
  <c r="H276" i="4"/>
  <c r="P277" i="4"/>
  <c r="Q277" i="4"/>
  <c r="A277" i="4"/>
  <c r="P278" i="4"/>
  <c r="Q278" i="4"/>
  <c r="A278" i="4"/>
  <c r="P279" i="4"/>
  <c r="Q279" i="4"/>
  <c r="A279" i="4"/>
  <c r="P280" i="4"/>
  <c r="Q280" i="4"/>
  <c r="A280" i="4"/>
  <c r="P281" i="4"/>
  <c r="Q281" i="4"/>
  <c r="A281" i="4"/>
  <c r="P282" i="4"/>
  <c r="Q282" i="4"/>
  <c r="A282" i="4"/>
  <c r="P283" i="4"/>
  <c r="Q283" i="4"/>
  <c r="A283" i="4"/>
  <c r="P284" i="4"/>
  <c r="Q284" i="4"/>
  <c r="A284" i="4"/>
  <c r="H284" i="4"/>
  <c r="P285" i="4"/>
  <c r="Q285" i="4"/>
  <c r="A285" i="4"/>
  <c r="P286" i="4"/>
  <c r="Q286" i="4"/>
  <c r="A286" i="4"/>
  <c r="P287" i="4"/>
  <c r="Q287" i="4"/>
  <c r="A287" i="4"/>
  <c r="P288" i="4"/>
  <c r="Q288" i="4"/>
  <c r="A288" i="4"/>
  <c r="P289" i="4"/>
  <c r="Q289" i="4"/>
  <c r="A289" i="4"/>
  <c r="P290" i="4"/>
  <c r="Q290" i="4"/>
  <c r="A290" i="4"/>
  <c r="P291" i="4"/>
  <c r="Q291" i="4"/>
  <c r="A291" i="4"/>
  <c r="P292" i="4"/>
  <c r="Q292" i="4"/>
  <c r="A292" i="4"/>
  <c r="P293" i="4"/>
  <c r="Q293" i="4"/>
  <c r="A293" i="4"/>
  <c r="P294" i="4"/>
  <c r="Q294" i="4"/>
  <c r="A294" i="4"/>
  <c r="P295" i="4"/>
  <c r="Q295" i="4"/>
  <c r="A295" i="4"/>
  <c r="P296" i="4"/>
  <c r="Q296" i="4"/>
  <c r="A296" i="4"/>
  <c r="P297" i="4"/>
  <c r="Q297" i="4"/>
  <c r="A297" i="4"/>
  <c r="P298" i="4"/>
  <c r="Q298" i="4"/>
  <c r="A298" i="4"/>
  <c r="P299" i="4"/>
  <c r="Q299" i="4"/>
  <c r="A299" i="4"/>
  <c r="P300" i="4"/>
  <c r="Q300" i="4"/>
  <c r="A300" i="4"/>
  <c r="H300" i="4"/>
  <c r="P301" i="4"/>
  <c r="Q301" i="4"/>
  <c r="A301" i="4"/>
  <c r="P302" i="4"/>
  <c r="Q302" i="4"/>
  <c r="A302" i="4"/>
  <c r="P303" i="4"/>
  <c r="Q303" i="4"/>
  <c r="A303" i="4"/>
  <c r="P304" i="4"/>
  <c r="Q304" i="4"/>
  <c r="A304" i="4"/>
  <c r="P305" i="4"/>
  <c r="Q305" i="4"/>
  <c r="A305" i="4"/>
  <c r="P306" i="4"/>
  <c r="Q306" i="4"/>
  <c r="A306" i="4"/>
  <c r="P307" i="4"/>
  <c r="Q307" i="4"/>
  <c r="A307" i="4"/>
  <c r="P308" i="4"/>
  <c r="Q308" i="4"/>
  <c r="A308" i="4"/>
  <c r="H308" i="4"/>
  <c r="P309" i="4"/>
  <c r="Q309" i="4"/>
  <c r="A309" i="4"/>
  <c r="P310" i="4"/>
  <c r="Q310" i="4"/>
  <c r="A310" i="4"/>
  <c r="P311" i="4"/>
  <c r="Q311" i="4"/>
  <c r="A311" i="4"/>
  <c r="P312" i="4"/>
  <c r="Q312" i="4"/>
  <c r="A312" i="4"/>
  <c r="P313" i="4"/>
  <c r="Q313" i="4"/>
  <c r="A313" i="4"/>
  <c r="P314" i="4"/>
  <c r="Q314" i="4"/>
  <c r="A314" i="4"/>
  <c r="P315" i="4"/>
  <c r="Q315" i="4"/>
  <c r="A315" i="4"/>
  <c r="P316" i="4"/>
  <c r="Q316" i="4"/>
  <c r="A316" i="4"/>
  <c r="H316" i="4"/>
  <c r="P317" i="4"/>
  <c r="Q317" i="4"/>
  <c r="A317" i="4"/>
  <c r="P318" i="4"/>
  <c r="Q318" i="4"/>
  <c r="A318" i="4"/>
  <c r="P319" i="4"/>
  <c r="Q319" i="4"/>
  <c r="A319" i="4"/>
  <c r="P320" i="4"/>
  <c r="Q320" i="4"/>
  <c r="A320" i="4"/>
  <c r="P321" i="4"/>
  <c r="Q321" i="4"/>
  <c r="A321" i="4"/>
  <c r="P322" i="4"/>
  <c r="Q322" i="4"/>
  <c r="A322" i="4"/>
  <c r="P323" i="4"/>
  <c r="Q323" i="4"/>
  <c r="A323" i="4"/>
  <c r="P324" i="4"/>
  <c r="Q324" i="4"/>
  <c r="A324" i="4"/>
  <c r="P325" i="4"/>
  <c r="Q325" i="4"/>
  <c r="A325" i="4"/>
  <c r="P326" i="4"/>
  <c r="Q326" i="4"/>
  <c r="A326" i="4"/>
  <c r="P327" i="4"/>
  <c r="Q327" i="4"/>
  <c r="A327" i="4"/>
  <c r="P328" i="4"/>
  <c r="Q328" i="4"/>
  <c r="A328" i="4"/>
  <c r="P329" i="4"/>
  <c r="Q329" i="4"/>
  <c r="A329" i="4"/>
  <c r="P330" i="4"/>
  <c r="Q330" i="4"/>
  <c r="A330" i="4"/>
  <c r="P331" i="4"/>
  <c r="Q331" i="4"/>
  <c r="A331" i="4"/>
  <c r="P332" i="4"/>
  <c r="Q332" i="4"/>
  <c r="A332" i="4"/>
  <c r="P333" i="4"/>
  <c r="Q333" i="4"/>
  <c r="A333" i="4"/>
  <c r="P334" i="4"/>
  <c r="Q334" i="4"/>
  <c r="A334" i="4"/>
  <c r="P335" i="4"/>
  <c r="Q335" i="4"/>
  <c r="A335" i="4"/>
  <c r="P336" i="4"/>
  <c r="Q336" i="4"/>
  <c r="A336" i="4"/>
  <c r="H336" i="4"/>
  <c r="P337" i="4"/>
  <c r="Q337" i="4"/>
  <c r="A337" i="4"/>
  <c r="P338" i="4"/>
  <c r="Q338" i="4"/>
  <c r="A338" i="4"/>
  <c r="P339" i="4"/>
  <c r="Q339" i="4"/>
  <c r="A339" i="4"/>
  <c r="P340" i="4"/>
  <c r="Q340" i="4"/>
  <c r="A340" i="4"/>
  <c r="P341" i="4"/>
  <c r="Q341" i="4"/>
  <c r="A341" i="4"/>
  <c r="P342" i="4"/>
  <c r="Q342" i="4"/>
  <c r="A342" i="4"/>
  <c r="P343" i="4"/>
  <c r="Q343" i="4"/>
  <c r="A343" i="4"/>
  <c r="P344" i="4"/>
  <c r="Q344" i="4"/>
  <c r="A344" i="4"/>
  <c r="H344" i="4"/>
  <c r="P345" i="4"/>
  <c r="Q345" i="4"/>
  <c r="A345" i="4"/>
  <c r="P346" i="4"/>
  <c r="Q346" i="4"/>
  <c r="A346" i="4"/>
  <c r="P347" i="4"/>
  <c r="Q347" i="4"/>
  <c r="A347" i="4"/>
  <c r="P348" i="4"/>
  <c r="Q348" i="4"/>
  <c r="A348" i="4"/>
  <c r="P349" i="4"/>
  <c r="Q349" i="4"/>
  <c r="A349" i="4"/>
  <c r="P350" i="4"/>
  <c r="Q350" i="4"/>
  <c r="A350" i="4"/>
  <c r="P351" i="4"/>
  <c r="Q351" i="4"/>
  <c r="A351" i="4"/>
  <c r="P352" i="4"/>
  <c r="Q352" i="4"/>
  <c r="A352" i="4"/>
  <c r="H352" i="4"/>
  <c r="P353" i="4"/>
  <c r="Q353" i="4"/>
  <c r="A353" i="4"/>
  <c r="P354" i="4"/>
  <c r="Q354" i="4"/>
  <c r="A354" i="4"/>
  <c r="P355" i="4"/>
  <c r="Q355" i="4"/>
  <c r="A355" i="4"/>
  <c r="P356" i="4"/>
  <c r="Q356" i="4"/>
  <c r="A356" i="4"/>
  <c r="P357" i="4"/>
  <c r="Q357" i="4"/>
  <c r="A357" i="4"/>
  <c r="P358" i="4"/>
  <c r="Q358" i="4"/>
  <c r="A358" i="4"/>
  <c r="P359" i="4"/>
  <c r="Q359" i="4"/>
  <c r="A359" i="4"/>
  <c r="P360" i="4"/>
  <c r="Q360" i="4"/>
  <c r="A360" i="4"/>
  <c r="H360" i="4"/>
  <c r="P361" i="4"/>
  <c r="Q361" i="4"/>
  <c r="A361" i="4"/>
  <c r="P362" i="4"/>
  <c r="Q362" i="4"/>
  <c r="A362" i="4"/>
  <c r="P363" i="4"/>
  <c r="Q363" i="4"/>
  <c r="A363" i="4"/>
  <c r="P364" i="4"/>
  <c r="Q364" i="4"/>
  <c r="A364" i="4"/>
  <c r="P365" i="4"/>
  <c r="Q365" i="4"/>
  <c r="A365" i="4"/>
  <c r="P366" i="4"/>
  <c r="Q366" i="4"/>
  <c r="A366" i="4"/>
  <c r="P367" i="4"/>
  <c r="Q367" i="4"/>
  <c r="A367" i="4"/>
  <c r="P368" i="4"/>
  <c r="Q368" i="4"/>
  <c r="A368" i="4"/>
  <c r="H368" i="4"/>
  <c r="P369" i="4"/>
  <c r="Q369" i="4"/>
  <c r="A369" i="4"/>
  <c r="P370" i="4"/>
  <c r="Q370" i="4"/>
  <c r="A370" i="4"/>
  <c r="P371" i="4"/>
  <c r="Q371" i="4"/>
  <c r="A371" i="4"/>
  <c r="P372" i="4"/>
  <c r="Q372" i="4"/>
  <c r="A372" i="4"/>
  <c r="P373" i="4"/>
  <c r="Q373" i="4"/>
  <c r="A373" i="4"/>
  <c r="P374" i="4"/>
  <c r="Q374" i="4"/>
  <c r="A374" i="4"/>
  <c r="P375" i="4"/>
  <c r="Q375" i="4"/>
  <c r="A375" i="4"/>
  <c r="P376" i="4"/>
  <c r="Q376" i="4"/>
  <c r="A376" i="4"/>
  <c r="H376" i="4"/>
  <c r="P377" i="4"/>
  <c r="Q377" i="4"/>
  <c r="A377" i="4"/>
  <c r="P378" i="4"/>
  <c r="Q378" i="4"/>
  <c r="A378" i="4"/>
  <c r="P379" i="4"/>
  <c r="Q379" i="4"/>
  <c r="A379" i="4"/>
  <c r="P380" i="4"/>
  <c r="Q380" i="4"/>
  <c r="A380" i="4"/>
  <c r="P381" i="4"/>
  <c r="Q381" i="4"/>
  <c r="A381" i="4"/>
  <c r="P382" i="4"/>
  <c r="Q382" i="4"/>
  <c r="A382" i="4"/>
  <c r="P383" i="4"/>
  <c r="Q383" i="4"/>
  <c r="A383" i="4"/>
  <c r="P384" i="4"/>
  <c r="Q384" i="4"/>
  <c r="A384" i="4"/>
  <c r="H384" i="4"/>
  <c r="P385" i="4"/>
  <c r="Q385" i="4"/>
  <c r="A385" i="4"/>
  <c r="P386" i="4"/>
  <c r="Q386" i="4"/>
  <c r="A386" i="4"/>
  <c r="P387" i="4"/>
  <c r="Q387" i="4"/>
  <c r="A387" i="4"/>
  <c r="P388" i="4"/>
  <c r="Q388" i="4"/>
  <c r="A388" i="4"/>
  <c r="P389" i="4"/>
  <c r="Q389" i="4"/>
  <c r="A389" i="4"/>
  <c r="P390" i="4"/>
  <c r="Q390" i="4"/>
  <c r="A390" i="4"/>
  <c r="P391" i="4"/>
  <c r="Q391" i="4"/>
  <c r="A391" i="4"/>
  <c r="P392" i="4"/>
  <c r="Q392" i="4"/>
  <c r="A392" i="4"/>
  <c r="H392" i="4"/>
  <c r="P393" i="4"/>
  <c r="Q393" i="4"/>
  <c r="A393" i="4"/>
  <c r="P394" i="4"/>
  <c r="Q394" i="4"/>
  <c r="A394" i="4"/>
  <c r="P395" i="4"/>
  <c r="Q395" i="4"/>
  <c r="A395" i="4"/>
  <c r="P396" i="4"/>
  <c r="Q396" i="4"/>
  <c r="A396" i="4"/>
  <c r="P397" i="4"/>
  <c r="Q397" i="4"/>
  <c r="A397" i="4"/>
  <c r="P398" i="4"/>
  <c r="Q398" i="4"/>
  <c r="A398" i="4"/>
  <c r="P399" i="4"/>
  <c r="Q399" i="4"/>
  <c r="A399" i="4"/>
  <c r="P400" i="4"/>
  <c r="Q400" i="4"/>
  <c r="A400" i="4"/>
  <c r="H400" i="4"/>
  <c r="P401" i="4"/>
  <c r="Q401" i="4"/>
  <c r="A401" i="4"/>
  <c r="P402" i="4"/>
  <c r="Q402" i="4"/>
  <c r="A402" i="4"/>
  <c r="P403" i="4"/>
  <c r="Q403" i="4"/>
  <c r="A403" i="4"/>
  <c r="P404" i="4"/>
  <c r="Q404" i="4"/>
  <c r="A404" i="4"/>
  <c r="P405" i="4"/>
  <c r="Q405" i="4"/>
  <c r="A405" i="4"/>
  <c r="P406" i="4"/>
  <c r="Q406" i="4"/>
  <c r="A406" i="4"/>
  <c r="P407" i="4"/>
  <c r="Q407" i="4"/>
  <c r="A407" i="4"/>
  <c r="P408" i="4"/>
  <c r="Q408" i="4"/>
  <c r="A408" i="4"/>
  <c r="H408" i="4"/>
  <c r="P409" i="4"/>
  <c r="Q409" i="4"/>
  <c r="A409" i="4"/>
  <c r="P410" i="4"/>
  <c r="Q410" i="4"/>
  <c r="A410" i="4"/>
  <c r="P411" i="4"/>
  <c r="Q411" i="4"/>
  <c r="A411" i="4"/>
  <c r="P412" i="4"/>
  <c r="Q412" i="4"/>
  <c r="A412" i="4"/>
  <c r="P413" i="4"/>
  <c r="Q413" i="4"/>
  <c r="A413" i="4"/>
  <c r="P414" i="4"/>
  <c r="Q414" i="4"/>
  <c r="A414" i="4"/>
  <c r="P415" i="4"/>
  <c r="Q415" i="4"/>
  <c r="A415" i="4"/>
  <c r="P416" i="4"/>
  <c r="Q416" i="4"/>
  <c r="A416" i="4"/>
  <c r="P417" i="4"/>
  <c r="Q417" i="4"/>
  <c r="A417" i="4"/>
  <c r="P418" i="4"/>
  <c r="Q418" i="4"/>
  <c r="A418" i="4"/>
  <c r="P419" i="4"/>
  <c r="Q419" i="4"/>
  <c r="A419" i="4"/>
  <c r="P420" i="4"/>
  <c r="Q420" i="4"/>
  <c r="A420" i="4"/>
  <c r="P421" i="4"/>
  <c r="Q421" i="4"/>
  <c r="A421" i="4"/>
  <c r="P422" i="4"/>
  <c r="Q422" i="4"/>
  <c r="A422" i="4"/>
  <c r="P423" i="4"/>
  <c r="Q423" i="4"/>
  <c r="A423" i="4"/>
  <c r="P424" i="4"/>
  <c r="Q424" i="4"/>
  <c r="A424" i="4"/>
  <c r="P425" i="4"/>
  <c r="Q425" i="4"/>
  <c r="A425" i="4"/>
  <c r="P426" i="4"/>
  <c r="Q426" i="4"/>
  <c r="A426" i="4"/>
  <c r="P427" i="4"/>
  <c r="Q427" i="4"/>
  <c r="A427" i="4"/>
  <c r="P428" i="4"/>
  <c r="Q428" i="4"/>
  <c r="A428" i="4"/>
  <c r="P429" i="4"/>
  <c r="Q429" i="4"/>
  <c r="A429" i="4"/>
  <c r="P430" i="4"/>
  <c r="Q430" i="4"/>
  <c r="A430" i="4"/>
  <c r="P431" i="4"/>
  <c r="Q431" i="4"/>
  <c r="A431" i="4"/>
  <c r="P432" i="4"/>
  <c r="Q432" i="4"/>
  <c r="A432" i="4"/>
  <c r="P433" i="4"/>
  <c r="Q433" i="4"/>
  <c r="A433" i="4"/>
  <c r="P434" i="4"/>
  <c r="Q434" i="4"/>
  <c r="A434" i="4"/>
  <c r="P435" i="4"/>
  <c r="Q435" i="4"/>
  <c r="A435" i="4"/>
  <c r="P436" i="4"/>
  <c r="Q436" i="4"/>
  <c r="A436" i="4"/>
  <c r="P437" i="4"/>
  <c r="Q437" i="4"/>
  <c r="A437" i="4"/>
  <c r="P438" i="4"/>
  <c r="Q438" i="4"/>
  <c r="A438" i="4"/>
  <c r="P439" i="4"/>
  <c r="Q439" i="4"/>
  <c r="A439" i="4"/>
  <c r="P440" i="4"/>
  <c r="Q440" i="4"/>
  <c r="A440" i="4"/>
  <c r="P441" i="4"/>
  <c r="Q441" i="4"/>
  <c r="A441" i="4"/>
  <c r="P442" i="4"/>
  <c r="Q442" i="4"/>
  <c r="A442" i="4"/>
  <c r="P443" i="4"/>
  <c r="Q443" i="4"/>
  <c r="A443" i="4"/>
  <c r="P444" i="4"/>
  <c r="Q444" i="4"/>
  <c r="A444" i="4"/>
  <c r="P445" i="4"/>
  <c r="Q445" i="4"/>
  <c r="A445" i="4"/>
  <c r="P446" i="4"/>
  <c r="Q446" i="4"/>
  <c r="A446" i="4"/>
  <c r="P447" i="4"/>
  <c r="Q447" i="4"/>
  <c r="A447" i="4"/>
  <c r="P448" i="4"/>
  <c r="Q448" i="4"/>
  <c r="A448" i="4"/>
  <c r="P449" i="4"/>
  <c r="Q449" i="4"/>
  <c r="A449" i="4"/>
  <c r="P450" i="4"/>
  <c r="Q450" i="4"/>
  <c r="A450" i="4"/>
  <c r="P451" i="4"/>
  <c r="Q451" i="4"/>
  <c r="A451" i="4"/>
  <c r="P452" i="4"/>
  <c r="Q452" i="4"/>
  <c r="A452" i="4"/>
  <c r="P453" i="4"/>
  <c r="Q453" i="4"/>
  <c r="A453" i="4"/>
  <c r="P454" i="4"/>
  <c r="Q454" i="4"/>
  <c r="A454" i="4"/>
  <c r="P455" i="4"/>
  <c r="Q455" i="4"/>
  <c r="A455" i="4"/>
  <c r="P456" i="4"/>
  <c r="Q456" i="4"/>
  <c r="A456" i="4"/>
  <c r="P457" i="4"/>
  <c r="Q457" i="4"/>
  <c r="A457" i="4"/>
  <c r="P458" i="4"/>
  <c r="Q458" i="4"/>
  <c r="A458" i="4"/>
  <c r="P459" i="4"/>
  <c r="Q459" i="4"/>
  <c r="A459" i="4"/>
  <c r="P460" i="4"/>
  <c r="Q460" i="4"/>
  <c r="A460" i="4"/>
  <c r="P461" i="4"/>
  <c r="Q461" i="4"/>
  <c r="A461" i="4"/>
  <c r="P462" i="4"/>
  <c r="Q462" i="4"/>
  <c r="A462" i="4"/>
  <c r="P463" i="4"/>
  <c r="Q463" i="4"/>
  <c r="A463" i="4"/>
  <c r="P464" i="4"/>
  <c r="Q464" i="4"/>
  <c r="A464" i="4"/>
  <c r="P465" i="4"/>
  <c r="Q465" i="4"/>
  <c r="A465" i="4"/>
  <c r="P466" i="4"/>
  <c r="Q466" i="4"/>
  <c r="A466" i="4"/>
  <c r="P467" i="4"/>
  <c r="Q467" i="4"/>
  <c r="A467" i="4"/>
  <c r="P468" i="4"/>
  <c r="Q468" i="4"/>
  <c r="A468" i="4"/>
  <c r="P469" i="4"/>
  <c r="Q469" i="4"/>
  <c r="A469" i="4"/>
  <c r="P470" i="4"/>
  <c r="Q470" i="4"/>
  <c r="A470" i="4"/>
  <c r="P471" i="4"/>
  <c r="Q471" i="4"/>
  <c r="A471" i="4"/>
  <c r="P472" i="4"/>
  <c r="Q472" i="4"/>
  <c r="A472" i="4"/>
  <c r="P473" i="4"/>
  <c r="Q473" i="4"/>
  <c r="A473" i="4"/>
  <c r="J473" i="4"/>
  <c r="B473" i="4"/>
  <c r="O473" i="4"/>
  <c r="P474" i="4"/>
  <c r="Q474" i="4"/>
  <c r="A474" i="4"/>
  <c r="P475" i="4"/>
  <c r="Q475" i="4"/>
  <c r="A475" i="4"/>
  <c r="P476" i="4"/>
  <c r="Q476" i="4"/>
  <c r="A476" i="4"/>
  <c r="P477" i="4"/>
  <c r="Q477" i="4"/>
  <c r="A477" i="4"/>
  <c r="P478" i="4"/>
  <c r="Q478" i="4"/>
  <c r="A478" i="4"/>
  <c r="P479" i="4"/>
  <c r="Q479" i="4"/>
  <c r="A479" i="4"/>
  <c r="P480" i="4"/>
  <c r="Q480" i="4"/>
  <c r="A480" i="4"/>
  <c r="P481" i="4"/>
  <c r="Q481" i="4"/>
  <c r="A481" i="4"/>
  <c r="P482" i="4"/>
  <c r="Q482" i="4"/>
  <c r="A482" i="4"/>
  <c r="P483" i="4"/>
  <c r="Q483" i="4"/>
  <c r="A483" i="4"/>
  <c r="P484" i="4"/>
  <c r="Q484" i="4"/>
  <c r="A484" i="4"/>
  <c r="P485" i="4"/>
  <c r="Q485" i="4"/>
  <c r="A485" i="4"/>
  <c r="P486" i="4"/>
  <c r="Q486" i="4"/>
  <c r="A486" i="4"/>
  <c r="P487" i="4"/>
  <c r="Q487" i="4"/>
  <c r="A487" i="4"/>
  <c r="P488" i="4"/>
  <c r="Q488" i="4"/>
  <c r="A488" i="4"/>
  <c r="P489" i="4"/>
  <c r="Q489" i="4"/>
  <c r="A489" i="4"/>
  <c r="J489" i="4"/>
  <c r="B489" i="4"/>
  <c r="P490" i="4"/>
  <c r="Q490" i="4"/>
  <c r="A490" i="4"/>
  <c r="P491" i="4"/>
  <c r="Q491" i="4"/>
  <c r="A491" i="4"/>
  <c r="P492" i="4"/>
  <c r="Q492" i="4"/>
  <c r="A492" i="4"/>
  <c r="P493" i="4"/>
  <c r="Q493" i="4"/>
  <c r="A493" i="4"/>
  <c r="P494" i="4"/>
  <c r="Q494" i="4"/>
  <c r="A494" i="4"/>
  <c r="P495" i="4"/>
  <c r="Q495" i="4"/>
  <c r="A495" i="4"/>
  <c r="P496" i="4"/>
  <c r="Q496" i="4"/>
  <c r="A496" i="4"/>
  <c r="P497" i="4"/>
  <c r="Q497" i="4"/>
  <c r="A497" i="4"/>
  <c r="P498" i="4"/>
  <c r="Q498" i="4"/>
  <c r="A498" i="4"/>
  <c r="P499" i="4"/>
  <c r="Q499" i="4"/>
  <c r="A499" i="4"/>
  <c r="P500" i="4"/>
  <c r="Q500" i="4"/>
  <c r="A500" i="4"/>
  <c r="P501" i="4"/>
  <c r="Q501" i="4"/>
  <c r="A501" i="4"/>
  <c r="P502" i="4"/>
  <c r="Q502" i="4"/>
  <c r="A502" i="4"/>
  <c r="P503" i="4"/>
  <c r="Q503" i="4"/>
  <c r="A503" i="4"/>
  <c r="P504" i="4"/>
  <c r="Q504" i="4"/>
  <c r="A504" i="4"/>
  <c r="P505" i="4"/>
  <c r="Q505" i="4"/>
  <c r="A505" i="4"/>
  <c r="P506" i="4"/>
  <c r="Q506" i="4"/>
  <c r="A506" i="4"/>
  <c r="P507" i="4"/>
  <c r="Q507" i="4"/>
  <c r="A507" i="4"/>
  <c r="P508" i="4"/>
  <c r="Q508" i="4"/>
  <c r="A508" i="4"/>
  <c r="P509" i="4"/>
  <c r="Q509" i="4"/>
  <c r="A509" i="4"/>
  <c r="P510" i="4"/>
  <c r="Q510" i="4"/>
  <c r="A510" i="4"/>
  <c r="P511" i="4"/>
  <c r="Q511" i="4"/>
  <c r="A511" i="4"/>
  <c r="P512" i="4"/>
  <c r="Q512" i="4"/>
  <c r="A512" i="4"/>
  <c r="P513" i="4"/>
  <c r="Q513" i="4"/>
  <c r="A513" i="4"/>
  <c r="P514" i="4"/>
  <c r="Q514" i="4"/>
  <c r="A514" i="4"/>
  <c r="G514" i="4"/>
  <c r="P515" i="4"/>
  <c r="Q515" i="4"/>
  <c r="A515" i="4"/>
  <c r="P516" i="4"/>
  <c r="Q516" i="4"/>
  <c r="A516" i="4"/>
  <c r="P517" i="4"/>
  <c r="Q517" i="4"/>
  <c r="A517" i="4"/>
  <c r="H517" i="4"/>
  <c r="P518" i="4"/>
  <c r="Q518" i="4"/>
  <c r="A518" i="4"/>
  <c r="P519" i="4"/>
  <c r="Q519" i="4"/>
  <c r="A519" i="4"/>
  <c r="P520" i="4"/>
  <c r="Q520" i="4"/>
  <c r="A520" i="4"/>
  <c r="P521" i="4"/>
  <c r="Q521" i="4"/>
  <c r="A521" i="4"/>
  <c r="P522" i="4"/>
  <c r="Q522" i="4"/>
  <c r="A522" i="4"/>
  <c r="P523" i="4"/>
  <c r="Q523" i="4"/>
  <c r="A523" i="4"/>
  <c r="P524" i="4"/>
  <c r="Q524" i="4"/>
  <c r="A524" i="4"/>
  <c r="P525" i="4"/>
  <c r="Q525" i="4"/>
  <c r="A525" i="4"/>
  <c r="P526" i="4"/>
  <c r="Q526" i="4"/>
  <c r="A526" i="4"/>
  <c r="P527" i="4"/>
  <c r="Q527" i="4"/>
  <c r="A527" i="4"/>
  <c r="P528" i="4"/>
  <c r="Q528" i="4"/>
  <c r="A528" i="4"/>
  <c r="P529" i="4"/>
  <c r="Q529" i="4"/>
  <c r="A529" i="4"/>
  <c r="J529" i="4"/>
  <c r="B529" i="4"/>
  <c r="P530" i="4"/>
  <c r="Q530" i="4"/>
  <c r="A530" i="4"/>
  <c r="H530" i="4"/>
  <c r="P531" i="4"/>
  <c r="Q531" i="4"/>
  <c r="A531" i="4"/>
  <c r="P532" i="4"/>
  <c r="Q532" i="4"/>
  <c r="A532" i="4"/>
  <c r="P533" i="4"/>
  <c r="Q533" i="4"/>
  <c r="A533" i="4"/>
  <c r="P534" i="4"/>
  <c r="Q534" i="4"/>
  <c r="A534" i="4"/>
  <c r="P535" i="4"/>
  <c r="Q535" i="4"/>
  <c r="A535" i="4"/>
  <c r="P536" i="4"/>
  <c r="Q536" i="4"/>
  <c r="A536" i="4"/>
  <c r="P537" i="4"/>
  <c r="Q537" i="4"/>
  <c r="A537" i="4"/>
  <c r="P538" i="4"/>
  <c r="Q538" i="4"/>
  <c r="A538" i="4"/>
  <c r="P539" i="4"/>
  <c r="Q539" i="4"/>
  <c r="A539" i="4"/>
  <c r="P540" i="4"/>
  <c r="Q540" i="4"/>
  <c r="A540" i="4"/>
  <c r="P541" i="4"/>
  <c r="Q541" i="4"/>
  <c r="A541" i="4"/>
  <c r="P542" i="4"/>
  <c r="Q542" i="4"/>
  <c r="A542" i="4"/>
  <c r="P543" i="4"/>
  <c r="Q543" i="4"/>
  <c r="A543" i="4"/>
  <c r="P544" i="4"/>
  <c r="Q544" i="4"/>
  <c r="A544" i="4"/>
  <c r="P545" i="4"/>
  <c r="Q545" i="4"/>
  <c r="A545" i="4"/>
  <c r="P546" i="4"/>
  <c r="Q546" i="4"/>
  <c r="A546" i="4"/>
  <c r="P547" i="4"/>
  <c r="Q547" i="4"/>
  <c r="A547" i="4"/>
  <c r="P548" i="4"/>
  <c r="Q548" i="4"/>
  <c r="A548" i="4"/>
  <c r="P549" i="4"/>
  <c r="Q549" i="4"/>
  <c r="A549" i="4"/>
  <c r="H549" i="4"/>
  <c r="P550" i="4"/>
  <c r="Q550" i="4"/>
  <c r="A550" i="4"/>
  <c r="P551" i="4"/>
  <c r="Q551" i="4"/>
  <c r="A551" i="4"/>
  <c r="P552" i="4"/>
  <c r="Q552" i="4"/>
  <c r="A552" i="4"/>
  <c r="P553" i="4"/>
  <c r="Q553" i="4"/>
  <c r="A553" i="4"/>
  <c r="P554" i="4"/>
  <c r="Q554" i="4"/>
  <c r="A554" i="4"/>
  <c r="P555" i="4"/>
  <c r="Q555" i="4"/>
  <c r="A555" i="4"/>
  <c r="P556" i="4"/>
  <c r="Q556" i="4"/>
  <c r="A556" i="4"/>
  <c r="P557" i="4"/>
  <c r="Q557" i="4"/>
  <c r="A557" i="4"/>
  <c r="P558" i="4"/>
  <c r="Q558" i="4"/>
  <c r="A558" i="4"/>
  <c r="P559" i="4"/>
  <c r="Q559" i="4"/>
  <c r="A559" i="4"/>
  <c r="P560" i="4"/>
  <c r="Q560" i="4"/>
  <c r="A560" i="4"/>
  <c r="P561" i="4"/>
  <c r="Q561" i="4"/>
  <c r="A561" i="4"/>
  <c r="P562" i="4"/>
  <c r="Q562" i="4"/>
  <c r="A562" i="4"/>
  <c r="G562" i="4"/>
  <c r="P563" i="4"/>
  <c r="Q563" i="4"/>
  <c r="A563" i="4"/>
  <c r="P564" i="4"/>
  <c r="Q564" i="4"/>
  <c r="A564" i="4"/>
  <c r="P565" i="4"/>
  <c r="Q565" i="4"/>
  <c r="A565" i="4"/>
  <c r="P566" i="4"/>
  <c r="Q566" i="4"/>
  <c r="A566" i="4"/>
  <c r="P567" i="4"/>
  <c r="Q567" i="4"/>
  <c r="A567" i="4"/>
  <c r="P568" i="4"/>
  <c r="Q568" i="4"/>
  <c r="A568" i="4"/>
  <c r="P569" i="4"/>
  <c r="Q569" i="4"/>
  <c r="A569" i="4"/>
  <c r="P570" i="4"/>
  <c r="Q570" i="4"/>
  <c r="A570" i="4"/>
  <c r="P571" i="4"/>
  <c r="Q571" i="4"/>
  <c r="A571" i="4"/>
  <c r="P572" i="4"/>
  <c r="Q572" i="4"/>
  <c r="A572" i="4"/>
  <c r="P573" i="4"/>
  <c r="Q573" i="4"/>
  <c r="A573" i="4"/>
  <c r="P574" i="4"/>
  <c r="Q574" i="4"/>
  <c r="A574" i="4"/>
  <c r="P575" i="4"/>
  <c r="Q575" i="4"/>
  <c r="A575" i="4"/>
  <c r="P576" i="4"/>
  <c r="Q576" i="4"/>
  <c r="A576" i="4"/>
  <c r="P577" i="4"/>
  <c r="Q577" i="4"/>
  <c r="A577" i="4"/>
  <c r="P578" i="4"/>
  <c r="Q578" i="4"/>
  <c r="A578" i="4"/>
  <c r="P579" i="4"/>
  <c r="Q579" i="4"/>
  <c r="A579" i="4"/>
  <c r="P580" i="4"/>
  <c r="Q580" i="4"/>
  <c r="A580" i="4"/>
  <c r="P581" i="4"/>
  <c r="Q581" i="4"/>
  <c r="A581" i="4"/>
  <c r="H581" i="4"/>
  <c r="P582" i="4"/>
  <c r="Q582" i="4"/>
  <c r="A582" i="4"/>
  <c r="P583" i="4"/>
  <c r="Q583" i="4"/>
  <c r="A583" i="4"/>
  <c r="P584" i="4"/>
  <c r="Q584" i="4"/>
  <c r="A584" i="4"/>
  <c r="P585" i="4"/>
  <c r="Q585" i="4"/>
  <c r="A585" i="4"/>
  <c r="P586" i="4"/>
  <c r="Q586" i="4"/>
  <c r="A586" i="4"/>
  <c r="P587" i="4"/>
  <c r="Q587" i="4"/>
  <c r="A587" i="4"/>
  <c r="P588" i="4"/>
  <c r="Q588" i="4"/>
  <c r="A588" i="4"/>
  <c r="P589" i="4"/>
  <c r="Q589" i="4"/>
  <c r="A589" i="4"/>
  <c r="P590" i="4"/>
  <c r="Q590" i="4"/>
  <c r="A590" i="4"/>
  <c r="P591" i="4"/>
  <c r="Q591" i="4"/>
  <c r="A591" i="4"/>
  <c r="P592" i="4"/>
  <c r="Q592" i="4"/>
  <c r="A592" i="4"/>
  <c r="P593" i="4"/>
  <c r="Q593" i="4"/>
  <c r="A593" i="4"/>
  <c r="P594" i="4"/>
  <c r="Q594" i="4"/>
  <c r="A594" i="4"/>
  <c r="G594" i="4"/>
  <c r="P595" i="4"/>
  <c r="Q595" i="4"/>
  <c r="A595" i="4"/>
  <c r="P596" i="4"/>
  <c r="Q596" i="4"/>
  <c r="A596" i="4"/>
  <c r="P597" i="4"/>
  <c r="Q597" i="4"/>
  <c r="A597" i="4"/>
  <c r="P598" i="4"/>
  <c r="Q598" i="4"/>
  <c r="A598" i="4"/>
  <c r="P599" i="4"/>
  <c r="Q599" i="4"/>
  <c r="A599" i="4"/>
  <c r="P600" i="4"/>
  <c r="Q600" i="4"/>
  <c r="A600" i="4"/>
  <c r="P601" i="4"/>
  <c r="Q601" i="4"/>
  <c r="A601" i="4"/>
  <c r="F601" i="4"/>
  <c r="P602" i="4"/>
  <c r="Q602" i="4"/>
  <c r="A602" i="4"/>
  <c r="P603" i="4"/>
  <c r="Q603" i="4"/>
  <c r="A603" i="4"/>
  <c r="P604" i="4"/>
  <c r="Q604" i="4"/>
  <c r="A604" i="4"/>
  <c r="P605" i="4"/>
  <c r="Q605" i="4"/>
  <c r="A605" i="4"/>
  <c r="P606" i="4"/>
  <c r="Q606" i="4"/>
  <c r="A606" i="4"/>
  <c r="P607" i="4"/>
  <c r="Q607" i="4"/>
  <c r="A607" i="4"/>
  <c r="P608" i="4"/>
  <c r="Q608" i="4"/>
  <c r="A608" i="4"/>
  <c r="P609" i="4"/>
  <c r="Q609" i="4"/>
  <c r="A609" i="4"/>
  <c r="P610" i="4"/>
  <c r="Q610" i="4"/>
  <c r="A610" i="4"/>
  <c r="P611" i="4"/>
  <c r="Q611" i="4"/>
  <c r="A611" i="4"/>
  <c r="P612" i="4"/>
  <c r="Q612" i="4"/>
  <c r="A612" i="4"/>
  <c r="P613" i="4"/>
  <c r="Q613" i="4"/>
  <c r="A613" i="4"/>
  <c r="P614" i="4"/>
  <c r="Q614" i="4"/>
  <c r="A614" i="4"/>
  <c r="P615" i="4"/>
  <c r="Q615" i="4"/>
  <c r="A615" i="4"/>
  <c r="P616" i="4"/>
  <c r="Q616" i="4"/>
  <c r="A616" i="4"/>
  <c r="P617" i="4"/>
  <c r="Q617" i="4"/>
  <c r="A617" i="4"/>
  <c r="F617" i="4"/>
  <c r="P618" i="4"/>
  <c r="Q618" i="4"/>
  <c r="A618" i="4"/>
  <c r="P619" i="4"/>
  <c r="Q619" i="4"/>
  <c r="A619" i="4"/>
  <c r="P620" i="4"/>
  <c r="Q620" i="4"/>
  <c r="A620" i="4"/>
  <c r="P621" i="4"/>
  <c r="Q621" i="4"/>
  <c r="A621" i="4"/>
  <c r="P622" i="4"/>
  <c r="Q622" i="4"/>
  <c r="A622" i="4"/>
  <c r="P623" i="4"/>
  <c r="Q623" i="4"/>
  <c r="A623" i="4"/>
  <c r="P624" i="4"/>
  <c r="Q624" i="4"/>
  <c r="A624" i="4"/>
  <c r="P625" i="4"/>
  <c r="Q625" i="4"/>
  <c r="A625" i="4"/>
  <c r="P626" i="4"/>
  <c r="Q626" i="4"/>
  <c r="A626" i="4"/>
  <c r="G626" i="4"/>
  <c r="P627" i="4"/>
  <c r="Q627" i="4"/>
  <c r="A627" i="4"/>
  <c r="P628" i="4"/>
  <c r="Q628" i="4"/>
  <c r="A628" i="4"/>
  <c r="P629" i="4"/>
  <c r="Q629" i="4"/>
  <c r="A629" i="4"/>
  <c r="G629" i="4"/>
  <c r="P630" i="4"/>
  <c r="Q630" i="4"/>
  <c r="A630" i="4"/>
  <c r="P631" i="4"/>
  <c r="Q631" i="4"/>
  <c r="A631" i="4"/>
  <c r="P632" i="4"/>
  <c r="Q632" i="4"/>
  <c r="A632" i="4"/>
  <c r="P633" i="4"/>
  <c r="Q633" i="4"/>
  <c r="A633" i="4"/>
  <c r="F633" i="4"/>
  <c r="P634" i="4"/>
  <c r="Q634" i="4"/>
  <c r="A634" i="4"/>
  <c r="P635" i="4"/>
  <c r="Q635" i="4"/>
  <c r="A635" i="4"/>
  <c r="P636" i="4"/>
  <c r="Q636" i="4"/>
  <c r="A636" i="4"/>
  <c r="P637" i="4"/>
  <c r="Q637" i="4"/>
  <c r="A637" i="4"/>
  <c r="P638" i="4"/>
  <c r="Q638" i="4"/>
  <c r="A638" i="4"/>
  <c r="P639" i="4"/>
  <c r="Q639" i="4"/>
  <c r="A639" i="4"/>
  <c r="P640" i="4"/>
  <c r="Q640" i="4"/>
  <c r="A640" i="4"/>
  <c r="P641" i="4"/>
  <c r="Q641" i="4"/>
  <c r="A641" i="4"/>
  <c r="P642" i="4"/>
  <c r="Q642" i="4"/>
  <c r="A642" i="4"/>
  <c r="P643" i="4"/>
  <c r="Q643" i="4"/>
  <c r="A643" i="4"/>
  <c r="P644" i="4"/>
  <c r="Q644" i="4"/>
  <c r="A644" i="4"/>
  <c r="P645" i="4"/>
  <c r="Q645" i="4"/>
  <c r="A645" i="4"/>
  <c r="P646" i="4"/>
  <c r="Q646" i="4"/>
  <c r="A646" i="4"/>
  <c r="P647" i="4"/>
  <c r="Q647" i="4"/>
  <c r="A647" i="4"/>
  <c r="P648" i="4"/>
  <c r="Q648" i="4"/>
  <c r="A648" i="4"/>
  <c r="P649" i="4"/>
  <c r="Q649" i="4"/>
  <c r="A649" i="4"/>
  <c r="F649" i="4"/>
  <c r="P650" i="4"/>
  <c r="Q650" i="4"/>
  <c r="A650" i="4"/>
  <c r="P651" i="4"/>
  <c r="Q651" i="4"/>
  <c r="A651" i="4"/>
  <c r="P652" i="4"/>
  <c r="Q652" i="4"/>
  <c r="A652" i="4"/>
  <c r="P653" i="4"/>
  <c r="Q653" i="4"/>
  <c r="A653" i="4"/>
  <c r="P654" i="4"/>
  <c r="Q654" i="4"/>
  <c r="A654" i="4"/>
  <c r="P655" i="4"/>
  <c r="Q655" i="4"/>
  <c r="A655" i="4"/>
  <c r="P656" i="4"/>
  <c r="Q656" i="4"/>
  <c r="A656" i="4"/>
  <c r="P657" i="4"/>
  <c r="Q657" i="4"/>
  <c r="A657" i="4"/>
  <c r="P658" i="4"/>
  <c r="Q658" i="4"/>
  <c r="A658" i="4"/>
  <c r="G658" i="4"/>
  <c r="P659" i="4"/>
  <c r="Q659" i="4"/>
  <c r="A659" i="4"/>
  <c r="P660" i="4"/>
  <c r="Q660" i="4"/>
  <c r="A660" i="4"/>
  <c r="P661" i="4"/>
  <c r="Q661" i="4"/>
  <c r="A661" i="4"/>
  <c r="G661" i="4"/>
  <c r="P662" i="4"/>
  <c r="Q662" i="4"/>
  <c r="A662" i="4"/>
  <c r="P663" i="4"/>
  <c r="Q663" i="4"/>
  <c r="A663" i="4"/>
  <c r="G663" i="4"/>
  <c r="P664" i="4"/>
  <c r="Q664" i="4"/>
  <c r="A664" i="4"/>
  <c r="P665" i="4"/>
  <c r="Q665" i="4"/>
  <c r="A665" i="4"/>
  <c r="P666" i="4"/>
  <c r="Q666" i="4"/>
  <c r="A666" i="4"/>
  <c r="P667" i="4"/>
  <c r="Q667" i="4"/>
  <c r="A667" i="4"/>
  <c r="P668" i="4"/>
  <c r="Q668" i="4"/>
  <c r="A668" i="4"/>
  <c r="P669" i="4"/>
  <c r="Q669" i="4"/>
  <c r="A669" i="4"/>
  <c r="P670" i="4"/>
  <c r="Q670" i="4"/>
  <c r="A670" i="4"/>
  <c r="P671" i="4"/>
  <c r="Q671" i="4"/>
  <c r="A671" i="4"/>
  <c r="G671" i="4"/>
  <c r="P672" i="4"/>
  <c r="Q672" i="4"/>
  <c r="A672" i="4"/>
  <c r="P673" i="4"/>
  <c r="Q673" i="4"/>
  <c r="A673" i="4"/>
  <c r="H673" i="4"/>
  <c r="P674" i="4"/>
  <c r="Q674" i="4"/>
  <c r="A674" i="4"/>
  <c r="P675" i="4"/>
  <c r="Q675" i="4"/>
  <c r="A675" i="4"/>
  <c r="H675" i="4"/>
  <c r="P676" i="4"/>
  <c r="Q676" i="4"/>
  <c r="A676" i="4"/>
  <c r="P677" i="4"/>
  <c r="Q677" i="4"/>
  <c r="A677" i="4"/>
  <c r="P678" i="4"/>
  <c r="Q678" i="4"/>
  <c r="A678" i="4"/>
  <c r="P679" i="4"/>
  <c r="Q679" i="4"/>
  <c r="A679" i="4"/>
  <c r="G679" i="4"/>
  <c r="P680" i="4"/>
  <c r="Q680" i="4"/>
  <c r="A680" i="4"/>
  <c r="P681" i="4"/>
  <c r="Q681" i="4"/>
  <c r="A681" i="4"/>
  <c r="F681" i="4"/>
  <c r="P682" i="4"/>
  <c r="Q682" i="4"/>
  <c r="A682" i="4"/>
  <c r="P683" i="4"/>
  <c r="Q683" i="4"/>
  <c r="A683" i="4"/>
  <c r="P684" i="4"/>
  <c r="Q684" i="4"/>
  <c r="A684" i="4"/>
  <c r="G684" i="4"/>
  <c r="P685" i="4"/>
  <c r="Q685" i="4"/>
  <c r="A685" i="4"/>
  <c r="G685" i="4"/>
  <c r="P686" i="4"/>
  <c r="Q686" i="4"/>
  <c r="A686" i="4"/>
  <c r="P687" i="4"/>
  <c r="Q687" i="4"/>
  <c r="A687" i="4"/>
  <c r="P688" i="4"/>
  <c r="Q688" i="4"/>
  <c r="A688" i="4"/>
  <c r="P689" i="4"/>
  <c r="Q689" i="4"/>
  <c r="A689" i="4"/>
  <c r="P690" i="4"/>
  <c r="Q690" i="4"/>
  <c r="A690" i="4"/>
  <c r="G690" i="4"/>
  <c r="P691" i="4"/>
  <c r="Q691" i="4"/>
  <c r="A691" i="4"/>
  <c r="H691" i="4"/>
  <c r="P692" i="4"/>
  <c r="Q692" i="4"/>
  <c r="A692" i="4"/>
  <c r="P693" i="4"/>
  <c r="Q693" i="4"/>
  <c r="A693" i="4"/>
  <c r="P694" i="4"/>
  <c r="Q694" i="4"/>
  <c r="A694" i="4"/>
  <c r="P695" i="4"/>
  <c r="Q695" i="4"/>
  <c r="A695" i="4"/>
  <c r="H695" i="4"/>
  <c r="P696" i="4"/>
  <c r="Q696" i="4"/>
  <c r="A696" i="4"/>
  <c r="P697" i="4"/>
  <c r="Q697" i="4"/>
  <c r="A697" i="4"/>
  <c r="H697" i="4"/>
  <c r="P698" i="4"/>
  <c r="Q698" i="4"/>
  <c r="A698" i="4"/>
  <c r="P699" i="4"/>
  <c r="Q699" i="4"/>
  <c r="A699" i="4"/>
  <c r="P700" i="4"/>
  <c r="Q700" i="4"/>
  <c r="A700" i="4"/>
  <c r="P701" i="4"/>
  <c r="Q701" i="4"/>
  <c r="A701" i="4"/>
  <c r="G701" i="4"/>
  <c r="P702" i="4"/>
  <c r="Q702" i="4"/>
  <c r="A702" i="4"/>
  <c r="P703" i="4"/>
  <c r="Q703" i="4"/>
  <c r="A703" i="4"/>
  <c r="G703" i="4"/>
  <c r="P704" i="4"/>
  <c r="Q704" i="4"/>
  <c r="A704" i="4"/>
  <c r="P705" i="4"/>
  <c r="Q705" i="4"/>
  <c r="A705" i="4"/>
  <c r="P706" i="4"/>
  <c r="Q706" i="4"/>
  <c r="A706" i="4"/>
  <c r="P707" i="4"/>
  <c r="Q707" i="4"/>
  <c r="A707" i="4"/>
  <c r="P708" i="4"/>
  <c r="Q708" i="4"/>
  <c r="A708" i="4"/>
  <c r="P709" i="4"/>
  <c r="Q709" i="4"/>
  <c r="A709" i="4"/>
  <c r="K709" i="4"/>
  <c r="P710" i="4"/>
  <c r="Q710" i="4"/>
  <c r="A710" i="4"/>
  <c r="P711" i="4"/>
  <c r="Q711" i="4"/>
  <c r="A711" i="4"/>
  <c r="H711" i="4"/>
  <c r="P712" i="4"/>
  <c r="Q712" i="4"/>
  <c r="A712" i="4"/>
  <c r="P713" i="4"/>
  <c r="Q713" i="4"/>
  <c r="A713" i="4"/>
  <c r="P714" i="4"/>
  <c r="Q714" i="4"/>
  <c r="A714" i="4"/>
  <c r="P715" i="4"/>
  <c r="Q715" i="4"/>
  <c r="A715" i="4"/>
  <c r="P716" i="4"/>
  <c r="Q716" i="4"/>
  <c r="A716" i="4"/>
  <c r="P717" i="4"/>
  <c r="Q717" i="4"/>
  <c r="A717" i="4"/>
  <c r="F717" i="4"/>
  <c r="P718" i="4"/>
  <c r="Q718" i="4"/>
  <c r="A718" i="4"/>
  <c r="P719" i="4"/>
  <c r="Q719" i="4"/>
  <c r="A719" i="4"/>
  <c r="F719" i="4"/>
  <c r="P720" i="4"/>
  <c r="Q720" i="4"/>
  <c r="A720" i="4"/>
  <c r="P721" i="4"/>
  <c r="Q721" i="4"/>
  <c r="A721" i="4"/>
  <c r="H721" i="4"/>
  <c r="P722" i="4"/>
  <c r="Q722" i="4"/>
  <c r="A722" i="4"/>
  <c r="P723" i="4"/>
  <c r="Q723" i="4"/>
  <c r="A723" i="4"/>
  <c r="P724" i="4"/>
  <c r="Q724" i="4"/>
  <c r="A724" i="4"/>
  <c r="P725" i="4"/>
  <c r="Q725" i="4"/>
  <c r="A725" i="4"/>
  <c r="F725" i="4"/>
  <c r="P726" i="4"/>
  <c r="Q726" i="4"/>
  <c r="A726" i="4"/>
  <c r="P727" i="4"/>
  <c r="Q727" i="4"/>
  <c r="A727" i="4"/>
  <c r="P728" i="4"/>
  <c r="Q728" i="4"/>
  <c r="A728" i="4"/>
  <c r="P729" i="4"/>
  <c r="Q729" i="4"/>
  <c r="A729" i="4"/>
  <c r="P730" i="4"/>
  <c r="Q730" i="4"/>
  <c r="A730" i="4"/>
  <c r="P731" i="4"/>
  <c r="Q731" i="4"/>
  <c r="A731" i="4"/>
  <c r="P732" i="4"/>
  <c r="Q732" i="4"/>
  <c r="A732" i="4"/>
  <c r="P733" i="4"/>
  <c r="Q733" i="4"/>
  <c r="A733" i="4"/>
  <c r="G733" i="4"/>
  <c r="P734" i="4"/>
  <c r="Q734" i="4"/>
  <c r="A734" i="4"/>
  <c r="P735" i="4"/>
  <c r="Q735" i="4"/>
  <c r="A735" i="4"/>
  <c r="G735" i="4"/>
  <c r="P736" i="4"/>
  <c r="Q736" i="4"/>
  <c r="A736" i="4"/>
  <c r="G736" i="4"/>
  <c r="P737" i="4"/>
  <c r="Q737" i="4"/>
  <c r="A737" i="4"/>
  <c r="P738" i="4"/>
  <c r="Q738" i="4"/>
  <c r="A738" i="4"/>
  <c r="P739" i="4"/>
  <c r="Q739" i="4"/>
  <c r="A739" i="4"/>
  <c r="P740" i="4"/>
  <c r="Q740" i="4"/>
  <c r="A740" i="4"/>
  <c r="P741" i="4"/>
  <c r="Q741" i="4"/>
  <c r="A741" i="4"/>
  <c r="P742" i="4"/>
  <c r="Q742" i="4"/>
  <c r="A742" i="4"/>
  <c r="P743" i="4"/>
  <c r="Q743" i="4"/>
  <c r="A743" i="4"/>
  <c r="F743" i="4"/>
  <c r="P744" i="4"/>
  <c r="Q744" i="4"/>
  <c r="A744" i="4"/>
  <c r="P745" i="4"/>
  <c r="Q745" i="4"/>
  <c r="A745" i="4"/>
  <c r="G745" i="4"/>
  <c r="P746" i="4"/>
  <c r="Q746" i="4"/>
  <c r="A746" i="4"/>
  <c r="P747" i="4"/>
  <c r="Q747" i="4"/>
  <c r="A747" i="4"/>
  <c r="P748" i="4"/>
  <c r="Q748" i="4"/>
  <c r="A748" i="4"/>
  <c r="P749" i="4"/>
  <c r="Q749" i="4"/>
  <c r="A749" i="4"/>
  <c r="G749" i="4"/>
  <c r="P750" i="4"/>
  <c r="Q750" i="4"/>
  <c r="A750" i="4"/>
  <c r="P751" i="4"/>
  <c r="Q751" i="4"/>
  <c r="A751" i="4"/>
  <c r="P752" i="4"/>
  <c r="Q752" i="4"/>
  <c r="A752" i="4"/>
  <c r="P753" i="4"/>
  <c r="Q753" i="4"/>
  <c r="A753" i="4"/>
  <c r="G753" i="4"/>
  <c r="P754" i="4"/>
  <c r="Q754" i="4"/>
  <c r="A754" i="4"/>
  <c r="P755" i="4"/>
  <c r="Q755" i="4"/>
  <c r="A755" i="4"/>
  <c r="P756" i="4"/>
  <c r="Q756" i="4"/>
  <c r="A756" i="4"/>
  <c r="P757" i="4"/>
  <c r="Q757" i="4"/>
  <c r="A757" i="4"/>
  <c r="P758" i="4"/>
  <c r="Q758" i="4"/>
  <c r="A758" i="4"/>
  <c r="P759" i="4"/>
  <c r="Q759" i="4"/>
  <c r="A759" i="4"/>
  <c r="F759" i="4"/>
  <c r="P760" i="4"/>
  <c r="Q760" i="4"/>
  <c r="A760" i="4"/>
  <c r="P761" i="4"/>
  <c r="Q761" i="4"/>
  <c r="A761" i="4"/>
  <c r="G761" i="4"/>
  <c r="P762" i="4"/>
  <c r="Q762" i="4"/>
  <c r="A762" i="4"/>
  <c r="P763" i="4"/>
  <c r="Q763" i="4"/>
  <c r="A763" i="4"/>
  <c r="P764" i="4"/>
  <c r="Q764" i="4"/>
  <c r="A764" i="4"/>
  <c r="F764" i="4"/>
  <c r="P765" i="4"/>
  <c r="Q765" i="4"/>
  <c r="A765" i="4"/>
  <c r="G765" i="4"/>
  <c r="P766" i="4"/>
  <c r="Q766" i="4"/>
  <c r="A766" i="4"/>
  <c r="P767" i="4"/>
  <c r="Q767" i="4"/>
  <c r="A767" i="4"/>
  <c r="P768" i="4"/>
  <c r="Q768" i="4"/>
  <c r="A768" i="4"/>
  <c r="P769" i="4"/>
  <c r="Q769" i="4"/>
  <c r="A769" i="4"/>
  <c r="G769" i="4"/>
  <c r="P770" i="4"/>
  <c r="Q770" i="4"/>
  <c r="A770" i="4"/>
  <c r="P771" i="4"/>
  <c r="Q771" i="4"/>
  <c r="A771" i="4"/>
  <c r="P772" i="4"/>
  <c r="Q772" i="4"/>
  <c r="A772" i="4"/>
  <c r="P773" i="4"/>
  <c r="Q773" i="4"/>
  <c r="A773" i="4"/>
  <c r="P774" i="4"/>
  <c r="Q774" i="4"/>
  <c r="A774" i="4"/>
  <c r="P775" i="4"/>
  <c r="Q775" i="4"/>
  <c r="A775" i="4"/>
  <c r="H775" i="4"/>
  <c r="P776" i="4"/>
  <c r="Q776" i="4"/>
  <c r="A776" i="4"/>
  <c r="P777" i="4"/>
  <c r="Q777" i="4"/>
  <c r="A777" i="4"/>
  <c r="P778" i="4"/>
  <c r="Q778" i="4"/>
  <c r="A778" i="4"/>
  <c r="P779" i="4"/>
  <c r="Q779" i="4"/>
  <c r="A779" i="4"/>
  <c r="P780" i="4"/>
  <c r="Q780" i="4"/>
  <c r="A780" i="4"/>
  <c r="P781" i="4"/>
  <c r="Q781" i="4"/>
  <c r="A781" i="4"/>
  <c r="P782" i="4"/>
  <c r="Q782" i="4"/>
  <c r="A782" i="4"/>
  <c r="P783" i="4"/>
  <c r="Q783" i="4"/>
  <c r="A783" i="4"/>
  <c r="P784" i="4"/>
  <c r="Q784" i="4"/>
  <c r="A784" i="4"/>
  <c r="P785" i="4"/>
  <c r="Q785" i="4"/>
  <c r="A785" i="4"/>
  <c r="P786" i="4"/>
  <c r="Q786" i="4"/>
  <c r="A786" i="4"/>
  <c r="P787" i="4"/>
  <c r="Q787" i="4"/>
  <c r="A787" i="4"/>
  <c r="P788" i="4"/>
  <c r="Q788" i="4"/>
  <c r="A788" i="4"/>
  <c r="P789" i="4"/>
  <c r="Q789" i="4"/>
  <c r="A789" i="4"/>
  <c r="P790" i="4"/>
  <c r="Q790" i="4"/>
  <c r="A790" i="4"/>
  <c r="P791" i="4"/>
  <c r="Q791" i="4"/>
  <c r="A791" i="4"/>
  <c r="P792" i="4"/>
  <c r="Q792" i="4"/>
  <c r="A792" i="4"/>
  <c r="P793" i="4"/>
  <c r="Q793" i="4"/>
  <c r="A793" i="4"/>
  <c r="J793" i="4"/>
  <c r="F793" i="4"/>
  <c r="B793" i="4"/>
  <c r="P794" i="4"/>
  <c r="Q794" i="4"/>
  <c r="A794" i="4"/>
  <c r="P795" i="4"/>
  <c r="Q795" i="4"/>
  <c r="A795" i="4"/>
  <c r="P796" i="4"/>
  <c r="Q796" i="4"/>
  <c r="A796" i="4"/>
  <c r="P797" i="4"/>
  <c r="Q797" i="4"/>
  <c r="A797" i="4"/>
  <c r="P798" i="4"/>
  <c r="Q798" i="4"/>
  <c r="A798" i="4"/>
  <c r="P799" i="4"/>
  <c r="Q799" i="4"/>
  <c r="A799" i="4"/>
  <c r="P800" i="4"/>
  <c r="Q800" i="4"/>
  <c r="A800" i="4"/>
  <c r="P801" i="4"/>
  <c r="Q801" i="4"/>
  <c r="A801" i="4"/>
  <c r="P802" i="4"/>
  <c r="Q802" i="4"/>
  <c r="A802" i="4"/>
  <c r="F802" i="4"/>
  <c r="P803" i="4"/>
  <c r="Q803" i="4"/>
  <c r="A803" i="4"/>
  <c r="P804" i="4"/>
  <c r="Q804" i="4"/>
  <c r="A804" i="4"/>
  <c r="P805" i="4"/>
  <c r="Q805" i="4"/>
  <c r="A805" i="4"/>
  <c r="P806" i="4"/>
  <c r="Q806" i="4"/>
  <c r="A806" i="4"/>
  <c r="P807" i="4"/>
  <c r="Q807" i="4"/>
  <c r="A807" i="4"/>
  <c r="H807" i="4"/>
  <c r="P808" i="4"/>
  <c r="Q808" i="4"/>
  <c r="A808" i="4"/>
  <c r="P809" i="4"/>
  <c r="Q809" i="4"/>
  <c r="A809" i="4"/>
  <c r="P810" i="4"/>
  <c r="Q810" i="4"/>
  <c r="A810" i="4"/>
  <c r="P811" i="4"/>
  <c r="Q811" i="4"/>
  <c r="A811" i="4"/>
  <c r="H811" i="4"/>
  <c r="P812" i="4"/>
  <c r="Q812" i="4"/>
  <c r="A812" i="4"/>
  <c r="G812" i="4"/>
  <c r="P813" i="4"/>
  <c r="Q813" i="4"/>
  <c r="A813" i="4"/>
  <c r="P814" i="4"/>
  <c r="Q814" i="4"/>
  <c r="A814" i="4"/>
  <c r="P815" i="4"/>
  <c r="Q815" i="4"/>
  <c r="A815" i="4"/>
  <c r="P816" i="4"/>
  <c r="Q816" i="4"/>
  <c r="A816" i="4"/>
  <c r="P817" i="4"/>
  <c r="Q817" i="4"/>
  <c r="A817" i="4"/>
  <c r="G817" i="4"/>
  <c r="P818" i="4"/>
  <c r="Q818" i="4"/>
  <c r="A818" i="4"/>
  <c r="P819" i="4"/>
  <c r="Q819" i="4"/>
  <c r="A819" i="4"/>
  <c r="P820" i="4"/>
  <c r="Q820" i="4"/>
  <c r="A820" i="4"/>
  <c r="P821" i="4"/>
  <c r="Q821" i="4"/>
  <c r="A821" i="4"/>
  <c r="P822" i="4"/>
  <c r="Q822" i="4"/>
  <c r="A822" i="4"/>
  <c r="P823" i="4"/>
  <c r="Q823" i="4"/>
  <c r="A823" i="4"/>
  <c r="F823" i="4"/>
  <c r="P824" i="4"/>
  <c r="Q824" i="4"/>
  <c r="A824" i="4"/>
  <c r="P825" i="4"/>
  <c r="Q825" i="4"/>
  <c r="A825" i="4"/>
  <c r="P826" i="4"/>
  <c r="Q826" i="4"/>
  <c r="A826" i="4"/>
  <c r="P827" i="4"/>
  <c r="Q827" i="4"/>
  <c r="A827" i="4"/>
  <c r="P828" i="4"/>
  <c r="Q828" i="4"/>
  <c r="A828" i="4"/>
  <c r="P829" i="4"/>
  <c r="Q829" i="4"/>
  <c r="A829" i="4"/>
  <c r="P830" i="4"/>
  <c r="Q830" i="4"/>
  <c r="A830" i="4"/>
  <c r="P831" i="4"/>
  <c r="Q831" i="4"/>
  <c r="A831" i="4"/>
  <c r="F831" i="4"/>
  <c r="P832" i="4"/>
  <c r="Q832" i="4"/>
  <c r="A832" i="4"/>
  <c r="P833" i="4"/>
  <c r="Q833" i="4"/>
  <c r="A833" i="4"/>
  <c r="P834" i="4"/>
  <c r="Q834" i="4"/>
  <c r="A834" i="4"/>
  <c r="G834" i="4"/>
  <c r="P835" i="4"/>
  <c r="Q835" i="4"/>
  <c r="A835" i="4"/>
  <c r="F835" i="4"/>
  <c r="P836" i="4"/>
  <c r="Q836" i="4"/>
  <c r="A836" i="4"/>
  <c r="P837" i="4"/>
  <c r="Q837" i="4"/>
  <c r="A837" i="4"/>
  <c r="P838" i="4"/>
  <c r="Q838" i="4"/>
  <c r="A838" i="4"/>
  <c r="P839" i="4"/>
  <c r="Q839" i="4"/>
  <c r="A839" i="4"/>
  <c r="P840" i="4"/>
  <c r="Q840" i="4"/>
  <c r="A840" i="4"/>
  <c r="P841" i="4"/>
  <c r="Q841" i="4"/>
  <c r="A841" i="4"/>
  <c r="P842" i="4"/>
  <c r="Q842" i="4"/>
  <c r="A842" i="4"/>
  <c r="P843" i="4"/>
  <c r="Q843" i="4"/>
  <c r="A843" i="4"/>
  <c r="F843" i="4"/>
  <c r="P844" i="4"/>
  <c r="Q844" i="4"/>
  <c r="A844" i="4"/>
  <c r="P845" i="4"/>
  <c r="Q845" i="4"/>
  <c r="A845" i="4"/>
  <c r="P846" i="4"/>
  <c r="Q846" i="4"/>
  <c r="A846" i="4"/>
  <c r="P847" i="4"/>
  <c r="Q847" i="4"/>
  <c r="A847" i="4"/>
  <c r="F847" i="4"/>
  <c r="P848" i="4"/>
  <c r="Q848" i="4"/>
  <c r="A848" i="4"/>
  <c r="P849" i="4"/>
  <c r="Q849" i="4"/>
  <c r="A849" i="4"/>
  <c r="P850" i="4"/>
  <c r="Q850" i="4"/>
  <c r="A850" i="4"/>
  <c r="P851" i="4"/>
  <c r="Q851" i="4"/>
  <c r="A851" i="4"/>
  <c r="P852" i="4"/>
  <c r="Q852" i="4"/>
  <c r="A852" i="4"/>
  <c r="P853" i="4"/>
  <c r="Q853" i="4"/>
  <c r="A853" i="4"/>
  <c r="P854" i="4"/>
  <c r="Q854" i="4"/>
  <c r="A854" i="4"/>
  <c r="P855" i="4"/>
  <c r="Q855" i="4"/>
  <c r="A855" i="4"/>
  <c r="P856" i="4"/>
  <c r="Q856" i="4"/>
  <c r="A856" i="4"/>
  <c r="P857" i="4"/>
  <c r="Q857" i="4"/>
  <c r="A857" i="4"/>
  <c r="P858" i="4"/>
  <c r="Q858" i="4"/>
  <c r="A858" i="4"/>
  <c r="G858" i="4"/>
  <c r="P859" i="4"/>
  <c r="Q859" i="4"/>
  <c r="A859" i="4"/>
  <c r="P860" i="4"/>
  <c r="Q860" i="4"/>
  <c r="A860" i="4"/>
  <c r="P861" i="4"/>
  <c r="Q861" i="4"/>
  <c r="A861" i="4"/>
  <c r="H861" i="4"/>
  <c r="P862" i="4"/>
  <c r="Q862" i="4"/>
  <c r="A862" i="4"/>
  <c r="P863" i="4"/>
  <c r="Q863" i="4"/>
  <c r="A863" i="4"/>
  <c r="F863" i="4"/>
  <c r="P864" i="4"/>
  <c r="Q864" i="4"/>
  <c r="A864" i="4"/>
  <c r="P865" i="4"/>
  <c r="Q865" i="4"/>
  <c r="A865" i="4"/>
  <c r="H865" i="4"/>
  <c r="P866" i="4"/>
  <c r="Q866" i="4"/>
  <c r="A866" i="4"/>
  <c r="P867" i="4"/>
  <c r="Q867" i="4"/>
  <c r="A867" i="4"/>
  <c r="P868" i="4"/>
  <c r="Q868" i="4"/>
  <c r="A868" i="4"/>
  <c r="P869" i="4"/>
  <c r="Q869" i="4"/>
  <c r="A869" i="4"/>
  <c r="P870" i="4"/>
  <c r="Q870" i="4"/>
  <c r="A870" i="4"/>
  <c r="P871" i="4"/>
  <c r="Q871" i="4"/>
  <c r="A871" i="4"/>
  <c r="P872" i="4"/>
  <c r="Q872" i="4"/>
  <c r="A872" i="4"/>
  <c r="P873" i="4"/>
  <c r="Q873" i="4"/>
  <c r="A873" i="4"/>
  <c r="H873" i="4"/>
  <c r="P874" i="4"/>
  <c r="Q874" i="4"/>
  <c r="A874" i="4"/>
  <c r="P875" i="4"/>
  <c r="Q875" i="4"/>
  <c r="A875" i="4"/>
  <c r="F875" i="4"/>
  <c r="P876" i="4"/>
  <c r="Q876" i="4"/>
  <c r="A876" i="4"/>
  <c r="P877" i="4"/>
  <c r="Q877" i="4"/>
  <c r="A877" i="4"/>
  <c r="H877" i="4"/>
  <c r="P878" i="4"/>
  <c r="Q878" i="4"/>
  <c r="A878" i="4"/>
  <c r="P879" i="4"/>
  <c r="Q879" i="4"/>
  <c r="A879" i="4"/>
  <c r="P880" i="4"/>
  <c r="Q880" i="4"/>
  <c r="A880" i="4"/>
  <c r="P881" i="4"/>
  <c r="Q881" i="4"/>
  <c r="A881" i="4"/>
  <c r="P882" i="4"/>
  <c r="Q882" i="4"/>
  <c r="A882" i="4"/>
  <c r="P883" i="4"/>
  <c r="Q883" i="4"/>
  <c r="A883" i="4"/>
  <c r="P884" i="4"/>
  <c r="Q884" i="4"/>
  <c r="A884" i="4"/>
  <c r="P885" i="4"/>
  <c r="Q885" i="4"/>
  <c r="A885" i="4"/>
  <c r="P886" i="4"/>
  <c r="Q886" i="4"/>
  <c r="A886" i="4"/>
  <c r="P887" i="4"/>
  <c r="Q887" i="4"/>
  <c r="A887" i="4"/>
  <c r="P888" i="4"/>
  <c r="Q888" i="4"/>
  <c r="A888" i="4"/>
  <c r="P889" i="4"/>
  <c r="Q889" i="4"/>
  <c r="A889" i="4"/>
  <c r="H889" i="4"/>
  <c r="P890" i="4"/>
  <c r="Q890" i="4"/>
  <c r="A890" i="4"/>
  <c r="G890" i="4"/>
  <c r="P891" i="4"/>
  <c r="Q891" i="4"/>
  <c r="A891" i="4"/>
  <c r="P892" i="4"/>
  <c r="Q892" i="4"/>
  <c r="A892" i="4"/>
  <c r="P893" i="4"/>
  <c r="Q893" i="4"/>
  <c r="A893" i="4"/>
  <c r="H893" i="4"/>
  <c r="P894" i="4"/>
  <c r="Q894" i="4"/>
  <c r="A894" i="4"/>
  <c r="P895" i="4"/>
  <c r="Q895" i="4"/>
  <c r="A895" i="4"/>
  <c r="H895" i="4"/>
  <c r="P896" i="4"/>
  <c r="Q896" i="4"/>
  <c r="A896" i="4"/>
  <c r="P897" i="4"/>
  <c r="Q897" i="4"/>
  <c r="A897" i="4"/>
  <c r="P898" i="4"/>
  <c r="Q898" i="4"/>
  <c r="A898" i="4"/>
  <c r="P899" i="4"/>
  <c r="Q899" i="4"/>
  <c r="A899" i="4"/>
  <c r="P900" i="4"/>
  <c r="Q900" i="4"/>
  <c r="A900" i="4"/>
  <c r="P901" i="4"/>
  <c r="Q901" i="4"/>
  <c r="A901" i="4"/>
  <c r="P902" i="4"/>
  <c r="Q902" i="4"/>
  <c r="A902" i="4"/>
  <c r="P903" i="4"/>
  <c r="Q903" i="4"/>
  <c r="A903" i="4"/>
  <c r="P904" i="4"/>
  <c r="Q904" i="4"/>
  <c r="A904" i="4"/>
  <c r="P905" i="4"/>
  <c r="Q905" i="4"/>
  <c r="A905" i="4"/>
  <c r="H905" i="4"/>
  <c r="P906" i="4"/>
  <c r="Q906" i="4"/>
  <c r="A906" i="4"/>
  <c r="P907" i="4"/>
  <c r="Q907" i="4"/>
  <c r="A907" i="4"/>
  <c r="P908" i="4"/>
  <c r="Q908" i="4"/>
  <c r="A908" i="4"/>
  <c r="P909" i="4"/>
  <c r="Q909" i="4"/>
  <c r="A909" i="4"/>
  <c r="P910" i="4"/>
  <c r="Q910" i="4"/>
  <c r="A910" i="4"/>
  <c r="P911" i="4"/>
  <c r="Q911" i="4"/>
  <c r="A911" i="4"/>
  <c r="P912" i="4"/>
  <c r="Q912" i="4"/>
  <c r="A912" i="4"/>
  <c r="P913" i="4"/>
  <c r="Q913" i="4"/>
  <c r="A913" i="4"/>
  <c r="H913" i="4"/>
  <c r="P914" i="4"/>
  <c r="Q914" i="4"/>
  <c r="A914" i="4"/>
  <c r="P915" i="4"/>
  <c r="Q915" i="4"/>
  <c r="A915" i="4"/>
  <c r="P916" i="4"/>
  <c r="Q916" i="4"/>
  <c r="A916" i="4"/>
  <c r="P917" i="4"/>
  <c r="Q917" i="4"/>
  <c r="A917" i="4"/>
  <c r="G917" i="4"/>
  <c r="P918" i="4"/>
  <c r="Q918" i="4"/>
  <c r="A918" i="4"/>
  <c r="P919" i="4"/>
  <c r="Q919" i="4"/>
  <c r="A919" i="4"/>
  <c r="P920" i="4"/>
  <c r="Q920" i="4"/>
  <c r="A920" i="4"/>
  <c r="P921" i="4"/>
  <c r="Q921" i="4"/>
  <c r="A921" i="4"/>
  <c r="H921" i="4"/>
  <c r="P922" i="4"/>
  <c r="Q922" i="4"/>
  <c r="A922" i="4"/>
  <c r="P923" i="4"/>
  <c r="Q923" i="4"/>
  <c r="A923" i="4"/>
  <c r="H923" i="4"/>
  <c r="P924" i="4"/>
  <c r="Q924" i="4"/>
  <c r="A924" i="4"/>
  <c r="P925" i="4"/>
  <c r="Q925" i="4"/>
  <c r="A925" i="4"/>
  <c r="P926" i="4"/>
  <c r="Q926" i="4"/>
  <c r="A926" i="4"/>
  <c r="P927" i="4"/>
  <c r="Q927" i="4"/>
  <c r="A927" i="4"/>
  <c r="P928" i="4"/>
  <c r="Q928" i="4"/>
  <c r="A928" i="4"/>
  <c r="P929" i="4"/>
  <c r="Q929" i="4"/>
  <c r="A929" i="4"/>
  <c r="H929" i="4"/>
  <c r="P930" i="4"/>
  <c r="Q930" i="4"/>
  <c r="A930" i="4"/>
  <c r="P931" i="4"/>
  <c r="Q931" i="4"/>
  <c r="A931" i="4"/>
  <c r="P932" i="4"/>
  <c r="Q932" i="4"/>
  <c r="A932" i="4"/>
  <c r="P933" i="4"/>
  <c r="Q933" i="4"/>
  <c r="A933" i="4"/>
  <c r="G933" i="4"/>
  <c r="P934" i="4"/>
  <c r="Q934" i="4"/>
  <c r="A934" i="4"/>
  <c r="P935" i="4"/>
  <c r="Q935" i="4"/>
  <c r="A935" i="4"/>
  <c r="P936" i="4"/>
  <c r="Q936" i="4"/>
  <c r="A936" i="4"/>
  <c r="P937" i="4"/>
  <c r="Q937" i="4"/>
  <c r="A937" i="4"/>
  <c r="G937" i="4"/>
  <c r="P938" i="4"/>
  <c r="Q938" i="4"/>
  <c r="A938" i="4"/>
  <c r="P939" i="4"/>
  <c r="Q939" i="4"/>
  <c r="A939" i="4"/>
  <c r="F939" i="4"/>
  <c r="P940" i="4"/>
  <c r="Q940" i="4"/>
  <c r="A940" i="4"/>
  <c r="P941" i="4"/>
  <c r="Q941" i="4"/>
  <c r="A941" i="4"/>
  <c r="P942" i="4"/>
  <c r="Q942" i="4"/>
  <c r="A942" i="4"/>
  <c r="P943" i="4"/>
  <c r="Q943" i="4"/>
  <c r="A943" i="4"/>
  <c r="P944" i="4"/>
  <c r="Q944" i="4"/>
  <c r="A944" i="4"/>
  <c r="P945" i="4"/>
  <c r="Q945" i="4"/>
  <c r="A945" i="4"/>
  <c r="F945" i="4"/>
  <c r="P946" i="4"/>
  <c r="Q946" i="4"/>
  <c r="A946" i="4"/>
  <c r="P947" i="4"/>
  <c r="Q947" i="4"/>
  <c r="A947" i="4"/>
  <c r="P948" i="4"/>
  <c r="Q948" i="4"/>
  <c r="A948" i="4"/>
  <c r="P949" i="4"/>
  <c r="Q949" i="4"/>
  <c r="A949" i="4"/>
  <c r="P950" i="4"/>
  <c r="Q950" i="4"/>
  <c r="A950" i="4"/>
  <c r="P951" i="4"/>
  <c r="Q951" i="4"/>
  <c r="A951" i="4"/>
  <c r="P952" i="4"/>
  <c r="Q952" i="4"/>
  <c r="A952" i="4"/>
  <c r="P953" i="4"/>
  <c r="Q953" i="4"/>
  <c r="A953" i="4"/>
  <c r="F953" i="4"/>
  <c r="P954" i="4"/>
  <c r="Q954" i="4"/>
  <c r="A954" i="4"/>
  <c r="P955" i="4"/>
  <c r="Q955" i="4"/>
  <c r="A955" i="4"/>
  <c r="P956" i="4"/>
  <c r="Q956" i="4"/>
  <c r="A956" i="4"/>
  <c r="P957" i="4"/>
  <c r="Q957" i="4"/>
  <c r="A957" i="4"/>
  <c r="P958" i="4"/>
  <c r="Q958" i="4"/>
  <c r="A958" i="4"/>
  <c r="P959" i="4"/>
  <c r="Q959" i="4"/>
  <c r="A959" i="4"/>
  <c r="P960" i="4"/>
  <c r="Q960" i="4"/>
  <c r="A960" i="4"/>
  <c r="P961" i="4"/>
  <c r="Q961" i="4"/>
  <c r="A961" i="4"/>
  <c r="P962" i="4"/>
  <c r="Q962" i="4"/>
  <c r="A962" i="4"/>
  <c r="P963" i="4"/>
  <c r="Q963" i="4"/>
  <c r="A963" i="4"/>
  <c r="P964" i="4"/>
  <c r="Q964" i="4"/>
  <c r="A964" i="4"/>
  <c r="P965" i="4"/>
  <c r="Q965" i="4"/>
  <c r="A965" i="4"/>
  <c r="P966" i="4"/>
  <c r="Q966" i="4"/>
  <c r="A966" i="4"/>
  <c r="P967" i="4"/>
  <c r="Q967" i="4"/>
  <c r="A967" i="4"/>
  <c r="P968" i="4"/>
  <c r="Q968" i="4"/>
  <c r="A968" i="4"/>
  <c r="P969" i="4"/>
  <c r="Q969" i="4"/>
  <c r="A969" i="4"/>
  <c r="P970" i="4"/>
  <c r="Q970" i="4"/>
  <c r="A970" i="4"/>
  <c r="P971" i="4"/>
  <c r="Q971" i="4"/>
  <c r="A971" i="4"/>
  <c r="H971" i="4"/>
  <c r="P972" i="4"/>
  <c r="Q972" i="4"/>
  <c r="A972" i="4"/>
  <c r="P973" i="4"/>
  <c r="Q973" i="4"/>
  <c r="A973" i="4"/>
  <c r="P974" i="4"/>
  <c r="Q974" i="4"/>
  <c r="A974" i="4"/>
  <c r="P975" i="4"/>
  <c r="Q975" i="4"/>
  <c r="A975" i="4"/>
  <c r="P976" i="4"/>
  <c r="Q976" i="4"/>
  <c r="A976" i="4"/>
  <c r="P977" i="4"/>
  <c r="Q977" i="4"/>
  <c r="A977" i="4"/>
  <c r="P978" i="4"/>
  <c r="Q978" i="4"/>
  <c r="A978" i="4"/>
  <c r="P979" i="4"/>
  <c r="Q979" i="4"/>
  <c r="A979" i="4"/>
  <c r="P980" i="4"/>
  <c r="Q980" i="4"/>
  <c r="A980" i="4"/>
  <c r="P981" i="4"/>
  <c r="Q981" i="4"/>
  <c r="A981" i="4"/>
  <c r="P982" i="4"/>
  <c r="Q982" i="4"/>
  <c r="A982" i="4"/>
  <c r="P983" i="4"/>
  <c r="Q983" i="4"/>
  <c r="A983" i="4"/>
  <c r="P984" i="4"/>
  <c r="Q984" i="4"/>
  <c r="A984" i="4"/>
  <c r="P985" i="4"/>
  <c r="Q985" i="4"/>
  <c r="A985" i="4"/>
  <c r="P986" i="4"/>
  <c r="Q986" i="4"/>
  <c r="A986" i="4"/>
  <c r="P987" i="4"/>
  <c r="Q987" i="4"/>
  <c r="A987" i="4"/>
  <c r="P988" i="4"/>
  <c r="Q988" i="4"/>
  <c r="A988" i="4"/>
  <c r="P989" i="4"/>
  <c r="Q989" i="4"/>
  <c r="A989" i="4"/>
  <c r="P990" i="4"/>
  <c r="Q990" i="4"/>
  <c r="A990" i="4"/>
  <c r="P991" i="4"/>
  <c r="Q991" i="4"/>
  <c r="A991" i="4"/>
  <c r="P992" i="4"/>
  <c r="Q992" i="4"/>
  <c r="A992" i="4"/>
  <c r="P993" i="4"/>
  <c r="Q993" i="4"/>
  <c r="A993" i="4"/>
  <c r="P994" i="4"/>
  <c r="Q994" i="4"/>
  <c r="A994" i="4"/>
  <c r="P995" i="4"/>
  <c r="Q995" i="4"/>
  <c r="A995" i="4"/>
  <c r="P996" i="4"/>
  <c r="Q996" i="4"/>
  <c r="A996" i="4"/>
  <c r="P997" i="4"/>
  <c r="Q997" i="4"/>
  <c r="A997" i="4"/>
  <c r="P998" i="4"/>
  <c r="Q998" i="4"/>
  <c r="A998" i="4"/>
  <c r="P999" i="4"/>
  <c r="Q999" i="4"/>
  <c r="A999" i="4"/>
  <c r="P1000" i="4"/>
  <c r="Q1000" i="4"/>
  <c r="A1000" i="4"/>
  <c r="P1001" i="4"/>
  <c r="Q1001" i="4"/>
  <c r="A1001" i="4"/>
  <c r="P1002" i="4"/>
  <c r="Q1002" i="4"/>
  <c r="A1002" i="4"/>
  <c r="P1003" i="4"/>
  <c r="Q1003" i="4"/>
  <c r="A1003" i="4"/>
  <c r="P1004" i="4"/>
  <c r="Q1004" i="4"/>
  <c r="A1004" i="4"/>
  <c r="P1005" i="4"/>
  <c r="Q1005" i="4"/>
  <c r="A1005" i="4"/>
  <c r="P1006" i="4"/>
  <c r="Q1006" i="4"/>
  <c r="A1006" i="4"/>
  <c r="P1007" i="4"/>
  <c r="Q1007" i="4"/>
  <c r="A1007" i="4"/>
  <c r="P1008" i="4"/>
  <c r="Q1008" i="4"/>
  <c r="A1008" i="4"/>
  <c r="P1009" i="4"/>
  <c r="Q1009" i="4"/>
  <c r="A1009" i="4"/>
  <c r="G1009" i="4"/>
  <c r="P1010" i="4"/>
  <c r="Q1010" i="4"/>
  <c r="A1010" i="4"/>
  <c r="P1011" i="4"/>
  <c r="Q1011" i="4"/>
  <c r="A1011" i="4"/>
  <c r="P1012" i="4"/>
  <c r="Q1012" i="4"/>
  <c r="A1012" i="4"/>
  <c r="P1013" i="4"/>
  <c r="Q1013" i="4"/>
  <c r="A1013" i="4"/>
  <c r="P1014" i="4"/>
  <c r="Q1014" i="4"/>
  <c r="A1014" i="4"/>
  <c r="P1015" i="4"/>
  <c r="Q1015" i="4"/>
  <c r="A1015" i="4"/>
  <c r="P1016" i="4"/>
  <c r="Q1016" i="4"/>
  <c r="A1016" i="4"/>
  <c r="D1" i="5120"/>
  <c r="D2" i="5120"/>
  <c r="D4" i="5120"/>
  <c r="C13" i="5120"/>
  <c r="C16" i="5120"/>
  <c r="N17" i="2"/>
  <c r="O17" i="2"/>
  <c r="A17" i="2"/>
  <c r="N18" i="2"/>
  <c r="N19" i="2"/>
  <c r="O19" i="2"/>
  <c r="A19" i="2"/>
  <c r="N20" i="2"/>
  <c r="O20" i="2"/>
  <c r="A20" i="2"/>
  <c r="N21" i="2"/>
  <c r="O21" i="2"/>
  <c r="A21" i="2"/>
  <c r="D21" i="2"/>
  <c r="H21" i="2"/>
  <c r="N22" i="2"/>
  <c r="O22" i="2"/>
  <c r="A22" i="2"/>
  <c r="E22" i="2"/>
  <c r="N23" i="2"/>
  <c r="O23" i="2"/>
  <c r="A23" i="2"/>
  <c r="D23" i="2"/>
  <c r="N24" i="2"/>
  <c r="O24" i="2"/>
  <c r="A24" i="2"/>
  <c r="D24" i="2"/>
  <c r="H24" i="2"/>
  <c r="N25" i="2"/>
  <c r="O25" i="2"/>
  <c r="A25" i="2"/>
  <c r="N26" i="2"/>
  <c r="O26" i="2"/>
  <c r="A26" i="2"/>
  <c r="N27" i="2"/>
  <c r="O27" i="2"/>
  <c r="A27" i="2"/>
  <c r="N28" i="2"/>
  <c r="O28" i="2"/>
  <c r="A28" i="2"/>
  <c r="E28" i="2"/>
  <c r="N29" i="2"/>
  <c r="O29" i="2"/>
  <c r="A29" i="2"/>
  <c r="N30" i="2"/>
  <c r="O30" i="2"/>
  <c r="A30" i="2"/>
  <c r="N31" i="2"/>
  <c r="O31" i="2"/>
  <c r="A31" i="2"/>
  <c r="N32" i="2"/>
  <c r="O32" i="2"/>
  <c r="A32" i="2"/>
  <c r="E32" i="2"/>
  <c r="N33" i="2"/>
  <c r="O33" i="2"/>
  <c r="A33" i="2"/>
  <c r="D33" i="2"/>
  <c r="N34" i="2"/>
  <c r="O34" i="2"/>
  <c r="A34" i="2"/>
  <c r="N35" i="2"/>
  <c r="O35" i="2"/>
  <c r="A35" i="2"/>
  <c r="N36" i="2"/>
  <c r="O36" i="2"/>
  <c r="A36" i="2"/>
  <c r="E36" i="2"/>
  <c r="N37" i="2"/>
  <c r="O37" i="2"/>
  <c r="A37" i="2"/>
  <c r="N38" i="2"/>
  <c r="O38" i="2"/>
  <c r="A38" i="2"/>
  <c r="E38" i="2"/>
  <c r="N39" i="2"/>
  <c r="O39" i="2"/>
  <c r="A39" i="2"/>
  <c r="N40" i="2"/>
  <c r="O40" i="2"/>
  <c r="A40" i="2"/>
  <c r="F40" i="2"/>
  <c r="N41" i="2"/>
  <c r="O41" i="2"/>
  <c r="A41" i="2"/>
  <c r="D41" i="2"/>
  <c r="H41" i="2"/>
  <c r="B41" i="2"/>
  <c r="N42" i="2"/>
  <c r="O42" i="2"/>
  <c r="A42" i="2"/>
  <c r="N43" i="2"/>
  <c r="O43" i="2"/>
  <c r="A43" i="2"/>
  <c r="N44" i="2"/>
  <c r="O44" i="2"/>
  <c r="A44" i="2"/>
  <c r="N45" i="2"/>
  <c r="O45" i="2"/>
  <c r="A45" i="2"/>
  <c r="D45" i="2"/>
  <c r="N46" i="2"/>
  <c r="O46" i="2"/>
  <c r="A46" i="2"/>
  <c r="E46" i="2"/>
  <c r="N47" i="2"/>
  <c r="O47" i="2"/>
  <c r="A47" i="2"/>
  <c r="E47" i="2"/>
  <c r="N48" i="2"/>
  <c r="O48" i="2"/>
  <c r="A48" i="2"/>
  <c r="E48" i="2"/>
  <c r="N49" i="2"/>
  <c r="O49" i="2"/>
  <c r="A49" i="2"/>
  <c r="N50" i="2"/>
  <c r="O50" i="2"/>
  <c r="A50" i="2"/>
  <c r="N51" i="2"/>
  <c r="O51" i="2"/>
  <c r="A51" i="2"/>
  <c r="D51" i="2"/>
  <c r="N52" i="2"/>
  <c r="O52" i="2"/>
  <c r="A52" i="2"/>
  <c r="N53" i="2"/>
  <c r="O53" i="2"/>
  <c r="A53" i="2"/>
  <c r="D53" i="2"/>
  <c r="N54" i="2"/>
  <c r="O54" i="2"/>
  <c r="A54" i="2"/>
  <c r="E54" i="2"/>
  <c r="N55" i="2"/>
  <c r="O55" i="2"/>
  <c r="A55" i="2"/>
  <c r="E55" i="2"/>
  <c r="N56" i="2"/>
  <c r="O56" i="2"/>
  <c r="A56" i="2"/>
  <c r="N57" i="2"/>
  <c r="O57" i="2"/>
  <c r="A57" i="2"/>
  <c r="F57" i="2"/>
  <c r="N58" i="2"/>
  <c r="O58" i="2"/>
  <c r="A58" i="2"/>
  <c r="N59" i="2"/>
  <c r="O59" i="2"/>
  <c r="A59" i="2"/>
  <c r="D59" i="2"/>
  <c r="H59" i="2"/>
  <c r="N60" i="2"/>
  <c r="O60" i="2"/>
  <c r="A60" i="2"/>
  <c r="D60" i="2"/>
  <c r="H60" i="2"/>
  <c r="N61" i="2"/>
  <c r="O61" i="2"/>
  <c r="A61" i="2"/>
  <c r="N62" i="2"/>
  <c r="O62" i="2"/>
  <c r="A62" i="2"/>
  <c r="N63" i="2"/>
  <c r="O63" i="2"/>
  <c r="A63" i="2"/>
  <c r="N64" i="2"/>
  <c r="O64" i="2"/>
  <c r="A64" i="2"/>
  <c r="N65" i="2"/>
  <c r="O65" i="2"/>
  <c r="A65" i="2"/>
  <c r="N66" i="2"/>
  <c r="O66" i="2"/>
  <c r="A66" i="2"/>
  <c r="F66" i="2"/>
  <c r="N67" i="2"/>
  <c r="O67" i="2"/>
  <c r="A67" i="2"/>
  <c r="N68" i="2"/>
  <c r="O68" i="2"/>
  <c r="A68" i="2"/>
  <c r="N69" i="2"/>
  <c r="O69" i="2"/>
  <c r="A69" i="2"/>
  <c r="E69" i="2"/>
  <c r="N70" i="2"/>
  <c r="O70" i="2"/>
  <c r="A70" i="2"/>
  <c r="E70" i="2"/>
  <c r="N71" i="2"/>
  <c r="O71" i="2"/>
  <c r="A71" i="2"/>
  <c r="D71" i="2"/>
  <c r="N72" i="2"/>
  <c r="O72" i="2"/>
  <c r="A72" i="2"/>
  <c r="E72" i="2"/>
  <c r="N73" i="2"/>
  <c r="O73" i="2"/>
  <c r="A73" i="2"/>
  <c r="E73" i="2"/>
  <c r="N74" i="2"/>
  <c r="O74" i="2"/>
  <c r="A74" i="2"/>
  <c r="F74" i="2"/>
  <c r="N75" i="2"/>
  <c r="O75" i="2"/>
  <c r="A75" i="2"/>
  <c r="D75" i="2"/>
  <c r="N76" i="2"/>
  <c r="O76" i="2"/>
  <c r="A76" i="2"/>
  <c r="E76" i="2"/>
  <c r="N77" i="2"/>
  <c r="O77" i="2"/>
  <c r="A77" i="2"/>
  <c r="F77" i="2"/>
  <c r="N78" i="2"/>
  <c r="O78" i="2"/>
  <c r="A78" i="2"/>
  <c r="N79" i="2"/>
  <c r="O79" i="2"/>
  <c r="A79" i="2"/>
  <c r="N80" i="2"/>
  <c r="O80" i="2"/>
  <c r="A80" i="2"/>
  <c r="F80" i="2"/>
  <c r="N81" i="2"/>
  <c r="O81" i="2"/>
  <c r="A81" i="2"/>
  <c r="D81" i="2"/>
  <c r="H81" i="2"/>
  <c r="B81" i="2"/>
  <c r="N82" i="2"/>
  <c r="O82" i="2"/>
  <c r="A82" i="2"/>
  <c r="F82" i="2"/>
  <c r="N83" i="2"/>
  <c r="O83" i="2"/>
  <c r="A83" i="2"/>
  <c r="N84" i="2"/>
  <c r="O84" i="2"/>
  <c r="A84" i="2"/>
  <c r="N85" i="2"/>
  <c r="O85" i="2"/>
  <c r="A85" i="2"/>
  <c r="N86" i="2"/>
  <c r="O86" i="2"/>
  <c r="A86" i="2"/>
  <c r="F86" i="2"/>
  <c r="N87" i="2"/>
  <c r="O87" i="2"/>
  <c r="A87" i="2"/>
  <c r="N88" i="2"/>
  <c r="O88" i="2"/>
  <c r="A88" i="2"/>
  <c r="E88" i="2"/>
  <c r="N89" i="2"/>
  <c r="O89" i="2"/>
  <c r="A89" i="2"/>
  <c r="D89" i="2"/>
  <c r="H89" i="2"/>
  <c r="B89" i="2"/>
  <c r="N90" i="2"/>
  <c r="O90" i="2"/>
  <c r="A90" i="2"/>
  <c r="F90" i="2"/>
  <c r="N91" i="2"/>
  <c r="O91" i="2"/>
  <c r="A91" i="2"/>
  <c r="N92" i="2"/>
  <c r="O92" i="2"/>
  <c r="A92" i="2"/>
  <c r="N93" i="2"/>
  <c r="O93" i="2"/>
  <c r="A93" i="2"/>
  <c r="N94" i="2"/>
  <c r="O94" i="2"/>
  <c r="A94" i="2"/>
  <c r="N95" i="2"/>
  <c r="O95" i="2"/>
  <c r="A95" i="2"/>
  <c r="E95" i="2"/>
  <c r="N96" i="2"/>
  <c r="O96" i="2"/>
  <c r="A96" i="2"/>
  <c r="F96" i="2"/>
  <c r="N97" i="2"/>
  <c r="O97" i="2"/>
  <c r="A97" i="2"/>
  <c r="F97" i="2"/>
  <c r="N98" i="2"/>
  <c r="O98" i="2"/>
  <c r="A98" i="2"/>
  <c r="N99" i="2"/>
  <c r="O99" i="2"/>
  <c r="A99" i="2"/>
  <c r="N100" i="2"/>
  <c r="O100" i="2"/>
  <c r="A100" i="2"/>
  <c r="N101" i="2"/>
  <c r="O101" i="2"/>
  <c r="A101" i="2"/>
  <c r="F101" i="2"/>
  <c r="N102" i="2"/>
  <c r="O102" i="2"/>
  <c r="A102" i="2"/>
  <c r="N103" i="2"/>
  <c r="O103" i="2"/>
  <c r="A103" i="2"/>
  <c r="N104" i="2"/>
  <c r="O104" i="2"/>
  <c r="A104" i="2"/>
  <c r="F104" i="2"/>
  <c r="N105" i="2"/>
  <c r="O105" i="2"/>
  <c r="A105" i="2"/>
  <c r="D105" i="2"/>
  <c r="H105" i="2"/>
  <c r="B105" i="2"/>
  <c r="K105" i="2"/>
  <c r="N106" i="2"/>
  <c r="O106" i="2"/>
  <c r="A106" i="2"/>
  <c r="D106" i="2"/>
  <c r="N107" i="2"/>
  <c r="O107" i="2"/>
  <c r="A107" i="2"/>
  <c r="N108" i="2"/>
  <c r="O108" i="2"/>
  <c r="A108" i="2"/>
  <c r="N109" i="2"/>
  <c r="O109" i="2"/>
  <c r="A109" i="2"/>
  <c r="N110" i="2"/>
  <c r="O110" i="2"/>
  <c r="A110" i="2"/>
  <c r="F110" i="2"/>
  <c r="N111" i="2"/>
  <c r="O111" i="2"/>
  <c r="A111" i="2"/>
  <c r="F111" i="2"/>
  <c r="N112" i="2"/>
  <c r="O112" i="2"/>
  <c r="A112" i="2"/>
  <c r="D112" i="2"/>
  <c r="H112" i="2"/>
  <c r="N113" i="2"/>
  <c r="O113" i="2"/>
  <c r="A113" i="2"/>
  <c r="N114" i="2"/>
  <c r="O114" i="2"/>
  <c r="A114" i="2"/>
  <c r="E114" i="2"/>
  <c r="N115" i="2"/>
  <c r="O115" i="2"/>
  <c r="A115" i="2"/>
  <c r="F115" i="2"/>
  <c r="N116" i="2"/>
  <c r="O116" i="2"/>
  <c r="A116" i="2"/>
  <c r="N117" i="2"/>
  <c r="O117" i="2"/>
  <c r="A117" i="2"/>
  <c r="F117" i="2"/>
  <c r="N118" i="2"/>
  <c r="O118" i="2"/>
  <c r="A118" i="2"/>
  <c r="E118" i="2"/>
  <c r="N119" i="2"/>
  <c r="O119" i="2"/>
  <c r="A119" i="2"/>
  <c r="N120" i="2"/>
  <c r="O120" i="2"/>
  <c r="A120" i="2"/>
  <c r="N121" i="2"/>
  <c r="O121" i="2"/>
  <c r="A121" i="2"/>
  <c r="N122" i="2"/>
  <c r="O122" i="2"/>
  <c r="A122" i="2"/>
  <c r="F122" i="2"/>
  <c r="N123" i="2"/>
  <c r="O123" i="2"/>
  <c r="A123" i="2"/>
  <c r="N124" i="2"/>
  <c r="O124" i="2"/>
  <c r="A124" i="2"/>
  <c r="N125" i="2"/>
  <c r="O125" i="2"/>
  <c r="A125" i="2"/>
  <c r="F125" i="2"/>
  <c r="N126" i="2"/>
  <c r="O126" i="2"/>
  <c r="A126" i="2"/>
  <c r="N127" i="2"/>
  <c r="O127" i="2"/>
  <c r="A127" i="2"/>
  <c r="D127" i="2"/>
  <c r="N128" i="2"/>
  <c r="O128" i="2"/>
  <c r="A128" i="2"/>
  <c r="F128" i="2"/>
  <c r="N129" i="2"/>
  <c r="O129" i="2"/>
  <c r="A129" i="2"/>
  <c r="N130" i="2"/>
  <c r="O130" i="2"/>
  <c r="A130" i="2"/>
  <c r="F130" i="2"/>
  <c r="N131" i="2"/>
  <c r="O131" i="2"/>
  <c r="A131" i="2"/>
  <c r="N132" i="2"/>
  <c r="O132" i="2"/>
  <c r="A132" i="2"/>
  <c r="E132" i="2"/>
  <c r="N133" i="2"/>
  <c r="O133" i="2"/>
  <c r="A133" i="2"/>
  <c r="N134" i="2"/>
  <c r="O134" i="2"/>
  <c r="A134" i="2"/>
  <c r="N135" i="2"/>
  <c r="O135" i="2"/>
  <c r="A135" i="2"/>
  <c r="N136" i="2"/>
  <c r="O136" i="2"/>
  <c r="A136" i="2"/>
  <c r="F136" i="2"/>
  <c r="N137" i="2"/>
  <c r="O137" i="2"/>
  <c r="A137" i="2"/>
  <c r="F137" i="2"/>
  <c r="N138" i="2"/>
  <c r="O138" i="2"/>
  <c r="A138" i="2"/>
  <c r="D138" i="2"/>
  <c r="N139" i="2"/>
  <c r="O139" i="2"/>
  <c r="A139" i="2"/>
  <c r="N140" i="2"/>
  <c r="O140" i="2"/>
  <c r="A140" i="2"/>
  <c r="N141" i="2"/>
  <c r="O141" i="2"/>
  <c r="A141" i="2"/>
  <c r="N142" i="2"/>
  <c r="O142" i="2"/>
  <c r="A142" i="2"/>
  <c r="D142" i="2"/>
  <c r="N143" i="2"/>
  <c r="O143" i="2"/>
  <c r="A143" i="2"/>
  <c r="N144" i="2"/>
  <c r="O144" i="2"/>
  <c r="A144" i="2"/>
  <c r="E144" i="2"/>
  <c r="N145" i="2"/>
  <c r="O145" i="2"/>
  <c r="A145" i="2"/>
  <c r="N146" i="2"/>
  <c r="O146" i="2"/>
  <c r="A146" i="2"/>
  <c r="E146" i="2"/>
  <c r="N147" i="2"/>
  <c r="O147" i="2"/>
  <c r="A147" i="2"/>
  <c r="N148" i="2"/>
  <c r="O148" i="2"/>
  <c r="A148" i="2"/>
  <c r="N149" i="2"/>
  <c r="O149" i="2"/>
  <c r="A149" i="2"/>
  <c r="N150" i="2"/>
  <c r="O150" i="2"/>
  <c r="A150" i="2"/>
  <c r="N151" i="2"/>
  <c r="O151" i="2"/>
  <c r="A151" i="2"/>
  <c r="D151" i="2"/>
  <c r="N152" i="2"/>
  <c r="O152" i="2"/>
  <c r="A152" i="2"/>
  <c r="F152" i="2"/>
  <c r="N153" i="2"/>
  <c r="O153" i="2"/>
  <c r="A153" i="2"/>
  <c r="N154" i="2"/>
  <c r="O154" i="2"/>
  <c r="A154" i="2"/>
  <c r="N155" i="2"/>
  <c r="O155" i="2"/>
  <c r="A155" i="2"/>
  <c r="D155" i="2"/>
  <c r="N156" i="2"/>
  <c r="O156" i="2"/>
  <c r="A156" i="2"/>
  <c r="E156" i="2"/>
  <c r="N157" i="2"/>
  <c r="O157" i="2"/>
  <c r="A157" i="2"/>
  <c r="E157" i="2"/>
  <c r="N158" i="2"/>
  <c r="O158" i="2"/>
  <c r="A158" i="2"/>
  <c r="N159" i="2"/>
  <c r="O159" i="2"/>
  <c r="A159" i="2"/>
  <c r="N160" i="2"/>
  <c r="O160" i="2"/>
  <c r="A160" i="2"/>
  <c r="D160" i="2"/>
  <c r="H160" i="2"/>
  <c r="B160" i="2"/>
  <c r="M160" i="2"/>
  <c r="N161" i="2"/>
  <c r="O161" i="2"/>
  <c r="A161" i="2"/>
  <c r="E161" i="2"/>
  <c r="N162" i="2"/>
  <c r="O162" i="2"/>
  <c r="A162" i="2"/>
  <c r="D162" i="2"/>
  <c r="H162" i="2"/>
  <c r="B162" i="2"/>
  <c r="N163" i="2"/>
  <c r="O163" i="2"/>
  <c r="A163" i="2"/>
  <c r="N164" i="2"/>
  <c r="O164" i="2"/>
  <c r="A164" i="2"/>
  <c r="F164" i="2"/>
  <c r="N165" i="2"/>
  <c r="O165" i="2"/>
  <c r="A165" i="2"/>
  <c r="F165" i="2"/>
  <c r="N166" i="2"/>
  <c r="O166" i="2"/>
  <c r="A166" i="2"/>
  <c r="N167" i="2"/>
  <c r="O167" i="2"/>
  <c r="A167" i="2"/>
  <c r="D167" i="2"/>
  <c r="N168" i="2"/>
  <c r="O168" i="2"/>
  <c r="A168" i="2"/>
  <c r="E168" i="2"/>
  <c r="N169" i="2"/>
  <c r="O169" i="2"/>
  <c r="A169" i="2"/>
  <c r="N170" i="2"/>
  <c r="O170" i="2"/>
  <c r="A170" i="2"/>
  <c r="D170" i="2"/>
  <c r="N171" i="2"/>
  <c r="O171" i="2"/>
  <c r="A171" i="2"/>
  <c r="N172" i="2"/>
  <c r="O172" i="2"/>
  <c r="A172" i="2"/>
  <c r="N173" i="2"/>
  <c r="O173" i="2"/>
  <c r="A173" i="2"/>
  <c r="N174" i="2"/>
  <c r="O174" i="2"/>
  <c r="A174" i="2"/>
  <c r="F174" i="2"/>
  <c r="N175" i="2"/>
  <c r="O175" i="2"/>
  <c r="A175" i="2"/>
  <c r="N176" i="2"/>
  <c r="O176" i="2"/>
  <c r="A176" i="2"/>
  <c r="D176" i="2"/>
  <c r="H176" i="2"/>
  <c r="N177" i="2"/>
  <c r="O177" i="2"/>
  <c r="A177" i="2"/>
  <c r="N178" i="2"/>
  <c r="O178" i="2"/>
  <c r="A178" i="2"/>
  <c r="N179" i="2"/>
  <c r="O179" i="2"/>
  <c r="A179" i="2"/>
  <c r="N180" i="2"/>
  <c r="O180" i="2"/>
  <c r="A180" i="2"/>
  <c r="E180" i="2"/>
  <c r="N181" i="2"/>
  <c r="O181" i="2"/>
  <c r="A181" i="2"/>
  <c r="E181" i="2"/>
  <c r="N182" i="2"/>
  <c r="O182" i="2"/>
  <c r="A182" i="2"/>
  <c r="D182" i="2"/>
  <c r="H182" i="2"/>
  <c r="N183" i="2"/>
  <c r="O183" i="2"/>
  <c r="A183" i="2"/>
  <c r="N184" i="2"/>
  <c r="O184" i="2"/>
  <c r="A184" i="2"/>
  <c r="N185" i="2"/>
  <c r="O185" i="2"/>
  <c r="A185" i="2"/>
  <c r="F185" i="2"/>
  <c r="N186" i="2"/>
  <c r="O186" i="2"/>
  <c r="A186" i="2"/>
  <c r="D186" i="2"/>
  <c r="H186" i="2"/>
  <c r="N187" i="2"/>
  <c r="O187" i="2"/>
  <c r="A187" i="2"/>
  <c r="N188" i="2"/>
  <c r="O188" i="2"/>
  <c r="A188" i="2"/>
  <c r="E188" i="2"/>
  <c r="N189" i="2"/>
  <c r="O189" i="2"/>
  <c r="A189" i="2"/>
  <c r="D189" i="2"/>
  <c r="H189" i="2"/>
  <c r="B189" i="2"/>
  <c r="N190" i="2"/>
  <c r="O190" i="2"/>
  <c r="A190" i="2"/>
  <c r="N191" i="2"/>
  <c r="O191" i="2"/>
  <c r="A191" i="2"/>
  <c r="E191" i="2"/>
  <c r="N192" i="2"/>
  <c r="O192" i="2"/>
  <c r="A192" i="2"/>
  <c r="N193" i="2"/>
  <c r="O193" i="2"/>
  <c r="A193" i="2"/>
  <c r="D193" i="2"/>
  <c r="H193" i="2"/>
  <c r="N194" i="2"/>
  <c r="O194" i="2"/>
  <c r="A194" i="2"/>
  <c r="D194" i="2"/>
  <c r="H194" i="2"/>
  <c r="I194" i="2"/>
  <c r="J194" i="2"/>
  <c r="N195" i="2"/>
  <c r="O195" i="2"/>
  <c r="A195" i="2"/>
  <c r="D195" i="2"/>
  <c r="H195" i="2"/>
  <c r="N196" i="2"/>
  <c r="O196" i="2"/>
  <c r="A196" i="2"/>
  <c r="E196" i="2"/>
  <c r="N197" i="2"/>
  <c r="O197" i="2"/>
  <c r="A197" i="2"/>
  <c r="F197" i="2"/>
  <c r="N198" i="2"/>
  <c r="O198" i="2"/>
  <c r="A198" i="2"/>
  <c r="D198" i="2"/>
  <c r="H198" i="2"/>
  <c r="N199" i="2"/>
  <c r="O199" i="2"/>
  <c r="A199" i="2"/>
  <c r="I199" i="2"/>
  <c r="J199" i="2"/>
  <c r="N200" i="2"/>
  <c r="O200" i="2"/>
  <c r="A200" i="2"/>
  <c r="N201" i="2"/>
  <c r="O201" i="2"/>
  <c r="A201" i="2"/>
  <c r="D201" i="2"/>
  <c r="H201" i="2"/>
  <c r="B201" i="2"/>
  <c r="N202" i="2"/>
  <c r="O202" i="2"/>
  <c r="A202" i="2"/>
  <c r="N203" i="2"/>
  <c r="O203" i="2"/>
  <c r="A203" i="2"/>
  <c r="N204" i="2"/>
  <c r="O204" i="2"/>
  <c r="A204" i="2"/>
  <c r="D204" i="2"/>
  <c r="H204" i="2"/>
  <c r="N205" i="2"/>
  <c r="O205" i="2"/>
  <c r="A205" i="2"/>
  <c r="N206" i="2"/>
  <c r="O206" i="2"/>
  <c r="A206" i="2"/>
  <c r="H206" i="2"/>
  <c r="I206" i="2"/>
  <c r="J206" i="2"/>
  <c r="N207" i="2"/>
  <c r="O207" i="2"/>
  <c r="A207" i="2"/>
  <c r="D207" i="2"/>
  <c r="H207" i="2"/>
  <c r="N208" i="2"/>
  <c r="O208" i="2"/>
  <c r="A208" i="2"/>
  <c r="F208" i="2"/>
  <c r="N209" i="2"/>
  <c r="O209" i="2"/>
  <c r="A209" i="2"/>
  <c r="N210" i="2"/>
  <c r="O210" i="2"/>
  <c r="A210" i="2"/>
  <c r="F210" i="2"/>
  <c r="N211" i="2"/>
  <c r="O211" i="2"/>
  <c r="A211" i="2"/>
  <c r="E211" i="2"/>
  <c r="N212" i="2"/>
  <c r="O212" i="2"/>
  <c r="A212" i="2"/>
  <c r="N213" i="2"/>
  <c r="O213" i="2"/>
  <c r="A213" i="2"/>
  <c r="N214" i="2"/>
  <c r="O214" i="2"/>
  <c r="A214" i="2"/>
  <c r="E214" i="2"/>
  <c r="N215" i="2"/>
  <c r="O215" i="2"/>
  <c r="A215" i="2"/>
  <c r="N216" i="2"/>
  <c r="O216" i="2"/>
  <c r="A216" i="2"/>
  <c r="N217" i="2"/>
  <c r="O217" i="2"/>
  <c r="A217" i="2"/>
  <c r="E217" i="2"/>
  <c r="N218" i="2"/>
  <c r="O218" i="2"/>
  <c r="A218" i="2"/>
  <c r="H218" i="2"/>
  <c r="I218" i="2"/>
  <c r="J218" i="2"/>
  <c r="N219" i="2"/>
  <c r="O219" i="2"/>
  <c r="A219" i="2"/>
  <c r="N220" i="2"/>
  <c r="O220" i="2"/>
  <c r="A220" i="2"/>
  <c r="E220" i="2"/>
  <c r="N221" i="2"/>
  <c r="O221" i="2"/>
  <c r="A221" i="2"/>
  <c r="I221" i="2"/>
  <c r="N222" i="2"/>
  <c r="O222" i="2"/>
  <c r="A222" i="2"/>
  <c r="E222" i="2"/>
  <c r="N223" i="2"/>
  <c r="O223" i="2"/>
  <c r="A223" i="2"/>
  <c r="F223" i="2"/>
  <c r="N224" i="2"/>
  <c r="O224" i="2"/>
  <c r="A224" i="2"/>
  <c r="N225" i="2"/>
  <c r="O225" i="2"/>
  <c r="A225" i="2"/>
  <c r="D225" i="2"/>
  <c r="H225" i="2"/>
  <c r="B225" i="2"/>
  <c r="C225" i="2"/>
  <c r="N226" i="2"/>
  <c r="O226" i="2"/>
  <c r="A226" i="2"/>
  <c r="E226" i="2"/>
  <c r="N227" i="2"/>
  <c r="O227" i="2"/>
  <c r="A227" i="2"/>
  <c r="E227" i="2"/>
  <c r="N228" i="2"/>
  <c r="O228" i="2"/>
  <c r="A228" i="2"/>
  <c r="F228" i="2"/>
  <c r="N229" i="2"/>
  <c r="O229" i="2"/>
  <c r="A229" i="2"/>
  <c r="N230" i="2"/>
  <c r="O230" i="2"/>
  <c r="A230" i="2"/>
  <c r="B230" i="2"/>
  <c r="K230" i="2"/>
  <c r="N231" i="2"/>
  <c r="O231" i="2"/>
  <c r="A231" i="2"/>
  <c r="F231" i="2"/>
  <c r="N232" i="2"/>
  <c r="O232" i="2"/>
  <c r="A232" i="2"/>
  <c r="F232" i="2"/>
  <c r="N233" i="2"/>
  <c r="O233" i="2"/>
  <c r="A233" i="2"/>
  <c r="N234" i="2"/>
  <c r="O234" i="2"/>
  <c r="A234" i="2"/>
  <c r="N235" i="2"/>
  <c r="O235" i="2"/>
  <c r="A235" i="2"/>
  <c r="N236" i="2"/>
  <c r="O236" i="2"/>
  <c r="A236" i="2"/>
  <c r="D236" i="2"/>
  <c r="N237" i="2"/>
  <c r="O237" i="2"/>
  <c r="A237" i="2"/>
  <c r="N238" i="2"/>
  <c r="O238" i="2"/>
  <c r="A238" i="2"/>
  <c r="E238" i="2"/>
  <c r="N239" i="2"/>
  <c r="O239" i="2"/>
  <c r="A239" i="2"/>
  <c r="D239" i="2"/>
  <c r="H239" i="2"/>
  <c r="N240" i="2"/>
  <c r="O240" i="2"/>
  <c r="A240" i="2"/>
  <c r="E240" i="2"/>
  <c r="N241" i="2"/>
  <c r="O241" i="2"/>
  <c r="A241" i="2"/>
  <c r="E241" i="2"/>
  <c r="N242" i="2"/>
  <c r="O242" i="2"/>
  <c r="A242" i="2"/>
  <c r="E242" i="2"/>
  <c r="N243" i="2"/>
  <c r="O243" i="2"/>
  <c r="A243" i="2"/>
  <c r="E243" i="2"/>
  <c r="N244" i="2"/>
  <c r="O244" i="2"/>
  <c r="A244" i="2"/>
  <c r="B244" i="2"/>
  <c r="N245" i="2"/>
  <c r="O245" i="2"/>
  <c r="A245" i="2"/>
  <c r="N246" i="2"/>
  <c r="O246" i="2"/>
  <c r="A246" i="2"/>
  <c r="F246" i="2"/>
  <c r="N247" i="2"/>
  <c r="O247" i="2"/>
  <c r="A247" i="2"/>
  <c r="N248" i="2"/>
  <c r="O248" i="2"/>
  <c r="A248" i="2"/>
  <c r="N249" i="2"/>
  <c r="O249" i="2"/>
  <c r="A249" i="2"/>
  <c r="H249" i="2"/>
  <c r="B249" i="2"/>
  <c r="C249" i="2"/>
  <c r="N250" i="2"/>
  <c r="O250" i="2"/>
  <c r="A250" i="2"/>
  <c r="F250" i="2"/>
  <c r="N251" i="2"/>
  <c r="O251" i="2"/>
  <c r="A251" i="2"/>
  <c r="N252" i="2"/>
  <c r="O252" i="2"/>
  <c r="A252" i="2"/>
  <c r="I252" i="2"/>
  <c r="N253" i="2"/>
  <c r="O253" i="2"/>
  <c r="A253" i="2"/>
  <c r="D253" i="2"/>
  <c r="N254" i="2"/>
  <c r="O254" i="2"/>
  <c r="A254" i="2"/>
  <c r="N255" i="2"/>
  <c r="O255" i="2"/>
  <c r="A255" i="2"/>
  <c r="E255" i="2"/>
  <c r="N256" i="2"/>
  <c r="O256" i="2"/>
  <c r="A256" i="2"/>
  <c r="N257" i="2"/>
  <c r="O257" i="2"/>
  <c r="A257" i="2"/>
  <c r="E257" i="2"/>
  <c r="N258" i="2"/>
  <c r="O258" i="2"/>
  <c r="A258" i="2"/>
  <c r="D258" i="2"/>
  <c r="H258" i="2"/>
  <c r="B258" i="2"/>
  <c r="M258" i="2"/>
  <c r="N259" i="2"/>
  <c r="O259" i="2"/>
  <c r="A259" i="2"/>
  <c r="D259" i="2"/>
  <c r="H259" i="2"/>
  <c r="N260" i="2"/>
  <c r="O260" i="2"/>
  <c r="A260" i="2"/>
  <c r="N261" i="2"/>
  <c r="O261" i="2"/>
  <c r="A261" i="2"/>
  <c r="I261" i="2"/>
  <c r="N262" i="2"/>
  <c r="O262" i="2"/>
  <c r="A262" i="2"/>
  <c r="N263" i="2"/>
  <c r="O263" i="2"/>
  <c r="A263" i="2"/>
  <c r="F263" i="2"/>
  <c r="N264" i="2"/>
  <c r="O264" i="2"/>
  <c r="A264" i="2"/>
  <c r="N265" i="2"/>
  <c r="O265" i="2"/>
  <c r="A265" i="2"/>
  <c r="H265" i="2"/>
  <c r="N266" i="2"/>
  <c r="O266" i="2"/>
  <c r="A266" i="2"/>
  <c r="N267" i="2"/>
  <c r="O267" i="2"/>
  <c r="A267" i="2"/>
  <c r="F267" i="2"/>
  <c r="N268" i="2"/>
  <c r="O268" i="2"/>
  <c r="A268" i="2"/>
  <c r="N269" i="2"/>
  <c r="O269" i="2"/>
  <c r="A269" i="2"/>
  <c r="N270" i="2"/>
  <c r="O270" i="2"/>
  <c r="A270" i="2"/>
  <c r="N271" i="2"/>
  <c r="O271" i="2"/>
  <c r="A271" i="2"/>
  <c r="F271" i="2"/>
  <c r="N272" i="2"/>
  <c r="O272" i="2"/>
  <c r="A272" i="2"/>
  <c r="N273" i="2"/>
  <c r="O273" i="2"/>
  <c r="A273" i="2"/>
  <c r="N274" i="2"/>
  <c r="O274" i="2"/>
  <c r="A274" i="2"/>
  <c r="N275" i="2"/>
  <c r="O275" i="2"/>
  <c r="A275" i="2"/>
  <c r="N276" i="2"/>
  <c r="O276" i="2"/>
  <c r="A276" i="2"/>
  <c r="N277" i="2"/>
  <c r="O277" i="2"/>
  <c r="A277" i="2"/>
  <c r="N278" i="2"/>
  <c r="O278" i="2"/>
  <c r="A278" i="2"/>
  <c r="N279" i="2"/>
  <c r="O279" i="2"/>
  <c r="A279" i="2"/>
  <c r="E279" i="2"/>
  <c r="N280" i="2"/>
  <c r="O280" i="2"/>
  <c r="A280" i="2"/>
  <c r="E280" i="2"/>
  <c r="N281" i="2"/>
  <c r="O281" i="2"/>
  <c r="A281" i="2"/>
  <c r="E281" i="2"/>
  <c r="N282" i="2"/>
  <c r="O282" i="2"/>
  <c r="A282" i="2"/>
  <c r="N283" i="2"/>
  <c r="O283" i="2"/>
  <c r="A283" i="2"/>
  <c r="N284" i="2"/>
  <c r="O284" i="2"/>
  <c r="A284" i="2"/>
  <c r="N285" i="2"/>
  <c r="O285" i="2"/>
  <c r="A285" i="2"/>
  <c r="I285" i="2"/>
  <c r="J285" i="2"/>
  <c r="N286" i="2"/>
  <c r="O286" i="2"/>
  <c r="A286" i="2"/>
  <c r="N287" i="2"/>
  <c r="O287" i="2"/>
  <c r="A287" i="2"/>
  <c r="F287" i="2"/>
  <c r="N288" i="2"/>
  <c r="O288" i="2"/>
  <c r="A288" i="2"/>
  <c r="N289" i="2"/>
  <c r="O289" i="2"/>
  <c r="A289" i="2"/>
  <c r="N290" i="2"/>
  <c r="O290" i="2"/>
  <c r="A290" i="2"/>
  <c r="N291" i="2"/>
  <c r="O291" i="2"/>
  <c r="A291" i="2"/>
  <c r="N292" i="2"/>
  <c r="O292" i="2"/>
  <c r="A292" i="2"/>
  <c r="F292" i="2"/>
  <c r="N293" i="2"/>
  <c r="O293" i="2"/>
  <c r="A293" i="2"/>
  <c r="D293" i="2"/>
  <c r="H293" i="2"/>
  <c r="N294" i="2"/>
  <c r="O294" i="2"/>
  <c r="A294" i="2"/>
  <c r="F294" i="2"/>
  <c r="N295" i="2"/>
  <c r="O295" i="2"/>
  <c r="A295" i="2"/>
  <c r="I295" i="2"/>
  <c r="J295" i="2"/>
  <c r="N296" i="2"/>
  <c r="O296" i="2"/>
  <c r="A296" i="2"/>
  <c r="N297" i="2"/>
  <c r="O297" i="2"/>
  <c r="A297" i="2"/>
  <c r="N298" i="2"/>
  <c r="O298" i="2"/>
  <c r="A298" i="2"/>
  <c r="N299" i="2"/>
  <c r="O299" i="2"/>
  <c r="A299" i="2"/>
  <c r="N300" i="2"/>
  <c r="O300" i="2"/>
  <c r="A300" i="2"/>
  <c r="F300" i="2"/>
  <c r="N301" i="2"/>
  <c r="O301" i="2"/>
  <c r="A301" i="2"/>
  <c r="N302" i="2"/>
  <c r="O302" i="2"/>
  <c r="A302" i="2"/>
  <c r="J302" i="2"/>
  <c r="N303" i="2"/>
  <c r="O303" i="2"/>
  <c r="A303" i="2"/>
  <c r="F303" i="2"/>
  <c r="N304" i="2"/>
  <c r="O304" i="2"/>
  <c r="A304" i="2"/>
  <c r="N305" i="2"/>
  <c r="O305" i="2"/>
  <c r="A305" i="2"/>
  <c r="N306" i="2"/>
  <c r="O306" i="2"/>
  <c r="A306" i="2"/>
  <c r="N307" i="2"/>
  <c r="O307" i="2"/>
  <c r="A307" i="2"/>
  <c r="N308" i="2"/>
  <c r="O308" i="2"/>
  <c r="A308" i="2"/>
  <c r="F308" i="2"/>
  <c r="N309" i="2"/>
  <c r="O309" i="2"/>
  <c r="A309" i="2"/>
  <c r="E309" i="2"/>
  <c r="N310" i="2"/>
  <c r="O310" i="2"/>
  <c r="A310" i="2"/>
  <c r="J310" i="2"/>
  <c r="N311" i="2"/>
  <c r="O311" i="2"/>
  <c r="A311" i="2"/>
  <c r="N312" i="2"/>
  <c r="O312" i="2"/>
  <c r="A312" i="2"/>
  <c r="F312" i="2"/>
  <c r="N313" i="2"/>
  <c r="O313" i="2"/>
  <c r="A313" i="2"/>
  <c r="C313" i="2"/>
  <c r="N314" i="2"/>
  <c r="O314" i="2"/>
  <c r="A314" i="2"/>
  <c r="N315" i="2"/>
  <c r="O315" i="2"/>
  <c r="A315" i="2"/>
  <c r="N316" i="2"/>
  <c r="O316" i="2"/>
  <c r="A316" i="2"/>
  <c r="I316" i="2"/>
  <c r="N317" i="2"/>
  <c r="O317" i="2"/>
  <c r="A317" i="2"/>
  <c r="N318" i="2"/>
  <c r="O318" i="2"/>
  <c r="A318" i="2"/>
  <c r="N319" i="2"/>
  <c r="O319" i="2"/>
  <c r="A319" i="2"/>
  <c r="J319" i="2"/>
  <c r="N320" i="2"/>
  <c r="O320" i="2"/>
  <c r="A320" i="2"/>
  <c r="F320" i="2"/>
  <c r="N321" i="2"/>
  <c r="O321" i="2"/>
  <c r="A321" i="2"/>
  <c r="D321" i="2"/>
  <c r="H321" i="2"/>
  <c r="N322" i="2"/>
  <c r="O322" i="2"/>
  <c r="A322" i="2"/>
  <c r="N323" i="2"/>
  <c r="O323" i="2"/>
  <c r="A323" i="2"/>
  <c r="N324" i="2"/>
  <c r="O324" i="2"/>
  <c r="A324" i="2"/>
  <c r="D324" i="2"/>
  <c r="H324" i="2"/>
  <c r="B324" i="2"/>
  <c r="N325" i="2"/>
  <c r="O325" i="2"/>
  <c r="A325" i="2"/>
  <c r="N326" i="2"/>
  <c r="O326" i="2"/>
  <c r="A326" i="2"/>
  <c r="N327" i="2"/>
  <c r="O327" i="2"/>
  <c r="A327" i="2"/>
  <c r="N328" i="2"/>
  <c r="O328" i="2"/>
  <c r="A328" i="2"/>
  <c r="D328" i="2"/>
  <c r="N329" i="2"/>
  <c r="O329" i="2"/>
  <c r="A329" i="2"/>
  <c r="N330" i="2"/>
  <c r="O330" i="2"/>
  <c r="A330" i="2"/>
  <c r="N331" i="2"/>
  <c r="O331" i="2"/>
  <c r="A331" i="2"/>
  <c r="N332" i="2"/>
  <c r="O332" i="2"/>
  <c r="A332" i="2"/>
  <c r="F332" i="2"/>
  <c r="N333" i="2"/>
  <c r="O333" i="2"/>
  <c r="A333" i="2"/>
  <c r="N334" i="2"/>
  <c r="O334" i="2"/>
  <c r="A334" i="2"/>
  <c r="I334" i="2"/>
  <c r="N335" i="2"/>
  <c r="O335" i="2"/>
  <c r="A335" i="2"/>
  <c r="N336" i="2"/>
  <c r="O336" i="2"/>
  <c r="A336" i="2"/>
  <c r="F336" i="2"/>
  <c r="N337" i="2"/>
  <c r="O337" i="2"/>
  <c r="A337" i="2"/>
  <c r="E337" i="2"/>
  <c r="N338" i="2"/>
  <c r="O338" i="2"/>
  <c r="A338" i="2"/>
  <c r="N339" i="2"/>
  <c r="O339" i="2"/>
  <c r="A339" i="2"/>
  <c r="N340" i="2"/>
  <c r="O340" i="2"/>
  <c r="A340" i="2"/>
  <c r="N341" i="2"/>
  <c r="O341" i="2"/>
  <c r="A341" i="2"/>
  <c r="I341" i="2"/>
  <c r="J341" i="2"/>
  <c r="N342" i="2"/>
  <c r="O342" i="2"/>
  <c r="A342" i="2"/>
  <c r="N343" i="2"/>
  <c r="O343" i="2"/>
  <c r="A343" i="2"/>
  <c r="F343" i="2"/>
  <c r="N344" i="2"/>
  <c r="O344" i="2"/>
  <c r="A344" i="2"/>
  <c r="F344" i="2"/>
  <c r="N345" i="2"/>
  <c r="O345" i="2"/>
  <c r="A345" i="2"/>
  <c r="N346" i="2"/>
  <c r="O346" i="2"/>
  <c r="A346" i="2"/>
  <c r="N347" i="2"/>
  <c r="O347" i="2"/>
  <c r="A347" i="2"/>
  <c r="D347" i="2"/>
  <c r="N348" i="2"/>
  <c r="O348" i="2"/>
  <c r="A348" i="2"/>
  <c r="F348" i="2"/>
  <c r="J348" i="2"/>
  <c r="N349" i="2"/>
  <c r="O349" i="2"/>
  <c r="A349" i="2"/>
  <c r="E349" i="2"/>
  <c r="N350" i="2"/>
  <c r="O350" i="2"/>
  <c r="A350" i="2"/>
  <c r="N351" i="2"/>
  <c r="O351" i="2"/>
  <c r="A351" i="2"/>
  <c r="E351" i="2"/>
  <c r="N352" i="2"/>
  <c r="O352" i="2"/>
  <c r="A352" i="2"/>
  <c r="D352" i="2"/>
  <c r="H352" i="2"/>
  <c r="N353" i="2"/>
  <c r="O353" i="2"/>
  <c r="A353" i="2"/>
  <c r="N354" i="2"/>
  <c r="O354" i="2"/>
  <c r="A354" i="2"/>
  <c r="F354" i="2"/>
  <c r="N355" i="2"/>
  <c r="O355" i="2"/>
  <c r="A355" i="2"/>
  <c r="F355" i="2"/>
  <c r="N356" i="2"/>
  <c r="O356" i="2"/>
  <c r="A356" i="2"/>
  <c r="C356" i="2"/>
  <c r="N357" i="2"/>
  <c r="O357" i="2"/>
  <c r="A357" i="2"/>
  <c r="N358" i="2"/>
  <c r="O358" i="2"/>
  <c r="A358" i="2"/>
  <c r="N359" i="2"/>
  <c r="O359" i="2"/>
  <c r="A359" i="2"/>
  <c r="N360" i="2"/>
  <c r="O360" i="2"/>
  <c r="A360" i="2"/>
  <c r="D360" i="2"/>
  <c r="N361" i="2"/>
  <c r="O361" i="2"/>
  <c r="A361" i="2"/>
  <c r="N362" i="2"/>
  <c r="O362" i="2"/>
  <c r="A362" i="2"/>
  <c r="D362" i="2"/>
  <c r="N363" i="2"/>
  <c r="O363" i="2"/>
  <c r="A363" i="2"/>
  <c r="H363" i="2"/>
  <c r="N364" i="2"/>
  <c r="O364" i="2"/>
  <c r="A364" i="2"/>
  <c r="D364" i="2"/>
  <c r="N365" i="2"/>
  <c r="O365" i="2"/>
  <c r="A365" i="2"/>
  <c r="N366" i="2"/>
  <c r="O366" i="2"/>
  <c r="A366" i="2"/>
  <c r="N367" i="2"/>
  <c r="O367" i="2"/>
  <c r="A367" i="2"/>
  <c r="N368" i="2"/>
  <c r="O368" i="2"/>
  <c r="A368" i="2"/>
  <c r="D368" i="2"/>
  <c r="N369" i="2"/>
  <c r="O369" i="2"/>
  <c r="A369" i="2"/>
  <c r="D369" i="2"/>
  <c r="N370" i="2"/>
  <c r="O370" i="2"/>
  <c r="A370" i="2"/>
  <c r="N371" i="2"/>
  <c r="O371" i="2"/>
  <c r="A371" i="2"/>
  <c r="D371" i="2"/>
  <c r="N372" i="2"/>
  <c r="O372" i="2"/>
  <c r="A372" i="2"/>
  <c r="N373" i="2"/>
  <c r="O373" i="2"/>
  <c r="A373" i="2"/>
  <c r="D373" i="2"/>
  <c r="H373" i="2"/>
  <c r="N374" i="2"/>
  <c r="O374" i="2"/>
  <c r="A374" i="2"/>
  <c r="E374" i="2"/>
  <c r="N375" i="2"/>
  <c r="O375" i="2"/>
  <c r="A375" i="2"/>
  <c r="N376" i="2"/>
  <c r="O376" i="2"/>
  <c r="A376" i="2"/>
  <c r="E376" i="2"/>
  <c r="N377" i="2"/>
  <c r="O377" i="2"/>
  <c r="A377" i="2"/>
  <c r="N378" i="2"/>
  <c r="O378" i="2"/>
  <c r="A378" i="2"/>
  <c r="N379" i="2"/>
  <c r="O379" i="2"/>
  <c r="A379" i="2"/>
  <c r="D379" i="2"/>
  <c r="H379" i="2"/>
  <c r="N380" i="2"/>
  <c r="O380" i="2"/>
  <c r="A380" i="2"/>
  <c r="I380" i="2"/>
  <c r="J380" i="2"/>
  <c r="N381" i="2"/>
  <c r="O381" i="2"/>
  <c r="A381" i="2"/>
  <c r="N382" i="2"/>
  <c r="O382" i="2"/>
  <c r="A382" i="2"/>
  <c r="F382" i="2"/>
  <c r="N383" i="2"/>
  <c r="O383" i="2"/>
  <c r="A383" i="2"/>
  <c r="N384" i="2"/>
  <c r="O384" i="2"/>
  <c r="A384" i="2"/>
  <c r="F384" i="2"/>
  <c r="N385" i="2"/>
  <c r="O385" i="2"/>
  <c r="A385" i="2"/>
  <c r="N386" i="2"/>
  <c r="O386" i="2"/>
  <c r="A386" i="2"/>
  <c r="N387" i="2"/>
  <c r="O387" i="2"/>
  <c r="A387" i="2"/>
  <c r="F387" i="2"/>
  <c r="N388" i="2"/>
  <c r="O388" i="2"/>
  <c r="A388" i="2"/>
  <c r="E388" i="2"/>
  <c r="N389" i="2"/>
  <c r="O389" i="2"/>
  <c r="A389" i="2"/>
  <c r="N390" i="2"/>
  <c r="O390" i="2"/>
  <c r="A390" i="2"/>
  <c r="I390" i="2"/>
  <c r="N391" i="2"/>
  <c r="O391" i="2"/>
  <c r="A391" i="2"/>
  <c r="N392" i="2"/>
  <c r="O392" i="2"/>
  <c r="A392" i="2"/>
  <c r="D392" i="2"/>
  <c r="N393" i="2"/>
  <c r="O393" i="2"/>
  <c r="A393" i="2"/>
  <c r="N394" i="2"/>
  <c r="O394" i="2"/>
  <c r="A394" i="2"/>
  <c r="E394" i="2"/>
  <c r="N395" i="2"/>
  <c r="O395" i="2"/>
  <c r="A395" i="2"/>
  <c r="C395" i="2"/>
  <c r="N396" i="2"/>
  <c r="O396" i="2"/>
  <c r="A396" i="2"/>
  <c r="N397" i="2"/>
  <c r="O397" i="2"/>
  <c r="A397" i="2"/>
  <c r="N398" i="2"/>
  <c r="O398" i="2"/>
  <c r="A398" i="2"/>
  <c r="B398" i="2"/>
  <c r="N399" i="2"/>
  <c r="O399" i="2"/>
  <c r="A399" i="2"/>
  <c r="N400" i="2"/>
  <c r="O400" i="2"/>
  <c r="A400" i="2"/>
  <c r="F400" i="2"/>
  <c r="N401" i="2"/>
  <c r="O401" i="2"/>
  <c r="A401" i="2"/>
  <c r="E401" i="2"/>
  <c r="N402" i="2"/>
  <c r="O402" i="2"/>
  <c r="A402" i="2"/>
  <c r="N403" i="2"/>
  <c r="O403" i="2"/>
  <c r="A403" i="2"/>
  <c r="D403" i="2"/>
  <c r="N404" i="2"/>
  <c r="O404" i="2"/>
  <c r="A404" i="2"/>
  <c r="N405" i="2"/>
  <c r="O405" i="2"/>
  <c r="A405" i="2"/>
  <c r="N406" i="2"/>
  <c r="O406" i="2"/>
  <c r="A406" i="2"/>
  <c r="D406" i="2"/>
  <c r="H406" i="2"/>
  <c r="N407" i="2"/>
  <c r="O407" i="2"/>
  <c r="A407" i="2"/>
  <c r="E407" i="2"/>
  <c r="N408" i="2"/>
  <c r="O408" i="2"/>
  <c r="A408" i="2"/>
  <c r="N409" i="2"/>
  <c r="O409" i="2"/>
  <c r="A409" i="2"/>
  <c r="E409" i="2"/>
  <c r="N410" i="2"/>
  <c r="O410" i="2"/>
  <c r="A410" i="2"/>
  <c r="N411" i="2"/>
  <c r="O411" i="2"/>
  <c r="A411" i="2"/>
  <c r="D411" i="2"/>
  <c r="N412" i="2"/>
  <c r="O412" i="2"/>
  <c r="A412" i="2"/>
  <c r="I412" i="2"/>
  <c r="J412" i="2"/>
  <c r="N413" i="2"/>
  <c r="O413" i="2"/>
  <c r="A413" i="2"/>
  <c r="E413" i="2"/>
  <c r="N414" i="2"/>
  <c r="O414" i="2"/>
  <c r="A414" i="2"/>
  <c r="E414" i="2"/>
  <c r="N415" i="2"/>
  <c r="O415" i="2"/>
  <c r="A415" i="2"/>
  <c r="N416" i="2"/>
  <c r="O416" i="2"/>
  <c r="A416" i="2"/>
  <c r="E416" i="2"/>
  <c r="N417" i="2"/>
  <c r="O417" i="2"/>
  <c r="A417" i="2"/>
  <c r="N418" i="2"/>
  <c r="O418" i="2"/>
  <c r="A418" i="2"/>
  <c r="N419" i="2"/>
  <c r="O419" i="2"/>
  <c r="A419" i="2"/>
  <c r="N420" i="2"/>
  <c r="O420" i="2"/>
  <c r="A420" i="2"/>
  <c r="N421" i="2"/>
  <c r="O421" i="2"/>
  <c r="A421" i="2"/>
  <c r="D421" i="2"/>
  <c r="H421" i="2"/>
  <c r="N422" i="2"/>
  <c r="O422" i="2"/>
  <c r="A422" i="2"/>
  <c r="N423" i="2"/>
  <c r="O423" i="2"/>
  <c r="A423" i="2"/>
  <c r="D423" i="2"/>
  <c r="H423" i="2"/>
  <c r="N424" i="2"/>
  <c r="O424" i="2"/>
  <c r="A424" i="2"/>
  <c r="N425" i="2"/>
  <c r="O425" i="2"/>
  <c r="A425" i="2"/>
  <c r="E425" i="2"/>
  <c r="N426" i="2"/>
  <c r="O426" i="2"/>
  <c r="A426" i="2"/>
  <c r="N427" i="2"/>
  <c r="O427" i="2"/>
  <c r="A427" i="2"/>
  <c r="D427" i="2"/>
  <c r="H427" i="2"/>
  <c r="N428" i="2"/>
  <c r="O428" i="2"/>
  <c r="A428" i="2"/>
  <c r="I428" i="2"/>
  <c r="N429" i="2"/>
  <c r="O429" i="2"/>
  <c r="A429" i="2"/>
  <c r="N430" i="2"/>
  <c r="O430" i="2"/>
  <c r="A430" i="2"/>
  <c r="B430" i="2"/>
  <c r="K430" i="2"/>
  <c r="N431" i="2"/>
  <c r="O431" i="2"/>
  <c r="A431" i="2"/>
  <c r="E431" i="2"/>
  <c r="N432" i="2"/>
  <c r="O432" i="2"/>
  <c r="A432" i="2"/>
  <c r="N433" i="2"/>
  <c r="O433" i="2"/>
  <c r="A433" i="2"/>
  <c r="N434" i="2"/>
  <c r="O434" i="2"/>
  <c r="A434" i="2"/>
  <c r="N435" i="2"/>
  <c r="O435" i="2"/>
  <c r="A435" i="2"/>
  <c r="N436" i="2"/>
  <c r="O436" i="2"/>
  <c r="A436" i="2"/>
  <c r="H436" i="2"/>
  <c r="N437" i="2"/>
  <c r="O437" i="2"/>
  <c r="A437" i="2"/>
  <c r="H437" i="2"/>
  <c r="I437" i="2"/>
  <c r="J437" i="2"/>
  <c r="N438" i="2"/>
  <c r="O438" i="2"/>
  <c r="A438" i="2"/>
  <c r="I438" i="2"/>
  <c r="J438" i="2"/>
  <c r="N439" i="2"/>
  <c r="O439" i="2"/>
  <c r="A439" i="2"/>
  <c r="N440" i="2"/>
  <c r="O440" i="2"/>
  <c r="A440" i="2"/>
  <c r="D440" i="2"/>
  <c r="N441" i="2"/>
  <c r="O441" i="2"/>
  <c r="A441" i="2"/>
  <c r="N442" i="2"/>
  <c r="O442" i="2"/>
  <c r="A442" i="2"/>
  <c r="F442" i="2"/>
  <c r="N443" i="2"/>
  <c r="O443" i="2"/>
  <c r="A443" i="2"/>
  <c r="E443" i="2"/>
  <c r="N444" i="2"/>
  <c r="O444" i="2"/>
  <c r="A444" i="2"/>
  <c r="H444" i="2"/>
  <c r="N445" i="2"/>
  <c r="O445" i="2"/>
  <c r="A445" i="2"/>
  <c r="N446" i="2"/>
  <c r="O446" i="2"/>
  <c r="A446" i="2"/>
  <c r="N447" i="2"/>
  <c r="O447" i="2"/>
  <c r="A447" i="2"/>
  <c r="F447" i="2"/>
  <c r="N448" i="2"/>
  <c r="O448" i="2"/>
  <c r="A448" i="2"/>
  <c r="D448" i="2"/>
  <c r="N449" i="2"/>
  <c r="O449" i="2"/>
  <c r="A449" i="2"/>
  <c r="E449" i="2"/>
  <c r="N450" i="2"/>
  <c r="O450" i="2"/>
  <c r="A450" i="2"/>
  <c r="N451" i="2"/>
  <c r="O451" i="2"/>
  <c r="A451" i="2"/>
  <c r="N452" i="2"/>
  <c r="O452" i="2"/>
  <c r="A452" i="2"/>
  <c r="I452" i="2"/>
  <c r="J452" i="2"/>
  <c r="N453" i="2"/>
  <c r="O453" i="2"/>
  <c r="A453" i="2"/>
  <c r="N454" i="2"/>
  <c r="O454" i="2"/>
  <c r="A454" i="2"/>
  <c r="F454" i="2"/>
  <c r="N455" i="2"/>
  <c r="O455" i="2"/>
  <c r="A455" i="2"/>
  <c r="F455" i="2"/>
  <c r="J455" i="2"/>
  <c r="N456" i="2"/>
  <c r="O456" i="2"/>
  <c r="A456" i="2"/>
  <c r="F456" i="2"/>
  <c r="N457" i="2"/>
  <c r="O457" i="2"/>
  <c r="A457" i="2"/>
  <c r="F457" i="2"/>
  <c r="N458" i="2"/>
  <c r="O458" i="2"/>
  <c r="A458" i="2"/>
  <c r="N459" i="2"/>
  <c r="O459" i="2"/>
  <c r="A459" i="2"/>
  <c r="N460" i="2"/>
  <c r="O460" i="2"/>
  <c r="A460" i="2"/>
  <c r="D460" i="2"/>
  <c r="N461" i="2"/>
  <c r="O461" i="2"/>
  <c r="A461" i="2"/>
  <c r="N462" i="2"/>
  <c r="O462" i="2"/>
  <c r="A462" i="2"/>
  <c r="D462" i="2"/>
  <c r="H462" i="2"/>
  <c r="N463" i="2"/>
  <c r="O463" i="2"/>
  <c r="A463" i="2"/>
  <c r="E463" i="2"/>
  <c r="N464" i="2"/>
  <c r="O464" i="2"/>
  <c r="A464" i="2"/>
  <c r="N465" i="2"/>
  <c r="O465" i="2"/>
  <c r="A465" i="2"/>
  <c r="N466" i="2"/>
  <c r="O466" i="2"/>
  <c r="A466" i="2"/>
  <c r="N467" i="2"/>
  <c r="O467" i="2"/>
  <c r="A467" i="2"/>
  <c r="N468" i="2"/>
  <c r="O468" i="2"/>
  <c r="A468" i="2"/>
  <c r="E468" i="2"/>
  <c r="N469" i="2"/>
  <c r="O469" i="2"/>
  <c r="A469" i="2"/>
  <c r="N470" i="2"/>
  <c r="O470" i="2"/>
  <c r="A470" i="2"/>
  <c r="N471" i="2"/>
  <c r="O471" i="2"/>
  <c r="A471" i="2"/>
  <c r="N472" i="2"/>
  <c r="O472" i="2"/>
  <c r="A472" i="2"/>
  <c r="E472" i="2"/>
  <c r="I472" i="2"/>
  <c r="J472" i="2"/>
  <c r="N473" i="2"/>
  <c r="O473" i="2"/>
  <c r="A473" i="2"/>
  <c r="D473" i="2"/>
  <c r="N474" i="2"/>
  <c r="O474" i="2"/>
  <c r="A474" i="2"/>
  <c r="E474" i="2"/>
  <c r="N475" i="2"/>
  <c r="O475" i="2"/>
  <c r="A475" i="2"/>
  <c r="E475" i="2"/>
  <c r="N476" i="2"/>
  <c r="O476" i="2"/>
  <c r="A476" i="2"/>
  <c r="N477" i="2"/>
  <c r="O477" i="2"/>
  <c r="A477" i="2"/>
  <c r="N478" i="2"/>
  <c r="O478" i="2"/>
  <c r="A478" i="2"/>
  <c r="I478" i="2"/>
  <c r="J478" i="2"/>
  <c r="N479" i="2"/>
  <c r="O479" i="2"/>
  <c r="A479" i="2"/>
  <c r="N480" i="2"/>
  <c r="O480" i="2"/>
  <c r="A480" i="2"/>
  <c r="E480" i="2"/>
  <c r="N481" i="2"/>
  <c r="O481" i="2"/>
  <c r="A481" i="2"/>
  <c r="E481" i="2"/>
  <c r="N482" i="2"/>
  <c r="O482" i="2"/>
  <c r="A482" i="2"/>
  <c r="N483" i="2"/>
  <c r="O483" i="2"/>
  <c r="A483" i="2"/>
  <c r="B483" i="2"/>
  <c r="N484" i="2"/>
  <c r="O484" i="2"/>
  <c r="A484" i="2"/>
  <c r="F484" i="2"/>
  <c r="N485" i="2"/>
  <c r="O485" i="2"/>
  <c r="A485" i="2"/>
  <c r="N486" i="2"/>
  <c r="O486" i="2"/>
  <c r="A486" i="2"/>
  <c r="N487" i="2"/>
  <c r="O487" i="2"/>
  <c r="A487" i="2"/>
  <c r="N488" i="2"/>
  <c r="O488" i="2"/>
  <c r="A488" i="2"/>
  <c r="N489" i="2"/>
  <c r="O489" i="2"/>
  <c r="A489" i="2"/>
  <c r="N490" i="2"/>
  <c r="O490" i="2"/>
  <c r="A490" i="2"/>
  <c r="D490" i="2"/>
  <c r="H490" i="2"/>
  <c r="N491" i="2"/>
  <c r="O491" i="2"/>
  <c r="A491" i="2"/>
  <c r="C491" i="2"/>
  <c r="N492" i="2"/>
  <c r="O492" i="2"/>
  <c r="A492" i="2"/>
  <c r="N493" i="2"/>
  <c r="O493" i="2"/>
  <c r="A493" i="2"/>
  <c r="N494" i="2"/>
  <c r="O494" i="2"/>
  <c r="A494" i="2"/>
  <c r="N495" i="2"/>
  <c r="O495" i="2"/>
  <c r="A495" i="2"/>
  <c r="N496" i="2"/>
  <c r="O496" i="2"/>
  <c r="A496" i="2"/>
  <c r="N497" i="2"/>
  <c r="O497" i="2"/>
  <c r="A497" i="2"/>
  <c r="F497" i="2"/>
  <c r="N498" i="2"/>
  <c r="O498" i="2"/>
  <c r="A498" i="2"/>
  <c r="E498" i="2"/>
  <c r="N499" i="2"/>
  <c r="O499" i="2"/>
  <c r="A499" i="2"/>
  <c r="D499" i="2"/>
  <c r="H499" i="2"/>
  <c r="N500" i="2"/>
  <c r="O500" i="2"/>
  <c r="A500" i="2"/>
  <c r="N501" i="2"/>
  <c r="O501" i="2"/>
  <c r="A501" i="2"/>
  <c r="F501" i="2"/>
  <c r="N502" i="2"/>
  <c r="O502" i="2"/>
  <c r="A502" i="2"/>
  <c r="N503" i="2"/>
  <c r="O503" i="2"/>
  <c r="A503" i="2"/>
  <c r="N504" i="2"/>
  <c r="O504" i="2"/>
  <c r="A504" i="2"/>
  <c r="F504" i="2"/>
  <c r="N505" i="2"/>
  <c r="O505" i="2"/>
  <c r="A505" i="2"/>
  <c r="N506" i="2"/>
  <c r="O506" i="2"/>
  <c r="A506" i="2"/>
  <c r="D506" i="2"/>
  <c r="H506" i="2"/>
  <c r="N507" i="2"/>
  <c r="O507" i="2"/>
  <c r="A507" i="2"/>
  <c r="N508" i="2"/>
  <c r="O508" i="2"/>
  <c r="A508" i="2"/>
  <c r="N509" i="2"/>
  <c r="O509" i="2"/>
  <c r="A509" i="2"/>
  <c r="N510" i="2"/>
  <c r="O510" i="2"/>
  <c r="A510" i="2"/>
  <c r="N511" i="2"/>
  <c r="O511" i="2"/>
  <c r="A511" i="2"/>
  <c r="D511" i="2"/>
  <c r="H511" i="2"/>
  <c r="B511" i="2"/>
  <c r="K511" i="2"/>
  <c r="N512" i="2"/>
  <c r="O512" i="2"/>
  <c r="A512" i="2"/>
  <c r="D512" i="2"/>
  <c r="N513" i="2"/>
  <c r="O513" i="2"/>
  <c r="A513" i="2"/>
  <c r="N514" i="2"/>
  <c r="O514" i="2"/>
  <c r="A514" i="2"/>
  <c r="E514" i="2"/>
  <c r="N515" i="2"/>
  <c r="O515" i="2"/>
  <c r="A515" i="2"/>
  <c r="N516" i="2"/>
  <c r="O516" i="2"/>
  <c r="A516" i="2"/>
  <c r="N517" i="2"/>
  <c r="O517" i="2"/>
  <c r="A517" i="2"/>
  <c r="N518" i="2"/>
  <c r="O518" i="2"/>
  <c r="A518" i="2"/>
  <c r="N519" i="2"/>
  <c r="O519" i="2"/>
  <c r="A519" i="2"/>
  <c r="N520" i="2"/>
  <c r="O520" i="2"/>
  <c r="A520" i="2"/>
  <c r="N521" i="2"/>
  <c r="O521" i="2"/>
  <c r="A521" i="2"/>
  <c r="N522" i="2"/>
  <c r="O522" i="2"/>
  <c r="A522" i="2"/>
  <c r="N523" i="2"/>
  <c r="O523" i="2"/>
  <c r="A523" i="2"/>
  <c r="N524" i="2"/>
  <c r="O524" i="2"/>
  <c r="A524" i="2"/>
  <c r="N525" i="2"/>
  <c r="O525" i="2"/>
  <c r="A525" i="2"/>
  <c r="D525" i="2"/>
  <c r="H525" i="2"/>
  <c r="N526" i="2"/>
  <c r="O526" i="2"/>
  <c r="A526" i="2"/>
  <c r="N527" i="2"/>
  <c r="O527" i="2"/>
  <c r="A527" i="2"/>
  <c r="D527" i="2"/>
  <c r="N528" i="2"/>
  <c r="O528" i="2"/>
  <c r="A528" i="2"/>
  <c r="N529" i="2"/>
  <c r="O529" i="2"/>
  <c r="A529" i="2"/>
  <c r="E529" i="2"/>
  <c r="N530" i="2"/>
  <c r="O530" i="2"/>
  <c r="A530" i="2"/>
  <c r="N531" i="2"/>
  <c r="O531" i="2"/>
  <c r="A531" i="2"/>
  <c r="N532" i="2"/>
  <c r="O532" i="2"/>
  <c r="A532" i="2"/>
  <c r="C532" i="2"/>
  <c r="N533" i="2"/>
  <c r="O533" i="2"/>
  <c r="A533" i="2"/>
  <c r="F533" i="2"/>
  <c r="N534" i="2"/>
  <c r="O534" i="2"/>
  <c r="A534" i="2"/>
  <c r="N535" i="2"/>
  <c r="O535" i="2"/>
  <c r="A535" i="2"/>
  <c r="N536" i="2"/>
  <c r="O536" i="2"/>
  <c r="A536" i="2"/>
  <c r="E536" i="2"/>
  <c r="N537" i="2"/>
  <c r="O537" i="2"/>
  <c r="A537" i="2"/>
  <c r="F537" i="2"/>
  <c r="N538" i="2"/>
  <c r="O538" i="2"/>
  <c r="A538" i="2"/>
  <c r="N539" i="2"/>
  <c r="O539" i="2"/>
  <c r="A539" i="2"/>
  <c r="N540" i="2"/>
  <c r="O540" i="2"/>
  <c r="A540" i="2"/>
  <c r="F540" i="2"/>
  <c r="N541" i="2"/>
  <c r="O541" i="2"/>
  <c r="A541" i="2"/>
  <c r="N542" i="2"/>
  <c r="O542" i="2"/>
  <c r="A542" i="2"/>
  <c r="N543" i="2"/>
  <c r="O543" i="2"/>
  <c r="A543" i="2"/>
  <c r="E543" i="2"/>
  <c r="N544" i="2"/>
  <c r="O544" i="2"/>
  <c r="A544" i="2"/>
  <c r="N545" i="2"/>
  <c r="O545" i="2"/>
  <c r="A545" i="2"/>
  <c r="N546" i="2"/>
  <c r="O546" i="2"/>
  <c r="A546" i="2"/>
  <c r="C546" i="2"/>
  <c r="N547" i="2"/>
  <c r="O547" i="2"/>
  <c r="A547" i="2"/>
  <c r="D547" i="2"/>
  <c r="H547" i="2"/>
  <c r="B547" i="2"/>
  <c r="N548" i="2"/>
  <c r="O548" i="2"/>
  <c r="A548" i="2"/>
  <c r="N549" i="2"/>
  <c r="O549" i="2"/>
  <c r="A549" i="2"/>
  <c r="N550" i="2"/>
  <c r="O550" i="2"/>
  <c r="A550" i="2"/>
  <c r="N551" i="2"/>
  <c r="O551" i="2"/>
  <c r="A551" i="2"/>
  <c r="N552" i="2"/>
  <c r="O552" i="2"/>
  <c r="A552" i="2"/>
  <c r="N553" i="2"/>
  <c r="O553" i="2"/>
  <c r="A553" i="2"/>
  <c r="I553" i="2"/>
  <c r="N554" i="2"/>
  <c r="O554" i="2"/>
  <c r="A554" i="2"/>
  <c r="E554" i="2"/>
  <c r="N555" i="2"/>
  <c r="O555" i="2"/>
  <c r="A555" i="2"/>
  <c r="N556" i="2"/>
  <c r="O556" i="2"/>
  <c r="A556" i="2"/>
  <c r="F556" i="2"/>
  <c r="N557" i="2"/>
  <c r="O557" i="2"/>
  <c r="A557" i="2"/>
  <c r="N558" i="2"/>
  <c r="O558" i="2"/>
  <c r="A558" i="2"/>
  <c r="N559" i="2"/>
  <c r="O559" i="2"/>
  <c r="A559" i="2"/>
  <c r="N560" i="2"/>
  <c r="O560" i="2"/>
  <c r="A560" i="2"/>
  <c r="N561" i="2"/>
  <c r="O561" i="2"/>
  <c r="A561" i="2"/>
  <c r="N562" i="2"/>
  <c r="O562" i="2"/>
  <c r="A562" i="2"/>
  <c r="D562" i="2"/>
  <c r="H562" i="2"/>
  <c r="B562" i="2"/>
  <c r="K562" i="2"/>
  <c r="N563" i="2"/>
  <c r="O563" i="2"/>
  <c r="A563" i="2"/>
  <c r="N564" i="2"/>
  <c r="O564" i="2"/>
  <c r="A564" i="2"/>
  <c r="N565" i="2"/>
  <c r="O565" i="2"/>
  <c r="A565" i="2"/>
  <c r="F565" i="2"/>
  <c r="N566" i="2"/>
  <c r="O566" i="2"/>
  <c r="A566" i="2"/>
  <c r="E566" i="2"/>
  <c r="N567" i="2"/>
  <c r="O567" i="2"/>
  <c r="A567" i="2"/>
  <c r="N568" i="2"/>
  <c r="O568" i="2"/>
  <c r="A568" i="2"/>
  <c r="N569" i="2"/>
  <c r="O569" i="2"/>
  <c r="A569" i="2"/>
  <c r="N570" i="2"/>
  <c r="O570" i="2"/>
  <c r="A570" i="2"/>
  <c r="E570" i="2"/>
  <c r="N571" i="2"/>
  <c r="O571" i="2"/>
  <c r="A571" i="2"/>
  <c r="N572" i="2"/>
  <c r="O572" i="2"/>
  <c r="A572" i="2"/>
  <c r="N573" i="2"/>
  <c r="O573" i="2"/>
  <c r="A573" i="2"/>
  <c r="N574" i="2"/>
  <c r="O574" i="2"/>
  <c r="A574" i="2"/>
  <c r="C574" i="2"/>
  <c r="N575" i="2"/>
  <c r="O575" i="2"/>
  <c r="A575" i="2"/>
  <c r="N576" i="2"/>
  <c r="O576" i="2"/>
  <c r="A576" i="2"/>
  <c r="N577" i="2"/>
  <c r="O577" i="2"/>
  <c r="A577" i="2"/>
  <c r="N578" i="2"/>
  <c r="O578" i="2"/>
  <c r="A578" i="2"/>
  <c r="B578" i="2"/>
  <c r="C578" i="2"/>
  <c r="N579" i="2"/>
  <c r="O579" i="2"/>
  <c r="A579" i="2"/>
  <c r="D579" i="2"/>
  <c r="H579" i="2"/>
  <c r="B579" i="2"/>
  <c r="N580" i="2"/>
  <c r="O580" i="2"/>
  <c r="A580" i="2"/>
  <c r="N581" i="2"/>
  <c r="O581" i="2"/>
  <c r="A581" i="2"/>
  <c r="N582" i="2"/>
  <c r="O582" i="2"/>
  <c r="A582" i="2"/>
  <c r="E582" i="2"/>
  <c r="N583" i="2"/>
  <c r="O583" i="2"/>
  <c r="A583" i="2"/>
  <c r="N584" i="2"/>
  <c r="O584" i="2"/>
  <c r="A584" i="2"/>
  <c r="E584" i="2"/>
  <c r="N585" i="2"/>
  <c r="O585" i="2"/>
  <c r="A585" i="2"/>
  <c r="F585" i="2"/>
  <c r="N586" i="2"/>
  <c r="O586" i="2"/>
  <c r="A586" i="2"/>
  <c r="N587" i="2"/>
  <c r="O587" i="2"/>
  <c r="A587" i="2"/>
  <c r="F587" i="2"/>
  <c r="N588" i="2"/>
  <c r="O588" i="2"/>
  <c r="A588" i="2"/>
  <c r="N589" i="2"/>
  <c r="O589" i="2"/>
  <c r="A589" i="2"/>
  <c r="N590" i="2"/>
  <c r="O590" i="2"/>
  <c r="A590" i="2"/>
  <c r="N591" i="2"/>
  <c r="O591" i="2"/>
  <c r="A591" i="2"/>
  <c r="N592" i="2"/>
  <c r="O592" i="2"/>
  <c r="A592" i="2"/>
  <c r="E592" i="2"/>
  <c r="N593" i="2"/>
  <c r="O593" i="2"/>
  <c r="A593" i="2"/>
  <c r="H593" i="2"/>
  <c r="N594" i="2"/>
  <c r="O594" i="2"/>
  <c r="A594" i="2"/>
  <c r="N595" i="2"/>
  <c r="O595" i="2"/>
  <c r="A595" i="2"/>
  <c r="N596" i="2"/>
  <c r="O596" i="2"/>
  <c r="A596" i="2"/>
  <c r="D596" i="2"/>
  <c r="N597" i="2"/>
  <c r="O597" i="2"/>
  <c r="A597" i="2"/>
  <c r="N598" i="2"/>
  <c r="O598" i="2"/>
  <c r="A598" i="2"/>
  <c r="N599" i="2"/>
  <c r="O599" i="2"/>
  <c r="A599" i="2"/>
  <c r="N600" i="2"/>
  <c r="O600" i="2"/>
  <c r="A600" i="2"/>
  <c r="N601" i="2"/>
  <c r="O601" i="2"/>
  <c r="A601" i="2"/>
  <c r="N602" i="2"/>
  <c r="O602" i="2"/>
  <c r="A602" i="2"/>
  <c r="E602" i="2"/>
  <c r="N603" i="2"/>
  <c r="O603" i="2"/>
  <c r="A603" i="2"/>
  <c r="N604" i="2"/>
  <c r="O604" i="2"/>
  <c r="A604" i="2"/>
  <c r="D604" i="2"/>
  <c r="H604" i="2"/>
  <c r="B604" i="2"/>
  <c r="N605" i="2"/>
  <c r="O605" i="2"/>
  <c r="A605" i="2"/>
  <c r="N606" i="2"/>
  <c r="O606" i="2"/>
  <c r="A606" i="2"/>
  <c r="E606" i="2"/>
  <c r="N607" i="2"/>
  <c r="O607" i="2"/>
  <c r="A607" i="2"/>
  <c r="E607" i="2"/>
  <c r="N608" i="2"/>
  <c r="O608" i="2"/>
  <c r="A608" i="2"/>
  <c r="E608" i="2"/>
  <c r="N609" i="2"/>
  <c r="O609" i="2"/>
  <c r="A609" i="2"/>
  <c r="N610" i="2"/>
  <c r="O610" i="2"/>
  <c r="A610" i="2"/>
  <c r="N611" i="2"/>
  <c r="O611" i="2"/>
  <c r="A611" i="2"/>
  <c r="N612" i="2"/>
  <c r="O612" i="2"/>
  <c r="A612" i="2"/>
  <c r="E612" i="2"/>
  <c r="N613" i="2"/>
  <c r="O613" i="2"/>
  <c r="A613" i="2"/>
  <c r="N614" i="2"/>
  <c r="O614" i="2"/>
  <c r="A614" i="2"/>
  <c r="N615" i="2"/>
  <c r="O615" i="2"/>
  <c r="A615" i="2"/>
  <c r="N616" i="2"/>
  <c r="O616" i="2"/>
  <c r="A616" i="2"/>
  <c r="N617" i="2"/>
  <c r="O617" i="2"/>
  <c r="A617" i="2"/>
  <c r="D617" i="2"/>
  <c r="N618" i="2"/>
  <c r="O618" i="2"/>
  <c r="A618" i="2"/>
  <c r="N619" i="2"/>
  <c r="O619" i="2"/>
  <c r="A619" i="2"/>
  <c r="N620" i="2"/>
  <c r="O620" i="2"/>
  <c r="A620" i="2"/>
  <c r="N621" i="2"/>
  <c r="O621" i="2"/>
  <c r="A621" i="2"/>
  <c r="N622" i="2"/>
  <c r="O622" i="2"/>
  <c r="A622" i="2"/>
  <c r="F622" i="2"/>
  <c r="N623" i="2"/>
  <c r="O623" i="2"/>
  <c r="A623" i="2"/>
  <c r="N624" i="2"/>
  <c r="O624" i="2"/>
  <c r="A624" i="2"/>
  <c r="D624" i="2"/>
  <c r="H624" i="2"/>
  <c r="B624" i="2"/>
  <c r="K624" i="2"/>
  <c r="N625" i="2"/>
  <c r="O625" i="2"/>
  <c r="A625" i="2"/>
  <c r="D625" i="2"/>
  <c r="N626" i="2"/>
  <c r="O626" i="2"/>
  <c r="A626" i="2"/>
  <c r="E626" i="2"/>
  <c r="N627" i="2"/>
  <c r="O627" i="2"/>
  <c r="A627" i="2"/>
  <c r="N628" i="2"/>
  <c r="O628" i="2"/>
  <c r="A628" i="2"/>
  <c r="E628" i="2"/>
  <c r="N629" i="2"/>
  <c r="O629" i="2"/>
  <c r="A629" i="2"/>
  <c r="D629" i="2"/>
  <c r="N630" i="2"/>
  <c r="O630" i="2"/>
  <c r="A630" i="2"/>
  <c r="E630" i="2"/>
  <c r="N631" i="2"/>
  <c r="O631" i="2"/>
  <c r="A631" i="2"/>
  <c r="N632" i="2"/>
  <c r="O632" i="2"/>
  <c r="A632" i="2"/>
  <c r="E632" i="2"/>
  <c r="N633" i="2"/>
  <c r="O633" i="2"/>
  <c r="A633" i="2"/>
  <c r="E633" i="2"/>
  <c r="N634" i="2"/>
  <c r="O634" i="2"/>
  <c r="A634" i="2"/>
  <c r="N635" i="2"/>
  <c r="O635" i="2"/>
  <c r="A635" i="2"/>
  <c r="N636" i="2"/>
  <c r="O636" i="2"/>
  <c r="A636" i="2"/>
  <c r="N637" i="2"/>
  <c r="O637" i="2"/>
  <c r="A637" i="2"/>
  <c r="N638" i="2"/>
  <c r="O638" i="2"/>
  <c r="A638" i="2"/>
  <c r="E638" i="2"/>
  <c r="N639" i="2"/>
  <c r="O639" i="2"/>
  <c r="A639" i="2"/>
  <c r="N640" i="2"/>
  <c r="O640" i="2"/>
  <c r="A640" i="2"/>
  <c r="E640" i="2"/>
  <c r="N641" i="2"/>
  <c r="O641" i="2"/>
  <c r="A641" i="2"/>
  <c r="N642" i="2"/>
  <c r="O642" i="2"/>
  <c r="A642" i="2"/>
  <c r="E642" i="2"/>
  <c r="N643" i="2"/>
  <c r="O643" i="2"/>
  <c r="A643" i="2"/>
  <c r="N644" i="2"/>
  <c r="O644" i="2"/>
  <c r="A644" i="2"/>
  <c r="E644" i="2"/>
  <c r="N645" i="2"/>
  <c r="O645" i="2"/>
  <c r="A645" i="2"/>
  <c r="H645" i="2"/>
  <c r="B645" i="2"/>
  <c r="N646" i="2"/>
  <c r="O646" i="2"/>
  <c r="A646" i="2"/>
  <c r="N647" i="2"/>
  <c r="O647" i="2"/>
  <c r="A647" i="2"/>
  <c r="N648" i="2"/>
  <c r="O648" i="2"/>
  <c r="A648" i="2"/>
  <c r="D648" i="2"/>
  <c r="N649" i="2"/>
  <c r="O649" i="2"/>
  <c r="A649" i="2"/>
  <c r="N650" i="2"/>
  <c r="O650" i="2"/>
  <c r="A650" i="2"/>
  <c r="N651" i="2"/>
  <c r="O651" i="2"/>
  <c r="A651" i="2"/>
  <c r="N652" i="2"/>
  <c r="O652" i="2"/>
  <c r="A652" i="2"/>
  <c r="N653" i="2"/>
  <c r="O653" i="2"/>
  <c r="A653" i="2"/>
  <c r="E653" i="2"/>
  <c r="N654" i="2"/>
  <c r="O654" i="2"/>
  <c r="A654" i="2"/>
  <c r="N655" i="2"/>
  <c r="O655" i="2"/>
  <c r="A655" i="2"/>
  <c r="D655" i="2"/>
  <c r="N656" i="2"/>
  <c r="O656" i="2"/>
  <c r="A656" i="2"/>
  <c r="D656" i="2"/>
  <c r="N657" i="2"/>
  <c r="O657" i="2"/>
  <c r="A657" i="2"/>
  <c r="E657" i="2"/>
  <c r="N658" i="2"/>
  <c r="O658" i="2"/>
  <c r="A658" i="2"/>
  <c r="E658" i="2"/>
  <c r="N659" i="2"/>
  <c r="O659" i="2"/>
  <c r="A659" i="2"/>
  <c r="N660" i="2"/>
  <c r="O660" i="2"/>
  <c r="A660" i="2"/>
  <c r="F660" i="2"/>
  <c r="N661" i="2"/>
  <c r="O661" i="2"/>
  <c r="A661" i="2"/>
  <c r="E661" i="2"/>
  <c r="N662" i="2"/>
  <c r="O662" i="2"/>
  <c r="A662" i="2"/>
  <c r="D662" i="2"/>
  <c r="N663" i="2"/>
  <c r="O663" i="2"/>
  <c r="A663" i="2"/>
  <c r="N664" i="2"/>
  <c r="O664" i="2"/>
  <c r="A664" i="2"/>
  <c r="D664" i="2"/>
  <c r="H664" i="2"/>
  <c r="N665" i="2"/>
  <c r="O665" i="2"/>
  <c r="A665" i="2"/>
  <c r="D665" i="2"/>
  <c r="N666" i="2"/>
  <c r="O666" i="2"/>
  <c r="A666" i="2"/>
  <c r="E666" i="2"/>
  <c r="N667" i="2"/>
  <c r="O667" i="2"/>
  <c r="A667" i="2"/>
  <c r="N668" i="2"/>
  <c r="O668" i="2"/>
  <c r="A668" i="2"/>
  <c r="N669" i="2"/>
  <c r="O669" i="2"/>
  <c r="A669" i="2"/>
  <c r="N670" i="2"/>
  <c r="O670" i="2"/>
  <c r="A670" i="2"/>
  <c r="D670" i="2"/>
  <c r="N671" i="2"/>
  <c r="O671" i="2"/>
  <c r="A671" i="2"/>
  <c r="N672" i="2"/>
  <c r="O672" i="2"/>
  <c r="A672" i="2"/>
  <c r="N673" i="2"/>
  <c r="O673" i="2"/>
  <c r="A673" i="2"/>
  <c r="N674" i="2"/>
  <c r="O674" i="2"/>
  <c r="A674" i="2"/>
  <c r="N675" i="2"/>
  <c r="O675" i="2"/>
  <c r="A675" i="2"/>
  <c r="D675" i="2"/>
  <c r="H675" i="2"/>
  <c r="B675" i="2"/>
  <c r="K675" i="2"/>
  <c r="N676" i="2"/>
  <c r="O676" i="2"/>
  <c r="A676" i="2"/>
  <c r="D676" i="2"/>
  <c r="H676" i="2"/>
  <c r="N677" i="2"/>
  <c r="O677" i="2"/>
  <c r="A677" i="2"/>
  <c r="E677" i="2"/>
  <c r="N678" i="2"/>
  <c r="O678" i="2"/>
  <c r="A678" i="2"/>
  <c r="D678" i="2"/>
  <c r="N679" i="2"/>
  <c r="O679" i="2"/>
  <c r="A679" i="2"/>
  <c r="N680" i="2"/>
  <c r="O680" i="2"/>
  <c r="A680" i="2"/>
  <c r="N681" i="2"/>
  <c r="O681" i="2"/>
  <c r="A681" i="2"/>
  <c r="E681" i="2"/>
  <c r="N682" i="2"/>
  <c r="O682" i="2"/>
  <c r="A682" i="2"/>
  <c r="E682" i="2"/>
  <c r="N683" i="2"/>
  <c r="O683" i="2"/>
  <c r="A683" i="2"/>
  <c r="N684" i="2"/>
  <c r="O684" i="2"/>
  <c r="A684" i="2"/>
  <c r="F684" i="2"/>
  <c r="N685" i="2"/>
  <c r="O685" i="2"/>
  <c r="A685" i="2"/>
  <c r="N686" i="2"/>
  <c r="O686" i="2"/>
  <c r="A686" i="2"/>
  <c r="F686" i="2"/>
  <c r="N687" i="2"/>
  <c r="O687" i="2"/>
  <c r="A687" i="2"/>
  <c r="N688" i="2"/>
  <c r="O688" i="2"/>
  <c r="A688" i="2"/>
  <c r="N689" i="2"/>
  <c r="O689" i="2"/>
  <c r="A689" i="2"/>
  <c r="F689" i="2"/>
  <c r="N690" i="2"/>
  <c r="O690" i="2"/>
  <c r="A690" i="2"/>
  <c r="N691" i="2"/>
  <c r="O691" i="2"/>
  <c r="A691" i="2"/>
  <c r="N692" i="2"/>
  <c r="O692" i="2"/>
  <c r="A692" i="2"/>
  <c r="N693" i="2"/>
  <c r="O693" i="2"/>
  <c r="A693" i="2"/>
  <c r="N694" i="2"/>
  <c r="O694" i="2"/>
  <c r="A694" i="2"/>
  <c r="N695" i="2"/>
  <c r="O695" i="2"/>
  <c r="A695" i="2"/>
  <c r="N696" i="2"/>
  <c r="O696" i="2"/>
  <c r="A696" i="2"/>
  <c r="N697" i="2"/>
  <c r="O697" i="2"/>
  <c r="A697" i="2"/>
  <c r="F697" i="2"/>
  <c r="N698" i="2"/>
  <c r="O698" i="2"/>
  <c r="A698" i="2"/>
  <c r="N699" i="2"/>
  <c r="O699" i="2"/>
  <c r="A699" i="2"/>
  <c r="N700" i="2"/>
  <c r="O700" i="2"/>
  <c r="A700" i="2"/>
  <c r="I700" i="2"/>
  <c r="N701" i="2"/>
  <c r="O701" i="2"/>
  <c r="A701" i="2"/>
  <c r="N702" i="2"/>
  <c r="O702" i="2"/>
  <c r="A702" i="2"/>
  <c r="N703" i="2"/>
  <c r="O703" i="2"/>
  <c r="A703" i="2"/>
  <c r="E703" i="2"/>
  <c r="N704" i="2"/>
  <c r="O704" i="2"/>
  <c r="A704" i="2"/>
  <c r="E704" i="2"/>
  <c r="N705" i="2"/>
  <c r="O705" i="2"/>
  <c r="A705" i="2"/>
  <c r="N706" i="2"/>
  <c r="O706" i="2"/>
  <c r="A706" i="2"/>
  <c r="N707" i="2"/>
  <c r="O707" i="2"/>
  <c r="A707" i="2"/>
  <c r="N708" i="2"/>
  <c r="O708" i="2"/>
  <c r="A708" i="2"/>
  <c r="D708" i="2"/>
  <c r="N709" i="2"/>
  <c r="O709" i="2"/>
  <c r="A709" i="2"/>
  <c r="N710" i="2"/>
  <c r="O710" i="2"/>
  <c r="A710" i="2"/>
  <c r="N711" i="2"/>
  <c r="O711" i="2"/>
  <c r="A711" i="2"/>
  <c r="N712" i="2"/>
  <c r="O712" i="2"/>
  <c r="A712" i="2"/>
  <c r="N713" i="2"/>
  <c r="O713" i="2"/>
  <c r="A713" i="2"/>
  <c r="N714" i="2"/>
  <c r="O714" i="2"/>
  <c r="A714" i="2"/>
  <c r="D714" i="2"/>
  <c r="N715" i="2"/>
  <c r="O715" i="2"/>
  <c r="A715" i="2"/>
  <c r="N716" i="2"/>
  <c r="O716" i="2"/>
  <c r="A716" i="2"/>
  <c r="N717" i="2"/>
  <c r="O717" i="2"/>
  <c r="A717" i="2"/>
  <c r="N718" i="2"/>
  <c r="O718" i="2"/>
  <c r="A718" i="2"/>
  <c r="N719" i="2"/>
  <c r="O719" i="2"/>
  <c r="A719" i="2"/>
  <c r="N720" i="2"/>
  <c r="O720" i="2"/>
  <c r="A720" i="2"/>
  <c r="N721" i="2"/>
  <c r="O721" i="2"/>
  <c r="A721" i="2"/>
  <c r="N722" i="2"/>
  <c r="O722" i="2"/>
  <c r="A722" i="2"/>
  <c r="N723" i="2"/>
  <c r="O723" i="2"/>
  <c r="A723" i="2"/>
  <c r="N724" i="2"/>
  <c r="O724" i="2"/>
  <c r="A724" i="2"/>
  <c r="N725" i="2"/>
  <c r="O725" i="2"/>
  <c r="A725" i="2"/>
  <c r="N726" i="2"/>
  <c r="O726" i="2"/>
  <c r="A726" i="2"/>
  <c r="E726" i="2"/>
  <c r="N727" i="2"/>
  <c r="O727" i="2"/>
  <c r="A727" i="2"/>
  <c r="N728" i="2"/>
  <c r="O728" i="2"/>
  <c r="A728" i="2"/>
  <c r="D728" i="2"/>
  <c r="N729" i="2"/>
  <c r="O729" i="2"/>
  <c r="A729" i="2"/>
  <c r="N730" i="2"/>
  <c r="O730" i="2"/>
  <c r="A730" i="2"/>
  <c r="N731" i="2"/>
  <c r="O731" i="2"/>
  <c r="A731" i="2"/>
  <c r="N732" i="2"/>
  <c r="O732" i="2"/>
  <c r="A732" i="2"/>
  <c r="E732" i="2"/>
  <c r="N733" i="2"/>
  <c r="O733" i="2"/>
  <c r="A733" i="2"/>
  <c r="N734" i="2"/>
  <c r="O734" i="2"/>
  <c r="A734" i="2"/>
  <c r="D734" i="2"/>
  <c r="H734" i="2"/>
  <c r="B734" i="2"/>
  <c r="K734" i="2"/>
  <c r="N735" i="2"/>
  <c r="O735" i="2"/>
  <c r="A735" i="2"/>
  <c r="N736" i="2"/>
  <c r="O736" i="2"/>
  <c r="A736" i="2"/>
  <c r="N737" i="2"/>
  <c r="O737" i="2"/>
  <c r="A737" i="2"/>
  <c r="N738" i="2"/>
  <c r="O738" i="2"/>
  <c r="A738" i="2"/>
  <c r="E738" i="2"/>
  <c r="N739" i="2"/>
  <c r="O739" i="2"/>
  <c r="A739" i="2"/>
  <c r="B739" i="2"/>
  <c r="M739" i="2"/>
  <c r="N740" i="2"/>
  <c r="O740" i="2"/>
  <c r="A740" i="2"/>
  <c r="N741" i="2"/>
  <c r="O741" i="2"/>
  <c r="A741" i="2"/>
  <c r="F741" i="2"/>
  <c r="N742" i="2"/>
  <c r="O742" i="2"/>
  <c r="A742" i="2"/>
  <c r="D742" i="2"/>
  <c r="N743" i="2"/>
  <c r="O743" i="2"/>
  <c r="A743" i="2"/>
  <c r="N744" i="2"/>
  <c r="O744" i="2"/>
  <c r="A744" i="2"/>
  <c r="D744" i="2"/>
  <c r="N745" i="2"/>
  <c r="O745" i="2"/>
  <c r="A745" i="2"/>
  <c r="D745" i="2"/>
  <c r="N746" i="2"/>
  <c r="O746" i="2"/>
  <c r="A746" i="2"/>
  <c r="N747" i="2"/>
  <c r="O747" i="2"/>
  <c r="A747" i="2"/>
  <c r="N748" i="2"/>
  <c r="O748" i="2"/>
  <c r="A748" i="2"/>
  <c r="F748" i="2"/>
  <c r="N749" i="2"/>
  <c r="O749" i="2"/>
  <c r="A749" i="2"/>
  <c r="N750" i="2"/>
  <c r="O750" i="2"/>
  <c r="A750" i="2"/>
  <c r="E750" i="2"/>
  <c r="N751" i="2"/>
  <c r="O751" i="2"/>
  <c r="A751" i="2"/>
  <c r="N752" i="2"/>
  <c r="O752" i="2"/>
  <c r="A752" i="2"/>
  <c r="E752" i="2"/>
  <c r="N753" i="2"/>
  <c r="O753" i="2"/>
  <c r="A753" i="2"/>
  <c r="N754" i="2"/>
  <c r="O754" i="2"/>
  <c r="A754" i="2"/>
  <c r="N755" i="2"/>
  <c r="O755" i="2"/>
  <c r="A755" i="2"/>
  <c r="F755" i="2"/>
  <c r="N756" i="2"/>
  <c r="O756" i="2"/>
  <c r="A756" i="2"/>
  <c r="F756" i="2"/>
  <c r="N757" i="2"/>
  <c r="O757" i="2"/>
  <c r="A757" i="2"/>
  <c r="N758" i="2"/>
  <c r="O758" i="2"/>
  <c r="A758" i="2"/>
  <c r="D758" i="2"/>
  <c r="N759" i="2"/>
  <c r="O759" i="2"/>
  <c r="A759" i="2"/>
  <c r="N760" i="2"/>
  <c r="O760" i="2"/>
  <c r="A760" i="2"/>
  <c r="N761" i="2"/>
  <c r="O761" i="2"/>
  <c r="A761" i="2"/>
  <c r="N762" i="2"/>
  <c r="O762" i="2"/>
  <c r="A762" i="2"/>
  <c r="D762" i="2"/>
  <c r="N763" i="2"/>
  <c r="O763" i="2"/>
  <c r="A763" i="2"/>
  <c r="N764" i="2"/>
  <c r="O764" i="2"/>
  <c r="A764" i="2"/>
  <c r="D764" i="2"/>
  <c r="N765" i="2"/>
  <c r="O765" i="2"/>
  <c r="A765" i="2"/>
  <c r="N766" i="2"/>
  <c r="O766" i="2"/>
  <c r="A766" i="2"/>
  <c r="E766" i="2"/>
  <c r="N767" i="2"/>
  <c r="O767" i="2"/>
  <c r="A767" i="2"/>
  <c r="N768" i="2"/>
  <c r="O768" i="2"/>
  <c r="A768" i="2"/>
  <c r="D768" i="2"/>
  <c r="H768" i="2"/>
  <c r="B768" i="2"/>
  <c r="C768" i="2"/>
  <c r="N769" i="2"/>
  <c r="O769" i="2"/>
  <c r="A769" i="2"/>
  <c r="N770" i="2"/>
  <c r="O770" i="2"/>
  <c r="A770" i="2"/>
  <c r="D770" i="2"/>
  <c r="H770" i="2"/>
  <c r="B770" i="2"/>
  <c r="N771" i="2"/>
  <c r="O771" i="2"/>
  <c r="A771" i="2"/>
  <c r="F771" i="2"/>
  <c r="N772" i="2"/>
  <c r="O772" i="2"/>
  <c r="A772" i="2"/>
  <c r="N773" i="2"/>
  <c r="O773" i="2"/>
  <c r="A773" i="2"/>
  <c r="D773" i="2"/>
  <c r="N774" i="2"/>
  <c r="O774" i="2"/>
  <c r="A774" i="2"/>
  <c r="E774" i="2"/>
  <c r="N775" i="2"/>
  <c r="O775" i="2"/>
  <c r="A775" i="2"/>
  <c r="N776" i="2"/>
  <c r="O776" i="2"/>
  <c r="A776" i="2"/>
  <c r="N777" i="2"/>
  <c r="O777" i="2"/>
  <c r="A777" i="2"/>
  <c r="E777" i="2"/>
  <c r="N778" i="2"/>
  <c r="O778" i="2"/>
  <c r="A778" i="2"/>
  <c r="N779" i="2"/>
  <c r="O779" i="2"/>
  <c r="A779" i="2"/>
  <c r="N780" i="2"/>
  <c r="O780" i="2"/>
  <c r="A780" i="2"/>
  <c r="N781" i="2"/>
  <c r="O781" i="2"/>
  <c r="A781" i="2"/>
  <c r="N782" i="2"/>
  <c r="O782" i="2"/>
  <c r="A782" i="2"/>
  <c r="F782" i="2"/>
  <c r="N783" i="2"/>
  <c r="O783" i="2"/>
  <c r="A783" i="2"/>
  <c r="N784" i="2"/>
  <c r="O784" i="2"/>
  <c r="A784" i="2"/>
  <c r="N785" i="2"/>
  <c r="O785" i="2"/>
  <c r="A785" i="2"/>
  <c r="F785" i="2"/>
  <c r="N786" i="2"/>
  <c r="O786" i="2"/>
  <c r="A786" i="2"/>
  <c r="E786" i="2"/>
  <c r="N787" i="2"/>
  <c r="O787" i="2"/>
  <c r="A787" i="2"/>
  <c r="F787" i="2"/>
  <c r="N788" i="2"/>
  <c r="O788" i="2"/>
  <c r="A788" i="2"/>
  <c r="F788" i="2"/>
  <c r="N789" i="2"/>
  <c r="O789" i="2"/>
  <c r="A789" i="2"/>
  <c r="F789" i="2"/>
  <c r="N790" i="2"/>
  <c r="O790" i="2"/>
  <c r="A790" i="2"/>
  <c r="N791" i="2"/>
  <c r="O791" i="2"/>
  <c r="A791" i="2"/>
  <c r="N792" i="2"/>
  <c r="O792" i="2"/>
  <c r="A792" i="2"/>
  <c r="N793" i="2"/>
  <c r="O793" i="2"/>
  <c r="A793" i="2"/>
  <c r="D793" i="2"/>
  <c r="H793" i="2"/>
  <c r="N794" i="2"/>
  <c r="O794" i="2"/>
  <c r="A794" i="2"/>
  <c r="N795" i="2"/>
  <c r="O795" i="2"/>
  <c r="A795" i="2"/>
  <c r="F795" i="2"/>
  <c r="N796" i="2"/>
  <c r="O796" i="2"/>
  <c r="A796" i="2"/>
  <c r="I796" i="2"/>
  <c r="N797" i="2"/>
  <c r="O797" i="2"/>
  <c r="A797" i="2"/>
  <c r="N798" i="2"/>
  <c r="O798" i="2"/>
  <c r="A798" i="2"/>
  <c r="N799" i="2"/>
  <c r="O799" i="2"/>
  <c r="A799" i="2"/>
  <c r="N800" i="2"/>
  <c r="O800" i="2"/>
  <c r="A800" i="2"/>
  <c r="E800" i="2"/>
  <c r="N801" i="2"/>
  <c r="O801" i="2"/>
  <c r="A801" i="2"/>
  <c r="N802" i="2"/>
  <c r="O802" i="2"/>
  <c r="A802" i="2"/>
  <c r="N803" i="2"/>
  <c r="O803" i="2"/>
  <c r="A803" i="2"/>
  <c r="N804" i="2"/>
  <c r="O804" i="2"/>
  <c r="A804" i="2"/>
  <c r="N805" i="2"/>
  <c r="O805" i="2"/>
  <c r="A805" i="2"/>
  <c r="N806" i="2"/>
  <c r="O806" i="2"/>
  <c r="A806" i="2"/>
  <c r="N807" i="2"/>
  <c r="O807" i="2"/>
  <c r="A807" i="2"/>
  <c r="N808" i="2"/>
  <c r="O808" i="2"/>
  <c r="A808" i="2"/>
  <c r="N809" i="2"/>
  <c r="O809" i="2"/>
  <c r="A809" i="2"/>
  <c r="F809" i="2"/>
  <c r="N810" i="2"/>
  <c r="O810" i="2"/>
  <c r="A810" i="2"/>
  <c r="D810" i="2"/>
  <c r="N811" i="2"/>
  <c r="O811" i="2"/>
  <c r="A811" i="2"/>
  <c r="N812" i="2"/>
  <c r="O812" i="2"/>
  <c r="A812" i="2"/>
  <c r="N813" i="2"/>
  <c r="O813" i="2"/>
  <c r="A813" i="2"/>
  <c r="N814" i="2"/>
  <c r="O814" i="2"/>
  <c r="A814" i="2"/>
  <c r="N815" i="2"/>
  <c r="O815" i="2"/>
  <c r="A815" i="2"/>
  <c r="N816" i="2"/>
  <c r="O816" i="2"/>
  <c r="A816" i="2"/>
  <c r="N817" i="2"/>
  <c r="O817" i="2"/>
  <c r="A817" i="2"/>
  <c r="N818" i="2"/>
  <c r="O818" i="2"/>
  <c r="A818" i="2"/>
  <c r="E818" i="2"/>
  <c r="N819" i="2"/>
  <c r="O819" i="2"/>
  <c r="A819" i="2"/>
  <c r="E819" i="2"/>
  <c r="N820" i="2"/>
  <c r="O820" i="2"/>
  <c r="A820" i="2"/>
  <c r="N821" i="2"/>
  <c r="O821" i="2"/>
  <c r="A821" i="2"/>
  <c r="D821" i="2"/>
  <c r="N822" i="2"/>
  <c r="O822" i="2"/>
  <c r="A822" i="2"/>
  <c r="F822" i="2"/>
  <c r="N823" i="2"/>
  <c r="O823" i="2"/>
  <c r="A823" i="2"/>
  <c r="N824" i="2"/>
  <c r="O824" i="2"/>
  <c r="A824" i="2"/>
  <c r="D824" i="2"/>
  <c r="N825" i="2"/>
  <c r="O825" i="2"/>
  <c r="A825" i="2"/>
  <c r="N826" i="2"/>
  <c r="O826" i="2"/>
  <c r="A826" i="2"/>
  <c r="N827" i="2"/>
  <c r="O827" i="2"/>
  <c r="A827" i="2"/>
  <c r="N828" i="2"/>
  <c r="O828" i="2"/>
  <c r="A828" i="2"/>
  <c r="F828" i="2"/>
  <c r="N829" i="2"/>
  <c r="O829" i="2"/>
  <c r="A829" i="2"/>
  <c r="N830" i="2"/>
  <c r="O830" i="2"/>
  <c r="A830" i="2"/>
  <c r="F830" i="2"/>
  <c r="N831" i="2"/>
  <c r="O831" i="2"/>
  <c r="A831" i="2"/>
  <c r="N832" i="2"/>
  <c r="O832" i="2"/>
  <c r="A832" i="2"/>
  <c r="N833" i="2"/>
  <c r="O833" i="2"/>
  <c r="A833" i="2"/>
  <c r="N834" i="2"/>
  <c r="O834" i="2"/>
  <c r="A834" i="2"/>
  <c r="E834" i="2"/>
  <c r="N835" i="2"/>
  <c r="O835" i="2"/>
  <c r="A835" i="2"/>
  <c r="F835" i="2"/>
  <c r="N836" i="2"/>
  <c r="O836" i="2"/>
  <c r="A836" i="2"/>
  <c r="N837" i="2"/>
  <c r="O837" i="2"/>
  <c r="A837" i="2"/>
  <c r="E837" i="2"/>
  <c r="N838" i="2"/>
  <c r="O838" i="2"/>
  <c r="A838" i="2"/>
  <c r="N839" i="2"/>
  <c r="O839" i="2"/>
  <c r="A839" i="2"/>
  <c r="N840" i="2"/>
  <c r="O840" i="2"/>
  <c r="A840" i="2"/>
  <c r="E840" i="2"/>
  <c r="N841" i="2"/>
  <c r="O841" i="2"/>
  <c r="A841" i="2"/>
  <c r="E841" i="2"/>
  <c r="N842" i="2"/>
  <c r="O842" i="2"/>
  <c r="A842" i="2"/>
  <c r="N843" i="2"/>
  <c r="O843" i="2"/>
  <c r="A843" i="2"/>
  <c r="N844" i="2"/>
  <c r="O844" i="2"/>
  <c r="A844" i="2"/>
  <c r="F844" i="2"/>
  <c r="N845" i="2"/>
  <c r="O845" i="2"/>
  <c r="A845" i="2"/>
  <c r="N846" i="2"/>
  <c r="O846" i="2"/>
  <c r="A846" i="2"/>
  <c r="F846" i="2"/>
  <c r="N847" i="2"/>
  <c r="O847" i="2"/>
  <c r="A847" i="2"/>
  <c r="N848" i="2"/>
  <c r="O848" i="2"/>
  <c r="A848" i="2"/>
  <c r="N849" i="2"/>
  <c r="O849" i="2"/>
  <c r="A849" i="2"/>
  <c r="N850" i="2"/>
  <c r="O850" i="2"/>
  <c r="A850" i="2"/>
  <c r="D850" i="2"/>
  <c r="N851" i="2"/>
  <c r="O851" i="2"/>
  <c r="A851" i="2"/>
  <c r="F851" i="2"/>
  <c r="N852" i="2"/>
  <c r="O852" i="2"/>
  <c r="A852" i="2"/>
  <c r="F852" i="2"/>
  <c r="N853" i="2"/>
  <c r="O853" i="2"/>
  <c r="A853" i="2"/>
  <c r="N854" i="2"/>
  <c r="O854" i="2"/>
  <c r="A854" i="2"/>
  <c r="N855" i="2"/>
  <c r="O855" i="2"/>
  <c r="A855" i="2"/>
  <c r="N856" i="2"/>
  <c r="O856" i="2"/>
  <c r="A856" i="2"/>
  <c r="N857" i="2"/>
  <c r="O857" i="2"/>
  <c r="A857" i="2"/>
  <c r="N858" i="2"/>
  <c r="O858" i="2"/>
  <c r="A858" i="2"/>
  <c r="N859" i="2"/>
  <c r="O859" i="2"/>
  <c r="A859" i="2"/>
  <c r="F859" i="2"/>
  <c r="N860" i="2"/>
  <c r="O860" i="2"/>
  <c r="A860" i="2"/>
  <c r="F860" i="2"/>
  <c r="N861" i="2"/>
  <c r="O861" i="2"/>
  <c r="A861" i="2"/>
  <c r="N862" i="2"/>
  <c r="O862" i="2"/>
  <c r="A862" i="2"/>
  <c r="F862" i="2"/>
  <c r="N863" i="2"/>
  <c r="O863" i="2"/>
  <c r="A863" i="2"/>
  <c r="N864" i="2"/>
  <c r="O864" i="2"/>
  <c r="A864" i="2"/>
  <c r="N865" i="2"/>
  <c r="O865" i="2"/>
  <c r="A865" i="2"/>
  <c r="N866" i="2"/>
  <c r="O866" i="2"/>
  <c r="A866" i="2"/>
  <c r="E866" i="2"/>
  <c r="N867" i="2"/>
  <c r="O867" i="2"/>
  <c r="A867" i="2"/>
  <c r="N868" i="2"/>
  <c r="O868" i="2"/>
  <c r="A868" i="2"/>
  <c r="N869" i="2"/>
  <c r="O869" i="2"/>
  <c r="A869" i="2"/>
  <c r="E869" i="2"/>
  <c r="N870" i="2"/>
  <c r="O870" i="2"/>
  <c r="A870" i="2"/>
  <c r="N871" i="2"/>
  <c r="O871" i="2"/>
  <c r="A871" i="2"/>
  <c r="N872" i="2"/>
  <c r="O872" i="2"/>
  <c r="A872" i="2"/>
  <c r="F872" i="2"/>
  <c r="N873" i="2"/>
  <c r="O873" i="2"/>
  <c r="A873" i="2"/>
  <c r="E873" i="2"/>
  <c r="N874" i="2"/>
  <c r="O874" i="2"/>
  <c r="A874" i="2"/>
  <c r="F874" i="2"/>
  <c r="N875" i="2"/>
  <c r="O875" i="2"/>
  <c r="A875" i="2"/>
  <c r="E875" i="2"/>
  <c r="N876" i="2"/>
  <c r="O876" i="2"/>
  <c r="A876" i="2"/>
  <c r="E876" i="2"/>
  <c r="N877" i="2"/>
  <c r="O877" i="2"/>
  <c r="A877" i="2"/>
  <c r="N878" i="2"/>
  <c r="O878" i="2"/>
  <c r="A878" i="2"/>
  <c r="F878" i="2"/>
  <c r="N879" i="2"/>
  <c r="O879" i="2"/>
  <c r="A879" i="2"/>
  <c r="F879" i="2"/>
  <c r="N880" i="2"/>
  <c r="O880" i="2"/>
  <c r="A880" i="2"/>
  <c r="N881" i="2"/>
  <c r="O881" i="2"/>
  <c r="A881" i="2"/>
  <c r="D881" i="2"/>
  <c r="N882" i="2"/>
  <c r="O882" i="2"/>
  <c r="A882" i="2"/>
  <c r="N883" i="2"/>
  <c r="O883" i="2"/>
  <c r="A883" i="2"/>
  <c r="N884" i="2"/>
  <c r="O884" i="2"/>
  <c r="A884" i="2"/>
  <c r="N885" i="2"/>
  <c r="O885" i="2"/>
  <c r="A885" i="2"/>
  <c r="N886" i="2"/>
  <c r="O886" i="2"/>
  <c r="A886" i="2"/>
  <c r="F886" i="2"/>
  <c r="N887" i="2"/>
  <c r="O887" i="2"/>
  <c r="A887" i="2"/>
  <c r="D887" i="2"/>
  <c r="H887" i="2"/>
  <c r="N888" i="2"/>
  <c r="O888" i="2"/>
  <c r="A888" i="2"/>
  <c r="N889" i="2"/>
  <c r="O889" i="2"/>
  <c r="A889" i="2"/>
  <c r="F889" i="2"/>
  <c r="N890" i="2"/>
  <c r="O890" i="2"/>
  <c r="A890" i="2"/>
  <c r="D890" i="2"/>
  <c r="H890" i="2"/>
  <c r="N891" i="2"/>
  <c r="O891" i="2"/>
  <c r="A891" i="2"/>
  <c r="N892" i="2"/>
  <c r="O892" i="2"/>
  <c r="A892" i="2"/>
  <c r="E892" i="2"/>
  <c r="N893" i="2"/>
  <c r="O893" i="2"/>
  <c r="A893" i="2"/>
  <c r="F893" i="2"/>
  <c r="N894" i="2"/>
  <c r="O894" i="2"/>
  <c r="A894" i="2"/>
  <c r="I894" i="2"/>
  <c r="J894" i="2"/>
  <c r="N895" i="2"/>
  <c r="O895" i="2"/>
  <c r="A895" i="2"/>
  <c r="N896" i="2"/>
  <c r="O896" i="2"/>
  <c r="A896" i="2"/>
  <c r="D896" i="2"/>
  <c r="N897" i="2"/>
  <c r="O897" i="2"/>
  <c r="A897" i="2"/>
  <c r="D897" i="2"/>
  <c r="N898" i="2"/>
  <c r="O898" i="2"/>
  <c r="A898" i="2"/>
  <c r="E898" i="2"/>
  <c r="N899" i="2"/>
  <c r="O899" i="2"/>
  <c r="A899" i="2"/>
  <c r="D899" i="2"/>
  <c r="N900" i="2"/>
  <c r="O900" i="2"/>
  <c r="A900" i="2"/>
  <c r="N901" i="2"/>
  <c r="O901" i="2"/>
  <c r="A901" i="2"/>
  <c r="D901" i="2"/>
  <c r="N902" i="2"/>
  <c r="O902" i="2"/>
  <c r="A902" i="2"/>
  <c r="F902" i="2"/>
  <c r="N903" i="2"/>
  <c r="O903" i="2"/>
  <c r="A903" i="2"/>
  <c r="D903" i="2"/>
  <c r="N904" i="2"/>
  <c r="O904" i="2"/>
  <c r="A904" i="2"/>
  <c r="N905" i="2"/>
  <c r="O905" i="2"/>
  <c r="A905" i="2"/>
  <c r="H905" i="2"/>
  <c r="N906" i="2"/>
  <c r="O906" i="2"/>
  <c r="A906" i="2"/>
  <c r="F906" i="2"/>
  <c r="N907" i="2"/>
  <c r="O907" i="2"/>
  <c r="A907" i="2"/>
  <c r="N908" i="2"/>
  <c r="O908" i="2"/>
  <c r="A908" i="2"/>
  <c r="F908" i="2"/>
  <c r="N909" i="2"/>
  <c r="O909" i="2"/>
  <c r="A909" i="2"/>
  <c r="N910" i="2"/>
  <c r="O910" i="2"/>
  <c r="A910" i="2"/>
  <c r="N911" i="2"/>
  <c r="O911" i="2"/>
  <c r="A911" i="2"/>
  <c r="E911" i="2"/>
  <c r="N912" i="2"/>
  <c r="O912" i="2"/>
  <c r="A912" i="2"/>
  <c r="D912" i="2"/>
  <c r="N913" i="2"/>
  <c r="O913" i="2"/>
  <c r="A913" i="2"/>
  <c r="F913" i="2"/>
  <c r="N914" i="2"/>
  <c r="O914" i="2"/>
  <c r="A914" i="2"/>
  <c r="N915" i="2"/>
  <c r="O915" i="2"/>
  <c r="A915" i="2"/>
  <c r="N916" i="2"/>
  <c r="O916" i="2"/>
  <c r="A916" i="2"/>
  <c r="F916" i="2"/>
  <c r="N917" i="2"/>
  <c r="O917" i="2"/>
  <c r="A917" i="2"/>
  <c r="N918" i="2"/>
  <c r="O918" i="2"/>
  <c r="A918" i="2"/>
  <c r="F918" i="2"/>
  <c r="N919" i="2"/>
  <c r="O919" i="2"/>
  <c r="A919" i="2"/>
  <c r="H919" i="2"/>
  <c r="I919" i="2"/>
  <c r="J919" i="2"/>
  <c r="N920" i="2"/>
  <c r="O920" i="2"/>
  <c r="A920" i="2"/>
  <c r="N921" i="2"/>
  <c r="O921" i="2"/>
  <c r="A921" i="2"/>
  <c r="F921" i="2"/>
  <c r="N922" i="2"/>
  <c r="O922" i="2"/>
  <c r="A922" i="2"/>
  <c r="N923" i="2"/>
  <c r="O923" i="2"/>
  <c r="A923" i="2"/>
  <c r="N924" i="2"/>
  <c r="O924" i="2"/>
  <c r="A924" i="2"/>
  <c r="D924" i="2"/>
  <c r="N925" i="2"/>
  <c r="O925" i="2"/>
  <c r="A925" i="2"/>
  <c r="N926" i="2"/>
  <c r="O926" i="2"/>
  <c r="A926" i="2"/>
  <c r="D926" i="2"/>
  <c r="N927" i="2"/>
  <c r="O927" i="2"/>
  <c r="A927" i="2"/>
  <c r="D927" i="2"/>
  <c r="N928" i="2"/>
  <c r="O928" i="2"/>
  <c r="A928" i="2"/>
  <c r="D928" i="2"/>
  <c r="H928" i="2"/>
  <c r="B928" i="2"/>
  <c r="M928" i="2"/>
  <c r="N929" i="2"/>
  <c r="O929" i="2"/>
  <c r="A929" i="2"/>
  <c r="E929" i="2"/>
  <c r="N930" i="2"/>
  <c r="O930" i="2"/>
  <c r="A930" i="2"/>
  <c r="N931" i="2"/>
  <c r="O931" i="2"/>
  <c r="A931" i="2"/>
  <c r="N932" i="2"/>
  <c r="O932" i="2"/>
  <c r="A932" i="2"/>
  <c r="E932" i="2"/>
  <c r="N933" i="2"/>
  <c r="O933" i="2"/>
  <c r="A933" i="2"/>
  <c r="N934" i="2"/>
  <c r="O934" i="2"/>
  <c r="A934" i="2"/>
  <c r="F934" i="2"/>
  <c r="N935" i="2"/>
  <c r="O935" i="2"/>
  <c r="A935" i="2"/>
  <c r="N936" i="2"/>
  <c r="O936" i="2"/>
  <c r="A936" i="2"/>
  <c r="D936" i="2"/>
  <c r="N937" i="2"/>
  <c r="O937" i="2"/>
  <c r="A937" i="2"/>
  <c r="N938" i="2"/>
  <c r="O938" i="2"/>
  <c r="A938" i="2"/>
  <c r="F938" i="2"/>
  <c r="N939" i="2"/>
  <c r="O939" i="2"/>
  <c r="A939" i="2"/>
  <c r="E939" i="2"/>
  <c r="N940" i="2"/>
  <c r="O940" i="2"/>
  <c r="A940" i="2"/>
  <c r="B940" i="2"/>
  <c r="C940" i="2"/>
  <c r="N941" i="2"/>
  <c r="O941" i="2"/>
  <c r="A941" i="2"/>
  <c r="N942" i="2"/>
  <c r="O942" i="2"/>
  <c r="A942" i="2"/>
  <c r="N943" i="2"/>
  <c r="O943" i="2"/>
  <c r="A943" i="2"/>
  <c r="N944" i="2"/>
  <c r="O944" i="2"/>
  <c r="A944" i="2"/>
  <c r="N945" i="2"/>
  <c r="O945" i="2"/>
  <c r="A945" i="2"/>
  <c r="N946" i="2"/>
  <c r="O946" i="2"/>
  <c r="A946" i="2"/>
  <c r="F946" i="2"/>
  <c r="N947" i="2"/>
  <c r="O947" i="2"/>
  <c r="A947" i="2"/>
  <c r="E947" i="2"/>
  <c r="N948" i="2"/>
  <c r="O948" i="2"/>
  <c r="A948" i="2"/>
  <c r="N949" i="2"/>
  <c r="O949" i="2"/>
  <c r="A949" i="2"/>
  <c r="E949" i="2"/>
  <c r="N950" i="2"/>
  <c r="O950" i="2"/>
  <c r="A950" i="2"/>
  <c r="N951" i="2"/>
  <c r="O951" i="2"/>
  <c r="A951" i="2"/>
  <c r="F951" i="2"/>
  <c r="N952" i="2"/>
  <c r="O952" i="2"/>
  <c r="A952" i="2"/>
  <c r="N953" i="2"/>
  <c r="O953" i="2"/>
  <c r="A953" i="2"/>
  <c r="F953" i="2"/>
  <c r="N954" i="2"/>
  <c r="O954" i="2"/>
  <c r="A954" i="2"/>
  <c r="F954" i="2"/>
  <c r="N955" i="2"/>
  <c r="O955" i="2"/>
  <c r="A955" i="2"/>
  <c r="B955" i="2"/>
  <c r="C955" i="2"/>
  <c r="N956" i="2"/>
  <c r="O956" i="2"/>
  <c r="A956" i="2"/>
  <c r="F956" i="2"/>
  <c r="N957" i="2"/>
  <c r="O957" i="2"/>
  <c r="A957" i="2"/>
  <c r="D957" i="2"/>
  <c r="H957" i="2"/>
  <c r="N958" i="2"/>
  <c r="O958" i="2"/>
  <c r="A958" i="2"/>
  <c r="F958" i="2"/>
  <c r="N959" i="2"/>
  <c r="O959" i="2"/>
  <c r="A959" i="2"/>
  <c r="F959" i="2"/>
  <c r="N960" i="2"/>
  <c r="O960" i="2"/>
  <c r="A960" i="2"/>
  <c r="F960" i="2"/>
  <c r="N961" i="2"/>
  <c r="O961" i="2"/>
  <c r="A961" i="2"/>
  <c r="N962" i="2"/>
  <c r="O962" i="2"/>
  <c r="A962" i="2"/>
  <c r="N963" i="2"/>
  <c r="O963" i="2"/>
  <c r="A963" i="2"/>
  <c r="F963" i="2"/>
  <c r="N964" i="2"/>
  <c r="O964" i="2"/>
  <c r="A964" i="2"/>
  <c r="N965" i="2"/>
  <c r="O965" i="2"/>
  <c r="A965" i="2"/>
  <c r="F965" i="2"/>
  <c r="N966" i="2"/>
  <c r="O966" i="2"/>
  <c r="A966" i="2"/>
  <c r="N967" i="2"/>
  <c r="O967" i="2"/>
  <c r="A967" i="2"/>
  <c r="E967" i="2"/>
  <c r="I967" i="2"/>
  <c r="J967" i="2"/>
  <c r="N968" i="2"/>
  <c r="O968" i="2"/>
  <c r="A968" i="2"/>
  <c r="F968" i="2"/>
  <c r="N969" i="2"/>
  <c r="O969" i="2"/>
  <c r="A969" i="2"/>
  <c r="E969" i="2"/>
  <c r="N970" i="2"/>
  <c r="O970" i="2"/>
  <c r="A970" i="2"/>
  <c r="E970" i="2"/>
  <c r="N971" i="2"/>
  <c r="O971" i="2"/>
  <c r="A971" i="2"/>
  <c r="N972" i="2"/>
  <c r="O972" i="2"/>
  <c r="A972" i="2"/>
  <c r="E972" i="2"/>
  <c r="N973" i="2"/>
  <c r="O973" i="2"/>
  <c r="A973" i="2"/>
  <c r="E973" i="2"/>
  <c r="N974" i="2"/>
  <c r="O974" i="2"/>
  <c r="A974" i="2"/>
  <c r="F974" i="2"/>
  <c r="N975" i="2"/>
  <c r="O975" i="2"/>
  <c r="A975" i="2"/>
  <c r="F975" i="2"/>
  <c r="N976" i="2"/>
  <c r="O976" i="2"/>
  <c r="A976" i="2"/>
  <c r="E976" i="2"/>
  <c r="N977" i="2"/>
  <c r="O977" i="2"/>
  <c r="A977" i="2"/>
  <c r="H977" i="2"/>
  <c r="I977" i="2"/>
  <c r="J977" i="2"/>
  <c r="N978" i="2"/>
  <c r="O978" i="2"/>
  <c r="A978" i="2"/>
  <c r="B978" i="2"/>
  <c r="K978" i="2"/>
  <c r="N979" i="2"/>
  <c r="O979" i="2"/>
  <c r="A979" i="2"/>
  <c r="E979" i="2"/>
  <c r="N980" i="2"/>
  <c r="O980" i="2"/>
  <c r="A980" i="2"/>
  <c r="F980" i="2"/>
  <c r="N981" i="2"/>
  <c r="O981" i="2"/>
  <c r="A981" i="2"/>
  <c r="N982" i="2"/>
  <c r="O982" i="2"/>
  <c r="A982" i="2"/>
  <c r="E982" i="2"/>
  <c r="I982" i="2"/>
  <c r="J982" i="2"/>
  <c r="N983" i="2"/>
  <c r="O983" i="2"/>
  <c r="A983" i="2"/>
  <c r="N984" i="2"/>
  <c r="O984" i="2"/>
  <c r="A984" i="2"/>
  <c r="F984" i="2"/>
  <c r="N985" i="2"/>
  <c r="O985" i="2"/>
  <c r="A985" i="2"/>
  <c r="F985" i="2"/>
  <c r="N986" i="2"/>
  <c r="O986" i="2"/>
  <c r="A986" i="2"/>
  <c r="E986" i="2"/>
  <c r="N987" i="2"/>
  <c r="O987" i="2"/>
  <c r="A987" i="2"/>
  <c r="N988" i="2"/>
  <c r="O988" i="2"/>
  <c r="A988" i="2"/>
  <c r="E988" i="2"/>
  <c r="N989" i="2"/>
  <c r="O989" i="2"/>
  <c r="A989" i="2"/>
  <c r="I989" i="2"/>
  <c r="J989" i="2"/>
  <c r="N990" i="2"/>
  <c r="O990" i="2"/>
  <c r="A990" i="2"/>
  <c r="F990" i="2"/>
  <c r="N991" i="2"/>
  <c r="O991" i="2"/>
  <c r="A991" i="2"/>
  <c r="D991" i="2"/>
  <c r="H991" i="2"/>
  <c r="N992" i="2"/>
  <c r="O992" i="2"/>
  <c r="A992" i="2"/>
  <c r="F992" i="2"/>
  <c r="N993" i="2"/>
  <c r="O993" i="2"/>
  <c r="A993" i="2"/>
  <c r="D993" i="2"/>
  <c r="N994" i="2"/>
  <c r="O994" i="2"/>
  <c r="A994" i="2"/>
  <c r="F994" i="2"/>
  <c r="N995" i="2"/>
  <c r="O995" i="2"/>
  <c r="A995" i="2"/>
  <c r="D995" i="2"/>
  <c r="H995" i="2"/>
  <c r="B995" i="2"/>
  <c r="C995" i="2"/>
  <c r="N996" i="2"/>
  <c r="O996" i="2"/>
  <c r="A996" i="2"/>
  <c r="N997" i="2"/>
  <c r="O997" i="2"/>
  <c r="A997" i="2"/>
  <c r="F997" i="2"/>
  <c r="N998" i="2"/>
  <c r="O998" i="2"/>
  <c r="A998" i="2"/>
  <c r="F998" i="2"/>
  <c r="N999" i="2"/>
  <c r="O999" i="2"/>
  <c r="A999" i="2"/>
  <c r="N1000" i="2"/>
  <c r="O1000" i="2"/>
  <c r="A1000" i="2"/>
  <c r="F1000" i="2"/>
  <c r="N1001" i="2"/>
  <c r="O1001" i="2"/>
  <c r="A1001" i="2"/>
  <c r="E1001" i="2"/>
  <c r="N1002" i="2"/>
  <c r="O1002" i="2"/>
  <c r="A1002" i="2"/>
  <c r="N1003" i="2"/>
  <c r="O1003" i="2"/>
  <c r="A1003" i="2"/>
  <c r="N1004" i="2"/>
  <c r="O1004" i="2"/>
  <c r="A1004" i="2"/>
  <c r="N1005" i="2"/>
  <c r="O1005" i="2"/>
  <c r="A1005" i="2"/>
  <c r="D1005" i="2"/>
  <c r="N1006" i="2"/>
  <c r="O1006" i="2"/>
  <c r="A1006" i="2"/>
  <c r="F1006" i="2"/>
  <c r="N1007" i="2"/>
  <c r="O1007" i="2"/>
  <c r="A1007" i="2"/>
  <c r="E1007" i="2"/>
  <c r="N1008" i="2"/>
  <c r="O1008" i="2"/>
  <c r="A1008" i="2"/>
  <c r="N1009" i="2"/>
  <c r="O1009" i="2"/>
  <c r="A1009" i="2"/>
  <c r="F1009" i="2"/>
  <c r="N1010" i="2"/>
  <c r="O1010" i="2"/>
  <c r="A1010" i="2"/>
  <c r="D1010" i="2"/>
  <c r="N1011" i="2"/>
  <c r="O1011" i="2"/>
  <c r="A1011" i="2"/>
  <c r="E1011" i="2"/>
  <c r="N1012" i="2"/>
  <c r="O1012" i="2"/>
  <c r="A1012" i="2"/>
  <c r="F1012" i="2"/>
  <c r="N1013" i="2"/>
  <c r="O1013" i="2"/>
  <c r="A1013" i="2"/>
  <c r="B1013" i="2"/>
  <c r="K1013" i="2"/>
  <c r="N1014" i="2"/>
  <c r="O1014" i="2"/>
  <c r="A1014" i="2"/>
  <c r="F1014" i="2"/>
  <c r="N1015" i="2"/>
  <c r="O1015" i="2"/>
  <c r="A1015" i="2"/>
  <c r="D1015" i="2"/>
  <c r="H1015" i="2"/>
  <c r="I1015" i="2"/>
  <c r="J1015" i="2"/>
  <c r="N1016" i="2"/>
  <c r="O1016" i="2"/>
  <c r="A1016" i="2"/>
  <c r="F1016" i="2"/>
  <c r="D12" i="1"/>
  <c r="E12" i="1"/>
  <c r="E13" i="1"/>
  <c r="I13" i="1"/>
  <c r="I14" i="1"/>
  <c r="P17" i="1"/>
  <c r="Q17" i="1"/>
  <c r="A17" i="1"/>
  <c r="P18" i="1"/>
  <c r="Q18" i="1"/>
  <c r="A18" i="1"/>
  <c r="H18" i="1"/>
  <c r="P19" i="1"/>
  <c r="Q19" i="1"/>
  <c r="A19" i="1"/>
  <c r="P20" i="1"/>
  <c r="Q20" i="1"/>
  <c r="A20" i="1"/>
  <c r="P21" i="1"/>
  <c r="Q21" i="1"/>
  <c r="A21" i="1"/>
  <c r="G21" i="1"/>
  <c r="P22" i="1"/>
  <c r="Q22" i="1"/>
  <c r="A22" i="1"/>
  <c r="P23" i="1"/>
  <c r="Q23" i="1"/>
  <c r="A23" i="1"/>
  <c r="G23" i="1"/>
  <c r="P24" i="1"/>
  <c r="Q24" i="1"/>
  <c r="A24" i="1"/>
  <c r="P25" i="1"/>
  <c r="Q25" i="1"/>
  <c r="A25" i="1"/>
  <c r="G25" i="1"/>
  <c r="P26" i="1"/>
  <c r="Q26" i="1"/>
  <c r="A26" i="1"/>
  <c r="P27" i="1"/>
  <c r="Q27" i="1"/>
  <c r="A27" i="1"/>
  <c r="G27" i="1"/>
  <c r="P28" i="1"/>
  <c r="Q28" i="1"/>
  <c r="A28" i="1"/>
  <c r="P29" i="1"/>
  <c r="Q29" i="1"/>
  <c r="A29" i="1"/>
  <c r="G29" i="1"/>
  <c r="P30" i="1"/>
  <c r="Q30" i="1"/>
  <c r="A30" i="1"/>
  <c r="P31" i="1"/>
  <c r="Q31" i="1"/>
  <c r="A31" i="1"/>
  <c r="G31" i="1"/>
  <c r="P32" i="1"/>
  <c r="Q32" i="1"/>
  <c r="A32" i="1"/>
  <c r="P33" i="1"/>
  <c r="Q33" i="1"/>
  <c r="A33" i="1"/>
  <c r="P34" i="1"/>
  <c r="Q34" i="1"/>
  <c r="A34" i="1"/>
  <c r="P35" i="1"/>
  <c r="Q35" i="1"/>
  <c r="A35" i="1"/>
  <c r="G35" i="1"/>
  <c r="P36" i="1"/>
  <c r="Q36" i="1"/>
  <c r="A36" i="1"/>
  <c r="H36" i="1"/>
  <c r="P37" i="1"/>
  <c r="Q37" i="1"/>
  <c r="A37" i="1"/>
  <c r="P38" i="1"/>
  <c r="Q38" i="1"/>
  <c r="A38" i="1"/>
  <c r="H38" i="1"/>
  <c r="P39" i="1"/>
  <c r="Q39" i="1"/>
  <c r="A39" i="1"/>
  <c r="P40" i="1"/>
  <c r="Q40" i="1"/>
  <c r="A40" i="1"/>
  <c r="P41" i="1"/>
  <c r="Q41" i="1"/>
  <c r="A41" i="1"/>
  <c r="P42" i="1"/>
  <c r="Q42" i="1"/>
  <c r="A42" i="1"/>
  <c r="H42" i="1"/>
  <c r="P43" i="1"/>
  <c r="Q43" i="1"/>
  <c r="A43" i="1"/>
  <c r="P44" i="1"/>
  <c r="Q44" i="1"/>
  <c r="A44" i="1"/>
  <c r="H44" i="1"/>
  <c r="P45" i="1"/>
  <c r="Q45" i="1"/>
  <c r="A45" i="1"/>
  <c r="P46" i="1"/>
  <c r="Q46" i="1"/>
  <c r="A46" i="1"/>
  <c r="H46" i="1"/>
  <c r="P47" i="1"/>
  <c r="Q47" i="1"/>
  <c r="A47" i="1"/>
  <c r="P48" i="1"/>
  <c r="Q48" i="1"/>
  <c r="A48" i="1"/>
  <c r="H48" i="1"/>
  <c r="P49" i="1"/>
  <c r="Q49" i="1"/>
  <c r="A49" i="1"/>
  <c r="P50" i="1"/>
  <c r="Q50" i="1"/>
  <c r="A50" i="1"/>
  <c r="H50" i="1"/>
  <c r="P51" i="1"/>
  <c r="Q51" i="1"/>
  <c r="A51" i="1"/>
  <c r="P52" i="1"/>
  <c r="Q52" i="1"/>
  <c r="A52" i="1"/>
  <c r="P53" i="1"/>
  <c r="Q53" i="1"/>
  <c r="A53" i="1"/>
  <c r="G53" i="1"/>
  <c r="P54" i="1"/>
  <c r="Q54" i="1"/>
  <c r="A54" i="1"/>
  <c r="P55" i="1"/>
  <c r="Q55" i="1"/>
  <c r="A55" i="1"/>
  <c r="G55" i="1"/>
  <c r="P56" i="1"/>
  <c r="Q56" i="1"/>
  <c r="A56" i="1"/>
  <c r="P57" i="1"/>
  <c r="Q57" i="1"/>
  <c r="A57" i="1"/>
  <c r="G57" i="1"/>
  <c r="P58" i="1"/>
  <c r="Q58" i="1"/>
  <c r="A58" i="1"/>
  <c r="P59" i="1"/>
  <c r="Q59" i="1"/>
  <c r="A59" i="1"/>
  <c r="G59" i="1"/>
  <c r="P60" i="1"/>
  <c r="Q60" i="1"/>
  <c r="A60" i="1"/>
  <c r="P61" i="1"/>
  <c r="Q61" i="1"/>
  <c r="A61" i="1"/>
  <c r="G61" i="1"/>
  <c r="P62" i="1"/>
  <c r="Q62" i="1"/>
  <c r="A62" i="1"/>
  <c r="P63" i="1"/>
  <c r="Q63" i="1"/>
  <c r="A63" i="1"/>
  <c r="P64" i="1"/>
  <c r="Q64" i="1"/>
  <c r="A64" i="1"/>
  <c r="P65" i="1"/>
  <c r="Q65" i="1"/>
  <c r="A65" i="1"/>
  <c r="P66" i="1"/>
  <c r="Q66" i="1"/>
  <c r="A66" i="1"/>
  <c r="G66" i="1"/>
  <c r="P67" i="1"/>
  <c r="Q67" i="1"/>
  <c r="A67" i="1"/>
  <c r="G67" i="1"/>
  <c r="P68" i="1"/>
  <c r="Q68" i="1"/>
  <c r="A68" i="1"/>
  <c r="H68" i="1"/>
  <c r="P69" i="1"/>
  <c r="Q69" i="1"/>
  <c r="A69" i="1"/>
  <c r="H69" i="1"/>
  <c r="P70" i="1"/>
  <c r="Q70" i="1"/>
  <c r="A70" i="1"/>
  <c r="H70" i="1"/>
  <c r="P71" i="1"/>
  <c r="Q71" i="1"/>
  <c r="A71" i="1"/>
  <c r="P72" i="1"/>
  <c r="Q72" i="1"/>
  <c r="A72" i="1"/>
  <c r="P73" i="1"/>
  <c r="Q73" i="1"/>
  <c r="A73" i="1"/>
  <c r="P74" i="1"/>
  <c r="Q74" i="1"/>
  <c r="A74" i="1"/>
  <c r="H74" i="1"/>
  <c r="P75" i="1"/>
  <c r="Q75" i="1"/>
  <c r="A75" i="1"/>
  <c r="G75" i="1"/>
  <c r="P76" i="1"/>
  <c r="Q76" i="1"/>
  <c r="A76" i="1"/>
  <c r="G76" i="1"/>
  <c r="P77" i="1"/>
  <c r="Q77" i="1"/>
  <c r="A77" i="1"/>
  <c r="P78" i="1"/>
  <c r="Q78" i="1"/>
  <c r="A78" i="1"/>
  <c r="P79" i="1"/>
  <c r="Q79" i="1"/>
  <c r="A79" i="1"/>
  <c r="P80" i="1"/>
  <c r="Q80" i="1"/>
  <c r="A80" i="1"/>
  <c r="P81" i="1"/>
  <c r="Q81" i="1"/>
  <c r="A81" i="1"/>
  <c r="G81" i="1"/>
  <c r="P82" i="1"/>
  <c r="Q82" i="1"/>
  <c r="A82" i="1"/>
  <c r="P83" i="1"/>
  <c r="Q83" i="1"/>
  <c r="A83" i="1"/>
  <c r="G83" i="1"/>
  <c r="P84" i="1"/>
  <c r="Q84" i="1"/>
  <c r="A84" i="1"/>
  <c r="G84" i="1"/>
  <c r="P85" i="1"/>
  <c r="Q85" i="1"/>
  <c r="A85" i="1"/>
  <c r="P86" i="1"/>
  <c r="Q86" i="1"/>
  <c r="A86" i="1"/>
  <c r="P87" i="1"/>
  <c r="Q87" i="1"/>
  <c r="A87" i="1"/>
  <c r="G87" i="1"/>
  <c r="P88" i="1"/>
  <c r="Q88" i="1"/>
  <c r="A88" i="1"/>
  <c r="P89" i="1"/>
  <c r="Q89" i="1"/>
  <c r="A89" i="1"/>
  <c r="G89" i="1"/>
  <c r="P90" i="1"/>
  <c r="Q90" i="1"/>
  <c r="A90" i="1"/>
  <c r="G90" i="1"/>
  <c r="P91" i="1"/>
  <c r="Q91" i="1"/>
  <c r="A91" i="1"/>
  <c r="G91" i="1"/>
  <c r="P92" i="1"/>
  <c r="Q92" i="1"/>
  <c r="A92" i="1"/>
  <c r="P93" i="1"/>
  <c r="Q93" i="1"/>
  <c r="A93" i="1"/>
  <c r="G93" i="1"/>
  <c r="P94" i="1"/>
  <c r="Q94" i="1"/>
  <c r="A94" i="1"/>
  <c r="F94" i="1"/>
  <c r="P95" i="1"/>
  <c r="Q95" i="1"/>
  <c r="A95" i="1"/>
  <c r="G95" i="1"/>
  <c r="P96" i="1"/>
  <c r="Q96" i="1"/>
  <c r="A96" i="1"/>
  <c r="P97" i="1"/>
  <c r="Q97" i="1"/>
  <c r="A97" i="1"/>
  <c r="P98" i="1"/>
  <c r="Q98" i="1"/>
  <c r="A98" i="1"/>
  <c r="P99" i="1"/>
  <c r="Q99" i="1"/>
  <c r="A99" i="1"/>
  <c r="H99" i="1"/>
  <c r="P100" i="1"/>
  <c r="Q100" i="1"/>
  <c r="A100" i="1"/>
  <c r="H100" i="1"/>
  <c r="P101" i="1"/>
  <c r="Q101" i="1"/>
  <c r="A101" i="1"/>
  <c r="F101" i="1"/>
  <c r="P102" i="1"/>
  <c r="Q102" i="1"/>
  <c r="A102" i="1"/>
  <c r="H102" i="1"/>
  <c r="P103" i="1"/>
  <c r="Q103" i="1"/>
  <c r="A103" i="1"/>
  <c r="P104" i="1"/>
  <c r="Q104" i="1"/>
  <c r="A104" i="1"/>
  <c r="H104" i="1"/>
  <c r="P105" i="1"/>
  <c r="Q105" i="1"/>
  <c r="A105" i="1"/>
  <c r="F105" i="1"/>
  <c r="P106" i="1"/>
  <c r="Q106" i="1"/>
  <c r="A106" i="1"/>
  <c r="H106" i="1"/>
  <c r="P107" i="1"/>
  <c r="Q107" i="1"/>
  <c r="A107" i="1"/>
  <c r="P108" i="1"/>
  <c r="Q108" i="1"/>
  <c r="A108" i="1"/>
  <c r="P109" i="1"/>
  <c r="Q109" i="1"/>
  <c r="A109" i="1"/>
  <c r="G109" i="1"/>
  <c r="P110" i="1"/>
  <c r="Q110" i="1"/>
  <c r="A110" i="1"/>
  <c r="P111" i="1"/>
  <c r="Q111" i="1"/>
  <c r="A111" i="1"/>
  <c r="G111" i="1"/>
  <c r="P112" i="1"/>
  <c r="Q112" i="1"/>
  <c r="A112" i="1"/>
  <c r="P113" i="1"/>
  <c r="Q113" i="1"/>
  <c r="A113" i="1"/>
  <c r="P114" i="1"/>
  <c r="Q114" i="1"/>
  <c r="A114" i="1"/>
  <c r="G114" i="1"/>
  <c r="P115" i="1"/>
  <c r="Q115" i="1"/>
  <c r="A115" i="1"/>
  <c r="G115" i="1"/>
  <c r="P116" i="1"/>
  <c r="Q116" i="1"/>
  <c r="A116" i="1"/>
  <c r="P117" i="1"/>
  <c r="Q117" i="1"/>
  <c r="A117" i="1"/>
  <c r="G117" i="1"/>
  <c r="P118" i="1"/>
  <c r="Q118" i="1"/>
  <c r="A118" i="1"/>
  <c r="P119" i="1"/>
  <c r="Q119" i="1"/>
  <c r="A119" i="1"/>
  <c r="G119" i="1"/>
  <c r="P120" i="1"/>
  <c r="Q120" i="1"/>
  <c r="A120" i="1"/>
  <c r="P121" i="1"/>
  <c r="Q121" i="1"/>
  <c r="A121" i="1"/>
  <c r="G121" i="1"/>
  <c r="P122" i="1"/>
  <c r="Q122" i="1"/>
  <c r="A122" i="1"/>
  <c r="P123" i="1"/>
  <c r="Q123" i="1"/>
  <c r="A123" i="1"/>
  <c r="G123" i="1"/>
  <c r="P124" i="1"/>
  <c r="Q124" i="1"/>
  <c r="A124" i="1"/>
  <c r="P125" i="1"/>
  <c r="Q125" i="1"/>
  <c r="A125" i="1"/>
  <c r="G125" i="1"/>
  <c r="P126" i="1"/>
  <c r="Q126" i="1"/>
  <c r="A126" i="1"/>
  <c r="P127" i="1"/>
  <c r="Q127" i="1"/>
  <c r="A127" i="1"/>
  <c r="G127" i="1"/>
  <c r="P128" i="1"/>
  <c r="Q128" i="1"/>
  <c r="A128" i="1"/>
  <c r="P129" i="1"/>
  <c r="Q129" i="1"/>
  <c r="A129" i="1"/>
  <c r="P130" i="1"/>
  <c r="Q130" i="1"/>
  <c r="A130" i="1"/>
  <c r="H130" i="1"/>
  <c r="P131" i="1"/>
  <c r="Q131" i="1"/>
  <c r="A131" i="1"/>
  <c r="P132" i="1"/>
  <c r="Q132" i="1"/>
  <c r="A132" i="1"/>
  <c r="P133" i="1"/>
  <c r="Q133" i="1"/>
  <c r="A133" i="1"/>
  <c r="F133" i="1"/>
  <c r="P134" i="1"/>
  <c r="Q134" i="1"/>
  <c r="A134" i="1"/>
  <c r="H134" i="1"/>
  <c r="P135" i="1"/>
  <c r="Q135" i="1"/>
  <c r="A135" i="1"/>
  <c r="P136" i="1"/>
  <c r="Q136" i="1"/>
  <c r="A136" i="1"/>
  <c r="H136" i="1"/>
  <c r="P137" i="1"/>
  <c r="Q137" i="1"/>
  <c r="A137" i="1"/>
  <c r="P138" i="1"/>
  <c r="Q138" i="1"/>
  <c r="A138" i="1"/>
  <c r="H138" i="1"/>
  <c r="P139" i="1"/>
  <c r="Q139" i="1"/>
  <c r="A139" i="1"/>
  <c r="P140" i="1"/>
  <c r="Q140" i="1"/>
  <c r="A140" i="1"/>
  <c r="H140" i="1"/>
  <c r="P141" i="1"/>
  <c r="Q141" i="1"/>
  <c r="A141" i="1"/>
  <c r="P142" i="1"/>
  <c r="Q142" i="1"/>
  <c r="A142" i="1"/>
  <c r="H142" i="1"/>
  <c r="P143" i="1"/>
  <c r="Q143" i="1"/>
  <c r="A143" i="1"/>
  <c r="P144" i="1"/>
  <c r="Q144" i="1"/>
  <c r="A144" i="1"/>
  <c r="H144" i="1"/>
  <c r="P145" i="1"/>
  <c r="Q145" i="1"/>
  <c r="A145" i="1"/>
  <c r="P146" i="1"/>
  <c r="Q146" i="1"/>
  <c r="A146" i="1"/>
  <c r="H146" i="1"/>
  <c r="P147" i="1"/>
  <c r="Q147" i="1"/>
  <c r="A147" i="1"/>
  <c r="P148" i="1"/>
  <c r="Q148" i="1"/>
  <c r="A148" i="1"/>
  <c r="P149" i="1"/>
  <c r="Q149" i="1"/>
  <c r="A149" i="1"/>
  <c r="F149" i="1"/>
  <c r="P150" i="1"/>
  <c r="Q150" i="1"/>
  <c r="A150" i="1"/>
  <c r="H150" i="1"/>
  <c r="P151" i="1"/>
  <c r="Q151" i="1"/>
  <c r="A151" i="1"/>
  <c r="G151" i="1"/>
  <c r="P152" i="1"/>
  <c r="Q152" i="1"/>
  <c r="A152" i="1"/>
  <c r="P153" i="1"/>
  <c r="Q153" i="1"/>
  <c r="A153" i="1"/>
  <c r="G153" i="1"/>
  <c r="P154" i="1"/>
  <c r="Q154" i="1"/>
  <c r="A154" i="1"/>
  <c r="P155" i="1"/>
  <c r="Q155" i="1"/>
  <c r="A155" i="1"/>
  <c r="G155" i="1"/>
  <c r="P156" i="1"/>
  <c r="Q156" i="1"/>
  <c r="A156" i="1"/>
  <c r="G156" i="1"/>
  <c r="P157" i="1"/>
  <c r="Q157" i="1"/>
  <c r="A157" i="1"/>
  <c r="G157" i="1"/>
  <c r="P158" i="1"/>
  <c r="Q158" i="1"/>
  <c r="A158" i="1"/>
  <c r="P159" i="1"/>
  <c r="Q159" i="1"/>
  <c r="A159" i="1"/>
  <c r="G159" i="1"/>
  <c r="P160" i="1"/>
  <c r="Q160" i="1"/>
  <c r="A160" i="1"/>
  <c r="P161" i="1"/>
  <c r="Q161" i="1"/>
  <c r="A161" i="1"/>
  <c r="G161" i="1"/>
  <c r="P162" i="1"/>
  <c r="Q162" i="1"/>
  <c r="A162" i="1"/>
  <c r="P163" i="1"/>
  <c r="Q163" i="1"/>
  <c r="A163" i="1"/>
  <c r="G163" i="1"/>
  <c r="P164" i="1"/>
  <c r="Q164" i="1"/>
  <c r="A164" i="1"/>
  <c r="G164" i="1"/>
  <c r="P165" i="1"/>
  <c r="Q165" i="1"/>
  <c r="A165" i="1"/>
  <c r="G165" i="1"/>
  <c r="P166" i="1"/>
  <c r="Q166" i="1"/>
  <c r="A166" i="1"/>
  <c r="P167" i="1"/>
  <c r="Q167" i="1"/>
  <c r="A167" i="1"/>
  <c r="G167" i="1"/>
  <c r="P168" i="1"/>
  <c r="Q168" i="1"/>
  <c r="A168" i="1"/>
  <c r="P169" i="1"/>
  <c r="Q169" i="1"/>
  <c r="A169" i="1"/>
  <c r="G169" i="1"/>
  <c r="P170" i="1"/>
  <c r="Q170" i="1"/>
  <c r="A170" i="1"/>
  <c r="G170" i="1"/>
  <c r="P171" i="1"/>
  <c r="Q171" i="1"/>
  <c r="A171" i="1"/>
  <c r="P172" i="1"/>
  <c r="Q172" i="1"/>
  <c r="A172" i="1"/>
  <c r="P173" i="1"/>
  <c r="Q173" i="1"/>
  <c r="A173" i="1"/>
  <c r="G173" i="1"/>
  <c r="P174" i="1"/>
  <c r="Q174" i="1"/>
  <c r="A174" i="1"/>
  <c r="G174" i="1"/>
  <c r="P175" i="1"/>
  <c r="Q175" i="1"/>
  <c r="A175" i="1"/>
  <c r="P176" i="1"/>
  <c r="Q176" i="1"/>
  <c r="A176" i="1"/>
  <c r="P177" i="1"/>
  <c r="Q177" i="1"/>
  <c r="A177" i="1"/>
  <c r="G177" i="1"/>
  <c r="P178" i="1"/>
  <c r="Q178" i="1"/>
  <c r="A178" i="1"/>
  <c r="G178" i="1"/>
  <c r="P179" i="1"/>
  <c r="Q179" i="1"/>
  <c r="A179" i="1"/>
  <c r="P180" i="1"/>
  <c r="Q180" i="1"/>
  <c r="A180" i="1"/>
  <c r="P181" i="1"/>
  <c r="Q181" i="1"/>
  <c r="A181" i="1"/>
  <c r="G181" i="1"/>
  <c r="P182" i="1"/>
  <c r="Q182" i="1"/>
  <c r="A182" i="1"/>
  <c r="G182" i="1"/>
  <c r="P183" i="1"/>
  <c r="Q183" i="1"/>
  <c r="A183" i="1"/>
  <c r="P184" i="1"/>
  <c r="Q184" i="1"/>
  <c r="A184" i="1"/>
  <c r="P185" i="1"/>
  <c r="Q185" i="1"/>
  <c r="A185" i="1"/>
  <c r="G185" i="1"/>
  <c r="P186" i="1"/>
  <c r="Q186" i="1"/>
  <c r="A186" i="1"/>
  <c r="G186" i="1"/>
  <c r="P187" i="1"/>
  <c r="Q187" i="1"/>
  <c r="A187" i="1"/>
  <c r="P188" i="1"/>
  <c r="Q188" i="1"/>
  <c r="A188" i="1"/>
  <c r="P189" i="1"/>
  <c r="Q189" i="1"/>
  <c r="A189" i="1"/>
  <c r="G189" i="1"/>
  <c r="P190" i="1"/>
  <c r="Q190" i="1"/>
  <c r="A190" i="1"/>
  <c r="G190" i="1"/>
  <c r="P191" i="1"/>
  <c r="Q191" i="1"/>
  <c r="A191" i="1"/>
  <c r="P192" i="1"/>
  <c r="Q192" i="1"/>
  <c r="A192" i="1"/>
  <c r="P193" i="1"/>
  <c r="Q193" i="1"/>
  <c r="A193" i="1"/>
  <c r="G193" i="1"/>
  <c r="P194" i="1"/>
  <c r="Q194" i="1"/>
  <c r="A194" i="1"/>
  <c r="G194" i="1"/>
  <c r="P195" i="1"/>
  <c r="Q195" i="1"/>
  <c r="A195" i="1"/>
  <c r="P196" i="1"/>
  <c r="Q196" i="1"/>
  <c r="A196" i="1"/>
  <c r="P197" i="1"/>
  <c r="Q197" i="1"/>
  <c r="A197" i="1"/>
  <c r="G197" i="1"/>
  <c r="P198" i="1"/>
  <c r="Q198" i="1"/>
  <c r="A198" i="1"/>
  <c r="G198" i="1"/>
  <c r="P199" i="1"/>
  <c r="Q199" i="1"/>
  <c r="A199" i="1"/>
  <c r="P200" i="1"/>
  <c r="Q200" i="1"/>
  <c r="A200" i="1"/>
  <c r="P201" i="1"/>
  <c r="Q201" i="1"/>
  <c r="A201" i="1"/>
  <c r="G201" i="1"/>
  <c r="P202" i="1"/>
  <c r="Q202" i="1"/>
  <c r="A202" i="1"/>
  <c r="G202" i="1"/>
  <c r="P203" i="1"/>
  <c r="Q203" i="1"/>
  <c r="A203" i="1"/>
  <c r="P204" i="1"/>
  <c r="Q204" i="1"/>
  <c r="A204" i="1"/>
  <c r="P205" i="1"/>
  <c r="Q205" i="1"/>
  <c r="A205" i="1"/>
  <c r="G205" i="1"/>
  <c r="P206" i="1"/>
  <c r="Q206" i="1"/>
  <c r="A206" i="1"/>
  <c r="G206" i="1"/>
  <c r="P207" i="1"/>
  <c r="Q207" i="1"/>
  <c r="A207" i="1"/>
  <c r="P208" i="1"/>
  <c r="Q208" i="1"/>
  <c r="A208" i="1"/>
  <c r="P209" i="1"/>
  <c r="Q209" i="1"/>
  <c r="A209" i="1"/>
  <c r="G209" i="1"/>
  <c r="P210" i="1"/>
  <c r="Q210" i="1"/>
  <c r="A210" i="1"/>
  <c r="G210" i="1"/>
  <c r="P211" i="1"/>
  <c r="Q211" i="1"/>
  <c r="A211" i="1"/>
  <c r="P212" i="1"/>
  <c r="Q212" i="1"/>
  <c r="A212" i="1"/>
  <c r="P213" i="1"/>
  <c r="Q213" i="1"/>
  <c r="A213" i="1"/>
  <c r="G213" i="1"/>
  <c r="P214" i="1"/>
  <c r="Q214" i="1"/>
  <c r="A214" i="1"/>
  <c r="G214" i="1"/>
  <c r="P215" i="1"/>
  <c r="Q215" i="1"/>
  <c r="A215" i="1"/>
  <c r="P216" i="1"/>
  <c r="Q216" i="1"/>
  <c r="A216" i="1"/>
  <c r="P217" i="1"/>
  <c r="Q217" i="1"/>
  <c r="A217" i="1"/>
  <c r="G217" i="1"/>
  <c r="P218" i="1"/>
  <c r="Q218" i="1"/>
  <c r="A218" i="1"/>
  <c r="G218" i="1"/>
  <c r="P219" i="1"/>
  <c r="Q219" i="1"/>
  <c r="A219" i="1"/>
  <c r="P220" i="1"/>
  <c r="Q220" i="1"/>
  <c r="A220" i="1"/>
  <c r="P221" i="1"/>
  <c r="Q221" i="1"/>
  <c r="A221" i="1"/>
  <c r="G221" i="1"/>
  <c r="P222" i="1"/>
  <c r="Q222" i="1"/>
  <c r="A222" i="1"/>
  <c r="H222" i="1"/>
  <c r="P223" i="1"/>
  <c r="Q223" i="1"/>
  <c r="A223" i="1"/>
  <c r="P224" i="1"/>
  <c r="Q224" i="1"/>
  <c r="A224" i="1"/>
  <c r="P225" i="1"/>
  <c r="Q225" i="1"/>
  <c r="A225" i="1"/>
  <c r="G225" i="1"/>
  <c r="P226" i="1"/>
  <c r="Q226" i="1"/>
  <c r="A226" i="1"/>
  <c r="G226" i="1"/>
  <c r="P227" i="1"/>
  <c r="Q227" i="1"/>
  <c r="A227" i="1"/>
  <c r="P228" i="1"/>
  <c r="Q228" i="1"/>
  <c r="A228" i="1"/>
  <c r="P229" i="1"/>
  <c r="Q229" i="1"/>
  <c r="A229" i="1"/>
  <c r="G229" i="1"/>
  <c r="P230" i="1"/>
  <c r="Q230" i="1"/>
  <c r="A230" i="1"/>
  <c r="G230" i="1"/>
  <c r="P231" i="1"/>
  <c r="Q231" i="1"/>
  <c r="A231" i="1"/>
  <c r="P232" i="1"/>
  <c r="Q232" i="1"/>
  <c r="A232" i="1"/>
  <c r="P233" i="1"/>
  <c r="Q233" i="1"/>
  <c r="A233" i="1"/>
  <c r="G233" i="1"/>
  <c r="P234" i="1"/>
  <c r="Q234" i="1"/>
  <c r="A234" i="1"/>
  <c r="G234" i="1"/>
  <c r="P235" i="1"/>
  <c r="Q235" i="1"/>
  <c r="A235" i="1"/>
  <c r="P236" i="1"/>
  <c r="Q236" i="1"/>
  <c r="A236" i="1"/>
  <c r="P237" i="1"/>
  <c r="Q237" i="1"/>
  <c r="A237" i="1"/>
  <c r="P238" i="1"/>
  <c r="Q238" i="1"/>
  <c r="A238" i="1"/>
  <c r="G238" i="1"/>
  <c r="P239" i="1"/>
  <c r="Q239" i="1"/>
  <c r="A239" i="1"/>
  <c r="P240" i="1"/>
  <c r="Q240" i="1"/>
  <c r="A240" i="1"/>
  <c r="P241" i="1"/>
  <c r="Q241" i="1"/>
  <c r="A241" i="1"/>
  <c r="P242" i="1"/>
  <c r="Q242" i="1"/>
  <c r="A242" i="1"/>
  <c r="G242" i="1"/>
  <c r="P243" i="1"/>
  <c r="Q243" i="1"/>
  <c r="A243" i="1"/>
  <c r="P244" i="1"/>
  <c r="Q244" i="1"/>
  <c r="A244" i="1"/>
  <c r="P245" i="1"/>
  <c r="Q245" i="1"/>
  <c r="A245" i="1"/>
  <c r="P246" i="1"/>
  <c r="Q246" i="1"/>
  <c r="A246" i="1"/>
  <c r="P247" i="1"/>
  <c r="Q247" i="1"/>
  <c r="A247" i="1"/>
  <c r="G247" i="1"/>
  <c r="P248" i="1"/>
  <c r="Q248" i="1"/>
  <c r="A248" i="1"/>
  <c r="G248" i="1"/>
  <c r="P249" i="1"/>
  <c r="Q249" i="1"/>
  <c r="A249" i="1"/>
  <c r="G249" i="1"/>
  <c r="P250" i="1"/>
  <c r="Q250" i="1"/>
  <c r="A250" i="1"/>
  <c r="P251" i="1"/>
  <c r="Q251" i="1"/>
  <c r="A251" i="1"/>
  <c r="P252" i="1"/>
  <c r="Q252" i="1"/>
  <c r="A252" i="1"/>
  <c r="H252" i="1"/>
  <c r="P253" i="1"/>
  <c r="Q253" i="1"/>
  <c r="A253" i="1"/>
  <c r="P254" i="1"/>
  <c r="Q254" i="1"/>
  <c r="A254" i="1"/>
  <c r="H254" i="1"/>
  <c r="P255" i="1"/>
  <c r="Q255" i="1"/>
  <c r="A255" i="1"/>
  <c r="P256" i="1"/>
  <c r="Q256" i="1"/>
  <c r="A256" i="1"/>
  <c r="H256" i="1"/>
  <c r="P257" i="1"/>
  <c r="Q257" i="1"/>
  <c r="A257" i="1"/>
  <c r="P258" i="1"/>
  <c r="Q258" i="1"/>
  <c r="A258" i="1"/>
  <c r="P259" i="1"/>
  <c r="Q259" i="1"/>
  <c r="A259" i="1"/>
  <c r="H259" i="1"/>
  <c r="P260" i="1"/>
  <c r="Q260" i="1"/>
  <c r="A260" i="1"/>
  <c r="H260" i="1"/>
  <c r="P261" i="1"/>
  <c r="Q261" i="1"/>
  <c r="A261" i="1"/>
  <c r="P262" i="1"/>
  <c r="Q262" i="1"/>
  <c r="A262" i="1"/>
  <c r="H262" i="1"/>
  <c r="P263" i="1"/>
  <c r="Q263" i="1"/>
  <c r="A263" i="1"/>
  <c r="P264" i="1"/>
  <c r="Q264" i="1"/>
  <c r="A264" i="1"/>
  <c r="H264" i="1"/>
  <c r="P265" i="1"/>
  <c r="Q265" i="1"/>
  <c r="A265" i="1"/>
  <c r="P266" i="1"/>
  <c r="Q266" i="1"/>
  <c r="A266" i="1"/>
  <c r="H266" i="1"/>
  <c r="P267" i="1"/>
  <c r="Q267" i="1"/>
  <c r="A267" i="1"/>
  <c r="P268" i="1"/>
  <c r="Q268" i="1"/>
  <c r="A268" i="1"/>
  <c r="H268" i="1"/>
  <c r="P269" i="1"/>
  <c r="Q269" i="1"/>
  <c r="A269" i="1"/>
  <c r="P270" i="1"/>
  <c r="Q270" i="1"/>
  <c r="A270" i="1"/>
  <c r="H270" i="1"/>
  <c r="P271" i="1"/>
  <c r="Q271" i="1"/>
  <c r="A271" i="1"/>
  <c r="P272" i="1"/>
  <c r="Q272" i="1"/>
  <c r="A272" i="1"/>
  <c r="H272" i="1"/>
  <c r="P273" i="1"/>
  <c r="Q273" i="1"/>
  <c r="A273" i="1"/>
  <c r="P274" i="1"/>
  <c r="Q274" i="1"/>
  <c r="A274" i="1"/>
  <c r="P275" i="1"/>
  <c r="Q275" i="1"/>
  <c r="A275" i="1"/>
  <c r="H275" i="1"/>
  <c r="P276" i="1"/>
  <c r="Q276" i="1"/>
  <c r="A276" i="1"/>
  <c r="H276" i="1"/>
  <c r="P277" i="1"/>
  <c r="Q277" i="1"/>
  <c r="A277" i="1"/>
  <c r="P278" i="1"/>
  <c r="Q278" i="1"/>
  <c r="A278" i="1"/>
  <c r="H278" i="1"/>
  <c r="P279" i="1"/>
  <c r="Q279" i="1"/>
  <c r="A279" i="1"/>
  <c r="H279" i="1"/>
  <c r="P280" i="1"/>
  <c r="Q280" i="1"/>
  <c r="A280" i="1"/>
  <c r="H280" i="1"/>
  <c r="P281" i="1"/>
  <c r="Q281" i="1"/>
  <c r="A281" i="1"/>
  <c r="G281" i="1"/>
  <c r="P282" i="1"/>
  <c r="Q282" i="1"/>
  <c r="A282" i="1"/>
  <c r="P283" i="1"/>
  <c r="Q283" i="1"/>
  <c r="A283" i="1"/>
  <c r="P284" i="1"/>
  <c r="Q284" i="1"/>
  <c r="A284" i="1"/>
  <c r="G284" i="1"/>
  <c r="P285" i="1"/>
  <c r="Q285" i="1"/>
  <c r="A285" i="1"/>
  <c r="G285" i="1"/>
  <c r="P286" i="1"/>
  <c r="Q286" i="1"/>
  <c r="A286" i="1"/>
  <c r="H286" i="1"/>
  <c r="P287" i="1"/>
  <c r="Q287" i="1"/>
  <c r="A287" i="1"/>
  <c r="P288" i="1"/>
  <c r="Q288" i="1"/>
  <c r="A288" i="1"/>
  <c r="P289" i="1"/>
  <c r="Q289" i="1"/>
  <c r="A289" i="1"/>
  <c r="G289" i="1"/>
  <c r="P290" i="1"/>
  <c r="Q290" i="1"/>
  <c r="A290" i="1"/>
  <c r="P291" i="1"/>
  <c r="Q291" i="1"/>
  <c r="A291" i="1"/>
  <c r="P292" i="1"/>
  <c r="Q292" i="1"/>
  <c r="A292" i="1"/>
  <c r="G292" i="1"/>
  <c r="P293" i="1"/>
  <c r="Q293" i="1"/>
  <c r="A293" i="1"/>
  <c r="G293" i="1"/>
  <c r="P294" i="1"/>
  <c r="Q294" i="1"/>
  <c r="A294" i="1"/>
  <c r="P295" i="1"/>
  <c r="Q295" i="1"/>
  <c r="A295" i="1"/>
  <c r="P296" i="1"/>
  <c r="Q296" i="1"/>
  <c r="A296" i="1"/>
  <c r="G296" i="1"/>
  <c r="P297" i="1"/>
  <c r="Q297" i="1"/>
  <c r="A297" i="1"/>
  <c r="G297" i="1"/>
  <c r="P298" i="1"/>
  <c r="Q298" i="1"/>
  <c r="A298" i="1"/>
  <c r="P299" i="1"/>
  <c r="Q299" i="1"/>
  <c r="A299" i="1"/>
  <c r="P300" i="1"/>
  <c r="Q300" i="1"/>
  <c r="A300" i="1"/>
  <c r="G300" i="1"/>
  <c r="P301" i="1"/>
  <c r="Q301" i="1"/>
  <c r="A301" i="1"/>
  <c r="G301" i="1"/>
  <c r="P302" i="1"/>
  <c r="Q302" i="1"/>
  <c r="A302" i="1"/>
  <c r="P303" i="1"/>
  <c r="Q303" i="1"/>
  <c r="A303" i="1"/>
  <c r="P304" i="1"/>
  <c r="Q304" i="1"/>
  <c r="A304" i="1"/>
  <c r="G304" i="1"/>
  <c r="P305" i="1"/>
  <c r="Q305" i="1"/>
  <c r="A305" i="1"/>
  <c r="G305" i="1"/>
  <c r="P306" i="1"/>
  <c r="Q306" i="1"/>
  <c r="A306" i="1"/>
  <c r="P307" i="1"/>
  <c r="Q307" i="1"/>
  <c r="A307" i="1"/>
  <c r="P308" i="1"/>
  <c r="Q308" i="1"/>
  <c r="A308" i="1"/>
  <c r="G308" i="1"/>
  <c r="P309" i="1"/>
  <c r="Q309" i="1"/>
  <c r="A309" i="1"/>
  <c r="G309" i="1"/>
  <c r="P310" i="1"/>
  <c r="Q310" i="1"/>
  <c r="A310" i="1"/>
  <c r="P311" i="1"/>
  <c r="Q311" i="1"/>
  <c r="A311" i="1"/>
  <c r="P312" i="1"/>
  <c r="Q312" i="1"/>
  <c r="A312" i="1"/>
  <c r="G312" i="1"/>
  <c r="P313" i="1"/>
  <c r="Q313" i="1"/>
  <c r="A313" i="1"/>
  <c r="G313" i="1"/>
  <c r="P314" i="1"/>
  <c r="Q314" i="1"/>
  <c r="A314" i="1"/>
  <c r="P315" i="1"/>
  <c r="Q315" i="1"/>
  <c r="A315" i="1"/>
  <c r="P316" i="1"/>
  <c r="Q316" i="1"/>
  <c r="A316" i="1"/>
  <c r="G316" i="1"/>
  <c r="P317" i="1"/>
  <c r="Q317" i="1"/>
  <c r="A317" i="1"/>
  <c r="G317" i="1"/>
  <c r="P318" i="1"/>
  <c r="Q318" i="1"/>
  <c r="A318" i="1"/>
  <c r="P319" i="1"/>
  <c r="Q319" i="1"/>
  <c r="A319" i="1"/>
  <c r="P320" i="1"/>
  <c r="Q320" i="1"/>
  <c r="A320" i="1"/>
  <c r="G320" i="1"/>
  <c r="P321" i="1"/>
  <c r="Q321" i="1"/>
  <c r="A321" i="1"/>
  <c r="G321" i="1"/>
  <c r="P322" i="1"/>
  <c r="Q322" i="1"/>
  <c r="A322" i="1"/>
  <c r="P323" i="1"/>
  <c r="Q323" i="1"/>
  <c r="A323" i="1"/>
  <c r="P324" i="1"/>
  <c r="Q324" i="1"/>
  <c r="A324" i="1"/>
  <c r="G324" i="1"/>
  <c r="P325" i="1"/>
  <c r="Q325" i="1"/>
  <c r="A325" i="1"/>
  <c r="G325" i="1"/>
  <c r="P326" i="1"/>
  <c r="Q326" i="1"/>
  <c r="A326" i="1"/>
  <c r="H326" i="1"/>
  <c r="P327" i="1"/>
  <c r="Q327" i="1"/>
  <c r="A327" i="1"/>
  <c r="P328" i="1"/>
  <c r="Q328" i="1"/>
  <c r="A328" i="1"/>
  <c r="P329" i="1"/>
  <c r="Q329" i="1"/>
  <c r="A329" i="1"/>
  <c r="G329" i="1"/>
  <c r="P330" i="1"/>
  <c r="Q330" i="1"/>
  <c r="A330" i="1"/>
  <c r="G330" i="1"/>
  <c r="P331" i="1"/>
  <c r="Q331" i="1"/>
  <c r="A331" i="1"/>
  <c r="P332" i="1"/>
  <c r="Q332" i="1"/>
  <c r="A332" i="1"/>
  <c r="P333" i="1"/>
  <c r="Q333" i="1"/>
  <c r="A333" i="1"/>
  <c r="G333" i="1"/>
  <c r="P334" i="1"/>
  <c r="Q334" i="1"/>
  <c r="A334" i="1"/>
  <c r="H334" i="1"/>
  <c r="P335" i="1"/>
  <c r="Q335" i="1"/>
  <c r="A335" i="1"/>
  <c r="P336" i="1"/>
  <c r="Q336" i="1"/>
  <c r="A336" i="1"/>
  <c r="G336" i="1"/>
  <c r="P337" i="1"/>
  <c r="Q337" i="1"/>
  <c r="A337" i="1"/>
  <c r="G337" i="1"/>
  <c r="P338" i="1"/>
  <c r="Q338" i="1"/>
  <c r="A338" i="1"/>
  <c r="P339" i="1"/>
  <c r="Q339" i="1"/>
  <c r="A339" i="1"/>
  <c r="P340" i="1"/>
  <c r="Q340" i="1"/>
  <c r="A340" i="1"/>
  <c r="G340" i="1"/>
  <c r="P341" i="1"/>
  <c r="Q341" i="1"/>
  <c r="A341" i="1"/>
  <c r="P342" i="1"/>
  <c r="Q342" i="1"/>
  <c r="A342" i="1"/>
  <c r="P343" i="1"/>
  <c r="Q343" i="1"/>
  <c r="A343" i="1"/>
  <c r="P344" i="1"/>
  <c r="Q344" i="1"/>
  <c r="A344" i="1"/>
  <c r="H344" i="1"/>
  <c r="P345" i="1"/>
  <c r="Q345" i="1"/>
  <c r="A345" i="1"/>
  <c r="G345" i="1"/>
  <c r="P346" i="1"/>
  <c r="Q346" i="1"/>
  <c r="A346" i="1"/>
  <c r="P347" i="1"/>
  <c r="Q347" i="1"/>
  <c r="A347" i="1"/>
  <c r="H347" i="1"/>
  <c r="P348" i="1"/>
  <c r="Q348" i="1"/>
  <c r="A348" i="1"/>
  <c r="H348" i="1"/>
  <c r="P349" i="1"/>
  <c r="Q349" i="1"/>
  <c r="A349" i="1"/>
  <c r="P350" i="1"/>
  <c r="Q350" i="1"/>
  <c r="A350" i="1"/>
  <c r="H350" i="1"/>
  <c r="P351" i="1"/>
  <c r="Q351" i="1"/>
  <c r="A351" i="1"/>
  <c r="G351" i="1"/>
  <c r="P352" i="1"/>
  <c r="Q352" i="1"/>
  <c r="A352" i="1"/>
  <c r="P353" i="1"/>
  <c r="Q353" i="1"/>
  <c r="A353" i="1"/>
  <c r="P354" i="1"/>
  <c r="Q354" i="1"/>
  <c r="A354" i="1"/>
  <c r="G354" i="1"/>
  <c r="P355" i="1"/>
  <c r="Q355" i="1"/>
  <c r="A355" i="1"/>
  <c r="H355" i="1"/>
  <c r="P356" i="1"/>
  <c r="Q356" i="1"/>
  <c r="A356" i="1"/>
  <c r="H356" i="1"/>
  <c r="P357" i="1"/>
  <c r="Q357" i="1"/>
  <c r="A357" i="1"/>
  <c r="H357" i="1"/>
  <c r="P358" i="1"/>
  <c r="Q358" i="1"/>
  <c r="A358" i="1"/>
  <c r="P359" i="1"/>
  <c r="Q359" i="1"/>
  <c r="A359" i="1"/>
  <c r="H359" i="1"/>
  <c r="P360" i="1"/>
  <c r="Q360" i="1"/>
  <c r="A360" i="1"/>
  <c r="P361" i="1"/>
  <c r="Q361" i="1"/>
  <c r="A361" i="1"/>
  <c r="H361" i="1"/>
  <c r="P362" i="1"/>
  <c r="Q362" i="1"/>
  <c r="A362" i="1"/>
  <c r="P363" i="1"/>
  <c r="Q363" i="1"/>
  <c r="A363" i="1"/>
  <c r="P364" i="1"/>
  <c r="Q364" i="1"/>
  <c r="A364" i="1"/>
  <c r="H364" i="1"/>
  <c r="P365" i="1"/>
  <c r="Q365" i="1"/>
  <c r="A365" i="1"/>
  <c r="H365" i="1"/>
  <c r="P366" i="1"/>
  <c r="Q366" i="1"/>
  <c r="A366" i="1"/>
  <c r="P367" i="1"/>
  <c r="Q367" i="1"/>
  <c r="A367" i="1"/>
  <c r="H367" i="1"/>
  <c r="P368" i="1"/>
  <c r="Q368" i="1"/>
  <c r="A368" i="1"/>
  <c r="P369" i="1"/>
  <c r="Q369" i="1"/>
  <c r="A369" i="1"/>
  <c r="P370" i="1"/>
  <c r="Q370" i="1"/>
  <c r="A370" i="1"/>
  <c r="G370" i="1"/>
  <c r="P371" i="1"/>
  <c r="Q371" i="1"/>
  <c r="A371" i="1"/>
  <c r="P372" i="1"/>
  <c r="Q372" i="1"/>
  <c r="A372" i="1"/>
  <c r="G372" i="1"/>
  <c r="P373" i="1"/>
  <c r="Q373" i="1"/>
  <c r="A373" i="1"/>
  <c r="P374" i="1"/>
  <c r="Q374" i="1"/>
  <c r="A374" i="1"/>
  <c r="G374" i="1"/>
  <c r="P375" i="1"/>
  <c r="Q375" i="1"/>
  <c r="A375" i="1"/>
  <c r="P376" i="1"/>
  <c r="Q376" i="1"/>
  <c r="A376" i="1"/>
  <c r="P377" i="1"/>
  <c r="Q377" i="1"/>
  <c r="A377" i="1"/>
  <c r="P378" i="1"/>
  <c r="Q378" i="1"/>
  <c r="A378" i="1"/>
  <c r="G378" i="1"/>
  <c r="P379" i="1"/>
  <c r="Q379" i="1"/>
  <c r="A379" i="1"/>
  <c r="P380" i="1"/>
  <c r="Q380" i="1"/>
  <c r="A380" i="1"/>
  <c r="G380" i="1"/>
  <c r="P381" i="1"/>
  <c r="Q381" i="1"/>
  <c r="A381" i="1"/>
  <c r="P382" i="1"/>
  <c r="Q382" i="1"/>
  <c r="A382" i="1"/>
  <c r="G382" i="1"/>
  <c r="P383" i="1"/>
  <c r="Q383" i="1"/>
  <c r="A383" i="1"/>
  <c r="P384" i="1"/>
  <c r="Q384" i="1"/>
  <c r="A384" i="1"/>
  <c r="P385" i="1"/>
  <c r="Q385" i="1"/>
  <c r="A385" i="1"/>
  <c r="P386" i="1"/>
  <c r="Q386" i="1"/>
  <c r="A386" i="1"/>
  <c r="H386" i="1"/>
  <c r="P387" i="1"/>
  <c r="Q387" i="1"/>
  <c r="A387" i="1"/>
  <c r="H387" i="1"/>
  <c r="P388" i="1"/>
  <c r="Q388" i="1"/>
  <c r="A388" i="1"/>
  <c r="P389" i="1"/>
  <c r="Q389" i="1"/>
  <c r="A389" i="1"/>
  <c r="H389" i="1"/>
  <c r="P390" i="1"/>
  <c r="Q390" i="1"/>
  <c r="A390" i="1"/>
  <c r="P391" i="1"/>
  <c r="Q391" i="1"/>
  <c r="A391" i="1"/>
  <c r="H391" i="1"/>
  <c r="P392" i="1"/>
  <c r="Q392" i="1"/>
  <c r="A392" i="1"/>
  <c r="P393" i="1"/>
  <c r="Q393" i="1"/>
  <c r="A393" i="1"/>
  <c r="P394" i="1"/>
  <c r="Q394" i="1"/>
  <c r="A394" i="1"/>
  <c r="P395" i="1"/>
  <c r="Q395" i="1"/>
  <c r="A395" i="1"/>
  <c r="H395" i="1"/>
  <c r="P396" i="1"/>
  <c r="Q396" i="1"/>
  <c r="A396" i="1"/>
  <c r="P397" i="1"/>
  <c r="Q397" i="1"/>
  <c r="A397" i="1"/>
  <c r="H397" i="1"/>
  <c r="P398" i="1"/>
  <c r="Q398" i="1"/>
  <c r="A398" i="1"/>
  <c r="P399" i="1"/>
  <c r="Q399" i="1"/>
  <c r="A399" i="1"/>
  <c r="P400" i="1"/>
  <c r="Q400" i="1"/>
  <c r="A400" i="1"/>
  <c r="H400" i="1"/>
  <c r="P401" i="1"/>
  <c r="Q401" i="1"/>
  <c r="A401" i="1"/>
  <c r="H401" i="1"/>
  <c r="P402" i="1"/>
  <c r="Q402" i="1"/>
  <c r="A402" i="1"/>
  <c r="F402" i="1"/>
  <c r="P403" i="1"/>
  <c r="Q403" i="1"/>
  <c r="A403" i="1"/>
  <c r="P404" i="1"/>
  <c r="Q404" i="1"/>
  <c r="A404" i="1"/>
  <c r="P405" i="1"/>
  <c r="Q405" i="1"/>
  <c r="A405" i="1"/>
  <c r="P406" i="1"/>
  <c r="Q406" i="1"/>
  <c r="A406" i="1"/>
  <c r="P407" i="1"/>
  <c r="Q407" i="1"/>
  <c r="A407" i="1"/>
  <c r="P408" i="1"/>
  <c r="Q408" i="1"/>
  <c r="A408" i="1"/>
  <c r="P409" i="1"/>
  <c r="Q409" i="1"/>
  <c r="A409" i="1"/>
  <c r="P410" i="1"/>
  <c r="Q410" i="1"/>
  <c r="A410" i="1"/>
  <c r="G410" i="1"/>
  <c r="P411" i="1"/>
  <c r="Q411" i="1"/>
  <c r="A411" i="1"/>
  <c r="G411" i="1"/>
  <c r="P412" i="1"/>
  <c r="Q412" i="1"/>
  <c r="A412" i="1"/>
  <c r="G412" i="1"/>
  <c r="P413" i="1"/>
  <c r="Q413" i="1"/>
  <c r="A413" i="1"/>
  <c r="P414" i="1"/>
  <c r="Q414" i="1"/>
  <c r="A414" i="1"/>
  <c r="G414" i="1"/>
  <c r="P415" i="1"/>
  <c r="Q415" i="1"/>
  <c r="A415" i="1"/>
  <c r="P416" i="1"/>
  <c r="Q416" i="1"/>
  <c r="A416" i="1"/>
  <c r="P417" i="1"/>
  <c r="Q417" i="1"/>
  <c r="A417" i="1"/>
  <c r="P418" i="1"/>
  <c r="Q418" i="1"/>
  <c r="A418" i="1"/>
  <c r="G418" i="1"/>
  <c r="P419" i="1"/>
  <c r="Q419" i="1"/>
  <c r="A419" i="1"/>
  <c r="G419" i="1"/>
  <c r="P420" i="1"/>
  <c r="Q420" i="1"/>
  <c r="A420" i="1"/>
  <c r="G420" i="1"/>
  <c r="P421" i="1"/>
  <c r="Q421" i="1"/>
  <c r="A421" i="1"/>
  <c r="H421" i="1"/>
  <c r="P422" i="1"/>
  <c r="Q422" i="1"/>
  <c r="A422" i="1"/>
  <c r="H422" i="1"/>
  <c r="P423" i="1"/>
  <c r="Q423" i="1"/>
  <c r="A423" i="1"/>
  <c r="H423" i="1"/>
  <c r="P424" i="1"/>
  <c r="Q424" i="1"/>
  <c r="A424" i="1"/>
  <c r="P425" i="1"/>
  <c r="Q425" i="1"/>
  <c r="A425" i="1"/>
  <c r="H425" i="1"/>
  <c r="P426" i="1"/>
  <c r="Q426" i="1"/>
  <c r="A426" i="1"/>
  <c r="P427" i="1"/>
  <c r="Q427" i="1"/>
  <c r="A427" i="1"/>
  <c r="P428" i="1"/>
  <c r="Q428" i="1"/>
  <c r="A428" i="1"/>
  <c r="P429" i="1"/>
  <c r="Q429" i="1"/>
  <c r="A429" i="1"/>
  <c r="H429" i="1"/>
  <c r="P430" i="1"/>
  <c r="Q430" i="1"/>
  <c r="A430" i="1"/>
  <c r="H430" i="1"/>
  <c r="P431" i="1"/>
  <c r="Q431" i="1"/>
  <c r="A431" i="1"/>
  <c r="H431" i="1"/>
  <c r="P432" i="1"/>
  <c r="Q432" i="1"/>
  <c r="A432" i="1"/>
  <c r="F432" i="1"/>
  <c r="P433" i="1"/>
  <c r="Q433" i="1"/>
  <c r="A433" i="1"/>
  <c r="P434" i="1"/>
  <c r="Q434" i="1"/>
  <c r="A434" i="1"/>
  <c r="F434" i="1"/>
  <c r="P435" i="1"/>
  <c r="Q435" i="1"/>
  <c r="A435" i="1"/>
  <c r="P436" i="1"/>
  <c r="Q436" i="1"/>
  <c r="A436" i="1"/>
  <c r="P437" i="1"/>
  <c r="Q437" i="1"/>
  <c r="A437" i="1"/>
  <c r="G437" i="1"/>
  <c r="P438" i="1"/>
  <c r="Q438" i="1"/>
  <c r="A438" i="1"/>
  <c r="G438" i="1"/>
  <c r="P439" i="1"/>
  <c r="Q439" i="1"/>
  <c r="A439" i="1"/>
  <c r="P440" i="1"/>
  <c r="Q440" i="1"/>
  <c r="A440" i="1"/>
  <c r="P441" i="1"/>
  <c r="Q441" i="1"/>
  <c r="A441" i="1"/>
  <c r="P442" i="1"/>
  <c r="Q442" i="1"/>
  <c r="A442" i="1"/>
  <c r="G442" i="1"/>
  <c r="P443" i="1"/>
  <c r="Q443" i="1"/>
  <c r="A443" i="1"/>
  <c r="P444" i="1"/>
  <c r="Q444" i="1"/>
  <c r="A444" i="1"/>
  <c r="F444" i="1"/>
  <c r="P445" i="1"/>
  <c r="Q445" i="1"/>
  <c r="A445" i="1"/>
  <c r="P446" i="1"/>
  <c r="Q446" i="1"/>
  <c r="A446" i="1"/>
  <c r="P447" i="1"/>
  <c r="Q447" i="1"/>
  <c r="A447" i="1"/>
  <c r="G447" i="1"/>
  <c r="P448" i="1"/>
  <c r="Q448" i="1"/>
  <c r="A448" i="1"/>
  <c r="G448" i="1"/>
  <c r="P449" i="1"/>
  <c r="Q449" i="1"/>
  <c r="A449" i="1"/>
  <c r="H449" i="1"/>
  <c r="P450" i="1"/>
  <c r="Q450" i="1"/>
  <c r="A450" i="1"/>
  <c r="P451" i="1"/>
  <c r="Q451" i="1"/>
  <c r="A451" i="1"/>
  <c r="G451" i="1"/>
  <c r="P452" i="1"/>
  <c r="Q452" i="1"/>
  <c r="A452" i="1"/>
  <c r="H452" i="1"/>
  <c r="P453" i="1"/>
  <c r="Q453" i="1"/>
  <c r="A453" i="1"/>
  <c r="P454" i="1"/>
  <c r="Q454" i="1"/>
  <c r="A454" i="1"/>
  <c r="F454" i="1"/>
  <c r="P455" i="1"/>
  <c r="Q455" i="1"/>
  <c r="A455" i="1"/>
  <c r="G455" i="1"/>
  <c r="P456" i="1"/>
  <c r="Q456" i="1"/>
  <c r="A456" i="1"/>
  <c r="H456" i="1"/>
  <c r="P457" i="1"/>
  <c r="Q457" i="1"/>
  <c r="A457" i="1"/>
  <c r="P458" i="1"/>
  <c r="Q458" i="1"/>
  <c r="A458" i="1"/>
  <c r="P459" i="1"/>
  <c r="Q459" i="1"/>
  <c r="A459" i="1"/>
  <c r="P460" i="1"/>
  <c r="Q460" i="1"/>
  <c r="A460" i="1"/>
  <c r="H460" i="1"/>
  <c r="P461" i="1"/>
  <c r="Q461" i="1"/>
  <c r="A461" i="1"/>
  <c r="G461" i="1"/>
  <c r="P462" i="1"/>
  <c r="Q462" i="1"/>
  <c r="A462" i="1"/>
  <c r="P463" i="1"/>
  <c r="Q463" i="1"/>
  <c r="A463" i="1"/>
  <c r="G463" i="1"/>
  <c r="P464" i="1"/>
  <c r="Q464" i="1"/>
  <c r="A464" i="1"/>
  <c r="P465" i="1"/>
  <c r="Q465" i="1"/>
  <c r="A465" i="1"/>
  <c r="P466" i="1"/>
  <c r="Q466" i="1"/>
  <c r="A466" i="1"/>
  <c r="G466" i="1"/>
  <c r="P467" i="1"/>
  <c r="Q467" i="1"/>
  <c r="A467" i="1"/>
  <c r="P468" i="1"/>
  <c r="Q468" i="1"/>
  <c r="A468" i="1"/>
  <c r="G468" i="1"/>
  <c r="P469" i="1"/>
  <c r="Q469" i="1"/>
  <c r="A469" i="1"/>
  <c r="G469" i="1"/>
  <c r="P470" i="1"/>
  <c r="Q470" i="1"/>
  <c r="A470" i="1"/>
  <c r="G470" i="1"/>
  <c r="P471" i="1"/>
  <c r="Q471" i="1"/>
  <c r="A471" i="1"/>
  <c r="P472" i="1"/>
  <c r="Q472" i="1"/>
  <c r="A472" i="1"/>
  <c r="P473" i="1"/>
  <c r="Q473" i="1"/>
  <c r="A473" i="1"/>
  <c r="G473" i="1"/>
  <c r="P474" i="1"/>
  <c r="Q474" i="1"/>
  <c r="A474" i="1"/>
  <c r="G474" i="1"/>
  <c r="P475" i="1"/>
  <c r="Q475" i="1"/>
  <c r="A475" i="1"/>
  <c r="F475" i="1"/>
  <c r="P476" i="1"/>
  <c r="Q476" i="1"/>
  <c r="A476" i="1"/>
  <c r="G476" i="1"/>
  <c r="P477" i="1"/>
  <c r="Q477" i="1"/>
  <c r="A477" i="1"/>
  <c r="P478" i="1"/>
  <c r="Q478" i="1"/>
  <c r="A478" i="1"/>
  <c r="G478" i="1"/>
  <c r="P479" i="1"/>
  <c r="Q479" i="1"/>
  <c r="A479" i="1"/>
  <c r="P480" i="1"/>
  <c r="Q480" i="1"/>
  <c r="A480" i="1"/>
  <c r="P481" i="1"/>
  <c r="Q481" i="1"/>
  <c r="A481" i="1"/>
  <c r="P482" i="1"/>
  <c r="Q482" i="1"/>
  <c r="A482" i="1"/>
  <c r="H482" i="1"/>
  <c r="P483" i="1"/>
  <c r="Q483" i="1"/>
  <c r="A483" i="1"/>
  <c r="P484" i="1"/>
  <c r="Q484" i="1"/>
  <c r="A484" i="1"/>
  <c r="F484" i="1"/>
  <c r="P485" i="1"/>
  <c r="Q485" i="1"/>
  <c r="A485" i="1"/>
  <c r="H485" i="1"/>
  <c r="P486" i="1"/>
  <c r="Q486" i="1"/>
  <c r="A486" i="1"/>
  <c r="H486" i="1"/>
  <c r="P487" i="1"/>
  <c r="Q487" i="1"/>
  <c r="A487" i="1"/>
  <c r="P488" i="1"/>
  <c r="Q488" i="1"/>
  <c r="A488" i="1"/>
  <c r="P489" i="1"/>
  <c r="Q489" i="1"/>
  <c r="A489" i="1"/>
  <c r="P490" i="1"/>
  <c r="Q490" i="1"/>
  <c r="A490" i="1"/>
  <c r="H490" i="1"/>
  <c r="P491" i="1"/>
  <c r="Q491" i="1"/>
  <c r="A491" i="1"/>
  <c r="P492" i="1"/>
  <c r="Q492" i="1"/>
  <c r="A492" i="1"/>
  <c r="P493" i="1"/>
  <c r="Q493" i="1"/>
  <c r="A493" i="1"/>
  <c r="F493" i="1"/>
  <c r="P494" i="1"/>
  <c r="Q494" i="1"/>
  <c r="A494" i="1"/>
  <c r="G494" i="1"/>
  <c r="P495" i="1"/>
  <c r="Q495" i="1"/>
  <c r="A495" i="1"/>
  <c r="P496" i="1"/>
  <c r="Q496" i="1"/>
  <c r="A496" i="1"/>
  <c r="P497" i="1"/>
  <c r="Q497" i="1"/>
  <c r="A497" i="1"/>
  <c r="P498" i="1"/>
  <c r="Q498" i="1"/>
  <c r="A498" i="1"/>
  <c r="G498" i="1"/>
  <c r="P499" i="1"/>
  <c r="Q499" i="1"/>
  <c r="A499" i="1"/>
  <c r="P500" i="1"/>
  <c r="Q500" i="1"/>
  <c r="A500" i="1"/>
  <c r="P501" i="1"/>
  <c r="Q501" i="1"/>
  <c r="A501" i="1"/>
  <c r="P502" i="1"/>
  <c r="Q502" i="1"/>
  <c r="A502" i="1"/>
  <c r="F502" i="1"/>
  <c r="P503" i="1"/>
  <c r="Q503" i="1"/>
  <c r="A503" i="1"/>
  <c r="G503" i="1"/>
  <c r="P504" i="1"/>
  <c r="Q504" i="1"/>
  <c r="A504" i="1"/>
  <c r="P505" i="1"/>
  <c r="Q505" i="1"/>
  <c r="A505" i="1"/>
  <c r="P506" i="1"/>
  <c r="Q506" i="1"/>
  <c r="A506" i="1"/>
  <c r="G506" i="1"/>
  <c r="P507" i="1"/>
  <c r="Q507" i="1"/>
  <c r="A507" i="1"/>
  <c r="P508" i="1"/>
  <c r="Q508" i="1"/>
  <c r="A508" i="1"/>
  <c r="P509" i="1"/>
  <c r="Q509" i="1"/>
  <c r="A509" i="1"/>
  <c r="P510" i="1"/>
  <c r="Q510" i="1"/>
  <c r="A510" i="1"/>
  <c r="P511" i="1"/>
  <c r="Q511" i="1"/>
  <c r="A511" i="1"/>
  <c r="P512" i="1"/>
  <c r="Q512" i="1"/>
  <c r="A512" i="1"/>
  <c r="H512" i="1"/>
  <c r="P513" i="1"/>
  <c r="Q513" i="1"/>
  <c r="A513" i="1"/>
  <c r="P514" i="1"/>
  <c r="Q514" i="1"/>
  <c r="A514" i="1"/>
  <c r="P515" i="1"/>
  <c r="Q515" i="1"/>
  <c r="A515" i="1"/>
  <c r="P516" i="1"/>
  <c r="Q516" i="1"/>
  <c r="A516" i="1"/>
  <c r="H516" i="1"/>
  <c r="P517" i="1"/>
  <c r="Q517" i="1"/>
  <c r="A517" i="1"/>
  <c r="P518" i="1"/>
  <c r="Q518" i="1"/>
  <c r="A518" i="1"/>
  <c r="H518" i="1"/>
  <c r="P519" i="1"/>
  <c r="Q519" i="1"/>
  <c r="A519" i="1"/>
  <c r="H519" i="1"/>
  <c r="P520" i="1"/>
  <c r="Q520" i="1"/>
  <c r="A520" i="1"/>
  <c r="F520" i="1"/>
  <c r="P521" i="1"/>
  <c r="Q521" i="1"/>
  <c r="A521" i="1"/>
  <c r="P522" i="1"/>
  <c r="Q522" i="1"/>
  <c r="A522" i="1"/>
  <c r="P523" i="1"/>
  <c r="Q523" i="1"/>
  <c r="A523" i="1"/>
  <c r="P524" i="1"/>
  <c r="Q524" i="1"/>
  <c r="A524" i="1"/>
  <c r="P525" i="1"/>
  <c r="Q525" i="1"/>
  <c r="A525" i="1"/>
  <c r="P526" i="1"/>
  <c r="Q526" i="1"/>
  <c r="A526" i="1"/>
  <c r="F526" i="1"/>
  <c r="P527" i="1"/>
  <c r="Q527" i="1"/>
  <c r="A527" i="1"/>
  <c r="P528" i="1"/>
  <c r="Q528" i="1"/>
  <c r="A528" i="1"/>
  <c r="P529" i="1"/>
  <c r="Q529" i="1"/>
  <c r="A529" i="1"/>
  <c r="G529" i="1"/>
  <c r="P530" i="1"/>
  <c r="Q530" i="1"/>
  <c r="A530" i="1"/>
  <c r="P531" i="1"/>
  <c r="Q531" i="1"/>
  <c r="A531" i="1"/>
  <c r="P532" i="1"/>
  <c r="Q532" i="1"/>
  <c r="A532" i="1"/>
  <c r="H532" i="1"/>
  <c r="P533" i="1"/>
  <c r="Q533" i="1"/>
  <c r="A533" i="1"/>
  <c r="P534" i="1"/>
  <c r="Q534" i="1"/>
  <c r="A534" i="1"/>
  <c r="H534" i="1"/>
  <c r="P535" i="1"/>
  <c r="Q535" i="1"/>
  <c r="A535" i="1"/>
  <c r="P536" i="1"/>
  <c r="Q536" i="1"/>
  <c r="A536" i="1"/>
  <c r="P537" i="1"/>
  <c r="Q537" i="1"/>
  <c r="A537" i="1"/>
  <c r="P538" i="1"/>
  <c r="Q538" i="1"/>
  <c r="A538" i="1"/>
  <c r="G538" i="1"/>
  <c r="P539" i="1"/>
  <c r="Q539" i="1"/>
  <c r="A539" i="1"/>
  <c r="G539" i="1"/>
  <c r="P540" i="1"/>
  <c r="Q540" i="1"/>
  <c r="A540" i="1"/>
  <c r="F540" i="1"/>
  <c r="P541" i="1"/>
  <c r="Q541" i="1"/>
  <c r="A541" i="1"/>
  <c r="P542" i="1"/>
  <c r="Q542" i="1"/>
  <c r="A542" i="1"/>
  <c r="G542" i="1"/>
  <c r="P543" i="1"/>
  <c r="Q543" i="1"/>
  <c r="A543" i="1"/>
  <c r="G543" i="1"/>
  <c r="P544" i="1"/>
  <c r="Q544" i="1"/>
  <c r="A544" i="1"/>
  <c r="G544" i="1"/>
  <c r="P545" i="1"/>
  <c r="Q545" i="1"/>
  <c r="A545" i="1"/>
  <c r="P546" i="1"/>
  <c r="Q546" i="1"/>
  <c r="A546" i="1"/>
  <c r="G546" i="1"/>
  <c r="P547" i="1"/>
  <c r="Q547" i="1"/>
  <c r="A547" i="1"/>
  <c r="F547" i="1"/>
  <c r="P548" i="1"/>
  <c r="Q548" i="1"/>
  <c r="A548" i="1"/>
  <c r="G548" i="1"/>
  <c r="P549" i="1"/>
  <c r="Q549" i="1"/>
  <c r="A549" i="1"/>
  <c r="P550" i="1"/>
  <c r="Q550" i="1"/>
  <c r="A550" i="1"/>
  <c r="F550" i="1"/>
  <c r="P551" i="1"/>
  <c r="Q551" i="1"/>
  <c r="A551" i="1"/>
  <c r="G551" i="1"/>
  <c r="P552" i="1"/>
  <c r="Q552" i="1"/>
  <c r="A552" i="1"/>
  <c r="H552" i="1"/>
  <c r="P553" i="1"/>
  <c r="Q553" i="1"/>
  <c r="A553" i="1"/>
  <c r="G553" i="1"/>
  <c r="P554" i="1"/>
  <c r="Q554" i="1"/>
  <c r="A554" i="1"/>
  <c r="H554" i="1"/>
  <c r="P555" i="1"/>
  <c r="Q555" i="1"/>
  <c r="A555" i="1"/>
  <c r="P556" i="1"/>
  <c r="Q556" i="1"/>
  <c r="A556" i="1"/>
  <c r="F556" i="1"/>
  <c r="P557" i="1"/>
  <c r="Q557" i="1"/>
  <c r="A557" i="1"/>
  <c r="P558" i="1"/>
  <c r="Q558" i="1"/>
  <c r="A558" i="1"/>
  <c r="F558" i="1"/>
  <c r="P559" i="1"/>
  <c r="Q559" i="1"/>
  <c r="A559" i="1"/>
  <c r="P560" i="1"/>
  <c r="Q560" i="1"/>
  <c r="A560" i="1"/>
  <c r="F560" i="1"/>
  <c r="P561" i="1"/>
  <c r="Q561" i="1"/>
  <c r="A561" i="1"/>
  <c r="G561" i="1"/>
  <c r="P562" i="1"/>
  <c r="Q562" i="1"/>
  <c r="A562" i="1"/>
  <c r="F562" i="1"/>
  <c r="P563" i="1"/>
  <c r="Q563" i="1"/>
  <c r="A563" i="1"/>
  <c r="P564" i="1"/>
  <c r="Q564" i="1"/>
  <c r="A564" i="1"/>
  <c r="H564" i="1"/>
  <c r="P565" i="1"/>
  <c r="Q565" i="1"/>
  <c r="A565" i="1"/>
  <c r="P566" i="1"/>
  <c r="Q566" i="1"/>
  <c r="A566" i="1"/>
  <c r="P567" i="1"/>
  <c r="Q567" i="1"/>
  <c r="A567" i="1"/>
  <c r="P568" i="1"/>
  <c r="Q568" i="1"/>
  <c r="A568" i="1"/>
  <c r="H568" i="1"/>
  <c r="P569" i="1"/>
  <c r="Q569" i="1"/>
  <c r="A569" i="1"/>
  <c r="P570" i="1"/>
  <c r="Q570" i="1"/>
  <c r="A570" i="1"/>
  <c r="G570" i="1"/>
  <c r="P571" i="1"/>
  <c r="Q571" i="1"/>
  <c r="A571" i="1"/>
  <c r="P572" i="1"/>
  <c r="Q572" i="1"/>
  <c r="A572" i="1"/>
  <c r="P573" i="1"/>
  <c r="Q573" i="1"/>
  <c r="A573" i="1"/>
  <c r="G573" i="1"/>
  <c r="P574" i="1"/>
  <c r="Q574" i="1"/>
  <c r="A574" i="1"/>
  <c r="P575" i="1"/>
  <c r="Q575" i="1"/>
  <c r="A575" i="1"/>
  <c r="P576" i="1"/>
  <c r="Q576" i="1"/>
  <c r="A576" i="1"/>
  <c r="F576" i="1"/>
  <c r="P577" i="1"/>
  <c r="Q577" i="1"/>
  <c r="A577" i="1"/>
  <c r="G577" i="1"/>
  <c r="P578" i="1"/>
  <c r="Q578" i="1"/>
  <c r="A578" i="1"/>
  <c r="G578" i="1"/>
  <c r="P579" i="1"/>
  <c r="Q579" i="1"/>
  <c r="A579" i="1"/>
  <c r="P580" i="1"/>
  <c r="Q580" i="1"/>
  <c r="A580" i="1"/>
  <c r="G580" i="1"/>
  <c r="P581" i="1"/>
  <c r="Q581" i="1"/>
  <c r="A581" i="1"/>
  <c r="G581" i="1"/>
  <c r="P582" i="1"/>
  <c r="Q582" i="1"/>
  <c r="A582" i="1"/>
  <c r="G582" i="1"/>
  <c r="P583" i="1"/>
  <c r="Q583" i="1"/>
  <c r="A583" i="1"/>
  <c r="P584" i="1"/>
  <c r="Q584" i="1"/>
  <c r="A584" i="1"/>
  <c r="F584" i="1"/>
  <c r="P585" i="1"/>
  <c r="Q585" i="1"/>
  <c r="A585" i="1"/>
  <c r="P586" i="1"/>
  <c r="Q586" i="1"/>
  <c r="A586" i="1"/>
  <c r="H586" i="1"/>
  <c r="P587" i="1"/>
  <c r="Q587" i="1"/>
  <c r="A587" i="1"/>
  <c r="P588" i="1"/>
  <c r="Q588" i="1"/>
  <c r="A588" i="1"/>
  <c r="F588" i="1"/>
  <c r="P589" i="1"/>
  <c r="Q589" i="1"/>
  <c r="A589" i="1"/>
  <c r="H589" i="1"/>
  <c r="P590" i="1"/>
  <c r="Q590" i="1"/>
  <c r="A590" i="1"/>
  <c r="P591" i="1"/>
  <c r="Q591" i="1"/>
  <c r="A591" i="1"/>
  <c r="P592" i="1"/>
  <c r="Q592" i="1"/>
  <c r="A592" i="1"/>
  <c r="F592" i="1"/>
  <c r="P593" i="1"/>
  <c r="Q593" i="1"/>
  <c r="A593" i="1"/>
  <c r="P594" i="1"/>
  <c r="Q594" i="1"/>
  <c r="A594" i="1"/>
  <c r="P595" i="1"/>
  <c r="Q595" i="1"/>
  <c r="A595" i="1"/>
  <c r="H595" i="1"/>
  <c r="P596" i="1"/>
  <c r="Q596" i="1"/>
  <c r="A596" i="1"/>
  <c r="P597" i="1"/>
  <c r="Q597" i="1"/>
  <c r="A597" i="1"/>
  <c r="P598" i="1"/>
  <c r="Q598" i="1"/>
  <c r="A598" i="1"/>
  <c r="F598" i="1"/>
  <c r="P599" i="1"/>
  <c r="Q599" i="1"/>
  <c r="A599" i="1"/>
  <c r="P600" i="1"/>
  <c r="Q600" i="1"/>
  <c r="A600" i="1"/>
  <c r="H600" i="1"/>
  <c r="P601" i="1"/>
  <c r="Q601" i="1"/>
  <c r="A601" i="1"/>
  <c r="P602" i="1"/>
  <c r="Q602" i="1"/>
  <c r="A602" i="1"/>
  <c r="P603" i="1"/>
  <c r="Q603" i="1"/>
  <c r="A603" i="1"/>
  <c r="P604" i="1"/>
  <c r="Q604" i="1"/>
  <c r="A604" i="1"/>
  <c r="P605" i="1"/>
  <c r="Q605" i="1"/>
  <c r="A605" i="1"/>
  <c r="P606" i="1"/>
  <c r="Q606" i="1"/>
  <c r="A606" i="1"/>
  <c r="H606" i="1"/>
  <c r="P607" i="1"/>
  <c r="Q607" i="1"/>
  <c r="A607" i="1"/>
  <c r="P608" i="1"/>
  <c r="Q608" i="1"/>
  <c r="A608" i="1"/>
  <c r="P609" i="1"/>
  <c r="Q609" i="1"/>
  <c r="A609" i="1"/>
  <c r="G609" i="1"/>
  <c r="P610" i="1"/>
  <c r="Q610" i="1"/>
  <c r="A610" i="1"/>
  <c r="P611" i="1"/>
  <c r="Q611" i="1"/>
  <c r="A611" i="1"/>
  <c r="G611" i="1"/>
  <c r="P612" i="1"/>
  <c r="Q612" i="1"/>
  <c r="A612" i="1"/>
  <c r="P613" i="1"/>
  <c r="Q613" i="1"/>
  <c r="A613" i="1"/>
  <c r="G613" i="1"/>
  <c r="P614" i="1"/>
  <c r="Q614" i="1"/>
  <c r="A614" i="1"/>
  <c r="H614" i="1"/>
  <c r="P615" i="1"/>
  <c r="Q615" i="1"/>
  <c r="A615" i="1"/>
  <c r="F615" i="1"/>
  <c r="P616" i="1"/>
  <c r="Q616" i="1"/>
  <c r="A616" i="1"/>
  <c r="H616" i="1"/>
  <c r="P617" i="1"/>
  <c r="Q617" i="1"/>
  <c r="A617" i="1"/>
  <c r="P618" i="1"/>
  <c r="Q618" i="1"/>
  <c r="A618" i="1"/>
  <c r="H618" i="1"/>
  <c r="P619" i="1"/>
  <c r="Q619" i="1"/>
  <c r="A619" i="1"/>
  <c r="P620" i="1"/>
  <c r="Q620" i="1"/>
  <c r="A620" i="1"/>
  <c r="F620" i="1"/>
  <c r="P621" i="1"/>
  <c r="Q621" i="1"/>
  <c r="A621" i="1"/>
  <c r="F621" i="1"/>
  <c r="P622" i="1"/>
  <c r="Q622" i="1"/>
  <c r="A622" i="1"/>
  <c r="P623" i="1"/>
  <c r="Q623" i="1"/>
  <c r="A623" i="1"/>
  <c r="P624" i="1"/>
  <c r="Q624" i="1"/>
  <c r="A624" i="1"/>
  <c r="H624" i="1"/>
  <c r="P625" i="1"/>
  <c r="Q625" i="1"/>
  <c r="A625" i="1"/>
  <c r="P626" i="1"/>
  <c r="Q626" i="1"/>
  <c r="A626" i="1"/>
  <c r="H626" i="1"/>
  <c r="P627" i="1"/>
  <c r="Q627" i="1"/>
  <c r="A627" i="1"/>
  <c r="P628" i="1"/>
  <c r="Q628" i="1"/>
  <c r="A628" i="1"/>
  <c r="P629" i="1"/>
  <c r="Q629" i="1"/>
  <c r="A629" i="1"/>
  <c r="P630" i="1"/>
  <c r="Q630" i="1"/>
  <c r="A630" i="1"/>
  <c r="P631" i="1"/>
  <c r="Q631" i="1"/>
  <c r="A631" i="1"/>
  <c r="P632" i="1"/>
  <c r="Q632" i="1"/>
  <c r="A632" i="1"/>
  <c r="P633" i="1"/>
  <c r="Q633" i="1"/>
  <c r="A633" i="1"/>
  <c r="P634" i="1"/>
  <c r="Q634" i="1"/>
  <c r="A634" i="1"/>
  <c r="F634" i="1"/>
  <c r="P635" i="1"/>
  <c r="Q635" i="1"/>
  <c r="A635" i="1"/>
  <c r="P636" i="1"/>
  <c r="Q636" i="1"/>
  <c r="A636" i="1"/>
  <c r="P637" i="1"/>
  <c r="Q637" i="1"/>
  <c r="A637" i="1"/>
  <c r="G637" i="1"/>
  <c r="P638" i="1"/>
  <c r="Q638" i="1"/>
  <c r="A638" i="1"/>
  <c r="P639" i="1"/>
  <c r="Q639" i="1"/>
  <c r="A639" i="1"/>
  <c r="P640" i="1"/>
  <c r="Q640" i="1"/>
  <c r="A640" i="1"/>
  <c r="H640" i="1"/>
  <c r="P641" i="1"/>
  <c r="Q641" i="1"/>
  <c r="A641" i="1"/>
  <c r="P642" i="1"/>
  <c r="Q642" i="1"/>
  <c r="A642" i="1"/>
  <c r="P643" i="1"/>
  <c r="Q643" i="1"/>
  <c r="A643" i="1"/>
  <c r="P644" i="1"/>
  <c r="Q644" i="1"/>
  <c r="A644" i="1"/>
  <c r="P645" i="1"/>
  <c r="Q645" i="1"/>
  <c r="A645" i="1"/>
  <c r="G645" i="1"/>
  <c r="P646" i="1"/>
  <c r="Q646" i="1"/>
  <c r="A646" i="1"/>
  <c r="P647" i="1"/>
  <c r="Q647" i="1"/>
  <c r="A647" i="1"/>
  <c r="P648" i="1"/>
  <c r="Q648" i="1"/>
  <c r="A648" i="1"/>
  <c r="P649" i="1"/>
  <c r="Q649" i="1"/>
  <c r="A649" i="1"/>
  <c r="G649" i="1"/>
  <c r="P650" i="1"/>
  <c r="Q650" i="1"/>
  <c r="A650" i="1"/>
  <c r="F650" i="1"/>
  <c r="P651" i="1"/>
  <c r="Q651" i="1"/>
  <c r="A651" i="1"/>
  <c r="F651" i="1"/>
  <c r="P652" i="1"/>
  <c r="Q652" i="1"/>
  <c r="A652" i="1"/>
  <c r="F652" i="1"/>
  <c r="P653" i="1"/>
  <c r="Q653" i="1"/>
  <c r="A653" i="1"/>
  <c r="G653" i="1"/>
  <c r="P654" i="1"/>
  <c r="Q654" i="1"/>
  <c r="A654" i="1"/>
  <c r="P655" i="1"/>
  <c r="Q655" i="1"/>
  <c r="A655" i="1"/>
  <c r="P656" i="1"/>
  <c r="Q656" i="1"/>
  <c r="A656" i="1"/>
  <c r="P657" i="1"/>
  <c r="Q657" i="1"/>
  <c r="A657" i="1"/>
  <c r="G657" i="1"/>
  <c r="P658" i="1"/>
  <c r="Q658" i="1"/>
  <c r="A658" i="1"/>
  <c r="P659" i="1"/>
  <c r="Q659" i="1"/>
  <c r="A659" i="1"/>
  <c r="G659" i="1"/>
  <c r="P660" i="1"/>
  <c r="Q660" i="1"/>
  <c r="A660" i="1"/>
  <c r="P661" i="1"/>
  <c r="Q661" i="1"/>
  <c r="A661" i="1"/>
  <c r="P662" i="1"/>
  <c r="Q662" i="1"/>
  <c r="A662" i="1"/>
  <c r="P663" i="1"/>
  <c r="Q663" i="1"/>
  <c r="A663" i="1"/>
  <c r="P664" i="1"/>
  <c r="Q664" i="1"/>
  <c r="A664" i="1"/>
  <c r="P665" i="1"/>
  <c r="Q665" i="1"/>
  <c r="A665" i="1"/>
  <c r="F665" i="1"/>
  <c r="P666" i="1"/>
  <c r="Q666" i="1"/>
  <c r="A666" i="1"/>
  <c r="P667" i="1"/>
  <c r="Q667" i="1"/>
  <c r="A667" i="1"/>
  <c r="P668" i="1"/>
  <c r="Q668" i="1"/>
  <c r="A668" i="1"/>
  <c r="P669" i="1"/>
  <c r="Q669" i="1"/>
  <c r="A669" i="1"/>
  <c r="H669" i="1"/>
  <c r="P670" i="1"/>
  <c r="Q670" i="1"/>
  <c r="A670" i="1"/>
  <c r="P671" i="1"/>
  <c r="Q671" i="1"/>
  <c r="A671" i="1"/>
  <c r="P672" i="1"/>
  <c r="Q672" i="1"/>
  <c r="A672" i="1"/>
  <c r="P673" i="1"/>
  <c r="Q673" i="1"/>
  <c r="A673" i="1"/>
  <c r="P674" i="1"/>
  <c r="Q674" i="1"/>
  <c r="A674" i="1"/>
  <c r="P675" i="1"/>
  <c r="Q675" i="1"/>
  <c r="A675" i="1"/>
  <c r="F675" i="1"/>
  <c r="P676" i="1"/>
  <c r="Q676" i="1"/>
  <c r="A676" i="1"/>
  <c r="P677" i="1"/>
  <c r="Q677" i="1"/>
  <c r="A677" i="1"/>
  <c r="P678" i="1"/>
  <c r="Q678" i="1"/>
  <c r="A678" i="1"/>
  <c r="P679" i="1"/>
  <c r="Q679" i="1"/>
  <c r="A679" i="1"/>
  <c r="P680" i="1"/>
  <c r="Q680" i="1"/>
  <c r="A680" i="1"/>
  <c r="H680" i="1"/>
  <c r="P681" i="1"/>
  <c r="Q681" i="1"/>
  <c r="A681" i="1"/>
  <c r="F681" i="1"/>
  <c r="P682" i="1"/>
  <c r="Q682" i="1"/>
  <c r="A682" i="1"/>
  <c r="P683" i="1"/>
  <c r="Q683" i="1"/>
  <c r="A683" i="1"/>
  <c r="P684" i="1"/>
  <c r="Q684" i="1"/>
  <c r="A684" i="1"/>
  <c r="P685" i="1"/>
  <c r="Q685" i="1"/>
  <c r="A685" i="1"/>
  <c r="P686" i="1"/>
  <c r="Q686" i="1"/>
  <c r="A686" i="1"/>
  <c r="P687" i="1"/>
  <c r="Q687" i="1"/>
  <c r="A687" i="1"/>
  <c r="P688" i="1"/>
  <c r="Q688" i="1"/>
  <c r="A688" i="1"/>
  <c r="H688" i="1"/>
  <c r="P689" i="1"/>
  <c r="Q689" i="1"/>
  <c r="A689" i="1"/>
  <c r="P690" i="1"/>
  <c r="Q690" i="1"/>
  <c r="A690" i="1"/>
  <c r="P691" i="1"/>
  <c r="Q691" i="1"/>
  <c r="A691" i="1"/>
  <c r="G691" i="1"/>
  <c r="P692" i="1"/>
  <c r="Q692" i="1"/>
  <c r="A692" i="1"/>
  <c r="F692" i="1"/>
  <c r="P693" i="1"/>
  <c r="Q693" i="1"/>
  <c r="A693" i="1"/>
  <c r="P694" i="1"/>
  <c r="Q694" i="1"/>
  <c r="A694" i="1"/>
  <c r="P695" i="1"/>
  <c r="Q695" i="1"/>
  <c r="A695" i="1"/>
  <c r="P696" i="1"/>
  <c r="Q696" i="1"/>
  <c r="A696" i="1"/>
  <c r="P697" i="1"/>
  <c r="Q697" i="1"/>
  <c r="A697" i="1"/>
  <c r="P698" i="1"/>
  <c r="Q698" i="1"/>
  <c r="A698" i="1"/>
  <c r="P699" i="1"/>
  <c r="Q699" i="1"/>
  <c r="A699" i="1"/>
  <c r="P700" i="1"/>
  <c r="Q700" i="1"/>
  <c r="A700" i="1"/>
  <c r="P701" i="1"/>
  <c r="Q701" i="1"/>
  <c r="A701" i="1"/>
  <c r="P702" i="1"/>
  <c r="Q702" i="1"/>
  <c r="A702" i="1"/>
  <c r="P703" i="1"/>
  <c r="Q703" i="1"/>
  <c r="A703" i="1"/>
  <c r="P704" i="1"/>
  <c r="Q704" i="1"/>
  <c r="A704" i="1"/>
  <c r="P705" i="1"/>
  <c r="Q705" i="1"/>
  <c r="A705" i="1"/>
  <c r="P706" i="1"/>
  <c r="Q706" i="1"/>
  <c r="A706" i="1"/>
  <c r="P707" i="1"/>
  <c r="Q707" i="1"/>
  <c r="A707" i="1"/>
  <c r="H707" i="1"/>
  <c r="P708" i="1"/>
  <c r="Q708" i="1"/>
  <c r="A708" i="1"/>
  <c r="F708" i="1"/>
  <c r="P709" i="1"/>
  <c r="Q709" i="1"/>
  <c r="A709" i="1"/>
  <c r="F709" i="1"/>
  <c r="P710" i="1"/>
  <c r="Q710" i="1"/>
  <c r="A710" i="1"/>
  <c r="P711" i="1"/>
  <c r="Q711" i="1"/>
  <c r="A711" i="1"/>
  <c r="P712" i="1"/>
  <c r="Q712" i="1"/>
  <c r="A712" i="1"/>
  <c r="P713" i="1"/>
  <c r="Q713" i="1"/>
  <c r="A713" i="1"/>
  <c r="F713" i="1"/>
  <c r="P714" i="1"/>
  <c r="Q714" i="1"/>
  <c r="A714" i="1"/>
  <c r="P715" i="1"/>
  <c r="Q715" i="1"/>
  <c r="A715" i="1"/>
  <c r="P716" i="1"/>
  <c r="Q716" i="1"/>
  <c r="A716" i="1"/>
  <c r="P717" i="1"/>
  <c r="Q717" i="1"/>
  <c r="A717" i="1"/>
  <c r="P718" i="1"/>
  <c r="Q718" i="1"/>
  <c r="A718" i="1"/>
  <c r="P719" i="1"/>
  <c r="Q719" i="1"/>
  <c r="A719" i="1"/>
  <c r="P720" i="1"/>
  <c r="Q720" i="1"/>
  <c r="A720" i="1"/>
  <c r="P721" i="1"/>
  <c r="Q721" i="1"/>
  <c r="A721" i="1"/>
  <c r="G721" i="1"/>
  <c r="P722" i="1"/>
  <c r="Q722" i="1"/>
  <c r="A722" i="1"/>
  <c r="P723" i="1"/>
  <c r="Q723" i="1"/>
  <c r="A723" i="1"/>
  <c r="G723" i="1"/>
  <c r="P724" i="1"/>
  <c r="Q724" i="1"/>
  <c r="A724" i="1"/>
  <c r="H724" i="1"/>
  <c r="P725" i="1"/>
  <c r="Q725" i="1"/>
  <c r="A725" i="1"/>
  <c r="P726" i="1"/>
  <c r="Q726" i="1"/>
  <c r="A726" i="1"/>
  <c r="P727" i="1"/>
  <c r="Q727" i="1"/>
  <c r="A727" i="1"/>
  <c r="P728" i="1"/>
  <c r="Q728" i="1"/>
  <c r="A728" i="1"/>
  <c r="P729" i="1"/>
  <c r="Q729" i="1"/>
  <c r="A729" i="1"/>
  <c r="G729" i="1"/>
  <c r="P730" i="1"/>
  <c r="Q730" i="1"/>
  <c r="A730" i="1"/>
  <c r="P731" i="1"/>
  <c r="Q731" i="1"/>
  <c r="A731" i="1"/>
  <c r="G731" i="1"/>
  <c r="P732" i="1"/>
  <c r="Q732" i="1"/>
  <c r="A732" i="1"/>
  <c r="F732" i="1"/>
  <c r="P733" i="1"/>
  <c r="Q733" i="1"/>
  <c r="A733" i="1"/>
  <c r="G733" i="1"/>
  <c r="P734" i="1"/>
  <c r="Q734" i="1"/>
  <c r="A734" i="1"/>
  <c r="P735" i="1"/>
  <c r="Q735" i="1"/>
  <c r="A735" i="1"/>
  <c r="P736" i="1"/>
  <c r="Q736" i="1"/>
  <c r="A736" i="1"/>
  <c r="H736" i="1"/>
  <c r="P737" i="1"/>
  <c r="Q737" i="1"/>
  <c r="A737" i="1"/>
  <c r="F737" i="1"/>
  <c r="P738" i="1"/>
  <c r="Q738" i="1"/>
  <c r="A738" i="1"/>
  <c r="P739" i="1"/>
  <c r="Q739" i="1"/>
  <c r="A739" i="1"/>
  <c r="P740" i="1"/>
  <c r="Q740" i="1"/>
  <c r="A740" i="1"/>
  <c r="P741" i="1"/>
  <c r="Q741" i="1"/>
  <c r="A741" i="1"/>
  <c r="P742" i="1"/>
  <c r="Q742" i="1"/>
  <c r="A742" i="1"/>
  <c r="P743" i="1"/>
  <c r="Q743" i="1"/>
  <c r="A743" i="1"/>
  <c r="G743" i="1"/>
  <c r="P744" i="1"/>
  <c r="Q744" i="1"/>
  <c r="A744" i="1"/>
  <c r="P745" i="1"/>
  <c r="Q745" i="1"/>
  <c r="A745" i="1"/>
  <c r="G745" i="1"/>
  <c r="P746" i="1"/>
  <c r="Q746" i="1"/>
  <c r="A746" i="1"/>
  <c r="P747" i="1"/>
  <c r="Q747" i="1"/>
  <c r="A747" i="1"/>
  <c r="P748" i="1"/>
  <c r="Q748" i="1"/>
  <c r="A748" i="1"/>
  <c r="P749" i="1"/>
  <c r="Q749" i="1"/>
  <c r="A749" i="1"/>
  <c r="G749" i="1"/>
  <c r="P750" i="1"/>
  <c r="Q750" i="1"/>
  <c r="A750" i="1"/>
  <c r="P751" i="1"/>
  <c r="Q751" i="1"/>
  <c r="A751" i="1"/>
  <c r="G751" i="1"/>
  <c r="P752" i="1"/>
  <c r="Q752" i="1"/>
  <c r="A752" i="1"/>
  <c r="P753" i="1"/>
  <c r="Q753" i="1"/>
  <c r="A753" i="1"/>
  <c r="P754" i="1"/>
  <c r="Q754" i="1"/>
  <c r="A754" i="1"/>
  <c r="P755" i="1"/>
  <c r="Q755" i="1"/>
  <c r="A755" i="1"/>
  <c r="G755" i="1"/>
  <c r="P756" i="1"/>
  <c r="Q756" i="1"/>
  <c r="A756" i="1"/>
  <c r="H756" i="1"/>
  <c r="P757" i="1"/>
  <c r="Q757" i="1"/>
  <c r="A757" i="1"/>
  <c r="G757" i="1"/>
  <c r="P758" i="1"/>
  <c r="Q758" i="1"/>
  <c r="A758" i="1"/>
  <c r="P759" i="1"/>
  <c r="Q759" i="1"/>
  <c r="A759" i="1"/>
  <c r="P760" i="1"/>
  <c r="Q760" i="1"/>
  <c r="A760" i="1"/>
  <c r="P761" i="1"/>
  <c r="Q761" i="1"/>
  <c r="A761" i="1"/>
  <c r="F761" i="1"/>
  <c r="P762" i="1"/>
  <c r="Q762" i="1"/>
  <c r="A762" i="1"/>
  <c r="P763" i="1"/>
  <c r="Q763" i="1"/>
  <c r="A763" i="1"/>
  <c r="P764" i="1"/>
  <c r="Q764" i="1"/>
  <c r="A764" i="1"/>
  <c r="P765" i="1"/>
  <c r="Q765" i="1"/>
  <c r="A765" i="1"/>
  <c r="P766" i="1"/>
  <c r="Q766" i="1"/>
  <c r="A766" i="1"/>
  <c r="P767" i="1"/>
  <c r="Q767" i="1"/>
  <c r="A767" i="1"/>
  <c r="P768" i="1"/>
  <c r="Q768" i="1"/>
  <c r="A768" i="1"/>
  <c r="F768" i="1"/>
  <c r="P769" i="1"/>
  <c r="Q769" i="1"/>
  <c r="A769" i="1"/>
  <c r="P770" i="1"/>
  <c r="Q770" i="1"/>
  <c r="A770" i="1"/>
  <c r="P771" i="1"/>
  <c r="Q771" i="1"/>
  <c r="A771" i="1"/>
  <c r="P772" i="1"/>
  <c r="Q772" i="1"/>
  <c r="A772" i="1"/>
  <c r="H772" i="1"/>
  <c r="P773" i="1"/>
  <c r="Q773" i="1"/>
  <c r="A773" i="1"/>
  <c r="P774" i="1"/>
  <c r="Q774" i="1"/>
  <c r="A774" i="1"/>
  <c r="P775" i="1"/>
  <c r="Q775" i="1"/>
  <c r="A775" i="1"/>
  <c r="P776" i="1"/>
  <c r="Q776" i="1"/>
  <c r="A776" i="1"/>
  <c r="P777" i="1"/>
  <c r="Q777" i="1"/>
  <c r="A777" i="1"/>
  <c r="P778" i="1"/>
  <c r="Q778" i="1"/>
  <c r="A778" i="1"/>
  <c r="P779" i="1"/>
  <c r="Q779" i="1"/>
  <c r="A779" i="1"/>
  <c r="P780" i="1"/>
  <c r="Q780" i="1"/>
  <c r="A780" i="1"/>
  <c r="P781" i="1"/>
  <c r="Q781" i="1"/>
  <c r="A781" i="1"/>
  <c r="F781" i="1"/>
  <c r="P782" i="1"/>
  <c r="Q782" i="1"/>
  <c r="A782" i="1"/>
  <c r="P783" i="1"/>
  <c r="Q783" i="1"/>
  <c r="A783" i="1"/>
  <c r="P784" i="1"/>
  <c r="Q784" i="1"/>
  <c r="A784" i="1"/>
  <c r="P785" i="1"/>
  <c r="Q785" i="1"/>
  <c r="A785" i="1"/>
  <c r="P786" i="1"/>
  <c r="Q786" i="1"/>
  <c r="A786" i="1"/>
  <c r="P787" i="1"/>
  <c r="Q787" i="1"/>
  <c r="A787" i="1"/>
  <c r="G787" i="1"/>
  <c r="P788" i="1"/>
  <c r="Q788" i="1"/>
  <c r="A788" i="1"/>
  <c r="H788" i="1"/>
  <c r="P789" i="1"/>
  <c r="Q789" i="1"/>
  <c r="A789" i="1"/>
  <c r="P790" i="1"/>
  <c r="Q790" i="1"/>
  <c r="A790" i="1"/>
  <c r="P791" i="1"/>
  <c r="Q791" i="1"/>
  <c r="A791" i="1"/>
  <c r="P792" i="1"/>
  <c r="Q792" i="1"/>
  <c r="A792" i="1"/>
  <c r="P793" i="1"/>
  <c r="Q793" i="1"/>
  <c r="A793" i="1"/>
  <c r="P794" i="1"/>
  <c r="Q794" i="1"/>
  <c r="A794" i="1"/>
  <c r="P795" i="1"/>
  <c r="Q795" i="1"/>
  <c r="A795" i="1"/>
  <c r="P796" i="1"/>
  <c r="Q796" i="1"/>
  <c r="A796" i="1"/>
  <c r="H796" i="1"/>
  <c r="P797" i="1"/>
  <c r="Q797" i="1"/>
  <c r="A797" i="1"/>
  <c r="P798" i="1"/>
  <c r="Q798" i="1"/>
  <c r="A798" i="1"/>
  <c r="P799" i="1"/>
  <c r="Q799" i="1"/>
  <c r="A799" i="1"/>
  <c r="P800" i="1"/>
  <c r="Q800" i="1"/>
  <c r="A800" i="1"/>
  <c r="F800" i="1"/>
  <c r="P801" i="1"/>
  <c r="Q801" i="1"/>
  <c r="A801" i="1"/>
  <c r="G801" i="1"/>
  <c r="P802" i="1"/>
  <c r="Q802" i="1"/>
  <c r="A802" i="1"/>
  <c r="P803" i="1"/>
  <c r="Q803" i="1"/>
  <c r="A803" i="1"/>
  <c r="P804" i="1"/>
  <c r="Q804" i="1"/>
  <c r="A804" i="1"/>
  <c r="P805" i="1"/>
  <c r="Q805" i="1"/>
  <c r="A805" i="1"/>
  <c r="P806" i="1"/>
  <c r="Q806" i="1"/>
  <c r="A806" i="1"/>
  <c r="P807" i="1"/>
  <c r="Q807" i="1"/>
  <c r="A807" i="1"/>
  <c r="G807" i="1"/>
  <c r="P808" i="1"/>
  <c r="Q808" i="1"/>
  <c r="A808" i="1"/>
  <c r="F808" i="1"/>
  <c r="P809" i="1"/>
  <c r="Q809" i="1"/>
  <c r="A809" i="1"/>
  <c r="P810" i="1"/>
  <c r="Q810" i="1"/>
  <c r="A810" i="1"/>
  <c r="P811" i="1"/>
  <c r="Q811" i="1"/>
  <c r="A811" i="1"/>
  <c r="P812" i="1"/>
  <c r="Q812" i="1"/>
  <c r="A812" i="1"/>
  <c r="H812" i="1"/>
  <c r="P813" i="1"/>
  <c r="Q813" i="1"/>
  <c r="A813" i="1"/>
  <c r="P814" i="1"/>
  <c r="Q814" i="1"/>
  <c r="A814" i="1"/>
  <c r="P815" i="1"/>
  <c r="Q815" i="1"/>
  <c r="A815" i="1"/>
  <c r="P816" i="1"/>
  <c r="Q816" i="1"/>
  <c r="A816" i="1"/>
  <c r="P817" i="1"/>
  <c r="Q817" i="1"/>
  <c r="A817" i="1"/>
  <c r="P818" i="1"/>
  <c r="Q818" i="1"/>
  <c r="A818" i="1"/>
  <c r="P819" i="1"/>
  <c r="Q819" i="1"/>
  <c r="A819" i="1"/>
  <c r="P820" i="1"/>
  <c r="Q820" i="1"/>
  <c r="A820" i="1"/>
  <c r="H820" i="1"/>
  <c r="P821" i="1"/>
  <c r="Q821" i="1"/>
  <c r="A821" i="1"/>
  <c r="H821" i="1"/>
  <c r="P822" i="1"/>
  <c r="Q822" i="1"/>
  <c r="A822" i="1"/>
  <c r="P823" i="1"/>
  <c r="Q823" i="1"/>
  <c r="A823" i="1"/>
  <c r="F823" i="1"/>
  <c r="P824" i="1"/>
  <c r="Q824" i="1"/>
  <c r="A824" i="1"/>
  <c r="P825" i="1"/>
  <c r="Q825" i="1"/>
  <c r="A825" i="1"/>
  <c r="P826" i="1"/>
  <c r="Q826" i="1"/>
  <c r="A826" i="1"/>
  <c r="P827" i="1"/>
  <c r="Q827" i="1"/>
  <c r="A827" i="1"/>
  <c r="P828" i="1"/>
  <c r="Q828" i="1"/>
  <c r="A828" i="1"/>
  <c r="P829" i="1"/>
  <c r="Q829" i="1"/>
  <c r="A829" i="1"/>
  <c r="P830" i="1"/>
  <c r="Q830" i="1"/>
  <c r="A830" i="1"/>
  <c r="P831" i="1"/>
  <c r="Q831" i="1"/>
  <c r="A831" i="1"/>
  <c r="P832" i="1"/>
  <c r="Q832" i="1"/>
  <c r="A832" i="1"/>
  <c r="P833" i="1"/>
  <c r="Q833" i="1"/>
  <c r="A833" i="1"/>
  <c r="P834" i="1"/>
  <c r="Q834" i="1"/>
  <c r="A834" i="1"/>
  <c r="P835" i="1"/>
  <c r="Q835" i="1"/>
  <c r="A835" i="1"/>
  <c r="G835" i="1"/>
  <c r="P836" i="1"/>
  <c r="Q836" i="1"/>
  <c r="A836" i="1"/>
  <c r="F836" i="1"/>
  <c r="P837" i="1"/>
  <c r="Q837" i="1"/>
  <c r="A837" i="1"/>
  <c r="G837" i="1"/>
  <c r="P838" i="1"/>
  <c r="Q838" i="1"/>
  <c r="A838" i="1"/>
  <c r="P839" i="1"/>
  <c r="Q839" i="1"/>
  <c r="A839" i="1"/>
  <c r="G839" i="1"/>
  <c r="P840" i="1"/>
  <c r="Q840" i="1"/>
  <c r="A840" i="1"/>
  <c r="P841" i="1"/>
  <c r="Q841" i="1"/>
  <c r="A841" i="1"/>
  <c r="G841" i="1"/>
  <c r="P842" i="1"/>
  <c r="Q842" i="1"/>
  <c r="A842" i="1"/>
  <c r="P843" i="1"/>
  <c r="Q843" i="1"/>
  <c r="A843" i="1"/>
  <c r="G843" i="1"/>
  <c r="P844" i="1"/>
  <c r="Q844" i="1"/>
  <c r="A844" i="1"/>
  <c r="P845" i="1"/>
  <c r="Q845" i="1"/>
  <c r="A845" i="1"/>
  <c r="P846" i="1"/>
  <c r="Q846" i="1"/>
  <c r="A846" i="1"/>
  <c r="P847" i="1"/>
  <c r="Q847" i="1"/>
  <c r="A847" i="1"/>
  <c r="P848" i="1"/>
  <c r="Q848" i="1"/>
  <c r="A848" i="1"/>
  <c r="F848" i="1"/>
  <c r="P849" i="1"/>
  <c r="Q849" i="1"/>
  <c r="A849" i="1"/>
  <c r="G849" i="1"/>
  <c r="P850" i="1"/>
  <c r="Q850" i="1"/>
  <c r="A850" i="1"/>
  <c r="P851" i="1"/>
  <c r="Q851" i="1"/>
  <c r="A851" i="1"/>
  <c r="P852" i="1"/>
  <c r="Q852" i="1"/>
  <c r="A852" i="1"/>
  <c r="G852" i="1"/>
  <c r="P853" i="1"/>
  <c r="Q853" i="1"/>
  <c r="A853" i="1"/>
  <c r="P854" i="1"/>
  <c r="Q854" i="1"/>
  <c r="A854" i="1"/>
  <c r="P855" i="1"/>
  <c r="Q855" i="1"/>
  <c r="A855" i="1"/>
  <c r="P856" i="1"/>
  <c r="Q856" i="1"/>
  <c r="A856" i="1"/>
  <c r="P857" i="1"/>
  <c r="Q857" i="1"/>
  <c r="A857" i="1"/>
  <c r="P858" i="1"/>
  <c r="Q858" i="1"/>
  <c r="A858" i="1"/>
  <c r="P859" i="1"/>
  <c r="Q859" i="1"/>
  <c r="A859" i="1"/>
  <c r="P860" i="1"/>
  <c r="Q860" i="1"/>
  <c r="A860" i="1"/>
  <c r="P861" i="1"/>
  <c r="Q861" i="1"/>
  <c r="A861" i="1"/>
  <c r="P862" i="1"/>
  <c r="Q862" i="1"/>
  <c r="A862" i="1"/>
  <c r="P863" i="1"/>
  <c r="Q863" i="1"/>
  <c r="A863" i="1"/>
  <c r="P864" i="1"/>
  <c r="Q864" i="1"/>
  <c r="A864" i="1"/>
  <c r="P865" i="1"/>
  <c r="Q865" i="1"/>
  <c r="A865" i="1"/>
  <c r="P866" i="1"/>
  <c r="Q866" i="1"/>
  <c r="A866" i="1"/>
  <c r="P867" i="1"/>
  <c r="Q867" i="1"/>
  <c r="A867" i="1"/>
  <c r="P868" i="1"/>
  <c r="Q868" i="1"/>
  <c r="A868" i="1"/>
  <c r="P869" i="1"/>
  <c r="Q869" i="1"/>
  <c r="A869" i="1"/>
  <c r="P870" i="1"/>
  <c r="Q870" i="1"/>
  <c r="A870" i="1"/>
  <c r="P871" i="1"/>
  <c r="Q871" i="1"/>
  <c r="A871" i="1"/>
  <c r="P872" i="1"/>
  <c r="Q872" i="1"/>
  <c r="A872" i="1"/>
  <c r="P873" i="1"/>
  <c r="Q873" i="1"/>
  <c r="A873" i="1"/>
  <c r="P874" i="1"/>
  <c r="Q874" i="1"/>
  <c r="A874" i="1"/>
  <c r="P875" i="1"/>
  <c r="Q875" i="1"/>
  <c r="A875" i="1"/>
  <c r="P876" i="1"/>
  <c r="Q876" i="1"/>
  <c r="A876" i="1"/>
  <c r="P877" i="1"/>
  <c r="Q877" i="1"/>
  <c r="A877" i="1"/>
  <c r="P878" i="1"/>
  <c r="Q878" i="1"/>
  <c r="A878" i="1"/>
  <c r="P879" i="1"/>
  <c r="Q879" i="1"/>
  <c r="A879" i="1"/>
  <c r="P880" i="1"/>
  <c r="Q880" i="1"/>
  <c r="A880" i="1"/>
  <c r="F880" i="1"/>
  <c r="P881" i="1"/>
  <c r="Q881" i="1"/>
  <c r="A881" i="1"/>
  <c r="P882" i="1"/>
  <c r="Q882" i="1"/>
  <c r="A882" i="1"/>
  <c r="P883" i="1"/>
  <c r="Q883" i="1"/>
  <c r="A883" i="1"/>
  <c r="P884" i="1"/>
  <c r="Q884" i="1"/>
  <c r="A884" i="1"/>
  <c r="P885" i="1"/>
  <c r="Q885" i="1"/>
  <c r="A885" i="1"/>
  <c r="P886" i="1"/>
  <c r="Q886" i="1"/>
  <c r="A886" i="1"/>
  <c r="P887" i="1"/>
  <c r="Q887" i="1"/>
  <c r="A887" i="1"/>
  <c r="P888" i="1"/>
  <c r="Q888" i="1"/>
  <c r="A888" i="1"/>
  <c r="P889" i="1"/>
  <c r="Q889" i="1"/>
  <c r="A889" i="1"/>
  <c r="P890" i="1"/>
  <c r="Q890" i="1"/>
  <c r="A890" i="1"/>
  <c r="P891" i="1"/>
  <c r="Q891" i="1"/>
  <c r="A891" i="1"/>
  <c r="P892" i="1"/>
  <c r="Q892" i="1"/>
  <c r="A892" i="1"/>
  <c r="P893" i="1"/>
  <c r="Q893" i="1"/>
  <c r="A893" i="1"/>
  <c r="P894" i="1"/>
  <c r="Q894" i="1"/>
  <c r="A894" i="1"/>
  <c r="P895" i="1"/>
  <c r="Q895" i="1"/>
  <c r="A895" i="1"/>
  <c r="P896" i="1"/>
  <c r="Q896" i="1"/>
  <c r="A896" i="1"/>
  <c r="P897" i="1"/>
  <c r="Q897" i="1"/>
  <c r="A897" i="1"/>
  <c r="P898" i="1"/>
  <c r="Q898" i="1"/>
  <c r="A898" i="1"/>
  <c r="P899" i="1"/>
  <c r="Q899" i="1"/>
  <c r="A899" i="1"/>
  <c r="G899" i="1"/>
  <c r="P900" i="1"/>
  <c r="Q900" i="1"/>
  <c r="A900" i="1"/>
  <c r="P901" i="1"/>
  <c r="Q901" i="1"/>
  <c r="A901" i="1"/>
  <c r="P902" i="1"/>
  <c r="Q902" i="1"/>
  <c r="A902" i="1"/>
  <c r="P903" i="1"/>
  <c r="Q903" i="1"/>
  <c r="A903" i="1"/>
  <c r="P904" i="1"/>
  <c r="Q904" i="1"/>
  <c r="A904" i="1"/>
  <c r="P905" i="1"/>
  <c r="Q905" i="1"/>
  <c r="A905" i="1"/>
  <c r="P906" i="1"/>
  <c r="Q906" i="1"/>
  <c r="A906" i="1"/>
  <c r="P907" i="1"/>
  <c r="Q907" i="1"/>
  <c r="A907" i="1"/>
  <c r="P908" i="1"/>
  <c r="Q908" i="1"/>
  <c r="A908" i="1"/>
  <c r="P909" i="1"/>
  <c r="Q909" i="1"/>
  <c r="A909" i="1"/>
  <c r="P910" i="1"/>
  <c r="Q910" i="1"/>
  <c r="A910" i="1"/>
  <c r="P911" i="1"/>
  <c r="Q911" i="1"/>
  <c r="A911" i="1"/>
  <c r="P912" i="1"/>
  <c r="Q912" i="1"/>
  <c r="A912" i="1"/>
  <c r="P913" i="1"/>
  <c r="Q913" i="1"/>
  <c r="A913" i="1"/>
  <c r="P914" i="1"/>
  <c r="Q914" i="1"/>
  <c r="A914" i="1"/>
  <c r="P915" i="1"/>
  <c r="Q915" i="1"/>
  <c r="A915" i="1"/>
  <c r="P916" i="1"/>
  <c r="Q916" i="1"/>
  <c r="A916" i="1"/>
  <c r="P917" i="1"/>
  <c r="Q917" i="1"/>
  <c r="A917" i="1"/>
  <c r="P918" i="1"/>
  <c r="Q918" i="1"/>
  <c r="A918" i="1"/>
  <c r="P919" i="1"/>
  <c r="Q919" i="1"/>
  <c r="A919" i="1"/>
  <c r="G919" i="1"/>
  <c r="P920" i="1"/>
  <c r="Q920" i="1"/>
  <c r="A920" i="1"/>
  <c r="P921" i="1"/>
  <c r="Q921" i="1"/>
  <c r="A921" i="1"/>
  <c r="P922" i="1"/>
  <c r="Q922" i="1"/>
  <c r="A922" i="1"/>
  <c r="P923" i="1"/>
  <c r="Q923" i="1"/>
  <c r="A923" i="1"/>
  <c r="P924" i="1"/>
  <c r="Q924" i="1"/>
  <c r="A924" i="1"/>
  <c r="P925" i="1"/>
  <c r="Q925" i="1"/>
  <c r="A925" i="1"/>
  <c r="P926" i="1"/>
  <c r="Q926" i="1"/>
  <c r="A926" i="1"/>
  <c r="P927" i="1"/>
  <c r="Q927" i="1"/>
  <c r="A927" i="1"/>
  <c r="P928" i="1"/>
  <c r="Q928" i="1"/>
  <c r="A928" i="1"/>
  <c r="P929" i="1"/>
  <c r="Q929" i="1"/>
  <c r="A929" i="1"/>
  <c r="P930" i="1"/>
  <c r="Q930" i="1"/>
  <c r="A930" i="1"/>
  <c r="P931" i="1"/>
  <c r="Q931" i="1"/>
  <c r="A931" i="1"/>
  <c r="P932" i="1"/>
  <c r="Q932" i="1"/>
  <c r="A932" i="1"/>
  <c r="P933" i="1"/>
  <c r="Q933" i="1"/>
  <c r="A933" i="1"/>
  <c r="P934" i="1"/>
  <c r="Q934" i="1"/>
  <c r="A934" i="1"/>
  <c r="P935" i="1"/>
  <c r="Q935" i="1"/>
  <c r="A935" i="1"/>
  <c r="P936" i="1"/>
  <c r="Q936" i="1"/>
  <c r="A936" i="1"/>
  <c r="G936" i="1"/>
  <c r="P937" i="1"/>
  <c r="Q937" i="1"/>
  <c r="A937" i="1"/>
  <c r="P938" i="1"/>
  <c r="Q938" i="1"/>
  <c r="A938" i="1"/>
  <c r="P939" i="1"/>
  <c r="Q939" i="1"/>
  <c r="A939" i="1"/>
  <c r="P940" i="1"/>
  <c r="Q940" i="1"/>
  <c r="A940" i="1"/>
  <c r="P941" i="1"/>
  <c r="Q941" i="1"/>
  <c r="A941" i="1"/>
  <c r="P942" i="1"/>
  <c r="Q942" i="1"/>
  <c r="A942" i="1"/>
  <c r="P943" i="1"/>
  <c r="Q943" i="1"/>
  <c r="A943" i="1"/>
  <c r="P944" i="1"/>
  <c r="Q944" i="1"/>
  <c r="A944" i="1"/>
  <c r="P945" i="1"/>
  <c r="Q945" i="1"/>
  <c r="A945" i="1"/>
  <c r="P946" i="1"/>
  <c r="Q946" i="1"/>
  <c r="A946" i="1"/>
  <c r="P947" i="1"/>
  <c r="Q947" i="1"/>
  <c r="A947" i="1"/>
  <c r="P948" i="1"/>
  <c r="Q948" i="1"/>
  <c r="A948" i="1"/>
  <c r="H948" i="1"/>
  <c r="P949" i="1"/>
  <c r="Q949" i="1"/>
  <c r="A949" i="1"/>
  <c r="P950" i="1"/>
  <c r="Q950" i="1"/>
  <c r="A950" i="1"/>
  <c r="P951" i="1"/>
  <c r="Q951" i="1"/>
  <c r="A951" i="1"/>
  <c r="P952" i="1"/>
  <c r="Q952" i="1"/>
  <c r="A952" i="1"/>
  <c r="P953" i="1"/>
  <c r="Q953" i="1"/>
  <c r="A953" i="1"/>
  <c r="F953" i="1"/>
  <c r="P954" i="1"/>
  <c r="Q954" i="1"/>
  <c r="A954" i="1"/>
  <c r="P955" i="1"/>
  <c r="Q955" i="1"/>
  <c r="A955" i="1"/>
  <c r="P956" i="1"/>
  <c r="Q956" i="1"/>
  <c r="A956" i="1"/>
  <c r="P957" i="1"/>
  <c r="Q957" i="1"/>
  <c r="A957" i="1"/>
  <c r="P958" i="1"/>
  <c r="Q958" i="1"/>
  <c r="A958" i="1"/>
  <c r="P959" i="1"/>
  <c r="Q959" i="1"/>
  <c r="A959" i="1"/>
  <c r="P960" i="1"/>
  <c r="Q960" i="1"/>
  <c r="A960" i="1"/>
  <c r="P961" i="1"/>
  <c r="Q961" i="1"/>
  <c r="A961" i="1"/>
  <c r="P962" i="1"/>
  <c r="Q962" i="1"/>
  <c r="A962" i="1"/>
  <c r="P963" i="1"/>
  <c r="Q963" i="1"/>
  <c r="A963" i="1"/>
  <c r="P964" i="1"/>
  <c r="Q964" i="1"/>
  <c r="A964" i="1"/>
  <c r="P965" i="1"/>
  <c r="Q965" i="1"/>
  <c r="A965" i="1"/>
  <c r="P966" i="1"/>
  <c r="Q966" i="1"/>
  <c r="A966" i="1"/>
  <c r="P967" i="1"/>
  <c r="Q967" i="1"/>
  <c r="A967" i="1"/>
  <c r="P968" i="1"/>
  <c r="Q968" i="1"/>
  <c r="A968" i="1"/>
  <c r="P969" i="1"/>
  <c r="Q969" i="1"/>
  <c r="A969" i="1"/>
  <c r="P970" i="1"/>
  <c r="Q970" i="1"/>
  <c r="A970" i="1"/>
  <c r="P971" i="1"/>
  <c r="Q971" i="1"/>
  <c r="A971" i="1"/>
  <c r="P972" i="1"/>
  <c r="Q972" i="1"/>
  <c r="A972" i="1"/>
  <c r="P973" i="1"/>
  <c r="Q973" i="1"/>
  <c r="A973" i="1"/>
  <c r="P974" i="1"/>
  <c r="Q974" i="1"/>
  <c r="A974" i="1"/>
  <c r="P975" i="1"/>
  <c r="Q975" i="1"/>
  <c r="A975" i="1"/>
  <c r="P976" i="1"/>
  <c r="Q976" i="1"/>
  <c r="A976" i="1"/>
  <c r="P977" i="1"/>
  <c r="Q977" i="1"/>
  <c r="A977" i="1"/>
  <c r="P978" i="1"/>
  <c r="Q978" i="1"/>
  <c r="A978" i="1"/>
  <c r="P979" i="1"/>
  <c r="Q979" i="1"/>
  <c r="A979" i="1"/>
  <c r="P980" i="1"/>
  <c r="Q980" i="1"/>
  <c r="A980" i="1"/>
  <c r="P981" i="1"/>
  <c r="Q981" i="1"/>
  <c r="A981" i="1"/>
  <c r="P982" i="1"/>
  <c r="Q982" i="1"/>
  <c r="A982" i="1"/>
  <c r="P983" i="1"/>
  <c r="Q983" i="1"/>
  <c r="A983" i="1"/>
  <c r="G983" i="1"/>
  <c r="P984" i="1"/>
  <c r="Q984" i="1"/>
  <c r="A984" i="1"/>
  <c r="P985" i="1"/>
  <c r="Q985" i="1"/>
  <c r="A985" i="1"/>
  <c r="P986" i="1"/>
  <c r="Q986" i="1"/>
  <c r="A986" i="1"/>
  <c r="P987" i="1"/>
  <c r="Q987" i="1"/>
  <c r="A987" i="1"/>
  <c r="P988" i="1"/>
  <c r="Q988" i="1"/>
  <c r="A988" i="1"/>
  <c r="H988" i="1"/>
  <c r="P989" i="1"/>
  <c r="Q989" i="1"/>
  <c r="A989" i="1"/>
  <c r="G989" i="1"/>
  <c r="P990" i="1"/>
  <c r="Q990" i="1"/>
  <c r="A990" i="1"/>
  <c r="P991" i="1"/>
  <c r="Q991" i="1"/>
  <c r="A991" i="1"/>
  <c r="P992" i="1"/>
  <c r="Q992" i="1"/>
  <c r="A992" i="1"/>
  <c r="P993" i="1"/>
  <c r="Q993" i="1"/>
  <c r="A993" i="1"/>
  <c r="P994" i="1"/>
  <c r="Q994" i="1"/>
  <c r="A994" i="1"/>
  <c r="P995" i="1"/>
  <c r="Q995" i="1"/>
  <c r="A995" i="1"/>
  <c r="P996" i="1"/>
  <c r="Q996" i="1"/>
  <c r="A996" i="1"/>
  <c r="P997" i="1"/>
  <c r="Q997" i="1"/>
  <c r="A997" i="1"/>
  <c r="P998" i="1"/>
  <c r="Q998" i="1"/>
  <c r="A998" i="1"/>
  <c r="P999" i="1"/>
  <c r="Q999" i="1"/>
  <c r="A999" i="1"/>
  <c r="P1000" i="1"/>
  <c r="Q1000" i="1"/>
  <c r="A1000" i="1"/>
  <c r="P1001" i="1"/>
  <c r="Q1001" i="1"/>
  <c r="A1001" i="1"/>
  <c r="P1002" i="1"/>
  <c r="Q1002" i="1"/>
  <c r="A1002" i="1"/>
  <c r="P1003" i="1"/>
  <c r="Q1003" i="1"/>
  <c r="A1003" i="1"/>
  <c r="P1004" i="1"/>
  <c r="Q1004" i="1"/>
  <c r="A1004" i="1"/>
  <c r="P1005" i="1"/>
  <c r="Q1005" i="1"/>
  <c r="A1005" i="1"/>
  <c r="F1005" i="1"/>
  <c r="P1006" i="1"/>
  <c r="Q1006" i="1"/>
  <c r="A1006" i="1"/>
  <c r="P1007" i="1"/>
  <c r="Q1007" i="1"/>
  <c r="A1007" i="1"/>
  <c r="P1008" i="1"/>
  <c r="Q1008" i="1"/>
  <c r="A1008" i="1"/>
  <c r="P1009" i="1"/>
  <c r="Q1009" i="1"/>
  <c r="A1009" i="1"/>
  <c r="P1010" i="1"/>
  <c r="Q1010" i="1"/>
  <c r="A1010" i="1"/>
  <c r="P1011" i="1"/>
  <c r="Q1011" i="1"/>
  <c r="A1011" i="1"/>
  <c r="P1012" i="1"/>
  <c r="Q1012" i="1"/>
  <c r="A1012" i="1"/>
  <c r="P1013" i="1"/>
  <c r="Q1013" i="1"/>
  <c r="A1013" i="1"/>
  <c r="P1014" i="1"/>
  <c r="Q1014" i="1"/>
  <c r="A1014" i="1"/>
  <c r="P1015" i="1"/>
  <c r="Q1015" i="1"/>
  <c r="A1015" i="1"/>
  <c r="P1016" i="1"/>
  <c r="Q1016" i="1"/>
  <c r="A1016" i="1"/>
  <c r="F542" i="1"/>
  <c r="H514" i="1"/>
  <c r="H494" i="1"/>
  <c r="J484" i="1"/>
  <c r="H476" i="1"/>
  <c r="H470" i="1"/>
  <c r="H442" i="1"/>
  <c r="H426" i="1"/>
  <c r="H420" i="1"/>
  <c r="F418" i="1"/>
  <c r="K418" i="1"/>
  <c r="F416" i="1"/>
  <c r="H414" i="1"/>
  <c r="H412" i="1"/>
  <c r="F410" i="1"/>
  <c r="K410" i="1"/>
  <c r="H404" i="1"/>
  <c r="H396" i="1"/>
  <c r="H390" i="1"/>
  <c r="F382" i="1"/>
  <c r="K382" i="1"/>
  <c r="H380" i="1"/>
  <c r="F378" i="1"/>
  <c r="K378" i="1"/>
  <c r="L378" i="1"/>
  <c r="H374" i="1"/>
  <c r="F372" i="1"/>
  <c r="K372" i="1"/>
  <c r="H370" i="1"/>
  <c r="H368" i="1"/>
  <c r="F366" i="1"/>
  <c r="J366" i="1"/>
  <c r="B366" i="1"/>
  <c r="F362" i="1"/>
  <c r="J362" i="1"/>
  <c r="B362" i="1"/>
  <c r="H360" i="1"/>
  <c r="F358" i="1"/>
  <c r="J358" i="1"/>
  <c r="B358" i="1"/>
  <c r="F355" i="1"/>
  <c r="J355" i="1"/>
  <c r="B355" i="1"/>
  <c r="H351" i="1"/>
  <c r="F339" i="1"/>
  <c r="J339" i="1"/>
  <c r="B339" i="1"/>
  <c r="H339" i="1"/>
  <c r="F331" i="1"/>
  <c r="J331" i="1"/>
  <c r="B331" i="1"/>
  <c r="M331" i="1"/>
  <c r="H331" i="1"/>
  <c r="F323" i="1"/>
  <c r="J323" i="1"/>
  <c r="B323" i="1"/>
  <c r="H323" i="1"/>
  <c r="F319" i="1"/>
  <c r="H319" i="1"/>
  <c r="J319" i="1"/>
  <c r="B319" i="1"/>
  <c r="F315" i="1"/>
  <c r="J315" i="1"/>
  <c r="B315" i="1"/>
  <c r="H315" i="1"/>
  <c r="F311" i="1"/>
  <c r="H311" i="1"/>
  <c r="J311" i="1"/>
  <c r="B311" i="1"/>
  <c r="M311" i="1"/>
  <c r="F307" i="1"/>
  <c r="J307" i="1"/>
  <c r="B307" i="1"/>
  <c r="H307" i="1"/>
  <c r="F303" i="1"/>
  <c r="H303" i="1"/>
  <c r="J303" i="1"/>
  <c r="B303" i="1"/>
  <c r="F299" i="1"/>
  <c r="J299" i="1"/>
  <c r="B299" i="1"/>
  <c r="M299" i="1"/>
  <c r="H299" i="1"/>
  <c r="F295" i="1"/>
  <c r="H295" i="1"/>
  <c r="J295" i="1"/>
  <c r="B295" i="1"/>
  <c r="C295" i="1"/>
  <c r="F291" i="1"/>
  <c r="J291" i="1"/>
  <c r="B291" i="1"/>
  <c r="H291" i="1"/>
  <c r="F283" i="1"/>
  <c r="J283" i="1"/>
  <c r="B283" i="1"/>
  <c r="H283" i="1"/>
  <c r="F279" i="1"/>
  <c r="J279" i="1"/>
  <c r="B279" i="1"/>
  <c r="H271" i="1"/>
  <c r="F267" i="1"/>
  <c r="J267" i="1"/>
  <c r="B267" i="1"/>
  <c r="M267" i="1"/>
  <c r="F263" i="1"/>
  <c r="J263" i="1"/>
  <c r="B263" i="1"/>
  <c r="M263" i="1"/>
  <c r="H255" i="1"/>
  <c r="F251" i="1"/>
  <c r="J251" i="1"/>
  <c r="B251" i="1"/>
  <c r="H251" i="1"/>
  <c r="F235" i="1"/>
  <c r="J235" i="1"/>
  <c r="B235" i="1"/>
  <c r="H235" i="1"/>
  <c r="F231" i="1"/>
  <c r="J231" i="1"/>
  <c r="B231" i="1"/>
  <c r="H231" i="1"/>
  <c r="F227" i="1"/>
  <c r="J227" i="1"/>
  <c r="B227" i="1"/>
  <c r="H227" i="1"/>
  <c r="F219" i="1"/>
  <c r="J219" i="1"/>
  <c r="B219" i="1"/>
  <c r="H219" i="1"/>
  <c r="F215" i="1"/>
  <c r="H215" i="1"/>
  <c r="J215" i="1"/>
  <c r="B215" i="1"/>
  <c r="F211" i="1"/>
  <c r="J211" i="1"/>
  <c r="B211" i="1"/>
  <c r="H211" i="1"/>
  <c r="F207" i="1"/>
  <c r="J207" i="1"/>
  <c r="B207" i="1"/>
  <c r="H207" i="1"/>
  <c r="F203" i="1"/>
  <c r="J203" i="1"/>
  <c r="B203" i="1"/>
  <c r="H203" i="1"/>
  <c r="F199" i="1"/>
  <c r="H199" i="1"/>
  <c r="J199" i="1"/>
  <c r="B199" i="1"/>
  <c r="C199" i="1"/>
  <c r="F195" i="1"/>
  <c r="J195" i="1"/>
  <c r="B195" i="1"/>
  <c r="M195" i="1"/>
  <c r="H195" i="1"/>
  <c r="F191" i="1"/>
  <c r="J191" i="1"/>
  <c r="B191" i="1"/>
  <c r="H191" i="1"/>
  <c r="F187" i="1"/>
  <c r="J187" i="1"/>
  <c r="B187" i="1"/>
  <c r="H187" i="1"/>
  <c r="F183" i="1"/>
  <c r="H183" i="1"/>
  <c r="J183" i="1"/>
  <c r="B183" i="1"/>
  <c r="C183" i="1"/>
  <c r="F179" i="1"/>
  <c r="J179" i="1"/>
  <c r="B179" i="1"/>
  <c r="H179" i="1"/>
  <c r="F175" i="1"/>
  <c r="J175" i="1"/>
  <c r="B175" i="1"/>
  <c r="H175" i="1"/>
  <c r="F171" i="1"/>
  <c r="J171" i="1"/>
  <c r="B171" i="1"/>
  <c r="H171" i="1"/>
  <c r="F543" i="2"/>
  <c r="H804" i="1"/>
  <c r="H764" i="1"/>
  <c r="H752" i="1"/>
  <c r="F740" i="1"/>
  <c r="J740" i="1"/>
  <c r="B740" i="1"/>
  <c r="C740" i="1"/>
  <c r="H622" i="1"/>
  <c r="H596" i="1"/>
  <c r="H590" i="1"/>
  <c r="H582" i="1"/>
  <c r="F570" i="1"/>
  <c r="J570" i="1"/>
  <c r="B570" i="1"/>
  <c r="F548" i="1"/>
  <c r="J548" i="1"/>
  <c r="B548" i="1"/>
  <c r="H548" i="1"/>
  <c r="F546" i="1"/>
  <c r="J546" i="1"/>
  <c r="B546" i="1"/>
  <c r="H546" i="1"/>
  <c r="F538" i="1"/>
  <c r="J538" i="1"/>
  <c r="B538" i="1"/>
  <c r="H538" i="1"/>
  <c r="F536" i="1"/>
  <c r="G821" i="1"/>
  <c r="F813" i="1"/>
  <c r="G707" i="1"/>
  <c r="F669" i="1"/>
  <c r="G643" i="1"/>
  <c r="F641" i="1"/>
  <c r="J641" i="1"/>
  <c r="B641" i="1"/>
  <c r="G635" i="1"/>
  <c r="F633" i="1"/>
  <c r="J633" i="1"/>
  <c r="B633" i="1"/>
  <c r="G627" i="1"/>
  <c r="G625" i="1"/>
  <c r="F623" i="1"/>
  <c r="G617" i="1"/>
  <c r="G595" i="1"/>
  <c r="F589" i="1"/>
  <c r="J589" i="1"/>
  <c r="B589" i="1"/>
  <c r="F583" i="1"/>
  <c r="J583" i="1"/>
  <c r="B583" i="1"/>
  <c r="G565" i="1"/>
  <c r="G563" i="1"/>
  <c r="G549" i="1"/>
  <c r="G541" i="1"/>
  <c r="F519" i="1"/>
  <c r="J519" i="1"/>
  <c r="B519" i="1"/>
  <c r="G509" i="1"/>
  <c r="G507" i="1"/>
  <c r="G497" i="1"/>
  <c r="G495" i="1"/>
  <c r="F485" i="1"/>
  <c r="J485" i="1"/>
  <c r="B485" i="1"/>
  <c r="F477" i="1"/>
  <c r="J477" i="1"/>
  <c r="B477" i="1"/>
  <c r="G471" i="1"/>
  <c r="G459" i="1"/>
  <c r="G457" i="1"/>
  <c r="G453" i="1"/>
  <c r="G449" i="1"/>
  <c r="F449" i="1"/>
  <c r="J449" i="1"/>
  <c r="B449" i="1"/>
  <c r="G445" i="1"/>
  <c r="F443" i="1"/>
  <c r="J443" i="1"/>
  <c r="B443" i="1"/>
  <c r="F441" i="1"/>
  <c r="J441" i="1"/>
  <c r="B441" i="1"/>
  <c r="F439" i="1"/>
  <c r="J439" i="1"/>
  <c r="B439" i="1"/>
  <c r="G435" i="1"/>
  <c r="F433" i="1"/>
  <c r="J433" i="1"/>
  <c r="B433" i="1"/>
  <c r="F431" i="1"/>
  <c r="J431" i="1"/>
  <c r="B431" i="1"/>
  <c r="F429" i="1"/>
  <c r="J429" i="1"/>
  <c r="B429" i="1"/>
  <c r="F427" i="1"/>
  <c r="F425" i="1"/>
  <c r="J425" i="1"/>
  <c r="B425" i="1"/>
  <c r="F423" i="1"/>
  <c r="J423" i="1"/>
  <c r="B423" i="1"/>
  <c r="F421" i="1"/>
  <c r="J421" i="1"/>
  <c r="B421" i="1"/>
  <c r="J418" i="1"/>
  <c r="B418" i="1"/>
  <c r="F415" i="1"/>
  <c r="J415" i="1"/>
  <c r="B415" i="1"/>
  <c r="G413" i="1"/>
  <c r="J410" i="1"/>
  <c r="B410" i="1"/>
  <c r="F407" i="1"/>
  <c r="J407" i="1"/>
  <c r="B407" i="1"/>
  <c r="G403" i="1"/>
  <c r="F403" i="1"/>
  <c r="J403" i="1"/>
  <c r="B403" i="1"/>
  <c r="G401" i="1"/>
  <c r="F401" i="1"/>
  <c r="J401" i="1"/>
  <c r="B401" i="1"/>
  <c r="G397" i="1"/>
  <c r="F397" i="1"/>
  <c r="J397" i="1"/>
  <c r="B397" i="1"/>
  <c r="G395" i="1"/>
  <c r="F395" i="1"/>
  <c r="J395" i="1"/>
  <c r="B395" i="1"/>
  <c r="G393" i="1"/>
  <c r="F393" i="1"/>
  <c r="J393" i="1"/>
  <c r="B393" i="1"/>
  <c r="G391" i="1"/>
  <c r="F391" i="1"/>
  <c r="J391" i="1"/>
  <c r="B391" i="1"/>
  <c r="G389" i="1"/>
  <c r="F389" i="1"/>
  <c r="J389" i="1"/>
  <c r="B389" i="1"/>
  <c r="G387" i="1"/>
  <c r="F387" i="1"/>
  <c r="J387" i="1"/>
  <c r="B387" i="1"/>
  <c r="G383" i="1"/>
  <c r="F381" i="1"/>
  <c r="J381" i="1"/>
  <c r="B381" i="1"/>
  <c r="F379" i="1"/>
  <c r="J379" i="1"/>
  <c r="B379" i="1"/>
  <c r="J378" i="1"/>
  <c r="B378" i="1"/>
  <c r="G377" i="1"/>
  <c r="G375" i="1"/>
  <c r="G373" i="1"/>
  <c r="J372" i="1"/>
  <c r="B372" i="1"/>
  <c r="F371" i="1"/>
  <c r="J371" i="1"/>
  <c r="B371" i="1"/>
  <c r="F369" i="1"/>
  <c r="J369" i="1"/>
  <c r="B369" i="1"/>
  <c r="F367" i="1"/>
  <c r="J367" i="1"/>
  <c r="B367" i="1"/>
  <c r="F365" i="1"/>
  <c r="J365" i="1"/>
  <c r="B365" i="1"/>
  <c r="F361" i="1"/>
  <c r="J361" i="1"/>
  <c r="B361" i="1"/>
  <c r="F359" i="1"/>
  <c r="J359" i="1"/>
  <c r="B359" i="1"/>
  <c r="F357" i="1"/>
  <c r="J357" i="1"/>
  <c r="B357" i="1"/>
  <c r="G356" i="1"/>
  <c r="F356" i="1"/>
  <c r="J356" i="1"/>
  <c r="B356" i="1"/>
  <c r="H349" i="1"/>
  <c r="F345" i="1"/>
  <c r="K345" i="1"/>
  <c r="G339" i="1"/>
  <c r="K339" i="1"/>
  <c r="F337" i="1"/>
  <c r="J337" i="1"/>
  <c r="B337" i="1"/>
  <c r="H337" i="1"/>
  <c r="G335" i="1"/>
  <c r="F333" i="1"/>
  <c r="H333" i="1"/>
  <c r="G331" i="1"/>
  <c r="F329" i="1"/>
  <c r="J329" i="1"/>
  <c r="B329" i="1"/>
  <c r="H329" i="1"/>
  <c r="G327" i="1"/>
  <c r="F325" i="1"/>
  <c r="H325" i="1"/>
  <c r="G323" i="1"/>
  <c r="K323" i="1"/>
  <c r="F321" i="1"/>
  <c r="J321" i="1"/>
  <c r="B321" i="1"/>
  <c r="H321" i="1"/>
  <c r="G319" i="1"/>
  <c r="K319" i="1"/>
  <c r="F317" i="1"/>
  <c r="J317" i="1"/>
  <c r="B317" i="1"/>
  <c r="H317" i="1"/>
  <c r="G315" i="1"/>
  <c r="F313" i="1"/>
  <c r="J313" i="1"/>
  <c r="B313" i="1"/>
  <c r="H313" i="1"/>
  <c r="G311" i="1"/>
  <c r="F309" i="1"/>
  <c r="J309" i="1"/>
  <c r="B309" i="1"/>
  <c r="H309" i="1"/>
  <c r="G307" i="1"/>
  <c r="K307" i="1"/>
  <c r="F305" i="1"/>
  <c r="J305" i="1"/>
  <c r="B305" i="1"/>
  <c r="H305" i="1"/>
  <c r="G303" i="1"/>
  <c r="K303" i="1"/>
  <c r="F301" i="1"/>
  <c r="J301" i="1"/>
  <c r="B301" i="1"/>
  <c r="H301" i="1"/>
  <c r="G299" i="1"/>
  <c r="F297" i="1"/>
  <c r="J297" i="1"/>
  <c r="B297" i="1"/>
  <c r="H297" i="1"/>
  <c r="G295" i="1"/>
  <c r="F293" i="1"/>
  <c r="J293" i="1"/>
  <c r="B293" i="1"/>
  <c r="H293" i="1"/>
  <c r="G291" i="1"/>
  <c r="K291" i="1"/>
  <c r="L291" i="1"/>
  <c r="F289" i="1"/>
  <c r="J289" i="1"/>
  <c r="B289" i="1"/>
  <c r="H289" i="1"/>
  <c r="G287" i="1"/>
  <c r="F285" i="1"/>
  <c r="J285" i="1"/>
  <c r="B285" i="1"/>
  <c r="H285" i="1"/>
  <c r="G283" i="1"/>
  <c r="F281" i="1"/>
  <c r="J281" i="1"/>
  <c r="B281" i="1"/>
  <c r="H281" i="1"/>
  <c r="K281" i="1"/>
  <c r="G279" i="1"/>
  <c r="F273" i="1"/>
  <c r="J273" i="1"/>
  <c r="B273" i="1"/>
  <c r="F269" i="1"/>
  <c r="J269" i="1"/>
  <c r="B269" i="1"/>
  <c r="F265" i="1"/>
  <c r="J265" i="1"/>
  <c r="B265" i="1"/>
  <c r="F261" i="1"/>
  <c r="J261" i="1"/>
  <c r="B261" i="1"/>
  <c r="F257" i="1"/>
  <c r="J257" i="1"/>
  <c r="B257" i="1"/>
  <c r="F253" i="1"/>
  <c r="J253" i="1"/>
  <c r="B253" i="1"/>
  <c r="M253" i="1"/>
  <c r="G251" i="1"/>
  <c r="F249" i="1"/>
  <c r="J249" i="1"/>
  <c r="B249" i="1"/>
  <c r="H249" i="1"/>
  <c r="G235" i="1"/>
  <c r="F233" i="1"/>
  <c r="J233" i="1"/>
  <c r="B233" i="1"/>
  <c r="H233" i="1"/>
  <c r="K233" i="1"/>
  <c r="G231" i="1"/>
  <c r="F229" i="1"/>
  <c r="J229" i="1"/>
  <c r="B229" i="1"/>
  <c r="H229" i="1"/>
  <c r="G227" i="1"/>
  <c r="K227" i="1"/>
  <c r="L227" i="1"/>
  <c r="F225" i="1"/>
  <c r="J225" i="1"/>
  <c r="B225" i="1"/>
  <c r="M225" i="1"/>
  <c r="H225" i="1"/>
  <c r="G223" i="1"/>
  <c r="F221" i="1"/>
  <c r="J221" i="1"/>
  <c r="B221" i="1"/>
  <c r="H221" i="1"/>
  <c r="G219" i="1"/>
  <c r="K219" i="1"/>
  <c r="L219" i="1"/>
  <c r="F217" i="1"/>
  <c r="J217" i="1"/>
  <c r="B217" i="1"/>
  <c r="H217" i="1"/>
  <c r="G215" i="1"/>
  <c r="K215" i="1"/>
  <c r="L215" i="1"/>
  <c r="F213" i="1"/>
  <c r="J213" i="1"/>
  <c r="B213" i="1"/>
  <c r="H213" i="1"/>
  <c r="G211" i="1"/>
  <c r="F209" i="1"/>
  <c r="J209" i="1"/>
  <c r="B209" i="1"/>
  <c r="H209" i="1"/>
  <c r="K209" i="1"/>
  <c r="G207" i="1"/>
  <c r="F205" i="1"/>
  <c r="J205" i="1"/>
  <c r="B205" i="1"/>
  <c r="H205" i="1"/>
  <c r="G203" i="1"/>
  <c r="F201" i="1"/>
  <c r="J201" i="1"/>
  <c r="B201" i="1"/>
  <c r="H201" i="1"/>
  <c r="G199" i="1"/>
  <c r="F197" i="1"/>
  <c r="J197" i="1"/>
  <c r="B197" i="1"/>
  <c r="H197" i="1"/>
  <c r="G195" i="1"/>
  <c r="K195" i="1"/>
  <c r="F193" i="1"/>
  <c r="J193" i="1"/>
  <c r="B193" i="1"/>
  <c r="H193" i="1"/>
  <c r="G191" i="1"/>
  <c r="K191" i="1"/>
  <c r="F189" i="1"/>
  <c r="J189" i="1"/>
  <c r="B189" i="1"/>
  <c r="H189" i="1"/>
  <c r="G187" i="1"/>
  <c r="F185" i="1"/>
  <c r="J185" i="1"/>
  <c r="B185" i="1"/>
  <c r="O185" i="1"/>
  <c r="H185" i="1"/>
  <c r="G183" i="1"/>
  <c r="F181" i="1"/>
  <c r="J181" i="1"/>
  <c r="B181" i="1"/>
  <c r="M181" i="1"/>
  <c r="H181" i="1"/>
  <c r="G179" i="1"/>
  <c r="K179" i="1"/>
  <c r="F177" i="1"/>
  <c r="J177" i="1"/>
  <c r="B177" i="1"/>
  <c r="H177" i="1"/>
  <c r="G175" i="1"/>
  <c r="K175" i="1"/>
  <c r="F173" i="1"/>
  <c r="J173" i="1"/>
  <c r="B173" i="1"/>
  <c r="M173" i="1"/>
  <c r="H173" i="1"/>
  <c r="G171" i="1"/>
  <c r="E857" i="2"/>
  <c r="D713" i="2"/>
  <c r="H713" i="2"/>
  <c r="F169" i="1"/>
  <c r="H169" i="1"/>
  <c r="K169" i="1"/>
  <c r="F167" i="1"/>
  <c r="J167" i="1"/>
  <c r="B167" i="1"/>
  <c r="H167" i="1"/>
  <c r="F165" i="1"/>
  <c r="J165" i="1"/>
  <c r="B165" i="1"/>
  <c r="H165" i="1"/>
  <c r="F163" i="1"/>
  <c r="J163" i="1"/>
  <c r="B163" i="1"/>
  <c r="H163" i="1"/>
  <c r="F161" i="1"/>
  <c r="J161" i="1"/>
  <c r="B161" i="1"/>
  <c r="H161" i="1"/>
  <c r="F159" i="1"/>
  <c r="J159" i="1"/>
  <c r="B159" i="1"/>
  <c r="H159" i="1"/>
  <c r="K159" i="1"/>
  <c r="F157" i="1"/>
  <c r="J157" i="1"/>
  <c r="B157" i="1"/>
  <c r="H157" i="1"/>
  <c r="K157" i="1"/>
  <c r="F155" i="1"/>
  <c r="J155" i="1"/>
  <c r="B155" i="1"/>
  <c r="H155" i="1"/>
  <c r="F153" i="1"/>
  <c r="H153" i="1"/>
  <c r="K153" i="1"/>
  <c r="F151" i="1"/>
  <c r="J151" i="1"/>
  <c r="B151" i="1"/>
  <c r="H151" i="1"/>
  <c r="H147" i="1"/>
  <c r="F145" i="1"/>
  <c r="H143" i="1"/>
  <c r="F141" i="1"/>
  <c r="H139" i="1"/>
  <c r="F137" i="1"/>
  <c r="J137" i="1"/>
  <c r="B137" i="1"/>
  <c r="H135" i="1"/>
  <c r="H131" i="1"/>
  <c r="F127" i="1"/>
  <c r="J127" i="1"/>
  <c r="B127" i="1"/>
  <c r="H125" i="1"/>
  <c r="F123" i="1"/>
  <c r="J123" i="1"/>
  <c r="B123" i="1"/>
  <c r="H121" i="1"/>
  <c r="F119" i="1"/>
  <c r="J119" i="1"/>
  <c r="B119" i="1"/>
  <c r="H117" i="1"/>
  <c r="F115" i="1"/>
  <c r="J115" i="1"/>
  <c r="B115" i="1"/>
  <c r="F111" i="1"/>
  <c r="J111" i="1"/>
  <c r="B111" i="1"/>
  <c r="H109" i="1"/>
  <c r="H107" i="1"/>
  <c r="H103" i="1"/>
  <c r="F95" i="1"/>
  <c r="J95" i="1"/>
  <c r="B95" i="1"/>
  <c r="H95" i="1"/>
  <c r="F93" i="1"/>
  <c r="J93" i="1"/>
  <c r="B93" i="1"/>
  <c r="H93" i="1"/>
  <c r="F91" i="1"/>
  <c r="J91" i="1"/>
  <c r="B91" i="1"/>
  <c r="H91" i="1"/>
  <c r="F89" i="1"/>
  <c r="H89" i="1"/>
  <c r="K89" i="1"/>
  <c r="F87" i="1"/>
  <c r="J87" i="1"/>
  <c r="B87" i="1"/>
  <c r="H87" i="1"/>
  <c r="F83" i="1"/>
  <c r="J83" i="1"/>
  <c r="B83" i="1"/>
  <c r="H83" i="1"/>
  <c r="F81" i="1"/>
  <c r="J81" i="1"/>
  <c r="B81" i="1"/>
  <c r="H81" i="1"/>
  <c r="F77" i="1"/>
  <c r="H77" i="1"/>
  <c r="F75" i="1"/>
  <c r="J75" i="1"/>
  <c r="B75" i="1"/>
  <c r="H75" i="1"/>
  <c r="F67" i="1"/>
  <c r="J67" i="1"/>
  <c r="B67" i="1"/>
  <c r="H67" i="1"/>
  <c r="F61" i="1"/>
  <c r="J61" i="1"/>
  <c r="B61" i="1"/>
  <c r="H61" i="1"/>
  <c r="F59" i="1"/>
  <c r="J59" i="1"/>
  <c r="B59" i="1"/>
  <c r="H59" i="1"/>
  <c r="F57" i="1"/>
  <c r="J57" i="1"/>
  <c r="B57" i="1"/>
  <c r="H57" i="1"/>
  <c r="F55" i="1"/>
  <c r="J55" i="1"/>
  <c r="B55" i="1"/>
  <c r="H55" i="1"/>
  <c r="F53" i="1"/>
  <c r="J53" i="1"/>
  <c r="B53" i="1"/>
  <c r="H53" i="1"/>
  <c r="H51" i="1"/>
  <c r="F45" i="1"/>
  <c r="H43" i="1"/>
  <c r="H37" i="1"/>
  <c r="H35" i="1"/>
  <c r="H31" i="1"/>
  <c r="F29" i="1"/>
  <c r="J29" i="1"/>
  <c r="B29" i="1"/>
  <c r="F27" i="1"/>
  <c r="K27" i="1"/>
  <c r="H25" i="1"/>
  <c r="H23" i="1"/>
  <c r="F21" i="1"/>
  <c r="J21" i="1"/>
  <c r="B21" i="1"/>
  <c r="H19" i="1"/>
  <c r="E788" i="2"/>
  <c r="D640" i="2"/>
  <c r="D578" i="2"/>
  <c r="H578" i="2"/>
  <c r="F518" i="2"/>
  <c r="D450" i="2"/>
  <c r="H450" i="2"/>
  <c r="B450" i="2"/>
  <c r="C450" i="2"/>
  <c r="D391" i="2"/>
  <c r="H391" i="2"/>
  <c r="B391" i="2"/>
  <c r="E322" i="2"/>
  <c r="D310" i="2"/>
  <c r="H310" i="2"/>
  <c r="D282" i="2"/>
  <c r="H282" i="2"/>
  <c r="F242" i="2"/>
  <c r="F235" i="2"/>
  <c r="E231" i="2"/>
  <c r="D231" i="2"/>
  <c r="H231" i="2"/>
  <c r="E194" i="2"/>
  <c r="D166" i="2"/>
  <c r="D150" i="2"/>
  <c r="H150" i="2"/>
  <c r="D118" i="2"/>
  <c r="E86" i="2"/>
  <c r="F54" i="2"/>
  <c r="F22" i="2"/>
  <c r="G350" i="1"/>
  <c r="F350" i="1"/>
  <c r="J350" i="1"/>
  <c r="B350" i="1"/>
  <c r="G348" i="1"/>
  <c r="F348" i="1"/>
  <c r="J348" i="1"/>
  <c r="B348" i="1"/>
  <c r="G346" i="1"/>
  <c r="F344" i="1"/>
  <c r="J344" i="1"/>
  <c r="B344" i="1"/>
  <c r="G338" i="1"/>
  <c r="G334" i="1"/>
  <c r="G332" i="1"/>
  <c r="G328" i="1"/>
  <c r="F326" i="1"/>
  <c r="J326" i="1"/>
  <c r="B326" i="1"/>
  <c r="G322" i="1"/>
  <c r="G318" i="1"/>
  <c r="G314" i="1"/>
  <c r="G310" i="1"/>
  <c r="G306" i="1"/>
  <c r="G302" i="1"/>
  <c r="G298" i="1"/>
  <c r="G294" i="1"/>
  <c r="G290" i="1"/>
  <c r="F286" i="1"/>
  <c r="J286" i="1"/>
  <c r="B286" i="1"/>
  <c r="G280" i="1"/>
  <c r="G278" i="1"/>
  <c r="G276" i="1"/>
  <c r="G272" i="1"/>
  <c r="G270" i="1"/>
  <c r="G268" i="1"/>
  <c r="G266" i="1"/>
  <c r="G264" i="1"/>
  <c r="G262" i="1"/>
  <c r="G260" i="1"/>
  <c r="G256" i="1"/>
  <c r="G254" i="1"/>
  <c r="G252" i="1"/>
  <c r="G250" i="1"/>
  <c r="G244" i="1"/>
  <c r="G240" i="1"/>
  <c r="G236" i="1"/>
  <c r="G232" i="1"/>
  <c r="G228" i="1"/>
  <c r="G222" i="1"/>
  <c r="G220" i="1"/>
  <c r="G216" i="1"/>
  <c r="G212" i="1"/>
  <c r="G208" i="1"/>
  <c r="G204" i="1"/>
  <c r="G200" i="1"/>
  <c r="G196" i="1"/>
  <c r="G192" i="1"/>
  <c r="G188" i="1"/>
  <c r="G184" i="1"/>
  <c r="G180" i="1"/>
  <c r="G176" i="1"/>
  <c r="G172" i="1"/>
  <c r="J169" i="1"/>
  <c r="B169" i="1"/>
  <c r="F166" i="1"/>
  <c r="J166" i="1"/>
  <c r="B166" i="1"/>
  <c r="G162" i="1"/>
  <c r="F158" i="1"/>
  <c r="J158" i="1"/>
  <c r="B158" i="1"/>
  <c r="G154" i="1"/>
  <c r="J153" i="1"/>
  <c r="B153" i="1"/>
  <c r="F152" i="1"/>
  <c r="J152" i="1"/>
  <c r="B152" i="1"/>
  <c r="F150" i="1"/>
  <c r="J150" i="1"/>
  <c r="B150" i="1"/>
  <c r="F146" i="1"/>
  <c r="J146" i="1"/>
  <c r="B146" i="1"/>
  <c r="J145" i="1"/>
  <c r="B145" i="1"/>
  <c r="G144" i="1"/>
  <c r="G142" i="1"/>
  <c r="G140" i="1"/>
  <c r="G138" i="1"/>
  <c r="F136" i="1"/>
  <c r="J136" i="1"/>
  <c r="B136" i="1"/>
  <c r="F134" i="1"/>
  <c r="J134" i="1"/>
  <c r="B134" i="1"/>
  <c r="F130" i="1"/>
  <c r="J130" i="1"/>
  <c r="B130" i="1"/>
  <c r="F128" i="1"/>
  <c r="J128" i="1"/>
  <c r="B128" i="1"/>
  <c r="F126" i="1"/>
  <c r="J126" i="1"/>
  <c r="B126" i="1"/>
  <c r="G124" i="1"/>
  <c r="G122" i="1"/>
  <c r="F120" i="1"/>
  <c r="J120" i="1"/>
  <c r="B120" i="1"/>
  <c r="F118" i="1"/>
  <c r="J118" i="1"/>
  <c r="B118" i="1"/>
  <c r="G116" i="1"/>
  <c r="F112" i="1"/>
  <c r="J112" i="1"/>
  <c r="B112" i="1"/>
  <c r="F110" i="1"/>
  <c r="J110" i="1"/>
  <c r="B110" i="1"/>
  <c r="G106" i="1"/>
  <c r="F106" i="1"/>
  <c r="J106" i="1"/>
  <c r="B106" i="1"/>
  <c r="G104" i="1"/>
  <c r="F104" i="1"/>
  <c r="J104" i="1"/>
  <c r="B104" i="1"/>
  <c r="G102" i="1"/>
  <c r="F102" i="1"/>
  <c r="J102" i="1"/>
  <c r="B102" i="1"/>
  <c r="G100" i="1"/>
  <c r="F100" i="1"/>
  <c r="J100" i="1"/>
  <c r="B100" i="1"/>
  <c r="F96" i="1"/>
  <c r="J96" i="1"/>
  <c r="B96" i="1"/>
  <c r="G92" i="1"/>
  <c r="J89" i="1"/>
  <c r="B89" i="1"/>
  <c r="G82" i="1"/>
  <c r="G74" i="1"/>
  <c r="F74" i="1"/>
  <c r="J74" i="1"/>
  <c r="B74" i="1"/>
  <c r="G70" i="1"/>
  <c r="F70" i="1"/>
  <c r="J70" i="1"/>
  <c r="B70" i="1"/>
  <c r="G68" i="1"/>
  <c r="F68" i="1"/>
  <c r="J68" i="1"/>
  <c r="B68" i="1"/>
  <c r="F60" i="1"/>
  <c r="J60" i="1"/>
  <c r="B60" i="1"/>
  <c r="G58" i="1"/>
  <c r="F52" i="1"/>
  <c r="J52" i="1"/>
  <c r="B52" i="1"/>
  <c r="F50" i="1"/>
  <c r="J50" i="1"/>
  <c r="B50" i="1"/>
  <c r="F48" i="1"/>
  <c r="J48" i="1"/>
  <c r="B48" i="1"/>
  <c r="F46" i="1"/>
  <c r="J46" i="1"/>
  <c r="B46" i="1"/>
  <c r="F44" i="1"/>
  <c r="J44" i="1"/>
  <c r="B44" i="1"/>
  <c r="F42" i="1"/>
  <c r="J42" i="1"/>
  <c r="B42" i="1"/>
  <c r="F38" i="1"/>
  <c r="J38" i="1"/>
  <c r="B38" i="1"/>
  <c r="F36" i="1"/>
  <c r="J36" i="1"/>
  <c r="B36" i="1"/>
  <c r="F32" i="1"/>
  <c r="J32" i="1"/>
  <c r="B32" i="1"/>
  <c r="G28" i="1"/>
  <c r="F26" i="1"/>
  <c r="J26" i="1"/>
  <c r="B26" i="1"/>
  <c r="G22" i="1"/>
  <c r="G18" i="1"/>
  <c r="F18" i="1"/>
  <c r="J18" i="1"/>
  <c r="B18" i="1"/>
  <c r="E15" i="1"/>
  <c r="C10" i="1"/>
  <c r="A11" i="1"/>
  <c r="F982" i="2"/>
  <c r="F654" i="2"/>
  <c r="F428" i="2"/>
  <c r="E285" i="2"/>
  <c r="H285" i="2"/>
  <c r="E252" i="2"/>
  <c r="F224" i="2"/>
  <c r="F144" i="2"/>
  <c r="D132" i="2"/>
  <c r="H132" i="2"/>
  <c r="D100" i="2"/>
  <c r="H100" i="2"/>
  <c r="B100" i="2"/>
  <c r="E93" i="2"/>
  <c r="D68" i="2"/>
  <c r="H68" i="2"/>
  <c r="E68" i="2"/>
  <c r="O18" i="2"/>
  <c r="A18" i="2"/>
  <c r="D18" i="2"/>
  <c r="H18" i="2"/>
  <c r="F834" i="4"/>
  <c r="K834" i="4"/>
  <c r="G802" i="4"/>
  <c r="F736" i="4"/>
  <c r="K736" i="4"/>
  <c r="F734" i="4"/>
  <c r="F690" i="4"/>
  <c r="F684" i="4"/>
  <c r="K668" i="4"/>
  <c r="J668" i="4"/>
  <c r="F661" i="4"/>
  <c r="K661" i="4"/>
  <c r="G653" i="4"/>
  <c r="G649" i="4"/>
  <c r="K649" i="4"/>
  <c r="F641" i="4"/>
  <c r="G637" i="4"/>
  <c r="G633" i="4"/>
  <c r="K633" i="4"/>
  <c r="F629" i="4"/>
  <c r="K629" i="4"/>
  <c r="G621" i="4"/>
  <c r="G617" i="4"/>
  <c r="K617" i="4"/>
  <c r="F609" i="4"/>
  <c r="G605" i="4"/>
  <c r="G601" i="4"/>
  <c r="K601" i="4"/>
  <c r="F597" i="4"/>
  <c r="F589" i="4"/>
  <c r="J589" i="4"/>
  <c r="B589" i="4"/>
  <c r="M589" i="4"/>
  <c r="G585" i="4"/>
  <c r="H585" i="4"/>
  <c r="K577" i="4"/>
  <c r="F573" i="4"/>
  <c r="J573" i="4"/>
  <c r="B573" i="4"/>
  <c r="O573" i="4"/>
  <c r="G569" i="4"/>
  <c r="H569" i="4"/>
  <c r="F565" i="4"/>
  <c r="K565" i="4"/>
  <c r="L565" i="4"/>
  <c r="F557" i="4"/>
  <c r="J557" i="4"/>
  <c r="B557" i="4"/>
  <c r="M557" i="4"/>
  <c r="G553" i="4"/>
  <c r="H553" i="4"/>
  <c r="K545" i="4"/>
  <c r="F541" i="4"/>
  <c r="J541" i="4"/>
  <c r="B541" i="4"/>
  <c r="O541" i="4"/>
  <c r="G537" i="4"/>
  <c r="H537" i="4"/>
  <c r="F533" i="4"/>
  <c r="K533" i="4"/>
  <c r="L533" i="4"/>
  <c r="F525" i="4"/>
  <c r="J525" i="4"/>
  <c r="B525" i="4"/>
  <c r="M525" i="4"/>
  <c r="G521" i="4"/>
  <c r="H521" i="4"/>
  <c r="K513" i="4"/>
  <c r="F509" i="4"/>
  <c r="J509" i="4"/>
  <c r="B509" i="4"/>
  <c r="M509" i="4"/>
  <c r="G505" i="4"/>
  <c r="H505" i="4"/>
  <c r="G501" i="4"/>
  <c r="F501" i="4"/>
  <c r="K501" i="4"/>
  <c r="L501" i="4"/>
  <c r="J501" i="4"/>
  <c r="B501" i="4"/>
  <c r="C501" i="4"/>
  <c r="H501" i="4"/>
  <c r="G497" i="4"/>
  <c r="F497" i="4"/>
  <c r="J497" i="4"/>
  <c r="B497" i="4"/>
  <c r="H497" i="4"/>
  <c r="K497" i="4"/>
  <c r="F493" i="4"/>
  <c r="J493" i="4"/>
  <c r="B493" i="4"/>
  <c r="M493" i="4"/>
  <c r="G489" i="4"/>
  <c r="H489" i="4"/>
  <c r="G485" i="4"/>
  <c r="F485" i="4"/>
  <c r="K485" i="4"/>
  <c r="L485" i="4"/>
  <c r="J485" i="4"/>
  <c r="B485" i="4"/>
  <c r="O485" i="4"/>
  <c r="H485" i="4"/>
  <c r="G481" i="4"/>
  <c r="F481" i="4"/>
  <c r="J481" i="4"/>
  <c r="B481" i="4"/>
  <c r="H481" i="4"/>
  <c r="K481" i="4"/>
  <c r="F477" i="4"/>
  <c r="J477" i="4"/>
  <c r="B477" i="4"/>
  <c r="O477" i="4"/>
  <c r="G473" i="4"/>
  <c r="H473" i="4"/>
  <c r="G469" i="4"/>
  <c r="F469" i="4"/>
  <c r="K469" i="4"/>
  <c r="L469" i="4"/>
  <c r="J469" i="4"/>
  <c r="B469" i="4"/>
  <c r="C469" i="4"/>
  <c r="H469" i="4"/>
  <c r="G465" i="4"/>
  <c r="F465" i="4"/>
  <c r="J465" i="4"/>
  <c r="B465" i="4"/>
  <c r="M465" i="4"/>
  <c r="H465" i="4"/>
  <c r="K465" i="4"/>
  <c r="F461" i="4"/>
  <c r="J461" i="4"/>
  <c r="B461" i="4"/>
  <c r="M461" i="4"/>
  <c r="G457" i="4"/>
  <c r="H457" i="4"/>
  <c r="G453" i="4"/>
  <c r="F453" i="4"/>
  <c r="K453" i="4"/>
  <c r="L453" i="4"/>
  <c r="J453" i="4"/>
  <c r="B453" i="4"/>
  <c r="M453" i="4"/>
  <c r="H453" i="4"/>
  <c r="G449" i="4"/>
  <c r="F449" i="4"/>
  <c r="J449" i="4"/>
  <c r="B449" i="4"/>
  <c r="H449" i="4"/>
  <c r="K449" i="4"/>
  <c r="F445" i="4"/>
  <c r="J445" i="4"/>
  <c r="B445" i="4"/>
  <c r="M445" i="4"/>
  <c r="G441" i="4"/>
  <c r="H441" i="4"/>
  <c r="G437" i="4"/>
  <c r="F437" i="4"/>
  <c r="K437" i="4"/>
  <c r="L437" i="4"/>
  <c r="J437" i="4"/>
  <c r="B437" i="4"/>
  <c r="C437" i="4"/>
  <c r="H437" i="4"/>
  <c r="G433" i="4"/>
  <c r="F433" i="4"/>
  <c r="J433" i="4"/>
  <c r="B433" i="4"/>
  <c r="H433" i="4"/>
  <c r="K433" i="4"/>
  <c r="F429" i="4"/>
  <c r="J429" i="4"/>
  <c r="B429" i="4"/>
  <c r="M429" i="4"/>
  <c r="G425" i="4"/>
  <c r="H425" i="4"/>
  <c r="G421" i="4"/>
  <c r="F421" i="4"/>
  <c r="K421" i="4"/>
  <c r="L421" i="4"/>
  <c r="J421" i="4"/>
  <c r="B421" i="4"/>
  <c r="O421" i="4"/>
  <c r="H421" i="4"/>
  <c r="G417" i="4"/>
  <c r="F417" i="4"/>
  <c r="J417" i="4"/>
  <c r="B417" i="4"/>
  <c r="H417" i="4"/>
  <c r="K417" i="4"/>
  <c r="F413" i="4"/>
  <c r="J413" i="4"/>
  <c r="B413" i="4"/>
  <c r="O413" i="4"/>
  <c r="H412" i="4"/>
  <c r="F409" i="4"/>
  <c r="H409" i="4"/>
  <c r="F408" i="4"/>
  <c r="G408" i="4"/>
  <c r="G405" i="4"/>
  <c r="F405" i="4"/>
  <c r="J405" i="4"/>
  <c r="B405" i="4"/>
  <c r="C405" i="4"/>
  <c r="H405" i="4"/>
  <c r="H404" i="4"/>
  <c r="G401" i="4"/>
  <c r="J401" i="4"/>
  <c r="B401" i="4"/>
  <c r="C401" i="4"/>
  <c r="F401" i="4"/>
  <c r="H401" i="4"/>
  <c r="K401" i="4"/>
  <c r="F400" i="4"/>
  <c r="G400" i="4"/>
  <c r="F397" i="4"/>
  <c r="H397" i="4"/>
  <c r="H396" i="4"/>
  <c r="F393" i="4"/>
  <c r="H393" i="4"/>
  <c r="F392" i="4"/>
  <c r="G392" i="4"/>
  <c r="G389" i="4"/>
  <c r="F389" i="4"/>
  <c r="J389" i="4"/>
  <c r="B389" i="4"/>
  <c r="C389" i="4"/>
  <c r="H389" i="4"/>
  <c r="H388" i="4"/>
  <c r="G385" i="4"/>
  <c r="J385" i="4"/>
  <c r="B385" i="4"/>
  <c r="C385" i="4"/>
  <c r="F385" i="4"/>
  <c r="H385" i="4"/>
  <c r="K385" i="4"/>
  <c r="F384" i="4"/>
  <c r="G384" i="4"/>
  <c r="F381" i="4"/>
  <c r="H381" i="4"/>
  <c r="H380" i="4"/>
  <c r="G377" i="4"/>
  <c r="F377" i="4"/>
  <c r="J377" i="4"/>
  <c r="B377" i="4"/>
  <c r="O377" i="4"/>
  <c r="H377" i="4"/>
  <c r="K377" i="4"/>
  <c r="F376" i="4"/>
  <c r="G376" i="4"/>
  <c r="G373" i="4"/>
  <c r="F373" i="4"/>
  <c r="J373" i="4"/>
  <c r="B373" i="4"/>
  <c r="M373" i="4"/>
  <c r="H373" i="4"/>
  <c r="H372" i="4"/>
  <c r="G369" i="4"/>
  <c r="J369" i="4"/>
  <c r="B369" i="4"/>
  <c r="M369" i="4"/>
  <c r="F369" i="4"/>
  <c r="H369" i="4"/>
  <c r="K369" i="4"/>
  <c r="F368" i="4"/>
  <c r="G368" i="4"/>
  <c r="G365" i="4"/>
  <c r="F365" i="4"/>
  <c r="J365" i="4"/>
  <c r="B365" i="4"/>
  <c r="O365" i="4"/>
  <c r="H365" i="4"/>
  <c r="K365" i="4"/>
  <c r="L365" i="4"/>
  <c r="H364" i="4"/>
  <c r="G361" i="4"/>
  <c r="F361" i="4"/>
  <c r="J361" i="4"/>
  <c r="B361" i="4"/>
  <c r="H361" i="4"/>
  <c r="K361" i="4"/>
  <c r="F360" i="4"/>
  <c r="G360" i="4"/>
  <c r="G357" i="4"/>
  <c r="F357" i="4"/>
  <c r="J357" i="4"/>
  <c r="B357" i="4"/>
  <c r="M357" i="4"/>
  <c r="H357" i="4"/>
  <c r="H356" i="4"/>
  <c r="G353" i="4"/>
  <c r="J353" i="4"/>
  <c r="B353" i="4"/>
  <c r="M353" i="4"/>
  <c r="F353" i="4"/>
  <c r="H353" i="4"/>
  <c r="K353" i="4"/>
  <c r="F352" i="4"/>
  <c r="G352" i="4"/>
  <c r="G349" i="4"/>
  <c r="F349" i="4"/>
  <c r="J349" i="4"/>
  <c r="B349" i="4"/>
  <c r="O349" i="4"/>
  <c r="H349" i="4"/>
  <c r="K349" i="4"/>
  <c r="L349" i="4"/>
  <c r="H348" i="4"/>
  <c r="G345" i="4"/>
  <c r="F345" i="4"/>
  <c r="J345" i="4"/>
  <c r="B345" i="4"/>
  <c r="O345" i="4"/>
  <c r="H345" i="4"/>
  <c r="K345" i="4"/>
  <c r="F344" i="4"/>
  <c r="G344" i="4"/>
  <c r="G341" i="4"/>
  <c r="F341" i="4"/>
  <c r="K341" i="4"/>
  <c r="L341" i="4"/>
  <c r="J341" i="4"/>
  <c r="B341" i="4"/>
  <c r="H341" i="4"/>
  <c r="H340" i="4"/>
  <c r="G337" i="4"/>
  <c r="F337" i="4"/>
  <c r="J337" i="4"/>
  <c r="B337" i="4"/>
  <c r="H337" i="4"/>
  <c r="K337" i="4"/>
  <c r="F336" i="4"/>
  <c r="G336" i="4"/>
  <c r="G333" i="4"/>
  <c r="F333" i="4"/>
  <c r="J333" i="4"/>
  <c r="B333" i="4"/>
  <c r="M333" i="4"/>
  <c r="H333" i="4"/>
  <c r="H332" i="4"/>
  <c r="G329" i="4"/>
  <c r="K329" i="4"/>
  <c r="F329" i="4"/>
  <c r="J329" i="4"/>
  <c r="B329" i="4"/>
  <c r="C329" i="4"/>
  <c r="H329" i="4"/>
  <c r="F328" i="4"/>
  <c r="G328" i="4"/>
  <c r="J328" i="4"/>
  <c r="G325" i="4"/>
  <c r="F325" i="4"/>
  <c r="J325" i="4"/>
  <c r="B325" i="4"/>
  <c r="M325" i="4"/>
  <c r="H325" i="4"/>
  <c r="K325" i="4"/>
  <c r="L325" i="4"/>
  <c r="H324" i="4"/>
  <c r="G321" i="4"/>
  <c r="F321" i="4"/>
  <c r="J321" i="4"/>
  <c r="B321" i="4"/>
  <c r="H321" i="4"/>
  <c r="G320" i="4"/>
  <c r="G317" i="4"/>
  <c r="F317" i="4"/>
  <c r="J317" i="4"/>
  <c r="B317" i="4"/>
  <c r="M317" i="4"/>
  <c r="H317" i="4"/>
  <c r="F316" i="4"/>
  <c r="G316" i="4"/>
  <c r="G313" i="4"/>
  <c r="K313" i="4"/>
  <c r="F313" i="4"/>
  <c r="J313" i="4"/>
  <c r="B313" i="4"/>
  <c r="H313" i="4"/>
  <c r="F312" i="4"/>
  <c r="H312" i="4"/>
  <c r="J312" i="4"/>
  <c r="G309" i="4"/>
  <c r="F309" i="4"/>
  <c r="J309" i="4"/>
  <c r="B309" i="4"/>
  <c r="O309" i="4"/>
  <c r="H309" i="4"/>
  <c r="K309" i="4"/>
  <c r="F308" i="4"/>
  <c r="G308" i="4"/>
  <c r="G305" i="4"/>
  <c r="F305" i="4"/>
  <c r="J305" i="4"/>
  <c r="B305" i="4"/>
  <c r="H305" i="4"/>
  <c r="K305" i="4"/>
  <c r="H304" i="4"/>
  <c r="G301" i="4"/>
  <c r="F301" i="4"/>
  <c r="K301" i="4"/>
  <c r="H301" i="4"/>
  <c r="F300" i="4"/>
  <c r="G300" i="4"/>
  <c r="G297" i="4"/>
  <c r="K297" i="4"/>
  <c r="F297" i="4"/>
  <c r="J297" i="4"/>
  <c r="B297" i="4"/>
  <c r="C297" i="4"/>
  <c r="H297" i="4"/>
  <c r="F296" i="4"/>
  <c r="G296" i="4"/>
  <c r="J296" i="4"/>
  <c r="G293" i="4"/>
  <c r="F293" i="4"/>
  <c r="J293" i="4"/>
  <c r="B293" i="4"/>
  <c r="O293" i="4"/>
  <c r="H293" i="4"/>
  <c r="K293" i="4"/>
  <c r="L293" i="4"/>
  <c r="H292" i="4"/>
  <c r="G289" i="4"/>
  <c r="F289" i="4"/>
  <c r="J289" i="4"/>
  <c r="B289" i="4"/>
  <c r="H289" i="4"/>
  <c r="K289" i="4"/>
  <c r="G288" i="4"/>
  <c r="G285" i="4"/>
  <c r="F285" i="4"/>
  <c r="J285" i="4"/>
  <c r="B285" i="4"/>
  <c r="H285" i="4"/>
  <c r="K285" i="4"/>
  <c r="L285" i="4"/>
  <c r="F284" i="4"/>
  <c r="G284" i="4"/>
  <c r="G281" i="4"/>
  <c r="F281" i="4"/>
  <c r="K281" i="4"/>
  <c r="J281" i="4"/>
  <c r="B281" i="4"/>
  <c r="C281" i="4"/>
  <c r="H281" i="4"/>
  <c r="F280" i="4"/>
  <c r="H280" i="4"/>
  <c r="J280" i="4"/>
  <c r="G277" i="4"/>
  <c r="F277" i="4"/>
  <c r="J277" i="4"/>
  <c r="B277" i="4"/>
  <c r="H277" i="4"/>
  <c r="F276" i="4"/>
  <c r="G276" i="4"/>
  <c r="G273" i="4"/>
  <c r="F273" i="4"/>
  <c r="J273" i="4"/>
  <c r="B273" i="4"/>
  <c r="H273" i="4"/>
  <c r="K273" i="4"/>
  <c r="H272" i="4"/>
  <c r="G269" i="4"/>
  <c r="K269" i="4"/>
  <c r="F269" i="4"/>
  <c r="J269" i="4"/>
  <c r="B269" i="4"/>
  <c r="O269" i="4"/>
  <c r="H269" i="4"/>
  <c r="F268" i="4"/>
  <c r="G268" i="4"/>
  <c r="G265" i="4"/>
  <c r="F265" i="4"/>
  <c r="K265" i="4"/>
  <c r="H265" i="4"/>
  <c r="F264" i="4"/>
  <c r="G264" i="4"/>
  <c r="J264" i="4"/>
  <c r="G261" i="4"/>
  <c r="F261" i="4"/>
  <c r="J261" i="4"/>
  <c r="B261" i="4"/>
  <c r="M261" i="4"/>
  <c r="H261" i="4"/>
  <c r="H260" i="4"/>
  <c r="G257" i="4"/>
  <c r="F257" i="4"/>
  <c r="J257" i="4"/>
  <c r="B257" i="4"/>
  <c r="O257" i="4"/>
  <c r="H257" i="4"/>
  <c r="K257" i="4"/>
  <c r="G256" i="4"/>
  <c r="G253" i="4"/>
  <c r="F253" i="4"/>
  <c r="J253" i="4"/>
  <c r="B253" i="4"/>
  <c r="H253" i="4"/>
  <c r="K253" i="4"/>
  <c r="L253" i="4"/>
  <c r="F252" i="4"/>
  <c r="G252" i="4"/>
  <c r="G249" i="4"/>
  <c r="F249" i="4"/>
  <c r="K249" i="4"/>
  <c r="H249" i="4"/>
  <c r="F248" i="4"/>
  <c r="H248" i="4"/>
  <c r="J248" i="4"/>
  <c r="G245" i="4"/>
  <c r="F245" i="4"/>
  <c r="J245" i="4"/>
  <c r="B245" i="4"/>
  <c r="M245" i="4"/>
  <c r="H245" i="4"/>
  <c r="F244" i="4"/>
  <c r="G244" i="4"/>
  <c r="G241" i="4"/>
  <c r="F241" i="4"/>
  <c r="J241" i="4"/>
  <c r="B241" i="4"/>
  <c r="M241" i="4"/>
  <c r="H241" i="4"/>
  <c r="K241" i="4"/>
  <c r="H240" i="4"/>
  <c r="G237" i="4"/>
  <c r="K237" i="4"/>
  <c r="F237" i="4"/>
  <c r="J237" i="4"/>
  <c r="B237" i="4"/>
  <c r="H237" i="4"/>
  <c r="F236" i="4"/>
  <c r="G236" i="4"/>
  <c r="G233" i="4"/>
  <c r="F233" i="4"/>
  <c r="K233" i="4"/>
  <c r="H233" i="4"/>
  <c r="F232" i="4"/>
  <c r="G232" i="4"/>
  <c r="J232" i="4"/>
  <c r="G229" i="4"/>
  <c r="F229" i="4"/>
  <c r="J229" i="4"/>
  <c r="B229" i="4"/>
  <c r="M229" i="4"/>
  <c r="H229" i="4"/>
  <c r="H228" i="4"/>
  <c r="G225" i="4"/>
  <c r="F225" i="4"/>
  <c r="J225" i="4"/>
  <c r="B225" i="4"/>
  <c r="C225" i="4"/>
  <c r="H225" i="4"/>
  <c r="K225" i="4"/>
  <c r="G224" i="4"/>
  <c r="G221" i="4"/>
  <c r="F221" i="4"/>
  <c r="J221" i="4"/>
  <c r="B221" i="4"/>
  <c r="H221" i="4"/>
  <c r="K221" i="4"/>
  <c r="L221" i="4"/>
  <c r="F220" i="4"/>
  <c r="G220" i="4"/>
  <c r="G217" i="4"/>
  <c r="F217" i="4"/>
  <c r="K217" i="4"/>
  <c r="H217" i="4"/>
  <c r="F216" i="4"/>
  <c r="G216" i="4"/>
  <c r="G213" i="4"/>
  <c r="F213" i="4"/>
  <c r="J213" i="4"/>
  <c r="B213" i="4"/>
  <c r="H213" i="4"/>
  <c r="F212" i="4"/>
  <c r="H212" i="4"/>
  <c r="J212" i="4"/>
  <c r="G209" i="4"/>
  <c r="F209" i="4"/>
  <c r="K209" i="4"/>
  <c r="H209" i="4"/>
  <c r="F208" i="4"/>
  <c r="G208" i="4"/>
  <c r="G204" i="4"/>
  <c r="H200" i="4"/>
  <c r="G196" i="4"/>
  <c r="H192" i="4"/>
  <c r="F188" i="4"/>
  <c r="H188" i="4"/>
  <c r="J188" i="4"/>
  <c r="H184" i="4"/>
  <c r="G180" i="4"/>
  <c r="F176" i="4"/>
  <c r="G176" i="4"/>
  <c r="F172" i="4"/>
  <c r="G172" i="4"/>
  <c r="F168" i="4"/>
  <c r="G168" i="4"/>
  <c r="F164" i="4"/>
  <c r="G164" i="4"/>
  <c r="F160" i="4"/>
  <c r="G160" i="4"/>
  <c r="F156" i="4"/>
  <c r="H156" i="4"/>
  <c r="J156" i="4"/>
  <c r="H152" i="4"/>
  <c r="H148" i="4"/>
  <c r="F144" i="4"/>
  <c r="G144" i="4"/>
  <c r="F140" i="4"/>
  <c r="G140" i="4"/>
  <c r="J140" i="4"/>
  <c r="H136" i="4"/>
  <c r="H132" i="4"/>
  <c r="F128" i="4"/>
  <c r="G128" i="4"/>
  <c r="F124" i="4"/>
  <c r="H124" i="4"/>
  <c r="J124" i="4"/>
  <c r="H120" i="4"/>
  <c r="H116" i="4"/>
  <c r="H112" i="4"/>
  <c r="H108" i="4"/>
  <c r="F104" i="4"/>
  <c r="G104" i="4"/>
  <c r="F100" i="4"/>
  <c r="G100" i="4"/>
  <c r="F96" i="4"/>
  <c r="G96" i="4"/>
  <c r="F92" i="4"/>
  <c r="G92" i="4"/>
  <c r="H88" i="4"/>
  <c r="H84" i="4"/>
  <c r="F80" i="4"/>
  <c r="G80" i="4"/>
  <c r="H76" i="4"/>
  <c r="H72" i="4"/>
  <c r="F68" i="4"/>
  <c r="G68" i="4"/>
  <c r="H863" i="4"/>
  <c r="F855" i="4"/>
  <c r="H855" i="4"/>
  <c r="F851" i="4"/>
  <c r="H851" i="4"/>
  <c r="H849" i="4"/>
  <c r="H847" i="4"/>
  <c r="H843" i="4"/>
  <c r="H841" i="4"/>
  <c r="H835" i="4"/>
  <c r="J829" i="4"/>
  <c r="B829" i="4"/>
  <c r="H825" i="4"/>
  <c r="H823" i="4"/>
  <c r="F819" i="4"/>
  <c r="H819" i="4"/>
  <c r="F817" i="4"/>
  <c r="J817" i="4"/>
  <c r="B817" i="4"/>
  <c r="H817" i="4"/>
  <c r="F815" i="4"/>
  <c r="H815" i="4"/>
  <c r="F805" i="4"/>
  <c r="H805" i="4"/>
  <c r="F803" i="4"/>
  <c r="H803" i="4"/>
  <c r="F791" i="4"/>
  <c r="H791" i="4"/>
  <c r="F783" i="4"/>
  <c r="H783" i="4"/>
  <c r="F779" i="4"/>
  <c r="H779" i="4"/>
  <c r="F775" i="4"/>
  <c r="F769" i="4"/>
  <c r="J769" i="4"/>
  <c r="B769" i="4"/>
  <c r="H769" i="4"/>
  <c r="F767" i="4"/>
  <c r="H767" i="4"/>
  <c r="F765" i="4"/>
  <c r="J765" i="4"/>
  <c r="B765" i="4"/>
  <c r="H765" i="4"/>
  <c r="K765" i="4"/>
  <c r="F763" i="4"/>
  <c r="H763" i="4"/>
  <c r="F761" i="4"/>
  <c r="J761" i="4"/>
  <c r="B761" i="4"/>
  <c r="H761" i="4"/>
  <c r="K761" i="4"/>
  <c r="F753" i="4"/>
  <c r="J753" i="4"/>
  <c r="B753" i="4"/>
  <c r="H753" i="4"/>
  <c r="K753" i="4"/>
  <c r="F751" i="4"/>
  <c r="H751" i="4"/>
  <c r="F749" i="4"/>
  <c r="J749" i="4"/>
  <c r="B749" i="4"/>
  <c r="H749" i="4"/>
  <c r="K749" i="4"/>
  <c r="F747" i="4"/>
  <c r="H747" i="4"/>
  <c r="F745" i="4"/>
  <c r="J745" i="4"/>
  <c r="B745" i="4"/>
  <c r="H745" i="4"/>
  <c r="K745" i="4"/>
  <c r="H743" i="4"/>
  <c r="F739" i="4"/>
  <c r="J739" i="4"/>
  <c r="B739" i="4"/>
  <c r="H739" i="4"/>
  <c r="F737" i="4"/>
  <c r="H737" i="4"/>
  <c r="F735" i="4"/>
  <c r="J735" i="4"/>
  <c r="B735" i="4"/>
  <c r="H735" i="4"/>
  <c r="F733" i="4"/>
  <c r="J733" i="4"/>
  <c r="B733" i="4"/>
  <c r="H733" i="4"/>
  <c r="F729" i="4"/>
  <c r="H727" i="4"/>
  <c r="H725" i="4"/>
  <c r="F721" i="4"/>
  <c r="H719" i="4"/>
  <c r="H717" i="4"/>
  <c r="H713" i="4"/>
  <c r="F709" i="4"/>
  <c r="J709" i="4"/>
  <c r="B709" i="4"/>
  <c r="F707" i="4"/>
  <c r="J707" i="4"/>
  <c r="B707" i="4"/>
  <c r="H707" i="4"/>
  <c r="F705" i="4"/>
  <c r="H705" i="4"/>
  <c r="F703" i="4"/>
  <c r="J703" i="4"/>
  <c r="B703" i="4"/>
  <c r="H703" i="4"/>
  <c r="K703" i="4"/>
  <c r="F701" i="4"/>
  <c r="J701" i="4"/>
  <c r="B701" i="4"/>
  <c r="H701" i="4"/>
  <c r="K701" i="4"/>
  <c r="F699" i="4"/>
  <c r="J699" i="4"/>
  <c r="B699" i="4"/>
  <c r="H699" i="4"/>
  <c r="F695" i="4"/>
  <c r="F693" i="4"/>
  <c r="J693" i="4"/>
  <c r="B693" i="4"/>
  <c r="F689" i="4"/>
  <c r="H689" i="4"/>
  <c r="F687" i="4"/>
  <c r="H687" i="4"/>
  <c r="F685" i="4"/>
  <c r="J685" i="4"/>
  <c r="B685" i="4"/>
  <c r="H685" i="4"/>
  <c r="F683" i="4"/>
  <c r="J683" i="4"/>
  <c r="B683" i="4"/>
  <c r="H683" i="4"/>
  <c r="J681" i="4"/>
  <c r="H681" i="4"/>
  <c r="F679" i="4"/>
  <c r="J679" i="4"/>
  <c r="B679" i="4"/>
  <c r="H679" i="4"/>
  <c r="K679" i="4"/>
  <c r="F675" i="4"/>
  <c r="F671" i="4"/>
  <c r="H671" i="4"/>
  <c r="F669" i="4"/>
  <c r="J669" i="4"/>
  <c r="B669" i="4"/>
  <c r="H669" i="4"/>
  <c r="F667" i="4"/>
  <c r="J667" i="4"/>
  <c r="B667" i="4"/>
  <c r="H667" i="4"/>
  <c r="F665" i="4"/>
  <c r="J665" i="4"/>
  <c r="B665" i="4"/>
  <c r="H665" i="4"/>
  <c r="F663" i="4"/>
  <c r="J663" i="4"/>
  <c r="B663" i="4"/>
  <c r="H663" i="4"/>
  <c r="G659" i="4"/>
  <c r="J658" i="4"/>
  <c r="B658" i="4"/>
  <c r="G655" i="4"/>
  <c r="F655" i="4"/>
  <c r="J655" i="4"/>
  <c r="B655" i="4"/>
  <c r="H655" i="4"/>
  <c r="F654" i="4"/>
  <c r="J654" i="4"/>
  <c r="B654" i="4"/>
  <c r="H654" i="4"/>
  <c r="G654" i="4"/>
  <c r="G651" i="4"/>
  <c r="F651" i="4"/>
  <c r="K651" i="4"/>
  <c r="L651" i="4"/>
  <c r="J651" i="4"/>
  <c r="B651" i="4"/>
  <c r="H651" i="4"/>
  <c r="F650" i="4"/>
  <c r="J650" i="4"/>
  <c r="B650" i="4"/>
  <c r="H650" i="4"/>
  <c r="G650" i="4"/>
  <c r="G647" i="4"/>
  <c r="F647" i="4"/>
  <c r="K647" i="4"/>
  <c r="L647" i="4"/>
  <c r="J647" i="4"/>
  <c r="B647" i="4"/>
  <c r="H647" i="4"/>
  <c r="F646" i="4"/>
  <c r="J646" i="4"/>
  <c r="B646" i="4"/>
  <c r="H646" i="4"/>
  <c r="G646" i="4"/>
  <c r="H643" i="4"/>
  <c r="G642" i="4"/>
  <c r="G639" i="4"/>
  <c r="F639" i="4"/>
  <c r="J639" i="4"/>
  <c r="B639" i="4"/>
  <c r="H639" i="4"/>
  <c r="F638" i="4"/>
  <c r="J638" i="4"/>
  <c r="B638" i="4"/>
  <c r="O638" i="4"/>
  <c r="H638" i="4"/>
  <c r="G638" i="4"/>
  <c r="G635" i="4"/>
  <c r="F635" i="4"/>
  <c r="K635" i="4"/>
  <c r="L635" i="4"/>
  <c r="J635" i="4"/>
  <c r="B635" i="4"/>
  <c r="H635" i="4"/>
  <c r="F634" i="4"/>
  <c r="J634" i="4"/>
  <c r="B634" i="4"/>
  <c r="H634" i="4"/>
  <c r="G634" i="4"/>
  <c r="G631" i="4"/>
  <c r="F631" i="4"/>
  <c r="K631" i="4"/>
  <c r="L631" i="4"/>
  <c r="J631" i="4"/>
  <c r="B631" i="4"/>
  <c r="H631" i="4"/>
  <c r="F630" i="4"/>
  <c r="J630" i="4"/>
  <c r="B630" i="4"/>
  <c r="O630" i="4"/>
  <c r="H630" i="4"/>
  <c r="G630" i="4"/>
  <c r="G627" i="4"/>
  <c r="J626" i="4"/>
  <c r="B626" i="4"/>
  <c r="G623" i="4"/>
  <c r="F623" i="4"/>
  <c r="J623" i="4"/>
  <c r="B623" i="4"/>
  <c r="H623" i="4"/>
  <c r="F622" i="4"/>
  <c r="J622" i="4"/>
  <c r="B622" i="4"/>
  <c r="H622" i="4"/>
  <c r="G622" i="4"/>
  <c r="G619" i="4"/>
  <c r="F619" i="4"/>
  <c r="K619" i="4"/>
  <c r="L619" i="4"/>
  <c r="J619" i="4"/>
  <c r="B619" i="4"/>
  <c r="H619" i="4"/>
  <c r="F618" i="4"/>
  <c r="J618" i="4"/>
  <c r="B618" i="4"/>
  <c r="H618" i="4"/>
  <c r="G618" i="4"/>
  <c r="G615" i="4"/>
  <c r="F615" i="4"/>
  <c r="K615" i="4"/>
  <c r="L615" i="4"/>
  <c r="J615" i="4"/>
  <c r="B615" i="4"/>
  <c r="H615" i="4"/>
  <c r="F614" i="4"/>
  <c r="J614" i="4"/>
  <c r="B614" i="4"/>
  <c r="H614" i="4"/>
  <c r="G614" i="4"/>
  <c r="H611" i="4"/>
  <c r="G610" i="4"/>
  <c r="G607" i="4"/>
  <c r="F607" i="4"/>
  <c r="J607" i="4"/>
  <c r="B607" i="4"/>
  <c r="H607" i="4"/>
  <c r="F606" i="4"/>
  <c r="J606" i="4"/>
  <c r="B606" i="4"/>
  <c r="O606" i="4"/>
  <c r="H606" i="4"/>
  <c r="G606" i="4"/>
  <c r="G603" i="4"/>
  <c r="F603" i="4"/>
  <c r="K603" i="4"/>
  <c r="L603" i="4"/>
  <c r="J603" i="4"/>
  <c r="B603" i="4"/>
  <c r="H603" i="4"/>
  <c r="F602" i="4"/>
  <c r="J602" i="4"/>
  <c r="B602" i="4"/>
  <c r="H602" i="4"/>
  <c r="G602" i="4"/>
  <c r="G599" i="4"/>
  <c r="F599" i="4"/>
  <c r="K599" i="4"/>
  <c r="L599" i="4"/>
  <c r="J599" i="4"/>
  <c r="B599" i="4"/>
  <c r="H599" i="4"/>
  <c r="F598" i="4"/>
  <c r="J598" i="4"/>
  <c r="B598" i="4"/>
  <c r="O598" i="4"/>
  <c r="H598" i="4"/>
  <c r="G598" i="4"/>
  <c r="G595" i="4"/>
  <c r="J594" i="4"/>
  <c r="B594" i="4"/>
  <c r="G591" i="4"/>
  <c r="F591" i="4"/>
  <c r="J591" i="4"/>
  <c r="B591" i="4"/>
  <c r="H591" i="4"/>
  <c r="F590" i="4"/>
  <c r="J590" i="4"/>
  <c r="B590" i="4"/>
  <c r="H590" i="4"/>
  <c r="G590" i="4"/>
  <c r="G587" i="4"/>
  <c r="F587" i="4"/>
  <c r="K587" i="4"/>
  <c r="L587" i="4"/>
  <c r="J587" i="4"/>
  <c r="B587" i="4"/>
  <c r="H587" i="4"/>
  <c r="F586" i="4"/>
  <c r="J586" i="4"/>
  <c r="B586" i="4"/>
  <c r="H586" i="4"/>
  <c r="G586" i="4"/>
  <c r="G583" i="4"/>
  <c r="F583" i="4"/>
  <c r="K583" i="4"/>
  <c r="L583" i="4"/>
  <c r="J583" i="4"/>
  <c r="B583" i="4"/>
  <c r="H583" i="4"/>
  <c r="F582" i="4"/>
  <c r="J582" i="4"/>
  <c r="B582" i="4"/>
  <c r="H582" i="4"/>
  <c r="G582" i="4"/>
  <c r="H579" i="4"/>
  <c r="G578" i="4"/>
  <c r="G575" i="4"/>
  <c r="F575" i="4"/>
  <c r="J575" i="4"/>
  <c r="B575" i="4"/>
  <c r="H575" i="4"/>
  <c r="F574" i="4"/>
  <c r="J574" i="4"/>
  <c r="B574" i="4"/>
  <c r="O574" i="4"/>
  <c r="H574" i="4"/>
  <c r="G574" i="4"/>
  <c r="G571" i="4"/>
  <c r="F571" i="4"/>
  <c r="K571" i="4"/>
  <c r="L571" i="4"/>
  <c r="J571" i="4"/>
  <c r="B571" i="4"/>
  <c r="H571" i="4"/>
  <c r="F570" i="4"/>
  <c r="J570" i="4"/>
  <c r="B570" i="4"/>
  <c r="H570" i="4"/>
  <c r="G570" i="4"/>
  <c r="G567" i="4"/>
  <c r="F567" i="4"/>
  <c r="K567" i="4"/>
  <c r="L567" i="4"/>
  <c r="J567" i="4"/>
  <c r="B567" i="4"/>
  <c r="H567" i="4"/>
  <c r="F566" i="4"/>
  <c r="J566" i="4"/>
  <c r="B566" i="4"/>
  <c r="O566" i="4"/>
  <c r="H566" i="4"/>
  <c r="G566" i="4"/>
  <c r="G563" i="4"/>
  <c r="J562" i="4"/>
  <c r="B562" i="4"/>
  <c r="G559" i="4"/>
  <c r="F559" i="4"/>
  <c r="J559" i="4"/>
  <c r="B559" i="4"/>
  <c r="H559" i="4"/>
  <c r="F558" i="4"/>
  <c r="J558" i="4"/>
  <c r="B558" i="4"/>
  <c r="H558" i="4"/>
  <c r="G558" i="4"/>
  <c r="G555" i="4"/>
  <c r="F555" i="4"/>
  <c r="K555" i="4"/>
  <c r="L555" i="4"/>
  <c r="J555" i="4"/>
  <c r="B555" i="4"/>
  <c r="H555" i="4"/>
  <c r="F554" i="4"/>
  <c r="J554" i="4"/>
  <c r="B554" i="4"/>
  <c r="H554" i="4"/>
  <c r="G554" i="4"/>
  <c r="G551" i="4"/>
  <c r="F551" i="4"/>
  <c r="K551" i="4"/>
  <c r="L551" i="4"/>
  <c r="J551" i="4"/>
  <c r="B551" i="4"/>
  <c r="H551" i="4"/>
  <c r="F550" i="4"/>
  <c r="J550" i="4"/>
  <c r="B550" i="4"/>
  <c r="H550" i="4"/>
  <c r="G550" i="4"/>
  <c r="H547" i="4"/>
  <c r="K546" i="4"/>
  <c r="G543" i="4"/>
  <c r="F543" i="4"/>
  <c r="J543" i="4"/>
  <c r="B543" i="4"/>
  <c r="H543" i="4"/>
  <c r="F542" i="4"/>
  <c r="J542" i="4"/>
  <c r="B542" i="4"/>
  <c r="H542" i="4"/>
  <c r="G542" i="4"/>
  <c r="G539" i="4"/>
  <c r="F539" i="4"/>
  <c r="J539" i="4"/>
  <c r="B539" i="4"/>
  <c r="H539" i="4"/>
  <c r="F538" i="4"/>
  <c r="H538" i="4"/>
  <c r="G538" i="4"/>
  <c r="G535" i="4"/>
  <c r="F535" i="4"/>
  <c r="H535" i="4"/>
  <c r="F534" i="4"/>
  <c r="J534" i="4"/>
  <c r="B534" i="4"/>
  <c r="H534" i="4"/>
  <c r="G534" i="4"/>
  <c r="K534" i="4"/>
  <c r="L534" i="4"/>
  <c r="F531" i="4"/>
  <c r="K531" i="4"/>
  <c r="G530" i="4"/>
  <c r="K530" i="4"/>
  <c r="L530" i="4"/>
  <c r="G527" i="4"/>
  <c r="F527" i="4"/>
  <c r="J527" i="4"/>
  <c r="B527" i="4"/>
  <c r="H527" i="4"/>
  <c r="K527" i="4"/>
  <c r="L527" i="4"/>
  <c r="F526" i="4"/>
  <c r="H526" i="4"/>
  <c r="G526" i="4"/>
  <c r="G523" i="4"/>
  <c r="K523" i="4"/>
  <c r="L523" i="4"/>
  <c r="F523" i="4"/>
  <c r="J523" i="4"/>
  <c r="B523" i="4"/>
  <c r="H523" i="4"/>
  <c r="F522" i="4"/>
  <c r="H522" i="4"/>
  <c r="G522" i="4"/>
  <c r="G519" i="4"/>
  <c r="F519" i="4"/>
  <c r="H519" i="4"/>
  <c r="F518" i="4"/>
  <c r="J518" i="4"/>
  <c r="B518" i="4"/>
  <c r="H518" i="4"/>
  <c r="G518" i="4"/>
  <c r="K518" i="4"/>
  <c r="L518" i="4"/>
  <c r="G515" i="4"/>
  <c r="J514" i="4"/>
  <c r="B514" i="4"/>
  <c r="G511" i="4"/>
  <c r="F511" i="4"/>
  <c r="K511" i="4"/>
  <c r="L511" i="4"/>
  <c r="J511" i="4"/>
  <c r="B511" i="4"/>
  <c r="H511" i="4"/>
  <c r="F510" i="4"/>
  <c r="H510" i="4"/>
  <c r="G510" i="4"/>
  <c r="G507" i="4"/>
  <c r="F507" i="4"/>
  <c r="J507" i="4"/>
  <c r="B507" i="4"/>
  <c r="H507" i="4"/>
  <c r="F506" i="4"/>
  <c r="H506" i="4"/>
  <c r="G506" i="4"/>
  <c r="G503" i="4"/>
  <c r="F503" i="4"/>
  <c r="H503" i="4"/>
  <c r="F502" i="4"/>
  <c r="J502" i="4"/>
  <c r="B502" i="4"/>
  <c r="H502" i="4"/>
  <c r="G502" i="4"/>
  <c r="K502" i="4"/>
  <c r="L502" i="4"/>
  <c r="G499" i="4"/>
  <c r="F499" i="4"/>
  <c r="J499" i="4"/>
  <c r="B499" i="4"/>
  <c r="H499" i="4"/>
  <c r="F498" i="4"/>
  <c r="J498" i="4"/>
  <c r="B498" i="4"/>
  <c r="H498" i="4"/>
  <c r="G498" i="4"/>
  <c r="G495" i="4"/>
  <c r="F495" i="4"/>
  <c r="K495" i="4"/>
  <c r="L495" i="4"/>
  <c r="H495" i="4"/>
  <c r="F494" i="4"/>
  <c r="H494" i="4"/>
  <c r="G494" i="4"/>
  <c r="G491" i="4"/>
  <c r="F491" i="4"/>
  <c r="J491" i="4"/>
  <c r="B491" i="4"/>
  <c r="H491" i="4"/>
  <c r="F490" i="4"/>
  <c r="H490" i="4"/>
  <c r="G490" i="4"/>
  <c r="G487" i="4"/>
  <c r="F487" i="4"/>
  <c r="H487" i="4"/>
  <c r="F486" i="4"/>
  <c r="J486" i="4"/>
  <c r="B486" i="4"/>
  <c r="H486" i="4"/>
  <c r="G486" i="4"/>
  <c r="K486" i="4"/>
  <c r="L486" i="4"/>
  <c r="G483" i="4"/>
  <c r="F483" i="4"/>
  <c r="J483" i="4"/>
  <c r="B483" i="4"/>
  <c r="H483" i="4"/>
  <c r="F482" i="4"/>
  <c r="J482" i="4"/>
  <c r="B482" i="4"/>
  <c r="H482" i="4"/>
  <c r="G482" i="4"/>
  <c r="K482" i="4"/>
  <c r="L482" i="4"/>
  <c r="G479" i="4"/>
  <c r="F479" i="4"/>
  <c r="J479" i="4"/>
  <c r="B479" i="4"/>
  <c r="H479" i="4"/>
  <c r="F478" i="4"/>
  <c r="H478" i="4"/>
  <c r="G478" i="4"/>
  <c r="G475" i="4"/>
  <c r="F475" i="4"/>
  <c r="J475" i="4"/>
  <c r="B475" i="4"/>
  <c r="H475" i="4"/>
  <c r="K475" i="4"/>
  <c r="L475" i="4"/>
  <c r="F474" i="4"/>
  <c r="H474" i="4"/>
  <c r="G474" i="4"/>
  <c r="G471" i="4"/>
  <c r="F471" i="4"/>
  <c r="H471" i="4"/>
  <c r="F470" i="4"/>
  <c r="J470" i="4"/>
  <c r="B470" i="4"/>
  <c r="H470" i="4"/>
  <c r="G470" i="4"/>
  <c r="K470" i="4"/>
  <c r="L470" i="4"/>
  <c r="G467" i="4"/>
  <c r="F467" i="4"/>
  <c r="K467" i="4"/>
  <c r="H467" i="4"/>
  <c r="F466" i="4"/>
  <c r="J466" i="4"/>
  <c r="B466" i="4"/>
  <c r="H466" i="4"/>
  <c r="G466" i="4"/>
  <c r="K466" i="4"/>
  <c r="L466" i="4"/>
  <c r="G463" i="4"/>
  <c r="F463" i="4"/>
  <c r="J463" i="4"/>
  <c r="B463" i="4"/>
  <c r="H463" i="4"/>
  <c r="K463" i="4"/>
  <c r="L463" i="4"/>
  <c r="F462" i="4"/>
  <c r="H462" i="4"/>
  <c r="G462" i="4"/>
  <c r="G459" i="4"/>
  <c r="F459" i="4"/>
  <c r="J459" i="4"/>
  <c r="B459" i="4"/>
  <c r="H459" i="4"/>
  <c r="K459" i="4"/>
  <c r="L459" i="4"/>
  <c r="F458" i="4"/>
  <c r="H458" i="4"/>
  <c r="G458" i="4"/>
  <c r="G455" i="4"/>
  <c r="F455" i="4"/>
  <c r="H455" i="4"/>
  <c r="F454" i="4"/>
  <c r="J454" i="4"/>
  <c r="B454" i="4"/>
  <c r="H454" i="4"/>
  <c r="G454" i="4"/>
  <c r="K454" i="4"/>
  <c r="L454" i="4"/>
  <c r="G451" i="4"/>
  <c r="F451" i="4"/>
  <c r="K451" i="4"/>
  <c r="L451" i="4"/>
  <c r="H451" i="4"/>
  <c r="F450" i="4"/>
  <c r="J450" i="4"/>
  <c r="B450" i="4"/>
  <c r="H450" i="4"/>
  <c r="G450" i="4"/>
  <c r="K450" i="4"/>
  <c r="L450" i="4"/>
  <c r="G447" i="4"/>
  <c r="F447" i="4"/>
  <c r="K447" i="4"/>
  <c r="L447" i="4"/>
  <c r="J447" i="4"/>
  <c r="B447" i="4"/>
  <c r="H447" i="4"/>
  <c r="F446" i="4"/>
  <c r="H446" i="4"/>
  <c r="G446" i="4"/>
  <c r="G443" i="4"/>
  <c r="F443" i="4"/>
  <c r="J443" i="4"/>
  <c r="B443" i="4"/>
  <c r="H443" i="4"/>
  <c r="F442" i="4"/>
  <c r="H442" i="4"/>
  <c r="G442" i="4"/>
  <c r="G439" i="4"/>
  <c r="K439" i="4"/>
  <c r="L439" i="4"/>
  <c r="F439" i="4"/>
  <c r="J439" i="4"/>
  <c r="B439" i="4"/>
  <c r="H439" i="4"/>
  <c r="F438" i="4"/>
  <c r="J438" i="4"/>
  <c r="B438" i="4"/>
  <c r="H438" i="4"/>
  <c r="G438" i="4"/>
  <c r="K438" i="4"/>
  <c r="L438" i="4"/>
  <c r="G435" i="4"/>
  <c r="K435" i="4"/>
  <c r="L435" i="4"/>
  <c r="F435" i="4"/>
  <c r="J435" i="4"/>
  <c r="B435" i="4"/>
  <c r="H435" i="4"/>
  <c r="F434" i="4"/>
  <c r="J434" i="4"/>
  <c r="B434" i="4"/>
  <c r="H434" i="4"/>
  <c r="G434" i="4"/>
  <c r="K434" i="4"/>
  <c r="L434" i="4"/>
  <c r="G431" i="4"/>
  <c r="K431" i="4"/>
  <c r="L431" i="4"/>
  <c r="F431" i="4"/>
  <c r="J431" i="4"/>
  <c r="B431" i="4"/>
  <c r="H431" i="4"/>
  <c r="F430" i="4"/>
  <c r="J430" i="4"/>
  <c r="B430" i="4"/>
  <c r="H430" i="4"/>
  <c r="G430" i="4"/>
  <c r="K430" i="4"/>
  <c r="L430" i="4"/>
  <c r="G427" i="4"/>
  <c r="K427" i="4"/>
  <c r="L427" i="4"/>
  <c r="F427" i="4"/>
  <c r="J427" i="4"/>
  <c r="B427" i="4"/>
  <c r="H427" i="4"/>
  <c r="F426" i="4"/>
  <c r="J426" i="4"/>
  <c r="B426" i="4"/>
  <c r="H426" i="4"/>
  <c r="G426" i="4"/>
  <c r="K426" i="4"/>
  <c r="L426" i="4"/>
  <c r="G423" i="4"/>
  <c r="K423" i="4"/>
  <c r="L423" i="4"/>
  <c r="F423" i="4"/>
  <c r="J423" i="4"/>
  <c r="B423" i="4"/>
  <c r="H423" i="4"/>
  <c r="F422" i="4"/>
  <c r="J422" i="4"/>
  <c r="B422" i="4"/>
  <c r="H422" i="4"/>
  <c r="G422" i="4"/>
  <c r="K422" i="4"/>
  <c r="L422" i="4"/>
  <c r="G419" i="4"/>
  <c r="K419" i="4"/>
  <c r="L419" i="4"/>
  <c r="F419" i="4"/>
  <c r="J419" i="4"/>
  <c r="B419" i="4"/>
  <c r="H419" i="4"/>
  <c r="F418" i="4"/>
  <c r="J418" i="4"/>
  <c r="B418" i="4"/>
  <c r="H418" i="4"/>
  <c r="G418" i="4"/>
  <c r="K418" i="4"/>
  <c r="L418" i="4"/>
  <c r="G415" i="4"/>
  <c r="K415" i="4"/>
  <c r="L415" i="4"/>
  <c r="F415" i="4"/>
  <c r="J415" i="4"/>
  <c r="B415" i="4"/>
  <c r="H415" i="4"/>
  <c r="F414" i="4"/>
  <c r="J414" i="4"/>
  <c r="B414" i="4"/>
  <c r="H414" i="4"/>
  <c r="G414" i="4"/>
  <c r="K414" i="4"/>
  <c r="L414" i="4"/>
  <c r="G411" i="4"/>
  <c r="K411" i="4"/>
  <c r="L411" i="4"/>
  <c r="F411" i="4"/>
  <c r="J411" i="4"/>
  <c r="B411" i="4"/>
  <c r="H411" i="4"/>
  <c r="F410" i="4"/>
  <c r="J410" i="4"/>
  <c r="B410" i="4"/>
  <c r="H410" i="4"/>
  <c r="G410" i="4"/>
  <c r="K410" i="4"/>
  <c r="L410" i="4"/>
  <c r="G407" i="4"/>
  <c r="K407" i="4"/>
  <c r="L407" i="4"/>
  <c r="F407" i="4"/>
  <c r="J407" i="4"/>
  <c r="B407" i="4"/>
  <c r="H407" i="4"/>
  <c r="F406" i="4"/>
  <c r="J406" i="4"/>
  <c r="B406" i="4"/>
  <c r="H406" i="4"/>
  <c r="G406" i="4"/>
  <c r="K406" i="4"/>
  <c r="L406" i="4"/>
  <c r="G403" i="4"/>
  <c r="K403" i="4"/>
  <c r="L403" i="4"/>
  <c r="F403" i="4"/>
  <c r="J403" i="4"/>
  <c r="B403" i="4"/>
  <c r="H403" i="4"/>
  <c r="F402" i="4"/>
  <c r="J402" i="4"/>
  <c r="B402" i="4"/>
  <c r="H402" i="4"/>
  <c r="G402" i="4"/>
  <c r="K402" i="4"/>
  <c r="L402" i="4"/>
  <c r="G399" i="4"/>
  <c r="K399" i="4"/>
  <c r="L399" i="4"/>
  <c r="F399" i="4"/>
  <c r="J399" i="4"/>
  <c r="B399" i="4"/>
  <c r="H399" i="4"/>
  <c r="F398" i="4"/>
  <c r="J398" i="4"/>
  <c r="B398" i="4"/>
  <c r="H398" i="4"/>
  <c r="G398" i="4"/>
  <c r="K398" i="4"/>
  <c r="L398" i="4"/>
  <c r="G395" i="4"/>
  <c r="K395" i="4"/>
  <c r="L395" i="4"/>
  <c r="F395" i="4"/>
  <c r="J395" i="4"/>
  <c r="B395" i="4"/>
  <c r="H395" i="4"/>
  <c r="F394" i="4"/>
  <c r="J394" i="4"/>
  <c r="B394" i="4"/>
  <c r="H394" i="4"/>
  <c r="G394" i="4"/>
  <c r="K394" i="4"/>
  <c r="L394" i="4"/>
  <c r="G391" i="4"/>
  <c r="K391" i="4"/>
  <c r="L391" i="4"/>
  <c r="F391" i="4"/>
  <c r="J391" i="4"/>
  <c r="B391" i="4"/>
  <c r="H391" i="4"/>
  <c r="F390" i="4"/>
  <c r="J390" i="4"/>
  <c r="B390" i="4"/>
  <c r="H390" i="4"/>
  <c r="G390" i="4"/>
  <c r="K390" i="4"/>
  <c r="L390" i="4"/>
  <c r="G387" i="4"/>
  <c r="K387" i="4"/>
  <c r="L387" i="4"/>
  <c r="F387" i="4"/>
  <c r="J387" i="4"/>
  <c r="B387" i="4"/>
  <c r="H387" i="4"/>
  <c r="F386" i="4"/>
  <c r="J386" i="4"/>
  <c r="B386" i="4"/>
  <c r="H386" i="4"/>
  <c r="G386" i="4"/>
  <c r="K386" i="4"/>
  <c r="L386" i="4"/>
  <c r="G383" i="4"/>
  <c r="K383" i="4"/>
  <c r="L383" i="4"/>
  <c r="F383" i="4"/>
  <c r="J383" i="4"/>
  <c r="B383" i="4"/>
  <c r="H383" i="4"/>
  <c r="F382" i="4"/>
  <c r="J382" i="4"/>
  <c r="B382" i="4"/>
  <c r="H382" i="4"/>
  <c r="G382" i="4"/>
  <c r="K382" i="4"/>
  <c r="L382" i="4"/>
  <c r="G379" i="4"/>
  <c r="K379" i="4"/>
  <c r="L379" i="4"/>
  <c r="F379" i="4"/>
  <c r="J379" i="4"/>
  <c r="B379" i="4"/>
  <c r="H379" i="4"/>
  <c r="F378" i="4"/>
  <c r="J378" i="4"/>
  <c r="B378" i="4"/>
  <c r="H378" i="4"/>
  <c r="G378" i="4"/>
  <c r="K378" i="4"/>
  <c r="L378" i="4"/>
  <c r="G375" i="4"/>
  <c r="K375" i="4"/>
  <c r="L375" i="4"/>
  <c r="F375" i="4"/>
  <c r="J375" i="4"/>
  <c r="B375" i="4"/>
  <c r="H375" i="4"/>
  <c r="F374" i="4"/>
  <c r="J374" i="4"/>
  <c r="B374" i="4"/>
  <c r="H374" i="4"/>
  <c r="G374" i="4"/>
  <c r="K374" i="4"/>
  <c r="L374" i="4"/>
  <c r="G371" i="4"/>
  <c r="K371" i="4"/>
  <c r="L371" i="4"/>
  <c r="F371" i="4"/>
  <c r="J371" i="4"/>
  <c r="B371" i="4"/>
  <c r="H371" i="4"/>
  <c r="F370" i="4"/>
  <c r="J370" i="4"/>
  <c r="B370" i="4"/>
  <c r="H370" i="4"/>
  <c r="G370" i="4"/>
  <c r="K370" i="4"/>
  <c r="L370" i="4"/>
  <c r="G367" i="4"/>
  <c r="K367" i="4"/>
  <c r="L367" i="4"/>
  <c r="F367" i="4"/>
  <c r="J367" i="4"/>
  <c r="B367" i="4"/>
  <c r="H367" i="4"/>
  <c r="F366" i="4"/>
  <c r="J366" i="4"/>
  <c r="B366" i="4"/>
  <c r="H366" i="4"/>
  <c r="G366" i="4"/>
  <c r="K366" i="4"/>
  <c r="L366" i="4"/>
  <c r="G363" i="4"/>
  <c r="K363" i="4"/>
  <c r="L363" i="4"/>
  <c r="F363" i="4"/>
  <c r="J363" i="4"/>
  <c r="B363" i="4"/>
  <c r="H363" i="4"/>
  <c r="F362" i="4"/>
  <c r="J362" i="4"/>
  <c r="B362" i="4"/>
  <c r="H362" i="4"/>
  <c r="G362" i="4"/>
  <c r="K362" i="4"/>
  <c r="L362" i="4"/>
  <c r="G359" i="4"/>
  <c r="K359" i="4"/>
  <c r="L359" i="4"/>
  <c r="F359" i="4"/>
  <c r="J359" i="4"/>
  <c r="B359" i="4"/>
  <c r="H359" i="4"/>
  <c r="F358" i="4"/>
  <c r="J358" i="4"/>
  <c r="B358" i="4"/>
  <c r="H358" i="4"/>
  <c r="G358" i="4"/>
  <c r="K358" i="4"/>
  <c r="L358" i="4"/>
  <c r="G355" i="4"/>
  <c r="K355" i="4"/>
  <c r="L355" i="4"/>
  <c r="F355" i="4"/>
  <c r="J355" i="4"/>
  <c r="B355" i="4"/>
  <c r="H355" i="4"/>
  <c r="F354" i="4"/>
  <c r="J354" i="4"/>
  <c r="B354" i="4"/>
  <c r="H354" i="4"/>
  <c r="G354" i="4"/>
  <c r="K354" i="4"/>
  <c r="L354" i="4"/>
  <c r="G351" i="4"/>
  <c r="K351" i="4"/>
  <c r="L351" i="4"/>
  <c r="F351" i="4"/>
  <c r="J351" i="4"/>
  <c r="B351" i="4"/>
  <c r="H351" i="4"/>
  <c r="F350" i="4"/>
  <c r="J350" i="4"/>
  <c r="B350" i="4"/>
  <c r="H350" i="4"/>
  <c r="G350" i="4"/>
  <c r="K350" i="4"/>
  <c r="L350" i="4"/>
  <c r="G347" i="4"/>
  <c r="K347" i="4"/>
  <c r="L347" i="4"/>
  <c r="F347" i="4"/>
  <c r="J347" i="4"/>
  <c r="B347" i="4"/>
  <c r="H347" i="4"/>
  <c r="F346" i="4"/>
  <c r="J346" i="4"/>
  <c r="B346" i="4"/>
  <c r="H346" i="4"/>
  <c r="G346" i="4"/>
  <c r="K346" i="4"/>
  <c r="L346" i="4"/>
  <c r="G343" i="4"/>
  <c r="K343" i="4"/>
  <c r="L343" i="4"/>
  <c r="F343" i="4"/>
  <c r="J343" i="4"/>
  <c r="B343" i="4"/>
  <c r="H343" i="4"/>
  <c r="F342" i="4"/>
  <c r="J342" i="4"/>
  <c r="B342" i="4"/>
  <c r="H342" i="4"/>
  <c r="G342" i="4"/>
  <c r="K342" i="4"/>
  <c r="L342" i="4"/>
  <c r="G339" i="4"/>
  <c r="K339" i="4"/>
  <c r="L339" i="4"/>
  <c r="F339" i="4"/>
  <c r="J339" i="4"/>
  <c r="B339" i="4"/>
  <c r="H339" i="4"/>
  <c r="F338" i="4"/>
  <c r="J338" i="4"/>
  <c r="B338" i="4"/>
  <c r="H338" i="4"/>
  <c r="G338" i="4"/>
  <c r="K338" i="4"/>
  <c r="L338" i="4"/>
  <c r="G335" i="4"/>
  <c r="K335" i="4"/>
  <c r="L335" i="4"/>
  <c r="F335" i="4"/>
  <c r="J335" i="4"/>
  <c r="B335" i="4"/>
  <c r="H335" i="4"/>
  <c r="F334" i="4"/>
  <c r="J334" i="4"/>
  <c r="B334" i="4"/>
  <c r="H334" i="4"/>
  <c r="G334" i="4"/>
  <c r="K334" i="4"/>
  <c r="L334" i="4"/>
  <c r="G331" i="4"/>
  <c r="K331" i="4"/>
  <c r="L331" i="4"/>
  <c r="F331" i="4"/>
  <c r="J331" i="4"/>
  <c r="B331" i="4"/>
  <c r="H331" i="4"/>
  <c r="F330" i="4"/>
  <c r="J330" i="4"/>
  <c r="B330" i="4"/>
  <c r="H330" i="4"/>
  <c r="G330" i="4"/>
  <c r="K330" i="4"/>
  <c r="L330" i="4"/>
  <c r="G327" i="4"/>
  <c r="K327" i="4"/>
  <c r="L327" i="4"/>
  <c r="F327" i="4"/>
  <c r="J327" i="4"/>
  <c r="B327" i="4"/>
  <c r="H327" i="4"/>
  <c r="F326" i="4"/>
  <c r="J326" i="4"/>
  <c r="B326" i="4"/>
  <c r="H326" i="4"/>
  <c r="G326" i="4"/>
  <c r="K326" i="4"/>
  <c r="L326" i="4"/>
  <c r="G323" i="4"/>
  <c r="K323" i="4"/>
  <c r="L323" i="4"/>
  <c r="F323" i="4"/>
  <c r="J323" i="4"/>
  <c r="B323" i="4"/>
  <c r="H323" i="4"/>
  <c r="F322" i="4"/>
  <c r="J322" i="4"/>
  <c r="B322" i="4"/>
  <c r="H322" i="4"/>
  <c r="G322" i="4"/>
  <c r="K322" i="4"/>
  <c r="L322" i="4"/>
  <c r="G319" i="4"/>
  <c r="K319" i="4"/>
  <c r="L319" i="4"/>
  <c r="F319" i="4"/>
  <c r="J319" i="4"/>
  <c r="B319" i="4"/>
  <c r="H319" i="4"/>
  <c r="F318" i="4"/>
  <c r="J318" i="4"/>
  <c r="B318" i="4"/>
  <c r="H318" i="4"/>
  <c r="G318" i="4"/>
  <c r="K318" i="4"/>
  <c r="L318" i="4"/>
  <c r="G315" i="4"/>
  <c r="K315" i="4"/>
  <c r="L315" i="4"/>
  <c r="F315" i="4"/>
  <c r="J315" i="4"/>
  <c r="B315" i="4"/>
  <c r="H315" i="4"/>
  <c r="F314" i="4"/>
  <c r="J314" i="4"/>
  <c r="B314" i="4"/>
  <c r="H314" i="4"/>
  <c r="G314" i="4"/>
  <c r="K314" i="4"/>
  <c r="L314" i="4"/>
  <c r="G311" i="4"/>
  <c r="K311" i="4"/>
  <c r="L311" i="4"/>
  <c r="F311" i="4"/>
  <c r="J311" i="4"/>
  <c r="B311" i="4"/>
  <c r="H311" i="4"/>
  <c r="F310" i="4"/>
  <c r="J310" i="4"/>
  <c r="B310" i="4"/>
  <c r="H310" i="4"/>
  <c r="G310" i="4"/>
  <c r="K310" i="4"/>
  <c r="L310" i="4"/>
  <c r="G307" i="4"/>
  <c r="K307" i="4"/>
  <c r="L307" i="4"/>
  <c r="F307" i="4"/>
  <c r="J307" i="4"/>
  <c r="B307" i="4"/>
  <c r="H307" i="4"/>
  <c r="F306" i="4"/>
  <c r="J306" i="4"/>
  <c r="B306" i="4"/>
  <c r="H306" i="4"/>
  <c r="G306" i="4"/>
  <c r="K306" i="4"/>
  <c r="L306" i="4"/>
  <c r="G303" i="4"/>
  <c r="K303" i="4"/>
  <c r="L303" i="4"/>
  <c r="F303" i="4"/>
  <c r="J303" i="4"/>
  <c r="B303" i="4"/>
  <c r="H303" i="4"/>
  <c r="F302" i="4"/>
  <c r="J302" i="4"/>
  <c r="B302" i="4"/>
  <c r="H302" i="4"/>
  <c r="G302" i="4"/>
  <c r="K302" i="4"/>
  <c r="L302" i="4"/>
  <c r="G299" i="4"/>
  <c r="K299" i="4"/>
  <c r="L299" i="4"/>
  <c r="F299" i="4"/>
  <c r="J299" i="4"/>
  <c r="B299" i="4"/>
  <c r="H299" i="4"/>
  <c r="F298" i="4"/>
  <c r="J298" i="4"/>
  <c r="B298" i="4"/>
  <c r="H298" i="4"/>
  <c r="G298" i="4"/>
  <c r="K298" i="4"/>
  <c r="L298" i="4"/>
  <c r="G295" i="4"/>
  <c r="K295" i="4"/>
  <c r="L295" i="4"/>
  <c r="F295" i="4"/>
  <c r="J295" i="4"/>
  <c r="B295" i="4"/>
  <c r="H295" i="4"/>
  <c r="F294" i="4"/>
  <c r="J294" i="4"/>
  <c r="B294" i="4"/>
  <c r="H294" i="4"/>
  <c r="G294" i="4"/>
  <c r="K294" i="4"/>
  <c r="L294" i="4"/>
  <c r="G291" i="4"/>
  <c r="K291" i="4"/>
  <c r="L291" i="4"/>
  <c r="F291" i="4"/>
  <c r="J291" i="4"/>
  <c r="B291" i="4"/>
  <c r="H291" i="4"/>
  <c r="F290" i="4"/>
  <c r="J290" i="4"/>
  <c r="B290" i="4"/>
  <c r="H290" i="4"/>
  <c r="G290" i="4"/>
  <c r="G287" i="4"/>
  <c r="F287" i="4"/>
  <c r="J287" i="4"/>
  <c r="B287" i="4"/>
  <c r="H287" i="4"/>
  <c r="F286" i="4"/>
  <c r="J286" i="4"/>
  <c r="B286" i="4"/>
  <c r="H286" i="4"/>
  <c r="G286" i="4"/>
  <c r="G283" i="4"/>
  <c r="F283" i="4"/>
  <c r="J283" i="4"/>
  <c r="B283" i="4"/>
  <c r="H283" i="4"/>
  <c r="F282" i="4"/>
  <c r="J282" i="4"/>
  <c r="B282" i="4"/>
  <c r="H282" i="4"/>
  <c r="G282" i="4"/>
  <c r="G279" i="4"/>
  <c r="F279" i="4"/>
  <c r="J279" i="4"/>
  <c r="B279" i="4"/>
  <c r="H279" i="4"/>
  <c r="F278" i="4"/>
  <c r="J278" i="4"/>
  <c r="B278" i="4"/>
  <c r="H278" i="4"/>
  <c r="G278" i="4"/>
  <c r="G275" i="4"/>
  <c r="F275" i="4"/>
  <c r="J275" i="4"/>
  <c r="B275" i="4"/>
  <c r="H275" i="4"/>
  <c r="F274" i="4"/>
  <c r="J274" i="4"/>
  <c r="B274" i="4"/>
  <c r="H274" i="4"/>
  <c r="G274" i="4"/>
  <c r="G271" i="4"/>
  <c r="F271" i="4"/>
  <c r="J271" i="4"/>
  <c r="B271" i="4"/>
  <c r="H271" i="4"/>
  <c r="F270" i="4"/>
  <c r="J270" i="4"/>
  <c r="B270" i="4"/>
  <c r="H270" i="4"/>
  <c r="G270" i="4"/>
  <c r="G267" i="4"/>
  <c r="F267" i="4"/>
  <c r="J267" i="4"/>
  <c r="B267" i="4"/>
  <c r="H267" i="4"/>
  <c r="F266" i="4"/>
  <c r="J266" i="4"/>
  <c r="B266" i="4"/>
  <c r="H266" i="4"/>
  <c r="G266" i="4"/>
  <c r="G263" i="4"/>
  <c r="F263" i="4"/>
  <c r="J263" i="4"/>
  <c r="B263" i="4"/>
  <c r="H263" i="4"/>
  <c r="F262" i="4"/>
  <c r="J262" i="4"/>
  <c r="B262" i="4"/>
  <c r="H262" i="4"/>
  <c r="G262" i="4"/>
  <c r="G259" i="4"/>
  <c r="F259" i="4"/>
  <c r="J259" i="4"/>
  <c r="B259" i="4"/>
  <c r="H259" i="4"/>
  <c r="F258" i="4"/>
  <c r="J258" i="4"/>
  <c r="B258" i="4"/>
  <c r="H258" i="4"/>
  <c r="G258" i="4"/>
  <c r="G255" i="4"/>
  <c r="F255" i="4"/>
  <c r="J255" i="4"/>
  <c r="B255" i="4"/>
  <c r="H255" i="4"/>
  <c r="F254" i="4"/>
  <c r="J254" i="4"/>
  <c r="B254" i="4"/>
  <c r="H254" i="4"/>
  <c r="G254" i="4"/>
  <c r="G251" i="4"/>
  <c r="F251" i="4"/>
  <c r="J251" i="4"/>
  <c r="B251" i="4"/>
  <c r="H251" i="4"/>
  <c r="F250" i="4"/>
  <c r="J250" i="4"/>
  <c r="B250" i="4"/>
  <c r="H250" i="4"/>
  <c r="G250" i="4"/>
  <c r="G247" i="4"/>
  <c r="F247" i="4"/>
  <c r="J247" i="4"/>
  <c r="B247" i="4"/>
  <c r="H247" i="4"/>
  <c r="F246" i="4"/>
  <c r="J246" i="4"/>
  <c r="B246" i="4"/>
  <c r="H246" i="4"/>
  <c r="G246" i="4"/>
  <c r="G243" i="4"/>
  <c r="F243" i="4"/>
  <c r="J243" i="4"/>
  <c r="B243" i="4"/>
  <c r="H243" i="4"/>
  <c r="F242" i="4"/>
  <c r="J242" i="4"/>
  <c r="B242" i="4"/>
  <c r="H242" i="4"/>
  <c r="G242" i="4"/>
  <c r="G239" i="4"/>
  <c r="F239" i="4"/>
  <c r="J239" i="4"/>
  <c r="B239" i="4"/>
  <c r="H239" i="4"/>
  <c r="F238" i="4"/>
  <c r="J238" i="4"/>
  <c r="B238" i="4"/>
  <c r="H238" i="4"/>
  <c r="G238" i="4"/>
  <c r="G235" i="4"/>
  <c r="F235" i="4"/>
  <c r="J235" i="4"/>
  <c r="B235" i="4"/>
  <c r="H235" i="4"/>
  <c r="F234" i="4"/>
  <c r="J234" i="4"/>
  <c r="B234" i="4"/>
  <c r="H234" i="4"/>
  <c r="G234" i="4"/>
  <c r="G231" i="4"/>
  <c r="F231" i="4"/>
  <c r="J231" i="4"/>
  <c r="B231" i="4"/>
  <c r="H231" i="4"/>
  <c r="F230" i="4"/>
  <c r="J230" i="4"/>
  <c r="B230" i="4"/>
  <c r="H230" i="4"/>
  <c r="G230" i="4"/>
  <c r="G227" i="4"/>
  <c r="F227" i="4"/>
  <c r="J227" i="4"/>
  <c r="B227" i="4"/>
  <c r="H227" i="4"/>
  <c r="F226" i="4"/>
  <c r="J226" i="4"/>
  <c r="B226" i="4"/>
  <c r="H226" i="4"/>
  <c r="G226" i="4"/>
  <c r="G223" i="4"/>
  <c r="F223" i="4"/>
  <c r="J223" i="4"/>
  <c r="B223" i="4"/>
  <c r="H223" i="4"/>
  <c r="F222" i="4"/>
  <c r="J222" i="4"/>
  <c r="B222" i="4"/>
  <c r="H222" i="4"/>
  <c r="G222" i="4"/>
  <c r="G219" i="4"/>
  <c r="F219" i="4"/>
  <c r="J219" i="4"/>
  <c r="B219" i="4"/>
  <c r="H219" i="4"/>
  <c r="F218" i="4"/>
  <c r="J218" i="4"/>
  <c r="B218" i="4"/>
  <c r="H218" i="4"/>
  <c r="G218" i="4"/>
  <c r="G215" i="4"/>
  <c r="F215" i="4"/>
  <c r="J215" i="4"/>
  <c r="B215" i="4"/>
  <c r="H215" i="4"/>
  <c r="F214" i="4"/>
  <c r="H214" i="4"/>
  <c r="G214" i="4"/>
  <c r="G211" i="4"/>
  <c r="F211" i="4"/>
  <c r="K211" i="4"/>
  <c r="L211" i="4"/>
  <c r="H211" i="4"/>
  <c r="F210" i="4"/>
  <c r="H210" i="4"/>
  <c r="G210" i="4"/>
  <c r="F206" i="4"/>
  <c r="H206" i="4"/>
  <c r="G206" i="4"/>
  <c r="G205" i="4"/>
  <c r="K205" i="4"/>
  <c r="F205" i="4"/>
  <c r="J205" i="4"/>
  <c r="B205" i="4"/>
  <c r="H205" i="4"/>
  <c r="F202" i="4"/>
  <c r="K202" i="4"/>
  <c r="L202" i="4"/>
  <c r="H202" i="4"/>
  <c r="G202" i="4"/>
  <c r="J202" i="4"/>
  <c r="B202" i="4"/>
  <c r="G201" i="4"/>
  <c r="F201" i="4"/>
  <c r="H201" i="4"/>
  <c r="F198" i="4"/>
  <c r="H198" i="4"/>
  <c r="G198" i="4"/>
  <c r="G197" i="4"/>
  <c r="F197" i="4"/>
  <c r="K197" i="4"/>
  <c r="L197" i="4"/>
  <c r="H197" i="4"/>
  <c r="F194" i="4"/>
  <c r="K194" i="4"/>
  <c r="L194" i="4"/>
  <c r="H194" i="4"/>
  <c r="G194" i="4"/>
  <c r="G193" i="4"/>
  <c r="F193" i="4"/>
  <c r="H193" i="4"/>
  <c r="F190" i="4"/>
  <c r="H190" i="4"/>
  <c r="G190" i="4"/>
  <c r="G189" i="4"/>
  <c r="K189" i="4"/>
  <c r="F189" i="4"/>
  <c r="J189" i="4"/>
  <c r="B189" i="4"/>
  <c r="H189" i="4"/>
  <c r="F186" i="4"/>
  <c r="K186" i="4"/>
  <c r="L186" i="4"/>
  <c r="H186" i="4"/>
  <c r="G186" i="4"/>
  <c r="J186" i="4"/>
  <c r="B186" i="4"/>
  <c r="G185" i="4"/>
  <c r="F185" i="4"/>
  <c r="H185" i="4"/>
  <c r="F182" i="4"/>
  <c r="H182" i="4"/>
  <c r="G182" i="4"/>
  <c r="G181" i="4"/>
  <c r="F181" i="4"/>
  <c r="K181" i="4"/>
  <c r="L181" i="4"/>
  <c r="H181" i="4"/>
  <c r="F178" i="4"/>
  <c r="K178" i="4"/>
  <c r="L178" i="4"/>
  <c r="H178" i="4"/>
  <c r="G178" i="4"/>
  <c r="G177" i="4"/>
  <c r="F177" i="4"/>
  <c r="H177" i="4"/>
  <c r="F174" i="4"/>
  <c r="H174" i="4"/>
  <c r="G174" i="4"/>
  <c r="G173" i="4"/>
  <c r="K173" i="4"/>
  <c r="F173" i="4"/>
  <c r="J173" i="4"/>
  <c r="B173" i="4"/>
  <c r="H173" i="4"/>
  <c r="F170" i="4"/>
  <c r="K170" i="4"/>
  <c r="L170" i="4"/>
  <c r="H170" i="4"/>
  <c r="G170" i="4"/>
  <c r="J170" i="4"/>
  <c r="B170" i="4"/>
  <c r="G169" i="4"/>
  <c r="F169" i="4"/>
  <c r="H169" i="4"/>
  <c r="F166" i="4"/>
  <c r="H166" i="4"/>
  <c r="G166" i="4"/>
  <c r="G165" i="4"/>
  <c r="F165" i="4"/>
  <c r="K165" i="4"/>
  <c r="L165" i="4"/>
  <c r="H165" i="4"/>
  <c r="F162" i="4"/>
  <c r="K162" i="4"/>
  <c r="L162" i="4"/>
  <c r="H162" i="4"/>
  <c r="G162" i="4"/>
  <c r="G161" i="4"/>
  <c r="F161" i="4"/>
  <c r="H161" i="4"/>
  <c r="F158" i="4"/>
  <c r="H158" i="4"/>
  <c r="G158" i="4"/>
  <c r="G157" i="4"/>
  <c r="K157" i="4"/>
  <c r="F157" i="4"/>
  <c r="J157" i="4"/>
  <c r="B157" i="4"/>
  <c r="H157" i="4"/>
  <c r="F154" i="4"/>
  <c r="K154" i="4"/>
  <c r="L154" i="4"/>
  <c r="H154" i="4"/>
  <c r="G154" i="4"/>
  <c r="J154" i="4"/>
  <c r="B154" i="4"/>
  <c r="G153" i="4"/>
  <c r="F153" i="4"/>
  <c r="H153" i="4"/>
  <c r="F150" i="4"/>
  <c r="H150" i="4"/>
  <c r="G150" i="4"/>
  <c r="G149" i="4"/>
  <c r="F149" i="4"/>
  <c r="K149" i="4"/>
  <c r="L149" i="4"/>
  <c r="H149" i="4"/>
  <c r="F146" i="4"/>
  <c r="K146" i="4"/>
  <c r="L146" i="4"/>
  <c r="H146" i="4"/>
  <c r="G146" i="4"/>
  <c r="G145" i="4"/>
  <c r="F145" i="4"/>
  <c r="H145" i="4"/>
  <c r="F142" i="4"/>
  <c r="H142" i="4"/>
  <c r="G142" i="4"/>
  <c r="G141" i="4"/>
  <c r="K141" i="4"/>
  <c r="F141" i="4"/>
  <c r="J141" i="4"/>
  <c r="B141" i="4"/>
  <c r="H141" i="4"/>
  <c r="F138" i="4"/>
  <c r="K138" i="4"/>
  <c r="L138" i="4"/>
  <c r="H138" i="4"/>
  <c r="G138" i="4"/>
  <c r="J138" i="4"/>
  <c r="B138" i="4"/>
  <c r="G137" i="4"/>
  <c r="F137" i="4"/>
  <c r="H137" i="4"/>
  <c r="F134" i="4"/>
  <c r="H134" i="4"/>
  <c r="G134" i="4"/>
  <c r="G133" i="4"/>
  <c r="F133" i="4"/>
  <c r="K133" i="4"/>
  <c r="L133" i="4"/>
  <c r="H133" i="4"/>
  <c r="F130" i="4"/>
  <c r="K130" i="4"/>
  <c r="L130" i="4"/>
  <c r="H130" i="4"/>
  <c r="G130" i="4"/>
  <c r="G129" i="4"/>
  <c r="F129" i="4"/>
  <c r="H129" i="4"/>
  <c r="F126" i="4"/>
  <c r="H126" i="4"/>
  <c r="G126" i="4"/>
  <c r="G125" i="4"/>
  <c r="K125" i="4"/>
  <c r="F125" i="4"/>
  <c r="J125" i="4"/>
  <c r="B125" i="4"/>
  <c r="H125" i="4"/>
  <c r="F122" i="4"/>
  <c r="K122" i="4"/>
  <c r="L122" i="4"/>
  <c r="H122" i="4"/>
  <c r="G122" i="4"/>
  <c r="J122" i="4"/>
  <c r="B122" i="4"/>
  <c r="G121" i="4"/>
  <c r="F121" i="4"/>
  <c r="H121" i="4"/>
  <c r="F118" i="4"/>
  <c r="H118" i="4"/>
  <c r="G118" i="4"/>
  <c r="G117" i="4"/>
  <c r="F117" i="4"/>
  <c r="K117" i="4"/>
  <c r="L117" i="4"/>
  <c r="H117" i="4"/>
  <c r="F114" i="4"/>
  <c r="K114" i="4"/>
  <c r="L114" i="4"/>
  <c r="H114" i="4"/>
  <c r="G114" i="4"/>
  <c r="G113" i="4"/>
  <c r="F113" i="4"/>
  <c r="H113" i="4"/>
  <c r="F110" i="4"/>
  <c r="H110" i="4"/>
  <c r="G110" i="4"/>
  <c r="G109" i="4"/>
  <c r="K109" i="4"/>
  <c r="F109" i="4"/>
  <c r="J109" i="4"/>
  <c r="B109" i="4"/>
  <c r="H109" i="4"/>
  <c r="F106" i="4"/>
  <c r="K106" i="4"/>
  <c r="L106" i="4"/>
  <c r="H106" i="4"/>
  <c r="G106" i="4"/>
  <c r="J106" i="4"/>
  <c r="B106" i="4"/>
  <c r="G105" i="4"/>
  <c r="F105" i="4"/>
  <c r="H105" i="4"/>
  <c r="F102" i="4"/>
  <c r="H102" i="4"/>
  <c r="G102" i="4"/>
  <c r="G101" i="4"/>
  <c r="F101" i="4"/>
  <c r="K101" i="4"/>
  <c r="L101" i="4"/>
  <c r="H101" i="4"/>
  <c r="F98" i="4"/>
  <c r="K98" i="4"/>
  <c r="L98" i="4"/>
  <c r="H98" i="4"/>
  <c r="G98" i="4"/>
  <c r="G97" i="4"/>
  <c r="F97" i="4"/>
  <c r="H97" i="4"/>
  <c r="F94" i="4"/>
  <c r="H94" i="4"/>
  <c r="G94" i="4"/>
  <c r="G93" i="4"/>
  <c r="K93" i="4"/>
  <c r="F93" i="4"/>
  <c r="J93" i="4"/>
  <c r="B93" i="4"/>
  <c r="H93" i="4"/>
  <c r="F90" i="4"/>
  <c r="K90" i="4"/>
  <c r="L90" i="4"/>
  <c r="H90" i="4"/>
  <c r="G90" i="4"/>
  <c r="J90" i="4"/>
  <c r="B90" i="4"/>
  <c r="G89" i="4"/>
  <c r="F89" i="4"/>
  <c r="H89" i="4"/>
  <c r="F86" i="4"/>
  <c r="H86" i="4"/>
  <c r="G86" i="4"/>
  <c r="G85" i="4"/>
  <c r="F85" i="4"/>
  <c r="K85" i="4"/>
  <c r="L85" i="4"/>
  <c r="H85" i="4"/>
  <c r="F82" i="4"/>
  <c r="K82" i="4"/>
  <c r="L82" i="4"/>
  <c r="H82" i="4"/>
  <c r="G82" i="4"/>
  <c r="G81" i="4"/>
  <c r="F81" i="4"/>
  <c r="H81" i="4"/>
  <c r="F78" i="4"/>
  <c r="H78" i="4"/>
  <c r="G78" i="4"/>
  <c r="G77" i="4"/>
  <c r="K77" i="4"/>
  <c r="F77" i="4"/>
  <c r="J77" i="4"/>
  <c r="B77" i="4"/>
  <c r="H77" i="4"/>
  <c r="F74" i="4"/>
  <c r="K74" i="4"/>
  <c r="L74" i="4"/>
  <c r="H74" i="4"/>
  <c r="G74" i="4"/>
  <c r="J74" i="4"/>
  <c r="B74" i="4"/>
  <c r="G73" i="4"/>
  <c r="F73" i="4"/>
  <c r="H73" i="4"/>
  <c r="F70" i="4"/>
  <c r="H70" i="4"/>
  <c r="G70" i="4"/>
  <c r="G69" i="4"/>
  <c r="F69" i="4"/>
  <c r="K69" i="4"/>
  <c r="L69" i="4"/>
  <c r="H69" i="4"/>
  <c r="F66" i="4"/>
  <c r="H66" i="4"/>
  <c r="G66" i="4"/>
  <c r="J66" i="4"/>
  <c r="F64" i="4"/>
  <c r="J64" i="4"/>
  <c r="H64" i="4"/>
  <c r="K64" i="4"/>
  <c r="L64" i="4"/>
  <c r="F62" i="4"/>
  <c r="J62" i="4"/>
  <c r="H62" i="4"/>
  <c r="K62" i="4"/>
  <c r="F60" i="4"/>
  <c r="J60" i="4"/>
  <c r="H60" i="4"/>
  <c r="K60" i="4"/>
  <c r="B60" i="4"/>
  <c r="F58" i="4"/>
  <c r="J58" i="4"/>
  <c r="H58" i="4"/>
  <c r="K58" i="4"/>
  <c r="B58" i="4"/>
  <c r="L58" i="4"/>
  <c r="F56" i="4"/>
  <c r="H56" i="4"/>
  <c r="K56" i="4"/>
  <c r="L56" i="4"/>
  <c r="F54" i="4"/>
  <c r="H54" i="4"/>
  <c r="F52" i="4"/>
  <c r="H52" i="4"/>
  <c r="F50" i="4"/>
  <c r="H50" i="4"/>
  <c r="F48" i="4"/>
  <c r="J48" i="4"/>
  <c r="H48" i="4"/>
  <c r="K48" i="4"/>
  <c r="B48" i="4"/>
  <c r="L48" i="4"/>
  <c r="F46" i="4"/>
  <c r="J46" i="4"/>
  <c r="H46" i="4"/>
  <c r="F44" i="4"/>
  <c r="J44" i="4"/>
  <c r="H44" i="4"/>
  <c r="K44" i="4"/>
  <c r="B44" i="4"/>
  <c r="F42" i="4"/>
  <c r="J42" i="4"/>
  <c r="H42" i="4"/>
  <c r="K42" i="4"/>
  <c r="B42" i="4"/>
  <c r="F40" i="4"/>
  <c r="J40" i="4"/>
  <c r="H40" i="4"/>
  <c r="K40" i="4"/>
  <c r="B40" i="4"/>
  <c r="C40" i="4"/>
  <c r="F38" i="4"/>
  <c r="H38" i="4"/>
  <c r="F36" i="4"/>
  <c r="J36" i="4"/>
  <c r="H36" i="4"/>
  <c r="K36" i="4"/>
  <c r="B36" i="4"/>
  <c r="F34" i="4"/>
  <c r="J34" i="4"/>
  <c r="H34" i="4"/>
  <c r="F32" i="4"/>
  <c r="H32" i="4"/>
  <c r="F30" i="4"/>
  <c r="H30" i="4"/>
  <c r="K30" i="4"/>
  <c r="F28" i="4"/>
  <c r="J28" i="4"/>
  <c r="H28" i="4"/>
  <c r="F26" i="4"/>
  <c r="H26" i="4"/>
  <c r="K26" i="4"/>
  <c r="F24" i="4"/>
  <c r="J24" i="4"/>
  <c r="H24" i="4"/>
  <c r="F22" i="4"/>
  <c r="J22" i="4"/>
  <c r="H22" i="4"/>
  <c r="F20" i="4"/>
  <c r="H20" i="4"/>
  <c r="G65" i="4"/>
  <c r="F65" i="4"/>
  <c r="J65" i="4"/>
  <c r="G63" i="4"/>
  <c r="F63" i="4"/>
  <c r="K63" i="4"/>
  <c r="J63" i="4"/>
  <c r="B62" i="4"/>
  <c r="M62" i="4"/>
  <c r="G61" i="4"/>
  <c r="F61" i="4"/>
  <c r="J61" i="4"/>
  <c r="G59" i="4"/>
  <c r="F59" i="4"/>
  <c r="J59" i="4"/>
  <c r="G57" i="4"/>
  <c r="F57" i="4"/>
  <c r="J57" i="4"/>
  <c r="J56" i="4"/>
  <c r="B56" i="4"/>
  <c r="M56" i="4"/>
  <c r="G55" i="4"/>
  <c r="F55" i="4"/>
  <c r="K55" i="4"/>
  <c r="G53" i="4"/>
  <c r="F53" i="4"/>
  <c r="K53" i="4"/>
  <c r="G51" i="4"/>
  <c r="F51" i="4"/>
  <c r="J51" i="4"/>
  <c r="G49" i="4"/>
  <c r="F49" i="4"/>
  <c r="G47" i="4"/>
  <c r="F47" i="4"/>
  <c r="J47" i="4"/>
  <c r="G45" i="4"/>
  <c r="F45" i="4"/>
  <c r="J45" i="4"/>
  <c r="G43" i="4"/>
  <c r="F43" i="4"/>
  <c r="G41" i="4"/>
  <c r="F41" i="4"/>
  <c r="J41" i="4"/>
  <c r="G39" i="4"/>
  <c r="F39" i="4"/>
  <c r="J39" i="4"/>
  <c r="G37" i="4"/>
  <c r="F37" i="4"/>
  <c r="J37" i="4"/>
  <c r="G35" i="4"/>
  <c r="F35" i="4"/>
  <c r="K35" i="4"/>
  <c r="J35" i="4"/>
  <c r="G33" i="4"/>
  <c r="F33" i="4"/>
  <c r="J33" i="4"/>
  <c r="G31" i="4"/>
  <c r="F31" i="4"/>
  <c r="J31" i="4"/>
  <c r="J30" i="4"/>
  <c r="B30" i="4"/>
  <c r="G29" i="4"/>
  <c r="F29" i="4"/>
  <c r="K29" i="4"/>
  <c r="J29" i="4"/>
  <c r="G27" i="4"/>
  <c r="F27" i="4"/>
  <c r="J27" i="4"/>
  <c r="J26" i="4"/>
  <c r="B26" i="4"/>
  <c r="G25" i="4"/>
  <c r="F25" i="4"/>
  <c r="G23" i="4"/>
  <c r="F23" i="4"/>
  <c r="J23" i="4"/>
  <c r="G21" i="4"/>
  <c r="F21" i="4"/>
  <c r="K21" i="4"/>
  <c r="J21" i="4"/>
  <c r="G19" i="4"/>
  <c r="F19" i="4"/>
  <c r="J19" i="4"/>
  <c r="F18" i="4"/>
  <c r="H18" i="4"/>
  <c r="G18" i="4"/>
  <c r="F17" i="4"/>
  <c r="E15" i="4"/>
  <c r="C10" i="4"/>
  <c r="A11" i="4"/>
  <c r="Y2445" i="6"/>
  <c r="AA2445" i="6"/>
  <c r="AB2445" i="6"/>
  <c r="AB2444" i="6"/>
  <c r="AB2443" i="6"/>
  <c r="U2445" i="6"/>
  <c r="W2445" i="6"/>
  <c r="X2445" i="6"/>
  <c r="X2444" i="6"/>
  <c r="X2443" i="6"/>
  <c r="O2439" i="6"/>
  <c r="Y2438" i="6"/>
  <c r="AA2438" i="6"/>
  <c r="AB2438" i="6"/>
  <c r="AB2437" i="6"/>
  <c r="AB2436" i="6"/>
  <c r="U2438" i="6"/>
  <c r="W2438" i="6"/>
  <c r="X2438" i="6"/>
  <c r="X2437" i="6"/>
  <c r="X2436" i="6"/>
  <c r="O2431" i="6"/>
  <c r="Y2430" i="6"/>
  <c r="AA2430" i="6"/>
  <c r="U2430" i="6"/>
  <c r="W2430" i="6"/>
  <c r="O2421" i="6"/>
  <c r="Y2420" i="6"/>
  <c r="AA2420" i="6"/>
  <c r="U2420" i="6"/>
  <c r="W2420" i="6"/>
  <c r="O2412" i="6"/>
  <c r="Y2411" i="6"/>
  <c r="AA2411" i="6"/>
  <c r="U2411" i="6"/>
  <c r="W2411" i="6"/>
  <c r="O2400" i="6"/>
  <c r="Y2399" i="6"/>
  <c r="AA2399" i="6"/>
  <c r="U2399" i="6"/>
  <c r="W2399" i="6"/>
  <c r="O2388" i="6"/>
  <c r="Y2387" i="6"/>
  <c r="AA2387" i="6"/>
  <c r="U2387" i="6"/>
  <c r="W2387" i="6"/>
  <c r="O2376" i="6"/>
  <c r="Y2375" i="6"/>
  <c r="AA2375" i="6"/>
  <c r="U2375" i="6"/>
  <c r="W2375" i="6"/>
  <c r="O2361" i="6"/>
  <c r="Y2360" i="6"/>
  <c r="AA2360" i="6"/>
  <c r="U2360" i="6"/>
  <c r="W2360" i="6"/>
  <c r="O2346" i="6"/>
  <c r="Y2345" i="6"/>
  <c r="AA2345" i="6"/>
  <c r="U2345" i="6"/>
  <c r="W2345" i="6"/>
  <c r="O2329" i="6"/>
  <c r="Y2328" i="6"/>
  <c r="AA2328" i="6"/>
  <c r="U2328" i="6"/>
  <c r="W2328" i="6"/>
  <c r="O2312" i="6"/>
  <c r="Y2311" i="6"/>
  <c r="AA2311" i="6"/>
  <c r="U2311" i="6"/>
  <c r="W2311" i="6"/>
  <c r="O2295" i="6"/>
  <c r="Y2294" i="6"/>
  <c r="AA2294" i="6"/>
  <c r="U2294" i="6"/>
  <c r="W2294" i="6"/>
  <c r="O2276" i="6"/>
  <c r="Y2275" i="6"/>
  <c r="AA2275" i="6"/>
  <c r="U2275" i="6"/>
  <c r="W2275" i="6"/>
  <c r="O2255" i="6"/>
  <c r="Y2254" i="6"/>
  <c r="AA2254" i="6"/>
  <c r="U2254" i="6"/>
  <c r="W2254" i="6"/>
  <c r="O2235" i="6"/>
  <c r="Y2234" i="6"/>
  <c r="AA2234" i="6"/>
  <c r="U2234" i="6"/>
  <c r="W2234" i="6"/>
  <c r="O2212" i="6"/>
  <c r="Y2211" i="6"/>
  <c r="AA2211" i="6"/>
  <c r="U2211" i="6"/>
  <c r="W2211" i="6"/>
  <c r="O2189" i="6"/>
  <c r="Y2188" i="6"/>
  <c r="AA2188" i="6"/>
  <c r="U2188" i="6"/>
  <c r="W2188" i="6"/>
  <c r="O2166" i="6"/>
  <c r="Y2165" i="6"/>
  <c r="AA2165" i="6"/>
  <c r="U2165" i="6"/>
  <c r="W2165" i="6"/>
  <c r="O2141" i="6"/>
  <c r="Y2140" i="6"/>
  <c r="AA2140" i="6"/>
  <c r="U2140" i="6"/>
  <c r="W2140" i="6"/>
  <c r="O2114" i="6"/>
  <c r="Y2113" i="6"/>
  <c r="AA2113" i="6"/>
  <c r="U2113" i="6"/>
  <c r="W2113" i="6"/>
  <c r="O2087" i="6"/>
  <c r="Y2086" i="6"/>
  <c r="AA2086" i="6"/>
  <c r="U2086" i="6"/>
  <c r="W2086" i="6"/>
  <c r="O2060" i="6"/>
  <c r="Y2059" i="6"/>
  <c r="AA2059" i="6"/>
  <c r="U2059" i="6"/>
  <c r="W2059" i="6"/>
  <c r="O2031" i="6"/>
  <c r="Y2030" i="6"/>
  <c r="AA2030" i="6"/>
  <c r="U2030" i="6"/>
  <c r="W2030" i="6"/>
  <c r="O2002" i="6"/>
  <c r="Y2001" i="6"/>
  <c r="AA2001" i="6"/>
  <c r="U2001" i="6"/>
  <c r="W2001" i="6"/>
  <c r="Q1937" i="6"/>
  <c r="U1937" i="6"/>
  <c r="Y1937" i="6"/>
  <c r="O1938" i="6"/>
  <c r="R1937" i="6"/>
  <c r="V1937" i="6"/>
  <c r="Z1937" i="6"/>
  <c r="Q1903" i="6"/>
  <c r="U1903" i="6"/>
  <c r="Y1903" i="6"/>
  <c r="O1904" i="6"/>
  <c r="R1903" i="6"/>
  <c r="V1903" i="6"/>
  <c r="Z1903" i="6"/>
  <c r="Q1968" i="6"/>
  <c r="S1968" i="6"/>
  <c r="U1968" i="6"/>
  <c r="W1968" i="6"/>
  <c r="Y1968" i="6"/>
  <c r="AA1968" i="6"/>
  <c r="O1969" i="6"/>
  <c r="Q1868" i="6"/>
  <c r="S1868" i="6"/>
  <c r="U1868" i="6"/>
  <c r="W1868" i="6"/>
  <c r="Y1868" i="6"/>
  <c r="AA1868" i="6"/>
  <c r="O1869" i="6"/>
  <c r="Z1833" i="6"/>
  <c r="V1833" i="6"/>
  <c r="Q1798" i="6"/>
  <c r="S1798" i="6"/>
  <c r="U1798" i="6"/>
  <c r="W1798" i="6"/>
  <c r="Y1798" i="6"/>
  <c r="AA1798" i="6"/>
  <c r="O1799" i="6"/>
  <c r="Q1761" i="6"/>
  <c r="S1761" i="6"/>
  <c r="U1761" i="6"/>
  <c r="W1761" i="6"/>
  <c r="Y1761" i="6"/>
  <c r="AA1761" i="6"/>
  <c r="O1762" i="6"/>
  <c r="Z1722" i="6"/>
  <c r="V1722" i="6"/>
  <c r="Z1684" i="6"/>
  <c r="V1684" i="6"/>
  <c r="Q1644" i="6"/>
  <c r="S1644" i="6"/>
  <c r="U1644" i="6"/>
  <c r="W1644" i="6"/>
  <c r="Y1644" i="6"/>
  <c r="AA1644" i="6"/>
  <c r="O1645" i="6"/>
  <c r="Q1602" i="6"/>
  <c r="S1602" i="6"/>
  <c r="U1602" i="6"/>
  <c r="W1602" i="6"/>
  <c r="Y1602" i="6"/>
  <c r="AA1602" i="6"/>
  <c r="O1603" i="6"/>
  <c r="Q1560" i="6"/>
  <c r="S1560" i="6"/>
  <c r="U1560" i="6"/>
  <c r="W1560" i="6"/>
  <c r="Y1560" i="6"/>
  <c r="AA1560" i="6"/>
  <c r="O1561" i="6"/>
  <c r="Q1518" i="6"/>
  <c r="U1518" i="6"/>
  <c r="Y1518" i="6"/>
  <c r="O1519" i="6"/>
  <c r="Z1428" i="6"/>
  <c r="V1428" i="6"/>
  <c r="Q1833" i="6"/>
  <c r="S1833" i="6"/>
  <c r="U1833" i="6"/>
  <c r="W1833" i="6"/>
  <c r="Y1833" i="6"/>
  <c r="AA1833" i="6"/>
  <c r="O1834" i="6"/>
  <c r="Q1722" i="6"/>
  <c r="S1722" i="6"/>
  <c r="U1722" i="6"/>
  <c r="W1722" i="6"/>
  <c r="Y1722" i="6"/>
  <c r="AA1722" i="6"/>
  <c r="O1723" i="6"/>
  <c r="Q1684" i="6"/>
  <c r="S1684" i="6"/>
  <c r="U1684" i="6"/>
  <c r="W1684" i="6"/>
  <c r="Y1684" i="6"/>
  <c r="AA1684" i="6"/>
  <c r="O1685" i="6"/>
  <c r="Z1518" i="6"/>
  <c r="V1518" i="6"/>
  <c r="R1518" i="6"/>
  <c r="Q1474" i="6"/>
  <c r="S1474" i="6"/>
  <c r="U1474" i="6"/>
  <c r="W1474" i="6"/>
  <c r="Y1474" i="6"/>
  <c r="AA1474" i="6"/>
  <c r="O1475" i="6"/>
  <c r="Q1428" i="6"/>
  <c r="S1428" i="6"/>
  <c r="U1428" i="6"/>
  <c r="Y1428" i="6"/>
  <c r="AA1428" i="6"/>
  <c r="O1429" i="6"/>
  <c r="O1383" i="6"/>
  <c r="Y1382" i="6"/>
  <c r="AA1382" i="6"/>
  <c r="U1382" i="6"/>
  <c r="W1382" i="6"/>
  <c r="Q1335" i="6"/>
  <c r="S1335" i="6"/>
  <c r="U1335" i="6"/>
  <c r="W1335" i="6"/>
  <c r="Y1335" i="6"/>
  <c r="AA1335" i="6"/>
  <c r="O1336" i="6"/>
  <c r="Q1187" i="6"/>
  <c r="U1187" i="6"/>
  <c r="Y1187" i="6"/>
  <c r="O1188" i="6"/>
  <c r="R1187" i="6"/>
  <c r="V1187" i="6"/>
  <c r="Z1187" i="6"/>
  <c r="Q1287" i="6"/>
  <c r="U1287" i="6"/>
  <c r="Y1287" i="6"/>
  <c r="O1288" i="6"/>
  <c r="R1287" i="6"/>
  <c r="V1287" i="6"/>
  <c r="Z1287" i="6"/>
  <c r="Q1237" i="6"/>
  <c r="U1237" i="6"/>
  <c r="Y1237" i="6"/>
  <c r="O1238" i="6"/>
  <c r="R1237" i="6"/>
  <c r="V1237" i="6"/>
  <c r="Z1237" i="6"/>
  <c r="Z1136" i="6"/>
  <c r="V1136" i="6"/>
  <c r="Z1082" i="6"/>
  <c r="V1082" i="6"/>
  <c r="T1076" i="6"/>
  <c r="T1075" i="6"/>
  <c r="T1074" i="6"/>
  <c r="T1073" i="6"/>
  <c r="T1072" i="6"/>
  <c r="T1071" i="6"/>
  <c r="T1070" i="6"/>
  <c r="T1069" i="6"/>
  <c r="T1068" i="6"/>
  <c r="T1067" i="6"/>
  <c r="T1066" i="6"/>
  <c r="T1065" i="6"/>
  <c r="T1064" i="6"/>
  <c r="T1063" i="6"/>
  <c r="T1062" i="6"/>
  <c r="T1061" i="6"/>
  <c r="T1060" i="6"/>
  <c r="T1059" i="6"/>
  <c r="T1058" i="6"/>
  <c r="T1057" i="6"/>
  <c r="T1056" i="6"/>
  <c r="T1055" i="6"/>
  <c r="T1054" i="6"/>
  <c r="T1053" i="6"/>
  <c r="T1052" i="6"/>
  <c r="Q1136" i="6"/>
  <c r="S1136" i="6"/>
  <c r="U1136" i="6"/>
  <c r="W1136" i="6"/>
  <c r="Y1136" i="6"/>
  <c r="AA1136" i="6"/>
  <c r="O1137" i="6"/>
  <c r="Q1082" i="6"/>
  <c r="S1082" i="6"/>
  <c r="U1082" i="6"/>
  <c r="W1082" i="6"/>
  <c r="Y1082" i="6"/>
  <c r="AA1082" i="6"/>
  <c r="O1083" i="6"/>
  <c r="E1029" i="6"/>
  <c r="E1030" i="6"/>
  <c r="E1031" i="6"/>
  <c r="E1032" i="6"/>
  <c r="E1033" i="6"/>
  <c r="E1034" i="6"/>
  <c r="E1035" i="6"/>
  <c r="E1036" i="6"/>
  <c r="E1037" i="6"/>
  <c r="E1038" i="6"/>
  <c r="E1039" i="6"/>
  <c r="E1040" i="6"/>
  <c r="E1041" i="6"/>
  <c r="E1042" i="6"/>
  <c r="E1043" i="6"/>
  <c r="E1044" i="6"/>
  <c r="E1045" i="6"/>
  <c r="E1046" i="6"/>
  <c r="E1047" i="6"/>
  <c r="E1048" i="6"/>
  <c r="E1049" i="6"/>
  <c r="E1050" i="6"/>
  <c r="E1051" i="6"/>
  <c r="E1052" i="6"/>
  <c r="E1053" i="6"/>
  <c r="E1054" i="6"/>
  <c r="E1055" i="6"/>
  <c r="E1056" i="6"/>
  <c r="E1057" i="6"/>
  <c r="E1058" i="6"/>
  <c r="E1059" i="6"/>
  <c r="E1060" i="6"/>
  <c r="E1061" i="6"/>
  <c r="E1062" i="6"/>
  <c r="E1063" i="6"/>
  <c r="E1064" i="6"/>
  <c r="E1065" i="6"/>
  <c r="E1066" i="6"/>
  <c r="E1067" i="6"/>
  <c r="E1068" i="6"/>
  <c r="E1069" i="6"/>
  <c r="E1070" i="6"/>
  <c r="E1071" i="6"/>
  <c r="E1072" i="6"/>
  <c r="E1073" i="6"/>
  <c r="E1074" i="6"/>
  <c r="E1075" i="6"/>
  <c r="E1076" i="6"/>
  <c r="E1077" i="6"/>
  <c r="B822" i="2"/>
  <c r="C822" i="2"/>
  <c r="AA1237" i="6"/>
  <c r="S1237" i="6"/>
  <c r="R1288" i="6"/>
  <c r="V1288" i="6"/>
  <c r="Z1288" i="6"/>
  <c r="Q1288" i="6"/>
  <c r="S1288" i="6"/>
  <c r="U1288" i="6"/>
  <c r="W1288" i="6"/>
  <c r="Y1288" i="6"/>
  <c r="AA1288" i="6"/>
  <c r="O1289" i="6"/>
  <c r="W1287" i="6"/>
  <c r="AA1187" i="6"/>
  <c r="S1187" i="6"/>
  <c r="R1429" i="6"/>
  <c r="V1429" i="6"/>
  <c r="Z1429" i="6"/>
  <c r="Q1429" i="6"/>
  <c r="S1429" i="6"/>
  <c r="U1429" i="6"/>
  <c r="W1429" i="6"/>
  <c r="Y1429" i="6"/>
  <c r="AA1429" i="6"/>
  <c r="O1430" i="6"/>
  <c r="W1428" i="6"/>
  <c r="R1475" i="6"/>
  <c r="V1475" i="6"/>
  <c r="Z1475" i="6"/>
  <c r="Q1475" i="6"/>
  <c r="S1475" i="6"/>
  <c r="U1475" i="6"/>
  <c r="W1475" i="6"/>
  <c r="Y1475" i="6"/>
  <c r="AA1475" i="6"/>
  <c r="O1476" i="6"/>
  <c r="AA1518" i="6"/>
  <c r="S1518" i="6"/>
  <c r="R1904" i="6"/>
  <c r="V1904" i="6"/>
  <c r="Z1904" i="6"/>
  <c r="Q1904" i="6"/>
  <c r="S1904" i="6"/>
  <c r="U1904" i="6"/>
  <c r="W1904" i="6"/>
  <c r="Y1904" i="6"/>
  <c r="AA1904" i="6"/>
  <c r="O1905" i="6"/>
  <c r="W1903" i="6"/>
  <c r="AA1937" i="6"/>
  <c r="S1937" i="6"/>
  <c r="R2031" i="6"/>
  <c r="V2031" i="6"/>
  <c r="Z2031" i="6"/>
  <c r="Q2031" i="6"/>
  <c r="S2031" i="6"/>
  <c r="U2031" i="6"/>
  <c r="W2031" i="6"/>
  <c r="Y2031" i="6"/>
  <c r="AA2031" i="6"/>
  <c r="O2032" i="6"/>
  <c r="R2087" i="6"/>
  <c r="V2087" i="6"/>
  <c r="Z2087" i="6"/>
  <c r="Q2087" i="6"/>
  <c r="S2087" i="6"/>
  <c r="U2087" i="6"/>
  <c r="W2087" i="6"/>
  <c r="Y2087" i="6"/>
  <c r="AA2087" i="6"/>
  <c r="O2088" i="6"/>
  <c r="R2141" i="6"/>
  <c r="V2141" i="6"/>
  <c r="Z2141" i="6"/>
  <c r="Q2141" i="6"/>
  <c r="S2141" i="6"/>
  <c r="U2141" i="6"/>
  <c r="W2141" i="6"/>
  <c r="Y2141" i="6"/>
  <c r="AA2141" i="6"/>
  <c r="O2142" i="6"/>
  <c r="R2189" i="6"/>
  <c r="V2189" i="6"/>
  <c r="Z2189" i="6"/>
  <c r="Q2189" i="6"/>
  <c r="S2189" i="6"/>
  <c r="U2189" i="6"/>
  <c r="W2189" i="6"/>
  <c r="Y2189" i="6"/>
  <c r="AA2189" i="6"/>
  <c r="O2190" i="6"/>
  <c r="R2235" i="6"/>
  <c r="V2235" i="6"/>
  <c r="Z2235" i="6"/>
  <c r="Q2235" i="6"/>
  <c r="S2235" i="6"/>
  <c r="U2235" i="6"/>
  <c r="W2235" i="6"/>
  <c r="Y2235" i="6"/>
  <c r="AA2235" i="6"/>
  <c r="O2236" i="6"/>
  <c r="R2276" i="6"/>
  <c r="V2276" i="6"/>
  <c r="Z2276" i="6"/>
  <c r="Q2276" i="6"/>
  <c r="S2276" i="6"/>
  <c r="U2276" i="6"/>
  <c r="W2276" i="6"/>
  <c r="Y2276" i="6"/>
  <c r="AA2276" i="6"/>
  <c r="O2277" i="6"/>
  <c r="R2312" i="6"/>
  <c r="V2312" i="6"/>
  <c r="Z2312" i="6"/>
  <c r="Q2312" i="6"/>
  <c r="S2312" i="6"/>
  <c r="U2312" i="6"/>
  <c r="W2312" i="6"/>
  <c r="Y2312" i="6"/>
  <c r="AA2312" i="6"/>
  <c r="O2313" i="6"/>
  <c r="R2346" i="6"/>
  <c r="V2346" i="6"/>
  <c r="Z2346" i="6"/>
  <c r="Q2346" i="6"/>
  <c r="S2346" i="6"/>
  <c r="U2346" i="6"/>
  <c r="W2346" i="6"/>
  <c r="Y2346" i="6"/>
  <c r="AA2346" i="6"/>
  <c r="O2347" i="6"/>
  <c r="R2376" i="6"/>
  <c r="V2376" i="6"/>
  <c r="Z2376" i="6"/>
  <c r="Q2376" i="6"/>
  <c r="S2376" i="6"/>
  <c r="U2376" i="6"/>
  <c r="W2376" i="6"/>
  <c r="Y2376" i="6"/>
  <c r="AA2376" i="6"/>
  <c r="O2377" i="6"/>
  <c r="R2400" i="6"/>
  <c r="V2400" i="6"/>
  <c r="Z2400" i="6"/>
  <c r="Q2400" i="6"/>
  <c r="S2400" i="6"/>
  <c r="U2400" i="6"/>
  <c r="W2400" i="6"/>
  <c r="Y2400" i="6"/>
  <c r="AA2400" i="6"/>
  <c r="O2401" i="6"/>
  <c r="R2421" i="6"/>
  <c r="V2421" i="6"/>
  <c r="Z2421" i="6"/>
  <c r="Q2421" i="6"/>
  <c r="S2421" i="6"/>
  <c r="U2421" i="6"/>
  <c r="W2421" i="6"/>
  <c r="Y2421" i="6"/>
  <c r="AA2421" i="6"/>
  <c r="O2422" i="6"/>
  <c r="R2439" i="6"/>
  <c r="U2439" i="6"/>
  <c r="Z2439" i="6"/>
  <c r="Q2439" i="6"/>
  <c r="V2439" i="6"/>
  <c r="Y2439" i="6"/>
  <c r="L36" i="4"/>
  <c r="K104" i="1"/>
  <c r="L104" i="1"/>
  <c r="M183" i="1"/>
  <c r="O183" i="1"/>
  <c r="M199" i="1"/>
  <c r="O199" i="1"/>
  <c r="O295" i="1"/>
  <c r="R1083" i="6"/>
  <c r="V1083" i="6"/>
  <c r="Z1083" i="6"/>
  <c r="Q1083" i="6"/>
  <c r="S1083" i="6"/>
  <c r="U1083" i="6"/>
  <c r="W1083" i="6"/>
  <c r="Y1083" i="6"/>
  <c r="AA1083" i="6"/>
  <c r="O1084" i="6"/>
  <c r="R1137" i="6"/>
  <c r="V1137" i="6"/>
  <c r="Z1137" i="6"/>
  <c r="Q1137" i="6"/>
  <c r="S1137" i="6"/>
  <c r="U1137" i="6"/>
  <c r="W1137" i="6"/>
  <c r="Y1137" i="6"/>
  <c r="AA1137" i="6"/>
  <c r="O1138" i="6"/>
  <c r="R1238" i="6"/>
  <c r="V1238" i="6"/>
  <c r="Z1238" i="6"/>
  <c r="Q1238" i="6"/>
  <c r="U1238" i="6"/>
  <c r="W1238" i="6"/>
  <c r="Y1238" i="6"/>
  <c r="O1239" i="6"/>
  <c r="W1237" i="6"/>
  <c r="AA1287" i="6"/>
  <c r="S1287" i="6"/>
  <c r="R1188" i="6"/>
  <c r="V1188" i="6"/>
  <c r="Z1188" i="6"/>
  <c r="Q1188" i="6"/>
  <c r="U1188" i="6"/>
  <c r="W1188" i="6"/>
  <c r="Y1188" i="6"/>
  <c r="O1189" i="6"/>
  <c r="W1187" i="6"/>
  <c r="R1336" i="6"/>
  <c r="V1336" i="6"/>
  <c r="Z1336" i="6"/>
  <c r="Q1336" i="6"/>
  <c r="U1336" i="6"/>
  <c r="W1336" i="6"/>
  <c r="Y1336" i="6"/>
  <c r="O1337" i="6"/>
  <c r="Q1383" i="6"/>
  <c r="U1383" i="6"/>
  <c r="Y1383" i="6"/>
  <c r="O1384" i="6"/>
  <c r="R1383" i="6"/>
  <c r="V1383" i="6"/>
  <c r="Z1383" i="6"/>
  <c r="R1685" i="6"/>
  <c r="V1685" i="6"/>
  <c r="Z1685" i="6"/>
  <c r="Q1685" i="6"/>
  <c r="S1685" i="6"/>
  <c r="U1685" i="6"/>
  <c r="W1685" i="6"/>
  <c r="Y1685" i="6"/>
  <c r="AA1685" i="6"/>
  <c r="O1686" i="6"/>
  <c r="R1723" i="6"/>
  <c r="V1723" i="6"/>
  <c r="Z1723" i="6"/>
  <c r="Q1723" i="6"/>
  <c r="S1723" i="6"/>
  <c r="U1723" i="6"/>
  <c r="W1723" i="6"/>
  <c r="Y1723" i="6"/>
  <c r="AA1723" i="6"/>
  <c r="O1724" i="6"/>
  <c r="R1834" i="6"/>
  <c r="V1834" i="6"/>
  <c r="Z1834" i="6"/>
  <c r="Q1834" i="6"/>
  <c r="S1834" i="6"/>
  <c r="U1834" i="6"/>
  <c r="W1834" i="6"/>
  <c r="Y1834" i="6"/>
  <c r="AA1834" i="6"/>
  <c r="O1835" i="6"/>
  <c r="R1519" i="6"/>
  <c r="V1519" i="6"/>
  <c r="Z1519" i="6"/>
  <c r="Q1519" i="6"/>
  <c r="S1519" i="6"/>
  <c r="U1519" i="6"/>
  <c r="W1519" i="6"/>
  <c r="Y1519" i="6"/>
  <c r="AA1519" i="6"/>
  <c r="O1520" i="6"/>
  <c r="W1518" i="6"/>
  <c r="R1561" i="6"/>
  <c r="V1561" i="6"/>
  <c r="Z1561" i="6"/>
  <c r="Q1561" i="6"/>
  <c r="S1561" i="6"/>
  <c r="U1561" i="6"/>
  <c r="W1561" i="6"/>
  <c r="Y1561" i="6"/>
  <c r="AA1561" i="6"/>
  <c r="O1562" i="6"/>
  <c r="R1603" i="6"/>
  <c r="V1603" i="6"/>
  <c r="Z1603" i="6"/>
  <c r="Q1603" i="6"/>
  <c r="S1603" i="6"/>
  <c r="U1603" i="6"/>
  <c r="W1603" i="6"/>
  <c r="Y1603" i="6"/>
  <c r="AA1603" i="6"/>
  <c r="O1604" i="6"/>
  <c r="R1645" i="6"/>
  <c r="V1645" i="6"/>
  <c r="Z1645" i="6"/>
  <c r="Q1645" i="6"/>
  <c r="S1645" i="6"/>
  <c r="U1645" i="6"/>
  <c r="W1645" i="6"/>
  <c r="Y1645" i="6"/>
  <c r="AA1645" i="6"/>
  <c r="O1646" i="6"/>
  <c r="R1762" i="6"/>
  <c r="V1762" i="6"/>
  <c r="Z1762" i="6"/>
  <c r="Q1762" i="6"/>
  <c r="S1762" i="6"/>
  <c r="U1762" i="6"/>
  <c r="W1762" i="6"/>
  <c r="Y1762" i="6"/>
  <c r="AA1762" i="6"/>
  <c r="O1763" i="6"/>
  <c r="R1799" i="6"/>
  <c r="V1799" i="6"/>
  <c r="Z1799" i="6"/>
  <c r="Q1799" i="6"/>
  <c r="S1799" i="6"/>
  <c r="U1799" i="6"/>
  <c r="W1799" i="6"/>
  <c r="Y1799" i="6"/>
  <c r="AA1799" i="6"/>
  <c r="O1800" i="6"/>
  <c r="R1869" i="6"/>
  <c r="V1869" i="6"/>
  <c r="Z1869" i="6"/>
  <c r="Q1869" i="6"/>
  <c r="S1869" i="6"/>
  <c r="U1869" i="6"/>
  <c r="W1869" i="6"/>
  <c r="Y1869" i="6"/>
  <c r="AA1869" i="6"/>
  <c r="O1870" i="6"/>
  <c r="R1969" i="6"/>
  <c r="V1969" i="6"/>
  <c r="Z1969" i="6"/>
  <c r="Q1969" i="6"/>
  <c r="S1969" i="6"/>
  <c r="Y1969" i="6"/>
  <c r="AA1969" i="6"/>
  <c r="U1969" i="6"/>
  <c r="W1969" i="6"/>
  <c r="O1970" i="6"/>
  <c r="AA1903" i="6"/>
  <c r="S1903" i="6"/>
  <c r="R1938" i="6"/>
  <c r="V1938" i="6"/>
  <c r="Z1938" i="6"/>
  <c r="Q1938" i="6"/>
  <c r="S1938" i="6"/>
  <c r="U1938" i="6"/>
  <c r="W1938" i="6"/>
  <c r="Y1938" i="6"/>
  <c r="AA1938" i="6"/>
  <c r="O1939" i="6"/>
  <c r="W1937" i="6"/>
  <c r="R2002" i="6"/>
  <c r="V2002" i="6"/>
  <c r="Z2002" i="6"/>
  <c r="Q2002" i="6"/>
  <c r="S2002" i="6"/>
  <c r="U2002" i="6"/>
  <c r="W2002" i="6"/>
  <c r="Y2002" i="6"/>
  <c r="AA2002" i="6"/>
  <c r="O2003" i="6"/>
  <c r="R2060" i="6"/>
  <c r="V2060" i="6"/>
  <c r="Z2060" i="6"/>
  <c r="Q2060" i="6"/>
  <c r="S2060" i="6"/>
  <c r="U2060" i="6"/>
  <c r="W2060" i="6"/>
  <c r="Y2060" i="6"/>
  <c r="AA2060" i="6"/>
  <c r="O2061" i="6"/>
  <c r="R2114" i="6"/>
  <c r="V2114" i="6"/>
  <c r="Z2114" i="6"/>
  <c r="Q2114" i="6"/>
  <c r="S2114" i="6"/>
  <c r="U2114" i="6"/>
  <c r="Y2114" i="6"/>
  <c r="AA2114" i="6"/>
  <c r="O2115" i="6"/>
  <c r="R2166" i="6"/>
  <c r="V2166" i="6"/>
  <c r="Z2166" i="6"/>
  <c r="Q2166" i="6"/>
  <c r="S2166" i="6"/>
  <c r="U2166" i="6"/>
  <c r="W2166" i="6"/>
  <c r="Y2166" i="6"/>
  <c r="AA2166" i="6"/>
  <c r="O2167" i="6"/>
  <c r="R2212" i="6"/>
  <c r="V2212" i="6"/>
  <c r="Z2212" i="6"/>
  <c r="Q2212" i="6"/>
  <c r="S2212" i="6"/>
  <c r="U2212" i="6"/>
  <c r="Y2212" i="6"/>
  <c r="AA2212" i="6"/>
  <c r="O2213" i="6"/>
  <c r="R2255" i="6"/>
  <c r="V2255" i="6"/>
  <c r="Z2255" i="6"/>
  <c r="Q2255" i="6"/>
  <c r="S2255" i="6"/>
  <c r="U2255" i="6"/>
  <c r="W2255" i="6"/>
  <c r="Y2255" i="6"/>
  <c r="AA2255" i="6"/>
  <c r="O2256" i="6"/>
  <c r="R2295" i="6"/>
  <c r="V2295" i="6"/>
  <c r="Z2295" i="6"/>
  <c r="Q2295" i="6"/>
  <c r="S2295" i="6"/>
  <c r="U2295" i="6"/>
  <c r="Y2295" i="6"/>
  <c r="AA2295" i="6"/>
  <c r="O2296" i="6"/>
  <c r="R2329" i="6"/>
  <c r="V2329" i="6"/>
  <c r="Z2329" i="6"/>
  <c r="Q2329" i="6"/>
  <c r="S2329" i="6"/>
  <c r="U2329" i="6"/>
  <c r="W2329" i="6"/>
  <c r="Y2329" i="6"/>
  <c r="AA2329" i="6"/>
  <c r="O2330" i="6"/>
  <c r="R2361" i="6"/>
  <c r="V2361" i="6"/>
  <c r="Z2361" i="6"/>
  <c r="Q2361" i="6"/>
  <c r="S2361" i="6"/>
  <c r="U2361" i="6"/>
  <c r="W2361" i="6"/>
  <c r="Y2361" i="6"/>
  <c r="AA2361" i="6"/>
  <c r="O2362" i="6"/>
  <c r="R2388" i="6"/>
  <c r="V2388" i="6"/>
  <c r="Z2388" i="6"/>
  <c r="Q2388" i="6"/>
  <c r="S2388" i="6"/>
  <c r="U2388" i="6"/>
  <c r="W2388" i="6"/>
  <c r="Y2388" i="6"/>
  <c r="AA2388" i="6"/>
  <c r="O2389" i="6"/>
  <c r="R2412" i="6"/>
  <c r="V2412" i="6"/>
  <c r="Z2412" i="6"/>
  <c r="Q2412" i="6"/>
  <c r="S2412" i="6"/>
  <c r="U2412" i="6"/>
  <c r="W2412" i="6"/>
  <c r="Y2412" i="6"/>
  <c r="AA2412" i="6"/>
  <c r="O2413" i="6"/>
  <c r="R2431" i="6"/>
  <c r="V2431" i="6"/>
  <c r="Z2431" i="6"/>
  <c r="Q2431" i="6"/>
  <c r="S2431" i="6"/>
  <c r="U2431" i="6"/>
  <c r="W2431" i="6"/>
  <c r="Y2431" i="6"/>
  <c r="AA2431" i="6"/>
  <c r="O2432" i="6"/>
  <c r="C213" i="4"/>
  <c r="O221" i="4"/>
  <c r="M237" i="4"/>
  <c r="M253" i="4"/>
  <c r="O277" i="4"/>
  <c r="M285" i="4"/>
  <c r="M329" i="4"/>
  <c r="O341" i="4"/>
  <c r="M385" i="4"/>
  <c r="O389" i="4"/>
  <c r="M389" i="4"/>
  <c r="M401" i="4"/>
  <c r="O405" i="4"/>
  <c r="M405" i="4"/>
  <c r="O437" i="4"/>
  <c r="M437" i="4"/>
  <c r="O469" i="4"/>
  <c r="M469" i="4"/>
  <c r="O501" i="4"/>
  <c r="M501" i="4"/>
  <c r="K387" i="1"/>
  <c r="L387" i="1"/>
  <c r="K393" i="1"/>
  <c r="K397" i="1"/>
  <c r="Q2432" i="6"/>
  <c r="U2432" i="6"/>
  <c r="W2432" i="6"/>
  <c r="X2432" i="6"/>
  <c r="X2431" i="6"/>
  <c r="X2430" i="6"/>
  <c r="X2429" i="6"/>
  <c r="X2428" i="6"/>
  <c r="Y2432" i="6"/>
  <c r="R2432" i="6"/>
  <c r="V2432" i="6"/>
  <c r="Z2432" i="6"/>
  <c r="Q2389" i="6"/>
  <c r="U2389" i="6"/>
  <c r="Y2389" i="6"/>
  <c r="O2390" i="6"/>
  <c r="R2389" i="6"/>
  <c r="V2389" i="6"/>
  <c r="Z2389" i="6"/>
  <c r="Q2330" i="6"/>
  <c r="U2330" i="6"/>
  <c r="Y2330" i="6"/>
  <c r="O2331" i="6"/>
  <c r="R2330" i="6"/>
  <c r="V2330" i="6"/>
  <c r="Z2330" i="6"/>
  <c r="Q2256" i="6"/>
  <c r="U2256" i="6"/>
  <c r="Y2256" i="6"/>
  <c r="O2257" i="6"/>
  <c r="R2256" i="6"/>
  <c r="V2256" i="6"/>
  <c r="Z2256" i="6"/>
  <c r="Q2167" i="6"/>
  <c r="U2167" i="6"/>
  <c r="Y2167" i="6"/>
  <c r="O2168" i="6"/>
  <c r="R2167" i="6"/>
  <c r="V2167" i="6"/>
  <c r="Z2167" i="6"/>
  <c r="Q2061" i="6"/>
  <c r="U2061" i="6"/>
  <c r="Y2061" i="6"/>
  <c r="O2062" i="6"/>
  <c r="R2061" i="6"/>
  <c r="V2061" i="6"/>
  <c r="Z2061" i="6"/>
  <c r="Q1970" i="6"/>
  <c r="U1970" i="6"/>
  <c r="Y1970" i="6"/>
  <c r="O1971" i="6"/>
  <c r="R1970" i="6"/>
  <c r="V1970" i="6"/>
  <c r="Z1970" i="6"/>
  <c r="Q1800" i="6"/>
  <c r="U1800" i="6"/>
  <c r="Y1800" i="6"/>
  <c r="O1801" i="6"/>
  <c r="R1800" i="6"/>
  <c r="V1800" i="6"/>
  <c r="Z1800" i="6"/>
  <c r="Q1646" i="6"/>
  <c r="U1646" i="6"/>
  <c r="Y1646" i="6"/>
  <c r="O1647" i="6"/>
  <c r="R1646" i="6"/>
  <c r="V1646" i="6"/>
  <c r="Z1646" i="6"/>
  <c r="Q1562" i="6"/>
  <c r="U1562" i="6"/>
  <c r="Y1562" i="6"/>
  <c r="O1563" i="6"/>
  <c r="R1562" i="6"/>
  <c r="V1562" i="6"/>
  <c r="Z1562" i="6"/>
  <c r="Q1520" i="6"/>
  <c r="U1520" i="6"/>
  <c r="Y1520" i="6"/>
  <c r="O1521" i="6"/>
  <c r="R1520" i="6"/>
  <c r="V1520" i="6"/>
  <c r="Z1520" i="6"/>
  <c r="Q1724" i="6"/>
  <c r="U1724" i="6"/>
  <c r="Y1724" i="6"/>
  <c r="O1725" i="6"/>
  <c r="R1724" i="6"/>
  <c r="V1724" i="6"/>
  <c r="Z1724" i="6"/>
  <c r="AA1383" i="6"/>
  <c r="S1383" i="6"/>
  <c r="AA1336" i="6"/>
  <c r="S1336" i="6"/>
  <c r="AA1188" i="6"/>
  <c r="S1188" i="6"/>
  <c r="AA1238" i="6"/>
  <c r="S1238" i="6"/>
  <c r="Q1138" i="6"/>
  <c r="U1138" i="6"/>
  <c r="Y1138" i="6"/>
  <c r="O1139" i="6"/>
  <c r="R1138" i="6"/>
  <c r="V1138" i="6"/>
  <c r="Z1138" i="6"/>
  <c r="Q2401" i="6"/>
  <c r="U2401" i="6"/>
  <c r="Y2401" i="6"/>
  <c r="O2402" i="6"/>
  <c r="R2401" i="6"/>
  <c r="V2401" i="6"/>
  <c r="Z2401" i="6"/>
  <c r="Q2347" i="6"/>
  <c r="U2347" i="6"/>
  <c r="Y2347" i="6"/>
  <c r="O2348" i="6"/>
  <c r="R2347" i="6"/>
  <c r="V2347" i="6"/>
  <c r="Z2347" i="6"/>
  <c r="Q2277" i="6"/>
  <c r="U2277" i="6"/>
  <c r="Y2277" i="6"/>
  <c r="O2278" i="6"/>
  <c r="R2277" i="6"/>
  <c r="V2277" i="6"/>
  <c r="Z2277" i="6"/>
  <c r="Q2190" i="6"/>
  <c r="U2190" i="6"/>
  <c r="Y2190" i="6"/>
  <c r="O2191" i="6"/>
  <c r="R2190" i="6"/>
  <c r="V2190" i="6"/>
  <c r="Z2190" i="6"/>
  <c r="Q2088" i="6"/>
  <c r="U2088" i="6"/>
  <c r="Y2088" i="6"/>
  <c r="O2089" i="6"/>
  <c r="R2088" i="6"/>
  <c r="V2088" i="6"/>
  <c r="Z2088" i="6"/>
  <c r="Q1476" i="6"/>
  <c r="U1476" i="6"/>
  <c r="Y1476" i="6"/>
  <c r="O1477" i="6"/>
  <c r="R1476" i="6"/>
  <c r="V1476" i="6"/>
  <c r="Z1476" i="6"/>
  <c r="Q1430" i="6"/>
  <c r="U1430" i="6"/>
  <c r="Y1430" i="6"/>
  <c r="O1431" i="6"/>
  <c r="R1430" i="6"/>
  <c r="V1430" i="6"/>
  <c r="Z1430" i="6"/>
  <c r="Q1289" i="6"/>
  <c r="U1289" i="6"/>
  <c r="W1289" i="6"/>
  <c r="Y1289" i="6"/>
  <c r="O1290" i="6"/>
  <c r="V1289" i="6"/>
  <c r="R1289" i="6"/>
  <c r="Z1289" i="6"/>
  <c r="Q2413" i="6"/>
  <c r="U2413" i="6"/>
  <c r="Y2413" i="6"/>
  <c r="O2414" i="6"/>
  <c r="R2413" i="6"/>
  <c r="V2413" i="6"/>
  <c r="Z2413" i="6"/>
  <c r="Q2362" i="6"/>
  <c r="U2362" i="6"/>
  <c r="Y2362" i="6"/>
  <c r="O2363" i="6"/>
  <c r="R2362" i="6"/>
  <c r="V2362" i="6"/>
  <c r="Z2362" i="6"/>
  <c r="Q2296" i="6"/>
  <c r="U2296" i="6"/>
  <c r="Y2296" i="6"/>
  <c r="O2297" i="6"/>
  <c r="R2296" i="6"/>
  <c r="V2296" i="6"/>
  <c r="Z2296" i="6"/>
  <c r="Q2213" i="6"/>
  <c r="U2213" i="6"/>
  <c r="Y2213" i="6"/>
  <c r="O2214" i="6"/>
  <c r="R2213" i="6"/>
  <c r="V2213" i="6"/>
  <c r="Z2213" i="6"/>
  <c r="Q2115" i="6"/>
  <c r="U2115" i="6"/>
  <c r="Y2115" i="6"/>
  <c r="O2116" i="6"/>
  <c r="R2115" i="6"/>
  <c r="V2115" i="6"/>
  <c r="Z2115" i="6"/>
  <c r="Q2003" i="6"/>
  <c r="U2003" i="6"/>
  <c r="Y2003" i="6"/>
  <c r="O2004" i="6"/>
  <c r="R2003" i="6"/>
  <c r="V2003" i="6"/>
  <c r="Z2003" i="6"/>
  <c r="Q1939" i="6"/>
  <c r="U1939" i="6"/>
  <c r="W1939" i="6"/>
  <c r="Y1939" i="6"/>
  <c r="O1940" i="6"/>
  <c r="V1939" i="6"/>
  <c r="R1939" i="6"/>
  <c r="Z1939" i="6"/>
  <c r="Q1870" i="6"/>
  <c r="U1870" i="6"/>
  <c r="Y1870" i="6"/>
  <c r="O1871" i="6"/>
  <c r="R1870" i="6"/>
  <c r="V1870" i="6"/>
  <c r="Z1870" i="6"/>
  <c r="Q1763" i="6"/>
  <c r="U1763" i="6"/>
  <c r="Y1763" i="6"/>
  <c r="O1764" i="6"/>
  <c r="R1763" i="6"/>
  <c r="V1763" i="6"/>
  <c r="Z1763" i="6"/>
  <c r="Q1604" i="6"/>
  <c r="U1604" i="6"/>
  <c r="Y1604" i="6"/>
  <c r="O1605" i="6"/>
  <c r="R1604" i="6"/>
  <c r="V1604" i="6"/>
  <c r="Z1604" i="6"/>
  <c r="Q1835" i="6"/>
  <c r="U1835" i="6"/>
  <c r="Y1835" i="6"/>
  <c r="O1836" i="6"/>
  <c r="R1835" i="6"/>
  <c r="V1835" i="6"/>
  <c r="Z1835" i="6"/>
  <c r="Q1686" i="6"/>
  <c r="U1686" i="6"/>
  <c r="Y1686" i="6"/>
  <c r="O1687" i="6"/>
  <c r="R1686" i="6"/>
  <c r="V1686" i="6"/>
  <c r="Z1686" i="6"/>
  <c r="R1384" i="6"/>
  <c r="V1384" i="6"/>
  <c r="Z1384" i="6"/>
  <c r="Q1384" i="6"/>
  <c r="S1384" i="6"/>
  <c r="U1384" i="6"/>
  <c r="Y1384" i="6"/>
  <c r="AA1384" i="6"/>
  <c r="O1385" i="6"/>
  <c r="W1383" i="6"/>
  <c r="Q1337" i="6"/>
  <c r="U1337" i="6"/>
  <c r="Y1337" i="6"/>
  <c r="O1338" i="6"/>
  <c r="R1337" i="6"/>
  <c r="V1337" i="6"/>
  <c r="Z1337" i="6"/>
  <c r="Q1189" i="6"/>
  <c r="U1189" i="6"/>
  <c r="Y1189" i="6"/>
  <c r="AA1189" i="6"/>
  <c r="O1190" i="6"/>
  <c r="R1189" i="6"/>
  <c r="Z1189" i="6"/>
  <c r="V1189" i="6"/>
  <c r="Q1239" i="6"/>
  <c r="U1239" i="6"/>
  <c r="W1239" i="6"/>
  <c r="Y1239" i="6"/>
  <c r="O1240" i="6"/>
  <c r="V1239" i="6"/>
  <c r="R1239" i="6"/>
  <c r="Z1239" i="6"/>
  <c r="Q1084" i="6"/>
  <c r="U1084" i="6"/>
  <c r="Y1084" i="6"/>
  <c r="O1085" i="6"/>
  <c r="R1084" i="6"/>
  <c r="V1084" i="6"/>
  <c r="Z1084" i="6"/>
  <c r="AA2439" i="6"/>
  <c r="S2439" i="6"/>
  <c r="W2439" i="6"/>
  <c r="Q2422" i="6"/>
  <c r="U2422" i="6"/>
  <c r="Y2422" i="6"/>
  <c r="O2423" i="6"/>
  <c r="R2422" i="6"/>
  <c r="V2422" i="6"/>
  <c r="Z2422" i="6"/>
  <c r="Q2377" i="6"/>
  <c r="U2377" i="6"/>
  <c r="Y2377" i="6"/>
  <c r="O2378" i="6"/>
  <c r="R2377" i="6"/>
  <c r="V2377" i="6"/>
  <c r="Z2377" i="6"/>
  <c r="Q2313" i="6"/>
  <c r="U2313" i="6"/>
  <c r="Y2313" i="6"/>
  <c r="O2314" i="6"/>
  <c r="R2313" i="6"/>
  <c r="V2313" i="6"/>
  <c r="Z2313" i="6"/>
  <c r="Q2236" i="6"/>
  <c r="U2236" i="6"/>
  <c r="Y2236" i="6"/>
  <c r="O2237" i="6"/>
  <c r="R2236" i="6"/>
  <c r="V2236" i="6"/>
  <c r="Z2236" i="6"/>
  <c r="Q2142" i="6"/>
  <c r="U2142" i="6"/>
  <c r="Y2142" i="6"/>
  <c r="O2143" i="6"/>
  <c r="R2142" i="6"/>
  <c r="V2142" i="6"/>
  <c r="Z2142" i="6"/>
  <c r="Q2032" i="6"/>
  <c r="U2032" i="6"/>
  <c r="Y2032" i="6"/>
  <c r="O2033" i="6"/>
  <c r="R2032" i="6"/>
  <c r="V2032" i="6"/>
  <c r="Z2032" i="6"/>
  <c r="Q1905" i="6"/>
  <c r="S1905" i="6"/>
  <c r="U1905" i="6"/>
  <c r="Y1905" i="6"/>
  <c r="O1906" i="6"/>
  <c r="V1905" i="6"/>
  <c r="R1905" i="6"/>
  <c r="Z1905" i="6"/>
  <c r="AA1905" i="6"/>
  <c r="R2033" i="6"/>
  <c r="V2033" i="6"/>
  <c r="Z2033" i="6"/>
  <c r="Q2033" i="6"/>
  <c r="U2033" i="6"/>
  <c r="W2033" i="6"/>
  <c r="Y2033" i="6"/>
  <c r="O2034" i="6"/>
  <c r="W2032" i="6"/>
  <c r="AA2142" i="6"/>
  <c r="S2142" i="6"/>
  <c r="R2237" i="6"/>
  <c r="V2237" i="6"/>
  <c r="Z2237" i="6"/>
  <c r="Q2237" i="6"/>
  <c r="U2237" i="6"/>
  <c r="W2237" i="6"/>
  <c r="Y2237" i="6"/>
  <c r="O2238" i="6"/>
  <c r="W2236" i="6"/>
  <c r="AA2313" i="6"/>
  <c r="S2313" i="6"/>
  <c r="R2378" i="6"/>
  <c r="V2378" i="6"/>
  <c r="Z2378" i="6"/>
  <c r="Q2378" i="6"/>
  <c r="U2378" i="6"/>
  <c r="W2378" i="6"/>
  <c r="Y2378" i="6"/>
  <c r="O2379" i="6"/>
  <c r="W2377" i="6"/>
  <c r="AA2422" i="6"/>
  <c r="S2422" i="6"/>
  <c r="AA1084" i="6"/>
  <c r="S1084" i="6"/>
  <c r="R1240" i="6"/>
  <c r="V1240" i="6"/>
  <c r="Z1240" i="6"/>
  <c r="Q1240" i="6"/>
  <c r="Y1240" i="6"/>
  <c r="AA1240" i="6"/>
  <c r="U1240" i="6"/>
  <c r="W1240" i="6"/>
  <c r="O1241" i="6"/>
  <c r="S1189" i="6"/>
  <c r="R1338" i="6"/>
  <c r="V1338" i="6"/>
  <c r="Z1338" i="6"/>
  <c r="Q1338" i="6"/>
  <c r="U1338" i="6"/>
  <c r="W1338" i="6"/>
  <c r="Y1338" i="6"/>
  <c r="O1339" i="6"/>
  <c r="W1337" i="6"/>
  <c r="AA1686" i="6"/>
  <c r="S1686" i="6"/>
  <c r="R1836" i="6"/>
  <c r="V1836" i="6"/>
  <c r="Z1836" i="6"/>
  <c r="Q1836" i="6"/>
  <c r="U1836" i="6"/>
  <c r="W1836" i="6"/>
  <c r="Y1836" i="6"/>
  <c r="O1837" i="6"/>
  <c r="W1835" i="6"/>
  <c r="AA1604" i="6"/>
  <c r="S1604" i="6"/>
  <c r="R1764" i="6"/>
  <c r="V1764" i="6"/>
  <c r="Z1764" i="6"/>
  <c r="Q1764" i="6"/>
  <c r="U1764" i="6"/>
  <c r="W1764" i="6"/>
  <c r="Y1764" i="6"/>
  <c r="O1765" i="6"/>
  <c r="W1763" i="6"/>
  <c r="AA1870" i="6"/>
  <c r="S1870" i="6"/>
  <c r="R1940" i="6"/>
  <c r="V1940" i="6"/>
  <c r="Z1940" i="6"/>
  <c r="Q1940" i="6"/>
  <c r="Y1940" i="6"/>
  <c r="AA1940" i="6"/>
  <c r="U1940" i="6"/>
  <c r="W1940" i="6"/>
  <c r="O1941" i="6"/>
  <c r="AA2003" i="6"/>
  <c r="S2003" i="6"/>
  <c r="R2116" i="6"/>
  <c r="V2116" i="6"/>
  <c r="Z2116" i="6"/>
  <c r="Q2116" i="6"/>
  <c r="S2116" i="6"/>
  <c r="U2116" i="6"/>
  <c r="Y2116" i="6"/>
  <c r="AA2116" i="6"/>
  <c r="O2117" i="6"/>
  <c r="W2115" i="6"/>
  <c r="AA2213" i="6"/>
  <c r="S2213" i="6"/>
  <c r="R2297" i="6"/>
  <c r="V2297" i="6"/>
  <c r="Z2297" i="6"/>
  <c r="Q2297" i="6"/>
  <c r="S2297" i="6"/>
  <c r="U2297" i="6"/>
  <c r="Y2297" i="6"/>
  <c r="AA2297" i="6"/>
  <c r="O2298" i="6"/>
  <c r="W2296" i="6"/>
  <c r="AA2362" i="6"/>
  <c r="S2362" i="6"/>
  <c r="R2414" i="6"/>
  <c r="V2414" i="6"/>
  <c r="Z2414" i="6"/>
  <c r="Q2414" i="6"/>
  <c r="S2414" i="6"/>
  <c r="T2414" i="6"/>
  <c r="T2413" i="6"/>
  <c r="T2412" i="6"/>
  <c r="T2411" i="6"/>
  <c r="T2410" i="6"/>
  <c r="T2409" i="6"/>
  <c r="U2414" i="6"/>
  <c r="Y2414" i="6"/>
  <c r="AA2414" i="6"/>
  <c r="AB2414" i="6"/>
  <c r="AB2413" i="6"/>
  <c r="AB2412" i="6"/>
  <c r="AB2411" i="6"/>
  <c r="AB2410" i="6"/>
  <c r="AB2409" i="6"/>
  <c r="O2415" i="6"/>
  <c r="W2413" i="6"/>
  <c r="R1290" i="6"/>
  <c r="V1290" i="6"/>
  <c r="Z1290" i="6"/>
  <c r="Q1290" i="6"/>
  <c r="S1290" i="6"/>
  <c r="Y1290" i="6"/>
  <c r="AA1290" i="6"/>
  <c r="U1290" i="6"/>
  <c r="W1290" i="6"/>
  <c r="O1291" i="6"/>
  <c r="AA1430" i="6"/>
  <c r="S1430" i="6"/>
  <c r="R1477" i="6"/>
  <c r="V1477" i="6"/>
  <c r="Z1477" i="6"/>
  <c r="Q1477" i="6"/>
  <c r="U1477" i="6"/>
  <c r="W1477" i="6"/>
  <c r="Y1477" i="6"/>
  <c r="O1478" i="6"/>
  <c r="W1476" i="6"/>
  <c r="AA2088" i="6"/>
  <c r="S2088" i="6"/>
  <c r="R2191" i="6"/>
  <c r="V2191" i="6"/>
  <c r="Z2191" i="6"/>
  <c r="Q2191" i="6"/>
  <c r="U2191" i="6"/>
  <c r="W2191" i="6"/>
  <c r="Y2191" i="6"/>
  <c r="O2192" i="6"/>
  <c r="W2190" i="6"/>
  <c r="AA2277" i="6"/>
  <c r="S2277" i="6"/>
  <c r="R2348" i="6"/>
  <c r="V2348" i="6"/>
  <c r="Z2348" i="6"/>
  <c r="Q2348" i="6"/>
  <c r="U2348" i="6"/>
  <c r="W2348" i="6"/>
  <c r="Y2348" i="6"/>
  <c r="O2349" i="6"/>
  <c r="W2347" i="6"/>
  <c r="AA2401" i="6"/>
  <c r="S2401" i="6"/>
  <c r="AA1138" i="6"/>
  <c r="S1138" i="6"/>
  <c r="AA1724" i="6"/>
  <c r="S1724" i="6"/>
  <c r="R1521" i="6"/>
  <c r="V1521" i="6"/>
  <c r="Z1521" i="6"/>
  <c r="Q1521" i="6"/>
  <c r="S1521" i="6"/>
  <c r="U1521" i="6"/>
  <c r="Y1521" i="6"/>
  <c r="AA1521" i="6"/>
  <c r="O1522" i="6"/>
  <c r="W1520" i="6"/>
  <c r="AA1562" i="6"/>
  <c r="S1562" i="6"/>
  <c r="R1647" i="6"/>
  <c r="V1647" i="6"/>
  <c r="Z1647" i="6"/>
  <c r="Q1647" i="6"/>
  <c r="S1647" i="6"/>
  <c r="U1647" i="6"/>
  <c r="Y1647" i="6"/>
  <c r="AA1647" i="6"/>
  <c r="O1648" i="6"/>
  <c r="W1646" i="6"/>
  <c r="AA1800" i="6"/>
  <c r="S1800" i="6"/>
  <c r="R1971" i="6"/>
  <c r="V1971" i="6"/>
  <c r="Z1971" i="6"/>
  <c r="Q1971" i="6"/>
  <c r="S1971" i="6"/>
  <c r="U1971" i="6"/>
  <c r="Y1971" i="6"/>
  <c r="AA1971" i="6"/>
  <c r="O1972" i="6"/>
  <c r="W1970" i="6"/>
  <c r="AA2061" i="6"/>
  <c r="S2061" i="6"/>
  <c r="R2168" i="6"/>
  <c r="V2168" i="6"/>
  <c r="Z2168" i="6"/>
  <c r="Q2168" i="6"/>
  <c r="S2168" i="6"/>
  <c r="U2168" i="6"/>
  <c r="Y2168" i="6"/>
  <c r="AA2168" i="6"/>
  <c r="O2169" i="6"/>
  <c r="W2167" i="6"/>
  <c r="AA2256" i="6"/>
  <c r="S2256" i="6"/>
  <c r="R2331" i="6"/>
  <c r="V2331" i="6"/>
  <c r="Z2331" i="6"/>
  <c r="Q2331" i="6"/>
  <c r="S2331" i="6"/>
  <c r="U2331" i="6"/>
  <c r="Y2331" i="6"/>
  <c r="AA2331" i="6"/>
  <c r="O2332" i="6"/>
  <c r="W2330" i="6"/>
  <c r="AA2389" i="6"/>
  <c r="S2389" i="6"/>
  <c r="AA2432" i="6"/>
  <c r="AB2432" i="6"/>
  <c r="AB2431" i="6"/>
  <c r="AB2430" i="6"/>
  <c r="AB2429" i="6"/>
  <c r="AB2428" i="6"/>
  <c r="S2432" i="6"/>
  <c r="T2432" i="6"/>
  <c r="T2431" i="6"/>
  <c r="T2430" i="6"/>
  <c r="T2429" i="6"/>
  <c r="T2428" i="6"/>
  <c r="R1906" i="6"/>
  <c r="V1906" i="6"/>
  <c r="Z1906" i="6"/>
  <c r="Q1906" i="6"/>
  <c r="S1906" i="6"/>
  <c r="Y1906" i="6"/>
  <c r="AA1906" i="6"/>
  <c r="U1906" i="6"/>
  <c r="W1906" i="6"/>
  <c r="O1907" i="6"/>
  <c r="W1905" i="6"/>
  <c r="AA2032" i="6"/>
  <c r="S2032" i="6"/>
  <c r="R2143" i="6"/>
  <c r="V2143" i="6"/>
  <c r="Z2143" i="6"/>
  <c r="Q2143" i="6"/>
  <c r="S2143" i="6"/>
  <c r="U2143" i="6"/>
  <c r="Y2143" i="6"/>
  <c r="AA2143" i="6"/>
  <c r="O2144" i="6"/>
  <c r="W2142" i="6"/>
  <c r="AA2236" i="6"/>
  <c r="S2236" i="6"/>
  <c r="R2314" i="6"/>
  <c r="V2314" i="6"/>
  <c r="Z2314" i="6"/>
  <c r="Q2314" i="6"/>
  <c r="S2314" i="6"/>
  <c r="U2314" i="6"/>
  <c r="Y2314" i="6"/>
  <c r="AA2314" i="6"/>
  <c r="O2315" i="6"/>
  <c r="W2313" i="6"/>
  <c r="AA2377" i="6"/>
  <c r="S2377" i="6"/>
  <c r="R2423" i="6"/>
  <c r="V2423" i="6"/>
  <c r="Z2423" i="6"/>
  <c r="Q2423" i="6"/>
  <c r="S2423" i="6"/>
  <c r="U2423" i="6"/>
  <c r="Y2423" i="6"/>
  <c r="AA2423" i="6"/>
  <c r="O2424" i="6"/>
  <c r="W2422" i="6"/>
  <c r="R1085" i="6"/>
  <c r="V1085" i="6"/>
  <c r="Z1085" i="6"/>
  <c r="Q1085" i="6"/>
  <c r="S1085" i="6"/>
  <c r="U1085" i="6"/>
  <c r="Y1085" i="6"/>
  <c r="AA1085" i="6"/>
  <c r="O1086" i="6"/>
  <c r="W1084" i="6"/>
  <c r="AA1239" i="6"/>
  <c r="S1239" i="6"/>
  <c r="R1190" i="6"/>
  <c r="V1190" i="6"/>
  <c r="Z1190" i="6"/>
  <c r="U1190" i="6"/>
  <c r="W1190" i="6"/>
  <c r="O1191" i="6"/>
  <c r="Q1190" i="6"/>
  <c r="S1190" i="6"/>
  <c r="Y1190" i="6"/>
  <c r="AA1190" i="6"/>
  <c r="W1189" i="6"/>
  <c r="AA1337" i="6"/>
  <c r="S1337" i="6"/>
  <c r="Q1385" i="6"/>
  <c r="U1385" i="6"/>
  <c r="Y1385" i="6"/>
  <c r="O1386" i="6"/>
  <c r="R1385" i="6"/>
  <c r="V1385" i="6"/>
  <c r="Z1385" i="6"/>
  <c r="W1384" i="6"/>
  <c r="R1687" i="6"/>
  <c r="V1687" i="6"/>
  <c r="Z1687" i="6"/>
  <c r="Q1687" i="6"/>
  <c r="S1687" i="6"/>
  <c r="U1687" i="6"/>
  <c r="Y1687" i="6"/>
  <c r="AA1687" i="6"/>
  <c r="O1688" i="6"/>
  <c r="W1686" i="6"/>
  <c r="AA1835" i="6"/>
  <c r="S1835" i="6"/>
  <c r="R1605" i="6"/>
  <c r="V1605" i="6"/>
  <c r="Z1605" i="6"/>
  <c r="Q1605" i="6"/>
  <c r="S1605" i="6"/>
  <c r="U1605" i="6"/>
  <c r="Y1605" i="6"/>
  <c r="AA1605" i="6"/>
  <c r="O1606" i="6"/>
  <c r="W1604" i="6"/>
  <c r="AA1763" i="6"/>
  <c r="S1763" i="6"/>
  <c r="R1871" i="6"/>
  <c r="V1871" i="6"/>
  <c r="Z1871" i="6"/>
  <c r="Q1871" i="6"/>
  <c r="S1871" i="6"/>
  <c r="U1871" i="6"/>
  <c r="Y1871" i="6"/>
  <c r="AA1871" i="6"/>
  <c r="O1872" i="6"/>
  <c r="W1870" i="6"/>
  <c r="AA1939" i="6"/>
  <c r="S1939" i="6"/>
  <c r="R2004" i="6"/>
  <c r="V2004" i="6"/>
  <c r="Z2004" i="6"/>
  <c r="Q2004" i="6"/>
  <c r="S2004" i="6"/>
  <c r="U2004" i="6"/>
  <c r="Y2004" i="6"/>
  <c r="AA2004" i="6"/>
  <c r="O2005" i="6"/>
  <c r="W2003" i="6"/>
  <c r="AA2115" i="6"/>
  <c r="S2115" i="6"/>
  <c r="R2214" i="6"/>
  <c r="V2214" i="6"/>
  <c r="Z2214" i="6"/>
  <c r="Q2214" i="6"/>
  <c r="S2214" i="6"/>
  <c r="U2214" i="6"/>
  <c r="Y2214" i="6"/>
  <c r="AA2214" i="6"/>
  <c r="O2215" i="6"/>
  <c r="W2213" i="6"/>
  <c r="AA2296" i="6"/>
  <c r="S2296" i="6"/>
  <c r="R2363" i="6"/>
  <c r="V2363" i="6"/>
  <c r="Z2363" i="6"/>
  <c r="Q2363" i="6"/>
  <c r="S2363" i="6"/>
  <c r="U2363" i="6"/>
  <c r="Y2363" i="6"/>
  <c r="AA2363" i="6"/>
  <c r="O2364" i="6"/>
  <c r="W2362" i="6"/>
  <c r="AA2413" i="6"/>
  <c r="S2413" i="6"/>
  <c r="AA1289" i="6"/>
  <c r="S1289" i="6"/>
  <c r="R1431" i="6"/>
  <c r="V1431" i="6"/>
  <c r="Z1431" i="6"/>
  <c r="Q1431" i="6"/>
  <c r="U1431" i="6"/>
  <c r="W1431" i="6"/>
  <c r="Y1431" i="6"/>
  <c r="O1432" i="6"/>
  <c r="W1430" i="6"/>
  <c r="AA1476" i="6"/>
  <c r="S1476" i="6"/>
  <c r="R2089" i="6"/>
  <c r="V2089" i="6"/>
  <c r="Z2089" i="6"/>
  <c r="Q2089" i="6"/>
  <c r="U2089" i="6"/>
  <c r="W2089" i="6"/>
  <c r="Y2089" i="6"/>
  <c r="O2090" i="6"/>
  <c r="W2088" i="6"/>
  <c r="AA2190" i="6"/>
  <c r="S2190" i="6"/>
  <c r="R2278" i="6"/>
  <c r="V2278" i="6"/>
  <c r="Z2278" i="6"/>
  <c r="Q2278" i="6"/>
  <c r="U2278" i="6"/>
  <c r="W2278" i="6"/>
  <c r="Y2278" i="6"/>
  <c r="O2279" i="6"/>
  <c r="W2277" i="6"/>
  <c r="AA2347" i="6"/>
  <c r="S2347" i="6"/>
  <c r="R2402" i="6"/>
  <c r="V2402" i="6"/>
  <c r="Z2402" i="6"/>
  <c r="Q2402" i="6"/>
  <c r="U2402" i="6"/>
  <c r="W2402" i="6"/>
  <c r="Y2402" i="6"/>
  <c r="O2403" i="6"/>
  <c r="W2401" i="6"/>
  <c r="R1139" i="6"/>
  <c r="V1139" i="6"/>
  <c r="Z1139" i="6"/>
  <c r="Q1139" i="6"/>
  <c r="S1139" i="6"/>
  <c r="U1139" i="6"/>
  <c r="Y1139" i="6"/>
  <c r="AA1139" i="6"/>
  <c r="O1140" i="6"/>
  <c r="W1138" i="6"/>
  <c r="R1725" i="6"/>
  <c r="V1725" i="6"/>
  <c r="Z1725" i="6"/>
  <c r="Q1725" i="6"/>
  <c r="S1725" i="6"/>
  <c r="U1725" i="6"/>
  <c r="Y1725" i="6"/>
  <c r="AA1725" i="6"/>
  <c r="O1726" i="6"/>
  <c r="W1724" i="6"/>
  <c r="AA1520" i="6"/>
  <c r="S1520" i="6"/>
  <c r="R1563" i="6"/>
  <c r="V1563" i="6"/>
  <c r="Z1563" i="6"/>
  <c r="Q1563" i="6"/>
  <c r="S1563" i="6"/>
  <c r="U1563" i="6"/>
  <c r="Y1563" i="6"/>
  <c r="AA1563" i="6"/>
  <c r="O1564" i="6"/>
  <c r="W1562" i="6"/>
  <c r="AA1646" i="6"/>
  <c r="S1646" i="6"/>
  <c r="R1801" i="6"/>
  <c r="V1801" i="6"/>
  <c r="Z1801" i="6"/>
  <c r="Q1801" i="6"/>
  <c r="S1801" i="6"/>
  <c r="U1801" i="6"/>
  <c r="Y1801" i="6"/>
  <c r="AA1801" i="6"/>
  <c r="O1802" i="6"/>
  <c r="W1800" i="6"/>
  <c r="AA1970" i="6"/>
  <c r="S1970" i="6"/>
  <c r="R2062" i="6"/>
  <c r="V2062" i="6"/>
  <c r="Z2062" i="6"/>
  <c r="Q2062" i="6"/>
  <c r="S2062" i="6"/>
  <c r="U2062" i="6"/>
  <c r="Y2062" i="6"/>
  <c r="AA2062" i="6"/>
  <c r="O2063" i="6"/>
  <c r="W2061" i="6"/>
  <c r="AA2167" i="6"/>
  <c r="S2167" i="6"/>
  <c r="R2257" i="6"/>
  <c r="V2257" i="6"/>
  <c r="Z2257" i="6"/>
  <c r="Q2257" i="6"/>
  <c r="S2257" i="6"/>
  <c r="U2257" i="6"/>
  <c r="Y2257" i="6"/>
  <c r="AA2257" i="6"/>
  <c r="O2258" i="6"/>
  <c r="W2256" i="6"/>
  <c r="AA2330" i="6"/>
  <c r="S2330" i="6"/>
  <c r="R2390" i="6"/>
  <c r="V2390" i="6"/>
  <c r="Z2390" i="6"/>
  <c r="Q2390" i="6"/>
  <c r="S2390" i="6"/>
  <c r="U2390" i="6"/>
  <c r="Y2390" i="6"/>
  <c r="AA2390" i="6"/>
  <c r="O2391" i="6"/>
  <c r="W2389" i="6"/>
  <c r="Q2403" i="6"/>
  <c r="U2403" i="6"/>
  <c r="Y2403" i="6"/>
  <c r="O2404" i="6"/>
  <c r="R2403" i="6"/>
  <c r="V2403" i="6"/>
  <c r="Z2403" i="6"/>
  <c r="Q2279" i="6"/>
  <c r="U2279" i="6"/>
  <c r="Y2279" i="6"/>
  <c r="O2280" i="6"/>
  <c r="R2279" i="6"/>
  <c r="V2279" i="6"/>
  <c r="Z2279" i="6"/>
  <c r="Q2090" i="6"/>
  <c r="U2090" i="6"/>
  <c r="Y2090" i="6"/>
  <c r="O2091" i="6"/>
  <c r="R2090" i="6"/>
  <c r="V2090" i="6"/>
  <c r="Z2090" i="6"/>
  <c r="Q1432" i="6"/>
  <c r="U1432" i="6"/>
  <c r="Y1432" i="6"/>
  <c r="O1433" i="6"/>
  <c r="R1432" i="6"/>
  <c r="V1432" i="6"/>
  <c r="Z1432" i="6"/>
  <c r="R1386" i="6"/>
  <c r="V1386" i="6"/>
  <c r="Z1386" i="6"/>
  <c r="Q1386" i="6"/>
  <c r="U1386" i="6"/>
  <c r="W1386" i="6"/>
  <c r="Y1386" i="6"/>
  <c r="O1387" i="6"/>
  <c r="W1385" i="6"/>
  <c r="Q2349" i="6"/>
  <c r="U2349" i="6"/>
  <c r="Y2349" i="6"/>
  <c r="O2350" i="6"/>
  <c r="R2349" i="6"/>
  <c r="V2349" i="6"/>
  <c r="Z2349" i="6"/>
  <c r="Q2192" i="6"/>
  <c r="U2192" i="6"/>
  <c r="Y2192" i="6"/>
  <c r="O2193" i="6"/>
  <c r="R2192" i="6"/>
  <c r="V2192" i="6"/>
  <c r="Z2192" i="6"/>
  <c r="Q1478" i="6"/>
  <c r="U1478" i="6"/>
  <c r="Y1478" i="6"/>
  <c r="O1479" i="6"/>
  <c r="R1478" i="6"/>
  <c r="V1478" i="6"/>
  <c r="Z1478" i="6"/>
  <c r="Q1941" i="6"/>
  <c r="U1941" i="6"/>
  <c r="Y1941" i="6"/>
  <c r="O1942" i="6"/>
  <c r="R1941" i="6"/>
  <c r="V1941" i="6"/>
  <c r="Z1941" i="6"/>
  <c r="Q1765" i="6"/>
  <c r="U1765" i="6"/>
  <c r="Y1765" i="6"/>
  <c r="O1766" i="6"/>
  <c r="R1765" i="6"/>
  <c r="V1765" i="6"/>
  <c r="Z1765" i="6"/>
  <c r="Q1837" i="6"/>
  <c r="U1837" i="6"/>
  <c r="Y1837" i="6"/>
  <c r="O1838" i="6"/>
  <c r="R1837" i="6"/>
  <c r="V1837" i="6"/>
  <c r="Z1837" i="6"/>
  <c r="Q1339" i="6"/>
  <c r="U1339" i="6"/>
  <c r="Y1339" i="6"/>
  <c r="O1340" i="6"/>
  <c r="R1339" i="6"/>
  <c r="V1339" i="6"/>
  <c r="Z1339" i="6"/>
  <c r="Q1241" i="6"/>
  <c r="U1241" i="6"/>
  <c r="Y1241" i="6"/>
  <c r="O1242" i="6"/>
  <c r="R1241" i="6"/>
  <c r="V1241" i="6"/>
  <c r="Z1241" i="6"/>
  <c r="Q2379" i="6"/>
  <c r="U2379" i="6"/>
  <c r="Y2379" i="6"/>
  <c r="O2380" i="6"/>
  <c r="R2379" i="6"/>
  <c r="V2379" i="6"/>
  <c r="Z2379" i="6"/>
  <c r="Q2238" i="6"/>
  <c r="U2238" i="6"/>
  <c r="Y2238" i="6"/>
  <c r="O2239" i="6"/>
  <c r="R2238" i="6"/>
  <c r="V2238" i="6"/>
  <c r="Z2238" i="6"/>
  <c r="Q2034" i="6"/>
  <c r="U2034" i="6"/>
  <c r="Y2034" i="6"/>
  <c r="O2035" i="6"/>
  <c r="R2034" i="6"/>
  <c r="V2034" i="6"/>
  <c r="Z2034" i="6"/>
  <c r="Q2391" i="6"/>
  <c r="U2391" i="6"/>
  <c r="Y2391" i="6"/>
  <c r="O2392" i="6"/>
  <c r="R2391" i="6"/>
  <c r="V2391" i="6"/>
  <c r="Z2391" i="6"/>
  <c r="W2390" i="6"/>
  <c r="Q2258" i="6"/>
  <c r="U2258" i="6"/>
  <c r="Y2258" i="6"/>
  <c r="O2259" i="6"/>
  <c r="R2258" i="6"/>
  <c r="V2258" i="6"/>
  <c r="Z2258" i="6"/>
  <c r="W2257" i="6"/>
  <c r="Q2063" i="6"/>
  <c r="U2063" i="6"/>
  <c r="Y2063" i="6"/>
  <c r="O2064" i="6"/>
  <c r="R2063" i="6"/>
  <c r="V2063" i="6"/>
  <c r="Z2063" i="6"/>
  <c r="W2062" i="6"/>
  <c r="Q1802" i="6"/>
  <c r="U1802" i="6"/>
  <c r="Y1802" i="6"/>
  <c r="O1803" i="6"/>
  <c r="R1802" i="6"/>
  <c r="V1802" i="6"/>
  <c r="Z1802" i="6"/>
  <c r="W1801" i="6"/>
  <c r="Q1564" i="6"/>
  <c r="U1564" i="6"/>
  <c r="Y1564" i="6"/>
  <c r="O1565" i="6"/>
  <c r="R1564" i="6"/>
  <c r="V1564" i="6"/>
  <c r="Z1564" i="6"/>
  <c r="W1563" i="6"/>
  <c r="Q1726" i="6"/>
  <c r="U1726" i="6"/>
  <c r="Y1726" i="6"/>
  <c r="O1727" i="6"/>
  <c r="R1726" i="6"/>
  <c r="V1726" i="6"/>
  <c r="Z1726" i="6"/>
  <c r="W1725" i="6"/>
  <c r="Q1140" i="6"/>
  <c r="U1140" i="6"/>
  <c r="Y1140" i="6"/>
  <c r="O1141" i="6"/>
  <c r="R1140" i="6"/>
  <c r="V1140" i="6"/>
  <c r="Z1140" i="6"/>
  <c r="W1139" i="6"/>
  <c r="AA2402" i="6"/>
  <c r="S2402" i="6"/>
  <c r="AA2278" i="6"/>
  <c r="S2278" i="6"/>
  <c r="AA2089" i="6"/>
  <c r="S2089" i="6"/>
  <c r="AA1431" i="6"/>
  <c r="S1431" i="6"/>
  <c r="Q2364" i="6"/>
  <c r="U2364" i="6"/>
  <c r="Y2364" i="6"/>
  <c r="O2365" i="6"/>
  <c r="R2364" i="6"/>
  <c r="V2364" i="6"/>
  <c r="Z2364" i="6"/>
  <c r="W2363" i="6"/>
  <c r="Q2215" i="6"/>
  <c r="U2215" i="6"/>
  <c r="Y2215" i="6"/>
  <c r="O2216" i="6"/>
  <c r="R2215" i="6"/>
  <c r="V2215" i="6"/>
  <c r="Z2215" i="6"/>
  <c r="W2214" i="6"/>
  <c r="Q2005" i="6"/>
  <c r="U2005" i="6"/>
  <c r="Y2005" i="6"/>
  <c r="O2006" i="6"/>
  <c r="R2005" i="6"/>
  <c r="V2005" i="6"/>
  <c r="Z2005" i="6"/>
  <c r="W2004" i="6"/>
  <c r="Q1872" i="6"/>
  <c r="U1872" i="6"/>
  <c r="Y1872" i="6"/>
  <c r="O1873" i="6"/>
  <c r="R1872" i="6"/>
  <c r="V1872" i="6"/>
  <c r="Z1872" i="6"/>
  <c r="W1871" i="6"/>
  <c r="Q1606" i="6"/>
  <c r="U1606" i="6"/>
  <c r="Y1606" i="6"/>
  <c r="O1607" i="6"/>
  <c r="R1606" i="6"/>
  <c r="V1606" i="6"/>
  <c r="Z1606" i="6"/>
  <c r="W1605" i="6"/>
  <c r="Q1688" i="6"/>
  <c r="U1688" i="6"/>
  <c r="Y1688" i="6"/>
  <c r="O1689" i="6"/>
  <c r="R1688" i="6"/>
  <c r="V1688" i="6"/>
  <c r="Z1688" i="6"/>
  <c r="W1687" i="6"/>
  <c r="AA1385" i="6"/>
  <c r="S1385" i="6"/>
  <c r="Q1191" i="6"/>
  <c r="U1191" i="6"/>
  <c r="Y1191" i="6"/>
  <c r="O1192" i="6"/>
  <c r="R1191" i="6"/>
  <c r="V1191" i="6"/>
  <c r="Z1191" i="6"/>
  <c r="Q1086" i="6"/>
  <c r="U1086" i="6"/>
  <c r="Y1086" i="6"/>
  <c r="O1087" i="6"/>
  <c r="R1086" i="6"/>
  <c r="V1086" i="6"/>
  <c r="Z1086" i="6"/>
  <c r="W1085" i="6"/>
  <c r="Q2424" i="6"/>
  <c r="U2424" i="6"/>
  <c r="Y2424" i="6"/>
  <c r="AA2424" i="6"/>
  <c r="AB2424" i="6"/>
  <c r="AB2423" i="6"/>
  <c r="AB2422" i="6"/>
  <c r="AB2421" i="6"/>
  <c r="AB2420" i="6"/>
  <c r="AB2419" i="6"/>
  <c r="R2424" i="6"/>
  <c r="S2424" i="6"/>
  <c r="T2424" i="6"/>
  <c r="T2423" i="6"/>
  <c r="T2422" i="6"/>
  <c r="T2421" i="6"/>
  <c r="T2420" i="6"/>
  <c r="T2419" i="6"/>
  <c r="V2424" i="6"/>
  <c r="Z2424" i="6"/>
  <c r="W2423" i="6"/>
  <c r="Q2315" i="6"/>
  <c r="U2315" i="6"/>
  <c r="Y2315" i="6"/>
  <c r="O2316" i="6"/>
  <c r="R2315" i="6"/>
  <c r="V2315" i="6"/>
  <c r="Z2315" i="6"/>
  <c r="W2314" i="6"/>
  <c r="Q2144" i="6"/>
  <c r="U2144" i="6"/>
  <c r="Y2144" i="6"/>
  <c r="O2145" i="6"/>
  <c r="R2144" i="6"/>
  <c r="V2144" i="6"/>
  <c r="Z2144" i="6"/>
  <c r="W2143" i="6"/>
  <c r="Q1907" i="6"/>
  <c r="U1907" i="6"/>
  <c r="Y1907" i="6"/>
  <c r="O1908" i="6"/>
  <c r="R1907" i="6"/>
  <c r="V1907" i="6"/>
  <c r="Z1907" i="6"/>
  <c r="Q2332" i="6"/>
  <c r="U2332" i="6"/>
  <c r="Y2332" i="6"/>
  <c r="O2333" i="6"/>
  <c r="R2332" i="6"/>
  <c r="V2332" i="6"/>
  <c r="Z2332" i="6"/>
  <c r="W2331" i="6"/>
  <c r="Q2169" i="6"/>
  <c r="U2169" i="6"/>
  <c r="Y2169" i="6"/>
  <c r="O2170" i="6"/>
  <c r="R2169" i="6"/>
  <c r="V2169" i="6"/>
  <c r="Z2169" i="6"/>
  <c r="W2168" i="6"/>
  <c r="Q1972" i="6"/>
  <c r="U1972" i="6"/>
  <c r="Y1972" i="6"/>
  <c r="AA1972" i="6"/>
  <c r="O1973" i="6"/>
  <c r="R1972" i="6"/>
  <c r="S1972" i="6"/>
  <c r="Z1972" i="6"/>
  <c r="V1972" i="6"/>
  <c r="W1971" i="6"/>
  <c r="Q1648" i="6"/>
  <c r="U1648" i="6"/>
  <c r="Y1648" i="6"/>
  <c r="O1649" i="6"/>
  <c r="R1648" i="6"/>
  <c r="V1648" i="6"/>
  <c r="Z1648" i="6"/>
  <c r="W1647" i="6"/>
  <c r="Q1522" i="6"/>
  <c r="U1522" i="6"/>
  <c r="Y1522" i="6"/>
  <c r="AA1522" i="6"/>
  <c r="O1523" i="6"/>
  <c r="R1522" i="6"/>
  <c r="V1522" i="6"/>
  <c r="Z1522" i="6"/>
  <c r="W1521" i="6"/>
  <c r="AA2348" i="6"/>
  <c r="S2348" i="6"/>
  <c r="AA2191" i="6"/>
  <c r="S2191" i="6"/>
  <c r="AA1477" i="6"/>
  <c r="S1477" i="6"/>
  <c r="Q1291" i="6"/>
  <c r="U1291" i="6"/>
  <c r="Y1291" i="6"/>
  <c r="O1292" i="6"/>
  <c r="R1291" i="6"/>
  <c r="V1291" i="6"/>
  <c r="Z1291" i="6"/>
  <c r="Q2415" i="6"/>
  <c r="V2415" i="6"/>
  <c r="W2415" i="6"/>
  <c r="Y2415" i="6"/>
  <c r="R2415" i="6"/>
  <c r="S2415" i="6"/>
  <c r="U2415" i="6"/>
  <c r="Z2415" i="6"/>
  <c r="W2414" i="6"/>
  <c r="X2414" i="6"/>
  <c r="X2413" i="6"/>
  <c r="X2412" i="6"/>
  <c r="X2411" i="6"/>
  <c r="X2410" i="6"/>
  <c r="X2409" i="6"/>
  <c r="Q2298" i="6"/>
  <c r="S2298" i="6"/>
  <c r="U2298" i="6"/>
  <c r="Y2298" i="6"/>
  <c r="O2299" i="6"/>
  <c r="R2298" i="6"/>
  <c r="V2298" i="6"/>
  <c r="Z2298" i="6"/>
  <c r="W2297" i="6"/>
  <c r="Q2117" i="6"/>
  <c r="U2117" i="6"/>
  <c r="Y2117" i="6"/>
  <c r="O2118" i="6"/>
  <c r="R2117" i="6"/>
  <c r="V2117" i="6"/>
  <c r="Z2117" i="6"/>
  <c r="W2116" i="6"/>
  <c r="S1940" i="6"/>
  <c r="AA1764" i="6"/>
  <c r="S1764" i="6"/>
  <c r="AA1836" i="6"/>
  <c r="S1836" i="6"/>
  <c r="AA1338" i="6"/>
  <c r="S1338" i="6"/>
  <c r="S1240" i="6"/>
  <c r="AA2378" i="6"/>
  <c r="S2378" i="6"/>
  <c r="AA2237" i="6"/>
  <c r="S2237" i="6"/>
  <c r="AA2033" i="6"/>
  <c r="S2033" i="6"/>
  <c r="S2117" i="6"/>
  <c r="S1291" i="6"/>
  <c r="AA1648" i="6"/>
  <c r="AA2169" i="6"/>
  <c r="R2118" i="6"/>
  <c r="V2118" i="6"/>
  <c r="Z2118" i="6"/>
  <c r="Q2118" i="6"/>
  <c r="U2118" i="6"/>
  <c r="W2118" i="6"/>
  <c r="Y2118" i="6"/>
  <c r="O2119" i="6"/>
  <c r="W2117" i="6"/>
  <c r="R2299" i="6"/>
  <c r="V2299" i="6"/>
  <c r="Z2299" i="6"/>
  <c r="Q2299" i="6"/>
  <c r="U2299" i="6"/>
  <c r="W2299" i="6"/>
  <c r="Y2299" i="6"/>
  <c r="O2300" i="6"/>
  <c r="W2298" i="6"/>
  <c r="AA2415" i="6"/>
  <c r="R1292" i="6"/>
  <c r="V1292" i="6"/>
  <c r="Z1292" i="6"/>
  <c r="Q1292" i="6"/>
  <c r="S1292" i="6"/>
  <c r="U1292" i="6"/>
  <c r="Y1292" i="6"/>
  <c r="AA1292" i="6"/>
  <c r="O1293" i="6"/>
  <c r="W1291" i="6"/>
  <c r="R1523" i="6"/>
  <c r="V1523" i="6"/>
  <c r="Z1523" i="6"/>
  <c r="Q1523" i="6"/>
  <c r="S1523" i="6"/>
  <c r="U1523" i="6"/>
  <c r="Y1523" i="6"/>
  <c r="AA1523" i="6"/>
  <c r="O1524" i="6"/>
  <c r="W1522" i="6"/>
  <c r="R1649" i="6"/>
  <c r="V1649" i="6"/>
  <c r="Z1649" i="6"/>
  <c r="Q1649" i="6"/>
  <c r="S1649" i="6"/>
  <c r="U1649" i="6"/>
  <c r="Y1649" i="6"/>
  <c r="AA1649" i="6"/>
  <c r="O1650" i="6"/>
  <c r="W1648" i="6"/>
  <c r="R1973" i="6"/>
  <c r="V1973" i="6"/>
  <c r="Z1973" i="6"/>
  <c r="U1973" i="6"/>
  <c r="W1973" i="6"/>
  <c r="O1974" i="6"/>
  <c r="Q1973" i="6"/>
  <c r="S1973" i="6"/>
  <c r="Y1973" i="6"/>
  <c r="AA1973" i="6"/>
  <c r="W1972" i="6"/>
  <c r="R2170" i="6"/>
  <c r="V2170" i="6"/>
  <c r="Z2170" i="6"/>
  <c r="Q2170" i="6"/>
  <c r="S2170" i="6"/>
  <c r="U2170" i="6"/>
  <c r="Y2170" i="6"/>
  <c r="AA2170" i="6"/>
  <c r="O2171" i="6"/>
  <c r="W2169" i="6"/>
  <c r="R2333" i="6"/>
  <c r="V2333" i="6"/>
  <c r="Z2333" i="6"/>
  <c r="Q2333" i="6"/>
  <c r="S2333" i="6"/>
  <c r="U2333" i="6"/>
  <c r="Y2333" i="6"/>
  <c r="AA2333" i="6"/>
  <c r="O2334" i="6"/>
  <c r="W2332" i="6"/>
  <c r="AA1907" i="6"/>
  <c r="S1907" i="6"/>
  <c r="AA2144" i="6"/>
  <c r="S2144" i="6"/>
  <c r="AA2315" i="6"/>
  <c r="S2315" i="6"/>
  <c r="W2424" i="6"/>
  <c r="X2424" i="6"/>
  <c r="X2423" i="6"/>
  <c r="X2422" i="6"/>
  <c r="X2421" i="6"/>
  <c r="X2420" i="6"/>
  <c r="X2419" i="6"/>
  <c r="R1087" i="6"/>
  <c r="V1087" i="6"/>
  <c r="Z1087" i="6"/>
  <c r="Q1087" i="6"/>
  <c r="U1087" i="6"/>
  <c r="W1087" i="6"/>
  <c r="Y1087" i="6"/>
  <c r="O1088" i="6"/>
  <c r="W1086" i="6"/>
  <c r="AA1191" i="6"/>
  <c r="S1191" i="6"/>
  <c r="AA1688" i="6"/>
  <c r="S1688" i="6"/>
  <c r="AA1606" i="6"/>
  <c r="S1606" i="6"/>
  <c r="AA1872" i="6"/>
  <c r="S1872" i="6"/>
  <c r="AA2005" i="6"/>
  <c r="S2005" i="6"/>
  <c r="AA2215" i="6"/>
  <c r="S2215" i="6"/>
  <c r="AA2364" i="6"/>
  <c r="S2364" i="6"/>
  <c r="AA1140" i="6"/>
  <c r="S1140" i="6"/>
  <c r="AA1726" i="6"/>
  <c r="S1726" i="6"/>
  <c r="AA1564" i="6"/>
  <c r="S1564" i="6"/>
  <c r="AA1802" i="6"/>
  <c r="S1802" i="6"/>
  <c r="AA2063" i="6"/>
  <c r="S2063" i="6"/>
  <c r="AA2258" i="6"/>
  <c r="S2258" i="6"/>
  <c r="AA2391" i="6"/>
  <c r="S2391" i="6"/>
  <c r="AA2034" i="6"/>
  <c r="S2034" i="6"/>
  <c r="R2239" i="6"/>
  <c r="V2239" i="6"/>
  <c r="Z2239" i="6"/>
  <c r="Q2239" i="6"/>
  <c r="U2239" i="6"/>
  <c r="W2239" i="6"/>
  <c r="Y2239" i="6"/>
  <c r="O2240" i="6"/>
  <c r="W2238" i="6"/>
  <c r="AA2379" i="6"/>
  <c r="S2379" i="6"/>
  <c r="R1242" i="6"/>
  <c r="V1242" i="6"/>
  <c r="Z1242" i="6"/>
  <c r="Q1242" i="6"/>
  <c r="U1242" i="6"/>
  <c r="W1242" i="6"/>
  <c r="Y1242" i="6"/>
  <c r="O1243" i="6"/>
  <c r="W1241" i="6"/>
  <c r="AA1339" i="6"/>
  <c r="S1339" i="6"/>
  <c r="R1838" i="6"/>
  <c r="V1838" i="6"/>
  <c r="Z1838" i="6"/>
  <c r="Q1838" i="6"/>
  <c r="U1838" i="6"/>
  <c r="W1838" i="6"/>
  <c r="Y1838" i="6"/>
  <c r="O1839" i="6"/>
  <c r="W1837" i="6"/>
  <c r="AA1765" i="6"/>
  <c r="S1765" i="6"/>
  <c r="R1942" i="6"/>
  <c r="V1942" i="6"/>
  <c r="Z1942" i="6"/>
  <c r="Q1942" i="6"/>
  <c r="U1942" i="6"/>
  <c r="W1942" i="6"/>
  <c r="Y1942" i="6"/>
  <c r="O1943" i="6"/>
  <c r="W1941" i="6"/>
  <c r="R1479" i="6"/>
  <c r="V1479" i="6"/>
  <c r="Z1479" i="6"/>
  <c r="Q1479" i="6"/>
  <c r="U1479" i="6"/>
  <c r="W1479" i="6"/>
  <c r="Y1479" i="6"/>
  <c r="O1480" i="6"/>
  <c r="W1478" i="6"/>
  <c r="AA2192" i="6"/>
  <c r="S2192" i="6"/>
  <c r="R2350" i="6"/>
  <c r="V2350" i="6"/>
  <c r="Z2350" i="6"/>
  <c r="Q2350" i="6"/>
  <c r="U2350" i="6"/>
  <c r="W2350" i="6"/>
  <c r="Y2350" i="6"/>
  <c r="O2351" i="6"/>
  <c r="W2349" i="6"/>
  <c r="Q1387" i="6"/>
  <c r="U1387" i="6"/>
  <c r="Y1387" i="6"/>
  <c r="O1388" i="6"/>
  <c r="R1387" i="6"/>
  <c r="V1387" i="6"/>
  <c r="Z1387" i="6"/>
  <c r="R1433" i="6"/>
  <c r="V1433" i="6"/>
  <c r="Z1433" i="6"/>
  <c r="Q1433" i="6"/>
  <c r="S1433" i="6"/>
  <c r="U1433" i="6"/>
  <c r="Y1433" i="6"/>
  <c r="AA1433" i="6"/>
  <c r="O1434" i="6"/>
  <c r="W1432" i="6"/>
  <c r="AA2090" i="6"/>
  <c r="S2090" i="6"/>
  <c r="R2280" i="6"/>
  <c r="V2280" i="6"/>
  <c r="Z2280" i="6"/>
  <c r="Q2280" i="6"/>
  <c r="S2280" i="6"/>
  <c r="U2280" i="6"/>
  <c r="Y2280" i="6"/>
  <c r="AA2280" i="6"/>
  <c r="O2281" i="6"/>
  <c r="W2279" i="6"/>
  <c r="AA2403" i="6"/>
  <c r="S2403" i="6"/>
  <c r="AA2117" i="6"/>
  <c r="AA2298" i="6"/>
  <c r="AA1291" i="6"/>
  <c r="S1522" i="6"/>
  <c r="S1648" i="6"/>
  <c r="S2169" i="6"/>
  <c r="AA2332" i="6"/>
  <c r="S2332" i="6"/>
  <c r="R1908" i="6"/>
  <c r="V1908" i="6"/>
  <c r="Z1908" i="6"/>
  <c r="Q1908" i="6"/>
  <c r="S1908" i="6"/>
  <c r="U1908" i="6"/>
  <c r="Y1908" i="6"/>
  <c r="AA1908" i="6"/>
  <c r="O1909" i="6"/>
  <c r="W1907" i="6"/>
  <c r="R2145" i="6"/>
  <c r="V2145" i="6"/>
  <c r="Z2145" i="6"/>
  <c r="Q2145" i="6"/>
  <c r="S2145" i="6"/>
  <c r="U2145" i="6"/>
  <c r="Y2145" i="6"/>
  <c r="AA2145" i="6"/>
  <c r="O2146" i="6"/>
  <c r="W2144" i="6"/>
  <c r="R2316" i="6"/>
  <c r="V2316" i="6"/>
  <c r="Z2316" i="6"/>
  <c r="Q2316" i="6"/>
  <c r="S2316" i="6"/>
  <c r="U2316" i="6"/>
  <c r="Y2316" i="6"/>
  <c r="AA2316" i="6"/>
  <c r="O2317" i="6"/>
  <c r="W2315" i="6"/>
  <c r="AA1086" i="6"/>
  <c r="S1086" i="6"/>
  <c r="R1192" i="6"/>
  <c r="V1192" i="6"/>
  <c r="Z1192" i="6"/>
  <c r="Q1192" i="6"/>
  <c r="S1192" i="6"/>
  <c r="U1192" i="6"/>
  <c r="Y1192" i="6"/>
  <c r="AA1192" i="6"/>
  <c r="O1193" i="6"/>
  <c r="W1191" i="6"/>
  <c r="R1689" i="6"/>
  <c r="V1689" i="6"/>
  <c r="Z1689" i="6"/>
  <c r="Q1689" i="6"/>
  <c r="S1689" i="6"/>
  <c r="U1689" i="6"/>
  <c r="Y1689" i="6"/>
  <c r="AA1689" i="6"/>
  <c r="O1690" i="6"/>
  <c r="W1688" i="6"/>
  <c r="R1607" i="6"/>
  <c r="V1607" i="6"/>
  <c r="Z1607" i="6"/>
  <c r="Q1607" i="6"/>
  <c r="S1607" i="6"/>
  <c r="U1607" i="6"/>
  <c r="Y1607" i="6"/>
  <c r="AA1607" i="6"/>
  <c r="O1608" i="6"/>
  <c r="W1606" i="6"/>
  <c r="R1873" i="6"/>
  <c r="V1873" i="6"/>
  <c r="Z1873" i="6"/>
  <c r="Q1873" i="6"/>
  <c r="S1873" i="6"/>
  <c r="U1873" i="6"/>
  <c r="Y1873" i="6"/>
  <c r="AA1873" i="6"/>
  <c r="O1874" i="6"/>
  <c r="W1872" i="6"/>
  <c r="R2006" i="6"/>
  <c r="V2006" i="6"/>
  <c r="Z2006" i="6"/>
  <c r="Q2006" i="6"/>
  <c r="S2006" i="6"/>
  <c r="U2006" i="6"/>
  <c r="Y2006" i="6"/>
  <c r="AA2006" i="6"/>
  <c r="O2007" i="6"/>
  <c r="W2005" i="6"/>
  <c r="R2216" i="6"/>
  <c r="V2216" i="6"/>
  <c r="Z2216" i="6"/>
  <c r="Q2216" i="6"/>
  <c r="S2216" i="6"/>
  <c r="U2216" i="6"/>
  <c r="Y2216" i="6"/>
  <c r="AA2216" i="6"/>
  <c r="O2217" i="6"/>
  <c r="W2215" i="6"/>
  <c r="R2365" i="6"/>
  <c r="V2365" i="6"/>
  <c r="Z2365" i="6"/>
  <c r="Q2365" i="6"/>
  <c r="S2365" i="6"/>
  <c r="U2365" i="6"/>
  <c r="Y2365" i="6"/>
  <c r="AA2365" i="6"/>
  <c r="O2366" i="6"/>
  <c r="W2364" i="6"/>
  <c r="R1141" i="6"/>
  <c r="V1141" i="6"/>
  <c r="Z1141" i="6"/>
  <c r="Q1141" i="6"/>
  <c r="S1141" i="6"/>
  <c r="U1141" i="6"/>
  <c r="Y1141" i="6"/>
  <c r="AA1141" i="6"/>
  <c r="O1142" i="6"/>
  <c r="W1140" i="6"/>
  <c r="R1727" i="6"/>
  <c r="V1727" i="6"/>
  <c r="Z1727" i="6"/>
  <c r="Q1727" i="6"/>
  <c r="S1727" i="6"/>
  <c r="U1727" i="6"/>
  <c r="Y1727" i="6"/>
  <c r="AA1727" i="6"/>
  <c r="O1728" i="6"/>
  <c r="W1726" i="6"/>
  <c r="R1565" i="6"/>
  <c r="V1565" i="6"/>
  <c r="Z1565" i="6"/>
  <c r="Q1565" i="6"/>
  <c r="S1565" i="6"/>
  <c r="U1565" i="6"/>
  <c r="Y1565" i="6"/>
  <c r="AA1565" i="6"/>
  <c r="O1566" i="6"/>
  <c r="W1564" i="6"/>
  <c r="R1803" i="6"/>
  <c r="V1803" i="6"/>
  <c r="Z1803" i="6"/>
  <c r="Q1803" i="6"/>
  <c r="S1803" i="6"/>
  <c r="U1803" i="6"/>
  <c r="Y1803" i="6"/>
  <c r="AA1803" i="6"/>
  <c r="O1804" i="6"/>
  <c r="W1802" i="6"/>
  <c r="R2064" i="6"/>
  <c r="V2064" i="6"/>
  <c r="Z2064" i="6"/>
  <c r="Q2064" i="6"/>
  <c r="S2064" i="6"/>
  <c r="U2064" i="6"/>
  <c r="Y2064" i="6"/>
  <c r="AA2064" i="6"/>
  <c r="O2065" i="6"/>
  <c r="W2063" i="6"/>
  <c r="R2259" i="6"/>
  <c r="V2259" i="6"/>
  <c r="Z2259" i="6"/>
  <c r="Q2259" i="6"/>
  <c r="S2259" i="6"/>
  <c r="U2259" i="6"/>
  <c r="Y2259" i="6"/>
  <c r="AA2259" i="6"/>
  <c r="O2260" i="6"/>
  <c r="W2258" i="6"/>
  <c r="R2392" i="6"/>
  <c r="V2392" i="6"/>
  <c r="Z2392" i="6"/>
  <c r="Q2392" i="6"/>
  <c r="S2392" i="6"/>
  <c r="U2392" i="6"/>
  <c r="Y2392" i="6"/>
  <c r="AA2392" i="6"/>
  <c r="O2393" i="6"/>
  <c r="W2391" i="6"/>
  <c r="R2035" i="6"/>
  <c r="V2035" i="6"/>
  <c r="Z2035" i="6"/>
  <c r="Q2035" i="6"/>
  <c r="S2035" i="6"/>
  <c r="U2035" i="6"/>
  <c r="Y2035" i="6"/>
  <c r="AA2035" i="6"/>
  <c r="O2036" i="6"/>
  <c r="W2034" i="6"/>
  <c r="AA2238" i="6"/>
  <c r="S2238" i="6"/>
  <c r="R2380" i="6"/>
  <c r="V2380" i="6"/>
  <c r="Z2380" i="6"/>
  <c r="Q2380" i="6"/>
  <c r="S2380" i="6"/>
  <c r="U2380" i="6"/>
  <c r="Y2380" i="6"/>
  <c r="AA2380" i="6"/>
  <c r="O2381" i="6"/>
  <c r="W2379" i="6"/>
  <c r="AA1241" i="6"/>
  <c r="S1241" i="6"/>
  <c r="R1340" i="6"/>
  <c r="Q1340" i="6"/>
  <c r="S1340" i="6"/>
  <c r="U1340" i="6"/>
  <c r="Y1340" i="6"/>
  <c r="AA1340" i="6"/>
  <c r="O1341" i="6"/>
  <c r="V1340" i="6"/>
  <c r="Z1340" i="6"/>
  <c r="W1339" i="6"/>
  <c r="AA1837" i="6"/>
  <c r="S1837" i="6"/>
  <c r="R1766" i="6"/>
  <c r="V1766" i="6"/>
  <c r="Z1766" i="6"/>
  <c r="Q1766" i="6"/>
  <c r="S1766" i="6"/>
  <c r="U1766" i="6"/>
  <c r="Y1766" i="6"/>
  <c r="AA1766" i="6"/>
  <c r="O1767" i="6"/>
  <c r="W1765" i="6"/>
  <c r="AA1941" i="6"/>
  <c r="S1941" i="6"/>
  <c r="AA1478" i="6"/>
  <c r="S1478" i="6"/>
  <c r="R2193" i="6"/>
  <c r="V2193" i="6"/>
  <c r="Z2193" i="6"/>
  <c r="Q2193" i="6"/>
  <c r="S2193" i="6"/>
  <c r="U2193" i="6"/>
  <c r="Y2193" i="6"/>
  <c r="AA2193" i="6"/>
  <c r="O2194" i="6"/>
  <c r="W2192" i="6"/>
  <c r="AA2349" i="6"/>
  <c r="S2349" i="6"/>
  <c r="AA1386" i="6"/>
  <c r="S1386" i="6"/>
  <c r="AA1432" i="6"/>
  <c r="S1432" i="6"/>
  <c r="R2091" i="6"/>
  <c r="V2091" i="6"/>
  <c r="Z2091" i="6"/>
  <c r="Q2091" i="6"/>
  <c r="S2091" i="6"/>
  <c r="U2091" i="6"/>
  <c r="Y2091" i="6"/>
  <c r="AA2091" i="6"/>
  <c r="O2092" i="6"/>
  <c r="W2090" i="6"/>
  <c r="AA2279" i="6"/>
  <c r="S2279" i="6"/>
  <c r="R2404" i="6"/>
  <c r="V2404" i="6"/>
  <c r="Z2404" i="6"/>
  <c r="Q2404" i="6"/>
  <c r="S2404" i="6"/>
  <c r="U2404" i="6"/>
  <c r="Y2404" i="6"/>
  <c r="AA2404" i="6"/>
  <c r="O2405" i="6"/>
  <c r="W2403" i="6"/>
  <c r="AA1387" i="6"/>
  <c r="S1387" i="6"/>
  <c r="Q2351" i="6"/>
  <c r="U2351" i="6"/>
  <c r="Y2351" i="6"/>
  <c r="O2352" i="6"/>
  <c r="R2351" i="6"/>
  <c r="V2351" i="6"/>
  <c r="Z2351" i="6"/>
  <c r="Q1480" i="6"/>
  <c r="U1480" i="6"/>
  <c r="Y1480" i="6"/>
  <c r="O1481" i="6"/>
  <c r="R1480" i="6"/>
  <c r="V1480" i="6"/>
  <c r="Z1480" i="6"/>
  <c r="Q1943" i="6"/>
  <c r="U1943" i="6"/>
  <c r="W1943" i="6"/>
  <c r="Y1943" i="6"/>
  <c r="O1944" i="6"/>
  <c r="R1943" i="6"/>
  <c r="Z1943" i="6"/>
  <c r="V1943" i="6"/>
  <c r="Q1839" i="6"/>
  <c r="U1839" i="6"/>
  <c r="Y1839" i="6"/>
  <c r="O1840" i="6"/>
  <c r="R1839" i="6"/>
  <c r="V1839" i="6"/>
  <c r="Z1839" i="6"/>
  <c r="Q1243" i="6"/>
  <c r="U1243" i="6"/>
  <c r="W1243" i="6"/>
  <c r="Y1243" i="6"/>
  <c r="O1244" i="6"/>
  <c r="R1243" i="6"/>
  <c r="Z1243" i="6"/>
  <c r="V1243" i="6"/>
  <c r="Q2240" i="6"/>
  <c r="U2240" i="6"/>
  <c r="Y2240" i="6"/>
  <c r="O2241" i="6"/>
  <c r="R2240" i="6"/>
  <c r="V2240" i="6"/>
  <c r="Z2240" i="6"/>
  <c r="Q1088" i="6"/>
  <c r="U1088" i="6"/>
  <c r="Y1088" i="6"/>
  <c r="O1089" i="6"/>
  <c r="R1088" i="6"/>
  <c r="V1088" i="6"/>
  <c r="Z1088" i="6"/>
  <c r="Q2300" i="6"/>
  <c r="U2300" i="6"/>
  <c r="Y2300" i="6"/>
  <c r="O2301" i="6"/>
  <c r="R2300" i="6"/>
  <c r="V2300" i="6"/>
  <c r="Z2300" i="6"/>
  <c r="Q2119" i="6"/>
  <c r="U2119" i="6"/>
  <c r="Y2119" i="6"/>
  <c r="O2120" i="6"/>
  <c r="R2119" i="6"/>
  <c r="V2119" i="6"/>
  <c r="Z2119" i="6"/>
  <c r="Q2405" i="6"/>
  <c r="U2405" i="6"/>
  <c r="Y2405" i="6"/>
  <c r="AA2405" i="6"/>
  <c r="AB2405" i="6"/>
  <c r="R2405" i="6"/>
  <c r="S2405" i="6"/>
  <c r="T2405" i="6"/>
  <c r="T2404" i="6"/>
  <c r="T2403" i="6"/>
  <c r="T2402" i="6"/>
  <c r="T2401" i="6"/>
  <c r="T2400" i="6"/>
  <c r="T2399" i="6"/>
  <c r="T2398" i="6"/>
  <c r="V2405" i="6"/>
  <c r="Z2405" i="6"/>
  <c r="W2404" i="6"/>
  <c r="Q2092" i="6"/>
  <c r="U2092" i="6"/>
  <c r="Y2092" i="6"/>
  <c r="O2093" i="6"/>
  <c r="R2092" i="6"/>
  <c r="V2092" i="6"/>
  <c r="Z2092" i="6"/>
  <c r="W2091" i="6"/>
  <c r="Q2194" i="6"/>
  <c r="U2194" i="6"/>
  <c r="Y2194" i="6"/>
  <c r="O2195" i="6"/>
  <c r="R2194" i="6"/>
  <c r="V2194" i="6"/>
  <c r="Z2194" i="6"/>
  <c r="W2193" i="6"/>
  <c r="Q1767" i="6"/>
  <c r="U1767" i="6"/>
  <c r="Y1767" i="6"/>
  <c r="O1768" i="6"/>
  <c r="R1767" i="6"/>
  <c r="V1767" i="6"/>
  <c r="Z1767" i="6"/>
  <c r="W1766" i="6"/>
  <c r="R1341" i="6"/>
  <c r="V1341" i="6"/>
  <c r="Z1341" i="6"/>
  <c r="Q1341" i="6"/>
  <c r="S1341" i="6"/>
  <c r="U1341" i="6"/>
  <c r="Y1341" i="6"/>
  <c r="AA1341" i="6"/>
  <c r="O1342" i="6"/>
  <c r="W1340" i="6"/>
  <c r="Q2381" i="6"/>
  <c r="U2381" i="6"/>
  <c r="Y2381" i="6"/>
  <c r="O2382" i="6"/>
  <c r="R2381" i="6"/>
  <c r="V2381" i="6"/>
  <c r="Z2381" i="6"/>
  <c r="W2380" i="6"/>
  <c r="Q2036" i="6"/>
  <c r="U2036" i="6"/>
  <c r="Y2036" i="6"/>
  <c r="O2037" i="6"/>
  <c r="R2036" i="6"/>
  <c r="V2036" i="6"/>
  <c r="Z2036" i="6"/>
  <c r="W2035" i="6"/>
  <c r="Q2393" i="6"/>
  <c r="U2393" i="6"/>
  <c r="Y2393" i="6"/>
  <c r="O2394" i="6"/>
  <c r="R2393" i="6"/>
  <c r="V2393" i="6"/>
  <c r="Z2393" i="6"/>
  <c r="W2392" i="6"/>
  <c r="Q2260" i="6"/>
  <c r="U2260" i="6"/>
  <c r="Y2260" i="6"/>
  <c r="O2261" i="6"/>
  <c r="R2260" i="6"/>
  <c r="V2260" i="6"/>
  <c r="Z2260" i="6"/>
  <c r="W2259" i="6"/>
  <c r="Q2065" i="6"/>
  <c r="U2065" i="6"/>
  <c r="Y2065" i="6"/>
  <c r="O2066" i="6"/>
  <c r="R2065" i="6"/>
  <c r="V2065" i="6"/>
  <c r="Z2065" i="6"/>
  <c r="W2064" i="6"/>
  <c r="Q1804" i="6"/>
  <c r="U1804" i="6"/>
  <c r="Y1804" i="6"/>
  <c r="O1805" i="6"/>
  <c r="R1804" i="6"/>
  <c r="V1804" i="6"/>
  <c r="Z1804" i="6"/>
  <c r="W1803" i="6"/>
  <c r="Q1566" i="6"/>
  <c r="U1566" i="6"/>
  <c r="Y1566" i="6"/>
  <c r="O1567" i="6"/>
  <c r="R1566" i="6"/>
  <c r="V1566" i="6"/>
  <c r="Z1566" i="6"/>
  <c r="W1565" i="6"/>
  <c r="Q1728" i="6"/>
  <c r="U1728" i="6"/>
  <c r="Y1728" i="6"/>
  <c r="O1729" i="6"/>
  <c r="R1728" i="6"/>
  <c r="V1728" i="6"/>
  <c r="Z1728" i="6"/>
  <c r="W1727" i="6"/>
  <c r="Q1142" i="6"/>
  <c r="U1142" i="6"/>
  <c r="Y1142" i="6"/>
  <c r="O1143" i="6"/>
  <c r="R1142" i="6"/>
  <c r="V1142" i="6"/>
  <c r="Z1142" i="6"/>
  <c r="W1141" i="6"/>
  <c r="Q2366" i="6"/>
  <c r="U2366" i="6"/>
  <c r="Y2366" i="6"/>
  <c r="O2367" i="6"/>
  <c r="R2366" i="6"/>
  <c r="V2366" i="6"/>
  <c r="Z2366" i="6"/>
  <c r="W2365" i="6"/>
  <c r="Q2217" i="6"/>
  <c r="U2217" i="6"/>
  <c r="Y2217" i="6"/>
  <c r="O2218" i="6"/>
  <c r="R2217" i="6"/>
  <c r="V2217" i="6"/>
  <c r="Z2217" i="6"/>
  <c r="W2216" i="6"/>
  <c r="Q2007" i="6"/>
  <c r="U2007" i="6"/>
  <c r="Y2007" i="6"/>
  <c r="O2008" i="6"/>
  <c r="R2007" i="6"/>
  <c r="V2007" i="6"/>
  <c r="Z2007" i="6"/>
  <c r="W2006" i="6"/>
  <c r="Q1874" i="6"/>
  <c r="U1874" i="6"/>
  <c r="Y1874" i="6"/>
  <c r="O1875" i="6"/>
  <c r="R1874" i="6"/>
  <c r="V1874" i="6"/>
  <c r="Z1874" i="6"/>
  <c r="W1873" i="6"/>
  <c r="Q1608" i="6"/>
  <c r="U1608" i="6"/>
  <c r="Y1608" i="6"/>
  <c r="O1609" i="6"/>
  <c r="R1608" i="6"/>
  <c r="V1608" i="6"/>
  <c r="Z1608" i="6"/>
  <c r="W1607" i="6"/>
  <c r="Q1690" i="6"/>
  <c r="U1690" i="6"/>
  <c r="Y1690" i="6"/>
  <c r="O1691" i="6"/>
  <c r="R1690" i="6"/>
  <c r="V1690" i="6"/>
  <c r="Z1690" i="6"/>
  <c r="W1689" i="6"/>
  <c r="Q1193" i="6"/>
  <c r="U1193" i="6"/>
  <c r="W1193" i="6"/>
  <c r="Y1193" i="6"/>
  <c r="O1194" i="6"/>
  <c r="V1193" i="6"/>
  <c r="R1193" i="6"/>
  <c r="Z1193" i="6"/>
  <c r="W1192" i="6"/>
  <c r="Q2317" i="6"/>
  <c r="U2317" i="6"/>
  <c r="Y2317" i="6"/>
  <c r="O2318" i="6"/>
  <c r="R2317" i="6"/>
  <c r="V2317" i="6"/>
  <c r="Z2317" i="6"/>
  <c r="W2316" i="6"/>
  <c r="Q2146" i="6"/>
  <c r="U2146" i="6"/>
  <c r="Y2146" i="6"/>
  <c r="O2147" i="6"/>
  <c r="R2146" i="6"/>
  <c r="V2146" i="6"/>
  <c r="Z2146" i="6"/>
  <c r="W2145" i="6"/>
  <c r="Q1909" i="6"/>
  <c r="U1909" i="6"/>
  <c r="W1909" i="6"/>
  <c r="Y1909" i="6"/>
  <c r="O1910" i="6"/>
  <c r="R1909" i="6"/>
  <c r="Z1909" i="6"/>
  <c r="V1909" i="6"/>
  <c r="W1908" i="6"/>
  <c r="Q2281" i="6"/>
  <c r="U2281" i="6"/>
  <c r="Y2281" i="6"/>
  <c r="O2282" i="6"/>
  <c r="R2281" i="6"/>
  <c r="V2281" i="6"/>
  <c r="Z2281" i="6"/>
  <c r="W2280" i="6"/>
  <c r="Q1434" i="6"/>
  <c r="U1434" i="6"/>
  <c r="Y1434" i="6"/>
  <c r="O1435" i="6"/>
  <c r="R1434" i="6"/>
  <c r="V1434" i="6"/>
  <c r="Z1434" i="6"/>
  <c r="W1433" i="6"/>
  <c r="R1388" i="6"/>
  <c r="V1388" i="6"/>
  <c r="Z1388" i="6"/>
  <c r="Q1388" i="6"/>
  <c r="S1388" i="6"/>
  <c r="U1388" i="6"/>
  <c r="Y1388" i="6"/>
  <c r="AA1388" i="6"/>
  <c r="O1389" i="6"/>
  <c r="W1387" i="6"/>
  <c r="AA2350" i="6"/>
  <c r="S2350" i="6"/>
  <c r="AA1479" i="6"/>
  <c r="S1479" i="6"/>
  <c r="AA1942" i="6"/>
  <c r="S1942" i="6"/>
  <c r="AA1838" i="6"/>
  <c r="S1838" i="6"/>
  <c r="AA1242" i="6"/>
  <c r="S1242" i="6"/>
  <c r="AA2239" i="6"/>
  <c r="S2239" i="6"/>
  <c r="AA1087" i="6"/>
  <c r="S1087" i="6"/>
  <c r="Q2334" i="6"/>
  <c r="U2334" i="6"/>
  <c r="Y2334" i="6"/>
  <c r="O2335" i="6"/>
  <c r="R2334" i="6"/>
  <c r="V2334" i="6"/>
  <c r="Z2334" i="6"/>
  <c r="W2333" i="6"/>
  <c r="Q2171" i="6"/>
  <c r="U2171" i="6"/>
  <c r="Y2171" i="6"/>
  <c r="O2172" i="6"/>
  <c r="R2171" i="6"/>
  <c r="V2171" i="6"/>
  <c r="Z2171" i="6"/>
  <c r="W2170" i="6"/>
  <c r="Q1974" i="6"/>
  <c r="U1974" i="6"/>
  <c r="Y1974" i="6"/>
  <c r="O1975" i="6"/>
  <c r="R1974" i="6"/>
  <c r="V1974" i="6"/>
  <c r="Z1974" i="6"/>
  <c r="Q1650" i="6"/>
  <c r="U1650" i="6"/>
  <c r="Y1650" i="6"/>
  <c r="O1651" i="6"/>
  <c r="R1650" i="6"/>
  <c r="V1650" i="6"/>
  <c r="Z1650" i="6"/>
  <c r="W1649" i="6"/>
  <c r="Q1524" i="6"/>
  <c r="U1524" i="6"/>
  <c r="Y1524" i="6"/>
  <c r="O1525" i="6"/>
  <c r="R1524" i="6"/>
  <c r="V1524" i="6"/>
  <c r="Z1524" i="6"/>
  <c r="W1523" i="6"/>
  <c r="Q1293" i="6"/>
  <c r="U1293" i="6"/>
  <c r="Y1293" i="6"/>
  <c r="AA1293" i="6"/>
  <c r="O1294" i="6"/>
  <c r="R1293" i="6"/>
  <c r="Z1293" i="6"/>
  <c r="V1293" i="6"/>
  <c r="W1292" i="6"/>
  <c r="AA2299" i="6"/>
  <c r="S2299" i="6"/>
  <c r="AA2118" i="6"/>
  <c r="S2118" i="6"/>
  <c r="S1293" i="6"/>
  <c r="AA1524" i="6"/>
  <c r="S1524" i="6"/>
  <c r="AA1650" i="6"/>
  <c r="S1650" i="6"/>
  <c r="R1975" i="6"/>
  <c r="V1975" i="6"/>
  <c r="Z1975" i="6"/>
  <c r="Q1975" i="6"/>
  <c r="U1975" i="6"/>
  <c r="W1975" i="6"/>
  <c r="Y1975" i="6"/>
  <c r="O1976" i="6"/>
  <c r="W1974" i="6"/>
  <c r="R2172" i="6"/>
  <c r="V2172" i="6"/>
  <c r="Z2172" i="6"/>
  <c r="Q2172" i="6"/>
  <c r="U2172" i="6"/>
  <c r="W2172" i="6"/>
  <c r="Y2172" i="6"/>
  <c r="O2173" i="6"/>
  <c r="W2171" i="6"/>
  <c r="R2335" i="6"/>
  <c r="V2335" i="6"/>
  <c r="Z2335" i="6"/>
  <c r="Q2335" i="6"/>
  <c r="U2335" i="6"/>
  <c r="W2335" i="6"/>
  <c r="Y2335" i="6"/>
  <c r="O2336" i="6"/>
  <c r="W2334" i="6"/>
  <c r="R1435" i="6"/>
  <c r="V1435" i="6"/>
  <c r="Z1435" i="6"/>
  <c r="Q1435" i="6"/>
  <c r="U1435" i="6"/>
  <c r="W1435" i="6"/>
  <c r="Y1435" i="6"/>
  <c r="O1436" i="6"/>
  <c r="W1434" i="6"/>
  <c r="R2282" i="6"/>
  <c r="V2282" i="6"/>
  <c r="Z2282" i="6"/>
  <c r="Q2282" i="6"/>
  <c r="U2282" i="6"/>
  <c r="W2282" i="6"/>
  <c r="Y2282" i="6"/>
  <c r="O2283" i="6"/>
  <c r="W2281" i="6"/>
  <c r="R1910" i="6"/>
  <c r="V1910" i="6"/>
  <c r="Z1910" i="6"/>
  <c r="U1910" i="6"/>
  <c r="W1910" i="6"/>
  <c r="O1911" i="6"/>
  <c r="Q1910" i="6"/>
  <c r="Y1910" i="6"/>
  <c r="AA1910" i="6"/>
  <c r="R2147" i="6"/>
  <c r="V2147" i="6"/>
  <c r="Z2147" i="6"/>
  <c r="Q2147" i="6"/>
  <c r="S2147" i="6"/>
  <c r="U2147" i="6"/>
  <c r="Y2147" i="6"/>
  <c r="AA2147" i="6"/>
  <c r="O2148" i="6"/>
  <c r="W2146" i="6"/>
  <c r="R2318" i="6"/>
  <c r="V2318" i="6"/>
  <c r="Z2318" i="6"/>
  <c r="Q2318" i="6"/>
  <c r="S2318" i="6"/>
  <c r="U2318" i="6"/>
  <c r="Y2318" i="6"/>
  <c r="AA2318" i="6"/>
  <c r="O2319" i="6"/>
  <c r="W2317" i="6"/>
  <c r="R1194" i="6"/>
  <c r="V1194" i="6"/>
  <c r="Z1194" i="6"/>
  <c r="Q1194" i="6"/>
  <c r="S1194" i="6"/>
  <c r="Y1194" i="6"/>
  <c r="AA1194" i="6"/>
  <c r="U1194" i="6"/>
  <c r="W1194" i="6"/>
  <c r="O1195" i="6"/>
  <c r="R1691" i="6"/>
  <c r="V1691" i="6"/>
  <c r="Z1691" i="6"/>
  <c r="Q1691" i="6"/>
  <c r="U1691" i="6"/>
  <c r="W1691" i="6"/>
  <c r="Y1691" i="6"/>
  <c r="O1692" i="6"/>
  <c r="W1690" i="6"/>
  <c r="R1609" i="6"/>
  <c r="V1609" i="6"/>
  <c r="Z1609" i="6"/>
  <c r="Q1609" i="6"/>
  <c r="U1609" i="6"/>
  <c r="W1609" i="6"/>
  <c r="Y1609" i="6"/>
  <c r="O1610" i="6"/>
  <c r="W1608" i="6"/>
  <c r="R1875" i="6"/>
  <c r="V1875" i="6"/>
  <c r="Z1875" i="6"/>
  <c r="Q1875" i="6"/>
  <c r="U1875" i="6"/>
  <c r="W1875" i="6"/>
  <c r="Y1875" i="6"/>
  <c r="O1876" i="6"/>
  <c r="W1874" i="6"/>
  <c r="R2008" i="6"/>
  <c r="V2008" i="6"/>
  <c r="Z2008" i="6"/>
  <c r="Q2008" i="6"/>
  <c r="U2008" i="6"/>
  <c r="W2008" i="6"/>
  <c r="Y2008" i="6"/>
  <c r="O2009" i="6"/>
  <c r="W2007" i="6"/>
  <c r="R2218" i="6"/>
  <c r="V2218" i="6"/>
  <c r="Z2218" i="6"/>
  <c r="Q2218" i="6"/>
  <c r="U2218" i="6"/>
  <c r="W2218" i="6"/>
  <c r="Y2218" i="6"/>
  <c r="O2219" i="6"/>
  <c r="W2217" i="6"/>
  <c r="R2367" i="6"/>
  <c r="V2367" i="6"/>
  <c r="Z2367" i="6"/>
  <c r="Q2367" i="6"/>
  <c r="U2367" i="6"/>
  <c r="W2367" i="6"/>
  <c r="Y2367" i="6"/>
  <c r="O2368" i="6"/>
  <c r="W2366" i="6"/>
  <c r="R1143" i="6"/>
  <c r="V1143" i="6"/>
  <c r="Z1143" i="6"/>
  <c r="Q1143" i="6"/>
  <c r="U1143" i="6"/>
  <c r="W1143" i="6"/>
  <c r="Y1143" i="6"/>
  <c r="O1144" i="6"/>
  <c r="W1142" i="6"/>
  <c r="R1729" i="6"/>
  <c r="V1729" i="6"/>
  <c r="Z1729" i="6"/>
  <c r="Q1729" i="6"/>
  <c r="U1729" i="6"/>
  <c r="W1729" i="6"/>
  <c r="Y1729" i="6"/>
  <c r="O1730" i="6"/>
  <c r="W1728" i="6"/>
  <c r="R1567" i="6"/>
  <c r="V1567" i="6"/>
  <c r="Z1567" i="6"/>
  <c r="Q1567" i="6"/>
  <c r="U1567" i="6"/>
  <c r="W1567" i="6"/>
  <c r="Y1567" i="6"/>
  <c r="O1568" i="6"/>
  <c r="W1566" i="6"/>
  <c r="R1805" i="6"/>
  <c r="V1805" i="6"/>
  <c r="Z1805" i="6"/>
  <c r="Q1805" i="6"/>
  <c r="U1805" i="6"/>
  <c r="W1805" i="6"/>
  <c r="Y1805" i="6"/>
  <c r="O1806" i="6"/>
  <c r="W1804" i="6"/>
  <c r="R2066" i="6"/>
  <c r="V2066" i="6"/>
  <c r="Z2066" i="6"/>
  <c r="Q2066" i="6"/>
  <c r="U2066" i="6"/>
  <c r="W2066" i="6"/>
  <c r="Y2066" i="6"/>
  <c r="O2067" i="6"/>
  <c r="W2065" i="6"/>
  <c r="R2261" i="6"/>
  <c r="V2261" i="6"/>
  <c r="Z2261" i="6"/>
  <c r="Q2261" i="6"/>
  <c r="U2261" i="6"/>
  <c r="W2261" i="6"/>
  <c r="Y2261" i="6"/>
  <c r="O2262" i="6"/>
  <c r="W2260" i="6"/>
  <c r="R2394" i="6"/>
  <c r="V2394" i="6"/>
  <c r="Z2394" i="6"/>
  <c r="Q2394" i="6"/>
  <c r="U2394" i="6"/>
  <c r="W2394" i="6"/>
  <c r="X2394" i="6"/>
  <c r="X2393" i="6"/>
  <c r="X2392" i="6"/>
  <c r="X2391" i="6"/>
  <c r="X2390" i="6"/>
  <c r="X2389" i="6"/>
  <c r="X2388" i="6"/>
  <c r="X2387" i="6"/>
  <c r="X2386" i="6"/>
  <c r="Y2394" i="6"/>
  <c r="W2393" i="6"/>
  <c r="R2037" i="6"/>
  <c r="V2037" i="6"/>
  <c r="Z2037" i="6"/>
  <c r="Q2037" i="6"/>
  <c r="S2037" i="6"/>
  <c r="U2037" i="6"/>
  <c r="Y2037" i="6"/>
  <c r="AA2037" i="6"/>
  <c r="O2038" i="6"/>
  <c r="W2036" i="6"/>
  <c r="R2382" i="6"/>
  <c r="V2382" i="6"/>
  <c r="Z2382" i="6"/>
  <c r="Q2382" i="6"/>
  <c r="S2382" i="6"/>
  <c r="T2382" i="6"/>
  <c r="T2381" i="6"/>
  <c r="T2380" i="6"/>
  <c r="T2379" i="6"/>
  <c r="T2378" i="6"/>
  <c r="T2377" i="6"/>
  <c r="T2376" i="6"/>
  <c r="T2375" i="6"/>
  <c r="T2374" i="6"/>
  <c r="T2373" i="6"/>
  <c r="U2382" i="6"/>
  <c r="Y2382" i="6"/>
  <c r="AA2382" i="6"/>
  <c r="AB2382" i="6"/>
  <c r="AB2381" i="6"/>
  <c r="AB2380" i="6"/>
  <c r="AB2379" i="6"/>
  <c r="AB2378" i="6"/>
  <c r="AB2377" i="6"/>
  <c r="AB2376" i="6"/>
  <c r="AB2375" i="6"/>
  <c r="AB2374" i="6"/>
  <c r="AB2373" i="6"/>
  <c r="W2381" i="6"/>
  <c r="R1768" i="6"/>
  <c r="V1768" i="6"/>
  <c r="Z1768" i="6"/>
  <c r="Q1768" i="6"/>
  <c r="U1768" i="6"/>
  <c r="W1768" i="6"/>
  <c r="Y1768" i="6"/>
  <c r="O1769" i="6"/>
  <c r="W1767" i="6"/>
  <c r="R2195" i="6"/>
  <c r="V2195" i="6"/>
  <c r="Z2195" i="6"/>
  <c r="Q2195" i="6"/>
  <c r="U2195" i="6"/>
  <c r="W2195" i="6"/>
  <c r="Y2195" i="6"/>
  <c r="O2196" i="6"/>
  <c r="W2194" i="6"/>
  <c r="R2093" i="6"/>
  <c r="V2093" i="6"/>
  <c r="Z2093" i="6"/>
  <c r="Q2093" i="6"/>
  <c r="U2093" i="6"/>
  <c r="W2093" i="6"/>
  <c r="Y2093" i="6"/>
  <c r="O2094" i="6"/>
  <c r="W2092" i="6"/>
  <c r="R2120" i="6"/>
  <c r="V2120" i="6"/>
  <c r="Z2120" i="6"/>
  <c r="Q2120" i="6"/>
  <c r="U2120" i="6"/>
  <c r="W2120" i="6"/>
  <c r="Y2120" i="6"/>
  <c r="O2121" i="6"/>
  <c r="W2119" i="6"/>
  <c r="AA2300" i="6"/>
  <c r="S2300" i="6"/>
  <c r="R1089" i="6"/>
  <c r="V1089" i="6"/>
  <c r="Z1089" i="6"/>
  <c r="Q1089" i="6"/>
  <c r="U1089" i="6"/>
  <c r="W1089" i="6"/>
  <c r="Y1089" i="6"/>
  <c r="O1090" i="6"/>
  <c r="W1088" i="6"/>
  <c r="AA2240" i="6"/>
  <c r="S2240" i="6"/>
  <c r="R1244" i="6"/>
  <c r="V1244" i="6"/>
  <c r="Z1244" i="6"/>
  <c r="U1244" i="6"/>
  <c r="W1244" i="6"/>
  <c r="O1245" i="6"/>
  <c r="Q1244" i="6"/>
  <c r="Y1244" i="6"/>
  <c r="AA1244" i="6"/>
  <c r="AA1839" i="6"/>
  <c r="S1839" i="6"/>
  <c r="R1944" i="6"/>
  <c r="V1944" i="6"/>
  <c r="Z1944" i="6"/>
  <c r="U1944" i="6"/>
  <c r="W1944" i="6"/>
  <c r="O1945" i="6"/>
  <c r="Q1944" i="6"/>
  <c r="S1944" i="6"/>
  <c r="Y1944" i="6"/>
  <c r="AA1944" i="6"/>
  <c r="AA1480" i="6"/>
  <c r="S1480" i="6"/>
  <c r="R2352" i="6"/>
  <c r="V2352" i="6"/>
  <c r="Z2352" i="6"/>
  <c r="Q2352" i="6"/>
  <c r="U2352" i="6"/>
  <c r="W2352" i="6"/>
  <c r="Y2352" i="6"/>
  <c r="O2353" i="6"/>
  <c r="W2351" i="6"/>
  <c r="R1294" i="6"/>
  <c r="V1294" i="6"/>
  <c r="Z1294" i="6"/>
  <c r="U1294" i="6"/>
  <c r="W1294" i="6"/>
  <c r="O1295" i="6"/>
  <c r="Q1294" i="6"/>
  <c r="Y1294" i="6"/>
  <c r="AA1294" i="6"/>
  <c r="W1293" i="6"/>
  <c r="R1525" i="6"/>
  <c r="V1525" i="6"/>
  <c r="Z1525" i="6"/>
  <c r="Q1525" i="6"/>
  <c r="U1525" i="6"/>
  <c r="W1525" i="6"/>
  <c r="Y1525" i="6"/>
  <c r="O1526" i="6"/>
  <c r="W1524" i="6"/>
  <c r="R1651" i="6"/>
  <c r="V1651" i="6"/>
  <c r="Z1651" i="6"/>
  <c r="Q1651" i="6"/>
  <c r="U1651" i="6"/>
  <c r="W1651" i="6"/>
  <c r="Y1651" i="6"/>
  <c r="O1652" i="6"/>
  <c r="W1650" i="6"/>
  <c r="AA1974" i="6"/>
  <c r="S1974" i="6"/>
  <c r="AA2171" i="6"/>
  <c r="S2171" i="6"/>
  <c r="AA2334" i="6"/>
  <c r="S2334" i="6"/>
  <c r="Q1389" i="6"/>
  <c r="U1389" i="6"/>
  <c r="Y1389" i="6"/>
  <c r="O1390" i="6"/>
  <c r="R1389" i="6"/>
  <c r="V1389" i="6"/>
  <c r="Z1389" i="6"/>
  <c r="W1388" i="6"/>
  <c r="AA1434" i="6"/>
  <c r="S1434" i="6"/>
  <c r="AA2281" i="6"/>
  <c r="S2281" i="6"/>
  <c r="AA1909" i="6"/>
  <c r="S1909" i="6"/>
  <c r="AA2146" i="6"/>
  <c r="S2146" i="6"/>
  <c r="AA2317" i="6"/>
  <c r="S2317" i="6"/>
  <c r="AA1193" i="6"/>
  <c r="S1193" i="6"/>
  <c r="AA1690" i="6"/>
  <c r="S1690" i="6"/>
  <c r="AA1608" i="6"/>
  <c r="S1608" i="6"/>
  <c r="AA1874" i="6"/>
  <c r="S1874" i="6"/>
  <c r="AA2007" i="6"/>
  <c r="S2007" i="6"/>
  <c r="AA2217" i="6"/>
  <c r="S2217" i="6"/>
  <c r="AA2366" i="6"/>
  <c r="S2366" i="6"/>
  <c r="AA1142" i="6"/>
  <c r="S1142" i="6"/>
  <c r="AA1728" i="6"/>
  <c r="S1728" i="6"/>
  <c r="AA1566" i="6"/>
  <c r="S1566" i="6"/>
  <c r="AA1804" i="6"/>
  <c r="S1804" i="6"/>
  <c r="AA2065" i="6"/>
  <c r="S2065" i="6"/>
  <c r="AA2260" i="6"/>
  <c r="S2260" i="6"/>
  <c r="AA2393" i="6"/>
  <c r="S2393" i="6"/>
  <c r="AA2036" i="6"/>
  <c r="S2036" i="6"/>
  <c r="AA2381" i="6"/>
  <c r="S2381" i="6"/>
  <c r="Q1342" i="6"/>
  <c r="U1342" i="6"/>
  <c r="Y1342" i="6"/>
  <c r="O1343" i="6"/>
  <c r="R1342" i="6"/>
  <c r="V1342" i="6"/>
  <c r="Z1342" i="6"/>
  <c r="W1341" i="6"/>
  <c r="AA1767" i="6"/>
  <c r="S1767" i="6"/>
  <c r="AA2194" i="6"/>
  <c r="S2194" i="6"/>
  <c r="AA2092" i="6"/>
  <c r="S2092" i="6"/>
  <c r="W2405" i="6"/>
  <c r="X2405" i="6"/>
  <c r="X2404" i="6"/>
  <c r="X2403" i="6"/>
  <c r="X2402" i="6"/>
  <c r="X2401" i="6"/>
  <c r="X2400" i="6"/>
  <c r="X2399" i="6"/>
  <c r="X2398" i="6"/>
  <c r="AA2119" i="6"/>
  <c r="S2119" i="6"/>
  <c r="R2301" i="6"/>
  <c r="V2301" i="6"/>
  <c r="Z2301" i="6"/>
  <c r="Q2301" i="6"/>
  <c r="S2301" i="6"/>
  <c r="U2301" i="6"/>
  <c r="Y2301" i="6"/>
  <c r="AA2301" i="6"/>
  <c r="O2302" i="6"/>
  <c r="W2300" i="6"/>
  <c r="AA1088" i="6"/>
  <c r="S1088" i="6"/>
  <c r="R2241" i="6"/>
  <c r="V2241" i="6"/>
  <c r="Z2241" i="6"/>
  <c r="Q2241" i="6"/>
  <c r="S2241" i="6"/>
  <c r="U2241" i="6"/>
  <c r="Y2241" i="6"/>
  <c r="AA2241" i="6"/>
  <c r="O2242" i="6"/>
  <c r="W2240" i="6"/>
  <c r="AA1243" i="6"/>
  <c r="S1243" i="6"/>
  <c r="R1840" i="6"/>
  <c r="V1840" i="6"/>
  <c r="Z1840" i="6"/>
  <c r="Q1840" i="6"/>
  <c r="S1840" i="6"/>
  <c r="U1840" i="6"/>
  <c r="Y1840" i="6"/>
  <c r="AA1840" i="6"/>
  <c r="O1841" i="6"/>
  <c r="W1839" i="6"/>
  <c r="AA1943" i="6"/>
  <c r="S1943" i="6"/>
  <c r="R1481" i="6"/>
  <c r="V1481" i="6"/>
  <c r="Z1481" i="6"/>
  <c r="Q1481" i="6"/>
  <c r="S1481" i="6"/>
  <c r="U1481" i="6"/>
  <c r="Y1481" i="6"/>
  <c r="AA1481" i="6"/>
  <c r="O1482" i="6"/>
  <c r="W1480" i="6"/>
  <c r="AA2351" i="6"/>
  <c r="S2351" i="6"/>
  <c r="AA1342" i="6"/>
  <c r="S1342" i="6"/>
  <c r="AA1389" i="6"/>
  <c r="S1389" i="6"/>
  <c r="Q1652" i="6"/>
  <c r="U1652" i="6"/>
  <c r="Y1652" i="6"/>
  <c r="O1653" i="6"/>
  <c r="R1652" i="6"/>
  <c r="V1652" i="6"/>
  <c r="Z1652" i="6"/>
  <c r="Q1526" i="6"/>
  <c r="U1526" i="6"/>
  <c r="Y1526" i="6"/>
  <c r="O1527" i="6"/>
  <c r="R1526" i="6"/>
  <c r="V1526" i="6"/>
  <c r="Z1526" i="6"/>
  <c r="Q1295" i="6"/>
  <c r="U1295" i="6"/>
  <c r="Y1295" i="6"/>
  <c r="O1296" i="6"/>
  <c r="R1295" i="6"/>
  <c r="V1295" i="6"/>
  <c r="Z1295" i="6"/>
  <c r="Q2353" i="6"/>
  <c r="U2353" i="6"/>
  <c r="Y2353" i="6"/>
  <c r="O2354" i="6"/>
  <c r="R2353" i="6"/>
  <c r="V2353" i="6"/>
  <c r="Z2353" i="6"/>
  <c r="Q1245" i="6"/>
  <c r="U1245" i="6"/>
  <c r="Y1245" i="6"/>
  <c r="O1246" i="6"/>
  <c r="R1245" i="6"/>
  <c r="V1245" i="6"/>
  <c r="Z1245" i="6"/>
  <c r="Q1090" i="6"/>
  <c r="U1090" i="6"/>
  <c r="Y1090" i="6"/>
  <c r="O1091" i="6"/>
  <c r="R1090" i="6"/>
  <c r="V1090" i="6"/>
  <c r="Z1090" i="6"/>
  <c r="Q2121" i="6"/>
  <c r="U2121" i="6"/>
  <c r="Y2121" i="6"/>
  <c r="O2122" i="6"/>
  <c r="R2121" i="6"/>
  <c r="V2121" i="6"/>
  <c r="Z2121" i="6"/>
  <c r="Q2094" i="6"/>
  <c r="U2094" i="6"/>
  <c r="Y2094" i="6"/>
  <c r="O2095" i="6"/>
  <c r="R2094" i="6"/>
  <c r="V2094" i="6"/>
  <c r="Z2094" i="6"/>
  <c r="Q2196" i="6"/>
  <c r="U2196" i="6"/>
  <c r="Y2196" i="6"/>
  <c r="O2197" i="6"/>
  <c r="R2196" i="6"/>
  <c r="V2196" i="6"/>
  <c r="Z2196" i="6"/>
  <c r="Q1769" i="6"/>
  <c r="U1769" i="6"/>
  <c r="Y1769" i="6"/>
  <c r="O1770" i="6"/>
  <c r="R1769" i="6"/>
  <c r="V1769" i="6"/>
  <c r="Z1769" i="6"/>
  <c r="Q2262" i="6"/>
  <c r="U2262" i="6"/>
  <c r="Y2262" i="6"/>
  <c r="O2263" i="6"/>
  <c r="R2262" i="6"/>
  <c r="V2262" i="6"/>
  <c r="Z2262" i="6"/>
  <c r="Q2067" i="6"/>
  <c r="U2067" i="6"/>
  <c r="Y2067" i="6"/>
  <c r="O2068" i="6"/>
  <c r="R2067" i="6"/>
  <c r="V2067" i="6"/>
  <c r="Z2067" i="6"/>
  <c r="Q1806" i="6"/>
  <c r="U1806" i="6"/>
  <c r="Y1806" i="6"/>
  <c r="O1807" i="6"/>
  <c r="R1806" i="6"/>
  <c r="V1806" i="6"/>
  <c r="Z1806" i="6"/>
  <c r="Q1568" i="6"/>
  <c r="U1568" i="6"/>
  <c r="Y1568" i="6"/>
  <c r="O1569" i="6"/>
  <c r="R1568" i="6"/>
  <c r="V1568" i="6"/>
  <c r="Z1568" i="6"/>
  <c r="Q1730" i="6"/>
  <c r="U1730" i="6"/>
  <c r="Y1730" i="6"/>
  <c r="O1731" i="6"/>
  <c r="R1730" i="6"/>
  <c r="V1730" i="6"/>
  <c r="Z1730" i="6"/>
  <c r="Q1144" i="6"/>
  <c r="U1144" i="6"/>
  <c r="Y1144" i="6"/>
  <c r="O1145" i="6"/>
  <c r="R1144" i="6"/>
  <c r="V1144" i="6"/>
  <c r="Z1144" i="6"/>
  <c r="Q2368" i="6"/>
  <c r="U2368" i="6"/>
  <c r="Y2368" i="6"/>
  <c r="O2369" i="6"/>
  <c r="R2368" i="6"/>
  <c r="V2368" i="6"/>
  <c r="Z2368" i="6"/>
  <c r="Q2219" i="6"/>
  <c r="U2219" i="6"/>
  <c r="Y2219" i="6"/>
  <c r="O2220" i="6"/>
  <c r="R2219" i="6"/>
  <c r="V2219" i="6"/>
  <c r="Z2219" i="6"/>
  <c r="Q2009" i="6"/>
  <c r="U2009" i="6"/>
  <c r="Y2009" i="6"/>
  <c r="O2010" i="6"/>
  <c r="R2009" i="6"/>
  <c r="V2009" i="6"/>
  <c r="Z2009" i="6"/>
  <c r="Q1876" i="6"/>
  <c r="U1876" i="6"/>
  <c r="Y1876" i="6"/>
  <c r="O1877" i="6"/>
  <c r="R1876" i="6"/>
  <c r="V1876" i="6"/>
  <c r="Z1876" i="6"/>
  <c r="Q1610" i="6"/>
  <c r="U1610" i="6"/>
  <c r="Y1610" i="6"/>
  <c r="O1611" i="6"/>
  <c r="R1610" i="6"/>
  <c r="V1610" i="6"/>
  <c r="Z1610" i="6"/>
  <c r="Q1692" i="6"/>
  <c r="U1692" i="6"/>
  <c r="Y1692" i="6"/>
  <c r="O1693" i="6"/>
  <c r="R1692" i="6"/>
  <c r="V1692" i="6"/>
  <c r="Z1692" i="6"/>
  <c r="Q1911" i="6"/>
  <c r="U1911" i="6"/>
  <c r="Y1911" i="6"/>
  <c r="O1912" i="6"/>
  <c r="R1911" i="6"/>
  <c r="V1911" i="6"/>
  <c r="Z1911" i="6"/>
  <c r="Q2283" i="6"/>
  <c r="U2283" i="6"/>
  <c r="Y2283" i="6"/>
  <c r="O2284" i="6"/>
  <c r="R2283" i="6"/>
  <c r="V2283" i="6"/>
  <c r="Z2283" i="6"/>
  <c r="Q1436" i="6"/>
  <c r="U1436" i="6"/>
  <c r="Y1436" i="6"/>
  <c r="O1437" i="6"/>
  <c r="R1436" i="6"/>
  <c r="V1436" i="6"/>
  <c r="Z1436" i="6"/>
  <c r="Q2336" i="6"/>
  <c r="U2336" i="6"/>
  <c r="Y2336" i="6"/>
  <c r="O2337" i="6"/>
  <c r="R2336" i="6"/>
  <c r="V2336" i="6"/>
  <c r="Z2336" i="6"/>
  <c r="Q2173" i="6"/>
  <c r="U2173" i="6"/>
  <c r="Y2173" i="6"/>
  <c r="O2174" i="6"/>
  <c r="R2173" i="6"/>
  <c r="V2173" i="6"/>
  <c r="Z2173" i="6"/>
  <c r="Q1976" i="6"/>
  <c r="S1976" i="6"/>
  <c r="U1976" i="6"/>
  <c r="Y1976" i="6"/>
  <c r="O1977" i="6"/>
  <c r="V1976" i="6"/>
  <c r="R1976" i="6"/>
  <c r="Z1976" i="6"/>
  <c r="Q1482" i="6"/>
  <c r="U1482" i="6"/>
  <c r="Y1482" i="6"/>
  <c r="O1483" i="6"/>
  <c r="R1482" i="6"/>
  <c r="V1482" i="6"/>
  <c r="Z1482" i="6"/>
  <c r="W1481" i="6"/>
  <c r="Q1841" i="6"/>
  <c r="U1841" i="6"/>
  <c r="Y1841" i="6"/>
  <c r="O1842" i="6"/>
  <c r="R1841" i="6"/>
  <c r="V1841" i="6"/>
  <c r="Z1841" i="6"/>
  <c r="W1840" i="6"/>
  <c r="Q2242" i="6"/>
  <c r="U2242" i="6"/>
  <c r="Y2242" i="6"/>
  <c r="O2243" i="6"/>
  <c r="R2242" i="6"/>
  <c r="V2242" i="6"/>
  <c r="Z2242" i="6"/>
  <c r="W2241" i="6"/>
  <c r="Q2302" i="6"/>
  <c r="U2302" i="6"/>
  <c r="Y2302" i="6"/>
  <c r="O2303" i="6"/>
  <c r="R2302" i="6"/>
  <c r="V2302" i="6"/>
  <c r="Z2302" i="6"/>
  <c r="W2301" i="6"/>
  <c r="R1343" i="6"/>
  <c r="V1343" i="6"/>
  <c r="Z1343" i="6"/>
  <c r="Q1343" i="6"/>
  <c r="S1343" i="6"/>
  <c r="U1343" i="6"/>
  <c r="Y1343" i="6"/>
  <c r="AA1343" i="6"/>
  <c r="O1344" i="6"/>
  <c r="W1342" i="6"/>
  <c r="R1390" i="6"/>
  <c r="V1390" i="6"/>
  <c r="Z1390" i="6"/>
  <c r="Q1390" i="6"/>
  <c r="S1390" i="6"/>
  <c r="U1390" i="6"/>
  <c r="Y1390" i="6"/>
  <c r="AA1390" i="6"/>
  <c r="O1391" i="6"/>
  <c r="W1389" i="6"/>
  <c r="AA1651" i="6"/>
  <c r="S1651" i="6"/>
  <c r="AA1525" i="6"/>
  <c r="S1525" i="6"/>
  <c r="S1294" i="6"/>
  <c r="AA2352" i="6"/>
  <c r="S2352" i="6"/>
  <c r="Q1945" i="6"/>
  <c r="U1945" i="6"/>
  <c r="Y1945" i="6"/>
  <c r="O1946" i="6"/>
  <c r="R1945" i="6"/>
  <c r="V1945" i="6"/>
  <c r="Z1945" i="6"/>
  <c r="S1244" i="6"/>
  <c r="AA1089" i="6"/>
  <c r="S1089" i="6"/>
  <c r="AA2120" i="6"/>
  <c r="S2120" i="6"/>
  <c r="AA2093" i="6"/>
  <c r="S2093" i="6"/>
  <c r="AA2195" i="6"/>
  <c r="S2195" i="6"/>
  <c r="AA1768" i="6"/>
  <c r="S1768" i="6"/>
  <c r="W2382" i="6"/>
  <c r="X2382" i="6"/>
  <c r="X2381" i="6"/>
  <c r="X2380" i="6"/>
  <c r="X2379" i="6"/>
  <c r="X2378" i="6"/>
  <c r="X2377" i="6"/>
  <c r="X2376" i="6"/>
  <c r="X2375" i="6"/>
  <c r="X2374" i="6"/>
  <c r="X2373" i="6"/>
  <c r="Q2038" i="6"/>
  <c r="U2038" i="6"/>
  <c r="Y2038" i="6"/>
  <c r="O2039" i="6"/>
  <c r="R2038" i="6"/>
  <c r="V2038" i="6"/>
  <c r="Z2038" i="6"/>
  <c r="W2037" i="6"/>
  <c r="AA2394" i="6"/>
  <c r="AB2394" i="6"/>
  <c r="AB2393" i="6"/>
  <c r="AB2392" i="6"/>
  <c r="AB2391" i="6"/>
  <c r="AB2390" i="6"/>
  <c r="AB2389" i="6"/>
  <c r="AB2388" i="6"/>
  <c r="AB2387" i="6"/>
  <c r="AB2386" i="6"/>
  <c r="S2394" i="6"/>
  <c r="T2394" i="6"/>
  <c r="T2393" i="6"/>
  <c r="T2392" i="6"/>
  <c r="T2391" i="6"/>
  <c r="T2390" i="6"/>
  <c r="T2389" i="6"/>
  <c r="T2388" i="6"/>
  <c r="T2387" i="6"/>
  <c r="T2386" i="6"/>
  <c r="AA2261" i="6"/>
  <c r="S2261" i="6"/>
  <c r="AA2066" i="6"/>
  <c r="S2066" i="6"/>
  <c r="AA1805" i="6"/>
  <c r="S1805" i="6"/>
  <c r="AA1567" i="6"/>
  <c r="S1567" i="6"/>
  <c r="AA1729" i="6"/>
  <c r="S1729" i="6"/>
  <c r="AA1143" i="6"/>
  <c r="S1143" i="6"/>
  <c r="AA2367" i="6"/>
  <c r="S2367" i="6"/>
  <c r="AA2218" i="6"/>
  <c r="S2218" i="6"/>
  <c r="AA2008" i="6"/>
  <c r="S2008" i="6"/>
  <c r="AA1875" i="6"/>
  <c r="S1875" i="6"/>
  <c r="AA1609" i="6"/>
  <c r="S1609" i="6"/>
  <c r="AA1691" i="6"/>
  <c r="S1691" i="6"/>
  <c r="Q1195" i="6"/>
  <c r="U1195" i="6"/>
  <c r="Y1195" i="6"/>
  <c r="O1196" i="6"/>
  <c r="R1195" i="6"/>
  <c r="V1195" i="6"/>
  <c r="Z1195" i="6"/>
  <c r="Q2319" i="6"/>
  <c r="U2319" i="6"/>
  <c r="Y2319" i="6"/>
  <c r="O2320" i="6"/>
  <c r="R2319" i="6"/>
  <c r="V2319" i="6"/>
  <c r="Z2319" i="6"/>
  <c r="W2318" i="6"/>
  <c r="Q2148" i="6"/>
  <c r="U2148" i="6"/>
  <c r="Y2148" i="6"/>
  <c r="O2149" i="6"/>
  <c r="R2148" i="6"/>
  <c r="V2148" i="6"/>
  <c r="Z2148" i="6"/>
  <c r="W2147" i="6"/>
  <c r="S1910" i="6"/>
  <c r="AA2282" i="6"/>
  <c r="S2282" i="6"/>
  <c r="AA1435" i="6"/>
  <c r="S1435" i="6"/>
  <c r="AA2335" i="6"/>
  <c r="S2335" i="6"/>
  <c r="AA2172" i="6"/>
  <c r="S2172" i="6"/>
  <c r="AA1975" i="6"/>
  <c r="S1975" i="6"/>
  <c r="AA2148" i="6"/>
  <c r="S2148" i="6"/>
  <c r="AA2319" i="6"/>
  <c r="S2319" i="6"/>
  <c r="R1196" i="6"/>
  <c r="V1196" i="6"/>
  <c r="Z1196" i="6"/>
  <c r="Q1196" i="6"/>
  <c r="S1196" i="6"/>
  <c r="U1196" i="6"/>
  <c r="Y1196" i="6"/>
  <c r="AA1196" i="6"/>
  <c r="O1197" i="6"/>
  <c r="W1195" i="6"/>
  <c r="R2039" i="6"/>
  <c r="V2039" i="6"/>
  <c r="Z2039" i="6"/>
  <c r="Q2039" i="6"/>
  <c r="S2039" i="6"/>
  <c r="U2039" i="6"/>
  <c r="Y2039" i="6"/>
  <c r="AA2039" i="6"/>
  <c r="O2040" i="6"/>
  <c r="W2038" i="6"/>
  <c r="AA1945" i="6"/>
  <c r="S1945" i="6"/>
  <c r="R2303" i="6"/>
  <c r="V2303" i="6"/>
  <c r="Z2303" i="6"/>
  <c r="Q2303" i="6"/>
  <c r="S2303" i="6"/>
  <c r="U2303" i="6"/>
  <c r="Y2303" i="6"/>
  <c r="AA2303" i="6"/>
  <c r="O2304" i="6"/>
  <c r="W2302" i="6"/>
  <c r="R2243" i="6"/>
  <c r="V2243" i="6"/>
  <c r="Z2243" i="6"/>
  <c r="Q2243" i="6"/>
  <c r="S2243" i="6"/>
  <c r="U2243" i="6"/>
  <c r="Y2243" i="6"/>
  <c r="AA2243" i="6"/>
  <c r="O2244" i="6"/>
  <c r="W2242" i="6"/>
  <c r="R1842" i="6"/>
  <c r="V1842" i="6"/>
  <c r="Z1842" i="6"/>
  <c r="Q1842" i="6"/>
  <c r="S1842" i="6"/>
  <c r="U1842" i="6"/>
  <c r="Y1842" i="6"/>
  <c r="AA1842" i="6"/>
  <c r="O1843" i="6"/>
  <c r="W1841" i="6"/>
  <c r="R1483" i="6"/>
  <c r="V1483" i="6"/>
  <c r="Z1483" i="6"/>
  <c r="Q1483" i="6"/>
  <c r="S1483" i="6"/>
  <c r="U1483" i="6"/>
  <c r="Y1483" i="6"/>
  <c r="AA1483" i="6"/>
  <c r="O1484" i="6"/>
  <c r="W1482" i="6"/>
  <c r="AA1976" i="6"/>
  <c r="R2174" i="6"/>
  <c r="V2174" i="6"/>
  <c r="Z2174" i="6"/>
  <c r="Q2174" i="6"/>
  <c r="U2174" i="6"/>
  <c r="W2174" i="6"/>
  <c r="Y2174" i="6"/>
  <c r="O2175" i="6"/>
  <c r="W2173" i="6"/>
  <c r="AA2336" i="6"/>
  <c r="S2336" i="6"/>
  <c r="R1437" i="6"/>
  <c r="V1437" i="6"/>
  <c r="Z1437" i="6"/>
  <c r="Q1437" i="6"/>
  <c r="U1437" i="6"/>
  <c r="W1437" i="6"/>
  <c r="Y1437" i="6"/>
  <c r="O1438" i="6"/>
  <c r="W1436" i="6"/>
  <c r="AA2283" i="6"/>
  <c r="S2283" i="6"/>
  <c r="R1912" i="6"/>
  <c r="V1912" i="6"/>
  <c r="Z1912" i="6"/>
  <c r="Q1912" i="6"/>
  <c r="U1912" i="6"/>
  <c r="W1912" i="6"/>
  <c r="Y1912" i="6"/>
  <c r="O1913" i="6"/>
  <c r="W1911" i="6"/>
  <c r="AA1692" i="6"/>
  <c r="S1692" i="6"/>
  <c r="R1611" i="6"/>
  <c r="V1611" i="6"/>
  <c r="Z1611" i="6"/>
  <c r="Q1611" i="6"/>
  <c r="U1611" i="6"/>
  <c r="W1611" i="6"/>
  <c r="Y1611" i="6"/>
  <c r="O1612" i="6"/>
  <c r="W1610" i="6"/>
  <c r="AA1876" i="6"/>
  <c r="S1876" i="6"/>
  <c r="R2010" i="6"/>
  <c r="V2010" i="6"/>
  <c r="Z2010" i="6"/>
  <c r="Q2010" i="6"/>
  <c r="U2010" i="6"/>
  <c r="W2010" i="6"/>
  <c r="Y2010" i="6"/>
  <c r="O2011" i="6"/>
  <c r="W2009" i="6"/>
  <c r="AA2219" i="6"/>
  <c r="S2219" i="6"/>
  <c r="R2369" i="6"/>
  <c r="U2369" i="6"/>
  <c r="Z2369" i="6"/>
  <c r="Q2369" i="6"/>
  <c r="V2369" i="6"/>
  <c r="Y2369" i="6"/>
  <c r="W2368" i="6"/>
  <c r="X2368" i="6"/>
  <c r="X2367" i="6"/>
  <c r="X2366" i="6"/>
  <c r="X2365" i="6"/>
  <c r="X2364" i="6"/>
  <c r="X2363" i="6"/>
  <c r="X2362" i="6"/>
  <c r="X2361" i="6"/>
  <c r="X2360" i="6"/>
  <c r="X2359" i="6"/>
  <c r="X2358" i="6"/>
  <c r="AA1144" i="6"/>
  <c r="S1144" i="6"/>
  <c r="R1731" i="6"/>
  <c r="V1731" i="6"/>
  <c r="Z1731" i="6"/>
  <c r="Q1731" i="6"/>
  <c r="S1731" i="6"/>
  <c r="U1731" i="6"/>
  <c r="Y1731" i="6"/>
  <c r="AA1731" i="6"/>
  <c r="O1732" i="6"/>
  <c r="W1730" i="6"/>
  <c r="AA1568" i="6"/>
  <c r="S1568" i="6"/>
  <c r="R1807" i="6"/>
  <c r="V1807" i="6"/>
  <c r="Z1807" i="6"/>
  <c r="Q1807" i="6"/>
  <c r="S1807" i="6"/>
  <c r="U1807" i="6"/>
  <c r="Y1807" i="6"/>
  <c r="AA1807" i="6"/>
  <c r="O1808" i="6"/>
  <c r="W1806" i="6"/>
  <c r="AA2067" i="6"/>
  <c r="S2067" i="6"/>
  <c r="R2263" i="6"/>
  <c r="V2263" i="6"/>
  <c r="Z2263" i="6"/>
  <c r="Q2263" i="6"/>
  <c r="S2263" i="6"/>
  <c r="U2263" i="6"/>
  <c r="Y2263" i="6"/>
  <c r="AA2263" i="6"/>
  <c r="O2264" i="6"/>
  <c r="W2262" i="6"/>
  <c r="AA1769" i="6"/>
  <c r="S1769" i="6"/>
  <c r="R2197" i="6"/>
  <c r="V2197" i="6"/>
  <c r="Z2197" i="6"/>
  <c r="Q2197" i="6"/>
  <c r="S2197" i="6"/>
  <c r="U2197" i="6"/>
  <c r="Y2197" i="6"/>
  <c r="AA2197" i="6"/>
  <c r="O2198" i="6"/>
  <c r="W2196" i="6"/>
  <c r="AA2094" i="6"/>
  <c r="S2094" i="6"/>
  <c r="R2122" i="6"/>
  <c r="V2122" i="6"/>
  <c r="Z2122" i="6"/>
  <c r="Q2122" i="6"/>
  <c r="S2122" i="6"/>
  <c r="U2122" i="6"/>
  <c r="Y2122" i="6"/>
  <c r="AA2122" i="6"/>
  <c r="O2123" i="6"/>
  <c r="W2121" i="6"/>
  <c r="AA1090" i="6"/>
  <c r="S1090" i="6"/>
  <c r="R1246" i="6"/>
  <c r="V1246" i="6"/>
  <c r="Z1246" i="6"/>
  <c r="Q1246" i="6"/>
  <c r="S1246" i="6"/>
  <c r="U1246" i="6"/>
  <c r="Y1246" i="6"/>
  <c r="AA1246" i="6"/>
  <c r="O1247" i="6"/>
  <c r="W1245" i="6"/>
  <c r="AA2353" i="6"/>
  <c r="AB2353" i="6"/>
  <c r="AB2352" i="6"/>
  <c r="AB2351" i="6"/>
  <c r="AB2350" i="6"/>
  <c r="AB2349" i="6"/>
  <c r="AB2348" i="6"/>
  <c r="AB2347" i="6"/>
  <c r="AB2346" i="6"/>
  <c r="AB2345" i="6"/>
  <c r="AB2344" i="6"/>
  <c r="AB2343" i="6"/>
  <c r="S2353" i="6"/>
  <c r="T2353" i="6"/>
  <c r="T2352" i="6"/>
  <c r="T2351" i="6"/>
  <c r="T2350" i="6"/>
  <c r="T2349" i="6"/>
  <c r="T2348" i="6"/>
  <c r="T2347" i="6"/>
  <c r="T2346" i="6"/>
  <c r="T2345" i="6"/>
  <c r="T2344" i="6"/>
  <c r="T2343" i="6"/>
  <c r="R1296" i="6"/>
  <c r="V1296" i="6"/>
  <c r="Z1296" i="6"/>
  <c r="Q1296" i="6"/>
  <c r="S1296" i="6"/>
  <c r="U1296" i="6"/>
  <c r="Y1296" i="6"/>
  <c r="AA1296" i="6"/>
  <c r="O1297" i="6"/>
  <c r="W1295" i="6"/>
  <c r="AA1526" i="6"/>
  <c r="S1526" i="6"/>
  <c r="R1653" i="6"/>
  <c r="V1653" i="6"/>
  <c r="Z1653" i="6"/>
  <c r="Q1653" i="6"/>
  <c r="S1653" i="6"/>
  <c r="U1653" i="6"/>
  <c r="Y1653" i="6"/>
  <c r="AA1653" i="6"/>
  <c r="O1654" i="6"/>
  <c r="W1652" i="6"/>
  <c r="R2149" i="6"/>
  <c r="V2149" i="6"/>
  <c r="Z2149" i="6"/>
  <c r="Q2149" i="6"/>
  <c r="S2149" i="6"/>
  <c r="U2149" i="6"/>
  <c r="Y2149" i="6"/>
  <c r="AA2149" i="6"/>
  <c r="O2150" i="6"/>
  <c r="W2148" i="6"/>
  <c r="R2320" i="6"/>
  <c r="V2320" i="6"/>
  <c r="Z2320" i="6"/>
  <c r="Q2320" i="6"/>
  <c r="S2320" i="6"/>
  <c r="U2320" i="6"/>
  <c r="Y2320" i="6"/>
  <c r="AA2320" i="6"/>
  <c r="O2321" i="6"/>
  <c r="W2319" i="6"/>
  <c r="AA1195" i="6"/>
  <c r="S1195" i="6"/>
  <c r="AA2038" i="6"/>
  <c r="S2038" i="6"/>
  <c r="R1946" i="6"/>
  <c r="V1946" i="6"/>
  <c r="Z1946" i="6"/>
  <c r="Q1946" i="6"/>
  <c r="S1946" i="6"/>
  <c r="U1946" i="6"/>
  <c r="Y1946" i="6"/>
  <c r="AA1946" i="6"/>
  <c r="O1947" i="6"/>
  <c r="W1945" i="6"/>
  <c r="Q1391" i="6"/>
  <c r="U1391" i="6"/>
  <c r="Y1391" i="6"/>
  <c r="O1392" i="6"/>
  <c r="R1391" i="6"/>
  <c r="V1391" i="6"/>
  <c r="Z1391" i="6"/>
  <c r="W1390" i="6"/>
  <c r="Q1344" i="6"/>
  <c r="U1344" i="6"/>
  <c r="Y1344" i="6"/>
  <c r="O1345" i="6"/>
  <c r="R1344" i="6"/>
  <c r="V1344" i="6"/>
  <c r="Z1344" i="6"/>
  <c r="W1343" i="6"/>
  <c r="AA2302" i="6"/>
  <c r="S2302" i="6"/>
  <c r="AA2242" i="6"/>
  <c r="S2242" i="6"/>
  <c r="AA1841" i="6"/>
  <c r="S1841" i="6"/>
  <c r="AA1482" i="6"/>
  <c r="S1482" i="6"/>
  <c r="R1977" i="6"/>
  <c r="V1977" i="6"/>
  <c r="Z1977" i="6"/>
  <c r="Q1977" i="6"/>
  <c r="S1977" i="6"/>
  <c r="Y1977" i="6"/>
  <c r="AA1977" i="6"/>
  <c r="U1977" i="6"/>
  <c r="W1977" i="6"/>
  <c r="O1978" i="6"/>
  <c r="W1976" i="6"/>
  <c r="AA2173" i="6"/>
  <c r="S2173" i="6"/>
  <c r="R2337" i="6"/>
  <c r="V2337" i="6"/>
  <c r="Z2337" i="6"/>
  <c r="Q2337" i="6"/>
  <c r="S2337" i="6"/>
  <c r="U2337" i="6"/>
  <c r="Y2337" i="6"/>
  <c r="AA2337" i="6"/>
  <c r="O2338" i="6"/>
  <c r="W2336" i="6"/>
  <c r="AA1436" i="6"/>
  <c r="S1436" i="6"/>
  <c r="R2284" i="6"/>
  <c r="V2284" i="6"/>
  <c r="Z2284" i="6"/>
  <c r="Q2284" i="6"/>
  <c r="S2284" i="6"/>
  <c r="U2284" i="6"/>
  <c r="Y2284" i="6"/>
  <c r="AA2284" i="6"/>
  <c r="O2285" i="6"/>
  <c r="W2283" i="6"/>
  <c r="AA1911" i="6"/>
  <c r="S1911" i="6"/>
  <c r="R1693" i="6"/>
  <c r="V1693" i="6"/>
  <c r="Z1693" i="6"/>
  <c r="Q1693" i="6"/>
  <c r="S1693" i="6"/>
  <c r="U1693" i="6"/>
  <c r="Y1693" i="6"/>
  <c r="AA1693" i="6"/>
  <c r="O1694" i="6"/>
  <c r="W1692" i="6"/>
  <c r="AA1610" i="6"/>
  <c r="S1610" i="6"/>
  <c r="R1877" i="6"/>
  <c r="V1877" i="6"/>
  <c r="Z1877" i="6"/>
  <c r="Q1877" i="6"/>
  <c r="S1877" i="6"/>
  <c r="U1877" i="6"/>
  <c r="Y1877" i="6"/>
  <c r="AA1877" i="6"/>
  <c r="O1878" i="6"/>
  <c r="W1876" i="6"/>
  <c r="AA2009" i="6"/>
  <c r="S2009" i="6"/>
  <c r="R2220" i="6"/>
  <c r="V2220" i="6"/>
  <c r="Z2220" i="6"/>
  <c r="Q2220" i="6"/>
  <c r="S2220" i="6"/>
  <c r="U2220" i="6"/>
  <c r="Y2220" i="6"/>
  <c r="AA2220" i="6"/>
  <c r="O2221" i="6"/>
  <c r="W2219" i="6"/>
  <c r="AA2368" i="6"/>
  <c r="AB2368" i="6"/>
  <c r="AB2367" i="6"/>
  <c r="AB2366" i="6"/>
  <c r="AB2365" i="6"/>
  <c r="AB2364" i="6"/>
  <c r="AB2363" i="6"/>
  <c r="AB2362" i="6"/>
  <c r="AB2361" i="6"/>
  <c r="AB2360" i="6"/>
  <c r="AB2359" i="6"/>
  <c r="AB2358" i="6"/>
  <c r="S2368" i="6"/>
  <c r="T2368" i="6"/>
  <c r="T2367" i="6"/>
  <c r="T2366" i="6"/>
  <c r="T2365" i="6"/>
  <c r="T2364" i="6"/>
  <c r="T2363" i="6"/>
  <c r="T2362" i="6"/>
  <c r="T2361" i="6"/>
  <c r="T2360" i="6"/>
  <c r="T2359" i="6"/>
  <c r="T2358" i="6"/>
  <c r="R1145" i="6"/>
  <c r="V1145" i="6"/>
  <c r="Z1145" i="6"/>
  <c r="Q1145" i="6"/>
  <c r="S1145" i="6"/>
  <c r="U1145" i="6"/>
  <c r="Y1145" i="6"/>
  <c r="AA1145" i="6"/>
  <c r="O1146" i="6"/>
  <c r="W1144" i="6"/>
  <c r="AA1730" i="6"/>
  <c r="S1730" i="6"/>
  <c r="R1569" i="6"/>
  <c r="V1569" i="6"/>
  <c r="Z1569" i="6"/>
  <c r="Q1569" i="6"/>
  <c r="S1569" i="6"/>
  <c r="U1569" i="6"/>
  <c r="Y1569" i="6"/>
  <c r="AA1569" i="6"/>
  <c r="O1570" i="6"/>
  <c r="W1568" i="6"/>
  <c r="AA1806" i="6"/>
  <c r="S1806" i="6"/>
  <c r="R2068" i="6"/>
  <c r="V2068" i="6"/>
  <c r="Z2068" i="6"/>
  <c r="Q2068" i="6"/>
  <c r="S2068" i="6"/>
  <c r="U2068" i="6"/>
  <c r="Y2068" i="6"/>
  <c r="AA2068" i="6"/>
  <c r="O2069" i="6"/>
  <c r="W2067" i="6"/>
  <c r="AA2262" i="6"/>
  <c r="S2262" i="6"/>
  <c r="R1770" i="6"/>
  <c r="V1770" i="6"/>
  <c r="Z1770" i="6"/>
  <c r="Q1770" i="6"/>
  <c r="S1770" i="6"/>
  <c r="U1770" i="6"/>
  <c r="Y1770" i="6"/>
  <c r="AA1770" i="6"/>
  <c r="O1771" i="6"/>
  <c r="W1769" i="6"/>
  <c r="AA2196" i="6"/>
  <c r="S2196" i="6"/>
  <c r="R2095" i="6"/>
  <c r="V2095" i="6"/>
  <c r="Z2095" i="6"/>
  <c r="Q2095" i="6"/>
  <c r="S2095" i="6"/>
  <c r="U2095" i="6"/>
  <c r="Y2095" i="6"/>
  <c r="AA2095" i="6"/>
  <c r="O2096" i="6"/>
  <c r="W2094" i="6"/>
  <c r="AA2121" i="6"/>
  <c r="S2121" i="6"/>
  <c r="R1091" i="6"/>
  <c r="V1091" i="6"/>
  <c r="Z1091" i="6"/>
  <c r="Q1091" i="6"/>
  <c r="S1091" i="6"/>
  <c r="U1091" i="6"/>
  <c r="Y1091" i="6"/>
  <c r="AA1091" i="6"/>
  <c r="O1092" i="6"/>
  <c r="W1090" i="6"/>
  <c r="AA1245" i="6"/>
  <c r="S1245" i="6"/>
  <c r="R2354" i="6"/>
  <c r="U2354" i="6"/>
  <c r="Z2354" i="6"/>
  <c r="Q2354" i="6"/>
  <c r="S2354" i="6"/>
  <c r="V2354" i="6"/>
  <c r="W2354" i="6"/>
  <c r="Y2354" i="6"/>
  <c r="AA2354" i="6"/>
  <c r="W2353" i="6"/>
  <c r="X2353" i="6"/>
  <c r="X2352" i="6"/>
  <c r="X2351" i="6"/>
  <c r="X2350" i="6"/>
  <c r="X2349" i="6"/>
  <c r="X2348" i="6"/>
  <c r="X2347" i="6"/>
  <c r="X2346" i="6"/>
  <c r="X2345" i="6"/>
  <c r="X2344" i="6"/>
  <c r="X2343" i="6"/>
  <c r="AA1295" i="6"/>
  <c r="S1295" i="6"/>
  <c r="R1527" i="6"/>
  <c r="V1527" i="6"/>
  <c r="Z1527" i="6"/>
  <c r="Q1527" i="6"/>
  <c r="U1527" i="6"/>
  <c r="W1527" i="6"/>
  <c r="Y1527" i="6"/>
  <c r="O1528" i="6"/>
  <c r="W1526" i="6"/>
  <c r="AA1652" i="6"/>
  <c r="S1652" i="6"/>
  <c r="Q1528" i="6"/>
  <c r="U1528" i="6"/>
  <c r="Y1528" i="6"/>
  <c r="O1529" i="6"/>
  <c r="R1528" i="6"/>
  <c r="V1528" i="6"/>
  <c r="Z1528" i="6"/>
  <c r="R1345" i="6"/>
  <c r="V1345" i="6"/>
  <c r="Z1345" i="6"/>
  <c r="Q1345" i="6"/>
  <c r="U1345" i="6"/>
  <c r="W1345" i="6"/>
  <c r="Y1345" i="6"/>
  <c r="O1346" i="6"/>
  <c r="W1344" i="6"/>
  <c r="R1392" i="6"/>
  <c r="V1392" i="6"/>
  <c r="Z1392" i="6"/>
  <c r="Q1392" i="6"/>
  <c r="U1392" i="6"/>
  <c r="W1392" i="6"/>
  <c r="Y1392" i="6"/>
  <c r="O1393" i="6"/>
  <c r="W1391" i="6"/>
  <c r="Q2011" i="6"/>
  <c r="U2011" i="6"/>
  <c r="Y2011" i="6"/>
  <c r="O2012" i="6"/>
  <c r="R2011" i="6"/>
  <c r="V2011" i="6"/>
  <c r="Z2011" i="6"/>
  <c r="Q1612" i="6"/>
  <c r="U1612" i="6"/>
  <c r="Y1612" i="6"/>
  <c r="O1613" i="6"/>
  <c r="R1612" i="6"/>
  <c r="V1612" i="6"/>
  <c r="Z1612" i="6"/>
  <c r="Q1913" i="6"/>
  <c r="S1913" i="6"/>
  <c r="U1913" i="6"/>
  <c r="Y1913" i="6"/>
  <c r="O1914" i="6"/>
  <c r="V1913" i="6"/>
  <c r="R1913" i="6"/>
  <c r="Z1913" i="6"/>
  <c r="Q1438" i="6"/>
  <c r="U1438" i="6"/>
  <c r="Y1438" i="6"/>
  <c r="O1439" i="6"/>
  <c r="R1438" i="6"/>
  <c r="V1438" i="6"/>
  <c r="Z1438" i="6"/>
  <c r="Q2175" i="6"/>
  <c r="U2175" i="6"/>
  <c r="Y2175" i="6"/>
  <c r="O2176" i="6"/>
  <c r="R2175" i="6"/>
  <c r="V2175" i="6"/>
  <c r="Z2175" i="6"/>
  <c r="AA1527" i="6"/>
  <c r="S1527" i="6"/>
  <c r="Q1092" i="6"/>
  <c r="U1092" i="6"/>
  <c r="Y1092" i="6"/>
  <c r="O1093" i="6"/>
  <c r="R1092" i="6"/>
  <c r="V1092" i="6"/>
  <c r="Z1092" i="6"/>
  <c r="W1091" i="6"/>
  <c r="Q2096" i="6"/>
  <c r="U2096" i="6"/>
  <c r="Y2096" i="6"/>
  <c r="O2097" i="6"/>
  <c r="R2096" i="6"/>
  <c r="V2096" i="6"/>
  <c r="Z2096" i="6"/>
  <c r="W2095" i="6"/>
  <c r="Q1771" i="6"/>
  <c r="U1771" i="6"/>
  <c r="Y1771" i="6"/>
  <c r="O1772" i="6"/>
  <c r="R1771" i="6"/>
  <c r="V1771" i="6"/>
  <c r="Z1771" i="6"/>
  <c r="W1770" i="6"/>
  <c r="Q2069" i="6"/>
  <c r="U2069" i="6"/>
  <c r="Y2069" i="6"/>
  <c r="O2070" i="6"/>
  <c r="R2069" i="6"/>
  <c r="V2069" i="6"/>
  <c r="Z2069" i="6"/>
  <c r="W2068" i="6"/>
  <c r="Q1570" i="6"/>
  <c r="U1570" i="6"/>
  <c r="Y1570" i="6"/>
  <c r="O1571" i="6"/>
  <c r="R1570" i="6"/>
  <c r="V1570" i="6"/>
  <c r="Z1570" i="6"/>
  <c r="W1569" i="6"/>
  <c r="Q1146" i="6"/>
  <c r="U1146" i="6"/>
  <c r="Y1146" i="6"/>
  <c r="O1147" i="6"/>
  <c r="R1146" i="6"/>
  <c r="V1146" i="6"/>
  <c r="Z1146" i="6"/>
  <c r="W1145" i="6"/>
  <c r="Q2221" i="6"/>
  <c r="U2221" i="6"/>
  <c r="Y2221" i="6"/>
  <c r="O2222" i="6"/>
  <c r="R2221" i="6"/>
  <c r="V2221" i="6"/>
  <c r="Z2221" i="6"/>
  <c r="W2220" i="6"/>
  <c r="Q1878" i="6"/>
  <c r="U1878" i="6"/>
  <c r="Y1878" i="6"/>
  <c r="O1879" i="6"/>
  <c r="R1878" i="6"/>
  <c r="V1878" i="6"/>
  <c r="Z1878" i="6"/>
  <c r="W1877" i="6"/>
  <c r="Q1694" i="6"/>
  <c r="U1694" i="6"/>
  <c r="Y1694" i="6"/>
  <c r="O1695" i="6"/>
  <c r="R1694" i="6"/>
  <c r="V1694" i="6"/>
  <c r="Z1694" i="6"/>
  <c r="W1693" i="6"/>
  <c r="Q2285" i="6"/>
  <c r="U2285" i="6"/>
  <c r="Y2285" i="6"/>
  <c r="O2286" i="6"/>
  <c r="R2285" i="6"/>
  <c r="V2285" i="6"/>
  <c r="Z2285" i="6"/>
  <c r="W2284" i="6"/>
  <c r="Q2338" i="6"/>
  <c r="U2338" i="6"/>
  <c r="Y2338" i="6"/>
  <c r="O2339" i="6"/>
  <c r="R2338" i="6"/>
  <c r="V2338" i="6"/>
  <c r="Z2338" i="6"/>
  <c r="W2337" i="6"/>
  <c r="Q1978" i="6"/>
  <c r="U1978" i="6"/>
  <c r="Y1978" i="6"/>
  <c r="O1979" i="6"/>
  <c r="R1978" i="6"/>
  <c r="V1978" i="6"/>
  <c r="Z1978" i="6"/>
  <c r="AA1344" i="6"/>
  <c r="S1344" i="6"/>
  <c r="AA1391" i="6"/>
  <c r="S1391" i="6"/>
  <c r="Q1947" i="6"/>
  <c r="S1947" i="6"/>
  <c r="U1947" i="6"/>
  <c r="Y1947" i="6"/>
  <c r="AA1947" i="6"/>
  <c r="O1948" i="6"/>
  <c r="V1947" i="6"/>
  <c r="R1947" i="6"/>
  <c r="Z1947" i="6"/>
  <c r="W1946" i="6"/>
  <c r="Q2321" i="6"/>
  <c r="U2321" i="6"/>
  <c r="Y2321" i="6"/>
  <c r="AA2321" i="6"/>
  <c r="O2322" i="6"/>
  <c r="R2321" i="6"/>
  <c r="V2321" i="6"/>
  <c r="Z2321" i="6"/>
  <c r="W2320" i="6"/>
  <c r="Q2150" i="6"/>
  <c r="U2150" i="6"/>
  <c r="Y2150" i="6"/>
  <c r="AA2150" i="6"/>
  <c r="O2151" i="6"/>
  <c r="R2150" i="6"/>
  <c r="V2150" i="6"/>
  <c r="Z2150" i="6"/>
  <c r="W2149" i="6"/>
  <c r="Q1654" i="6"/>
  <c r="U1654" i="6"/>
  <c r="Y1654" i="6"/>
  <c r="AA1654" i="6"/>
  <c r="O1655" i="6"/>
  <c r="R1654" i="6"/>
  <c r="V1654" i="6"/>
  <c r="Z1654" i="6"/>
  <c r="W1653" i="6"/>
  <c r="Q1297" i="6"/>
  <c r="S1297" i="6"/>
  <c r="U1297" i="6"/>
  <c r="Y1297" i="6"/>
  <c r="O1298" i="6"/>
  <c r="V1297" i="6"/>
  <c r="R1297" i="6"/>
  <c r="Z1297" i="6"/>
  <c r="W1296" i="6"/>
  <c r="Q1247" i="6"/>
  <c r="S1247" i="6"/>
  <c r="U1247" i="6"/>
  <c r="Y1247" i="6"/>
  <c r="AA1247" i="6"/>
  <c r="O1248" i="6"/>
  <c r="V1247" i="6"/>
  <c r="R1247" i="6"/>
  <c r="Z1247" i="6"/>
  <c r="W1246" i="6"/>
  <c r="Q2123" i="6"/>
  <c r="U2123" i="6"/>
  <c r="Y2123" i="6"/>
  <c r="AA2123" i="6"/>
  <c r="O2124" i="6"/>
  <c r="R2123" i="6"/>
  <c r="V2123" i="6"/>
  <c r="Z2123" i="6"/>
  <c r="W2122" i="6"/>
  <c r="Q2198" i="6"/>
  <c r="U2198" i="6"/>
  <c r="Y2198" i="6"/>
  <c r="AA2198" i="6"/>
  <c r="O2199" i="6"/>
  <c r="R2198" i="6"/>
  <c r="V2198" i="6"/>
  <c r="Z2198" i="6"/>
  <c r="W2197" i="6"/>
  <c r="Q2264" i="6"/>
  <c r="U2264" i="6"/>
  <c r="Y2264" i="6"/>
  <c r="AA2264" i="6"/>
  <c r="O2265" i="6"/>
  <c r="R2264" i="6"/>
  <c r="V2264" i="6"/>
  <c r="Z2264" i="6"/>
  <c r="W2263" i="6"/>
  <c r="Q1808" i="6"/>
  <c r="U1808" i="6"/>
  <c r="Y1808" i="6"/>
  <c r="AA1808" i="6"/>
  <c r="O1809" i="6"/>
  <c r="R1808" i="6"/>
  <c r="V1808" i="6"/>
  <c r="Z1808" i="6"/>
  <c r="W1807" i="6"/>
  <c r="Q1732" i="6"/>
  <c r="U1732" i="6"/>
  <c r="Y1732" i="6"/>
  <c r="AA1732" i="6"/>
  <c r="O1733" i="6"/>
  <c r="R1732" i="6"/>
  <c r="V1732" i="6"/>
  <c r="Z1732" i="6"/>
  <c r="W1731" i="6"/>
  <c r="AA2369" i="6"/>
  <c r="S2369" i="6"/>
  <c r="W2369" i="6"/>
  <c r="AA2010" i="6"/>
  <c r="S2010" i="6"/>
  <c r="AA1611" i="6"/>
  <c r="S1611" i="6"/>
  <c r="AA1912" i="6"/>
  <c r="S1912" i="6"/>
  <c r="AA1437" i="6"/>
  <c r="S1437" i="6"/>
  <c r="AA2174" i="6"/>
  <c r="S2174" i="6"/>
  <c r="Q1484" i="6"/>
  <c r="U1484" i="6"/>
  <c r="Y1484" i="6"/>
  <c r="O1485" i="6"/>
  <c r="R1484" i="6"/>
  <c r="V1484" i="6"/>
  <c r="Z1484" i="6"/>
  <c r="W1483" i="6"/>
  <c r="Q1843" i="6"/>
  <c r="U1843" i="6"/>
  <c r="W1843" i="6"/>
  <c r="Y1843" i="6"/>
  <c r="O1844" i="6"/>
  <c r="R1843" i="6"/>
  <c r="V1843" i="6"/>
  <c r="Z1843" i="6"/>
  <c r="W1842" i="6"/>
  <c r="Q2244" i="6"/>
  <c r="U2244" i="6"/>
  <c r="Y2244" i="6"/>
  <c r="O2245" i="6"/>
  <c r="R2244" i="6"/>
  <c r="V2244" i="6"/>
  <c r="Z2244" i="6"/>
  <c r="W2243" i="6"/>
  <c r="Q2304" i="6"/>
  <c r="U2304" i="6"/>
  <c r="W2304" i="6"/>
  <c r="Y2304" i="6"/>
  <c r="O2305" i="6"/>
  <c r="R2304" i="6"/>
  <c r="V2304" i="6"/>
  <c r="Z2304" i="6"/>
  <c r="W2303" i="6"/>
  <c r="Q2040" i="6"/>
  <c r="U2040" i="6"/>
  <c r="Y2040" i="6"/>
  <c r="O2041" i="6"/>
  <c r="R2040" i="6"/>
  <c r="V2040" i="6"/>
  <c r="Z2040" i="6"/>
  <c r="W2039" i="6"/>
  <c r="Q1197" i="6"/>
  <c r="U1197" i="6"/>
  <c r="W1197" i="6"/>
  <c r="Y1197" i="6"/>
  <c r="O1198" i="6"/>
  <c r="R1197" i="6"/>
  <c r="Z1197" i="6"/>
  <c r="V1197" i="6"/>
  <c r="W1196" i="6"/>
  <c r="R1198" i="6"/>
  <c r="V1198" i="6"/>
  <c r="Z1198" i="6"/>
  <c r="U1198" i="6"/>
  <c r="W1198" i="6"/>
  <c r="O1199" i="6"/>
  <c r="Q1198" i="6"/>
  <c r="S1198" i="6"/>
  <c r="Y1198" i="6"/>
  <c r="AA1198" i="6"/>
  <c r="R2041" i="6"/>
  <c r="V2041" i="6"/>
  <c r="Z2041" i="6"/>
  <c r="Q2041" i="6"/>
  <c r="U2041" i="6"/>
  <c r="W2041" i="6"/>
  <c r="Y2041" i="6"/>
  <c r="O2042" i="6"/>
  <c r="W2040" i="6"/>
  <c r="R2305" i="6"/>
  <c r="V2305" i="6"/>
  <c r="Z2305" i="6"/>
  <c r="Q2305" i="6"/>
  <c r="U2305" i="6"/>
  <c r="W2305" i="6"/>
  <c r="X2305" i="6"/>
  <c r="X2304" i="6"/>
  <c r="X2303" i="6"/>
  <c r="X2302" i="6"/>
  <c r="X2301" i="6"/>
  <c r="X2300" i="6"/>
  <c r="X2299" i="6"/>
  <c r="X2298" i="6"/>
  <c r="X2297" i="6"/>
  <c r="X2296" i="6"/>
  <c r="Y2305" i="6"/>
  <c r="O2306" i="6"/>
  <c r="R2245" i="6"/>
  <c r="V2245" i="6"/>
  <c r="Z2245" i="6"/>
  <c r="Q2245" i="6"/>
  <c r="U2245" i="6"/>
  <c r="W2245" i="6"/>
  <c r="Y2245" i="6"/>
  <c r="O2246" i="6"/>
  <c r="W2244" i="6"/>
  <c r="R1844" i="6"/>
  <c r="V1844" i="6"/>
  <c r="Z1844" i="6"/>
  <c r="Q1844" i="6"/>
  <c r="U1844" i="6"/>
  <c r="W1844" i="6"/>
  <c r="Y1844" i="6"/>
  <c r="O1845" i="6"/>
  <c r="R1485" i="6"/>
  <c r="V1485" i="6"/>
  <c r="Z1485" i="6"/>
  <c r="Q1485" i="6"/>
  <c r="U1485" i="6"/>
  <c r="W1485" i="6"/>
  <c r="Y1485" i="6"/>
  <c r="O1486" i="6"/>
  <c r="W1484" i="6"/>
  <c r="S1732" i="6"/>
  <c r="S1808" i="6"/>
  <c r="S2264" i="6"/>
  <c r="S2198" i="6"/>
  <c r="S2123" i="6"/>
  <c r="AA1297" i="6"/>
  <c r="S1654" i="6"/>
  <c r="S2150" i="6"/>
  <c r="S2321" i="6"/>
  <c r="R1979" i="6"/>
  <c r="V1979" i="6"/>
  <c r="Z1979" i="6"/>
  <c r="Q1979" i="6"/>
  <c r="S1979" i="6"/>
  <c r="U1979" i="6"/>
  <c r="Y1979" i="6"/>
  <c r="AA1979" i="6"/>
  <c r="O1980" i="6"/>
  <c r="W1978" i="6"/>
  <c r="R2339" i="6"/>
  <c r="U2339" i="6"/>
  <c r="Z2339" i="6"/>
  <c r="Q2339" i="6"/>
  <c r="S2339" i="6"/>
  <c r="V2339" i="6"/>
  <c r="W2339" i="6"/>
  <c r="Y2339" i="6"/>
  <c r="AA2339" i="6"/>
  <c r="W2338" i="6"/>
  <c r="X2338" i="6"/>
  <c r="X2337" i="6"/>
  <c r="X2336" i="6"/>
  <c r="X2335" i="6"/>
  <c r="X2334" i="6"/>
  <c r="X2333" i="6"/>
  <c r="X2332" i="6"/>
  <c r="X2331" i="6"/>
  <c r="X2330" i="6"/>
  <c r="X2329" i="6"/>
  <c r="X2328" i="6"/>
  <c r="X2327" i="6"/>
  <c r="R2286" i="6"/>
  <c r="V2286" i="6"/>
  <c r="Z2286" i="6"/>
  <c r="Q2286" i="6"/>
  <c r="U2286" i="6"/>
  <c r="W2286" i="6"/>
  <c r="Y2286" i="6"/>
  <c r="O2287" i="6"/>
  <c r="W2285" i="6"/>
  <c r="R1695" i="6"/>
  <c r="V1695" i="6"/>
  <c r="Z1695" i="6"/>
  <c r="Q1695" i="6"/>
  <c r="U1695" i="6"/>
  <c r="W1695" i="6"/>
  <c r="Y1695" i="6"/>
  <c r="O1696" i="6"/>
  <c r="W1694" i="6"/>
  <c r="R1879" i="6"/>
  <c r="V1879" i="6"/>
  <c r="Z1879" i="6"/>
  <c r="Q1879" i="6"/>
  <c r="U1879" i="6"/>
  <c r="W1879" i="6"/>
  <c r="Y1879" i="6"/>
  <c r="O1880" i="6"/>
  <c r="W1878" i="6"/>
  <c r="R2222" i="6"/>
  <c r="V2222" i="6"/>
  <c r="Z2222" i="6"/>
  <c r="Q2222" i="6"/>
  <c r="U2222" i="6"/>
  <c r="W2222" i="6"/>
  <c r="Y2222" i="6"/>
  <c r="O2223" i="6"/>
  <c r="W2221" i="6"/>
  <c r="R1147" i="6"/>
  <c r="V1147" i="6"/>
  <c r="Z1147" i="6"/>
  <c r="Q1147" i="6"/>
  <c r="U1147" i="6"/>
  <c r="W1147" i="6"/>
  <c r="Y1147" i="6"/>
  <c r="O1148" i="6"/>
  <c r="W1146" i="6"/>
  <c r="R1571" i="6"/>
  <c r="V1571" i="6"/>
  <c r="Z1571" i="6"/>
  <c r="Q1571" i="6"/>
  <c r="U1571" i="6"/>
  <c r="W1571" i="6"/>
  <c r="Y1571" i="6"/>
  <c r="O1572" i="6"/>
  <c r="W1570" i="6"/>
  <c r="R2070" i="6"/>
  <c r="V2070" i="6"/>
  <c r="Z2070" i="6"/>
  <c r="Q2070" i="6"/>
  <c r="U2070" i="6"/>
  <c r="W2070" i="6"/>
  <c r="Y2070" i="6"/>
  <c r="O2071" i="6"/>
  <c r="W2069" i="6"/>
  <c r="R1772" i="6"/>
  <c r="V1772" i="6"/>
  <c r="Z1772" i="6"/>
  <c r="Q1772" i="6"/>
  <c r="U1772" i="6"/>
  <c r="W1772" i="6"/>
  <c r="Y1772" i="6"/>
  <c r="O1773" i="6"/>
  <c r="W1771" i="6"/>
  <c r="R2097" i="6"/>
  <c r="V2097" i="6"/>
  <c r="Z2097" i="6"/>
  <c r="Q2097" i="6"/>
  <c r="U2097" i="6"/>
  <c r="W2097" i="6"/>
  <c r="Y2097" i="6"/>
  <c r="O2098" i="6"/>
  <c r="W2096" i="6"/>
  <c r="R1093" i="6"/>
  <c r="V1093" i="6"/>
  <c r="Z1093" i="6"/>
  <c r="Q1093" i="6"/>
  <c r="U1093" i="6"/>
  <c r="W1093" i="6"/>
  <c r="Y1093" i="6"/>
  <c r="O1094" i="6"/>
  <c r="W1092" i="6"/>
  <c r="AA2175" i="6"/>
  <c r="S2175" i="6"/>
  <c r="R1439" i="6"/>
  <c r="V1439" i="6"/>
  <c r="Z1439" i="6"/>
  <c r="Q1439" i="6"/>
  <c r="U1439" i="6"/>
  <c r="W1439" i="6"/>
  <c r="Y1439" i="6"/>
  <c r="O1440" i="6"/>
  <c r="W1438" i="6"/>
  <c r="AA1913" i="6"/>
  <c r="R1613" i="6"/>
  <c r="V1613" i="6"/>
  <c r="Z1613" i="6"/>
  <c r="Q1613" i="6"/>
  <c r="S1613" i="6"/>
  <c r="U1613" i="6"/>
  <c r="Y1613" i="6"/>
  <c r="AA1613" i="6"/>
  <c r="O1614" i="6"/>
  <c r="W1612" i="6"/>
  <c r="AA2011" i="6"/>
  <c r="S2011" i="6"/>
  <c r="Q1393" i="6"/>
  <c r="U1393" i="6"/>
  <c r="Y1393" i="6"/>
  <c r="O1394" i="6"/>
  <c r="R1393" i="6"/>
  <c r="V1393" i="6"/>
  <c r="Z1393" i="6"/>
  <c r="Q1346" i="6"/>
  <c r="U1346" i="6"/>
  <c r="Y1346" i="6"/>
  <c r="O1347" i="6"/>
  <c r="R1346" i="6"/>
  <c r="V1346" i="6"/>
  <c r="Z1346" i="6"/>
  <c r="R1529" i="6"/>
  <c r="V1529" i="6"/>
  <c r="Z1529" i="6"/>
  <c r="Q1529" i="6"/>
  <c r="S1529" i="6"/>
  <c r="U1529" i="6"/>
  <c r="Y1529" i="6"/>
  <c r="AA1529" i="6"/>
  <c r="O1530" i="6"/>
  <c r="W1528" i="6"/>
  <c r="AA1197" i="6"/>
  <c r="S1197" i="6"/>
  <c r="AA2040" i="6"/>
  <c r="S2040" i="6"/>
  <c r="AA2304" i="6"/>
  <c r="S2304" i="6"/>
  <c r="AA2244" i="6"/>
  <c r="S2244" i="6"/>
  <c r="AA1843" i="6"/>
  <c r="S1843" i="6"/>
  <c r="AA1484" i="6"/>
  <c r="S1484" i="6"/>
  <c r="R1733" i="6"/>
  <c r="V1733" i="6"/>
  <c r="Z1733" i="6"/>
  <c r="Q1733" i="6"/>
  <c r="S1733" i="6"/>
  <c r="U1733" i="6"/>
  <c r="Y1733" i="6"/>
  <c r="AA1733" i="6"/>
  <c r="O1734" i="6"/>
  <c r="W1732" i="6"/>
  <c r="R1809" i="6"/>
  <c r="V1809" i="6"/>
  <c r="Z1809" i="6"/>
  <c r="Q1809" i="6"/>
  <c r="S1809" i="6"/>
  <c r="U1809" i="6"/>
  <c r="Y1809" i="6"/>
  <c r="AA1809" i="6"/>
  <c r="O1810" i="6"/>
  <c r="W1808" i="6"/>
  <c r="R2265" i="6"/>
  <c r="V2265" i="6"/>
  <c r="Z2265" i="6"/>
  <c r="Q2265" i="6"/>
  <c r="S2265" i="6"/>
  <c r="U2265" i="6"/>
  <c r="Y2265" i="6"/>
  <c r="AA2265" i="6"/>
  <c r="O2266" i="6"/>
  <c r="W2264" i="6"/>
  <c r="R2199" i="6"/>
  <c r="V2199" i="6"/>
  <c r="Z2199" i="6"/>
  <c r="Q2199" i="6"/>
  <c r="S2199" i="6"/>
  <c r="U2199" i="6"/>
  <c r="Y2199" i="6"/>
  <c r="AA2199" i="6"/>
  <c r="O2200" i="6"/>
  <c r="W2198" i="6"/>
  <c r="R2124" i="6"/>
  <c r="V2124" i="6"/>
  <c r="Z2124" i="6"/>
  <c r="Q2124" i="6"/>
  <c r="S2124" i="6"/>
  <c r="U2124" i="6"/>
  <c r="Y2124" i="6"/>
  <c r="AA2124" i="6"/>
  <c r="O2125" i="6"/>
  <c r="W2123" i="6"/>
  <c r="R1248" i="6"/>
  <c r="V1248" i="6"/>
  <c r="Z1248" i="6"/>
  <c r="Q1248" i="6"/>
  <c r="S1248" i="6"/>
  <c r="Y1248" i="6"/>
  <c r="AA1248" i="6"/>
  <c r="U1248" i="6"/>
  <c r="W1248" i="6"/>
  <c r="O1249" i="6"/>
  <c r="W1247" i="6"/>
  <c r="R1298" i="6"/>
  <c r="V1298" i="6"/>
  <c r="Z1298" i="6"/>
  <c r="Q1298" i="6"/>
  <c r="S1298" i="6"/>
  <c r="Y1298" i="6"/>
  <c r="AA1298" i="6"/>
  <c r="U1298" i="6"/>
  <c r="W1298" i="6"/>
  <c r="O1299" i="6"/>
  <c r="W1297" i="6"/>
  <c r="R1655" i="6"/>
  <c r="V1655" i="6"/>
  <c r="Z1655" i="6"/>
  <c r="Q1655" i="6"/>
  <c r="S1655" i="6"/>
  <c r="U1655" i="6"/>
  <c r="Y1655" i="6"/>
  <c r="AA1655" i="6"/>
  <c r="O1656" i="6"/>
  <c r="W1654" i="6"/>
  <c r="R2151" i="6"/>
  <c r="V2151" i="6"/>
  <c r="Z2151" i="6"/>
  <c r="Q2151" i="6"/>
  <c r="S2151" i="6"/>
  <c r="U2151" i="6"/>
  <c r="Y2151" i="6"/>
  <c r="AA2151" i="6"/>
  <c r="O2152" i="6"/>
  <c r="W2150" i="6"/>
  <c r="R2322" i="6"/>
  <c r="V2322" i="6"/>
  <c r="W2322" i="6"/>
  <c r="X2322" i="6"/>
  <c r="X2321" i="6"/>
  <c r="X2320" i="6"/>
  <c r="X2319" i="6"/>
  <c r="X2318" i="6"/>
  <c r="X2317" i="6"/>
  <c r="X2316" i="6"/>
  <c r="X2315" i="6"/>
  <c r="X2314" i="6"/>
  <c r="X2313" i="6"/>
  <c r="X2312" i="6"/>
  <c r="X2311" i="6"/>
  <c r="X2310" i="6"/>
  <c r="Z2322" i="6"/>
  <c r="Q2322" i="6"/>
  <c r="S2322" i="6"/>
  <c r="T2322" i="6"/>
  <c r="T2321" i="6"/>
  <c r="T2320" i="6"/>
  <c r="T2319" i="6"/>
  <c r="T2318" i="6"/>
  <c r="T2317" i="6"/>
  <c r="T2316" i="6"/>
  <c r="T2315" i="6"/>
  <c r="T2314" i="6"/>
  <c r="T2313" i="6"/>
  <c r="T2312" i="6"/>
  <c r="T2311" i="6"/>
  <c r="T2310" i="6"/>
  <c r="U2322" i="6"/>
  <c r="Y2322" i="6"/>
  <c r="AA2322" i="6"/>
  <c r="AB2322" i="6"/>
  <c r="AB2321" i="6"/>
  <c r="AB2320" i="6"/>
  <c r="AB2319" i="6"/>
  <c r="AB2318" i="6"/>
  <c r="AB2317" i="6"/>
  <c r="AB2316" i="6"/>
  <c r="AB2315" i="6"/>
  <c r="AB2314" i="6"/>
  <c r="AB2313" i="6"/>
  <c r="AB2312" i="6"/>
  <c r="AB2311" i="6"/>
  <c r="AB2310" i="6"/>
  <c r="O2323" i="6"/>
  <c r="W2321" i="6"/>
  <c r="R1948" i="6"/>
  <c r="V1948" i="6"/>
  <c r="Z1948" i="6"/>
  <c r="Q1948" i="6"/>
  <c r="S1948" i="6"/>
  <c r="Y1948" i="6"/>
  <c r="AA1948" i="6"/>
  <c r="U1948" i="6"/>
  <c r="W1948" i="6"/>
  <c r="O1949" i="6"/>
  <c r="W1947" i="6"/>
  <c r="AA1978" i="6"/>
  <c r="S1978" i="6"/>
  <c r="AA2338" i="6"/>
  <c r="AB2338" i="6"/>
  <c r="AB2337" i="6"/>
  <c r="AB2336" i="6"/>
  <c r="AB2335" i="6"/>
  <c r="AB2334" i="6"/>
  <c r="AB2333" i="6"/>
  <c r="AB2332" i="6"/>
  <c r="AB2331" i="6"/>
  <c r="AB2330" i="6"/>
  <c r="AB2329" i="6"/>
  <c r="AB2328" i="6"/>
  <c r="AB2327" i="6"/>
  <c r="S2338" i="6"/>
  <c r="T2338" i="6"/>
  <c r="T2337" i="6"/>
  <c r="T2336" i="6"/>
  <c r="T2335" i="6"/>
  <c r="T2334" i="6"/>
  <c r="T2333" i="6"/>
  <c r="T2332" i="6"/>
  <c r="T2331" i="6"/>
  <c r="T2330" i="6"/>
  <c r="T2329" i="6"/>
  <c r="T2328" i="6"/>
  <c r="T2327" i="6"/>
  <c r="AA2285" i="6"/>
  <c r="S2285" i="6"/>
  <c r="AA1694" i="6"/>
  <c r="S1694" i="6"/>
  <c r="AA1878" i="6"/>
  <c r="S1878" i="6"/>
  <c r="AA2221" i="6"/>
  <c r="S2221" i="6"/>
  <c r="AA1146" i="6"/>
  <c r="S1146" i="6"/>
  <c r="AA1570" i="6"/>
  <c r="S1570" i="6"/>
  <c r="AA2069" i="6"/>
  <c r="S2069" i="6"/>
  <c r="AA1771" i="6"/>
  <c r="S1771" i="6"/>
  <c r="AA2096" i="6"/>
  <c r="S2096" i="6"/>
  <c r="AA1092" i="6"/>
  <c r="S1092" i="6"/>
  <c r="R2176" i="6"/>
  <c r="V2176" i="6"/>
  <c r="Z2176" i="6"/>
  <c r="Q2176" i="6"/>
  <c r="S2176" i="6"/>
  <c r="U2176" i="6"/>
  <c r="Y2176" i="6"/>
  <c r="AA2176" i="6"/>
  <c r="O2177" i="6"/>
  <c r="W2175" i="6"/>
  <c r="AA1438" i="6"/>
  <c r="S1438" i="6"/>
  <c r="R1914" i="6"/>
  <c r="V1914" i="6"/>
  <c r="Z1914" i="6"/>
  <c r="Q1914" i="6"/>
  <c r="S1914" i="6"/>
  <c r="Y1914" i="6"/>
  <c r="AA1914" i="6"/>
  <c r="U1914" i="6"/>
  <c r="W1914" i="6"/>
  <c r="O1915" i="6"/>
  <c r="W1913" i="6"/>
  <c r="AA1612" i="6"/>
  <c r="S1612" i="6"/>
  <c r="R2012" i="6"/>
  <c r="V2012" i="6"/>
  <c r="Z2012" i="6"/>
  <c r="Q2012" i="6"/>
  <c r="S2012" i="6"/>
  <c r="U2012" i="6"/>
  <c r="W2012" i="6"/>
  <c r="Y2012" i="6"/>
  <c r="AA2012" i="6"/>
  <c r="O2013" i="6"/>
  <c r="W2011" i="6"/>
  <c r="AA1392" i="6"/>
  <c r="S1392" i="6"/>
  <c r="AA1345" i="6"/>
  <c r="S1345" i="6"/>
  <c r="AA1528" i="6"/>
  <c r="S1528" i="6"/>
  <c r="AA1346" i="6"/>
  <c r="S1346" i="6"/>
  <c r="R1394" i="6"/>
  <c r="V1394" i="6"/>
  <c r="Z1394" i="6"/>
  <c r="Q1394" i="6"/>
  <c r="S1394" i="6"/>
  <c r="U1394" i="6"/>
  <c r="Y1394" i="6"/>
  <c r="AA1394" i="6"/>
  <c r="O1395" i="6"/>
  <c r="W1393" i="6"/>
  <c r="Q1440" i="6"/>
  <c r="U1440" i="6"/>
  <c r="W1440" i="6"/>
  <c r="Y1440" i="6"/>
  <c r="O1441" i="6"/>
  <c r="R1440" i="6"/>
  <c r="V1440" i="6"/>
  <c r="Z1440" i="6"/>
  <c r="Q1094" i="6"/>
  <c r="U1094" i="6"/>
  <c r="Y1094" i="6"/>
  <c r="AA1094" i="6"/>
  <c r="O1095" i="6"/>
  <c r="R1094" i="6"/>
  <c r="V1094" i="6"/>
  <c r="Z1094" i="6"/>
  <c r="Q2098" i="6"/>
  <c r="U2098" i="6"/>
  <c r="Y2098" i="6"/>
  <c r="O2099" i="6"/>
  <c r="R2098" i="6"/>
  <c r="V2098" i="6"/>
  <c r="Z2098" i="6"/>
  <c r="Q1773" i="6"/>
  <c r="S1773" i="6"/>
  <c r="U1773" i="6"/>
  <c r="Y1773" i="6"/>
  <c r="O1774" i="6"/>
  <c r="R1773" i="6"/>
  <c r="V1773" i="6"/>
  <c r="Z1773" i="6"/>
  <c r="Q2071" i="6"/>
  <c r="U2071" i="6"/>
  <c r="W2071" i="6"/>
  <c r="Y2071" i="6"/>
  <c r="O2072" i="6"/>
  <c r="R2071" i="6"/>
  <c r="V2071" i="6"/>
  <c r="Z2071" i="6"/>
  <c r="Q1572" i="6"/>
  <c r="U1572" i="6"/>
  <c r="Y1572" i="6"/>
  <c r="AA1572" i="6"/>
  <c r="O1573" i="6"/>
  <c r="R1572" i="6"/>
  <c r="V1572" i="6"/>
  <c r="Z1572" i="6"/>
  <c r="Q1148" i="6"/>
  <c r="U1148" i="6"/>
  <c r="Y1148" i="6"/>
  <c r="O1149" i="6"/>
  <c r="R1148" i="6"/>
  <c r="V1148" i="6"/>
  <c r="Z1148" i="6"/>
  <c r="Q2223" i="6"/>
  <c r="S2223" i="6"/>
  <c r="U2223" i="6"/>
  <c r="Y2223" i="6"/>
  <c r="O2224" i="6"/>
  <c r="R2223" i="6"/>
  <c r="V2223" i="6"/>
  <c r="Z2223" i="6"/>
  <c r="Q1880" i="6"/>
  <c r="U1880" i="6"/>
  <c r="W1880" i="6"/>
  <c r="Y1880" i="6"/>
  <c r="O1881" i="6"/>
  <c r="R1880" i="6"/>
  <c r="V1880" i="6"/>
  <c r="Z1880" i="6"/>
  <c r="Q1696" i="6"/>
  <c r="U1696" i="6"/>
  <c r="Y1696" i="6"/>
  <c r="AA1696" i="6"/>
  <c r="O1697" i="6"/>
  <c r="R1696" i="6"/>
  <c r="V1696" i="6"/>
  <c r="Z1696" i="6"/>
  <c r="Q2287" i="6"/>
  <c r="U2287" i="6"/>
  <c r="W2287" i="6"/>
  <c r="Y2287" i="6"/>
  <c r="O2288" i="6"/>
  <c r="R2287" i="6"/>
  <c r="V2287" i="6"/>
  <c r="Z2287" i="6"/>
  <c r="Q1486" i="6"/>
  <c r="S1486" i="6"/>
  <c r="U1486" i="6"/>
  <c r="Y1486" i="6"/>
  <c r="O1487" i="6"/>
  <c r="R1486" i="6"/>
  <c r="V1486" i="6"/>
  <c r="Z1486" i="6"/>
  <c r="Q1845" i="6"/>
  <c r="U1845" i="6"/>
  <c r="W1845" i="6"/>
  <c r="Y1845" i="6"/>
  <c r="O1846" i="6"/>
  <c r="R1845" i="6"/>
  <c r="V1845" i="6"/>
  <c r="Z1845" i="6"/>
  <c r="Q2246" i="6"/>
  <c r="S2246" i="6"/>
  <c r="U2246" i="6"/>
  <c r="Y2246" i="6"/>
  <c r="O2247" i="6"/>
  <c r="R2246" i="6"/>
  <c r="V2246" i="6"/>
  <c r="Z2246" i="6"/>
  <c r="Q2306" i="6"/>
  <c r="V2306" i="6"/>
  <c r="W2306" i="6"/>
  <c r="Y2306" i="6"/>
  <c r="R2306" i="6"/>
  <c r="S2306" i="6"/>
  <c r="U2306" i="6"/>
  <c r="Z2306" i="6"/>
  <c r="Q2042" i="6"/>
  <c r="U2042" i="6"/>
  <c r="W2042" i="6"/>
  <c r="Y2042" i="6"/>
  <c r="O2043" i="6"/>
  <c r="R2042" i="6"/>
  <c r="V2042" i="6"/>
  <c r="Z2042" i="6"/>
  <c r="Q2013" i="6"/>
  <c r="S2013" i="6"/>
  <c r="U2013" i="6"/>
  <c r="Y2013" i="6"/>
  <c r="O2014" i="6"/>
  <c r="R2013" i="6"/>
  <c r="V2013" i="6"/>
  <c r="Z2013" i="6"/>
  <c r="Q1915" i="6"/>
  <c r="S1915" i="6"/>
  <c r="U1915" i="6"/>
  <c r="Y1915" i="6"/>
  <c r="O1916" i="6"/>
  <c r="R1915" i="6"/>
  <c r="V1915" i="6"/>
  <c r="Z1915" i="6"/>
  <c r="Q2177" i="6"/>
  <c r="U2177" i="6"/>
  <c r="W2177" i="6"/>
  <c r="Y2177" i="6"/>
  <c r="O2178" i="6"/>
  <c r="R2177" i="6"/>
  <c r="V2177" i="6"/>
  <c r="Z2177" i="6"/>
  <c r="W2176" i="6"/>
  <c r="Q1949" i="6"/>
  <c r="U1949" i="6"/>
  <c r="W1949" i="6"/>
  <c r="Y1949" i="6"/>
  <c r="O1950" i="6"/>
  <c r="R1949" i="6"/>
  <c r="V1949" i="6"/>
  <c r="Z1949" i="6"/>
  <c r="Q2323" i="6"/>
  <c r="S2323" i="6"/>
  <c r="V2323" i="6"/>
  <c r="Y2323" i="6"/>
  <c r="R2323" i="6"/>
  <c r="U2323" i="6"/>
  <c r="W2323" i="6"/>
  <c r="Z2323" i="6"/>
  <c r="AA2323" i="6"/>
  <c r="Q2152" i="6"/>
  <c r="U2152" i="6"/>
  <c r="W2152" i="6"/>
  <c r="Y2152" i="6"/>
  <c r="O2153" i="6"/>
  <c r="R2152" i="6"/>
  <c r="V2152" i="6"/>
  <c r="Z2152" i="6"/>
  <c r="W2151" i="6"/>
  <c r="Q1656" i="6"/>
  <c r="U1656" i="6"/>
  <c r="W1656" i="6"/>
  <c r="Y1656" i="6"/>
  <c r="O1657" i="6"/>
  <c r="R1656" i="6"/>
  <c r="V1656" i="6"/>
  <c r="Z1656" i="6"/>
  <c r="W1655" i="6"/>
  <c r="Q1299" i="6"/>
  <c r="U1299" i="6"/>
  <c r="Y1299" i="6"/>
  <c r="O1300" i="6"/>
  <c r="R1299" i="6"/>
  <c r="V1299" i="6"/>
  <c r="Z1299" i="6"/>
  <c r="Q1249" i="6"/>
  <c r="S1249" i="6"/>
  <c r="U1249" i="6"/>
  <c r="Y1249" i="6"/>
  <c r="O1250" i="6"/>
  <c r="R1249" i="6"/>
  <c r="V1249" i="6"/>
  <c r="Z1249" i="6"/>
  <c r="Q2125" i="6"/>
  <c r="U2125" i="6"/>
  <c r="W2125" i="6"/>
  <c r="Y2125" i="6"/>
  <c r="O2126" i="6"/>
  <c r="R2125" i="6"/>
  <c r="V2125" i="6"/>
  <c r="Z2125" i="6"/>
  <c r="W2124" i="6"/>
  <c r="Q2200" i="6"/>
  <c r="U2200" i="6"/>
  <c r="Y2200" i="6"/>
  <c r="O2201" i="6"/>
  <c r="R2200" i="6"/>
  <c r="V2200" i="6"/>
  <c r="Z2200" i="6"/>
  <c r="W2199" i="6"/>
  <c r="Q2266" i="6"/>
  <c r="U2266" i="6"/>
  <c r="W2266" i="6"/>
  <c r="Y2266" i="6"/>
  <c r="O2267" i="6"/>
  <c r="R2266" i="6"/>
  <c r="V2266" i="6"/>
  <c r="Z2266" i="6"/>
  <c r="W2265" i="6"/>
  <c r="Q1810" i="6"/>
  <c r="U1810" i="6"/>
  <c r="Y1810" i="6"/>
  <c r="O1811" i="6"/>
  <c r="R1810" i="6"/>
  <c r="V1810" i="6"/>
  <c r="Z1810" i="6"/>
  <c r="W1809" i="6"/>
  <c r="Q1734" i="6"/>
  <c r="U1734" i="6"/>
  <c r="W1734" i="6"/>
  <c r="Y1734" i="6"/>
  <c r="O1735" i="6"/>
  <c r="R1734" i="6"/>
  <c r="V1734" i="6"/>
  <c r="Z1734" i="6"/>
  <c r="W1733" i="6"/>
  <c r="Q1530" i="6"/>
  <c r="U1530" i="6"/>
  <c r="Y1530" i="6"/>
  <c r="O1531" i="6"/>
  <c r="R1530" i="6"/>
  <c r="V1530" i="6"/>
  <c r="Z1530" i="6"/>
  <c r="W1529" i="6"/>
  <c r="R1347" i="6"/>
  <c r="V1347" i="6"/>
  <c r="Z1347" i="6"/>
  <c r="Q1347" i="6"/>
  <c r="S1347" i="6"/>
  <c r="U1347" i="6"/>
  <c r="W1347" i="6"/>
  <c r="Y1347" i="6"/>
  <c r="AA1347" i="6"/>
  <c r="O1348" i="6"/>
  <c r="W1346" i="6"/>
  <c r="AA1393" i="6"/>
  <c r="S1393" i="6"/>
  <c r="Q1614" i="6"/>
  <c r="U1614" i="6"/>
  <c r="W1614" i="6"/>
  <c r="Y1614" i="6"/>
  <c r="O1615" i="6"/>
  <c r="R1614" i="6"/>
  <c r="V1614" i="6"/>
  <c r="Z1614" i="6"/>
  <c r="W1613" i="6"/>
  <c r="AA1439" i="6"/>
  <c r="S1439" i="6"/>
  <c r="AA1093" i="6"/>
  <c r="S1093" i="6"/>
  <c r="AA2097" i="6"/>
  <c r="S2097" i="6"/>
  <c r="AA1772" i="6"/>
  <c r="S1772" i="6"/>
  <c r="AA2070" i="6"/>
  <c r="S2070" i="6"/>
  <c r="AA1571" i="6"/>
  <c r="S1571" i="6"/>
  <c r="AA1147" i="6"/>
  <c r="S1147" i="6"/>
  <c r="AA2222" i="6"/>
  <c r="S2222" i="6"/>
  <c r="AA1879" i="6"/>
  <c r="S1879" i="6"/>
  <c r="AA1695" i="6"/>
  <c r="S1695" i="6"/>
  <c r="AA2286" i="6"/>
  <c r="S2286" i="6"/>
  <c r="Q1980" i="6"/>
  <c r="U1980" i="6"/>
  <c r="W1980" i="6"/>
  <c r="Y1980" i="6"/>
  <c r="O1981" i="6"/>
  <c r="R1980" i="6"/>
  <c r="S1980" i="6"/>
  <c r="Z1980" i="6"/>
  <c r="V1980" i="6"/>
  <c r="W1979" i="6"/>
  <c r="AA1485" i="6"/>
  <c r="S1485" i="6"/>
  <c r="AA1844" i="6"/>
  <c r="S1844" i="6"/>
  <c r="AA2245" i="6"/>
  <c r="S2245" i="6"/>
  <c r="AA2305" i="6"/>
  <c r="AB2305" i="6"/>
  <c r="AB2304" i="6"/>
  <c r="AB2303" i="6"/>
  <c r="AB2302" i="6"/>
  <c r="AB2301" i="6"/>
  <c r="AB2300" i="6"/>
  <c r="AB2299" i="6"/>
  <c r="AB2298" i="6"/>
  <c r="AB2297" i="6"/>
  <c r="AB2296" i="6"/>
  <c r="AB2295" i="6"/>
  <c r="AB2294" i="6"/>
  <c r="AB2293" i="6"/>
  <c r="AB2292" i="6"/>
  <c r="S2305" i="6"/>
  <c r="T2305" i="6"/>
  <c r="T2304" i="6"/>
  <c r="T2303" i="6"/>
  <c r="T2302" i="6"/>
  <c r="T2301" i="6"/>
  <c r="T2300" i="6"/>
  <c r="T2299" i="6"/>
  <c r="T2298" i="6"/>
  <c r="T2297" i="6"/>
  <c r="T2296" i="6"/>
  <c r="T2295" i="6"/>
  <c r="T2294" i="6"/>
  <c r="T2293" i="6"/>
  <c r="T2292" i="6"/>
  <c r="AA2041" i="6"/>
  <c r="S2041" i="6"/>
  <c r="Q1199" i="6"/>
  <c r="S1199" i="6"/>
  <c r="U1199" i="6"/>
  <c r="Y1199" i="6"/>
  <c r="O1200" i="6"/>
  <c r="R1199" i="6"/>
  <c r="V1199" i="6"/>
  <c r="Z1199" i="6"/>
  <c r="R1200" i="6"/>
  <c r="V1200" i="6"/>
  <c r="Z1200" i="6"/>
  <c r="Q1200" i="6"/>
  <c r="S1200" i="6"/>
  <c r="U1200" i="6"/>
  <c r="W1200" i="6"/>
  <c r="Y1200" i="6"/>
  <c r="AA1200" i="6"/>
  <c r="O1201" i="6"/>
  <c r="W1199" i="6"/>
  <c r="R1981" i="6"/>
  <c r="V1981" i="6"/>
  <c r="Z1981" i="6"/>
  <c r="U1981" i="6"/>
  <c r="W1981" i="6"/>
  <c r="O1982" i="6"/>
  <c r="Q1981" i="6"/>
  <c r="S1981" i="6"/>
  <c r="Y1981" i="6"/>
  <c r="AA1981" i="6"/>
  <c r="R1615" i="6"/>
  <c r="V1615" i="6"/>
  <c r="Z1615" i="6"/>
  <c r="Q1615" i="6"/>
  <c r="U1615" i="6"/>
  <c r="W1615" i="6"/>
  <c r="Y1615" i="6"/>
  <c r="O1616" i="6"/>
  <c r="R1531" i="6"/>
  <c r="V1531" i="6"/>
  <c r="Z1531" i="6"/>
  <c r="Q1531" i="6"/>
  <c r="S1531" i="6"/>
  <c r="U1531" i="6"/>
  <c r="W1531" i="6"/>
  <c r="Y1531" i="6"/>
  <c r="AA1531" i="6"/>
  <c r="O1532" i="6"/>
  <c r="W1530" i="6"/>
  <c r="R1735" i="6"/>
  <c r="V1735" i="6"/>
  <c r="Z1735" i="6"/>
  <c r="Q1735" i="6"/>
  <c r="S1735" i="6"/>
  <c r="U1735" i="6"/>
  <c r="Y1735" i="6"/>
  <c r="AA1735" i="6"/>
  <c r="O1736" i="6"/>
  <c r="R1811" i="6"/>
  <c r="V1811" i="6"/>
  <c r="Z1811" i="6"/>
  <c r="Q1811" i="6"/>
  <c r="S1811" i="6"/>
  <c r="U1811" i="6"/>
  <c r="W1811" i="6"/>
  <c r="Y1811" i="6"/>
  <c r="AA1811" i="6"/>
  <c r="O1812" i="6"/>
  <c r="W1810" i="6"/>
  <c r="R2267" i="6"/>
  <c r="V2267" i="6"/>
  <c r="Z2267" i="6"/>
  <c r="Q2267" i="6"/>
  <c r="S2267" i="6"/>
  <c r="U2267" i="6"/>
  <c r="Y2267" i="6"/>
  <c r="AA2267" i="6"/>
  <c r="O2268" i="6"/>
  <c r="R2201" i="6"/>
  <c r="V2201" i="6"/>
  <c r="Z2201" i="6"/>
  <c r="Q2201" i="6"/>
  <c r="S2201" i="6"/>
  <c r="U2201" i="6"/>
  <c r="W2201" i="6"/>
  <c r="Y2201" i="6"/>
  <c r="AA2201" i="6"/>
  <c r="O2202" i="6"/>
  <c r="W2200" i="6"/>
  <c r="R2126" i="6"/>
  <c r="V2126" i="6"/>
  <c r="Z2126" i="6"/>
  <c r="Q2126" i="6"/>
  <c r="S2126" i="6"/>
  <c r="U2126" i="6"/>
  <c r="Y2126" i="6"/>
  <c r="AA2126" i="6"/>
  <c r="O2127" i="6"/>
  <c r="AA1249" i="6"/>
  <c r="R1300" i="6"/>
  <c r="V1300" i="6"/>
  <c r="Z1300" i="6"/>
  <c r="Q1300" i="6"/>
  <c r="S1300" i="6"/>
  <c r="U1300" i="6"/>
  <c r="W1300" i="6"/>
  <c r="Y1300" i="6"/>
  <c r="AA1300" i="6"/>
  <c r="O1301" i="6"/>
  <c r="W1299" i="6"/>
  <c r="R1657" i="6"/>
  <c r="V1657" i="6"/>
  <c r="Z1657" i="6"/>
  <c r="Q1657" i="6"/>
  <c r="S1657" i="6"/>
  <c r="U1657" i="6"/>
  <c r="W1657" i="6"/>
  <c r="Y1657" i="6"/>
  <c r="AA1657" i="6"/>
  <c r="O1658" i="6"/>
  <c r="R2153" i="6"/>
  <c r="V2153" i="6"/>
  <c r="Z2153" i="6"/>
  <c r="Q2153" i="6"/>
  <c r="S2153" i="6"/>
  <c r="U2153" i="6"/>
  <c r="Y2153" i="6"/>
  <c r="AA2153" i="6"/>
  <c r="O2154" i="6"/>
  <c r="R1950" i="6"/>
  <c r="V1950" i="6"/>
  <c r="Z1950" i="6"/>
  <c r="Q1950" i="6"/>
  <c r="S1950" i="6"/>
  <c r="U1950" i="6"/>
  <c r="Y1950" i="6"/>
  <c r="AA1950" i="6"/>
  <c r="O1951" i="6"/>
  <c r="R2178" i="6"/>
  <c r="V2178" i="6"/>
  <c r="Z2178" i="6"/>
  <c r="Q2178" i="6"/>
  <c r="S2178" i="6"/>
  <c r="U2178" i="6"/>
  <c r="Y2178" i="6"/>
  <c r="AA2178" i="6"/>
  <c r="O2179" i="6"/>
  <c r="AA1915" i="6"/>
  <c r="AA2013" i="6"/>
  <c r="R2043" i="6"/>
  <c r="V2043" i="6"/>
  <c r="Z2043" i="6"/>
  <c r="Q2043" i="6"/>
  <c r="S2043" i="6"/>
  <c r="U2043" i="6"/>
  <c r="Y2043" i="6"/>
  <c r="AA2043" i="6"/>
  <c r="O2044" i="6"/>
  <c r="AA2246" i="6"/>
  <c r="R1846" i="6"/>
  <c r="V1846" i="6"/>
  <c r="Z1846" i="6"/>
  <c r="Q1846" i="6"/>
  <c r="S1846" i="6"/>
  <c r="U1846" i="6"/>
  <c r="Y1846" i="6"/>
  <c r="AA1846" i="6"/>
  <c r="O1847" i="6"/>
  <c r="AA1486" i="6"/>
  <c r="R2288" i="6"/>
  <c r="U2288" i="6"/>
  <c r="W2288" i="6"/>
  <c r="Z2288" i="6"/>
  <c r="Q2288" i="6"/>
  <c r="S2288" i="6"/>
  <c r="V2288" i="6"/>
  <c r="Y2288" i="6"/>
  <c r="AA2288" i="6"/>
  <c r="X2287" i="6"/>
  <c r="X2286" i="6"/>
  <c r="X2285" i="6"/>
  <c r="X2284" i="6"/>
  <c r="X2283" i="6"/>
  <c r="X2282" i="6"/>
  <c r="X2281" i="6"/>
  <c r="X2280" i="6"/>
  <c r="X2279" i="6"/>
  <c r="X2278" i="6"/>
  <c r="X2277" i="6"/>
  <c r="X2276" i="6"/>
  <c r="X2275" i="6"/>
  <c r="X2274" i="6"/>
  <c r="X2273" i="6"/>
  <c r="S1696" i="6"/>
  <c r="R1881" i="6"/>
  <c r="V1881" i="6"/>
  <c r="Z1881" i="6"/>
  <c r="Q1881" i="6"/>
  <c r="S1881" i="6"/>
  <c r="U1881" i="6"/>
  <c r="Y1881" i="6"/>
  <c r="AA1881" i="6"/>
  <c r="O1882" i="6"/>
  <c r="AA2223" i="6"/>
  <c r="R1149" i="6"/>
  <c r="V1149" i="6"/>
  <c r="Z1149" i="6"/>
  <c r="Q1149" i="6"/>
  <c r="S1149" i="6"/>
  <c r="U1149" i="6"/>
  <c r="W1149" i="6"/>
  <c r="Y1149" i="6"/>
  <c r="AA1149" i="6"/>
  <c r="O1150" i="6"/>
  <c r="W1148" i="6"/>
  <c r="S1572" i="6"/>
  <c r="R2072" i="6"/>
  <c r="V2072" i="6"/>
  <c r="Z2072" i="6"/>
  <c r="Q2072" i="6"/>
  <c r="S2072" i="6"/>
  <c r="U2072" i="6"/>
  <c r="Y2072" i="6"/>
  <c r="AA2072" i="6"/>
  <c r="O2073" i="6"/>
  <c r="AA1773" i="6"/>
  <c r="R2099" i="6"/>
  <c r="V2099" i="6"/>
  <c r="Z2099" i="6"/>
  <c r="Q2099" i="6"/>
  <c r="S2099" i="6"/>
  <c r="U2099" i="6"/>
  <c r="W2099" i="6"/>
  <c r="Y2099" i="6"/>
  <c r="AA2099" i="6"/>
  <c r="O2100" i="6"/>
  <c r="W2098" i="6"/>
  <c r="S1094" i="6"/>
  <c r="R1441" i="6"/>
  <c r="V1441" i="6"/>
  <c r="Z1441" i="6"/>
  <c r="Q1441" i="6"/>
  <c r="S1441" i="6"/>
  <c r="U1441" i="6"/>
  <c r="Y1441" i="6"/>
  <c r="AA1441" i="6"/>
  <c r="O1442" i="6"/>
  <c r="AA1199" i="6"/>
  <c r="AA1980" i="6"/>
  <c r="AA1614" i="6"/>
  <c r="S1614" i="6"/>
  <c r="Q1348" i="6"/>
  <c r="U1348" i="6"/>
  <c r="Y1348" i="6"/>
  <c r="O1349" i="6"/>
  <c r="R1348" i="6"/>
  <c r="V1348" i="6"/>
  <c r="Z1348" i="6"/>
  <c r="AA1530" i="6"/>
  <c r="S1530" i="6"/>
  <c r="AA1734" i="6"/>
  <c r="S1734" i="6"/>
  <c r="AA1810" i="6"/>
  <c r="S1810" i="6"/>
  <c r="AA2266" i="6"/>
  <c r="S2266" i="6"/>
  <c r="AA2200" i="6"/>
  <c r="S2200" i="6"/>
  <c r="AA2125" i="6"/>
  <c r="S2125" i="6"/>
  <c r="R1250" i="6"/>
  <c r="V1250" i="6"/>
  <c r="Z1250" i="6"/>
  <c r="Q1250" i="6"/>
  <c r="S1250" i="6"/>
  <c r="U1250" i="6"/>
  <c r="W1250" i="6"/>
  <c r="Y1250" i="6"/>
  <c r="AA1250" i="6"/>
  <c r="O1251" i="6"/>
  <c r="W1249" i="6"/>
  <c r="AA1299" i="6"/>
  <c r="S1299" i="6"/>
  <c r="AA1656" i="6"/>
  <c r="S1656" i="6"/>
  <c r="AA2152" i="6"/>
  <c r="S2152" i="6"/>
  <c r="AA1949" i="6"/>
  <c r="S1949" i="6"/>
  <c r="AA2177" i="6"/>
  <c r="S2177" i="6"/>
  <c r="R1916" i="6"/>
  <c r="V1916" i="6"/>
  <c r="Z1916" i="6"/>
  <c r="Q1916" i="6"/>
  <c r="S1916" i="6"/>
  <c r="U1916" i="6"/>
  <c r="W1916" i="6"/>
  <c r="Y1916" i="6"/>
  <c r="AA1916" i="6"/>
  <c r="O1917" i="6"/>
  <c r="W1915" i="6"/>
  <c r="R2014" i="6"/>
  <c r="V2014" i="6"/>
  <c r="Z2014" i="6"/>
  <c r="Q2014" i="6"/>
  <c r="S2014" i="6"/>
  <c r="U2014" i="6"/>
  <c r="W2014" i="6"/>
  <c r="Y2014" i="6"/>
  <c r="AA2014" i="6"/>
  <c r="O2015" i="6"/>
  <c r="W2013" i="6"/>
  <c r="AA2042" i="6"/>
  <c r="S2042" i="6"/>
  <c r="AA2306" i="6"/>
  <c r="R2247" i="6"/>
  <c r="V2247" i="6"/>
  <c r="Z2247" i="6"/>
  <c r="Q2247" i="6"/>
  <c r="S2247" i="6"/>
  <c r="U2247" i="6"/>
  <c r="W2247" i="6"/>
  <c r="Y2247" i="6"/>
  <c r="AA2247" i="6"/>
  <c r="O2248" i="6"/>
  <c r="W2246" i="6"/>
  <c r="AA1845" i="6"/>
  <c r="S1845" i="6"/>
  <c r="R1487" i="6"/>
  <c r="V1487" i="6"/>
  <c r="Z1487" i="6"/>
  <c r="Q1487" i="6"/>
  <c r="S1487" i="6"/>
  <c r="U1487" i="6"/>
  <c r="Y1487" i="6"/>
  <c r="AA1487" i="6"/>
  <c r="O1488" i="6"/>
  <c r="W1486" i="6"/>
  <c r="AA2287" i="6"/>
  <c r="AB2287" i="6"/>
  <c r="AB2286" i="6"/>
  <c r="AB2285" i="6"/>
  <c r="AB2284" i="6"/>
  <c r="AB2283" i="6"/>
  <c r="AB2282" i="6"/>
  <c r="AB2281" i="6"/>
  <c r="AB2280" i="6"/>
  <c r="AB2279" i="6"/>
  <c r="AB2278" i="6"/>
  <c r="AB2277" i="6"/>
  <c r="AB2276" i="6"/>
  <c r="AB2275" i="6"/>
  <c r="AB2274" i="6"/>
  <c r="AB2273" i="6"/>
  <c r="S2287" i="6"/>
  <c r="T2287" i="6"/>
  <c r="T2286" i="6"/>
  <c r="T2285" i="6"/>
  <c r="T2284" i="6"/>
  <c r="T2283" i="6"/>
  <c r="T2282" i="6"/>
  <c r="T2281" i="6"/>
  <c r="T2280" i="6"/>
  <c r="T2279" i="6"/>
  <c r="T2278" i="6"/>
  <c r="T2277" i="6"/>
  <c r="T2276" i="6"/>
  <c r="T2275" i="6"/>
  <c r="T2274" i="6"/>
  <c r="T2273" i="6"/>
  <c r="R1697" i="6"/>
  <c r="V1697" i="6"/>
  <c r="Z1697" i="6"/>
  <c r="Q1697" i="6"/>
  <c r="S1697" i="6"/>
  <c r="U1697" i="6"/>
  <c r="W1697" i="6"/>
  <c r="Y1697" i="6"/>
  <c r="AA1697" i="6"/>
  <c r="O1698" i="6"/>
  <c r="W1696" i="6"/>
  <c r="AA1880" i="6"/>
  <c r="S1880" i="6"/>
  <c r="R2224" i="6"/>
  <c r="V2224" i="6"/>
  <c r="Z2224" i="6"/>
  <c r="Q2224" i="6"/>
  <c r="S2224" i="6"/>
  <c r="U2224" i="6"/>
  <c r="W2224" i="6"/>
  <c r="Y2224" i="6"/>
  <c r="AA2224" i="6"/>
  <c r="O2225" i="6"/>
  <c r="W2223" i="6"/>
  <c r="AA1148" i="6"/>
  <c r="S1148" i="6"/>
  <c r="R1573" i="6"/>
  <c r="V1573" i="6"/>
  <c r="Z1573" i="6"/>
  <c r="Q1573" i="6"/>
  <c r="S1573" i="6"/>
  <c r="U1573" i="6"/>
  <c r="W1573" i="6"/>
  <c r="Y1573" i="6"/>
  <c r="AA1573" i="6"/>
  <c r="O1574" i="6"/>
  <c r="W1572" i="6"/>
  <c r="AA2071" i="6"/>
  <c r="S2071" i="6"/>
  <c r="R1774" i="6"/>
  <c r="V1774" i="6"/>
  <c r="Z1774" i="6"/>
  <c r="Q1774" i="6"/>
  <c r="S1774" i="6"/>
  <c r="U1774" i="6"/>
  <c r="Y1774" i="6"/>
  <c r="AA1774" i="6"/>
  <c r="O1775" i="6"/>
  <c r="W1773" i="6"/>
  <c r="AA2098" i="6"/>
  <c r="S2098" i="6"/>
  <c r="R1095" i="6"/>
  <c r="V1095" i="6"/>
  <c r="Z1095" i="6"/>
  <c r="Q1095" i="6"/>
  <c r="S1095" i="6"/>
  <c r="U1095" i="6"/>
  <c r="W1095" i="6"/>
  <c r="Y1095" i="6"/>
  <c r="AA1095" i="6"/>
  <c r="O1096" i="6"/>
  <c r="W1094" i="6"/>
  <c r="AA1440" i="6"/>
  <c r="S1440" i="6"/>
  <c r="Q1395" i="6"/>
  <c r="U1395" i="6"/>
  <c r="Y1395" i="6"/>
  <c r="O1396" i="6"/>
  <c r="R1395" i="6"/>
  <c r="V1395" i="6"/>
  <c r="Z1395" i="6"/>
  <c r="W1394" i="6"/>
  <c r="AA1395" i="6"/>
  <c r="S1395" i="6"/>
  <c r="Q1096" i="6"/>
  <c r="U1096" i="6"/>
  <c r="Y1096" i="6"/>
  <c r="O1097" i="6"/>
  <c r="R1096" i="6"/>
  <c r="V1096" i="6"/>
  <c r="Z1096" i="6"/>
  <c r="Q1775" i="6"/>
  <c r="U1775" i="6"/>
  <c r="Y1775" i="6"/>
  <c r="O1776" i="6"/>
  <c r="R1775" i="6"/>
  <c r="V1775" i="6"/>
  <c r="Z1775" i="6"/>
  <c r="Q1574" i="6"/>
  <c r="U1574" i="6"/>
  <c r="Y1574" i="6"/>
  <c r="O1575" i="6"/>
  <c r="R1574" i="6"/>
  <c r="V1574" i="6"/>
  <c r="Z1574" i="6"/>
  <c r="Q2225" i="6"/>
  <c r="U2225" i="6"/>
  <c r="Y2225" i="6"/>
  <c r="O2226" i="6"/>
  <c r="R2225" i="6"/>
  <c r="V2225" i="6"/>
  <c r="Z2225" i="6"/>
  <c r="Q1698" i="6"/>
  <c r="U1698" i="6"/>
  <c r="Y1698" i="6"/>
  <c r="O1699" i="6"/>
  <c r="R1698" i="6"/>
  <c r="V1698" i="6"/>
  <c r="Z1698" i="6"/>
  <c r="Q1488" i="6"/>
  <c r="U1488" i="6"/>
  <c r="Y1488" i="6"/>
  <c r="O1489" i="6"/>
  <c r="R1488" i="6"/>
  <c r="V1488" i="6"/>
  <c r="Z1488" i="6"/>
  <c r="Q2248" i="6"/>
  <c r="U2248" i="6"/>
  <c r="Y2248" i="6"/>
  <c r="O2249" i="6"/>
  <c r="R2248" i="6"/>
  <c r="V2248" i="6"/>
  <c r="Z2248" i="6"/>
  <c r="R1349" i="6"/>
  <c r="V1349" i="6"/>
  <c r="Z1349" i="6"/>
  <c r="Q1349" i="6"/>
  <c r="S1349" i="6"/>
  <c r="U1349" i="6"/>
  <c r="Y1349" i="6"/>
  <c r="AA1349" i="6"/>
  <c r="O1350" i="6"/>
  <c r="W1348" i="6"/>
  <c r="Q1847" i="6"/>
  <c r="U1847" i="6"/>
  <c r="Y1847" i="6"/>
  <c r="O1848" i="6"/>
  <c r="R1847" i="6"/>
  <c r="V1847" i="6"/>
  <c r="Z1847" i="6"/>
  <c r="W1846" i="6"/>
  <c r="Q2044" i="6"/>
  <c r="U2044" i="6"/>
  <c r="Y2044" i="6"/>
  <c r="O2045" i="6"/>
  <c r="R2044" i="6"/>
  <c r="V2044" i="6"/>
  <c r="Z2044" i="6"/>
  <c r="W2043" i="6"/>
  <c r="Q2179" i="6"/>
  <c r="U2179" i="6"/>
  <c r="Y2179" i="6"/>
  <c r="O2180" i="6"/>
  <c r="R2179" i="6"/>
  <c r="V2179" i="6"/>
  <c r="Z2179" i="6"/>
  <c r="W2178" i="6"/>
  <c r="Q1951" i="6"/>
  <c r="U1951" i="6"/>
  <c r="Y1951" i="6"/>
  <c r="O1952" i="6"/>
  <c r="R1951" i="6"/>
  <c r="Z1951" i="6"/>
  <c r="V1951" i="6"/>
  <c r="W1951" i="6"/>
  <c r="W1950" i="6"/>
  <c r="Q2154" i="6"/>
  <c r="U2154" i="6"/>
  <c r="Y2154" i="6"/>
  <c r="O2155" i="6"/>
  <c r="R2154" i="6"/>
  <c r="V2154" i="6"/>
  <c r="Z2154" i="6"/>
  <c r="W2153" i="6"/>
  <c r="Q1658" i="6"/>
  <c r="U1658" i="6"/>
  <c r="Y1658" i="6"/>
  <c r="O1659" i="6"/>
  <c r="R1658" i="6"/>
  <c r="V1658" i="6"/>
  <c r="Z1658" i="6"/>
  <c r="Q1301" i="6"/>
  <c r="U1301" i="6"/>
  <c r="W1301" i="6"/>
  <c r="Y1301" i="6"/>
  <c r="O1302" i="6"/>
  <c r="R1301" i="6"/>
  <c r="S1301" i="6"/>
  <c r="Z1301" i="6"/>
  <c r="V1301" i="6"/>
  <c r="Q2127" i="6"/>
  <c r="U2127" i="6"/>
  <c r="Y2127" i="6"/>
  <c r="O2128" i="6"/>
  <c r="R2127" i="6"/>
  <c r="V2127" i="6"/>
  <c r="Z2127" i="6"/>
  <c r="Q2202" i="6"/>
  <c r="U2202" i="6"/>
  <c r="Y2202" i="6"/>
  <c r="O2203" i="6"/>
  <c r="R2202" i="6"/>
  <c r="V2202" i="6"/>
  <c r="Z2202" i="6"/>
  <c r="Q2268" i="6"/>
  <c r="U2268" i="6"/>
  <c r="Y2268" i="6"/>
  <c r="O2269" i="6"/>
  <c r="R2268" i="6"/>
  <c r="V2268" i="6"/>
  <c r="Z2268" i="6"/>
  <c r="Q1812" i="6"/>
  <c r="U1812" i="6"/>
  <c r="Y1812" i="6"/>
  <c r="O1813" i="6"/>
  <c r="R1812" i="6"/>
  <c r="V1812" i="6"/>
  <c r="Z1812" i="6"/>
  <c r="Q1736" i="6"/>
  <c r="U1736" i="6"/>
  <c r="Y1736" i="6"/>
  <c r="O1737" i="6"/>
  <c r="R1736" i="6"/>
  <c r="V1736" i="6"/>
  <c r="Z1736" i="6"/>
  <c r="Q1532" i="6"/>
  <c r="U1532" i="6"/>
  <c r="Y1532" i="6"/>
  <c r="O1533" i="6"/>
  <c r="R1532" i="6"/>
  <c r="V1532" i="6"/>
  <c r="Z1532" i="6"/>
  <c r="Q1616" i="6"/>
  <c r="U1616" i="6"/>
  <c r="Y1616" i="6"/>
  <c r="O1617" i="6"/>
  <c r="R1616" i="6"/>
  <c r="V1616" i="6"/>
  <c r="Z1616" i="6"/>
  <c r="R1396" i="6"/>
  <c r="V1396" i="6"/>
  <c r="Z1396" i="6"/>
  <c r="Q1396" i="6"/>
  <c r="S1396" i="6"/>
  <c r="U1396" i="6"/>
  <c r="Y1396" i="6"/>
  <c r="AA1396" i="6"/>
  <c r="O1397" i="6"/>
  <c r="Q2015" i="6"/>
  <c r="U2015" i="6"/>
  <c r="Y2015" i="6"/>
  <c r="O2016" i="6"/>
  <c r="R2015" i="6"/>
  <c r="V2015" i="6"/>
  <c r="Z2015" i="6"/>
  <c r="Q1917" i="6"/>
  <c r="U1917" i="6"/>
  <c r="Y1917" i="6"/>
  <c r="AA1917" i="6"/>
  <c r="O1918" i="6"/>
  <c r="R1917" i="6"/>
  <c r="S1917" i="6"/>
  <c r="Z1917" i="6"/>
  <c r="V1917" i="6"/>
  <c r="Q1251" i="6"/>
  <c r="U1251" i="6"/>
  <c r="Y1251" i="6"/>
  <c r="O1252" i="6"/>
  <c r="R1251" i="6"/>
  <c r="Z1251" i="6"/>
  <c r="V1251" i="6"/>
  <c r="AA1348" i="6"/>
  <c r="Q1442" i="6"/>
  <c r="U1442" i="6"/>
  <c r="Y1442" i="6"/>
  <c r="O1443" i="6"/>
  <c r="R1442" i="6"/>
  <c r="V1442" i="6"/>
  <c r="Z1442" i="6"/>
  <c r="Q2100" i="6"/>
  <c r="U2100" i="6"/>
  <c r="Y2100" i="6"/>
  <c r="O2101" i="6"/>
  <c r="R2100" i="6"/>
  <c r="V2100" i="6"/>
  <c r="Z2100" i="6"/>
  <c r="Q2073" i="6"/>
  <c r="U2073" i="6"/>
  <c r="Y2073" i="6"/>
  <c r="O2074" i="6"/>
  <c r="R2073" i="6"/>
  <c r="V2073" i="6"/>
  <c r="Z2073" i="6"/>
  <c r="Q1150" i="6"/>
  <c r="U1150" i="6"/>
  <c r="Y1150" i="6"/>
  <c r="O1151" i="6"/>
  <c r="R1150" i="6"/>
  <c r="V1150" i="6"/>
  <c r="Z1150" i="6"/>
  <c r="Q1882" i="6"/>
  <c r="U1882" i="6"/>
  <c r="Y1882" i="6"/>
  <c r="O1883" i="6"/>
  <c r="R1882" i="6"/>
  <c r="V1882" i="6"/>
  <c r="Z1882" i="6"/>
  <c r="AA1615" i="6"/>
  <c r="S1615" i="6"/>
  <c r="Q1982" i="6"/>
  <c r="U1982" i="6"/>
  <c r="Y1982" i="6"/>
  <c r="O1983" i="6"/>
  <c r="R1982" i="6"/>
  <c r="V1982" i="6"/>
  <c r="Z1982" i="6"/>
  <c r="Q1201" i="6"/>
  <c r="S1201" i="6"/>
  <c r="U1201" i="6"/>
  <c r="Y1201" i="6"/>
  <c r="O1202" i="6"/>
  <c r="V1201" i="6"/>
  <c r="W1201" i="6"/>
  <c r="R1201" i="6"/>
  <c r="Z1201" i="6"/>
  <c r="AA1201" i="6"/>
  <c r="R1983" i="6"/>
  <c r="V1983" i="6"/>
  <c r="Z1983" i="6"/>
  <c r="Q1983" i="6"/>
  <c r="U1983" i="6"/>
  <c r="W1983" i="6"/>
  <c r="Y1983" i="6"/>
  <c r="AA1983" i="6"/>
  <c r="O1984" i="6"/>
  <c r="AA1882" i="6"/>
  <c r="R1151" i="6"/>
  <c r="V1151" i="6"/>
  <c r="Z1151" i="6"/>
  <c r="Q1151" i="6"/>
  <c r="S1151" i="6"/>
  <c r="U1151" i="6"/>
  <c r="W1151" i="6"/>
  <c r="Y1151" i="6"/>
  <c r="AA1151" i="6"/>
  <c r="O1152" i="6"/>
  <c r="W1150" i="6"/>
  <c r="S2073" i="6"/>
  <c r="R2101" i="6"/>
  <c r="V2101" i="6"/>
  <c r="Z2101" i="6"/>
  <c r="Q2101" i="6"/>
  <c r="S2101" i="6"/>
  <c r="U2101" i="6"/>
  <c r="Y2101" i="6"/>
  <c r="AA2101" i="6"/>
  <c r="O2102" i="6"/>
  <c r="AA1442" i="6"/>
  <c r="R1252" i="6"/>
  <c r="V1252" i="6"/>
  <c r="Z1252" i="6"/>
  <c r="U1252" i="6"/>
  <c r="W1252" i="6"/>
  <c r="O1253" i="6"/>
  <c r="Q1252" i="6"/>
  <c r="S1252" i="6"/>
  <c r="Y1252" i="6"/>
  <c r="AA1252" i="6"/>
  <c r="W1251" i="6"/>
  <c r="R2016" i="6"/>
  <c r="V2016" i="6"/>
  <c r="Z2016" i="6"/>
  <c r="Q2016" i="6"/>
  <c r="S2016" i="6"/>
  <c r="U2016" i="6"/>
  <c r="W2016" i="6"/>
  <c r="Y2016" i="6"/>
  <c r="AA2016" i="6"/>
  <c r="O2017" i="6"/>
  <c r="W2015" i="6"/>
  <c r="AA1616" i="6"/>
  <c r="S1616" i="6"/>
  <c r="R1533" i="6"/>
  <c r="V1533" i="6"/>
  <c r="Z1533" i="6"/>
  <c r="Q1533" i="6"/>
  <c r="S1533" i="6"/>
  <c r="U1533" i="6"/>
  <c r="Y1533" i="6"/>
  <c r="AA1533" i="6"/>
  <c r="O1534" i="6"/>
  <c r="W1532" i="6"/>
  <c r="AA1736" i="6"/>
  <c r="S1736" i="6"/>
  <c r="R1813" i="6"/>
  <c r="V1813" i="6"/>
  <c r="Z1813" i="6"/>
  <c r="Q1813" i="6"/>
  <c r="S1813" i="6"/>
  <c r="U1813" i="6"/>
  <c r="W1813" i="6"/>
  <c r="Y1813" i="6"/>
  <c r="AA1813" i="6"/>
  <c r="O1814" i="6"/>
  <c r="W1812" i="6"/>
  <c r="AA2268" i="6"/>
  <c r="AB2268" i="6"/>
  <c r="AB2267" i="6"/>
  <c r="AB2266" i="6"/>
  <c r="AB2265" i="6"/>
  <c r="AB2264" i="6"/>
  <c r="AB2263" i="6"/>
  <c r="AB2262" i="6"/>
  <c r="AB2261" i="6"/>
  <c r="AB2260" i="6"/>
  <c r="AB2259" i="6"/>
  <c r="AB2258" i="6"/>
  <c r="AB2257" i="6"/>
  <c r="AB2256" i="6"/>
  <c r="AB2255" i="6"/>
  <c r="AB2254" i="6"/>
  <c r="AB2253" i="6"/>
  <c r="S2268" i="6"/>
  <c r="T2268" i="6"/>
  <c r="T2267" i="6"/>
  <c r="T2266" i="6"/>
  <c r="T2265" i="6"/>
  <c r="T2264" i="6"/>
  <c r="T2263" i="6"/>
  <c r="T2262" i="6"/>
  <c r="T2261" i="6"/>
  <c r="T2260" i="6"/>
  <c r="T2259" i="6"/>
  <c r="T2258" i="6"/>
  <c r="T2257" i="6"/>
  <c r="T2256" i="6"/>
  <c r="T2255" i="6"/>
  <c r="T2254" i="6"/>
  <c r="T2253" i="6"/>
  <c r="R2203" i="6"/>
  <c r="V2203" i="6"/>
  <c r="Z2203" i="6"/>
  <c r="Q2203" i="6"/>
  <c r="S2203" i="6"/>
  <c r="U2203" i="6"/>
  <c r="W2203" i="6"/>
  <c r="Y2203" i="6"/>
  <c r="AA2203" i="6"/>
  <c r="O2204" i="6"/>
  <c r="W2202" i="6"/>
  <c r="AA2127" i="6"/>
  <c r="S2127" i="6"/>
  <c r="R1302" i="6"/>
  <c r="V1302" i="6"/>
  <c r="Z1302" i="6"/>
  <c r="U1302" i="6"/>
  <c r="W1302" i="6"/>
  <c r="O1303" i="6"/>
  <c r="Q1302" i="6"/>
  <c r="S1302" i="6"/>
  <c r="Y1302" i="6"/>
  <c r="AA1658" i="6"/>
  <c r="AA2154" i="6"/>
  <c r="AA1951" i="6"/>
  <c r="AA2179" i="6"/>
  <c r="AA2044" i="6"/>
  <c r="AA1847" i="6"/>
  <c r="Q1350" i="6"/>
  <c r="U1350" i="6"/>
  <c r="Y1350" i="6"/>
  <c r="O1351" i="6"/>
  <c r="R1350" i="6"/>
  <c r="V1350" i="6"/>
  <c r="Z1350" i="6"/>
  <c r="W1349" i="6"/>
  <c r="R2249" i="6"/>
  <c r="U2249" i="6"/>
  <c r="Y2249" i="6"/>
  <c r="AA2249" i="6"/>
  <c r="Q2249" i="6"/>
  <c r="V2249" i="6"/>
  <c r="Z2249" i="6"/>
  <c r="S1488" i="6"/>
  <c r="R1699" i="6"/>
  <c r="V1699" i="6"/>
  <c r="Z1699" i="6"/>
  <c r="Q1699" i="6"/>
  <c r="S1699" i="6"/>
  <c r="U1699" i="6"/>
  <c r="Y1699" i="6"/>
  <c r="AA1699" i="6"/>
  <c r="O1700" i="6"/>
  <c r="W1698" i="6"/>
  <c r="S2225" i="6"/>
  <c r="R1575" i="6"/>
  <c r="V1575" i="6"/>
  <c r="Z1575" i="6"/>
  <c r="Q1575" i="6"/>
  <c r="S1575" i="6"/>
  <c r="U1575" i="6"/>
  <c r="Y1575" i="6"/>
  <c r="AA1575" i="6"/>
  <c r="O1576" i="6"/>
  <c r="W1574" i="6"/>
  <c r="S1775" i="6"/>
  <c r="R1097" i="6"/>
  <c r="V1097" i="6"/>
  <c r="Z1097" i="6"/>
  <c r="Q1097" i="6"/>
  <c r="S1097" i="6"/>
  <c r="U1097" i="6"/>
  <c r="Y1097" i="6"/>
  <c r="AA1097" i="6"/>
  <c r="O1098" i="6"/>
  <c r="W1096" i="6"/>
  <c r="R1202" i="6"/>
  <c r="V1202" i="6"/>
  <c r="Z1202" i="6"/>
  <c r="Q1202" i="6"/>
  <c r="S1202" i="6"/>
  <c r="Y1202" i="6"/>
  <c r="AA1202" i="6"/>
  <c r="U1202" i="6"/>
  <c r="W1202" i="6"/>
  <c r="O1203" i="6"/>
  <c r="AA1982" i="6"/>
  <c r="S1982" i="6"/>
  <c r="R1883" i="6"/>
  <c r="V1883" i="6"/>
  <c r="Z1883" i="6"/>
  <c r="Q1883" i="6"/>
  <c r="S1883" i="6"/>
  <c r="U1883" i="6"/>
  <c r="Y1883" i="6"/>
  <c r="AA1883" i="6"/>
  <c r="O1884" i="6"/>
  <c r="W1882" i="6"/>
  <c r="AA1150" i="6"/>
  <c r="S1150" i="6"/>
  <c r="R2074" i="6"/>
  <c r="V2074" i="6"/>
  <c r="Z2074" i="6"/>
  <c r="Q2074" i="6"/>
  <c r="S2074" i="6"/>
  <c r="U2074" i="6"/>
  <c r="Y2074" i="6"/>
  <c r="AA2074" i="6"/>
  <c r="O2075" i="6"/>
  <c r="W2073" i="6"/>
  <c r="AA2100" i="6"/>
  <c r="S2100" i="6"/>
  <c r="R1443" i="6"/>
  <c r="V1443" i="6"/>
  <c r="Z1443" i="6"/>
  <c r="Q1443" i="6"/>
  <c r="S1443" i="6"/>
  <c r="U1443" i="6"/>
  <c r="Y1443" i="6"/>
  <c r="AA1443" i="6"/>
  <c r="O1444" i="6"/>
  <c r="W1442" i="6"/>
  <c r="AA1251" i="6"/>
  <c r="S1251" i="6"/>
  <c r="R1918" i="6"/>
  <c r="V1918" i="6"/>
  <c r="Z1918" i="6"/>
  <c r="U1918" i="6"/>
  <c r="W1918" i="6"/>
  <c r="O1919" i="6"/>
  <c r="Q1918" i="6"/>
  <c r="S1918" i="6"/>
  <c r="Y1918" i="6"/>
  <c r="AA1918" i="6"/>
  <c r="W1917" i="6"/>
  <c r="S2015" i="6"/>
  <c r="Q1397" i="6"/>
  <c r="U1397" i="6"/>
  <c r="Y1397" i="6"/>
  <c r="O1398" i="6"/>
  <c r="R1397" i="6"/>
  <c r="V1397" i="6"/>
  <c r="Z1397" i="6"/>
  <c r="W1396" i="6"/>
  <c r="R1617" i="6"/>
  <c r="V1617" i="6"/>
  <c r="Z1617" i="6"/>
  <c r="Q1617" i="6"/>
  <c r="S1617" i="6"/>
  <c r="U1617" i="6"/>
  <c r="Y1617" i="6"/>
  <c r="AA1617" i="6"/>
  <c r="O1618" i="6"/>
  <c r="W1616" i="6"/>
  <c r="S1532" i="6"/>
  <c r="R1737" i="6"/>
  <c r="V1737" i="6"/>
  <c r="Z1737" i="6"/>
  <c r="Q1737" i="6"/>
  <c r="S1737" i="6"/>
  <c r="U1737" i="6"/>
  <c r="Y1737" i="6"/>
  <c r="AA1737" i="6"/>
  <c r="O1738" i="6"/>
  <c r="W1736" i="6"/>
  <c r="S1812" i="6"/>
  <c r="R2269" i="6"/>
  <c r="U2269" i="6"/>
  <c r="W2269" i="6"/>
  <c r="Z2269" i="6"/>
  <c r="Q2269" i="6"/>
  <c r="S2269" i="6"/>
  <c r="V2269" i="6"/>
  <c r="Y2269" i="6"/>
  <c r="AA2269" i="6"/>
  <c r="W2268" i="6"/>
  <c r="X2268" i="6"/>
  <c r="S2202" i="6"/>
  <c r="R2128" i="6"/>
  <c r="V2128" i="6"/>
  <c r="Z2128" i="6"/>
  <c r="Q2128" i="6"/>
  <c r="U2128" i="6"/>
  <c r="W2128" i="6"/>
  <c r="Y2128" i="6"/>
  <c r="O2129" i="6"/>
  <c r="AA1301" i="6"/>
  <c r="R1659" i="6"/>
  <c r="V1659" i="6"/>
  <c r="Z1659" i="6"/>
  <c r="Q1659" i="6"/>
  <c r="U1659" i="6"/>
  <c r="W1659" i="6"/>
  <c r="Y1659" i="6"/>
  <c r="O1660" i="6"/>
  <c r="W1658" i="6"/>
  <c r="R2155" i="6"/>
  <c r="V2155" i="6"/>
  <c r="Z2155" i="6"/>
  <c r="Q2155" i="6"/>
  <c r="U2155" i="6"/>
  <c r="W2155" i="6"/>
  <c r="Y2155" i="6"/>
  <c r="O2156" i="6"/>
  <c r="W2154" i="6"/>
  <c r="R1952" i="6"/>
  <c r="V1952" i="6"/>
  <c r="Z1952" i="6"/>
  <c r="U1952" i="6"/>
  <c r="W1952" i="6"/>
  <c r="O1953" i="6"/>
  <c r="Q1952" i="6"/>
  <c r="S1952" i="6"/>
  <c r="Y1952" i="6"/>
  <c r="AA1952" i="6"/>
  <c r="R2180" i="6"/>
  <c r="V2180" i="6"/>
  <c r="Z2180" i="6"/>
  <c r="Q2180" i="6"/>
  <c r="U2180" i="6"/>
  <c r="W2180" i="6"/>
  <c r="Y2180" i="6"/>
  <c r="AA2180" i="6"/>
  <c r="O2181" i="6"/>
  <c r="W2179" i="6"/>
  <c r="R2045" i="6"/>
  <c r="V2045" i="6"/>
  <c r="Z2045" i="6"/>
  <c r="Q2045" i="6"/>
  <c r="U2045" i="6"/>
  <c r="W2045" i="6"/>
  <c r="Y2045" i="6"/>
  <c r="O2046" i="6"/>
  <c r="W2044" i="6"/>
  <c r="R1848" i="6"/>
  <c r="V1848" i="6"/>
  <c r="Z1848" i="6"/>
  <c r="Q1848" i="6"/>
  <c r="U1848" i="6"/>
  <c r="W1848" i="6"/>
  <c r="Y1848" i="6"/>
  <c r="O1849" i="6"/>
  <c r="W1847" i="6"/>
  <c r="AA2248" i="6"/>
  <c r="AB2248" i="6"/>
  <c r="AB2247" i="6"/>
  <c r="AB2246" i="6"/>
  <c r="AB2245" i="6"/>
  <c r="AB2244" i="6"/>
  <c r="AB2243" i="6"/>
  <c r="AB2242" i="6"/>
  <c r="AB2241" i="6"/>
  <c r="AB2240" i="6"/>
  <c r="AB2239" i="6"/>
  <c r="AB2238" i="6"/>
  <c r="AB2237" i="6"/>
  <c r="AB2236" i="6"/>
  <c r="AB2235" i="6"/>
  <c r="AB2234" i="6"/>
  <c r="AB2233" i="6"/>
  <c r="AB2232" i="6"/>
  <c r="S2248" i="6"/>
  <c r="T2248" i="6"/>
  <c r="T2247" i="6"/>
  <c r="T2246" i="6"/>
  <c r="T2245" i="6"/>
  <c r="T2244" i="6"/>
  <c r="T2243" i="6"/>
  <c r="T2242" i="6"/>
  <c r="T2241" i="6"/>
  <c r="T2240" i="6"/>
  <c r="T2239" i="6"/>
  <c r="T2238" i="6"/>
  <c r="T2237" i="6"/>
  <c r="T2236" i="6"/>
  <c r="T2235" i="6"/>
  <c r="T2234" i="6"/>
  <c r="T2233" i="6"/>
  <c r="T2232" i="6"/>
  <c r="R1489" i="6"/>
  <c r="V1489" i="6"/>
  <c r="Z1489" i="6"/>
  <c r="Q1489" i="6"/>
  <c r="U1489" i="6"/>
  <c r="W1489" i="6"/>
  <c r="Y1489" i="6"/>
  <c r="O1490" i="6"/>
  <c r="W1488" i="6"/>
  <c r="AA1698" i="6"/>
  <c r="S1698" i="6"/>
  <c r="R2226" i="6"/>
  <c r="V2226" i="6"/>
  <c r="Z2226" i="6"/>
  <c r="Q2226" i="6"/>
  <c r="U2226" i="6"/>
  <c r="W2226" i="6"/>
  <c r="Y2226" i="6"/>
  <c r="AA2226" i="6"/>
  <c r="O2227" i="6"/>
  <c r="W2225" i="6"/>
  <c r="AA1574" i="6"/>
  <c r="S1574" i="6"/>
  <c r="R1776" i="6"/>
  <c r="V1776" i="6"/>
  <c r="Z1776" i="6"/>
  <c r="Q1776" i="6"/>
  <c r="U1776" i="6"/>
  <c r="W1776" i="6"/>
  <c r="Y1776" i="6"/>
  <c r="O1777" i="6"/>
  <c r="W1775" i="6"/>
  <c r="AA1096" i="6"/>
  <c r="S1096" i="6"/>
  <c r="Q2227" i="6"/>
  <c r="U2227" i="6"/>
  <c r="Y2227" i="6"/>
  <c r="O2228" i="6"/>
  <c r="R2227" i="6"/>
  <c r="V2227" i="6"/>
  <c r="Z2227" i="6"/>
  <c r="AA1776" i="6"/>
  <c r="S1776" i="6"/>
  <c r="S2226" i="6"/>
  <c r="AA1489" i="6"/>
  <c r="S1489" i="6"/>
  <c r="S1848" i="6"/>
  <c r="AA2045" i="6"/>
  <c r="S2045" i="6"/>
  <c r="S2180" i="6"/>
  <c r="AA2155" i="6"/>
  <c r="S2155" i="6"/>
  <c r="AA1659" i="6"/>
  <c r="S1659" i="6"/>
  <c r="AA2128" i="6"/>
  <c r="S2128" i="6"/>
  <c r="Q1738" i="6"/>
  <c r="U1738" i="6"/>
  <c r="Y1738" i="6"/>
  <c r="O1739" i="6"/>
  <c r="R1738" i="6"/>
  <c r="V1738" i="6"/>
  <c r="Z1738" i="6"/>
  <c r="W1737" i="6"/>
  <c r="Q1618" i="6"/>
  <c r="U1618" i="6"/>
  <c r="Y1618" i="6"/>
  <c r="O1619" i="6"/>
  <c r="R1618" i="6"/>
  <c r="V1618" i="6"/>
  <c r="Z1618" i="6"/>
  <c r="W1617" i="6"/>
  <c r="AA1397" i="6"/>
  <c r="S1397" i="6"/>
  <c r="Q1919" i="6"/>
  <c r="U1919" i="6"/>
  <c r="Y1919" i="6"/>
  <c r="O1920" i="6"/>
  <c r="R1919" i="6"/>
  <c r="V1919" i="6"/>
  <c r="Z1919" i="6"/>
  <c r="Q1444" i="6"/>
  <c r="U1444" i="6"/>
  <c r="Y1444" i="6"/>
  <c r="O1445" i="6"/>
  <c r="R1444" i="6"/>
  <c r="V1444" i="6"/>
  <c r="Z1444" i="6"/>
  <c r="W1443" i="6"/>
  <c r="Q2075" i="6"/>
  <c r="U2075" i="6"/>
  <c r="Y2075" i="6"/>
  <c r="O2076" i="6"/>
  <c r="R2075" i="6"/>
  <c r="V2075" i="6"/>
  <c r="Z2075" i="6"/>
  <c r="W2074" i="6"/>
  <c r="Q1884" i="6"/>
  <c r="U1884" i="6"/>
  <c r="Y1884" i="6"/>
  <c r="O1885" i="6"/>
  <c r="R1884" i="6"/>
  <c r="V1884" i="6"/>
  <c r="Z1884" i="6"/>
  <c r="W1883" i="6"/>
  <c r="Q1203" i="6"/>
  <c r="U1203" i="6"/>
  <c r="Y1203" i="6"/>
  <c r="O1204" i="6"/>
  <c r="R1203" i="6"/>
  <c r="V1203" i="6"/>
  <c r="Z1203" i="6"/>
  <c r="Q1098" i="6"/>
  <c r="U1098" i="6"/>
  <c r="Y1098" i="6"/>
  <c r="O1099" i="6"/>
  <c r="R1098" i="6"/>
  <c r="V1098" i="6"/>
  <c r="Z1098" i="6"/>
  <c r="W1097" i="6"/>
  <c r="Q1576" i="6"/>
  <c r="U1576" i="6"/>
  <c r="Y1576" i="6"/>
  <c r="O1577" i="6"/>
  <c r="R1576" i="6"/>
  <c r="V1576" i="6"/>
  <c r="Z1576" i="6"/>
  <c r="W1575" i="6"/>
  <c r="Q1700" i="6"/>
  <c r="U1700" i="6"/>
  <c r="Y1700" i="6"/>
  <c r="O1701" i="6"/>
  <c r="R1700" i="6"/>
  <c r="V1700" i="6"/>
  <c r="Z1700" i="6"/>
  <c r="W1699" i="6"/>
  <c r="S2249" i="6"/>
  <c r="R1351" i="6"/>
  <c r="V1351" i="6"/>
  <c r="Z1351" i="6"/>
  <c r="Q1351" i="6"/>
  <c r="S1351" i="6"/>
  <c r="U1351" i="6"/>
  <c r="Y1351" i="6"/>
  <c r="AA1351" i="6"/>
  <c r="O1352" i="6"/>
  <c r="W1350" i="6"/>
  <c r="Q1303" i="6"/>
  <c r="U1303" i="6"/>
  <c r="Y1303" i="6"/>
  <c r="O1304" i="6"/>
  <c r="R1303" i="6"/>
  <c r="V1303" i="6"/>
  <c r="Z1303" i="6"/>
  <c r="Q2204" i="6"/>
  <c r="U2204" i="6"/>
  <c r="Y2204" i="6"/>
  <c r="O2205" i="6"/>
  <c r="R2204" i="6"/>
  <c r="V2204" i="6"/>
  <c r="Z2204" i="6"/>
  <c r="Q1814" i="6"/>
  <c r="U1814" i="6"/>
  <c r="Y1814" i="6"/>
  <c r="O1815" i="6"/>
  <c r="R1814" i="6"/>
  <c r="V1814" i="6"/>
  <c r="Z1814" i="6"/>
  <c r="Q1534" i="6"/>
  <c r="U1534" i="6"/>
  <c r="Y1534" i="6"/>
  <c r="O1535" i="6"/>
  <c r="R1534" i="6"/>
  <c r="V1534" i="6"/>
  <c r="Z1534" i="6"/>
  <c r="Q2017" i="6"/>
  <c r="U2017" i="6"/>
  <c r="Y2017" i="6"/>
  <c r="O2018" i="6"/>
  <c r="R2017" i="6"/>
  <c r="V2017" i="6"/>
  <c r="Z2017" i="6"/>
  <c r="S1983" i="6"/>
  <c r="Q1777" i="6"/>
  <c r="U1777" i="6"/>
  <c r="Y1777" i="6"/>
  <c r="O1778" i="6"/>
  <c r="R1777" i="6"/>
  <c r="V1777" i="6"/>
  <c r="Z1777" i="6"/>
  <c r="Q1490" i="6"/>
  <c r="U1490" i="6"/>
  <c r="Y1490" i="6"/>
  <c r="O1491" i="6"/>
  <c r="R1490" i="6"/>
  <c r="V1490" i="6"/>
  <c r="Z1490" i="6"/>
  <c r="Q1849" i="6"/>
  <c r="U1849" i="6"/>
  <c r="Y1849" i="6"/>
  <c r="O1850" i="6"/>
  <c r="R1849" i="6"/>
  <c r="V1849" i="6"/>
  <c r="Z1849" i="6"/>
  <c r="Q2046" i="6"/>
  <c r="U2046" i="6"/>
  <c r="Y2046" i="6"/>
  <c r="O2047" i="6"/>
  <c r="R2046" i="6"/>
  <c r="V2046" i="6"/>
  <c r="Z2046" i="6"/>
  <c r="Q2181" i="6"/>
  <c r="U2181" i="6"/>
  <c r="Y2181" i="6"/>
  <c r="O2182" i="6"/>
  <c r="R2181" i="6"/>
  <c r="V2181" i="6"/>
  <c r="Z2181" i="6"/>
  <c r="Q1953" i="6"/>
  <c r="U1953" i="6"/>
  <c r="Y1953" i="6"/>
  <c r="O1954" i="6"/>
  <c r="R1953" i="6"/>
  <c r="V1953" i="6"/>
  <c r="Z1953" i="6"/>
  <c r="Q2156" i="6"/>
  <c r="U2156" i="6"/>
  <c r="Y2156" i="6"/>
  <c r="O2157" i="6"/>
  <c r="R2156" i="6"/>
  <c r="V2156" i="6"/>
  <c r="Z2156" i="6"/>
  <c r="Q1660" i="6"/>
  <c r="U1660" i="6"/>
  <c r="Y1660" i="6"/>
  <c r="O1661" i="6"/>
  <c r="R1660" i="6"/>
  <c r="V1660" i="6"/>
  <c r="Z1660" i="6"/>
  <c r="Q2129" i="6"/>
  <c r="U2129" i="6"/>
  <c r="Y2129" i="6"/>
  <c r="O2130" i="6"/>
  <c r="R2129" i="6"/>
  <c r="V2129" i="6"/>
  <c r="Z2129" i="6"/>
  <c r="R1398" i="6"/>
  <c r="V1398" i="6"/>
  <c r="Z1398" i="6"/>
  <c r="Q1398" i="6"/>
  <c r="U1398" i="6"/>
  <c r="W1398" i="6"/>
  <c r="Y1398" i="6"/>
  <c r="O1399" i="6"/>
  <c r="W1397" i="6"/>
  <c r="AA1350" i="6"/>
  <c r="S1350" i="6"/>
  <c r="Q1253" i="6"/>
  <c r="U1253" i="6"/>
  <c r="Y1253" i="6"/>
  <c r="O1254" i="6"/>
  <c r="R1253" i="6"/>
  <c r="V1253" i="6"/>
  <c r="W1253" i="6"/>
  <c r="Z1253" i="6"/>
  <c r="Q2102" i="6"/>
  <c r="U2102" i="6"/>
  <c r="Y2102" i="6"/>
  <c r="AA2102" i="6"/>
  <c r="O2103" i="6"/>
  <c r="R2102" i="6"/>
  <c r="V2102" i="6"/>
  <c r="Z2102" i="6"/>
  <c r="Q1152" i="6"/>
  <c r="U1152" i="6"/>
  <c r="Y1152" i="6"/>
  <c r="O1153" i="6"/>
  <c r="R1152" i="6"/>
  <c r="V1152" i="6"/>
  <c r="Z1152" i="6"/>
  <c r="Q1984" i="6"/>
  <c r="S1984" i="6"/>
  <c r="U1984" i="6"/>
  <c r="W1984" i="6"/>
  <c r="Y1984" i="6"/>
  <c r="O1985" i="6"/>
  <c r="V1984" i="6"/>
  <c r="R1984" i="6"/>
  <c r="Z1984" i="6"/>
  <c r="AA1984" i="6"/>
  <c r="R1153" i="6"/>
  <c r="V1153" i="6"/>
  <c r="Z1153" i="6"/>
  <c r="Q1153" i="6"/>
  <c r="S1153" i="6"/>
  <c r="U1153" i="6"/>
  <c r="W1153" i="6"/>
  <c r="Y1153" i="6"/>
  <c r="AA1153" i="6"/>
  <c r="O1154" i="6"/>
  <c r="W1152" i="6"/>
  <c r="S2102" i="6"/>
  <c r="R1254" i="6"/>
  <c r="V1254" i="6"/>
  <c r="Z1254" i="6"/>
  <c r="Q1254" i="6"/>
  <c r="S1254" i="6"/>
  <c r="U1254" i="6"/>
  <c r="W1254" i="6"/>
  <c r="Y1254" i="6"/>
  <c r="AA1254" i="6"/>
  <c r="O1255" i="6"/>
  <c r="AA1398" i="6"/>
  <c r="S1398" i="6"/>
  <c r="AA2129" i="6"/>
  <c r="S2129" i="6"/>
  <c r="R1661" i="6"/>
  <c r="V1661" i="6"/>
  <c r="Z1661" i="6"/>
  <c r="Q1661" i="6"/>
  <c r="S1661" i="6"/>
  <c r="U1661" i="6"/>
  <c r="W1661" i="6"/>
  <c r="Y1661" i="6"/>
  <c r="AA1661" i="6"/>
  <c r="O1662" i="6"/>
  <c r="W1660" i="6"/>
  <c r="AA2156" i="6"/>
  <c r="S2156" i="6"/>
  <c r="R1954" i="6"/>
  <c r="V1954" i="6"/>
  <c r="Z1954" i="6"/>
  <c r="Q1954" i="6"/>
  <c r="S1954" i="6"/>
  <c r="U1954" i="6"/>
  <c r="W1954" i="6"/>
  <c r="Y1954" i="6"/>
  <c r="AA1954" i="6"/>
  <c r="O1955" i="6"/>
  <c r="W1953" i="6"/>
  <c r="AA2181" i="6"/>
  <c r="S2181" i="6"/>
  <c r="R2047" i="6"/>
  <c r="V2047" i="6"/>
  <c r="Z2047" i="6"/>
  <c r="Q2047" i="6"/>
  <c r="S2047" i="6"/>
  <c r="U2047" i="6"/>
  <c r="W2047" i="6"/>
  <c r="Y2047" i="6"/>
  <c r="AA2047" i="6"/>
  <c r="O2048" i="6"/>
  <c r="W2046" i="6"/>
  <c r="AA1849" i="6"/>
  <c r="S1849" i="6"/>
  <c r="R1491" i="6"/>
  <c r="V1491" i="6"/>
  <c r="Z1491" i="6"/>
  <c r="Q1491" i="6"/>
  <c r="S1491" i="6"/>
  <c r="U1491" i="6"/>
  <c r="W1491" i="6"/>
  <c r="Y1491" i="6"/>
  <c r="AA1491" i="6"/>
  <c r="O1492" i="6"/>
  <c r="W1490" i="6"/>
  <c r="AA1777" i="6"/>
  <c r="S1777" i="6"/>
  <c r="AA2017" i="6"/>
  <c r="S2017" i="6"/>
  <c r="R1535" i="6"/>
  <c r="V1535" i="6"/>
  <c r="Z1535" i="6"/>
  <c r="Q1535" i="6"/>
  <c r="S1535" i="6"/>
  <c r="U1535" i="6"/>
  <c r="W1535" i="6"/>
  <c r="Y1535" i="6"/>
  <c r="AA1535" i="6"/>
  <c r="O1536" i="6"/>
  <c r="W1534" i="6"/>
  <c r="AA1814" i="6"/>
  <c r="S1814" i="6"/>
  <c r="R2205" i="6"/>
  <c r="V2205" i="6"/>
  <c r="Z2205" i="6"/>
  <c r="Q2205" i="6"/>
  <c r="S2205" i="6"/>
  <c r="T2205" i="6"/>
  <c r="T2204" i="6"/>
  <c r="T2203" i="6"/>
  <c r="T2202" i="6"/>
  <c r="T2201" i="6"/>
  <c r="T2200" i="6"/>
  <c r="T2199" i="6"/>
  <c r="T2198" i="6"/>
  <c r="T2197" i="6"/>
  <c r="T2196" i="6"/>
  <c r="T2195" i="6"/>
  <c r="T2194" i="6"/>
  <c r="T2193" i="6"/>
  <c r="T2192" i="6"/>
  <c r="T2191" i="6"/>
  <c r="T2190" i="6"/>
  <c r="T2189" i="6"/>
  <c r="T2188" i="6"/>
  <c r="T2187" i="6"/>
  <c r="U2205" i="6"/>
  <c r="Y2205" i="6"/>
  <c r="AA2205" i="6"/>
  <c r="AB2205" i="6"/>
  <c r="AB2204" i="6"/>
  <c r="AB2203" i="6"/>
  <c r="O2206" i="6"/>
  <c r="W2204" i="6"/>
  <c r="AA1303" i="6"/>
  <c r="S1303" i="6"/>
  <c r="Q1352" i="6"/>
  <c r="U1352" i="6"/>
  <c r="Y1352" i="6"/>
  <c r="O1353" i="6"/>
  <c r="R1352" i="6"/>
  <c r="V1352" i="6"/>
  <c r="Z1352" i="6"/>
  <c r="W1351" i="6"/>
  <c r="R1701" i="6"/>
  <c r="V1701" i="6"/>
  <c r="Z1701" i="6"/>
  <c r="Q1701" i="6"/>
  <c r="S1701" i="6"/>
  <c r="U1701" i="6"/>
  <c r="W1701" i="6"/>
  <c r="Y1701" i="6"/>
  <c r="AA1701" i="6"/>
  <c r="O1702" i="6"/>
  <c r="W1700" i="6"/>
  <c r="R1577" i="6"/>
  <c r="V1577" i="6"/>
  <c r="Z1577" i="6"/>
  <c r="Q1577" i="6"/>
  <c r="S1577" i="6"/>
  <c r="U1577" i="6"/>
  <c r="W1577" i="6"/>
  <c r="Y1577" i="6"/>
  <c r="AA1577" i="6"/>
  <c r="O1578" i="6"/>
  <c r="W1576" i="6"/>
  <c r="R1099" i="6"/>
  <c r="V1099" i="6"/>
  <c r="Z1099" i="6"/>
  <c r="Q1099" i="6"/>
  <c r="S1099" i="6"/>
  <c r="U1099" i="6"/>
  <c r="W1099" i="6"/>
  <c r="Y1099" i="6"/>
  <c r="AA1099" i="6"/>
  <c r="O1100" i="6"/>
  <c r="W1098" i="6"/>
  <c r="AA1203" i="6"/>
  <c r="S1203" i="6"/>
  <c r="AA1884" i="6"/>
  <c r="S1884" i="6"/>
  <c r="AA2075" i="6"/>
  <c r="S2075" i="6"/>
  <c r="AA1444" i="6"/>
  <c r="S1444" i="6"/>
  <c r="R1920" i="6"/>
  <c r="V1920" i="6"/>
  <c r="Z1920" i="6"/>
  <c r="Q1920" i="6"/>
  <c r="S1920" i="6"/>
  <c r="U1920" i="6"/>
  <c r="W1920" i="6"/>
  <c r="Y1920" i="6"/>
  <c r="AA1920" i="6"/>
  <c r="O1921" i="6"/>
  <c r="W1919" i="6"/>
  <c r="R1619" i="6"/>
  <c r="V1619" i="6"/>
  <c r="Z1619" i="6"/>
  <c r="Q1619" i="6"/>
  <c r="S1619" i="6"/>
  <c r="U1619" i="6"/>
  <c r="W1619" i="6"/>
  <c r="Y1619" i="6"/>
  <c r="AA1619" i="6"/>
  <c r="O1620" i="6"/>
  <c r="W1618" i="6"/>
  <c r="R1739" i="6"/>
  <c r="V1739" i="6"/>
  <c r="Z1739" i="6"/>
  <c r="Q1739" i="6"/>
  <c r="S1739" i="6"/>
  <c r="U1739" i="6"/>
  <c r="W1739" i="6"/>
  <c r="Y1739" i="6"/>
  <c r="AA1739" i="6"/>
  <c r="O1740" i="6"/>
  <c r="W1738" i="6"/>
  <c r="R2228" i="6"/>
  <c r="U2228" i="6"/>
  <c r="W2228" i="6"/>
  <c r="Z2228" i="6"/>
  <c r="Q2228" i="6"/>
  <c r="S2228" i="6"/>
  <c r="V2228" i="6"/>
  <c r="Y2228" i="6"/>
  <c r="AA2228" i="6"/>
  <c r="W2227" i="6"/>
  <c r="X2227" i="6"/>
  <c r="X2226" i="6"/>
  <c r="X2225" i="6"/>
  <c r="X2224" i="6"/>
  <c r="X2223" i="6"/>
  <c r="X2222" i="6"/>
  <c r="X2221" i="6"/>
  <c r="X2220" i="6"/>
  <c r="X2219" i="6"/>
  <c r="X2218" i="6"/>
  <c r="X2217" i="6"/>
  <c r="X2216" i="6"/>
  <c r="X2215" i="6"/>
  <c r="X2214" i="6"/>
  <c r="X2213" i="6"/>
  <c r="R1985" i="6"/>
  <c r="V1985" i="6"/>
  <c r="Z1985" i="6"/>
  <c r="Q1985" i="6"/>
  <c r="S1985" i="6"/>
  <c r="Y1985" i="6"/>
  <c r="AA1985" i="6"/>
  <c r="U1985" i="6"/>
  <c r="W1985" i="6"/>
  <c r="O1986" i="6"/>
  <c r="AA1152" i="6"/>
  <c r="S1152" i="6"/>
  <c r="R2103" i="6"/>
  <c r="V2103" i="6"/>
  <c r="Z2103" i="6"/>
  <c r="Q2103" i="6"/>
  <c r="U2103" i="6"/>
  <c r="W2103" i="6"/>
  <c r="Y2103" i="6"/>
  <c r="O2104" i="6"/>
  <c r="W2102" i="6"/>
  <c r="AA1253" i="6"/>
  <c r="S1253" i="6"/>
  <c r="Q1399" i="6"/>
  <c r="U1399" i="6"/>
  <c r="Y1399" i="6"/>
  <c r="O1400" i="6"/>
  <c r="R1399" i="6"/>
  <c r="V1399" i="6"/>
  <c r="Z1399" i="6"/>
  <c r="R2130" i="6"/>
  <c r="V2130" i="6"/>
  <c r="Z2130" i="6"/>
  <c r="Q2130" i="6"/>
  <c r="S2130" i="6"/>
  <c r="U2130" i="6"/>
  <c r="Y2130" i="6"/>
  <c r="AA2130" i="6"/>
  <c r="O2131" i="6"/>
  <c r="W2129" i="6"/>
  <c r="AA1660" i="6"/>
  <c r="S1660" i="6"/>
  <c r="R2157" i="6"/>
  <c r="V2157" i="6"/>
  <c r="Z2157" i="6"/>
  <c r="Q2157" i="6"/>
  <c r="S2157" i="6"/>
  <c r="U2157" i="6"/>
  <c r="Y2157" i="6"/>
  <c r="AA2157" i="6"/>
  <c r="O2158" i="6"/>
  <c r="W2156" i="6"/>
  <c r="AA1953" i="6"/>
  <c r="S1953" i="6"/>
  <c r="R2182" i="6"/>
  <c r="V2182" i="6"/>
  <c r="Z2182" i="6"/>
  <c r="Q2182" i="6"/>
  <c r="S2182" i="6"/>
  <c r="T2182" i="6"/>
  <c r="T2181" i="6"/>
  <c r="T2180" i="6"/>
  <c r="U2182" i="6"/>
  <c r="Y2182" i="6"/>
  <c r="AA2182" i="6"/>
  <c r="AB2182" i="6"/>
  <c r="AB2181" i="6"/>
  <c r="AB2180" i="6"/>
  <c r="AB2179" i="6"/>
  <c r="AB2178" i="6"/>
  <c r="AB2177" i="6"/>
  <c r="AB2176" i="6"/>
  <c r="AB2175" i="6"/>
  <c r="AB2174" i="6"/>
  <c r="AB2173" i="6"/>
  <c r="AB2172" i="6"/>
  <c r="AB2171" i="6"/>
  <c r="AB2170" i="6"/>
  <c r="AB2169" i="6"/>
  <c r="AB2168" i="6"/>
  <c r="AB2167" i="6"/>
  <c r="AB2166" i="6"/>
  <c r="AB2165" i="6"/>
  <c r="AB2164" i="6"/>
  <c r="AB2163" i="6"/>
  <c r="O2183" i="6"/>
  <c r="W2181" i="6"/>
  <c r="AA2046" i="6"/>
  <c r="S2046" i="6"/>
  <c r="R1850" i="6"/>
  <c r="V1850" i="6"/>
  <c r="Z1850" i="6"/>
  <c r="Q1850" i="6"/>
  <c r="S1850" i="6"/>
  <c r="U1850" i="6"/>
  <c r="Y1850" i="6"/>
  <c r="AA1850" i="6"/>
  <c r="O1851" i="6"/>
  <c r="W1849" i="6"/>
  <c r="AA1490" i="6"/>
  <c r="S1490" i="6"/>
  <c r="R1778" i="6"/>
  <c r="V1778" i="6"/>
  <c r="Z1778" i="6"/>
  <c r="Q1778" i="6"/>
  <c r="S1778" i="6"/>
  <c r="U1778" i="6"/>
  <c r="Y1778" i="6"/>
  <c r="AA1778" i="6"/>
  <c r="O1779" i="6"/>
  <c r="W1777" i="6"/>
  <c r="R2018" i="6"/>
  <c r="V2018" i="6"/>
  <c r="Z2018" i="6"/>
  <c r="Q2018" i="6"/>
  <c r="S2018" i="6"/>
  <c r="U2018" i="6"/>
  <c r="Y2018" i="6"/>
  <c r="AA2018" i="6"/>
  <c r="O2019" i="6"/>
  <c r="W2017" i="6"/>
  <c r="AA1534" i="6"/>
  <c r="S1534" i="6"/>
  <c r="R1815" i="6"/>
  <c r="V1815" i="6"/>
  <c r="Z1815" i="6"/>
  <c r="Q1815" i="6"/>
  <c r="S1815" i="6"/>
  <c r="U1815" i="6"/>
  <c r="Y1815" i="6"/>
  <c r="AA1815" i="6"/>
  <c r="O1816" i="6"/>
  <c r="W1814" i="6"/>
  <c r="AA2204" i="6"/>
  <c r="S2204" i="6"/>
  <c r="R1304" i="6"/>
  <c r="V1304" i="6"/>
  <c r="Z1304" i="6"/>
  <c r="Q1304" i="6"/>
  <c r="S1304" i="6"/>
  <c r="U1304" i="6"/>
  <c r="Y1304" i="6"/>
  <c r="AA1304" i="6"/>
  <c r="O1305" i="6"/>
  <c r="W1303" i="6"/>
  <c r="AA1700" i="6"/>
  <c r="S1700" i="6"/>
  <c r="AA1576" i="6"/>
  <c r="S1576" i="6"/>
  <c r="AA1098" i="6"/>
  <c r="S1098" i="6"/>
  <c r="R1204" i="6"/>
  <c r="V1204" i="6"/>
  <c r="Z1204" i="6"/>
  <c r="Q1204" i="6"/>
  <c r="S1204" i="6"/>
  <c r="U1204" i="6"/>
  <c r="Y1204" i="6"/>
  <c r="AA1204" i="6"/>
  <c r="O1205" i="6"/>
  <c r="W1203" i="6"/>
  <c r="R1885" i="6"/>
  <c r="V1885" i="6"/>
  <c r="Z1885" i="6"/>
  <c r="Q1885" i="6"/>
  <c r="S1885" i="6"/>
  <c r="U1885" i="6"/>
  <c r="O1886" i="6"/>
  <c r="Y1885" i="6"/>
  <c r="AA1885" i="6"/>
  <c r="W1884" i="6"/>
  <c r="R2076" i="6"/>
  <c r="V2076" i="6"/>
  <c r="Z2076" i="6"/>
  <c r="Q2076" i="6"/>
  <c r="S2076" i="6"/>
  <c r="U2076" i="6"/>
  <c r="W2076" i="6"/>
  <c r="Y2076" i="6"/>
  <c r="AA2076" i="6"/>
  <c r="O2077" i="6"/>
  <c r="W2075" i="6"/>
  <c r="R1445" i="6"/>
  <c r="V1445" i="6"/>
  <c r="Z1445" i="6"/>
  <c r="Q1445" i="6"/>
  <c r="S1445" i="6"/>
  <c r="U1445" i="6"/>
  <c r="W1445" i="6"/>
  <c r="Y1445" i="6"/>
  <c r="AA1445" i="6"/>
  <c r="O1446" i="6"/>
  <c r="W1444" i="6"/>
  <c r="AA1919" i="6"/>
  <c r="S1919" i="6"/>
  <c r="AA1618" i="6"/>
  <c r="S1618" i="6"/>
  <c r="AA1738" i="6"/>
  <c r="S1738" i="6"/>
  <c r="AA2227" i="6"/>
  <c r="AB2227" i="6"/>
  <c r="AB2226" i="6"/>
  <c r="S2227" i="6"/>
  <c r="T2227" i="6"/>
  <c r="T2226" i="6"/>
  <c r="T2225" i="6"/>
  <c r="T2224" i="6"/>
  <c r="T2223" i="6"/>
  <c r="T2222" i="6"/>
  <c r="T2221" i="6"/>
  <c r="T2220" i="6"/>
  <c r="T2219" i="6"/>
  <c r="T2218" i="6"/>
  <c r="T2217" i="6"/>
  <c r="T2216" i="6"/>
  <c r="T2215" i="6"/>
  <c r="T2214" i="6"/>
  <c r="T2213" i="6"/>
  <c r="T2212" i="6"/>
  <c r="T2211" i="6"/>
  <c r="T2210" i="6"/>
  <c r="Q1886" i="6"/>
  <c r="U1886" i="6"/>
  <c r="Y1886" i="6"/>
  <c r="O1887" i="6"/>
  <c r="R1886" i="6"/>
  <c r="V1886" i="6"/>
  <c r="Z1886" i="6"/>
  <c r="Q1446" i="6"/>
  <c r="U1446" i="6"/>
  <c r="Y1446" i="6"/>
  <c r="O1447" i="6"/>
  <c r="R1446" i="6"/>
  <c r="V1446" i="6"/>
  <c r="Z1446" i="6"/>
  <c r="Q2077" i="6"/>
  <c r="U2077" i="6"/>
  <c r="Y2077" i="6"/>
  <c r="O2078" i="6"/>
  <c r="R2077" i="6"/>
  <c r="V2077" i="6"/>
  <c r="Z2077" i="6"/>
  <c r="W1885" i="6"/>
  <c r="Q1205" i="6"/>
  <c r="U1205" i="6"/>
  <c r="Y1205" i="6"/>
  <c r="AA1205" i="6"/>
  <c r="O1206" i="6"/>
  <c r="R1205" i="6"/>
  <c r="Z1205" i="6"/>
  <c r="V1205" i="6"/>
  <c r="W1204" i="6"/>
  <c r="Q1305" i="6"/>
  <c r="S1305" i="6"/>
  <c r="U1305" i="6"/>
  <c r="Y1305" i="6"/>
  <c r="O1306" i="6"/>
  <c r="V1305" i="6"/>
  <c r="R1305" i="6"/>
  <c r="Z1305" i="6"/>
  <c r="W1304" i="6"/>
  <c r="Q1816" i="6"/>
  <c r="U1816" i="6"/>
  <c r="Y1816" i="6"/>
  <c r="O1817" i="6"/>
  <c r="R1816" i="6"/>
  <c r="V1816" i="6"/>
  <c r="Z1816" i="6"/>
  <c r="W1815" i="6"/>
  <c r="Q2019" i="6"/>
  <c r="U2019" i="6"/>
  <c r="Y2019" i="6"/>
  <c r="O2020" i="6"/>
  <c r="R2019" i="6"/>
  <c r="V2019" i="6"/>
  <c r="Z2019" i="6"/>
  <c r="W2018" i="6"/>
  <c r="Q1779" i="6"/>
  <c r="U1779" i="6"/>
  <c r="Y1779" i="6"/>
  <c r="O1780" i="6"/>
  <c r="R1779" i="6"/>
  <c r="V1779" i="6"/>
  <c r="Z1779" i="6"/>
  <c r="W1778" i="6"/>
  <c r="Q1851" i="6"/>
  <c r="U1851" i="6"/>
  <c r="Y1851" i="6"/>
  <c r="O1852" i="6"/>
  <c r="R1851" i="6"/>
  <c r="V1851" i="6"/>
  <c r="Z1851" i="6"/>
  <c r="W1850" i="6"/>
  <c r="Q2183" i="6"/>
  <c r="V2183" i="6"/>
  <c r="Y2183" i="6"/>
  <c r="AA2183" i="6"/>
  <c r="R2183" i="6"/>
  <c r="S2183" i="6"/>
  <c r="U2183" i="6"/>
  <c r="W2183" i="6"/>
  <c r="Z2183" i="6"/>
  <c r="W2182" i="6"/>
  <c r="X2182" i="6"/>
  <c r="X2181" i="6"/>
  <c r="X2180" i="6"/>
  <c r="X2179" i="6"/>
  <c r="X2178" i="6"/>
  <c r="X2177" i="6"/>
  <c r="X2176" i="6"/>
  <c r="X2175" i="6"/>
  <c r="X2174" i="6"/>
  <c r="X2173" i="6"/>
  <c r="X2172" i="6"/>
  <c r="X2171" i="6"/>
  <c r="X2170" i="6"/>
  <c r="X2169" i="6"/>
  <c r="X2168" i="6"/>
  <c r="X2167" i="6"/>
  <c r="X2166" i="6"/>
  <c r="X2165" i="6"/>
  <c r="X2164" i="6"/>
  <c r="X2163" i="6"/>
  <c r="Q2158" i="6"/>
  <c r="U2158" i="6"/>
  <c r="Y2158" i="6"/>
  <c r="O2159" i="6"/>
  <c r="R2158" i="6"/>
  <c r="V2158" i="6"/>
  <c r="Z2158" i="6"/>
  <c r="W2157" i="6"/>
  <c r="Q2131" i="6"/>
  <c r="U2131" i="6"/>
  <c r="Y2131" i="6"/>
  <c r="O2132" i="6"/>
  <c r="R2131" i="6"/>
  <c r="V2131" i="6"/>
  <c r="Z2131" i="6"/>
  <c r="W2130" i="6"/>
  <c r="R1400" i="6"/>
  <c r="V1400" i="6"/>
  <c r="Z1400" i="6"/>
  <c r="Q1400" i="6"/>
  <c r="S1400" i="6"/>
  <c r="U1400" i="6"/>
  <c r="Y1400" i="6"/>
  <c r="AA1400" i="6"/>
  <c r="O1401" i="6"/>
  <c r="W1399" i="6"/>
  <c r="AA2103" i="6"/>
  <c r="S2103" i="6"/>
  <c r="Q1986" i="6"/>
  <c r="U1986" i="6"/>
  <c r="Y1986" i="6"/>
  <c r="O1987" i="6"/>
  <c r="R1986" i="6"/>
  <c r="V1986" i="6"/>
  <c r="Z1986" i="6"/>
  <c r="R1353" i="6"/>
  <c r="V1353" i="6"/>
  <c r="Z1353" i="6"/>
  <c r="Q1353" i="6"/>
  <c r="U1353" i="6"/>
  <c r="W1353" i="6"/>
  <c r="Y1353" i="6"/>
  <c r="O1354" i="6"/>
  <c r="W1352" i="6"/>
  <c r="AA1399" i="6"/>
  <c r="S1399" i="6"/>
  <c r="Q2104" i="6"/>
  <c r="U2104" i="6"/>
  <c r="Y2104" i="6"/>
  <c r="O2105" i="6"/>
  <c r="R2104" i="6"/>
  <c r="V2104" i="6"/>
  <c r="Z2104" i="6"/>
  <c r="Q1740" i="6"/>
  <c r="U1740" i="6"/>
  <c r="Y1740" i="6"/>
  <c r="O1741" i="6"/>
  <c r="R1740" i="6"/>
  <c r="V1740" i="6"/>
  <c r="Z1740" i="6"/>
  <c r="Q1620" i="6"/>
  <c r="U1620" i="6"/>
  <c r="Y1620" i="6"/>
  <c r="O1621" i="6"/>
  <c r="R1620" i="6"/>
  <c r="V1620" i="6"/>
  <c r="Z1620" i="6"/>
  <c r="Q1921" i="6"/>
  <c r="U1921" i="6"/>
  <c r="W1921" i="6"/>
  <c r="Y1921" i="6"/>
  <c r="O1922" i="6"/>
  <c r="V1921" i="6"/>
  <c r="R1921" i="6"/>
  <c r="Z1921" i="6"/>
  <c r="Q1100" i="6"/>
  <c r="U1100" i="6"/>
  <c r="Y1100" i="6"/>
  <c r="O1101" i="6"/>
  <c r="R1100" i="6"/>
  <c r="V1100" i="6"/>
  <c r="Z1100" i="6"/>
  <c r="Q1578" i="6"/>
  <c r="U1578" i="6"/>
  <c r="Y1578" i="6"/>
  <c r="O1579" i="6"/>
  <c r="R1578" i="6"/>
  <c r="V1578" i="6"/>
  <c r="Z1578" i="6"/>
  <c r="Q1702" i="6"/>
  <c r="U1702" i="6"/>
  <c r="Y1702" i="6"/>
  <c r="O1703" i="6"/>
  <c r="R1702" i="6"/>
  <c r="V1702" i="6"/>
  <c r="Z1702" i="6"/>
  <c r="AA1352" i="6"/>
  <c r="S1352" i="6"/>
  <c r="Q2206" i="6"/>
  <c r="V2206" i="6"/>
  <c r="Y2206" i="6"/>
  <c r="R2206" i="6"/>
  <c r="U2206" i="6"/>
  <c r="Z2206" i="6"/>
  <c r="W2205" i="6"/>
  <c r="X2205" i="6"/>
  <c r="X2204" i="6"/>
  <c r="X2203" i="6"/>
  <c r="X2202" i="6"/>
  <c r="X2201" i="6"/>
  <c r="X2200" i="6"/>
  <c r="X2199" i="6"/>
  <c r="X2198" i="6"/>
  <c r="X2197" i="6"/>
  <c r="X2196" i="6"/>
  <c r="X2195" i="6"/>
  <c r="X2194" i="6"/>
  <c r="X2193" i="6"/>
  <c r="X2192" i="6"/>
  <c r="X2191" i="6"/>
  <c r="X2190" i="6"/>
  <c r="X2189" i="6"/>
  <c r="X2188" i="6"/>
  <c r="X2187" i="6"/>
  <c r="Q1536" i="6"/>
  <c r="U1536" i="6"/>
  <c r="Y1536" i="6"/>
  <c r="O1537" i="6"/>
  <c r="R1536" i="6"/>
  <c r="V1536" i="6"/>
  <c r="Z1536" i="6"/>
  <c r="Q1492" i="6"/>
  <c r="U1492" i="6"/>
  <c r="Y1492" i="6"/>
  <c r="O1493" i="6"/>
  <c r="R1492" i="6"/>
  <c r="V1492" i="6"/>
  <c r="Z1492" i="6"/>
  <c r="Q2048" i="6"/>
  <c r="U2048" i="6"/>
  <c r="Y2048" i="6"/>
  <c r="O2049" i="6"/>
  <c r="R2048" i="6"/>
  <c r="V2048" i="6"/>
  <c r="Z2048" i="6"/>
  <c r="Q1955" i="6"/>
  <c r="U1955" i="6"/>
  <c r="W1955" i="6"/>
  <c r="Y1955" i="6"/>
  <c r="O1956" i="6"/>
  <c r="V1955" i="6"/>
  <c r="R1955" i="6"/>
  <c r="Z1955" i="6"/>
  <c r="Q1662" i="6"/>
  <c r="U1662" i="6"/>
  <c r="Y1662" i="6"/>
  <c r="O1663" i="6"/>
  <c r="R1662" i="6"/>
  <c r="S1662" i="6"/>
  <c r="V1662" i="6"/>
  <c r="Z1662" i="6"/>
  <c r="Q1255" i="6"/>
  <c r="U1255" i="6"/>
  <c r="W1255" i="6"/>
  <c r="Y1255" i="6"/>
  <c r="O1256" i="6"/>
  <c r="V1255" i="6"/>
  <c r="R1255" i="6"/>
  <c r="Z1255" i="6"/>
  <c r="Q1154" i="6"/>
  <c r="U1154" i="6"/>
  <c r="W1154" i="6"/>
  <c r="Y1154" i="6"/>
  <c r="O1155" i="6"/>
  <c r="R1154" i="6"/>
  <c r="V1154" i="6"/>
  <c r="Z1154" i="6"/>
  <c r="S1154" i="6"/>
  <c r="R1155" i="6"/>
  <c r="V1155" i="6"/>
  <c r="Z1155" i="6"/>
  <c r="Q1155" i="6"/>
  <c r="U1155" i="6"/>
  <c r="W1155" i="6"/>
  <c r="Y1155" i="6"/>
  <c r="AA1155" i="6"/>
  <c r="O1156" i="6"/>
  <c r="AA1255" i="6"/>
  <c r="S1255" i="6"/>
  <c r="R1663" i="6"/>
  <c r="V1663" i="6"/>
  <c r="Z1663" i="6"/>
  <c r="Q1663" i="6"/>
  <c r="S1663" i="6"/>
  <c r="U1663" i="6"/>
  <c r="W1663" i="6"/>
  <c r="Y1663" i="6"/>
  <c r="AA1663" i="6"/>
  <c r="O1664" i="6"/>
  <c r="W1662" i="6"/>
  <c r="AA1955" i="6"/>
  <c r="S1955" i="6"/>
  <c r="R2049" i="6"/>
  <c r="V2049" i="6"/>
  <c r="Z2049" i="6"/>
  <c r="Q2049" i="6"/>
  <c r="S2049" i="6"/>
  <c r="U2049" i="6"/>
  <c r="W2049" i="6"/>
  <c r="Y2049" i="6"/>
  <c r="AA2049" i="6"/>
  <c r="O2050" i="6"/>
  <c r="W2048" i="6"/>
  <c r="AA1492" i="6"/>
  <c r="S1492" i="6"/>
  <c r="R1537" i="6"/>
  <c r="V1537" i="6"/>
  <c r="Z1537" i="6"/>
  <c r="Q1537" i="6"/>
  <c r="S1537" i="6"/>
  <c r="U1537" i="6"/>
  <c r="W1537" i="6"/>
  <c r="Y1537" i="6"/>
  <c r="AA1537" i="6"/>
  <c r="O1538" i="6"/>
  <c r="W1536" i="6"/>
  <c r="W2206" i="6"/>
  <c r="AA2206" i="6"/>
  <c r="S2206" i="6"/>
  <c r="R1703" i="6"/>
  <c r="V1703" i="6"/>
  <c r="Z1703" i="6"/>
  <c r="Q1703" i="6"/>
  <c r="S1703" i="6"/>
  <c r="U1703" i="6"/>
  <c r="W1703" i="6"/>
  <c r="Y1703" i="6"/>
  <c r="AA1703" i="6"/>
  <c r="O1704" i="6"/>
  <c r="W1702" i="6"/>
  <c r="AA1578" i="6"/>
  <c r="S1578" i="6"/>
  <c r="R1101" i="6"/>
  <c r="V1101" i="6"/>
  <c r="Z1101" i="6"/>
  <c r="Q1101" i="6"/>
  <c r="S1101" i="6"/>
  <c r="U1101" i="6"/>
  <c r="W1101" i="6"/>
  <c r="Y1101" i="6"/>
  <c r="AA1101" i="6"/>
  <c r="O1102" i="6"/>
  <c r="W1100" i="6"/>
  <c r="AA1921" i="6"/>
  <c r="S1921" i="6"/>
  <c r="R1621" i="6"/>
  <c r="V1621" i="6"/>
  <c r="Z1621" i="6"/>
  <c r="Q1621" i="6"/>
  <c r="S1621" i="6"/>
  <c r="U1621" i="6"/>
  <c r="W1621" i="6"/>
  <c r="Y1621" i="6"/>
  <c r="AA1621" i="6"/>
  <c r="O1622" i="6"/>
  <c r="W1620" i="6"/>
  <c r="AA1740" i="6"/>
  <c r="S1740" i="6"/>
  <c r="R2105" i="6"/>
  <c r="V2105" i="6"/>
  <c r="Z2105" i="6"/>
  <c r="Q2105" i="6"/>
  <c r="S2105" i="6"/>
  <c r="U2105" i="6"/>
  <c r="W2105" i="6"/>
  <c r="Y2105" i="6"/>
  <c r="AA2105" i="6"/>
  <c r="O2106" i="6"/>
  <c r="W2104" i="6"/>
  <c r="AA1353" i="6"/>
  <c r="S1353" i="6"/>
  <c r="AA1986" i="6"/>
  <c r="S1986" i="6"/>
  <c r="Q1401" i="6"/>
  <c r="U1401" i="6"/>
  <c r="Y1401" i="6"/>
  <c r="O1402" i="6"/>
  <c r="R1401" i="6"/>
  <c r="V1401" i="6"/>
  <c r="Z1401" i="6"/>
  <c r="W1400" i="6"/>
  <c r="AA2131" i="6"/>
  <c r="S2131" i="6"/>
  <c r="AA2158" i="6"/>
  <c r="AB2158" i="6"/>
  <c r="AB2157" i="6"/>
  <c r="AB2156" i="6"/>
  <c r="AB2155" i="6"/>
  <c r="AB2154" i="6"/>
  <c r="AB2153" i="6"/>
  <c r="AB2152" i="6"/>
  <c r="AB2151" i="6"/>
  <c r="AB2150" i="6"/>
  <c r="AB2149" i="6"/>
  <c r="AB2148" i="6"/>
  <c r="AB2147" i="6"/>
  <c r="AB2146" i="6"/>
  <c r="AB2145" i="6"/>
  <c r="AB2144" i="6"/>
  <c r="AB2143" i="6"/>
  <c r="AB2142" i="6"/>
  <c r="AB2141" i="6"/>
  <c r="AB2140" i="6"/>
  <c r="AB2139" i="6"/>
  <c r="AB2138" i="6"/>
  <c r="S2158" i="6"/>
  <c r="T2158" i="6"/>
  <c r="T2157" i="6"/>
  <c r="T2156" i="6"/>
  <c r="T2155" i="6"/>
  <c r="R1852" i="6"/>
  <c r="V1852" i="6"/>
  <c r="Z1852" i="6"/>
  <c r="Q1852" i="6"/>
  <c r="S1852" i="6"/>
  <c r="U1852" i="6"/>
  <c r="W1852" i="6"/>
  <c r="Y1852" i="6"/>
  <c r="AA1852" i="6"/>
  <c r="O1853" i="6"/>
  <c r="W1851" i="6"/>
  <c r="R1780" i="6"/>
  <c r="V1780" i="6"/>
  <c r="Z1780" i="6"/>
  <c r="Q1780" i="6"/>
  <c r="S1780" i="6"/>
  <c r="U1780" i="6"/>
  <c r="W1780" i="6"/>
  <c r="Y1780" i="6"/>
  <c r="AA1780" i="6"/>
  <c r="O1781" i="6"/>
  <c r="W1779" i="6"/>
  <c r="R2020" i="6"/>
  <c r="V2020" i="6"/>
  <c r="Z2020" i="6"/>
  <c r="Q2020" i="6"/>
  <c r="S2020" i="6"/>
  <c r="U2020" i="6"/>
  <c r="W2020" i="6"/>
  <c r="Y2020" i="6"/>
  <c r="AA2020" i="6"/>
  <c r="O2021" i="6"/>
  <c r="W2019" i="6"/>
  <c r="R1817" i="6"/>
  <c r="V1817" i="6"/>
  <c r="Z1817" i="6"/>
  <c r="Q1817" i="6"/>
  <c r="S1817" i="6"/>
  <c r="U1817" i="6"/>
  <c r="W1817" i="6"/>
  <c r="Y1817" i="6"/>
  <c r="AA1817" i="6"/>
  <c r="O1818" i="6"/>
  <c r="W1816" i="6"/>
  <c r="R1306" i="6"/>
  <c r="V1306" i="6"/>
  <c r="Z1306" i="6"/>
  <c r="Q1306" i="6"/>
  <c r="S1306" i="6"/>
  <c r="Y1306" i="6"/>
  <c r="AA1306" i="6"/>
  <c r="U1306" i="6"/>
  <c r="W1306" i="6"/>
  <c r="O1307" i="6"/>
  <c r="W1305" i="6"/>
  <c r="R1206" i="6"/>
  <c r="V1206" i="6"/>
  <c r="Z1206" i="6"/>
  <c r="U1206" i="6"/>
  <c r="W1206" i="6"/>
  <c r="O1207" i="6"/>
  <c r="Q1206" i="6"/>
  <c r="S1206" i="6"/>
  <c r="Y1206" i="6"/>
  <c r="AA1206" i="6"/>
  <c r="W1205" i="6"/>
  <c r="AA2077" i="6"/>
  <c r="S2077" i="6"/>
  <c r="AA1446" i="6"/>
  <c r="S1446" i="6"/>
  <c r="R1887" i="6"/>
  <c r="V1887" i="6"/>
  <c r="Z1887" i="6"/>
  <c r="Q1887" i="6"/>
  <c r="S1887" i="6"/>
  <c r="U1887" i="6"/>
  <c r="Y1887" i="6"/>
  <c r="AA1887" i="6"/>
  <c r="O1888" i="6"/>
  <c r="W1886" i="6"/>
  <c r="AA1154" i="6"/>
  <c r="R1256" i="6"/>
  <c r="V1256" i="6"/>
  <c r="Z1256" i="6"/>
  <c r="Q1256" i="6"/>
  <c r="Y1256" i="6"/>
  <c r="AA1256" i="6"/>
  <c r="U1256" i="6"/>
  <c r="W1256" i="6"/>
  <c r="O1257" i="6"/>
  <c r="AA1662" i="6"/>
  <c r="R1956" i="6"/>
  <c r="V1956" i="6"/>
  <c r="Z1956" i="6"/>
  <c r="Q1956" i="6"/>
  <c r="Y1956" i="6"/>
  <c r="AA1956" i="6"/>
  <c r="U1956" i="6"/>
  <c r="W1956" i="6"/>
  <c r="O1957" i="6"/>
  <c r="AA2048" i="6"/>
  <c r="S2048" i="6"/>
  <c r="R1493" i="6"/>
  <c r="V1493" i="6"/>
  <c r="Z1493" i="6"/>
  <c r="Q1493" i="6"/>
  <c r="S1493" i="6"/>
  <c r="U1493" i="6"/>
  <c r="Y1493" i="6"/>
  <c r="AA1493" i="6"/>
  <c r="O1494" i="6"/>
  <c r="W1492" i="6"/>
  <c r="AA1536" i="6"/>
  <c r="S1536" i="6"/>
  <c r="AA1702" i="6"/>
  <c r="S1702" i="6"/>
  <c r="R1579" i="6"/>
  <c r="V1579" i="6"/>
  <c r="Z1579" i="6"/>
  <c r="Q1579" i="6"/>
  <c r="S1579" i="6"/>
  <c r="U1579" i="6"/>
  <c r="Y1579" i="6"/>
  <c r="AA1579" i="6"/>
  <c r="O1580" i="6"/>
  <c r="W1578" i="6"/>
  <c r="AA1100" i="6"/>
  <c r="S1100" i="6"/>
  <c r="R1922" i="6"/>
  <c r="V1922" i="6"/>
  <c r="Z1922" i="6"/>
  <c r="Q1922" i="6"/>
  <c r="S1922" i="6"/>
  <c r="Y1922" i="6"/>
  <c r="AA1922" i="6"/>
  <c r="U1922" i="6"/>
  <c r="W1922" i="6"/>
  <c r="O1923" i="6"/>
  <c r="AA1620" i="6"/>
  <c r="S1620" i="6"/>
  <c r="R1741" i="6"/>
  <c r="V1741" i="6"/>
  <c r="Z1741" i="6"/>
  <c r="Q1741" i="6"/>
  <c r="U1741" i="6"/>
  <c r="W1741" i="6"/>
  <c r="Y1741" i="6"/>
  <c r="O1742" i="6"/>
  <c r="W1740" i="6"/>
  <c r="AA2104" i="6"/>
  <c r="S2104" i="6"/>
  <c r="Q1354" i="6"/>
  <c r="U1354" i="6"/>
  <c r="Y1354" i="6"/>
  <c r="O1355" i="6"/>
  <c r="R1354" i="6"/>
  <c r="V1354" i="6"/>
  <c r="Z1354" i="6"/>
  <c r="R1987" i="6"/>
  <c r="V1987" i="6"/>
  <c r="Q1987" i="6"/>
  <c r="S1987" i="6"/>
  <c r="U1987" i="6"/>
  <c r="W1987" i="6"/>
  <c r="Y1987" i="6"/>
  <c r="O1988" i="6"/>
  <c r="Z1987" i="6"/>
  <c r="W1986" i="6"/>
  <c r="R2132" i="6"/>
  <c r="V2132" i="6"/>
  <c r="Z2132" i="6"/>
  <c r="Q2132" i="6"/>
  <c r="S2132" i="6"/>
  <c r="U2132" i="6"/>
  <c r="Y2132" i="6"/>
  <c r="AA2132" i="6"/>
  <c r="O2133" i="6"/>
  <c r="W2131" i="6"/>
  <c r="R2159" i="6"/>
  <c r="U2159" i="6"/>
  <c r="Z2159" i="6"/>
  <c r="Q2159" i="6"/>
  <c r="S2159" i="6"/>
  <c r="V2159" i="6"/>
  <c r="W2159" i="6"/>
  <c r="Y2159" i="6"/>
  <c r="AA2159" i="6"/>
  <c r="W2158" i="6"/>
  <c r="X2158" i="6"/>
  <c r="X2157" i="6"/>
  <c r="X2156" i="6"/>
  <c r="X2155" i="6"/>
  <c r="X2154" i="6"/>
  <c r="X2153" i="6"/>
  <c r="X2152" i="6"/>
  <c r="X2151" i="6"/>
  <c r="X2150" i="6"/>
  <c r="X2149" i="6"/>
  <c r="X2148" i="6"/>
  <c r="X2147" i="6"/>
  <c r="X2146" i="6"/>
  <c r="X2145" i="6"/>
  <c r="X2144" i="6"/>
  <c r="X2143" i="6"/>
  <c r="X2142" i="6"/>
  <c r="X2141" i="6"/>
  <c r="X2140" i="6"/>
  <c r="X2139" i="6"/>
  <c r="X2138" i="6"/>
  <c r="AA1851" i="6"/>
  <c r="S1851" i="6"/>
  <c r="AA1779" i="6"/>
  <c r="S1779" i="6"/>
  <c r="AA2019" i="6"/>
  <c r="S2019" i="6"/>
  <c r="AA1816" i="6"/>
  <c r="S1816" i="6"/>
  <c r="AA1305" i="6"/>
  <c r="S1205" i="6"/>
  <c r="R2078" i="6"/>
  <c r="V2078" i="6"/>
  <c r="Z2078" i="6"/>
  <c r="Q2078" i="6"/>
  <c r="U2078" i="6"/>
  <c r="W2078" i="6"/>
  <c r="Y2078" i="6"/>
  <c r="O2079" i="6"/>
  <c r="W2077" i="6"/>
  <c r="R1447" i="6"/>
  <c r="V1447" i="6"/>
  <c r="Z1447" i="6"/>
  <c r="Q1447" i="6"/>
  <c r="U1447" i="6"/>
  <c r="W1447" i="6"/>
  <c r="Y1447" i="6"/>
  <c r="O1448" i="6"/>
  <c r="W1446" i="6"/>
  <c r="AA1886" i="6"/>
  <c r="S1886" i="6"/>
  <c r="AA1354" i="6"/>
  <c r="AA1447" i="6"/>
  <c r="S1447" i="6"/>
  <c r="AA2078" i="6"/>
  <c r="S2078" i="6"/>
  <c r="Q2133" i="6"/>
  <c r="U2133" i="6"/>
  <c r="Y2133" i="6"/>
  <c r="O2134" i="6"/>
  <c r="R2133" i="6"/>
  <c r="V2133" i="6"/>
  <c r="Z2133" i="6"/>
  <c r="W2132" i="6"/>
  <c r="AA1987" i="6"/>
  <c r="R1355" i="6"/>
  <c r="V1355" i="6"/>
  <c r="Z1355" i="6"/>
  <c r="Q1355" i="6"/>
  <c r="S1355" i="6"/>
  <c r="U1355" i="6"/>
  <c r="W1355" i="6"/>
  <c r="Y1355" i="6"/>
  <c r="AA1355" i="6"/>
  <c r="O1356" i="6"/>
  <c r="W1354" i="6"/>
  <c r="AA1741" i="6"/>
  <c r="S1741" i="6"/>
  <c r="Q1923" i="6"/>
  <c r="U1923" i="6"/>
  <c r="Y1923" i="6"/>
  <c r="O1924" i="6"/>
  <c r="R1923" i="6"/>
  <c r="V1923" i="6"/>
  <c r="Z1923" i="6"/>
  <c r="Q1580" i="6"/>
  <c r="U1580" i="6"/>
  <c r="Y1580" i="6"/>
  <c r="O1581" i="6"/>
  <c r="R1580" i="6"/>
  <c r="V1580" i="6"/>
  <c r="Z1580" i="6"/>
  <c r="W1579" i="6"/>
  <c r="Q1494" i="6"/>
  <c r="U1494" i="6"/>
  <c r="Y1494" i="6"/>
  <c r="O1495" i="6"/>
  <c r="R1494" i="6"/>
  <c r="V1494" i="6"/>
  <c r="Z1494" i="6"/>
  <c r="W1493" i="6"/>
  <c r="S1956" i="6"/>
  <c r="S1256" i="6"/>
  <c r="Q1888" i="6"/>
  <c r="S1888" i="6"/>
  <c r="U1888" i="6"/>
  <c r="Y1888" i="6"/>
  <c r="O1889" i="6"/>
  <c r="V1888" i="6"/>
  <c r="R1888" i="6"/>
  <c r="Z1888" i="6"/>
  <c r="W1887" i="6"/>
  <c r="Q1207" i="6"/>
  <c r="U1207" i="6"/>
  <c r="Y1207" i="6"/>
  <c r="O1208" i="6"/>
  <c r="R1207" i="6"/>
  <c r="V1207" i="6"/>
  <c r="Z1207" i="6"/>
  <c r="Q1307" i="6"/>
  <c r="U1307" i="6"/>
  <c r="Y1307" i="6"/>
  <c r="O1308" i="6"/>
  <c r="R1307" i="6"/>
  <c r="V1307" i="6"/>
  <c r="Z1307" i="6"/>
  <c r="Q1818" i="6"/>
  <c r="U1818" i="6"/>
  <c r="Y1818" i="6"/>
  <c r="O1819" i="6"/>
  <c r="R1818" i="6"/>
  <c r="V1818" i="6"/>
  <c r="Z1818" i="6"/>
  <c r="Q2021" i="6"/>
  <c r="U2021" i="6"/>
  <c r="Y2021" i="6"/>
  <c r="O2022" i="6"/>
  <c r="R2021" i="6"/>
  <c r="V2021" i="6"/>
  <c r="Z2021" i="6"/>
  <c r="Q1781" i="6"/>
  <c r="U1781" i="6"/>
  <c r="Y1781" i="6"/>
  <c r="O1782" i="6"/>
  <c r="R1781" i="6"/>
  <c r="V1781" i="6"/>
  <c r="Z1781" i="6"/>
  <c r="Q1853" i="6"/>
  <c r="U1853" i="6"/>
  <c r="Y1853" i="6"/>
  <c r="O1854" i="6"/>
  <c r="R1853" i="6"/>
  <c r="V1853" i="6"/>
  <c r="Z1853" i="6"/>
  <c r="AA1401" i="6"/>
  <c r="S1401" i="6"/>
  <c r="Q2106" i="6"/>
  <c r="U2106" i="6"/>
  <c r="Y2106" i="6"/>
  <c r="O2107" i="6"/>
  <c r="R2106" i="6"/>
  <c r="V2106" i="6"/>
  <c r="Z2106" i="6"/>
  <c r="Q1622" i="6"/>
  <c r="U1622" i="6"/>
  <c r="Y1622" i="6"/>
  <c r="O1623" i="6"/>
  <c r="R1622" i="6"/>
  <c r="V1622" i="6"/>
  <c r="Z1622" i="6"/>
  <c r="Q1102" i="6"/>
  <c r="U1102" i="6"/>
  <c r="Y1102" i="6"/>
  <c r="O1103" i="6"/>
  <c r="R1102" i="6"/>
  <c r="V1102" i="6"/>
  <c r="Z1102" i="6"/>
  <c r="Q1704" i="6"/>
  <c r="U1704" i="6"/>
  <c r="Y1704" i="6"/>
  <c r="O1705" i="6"/>
  <c r="R1704" i="6"/>
  <c r="V1704" i="6"/>
  <c r="Z1704" i="6"/>
  <c r="S1155" i="6"/>
  <c r="Q1448" i="6"/>
  <c r="U1448" i="6"/>
  <c r="Y1448" i="6"/>
  <c r="O1449" i="6"/>
  <c r="R1448" i="6"/>
  <c r="V1448" i="6"/>
  <c r="Z1448" i="6"/>
  <c r="Q2079" i="6"/>
  <c r="U2079" i="6"/>
  <c r="Y2079" i="6"/>
  <c r="O2080" i="6"/>
  <c r="R2079" i="6"/>
  <c r="V2079" i="6"/>
  <c r="Z2079" i="6"/>
  <c r="R1988" i="6"/>
  <c r="V1988" i="6"/>
  <c r="Z1988" i="6"/>
  <c r="Q1988" i="6"/>
  <c r="S1988" i="6"/>
  <c r="U1988" i="6"/>
  <c r="Y1988" i="6"/>
  <c r="AA1988" i="6"/>
  <c r="O1989" i="6"/>
  <c r="S1354" i="6"/>
  <c r="Q1742" i="6"/>
  <c r="U1742" i="6"/>
  <c r="Y1742" i="6"/>
  <c r="O1743" i="6"/>
  <c r="R1742" i="6"/>
  <c r="V1742" i="6"/>
  <c r="Z1742" i="6"/>
  <c r="Q1957" i="6"/>
  <c r="U1957" i="6"/>
  <c r="Y1957" i="6"/>
  <c r="O1958" i="6"/>
  <c r="R1957" i="6"/>
  <c r="V1957" i="6"/>
  <c r="Z1957" i="6"/>
  <c r="Q1257" i="6"/>
  <c r="U1257" i="6"/>
  <c r="Y1257" i="6"/>
  <c r="O1258" i="6"/>
  <c r="R1257" i="6"/>
  <c r="V1257" i="6"/>
  <c r="Z1257" i="6"/>
  <c r="R1402" i="6"/>
  <c r="V1402" i="6"/>
  <c r="Z1402" i="6"/>
  <c r="Q1402" i="6"/>
  <c r="S1402" i="6"/>
  <c r="U1402" i="6"/>
  <c r="W1402" i="6"/>
  <c r="Y1402" i="6"/>
  <c r="AA1402" i="6"/>
  <c r="O1403" i="6"/>
  <c r="W1401" i="6"/>
  <c r="Q1538" i="6"/>
  <c r="U1538" i="6"/>
  <c r="Y1538" i="6"/>
  <c r="O1539" i="6"/>
  <c r="R1538" i="6"/>
  <c r="V1538" i="6"/>
  <c r="Z1538" i="6"/>
  <c r="Q2050" i="6"/>
  <c r="U2050" i="6"/>
  <c r="Y2050" i="6"/>
  <c r="O2051" i="6"/>
  <c r="R2050" i="6"/>
  <c r="V2050" i="6"/>
  <c r="Z2050" i="6"/>
  <c r="Q1664" i="6"/>
  <c r="U1664" i="6"/>
  <c r="Y1664" i="6"/>
  <c r="O1665" i="6"/>
  <c r="R1664" i="6"/>
  <c r="V1664" i="6"/>
  <c r="Z1664" i="6"/>
  <c r="Q1156" i="6"/>
  <c r="U1156" i="6"/>
  <c r="Y1156" i="6"/>
  <c r="O1157" i="6"/>
  <c r="R1156" i="6"/>
  <c r="V1156" i="6"/>
  <c r="Z1156" i="6"/>
  <c r="R1157" i="6"/>
  <c r="V1157" i="6"/>
  <c r="Z1157" i="6"/>
  <c r="Q1157" i="6"/>
  <c r="S1157" i="6"/>
  <c r="U1157" i="6"/>
  <c r="W1157" i="6"/>
  <c r="Y1157" i="6"/>
  <c r="AA1157" i="6"/>
  <c r="O1158" i="6"/>
  <c r="W1156" i="6"/>
  <c r="AA1664" i="6"/>
  <c r="S1664" i="6"/>
  <c r="R2051" i="6"/>
  <c r="V2051" i="6"/>
  <c r="Z2051" i="6"/>
  <c r="Q2051" i="6"/>
  <c r="S2051" i="6"/>
  <c r="U2051" i="6"/>
  <c r="W2051" i="6"/>
  <c r="Y2051" i="6"/>
  <c r="AA2051" i="6"/>
  <c r="O2052" i="6"/>
  <c r="W2050" i="6"/>
  <c r="AA1538" i="6"/>
  <c r="S1538" i="6"/>
  <c r="Q1403" i="6"/>
  <c r="U1403" i="6"/>
  <c r="Y1403" i="6"/>
  <c r="O1404" i="6"/>
  <c r="R1403" i="6"/>
  <c r="V1403" i="6"/>
  <c r="Z1403" i="6"/>
  <c r="R1258" i="6"/>
  <c r="V1258" i="6"/>
  <c r="Z1258" i="6"/>
  <c r="Q1258" i="6"/>
  <c r="S1258" i="6"/>
  <c r="U1258" i="6"/>
  <c r="W1258" i="6"/>
  <c r="Y1258" i="6"/>
  <c r="AA1258" i="6"/>
  <c r="O1259" i="6"/>
  <c r="W1257" i="6"/>
  <c r="AA1957" i="6"/>
  <c r="S1957" i="6"/>
  <c r="R1743" i="6"/>
  <c r="V1743" i="6"/>
  <c r="Z1743" i="6"/>
  <c r="Q1743" i="6"/>
  <c r="S1743" i="6"/>
  <c r="U1743" i="6"/>
  <c r="Y1743" i="6"/>
  <c r="AA1743" i="6"/>
  <c r="O1744" i="6"/>
  <c r="W1742" i="6"/>
  <c r="AA2079" i="6"/>
  <c r="S2079" i="6"/>
  <c r="R1449" i="6"/>
  <c r="V1449" i="6"/>
  <c r="Z1449" i="6"/>
  <c r="Q1449" i="6"/>
  <c r="S1449" i="6"/>
  <c r="U1449" i="6"/>
  <c r="Y1449" i="6"/>
  <c r="AA1449" i="6"/>
  <c r="O1450" i="6"/>
  <c r="W1448" i="6"/>
  <c r="R1705" i="6"/>
  <c r="V1705" i="6"/>
  <c r="Z1705" i="6"/>
  <c r="Q1705" i="6"/>
  <c r="S1705" i="6"/>
  <c r="U1705" i="6"/>
  <c r="Y1705" i="6"/>
  <c r="AA1705" i="6"/>
  <c r="O1706" i="6"/>
  <c r="W1704" i="6"/>
  <c r="AA1102" i="6"/>
  <c r="S1102" i="6"/>
  <c r="R1623" i="6"/>
  <c r="V1623" i="6"/>
  <c r="Z1623" i="6"/>
  <c r="Q1623" i="6"/>
  <c r="S1623" i="6"/>
  <c r="U1623" i="6"/>
  <c r="Y1623" i="6"/>
  <c r="AA1623" i="6"/>
  <c r="O1624" i="6"/>
  <c r="W1622" i="6"/>
  <c r="AA2106" i="6"/>
  <c r="S2106" i="6"/>
  <c r="R1854" i="6"/>
  <c r="V1854" i="6"/>
  <c r="Z1854" i="6"/>
  <c r="Q1854" i="6"/>
  <c r="S1854" i="6"/>
  <c r="U1854" i="6"/>
  <c r="Y1854" i="6"/>
  <c r="AA1854" i="6"/>
  <c r="O1855" i="6"/>
  <c r="W1853" i="6"/>
  <c r="AA1781" i="6"/>
  <c r="S1781" i="6"/>
  <c r="R2022" i="6"/>
  <c r="V2022" i="6"/>
  <c r="Z2022" i="6"/>
  <c r="Q2022" i="6"/>
  <c r="S2022" i="6"/>
  <c r="U2022" i="6"/>
  <c r="Y2022" i="6"/>
  <c r="AA2022" i="6"/>
  <c r="O2023" i="6"/>
  <c r="W2021" i="6"/>
  <c r="AA1818" i="6"/>
  <c r="S1818" i="6"/>
  <c r="R1308" i="6"/>
  <c r="V1308" i="6"/>
  <c r="Z1308" i="6"/>
  <c r="Q1308" i="6"/>
  <c r="S1308" i="6"/>
  <c r="U1308" i="6"/>
  <c r="Y1308" i="6"/>
  <c r="AA1308" i="6"/>
  <c r="O1309" i="6"/>
  <c r="W1307" i="6"/>
  <c r="AA1207" i="6"/>
  <c r="S1207" i="6"/>
  <c r="AA1888" i="6"/>
  <c r="AA1494" i="6"/>
  <c r="S1494" i="6"/>
  <c r="AA1580" i="6"/>
  <c r="S1580" i="6"/>
  <c r="R1924" i="6"/>
  <c r="V1924" i="6"/>
  <c r="Z1924" i="6"/>
  <c r="Q1924" i="6"/>
  <c r="U1924" i="6"/>
  <c r="W1924" i="6"/>
  <c r="Y1924" i="6"/>
  <c r="O1925" i="6"/>
  <c r="W1923" i="6"/>
  <c r="AA2133" i="6"/>
  <c r="AB2133" i="6"/>
  <c r="AB2132" i="6"/>
  <c r="AB2131" i="6"/>
  <c r="AB2130" i="6"/>
  <c r="AB2129" i="6"/>
  <c r="AB2128" i="6"/>
  <c r="AB2127" i="6"/>
  <c r="AB2126" i="6"/>
  <c r="AB2125" i="6"/>
  <c r="AB2124" i="6"/>
  <c r="AB2123" i="6"/>
  <c r="AB2122" i="6"/>
  <c r="AB2121" i="6"/>
  <c r="AB2120" i="6"/>
  <c r="AB2119" i="6"/>
  <c r="AB2118" i="6"/>
  <c r="AB2117" i="6"/>
  <c r="AB2116" i="6"/>
  <c r="AB2115" i="6"/>
  <c r="AB2114" i="6"/>
  <c r="AB2113" i="6"/>
  <c r="AB2112" i="6"/>
  <c r="S2133" i="6"/>
  <c r="T2133" i="6"/>
  <c r="T2132" i="6"/>
  <c r="T2131" i="6"/>
  <c r="T2130" i="6"/>
  <c r="T2129" i="6"/>
  <c r="T2128" i="6"/>
  <c r="T2127" i="6"/>
  <c r="T2126" i="6"/>
  <c r="T2125" i="6"/>
  <c r="T2124" i="6"/>
  <c r="T2123" i="6"/>
  <c r="T2122" i="6"/>
  <c r="T2121" i="6"/>
  <c r="T2120" i="6"/>
  <c r="T2119" i="6"/>
  <c r="T2118" i="6"/>
  <c r="T2117" i="6"/>
  <c r="T2116" i="6"/>
  <c r="T2115" i="6"/>
  <c r="T2114" i="6"/>
  <c r="T2113" i="6"/>
  <c r="T2112" i="6"/>
  <c r="AA1156" i="6"/>
  <c r="S1156" i="6"/>
  <c r="R1665" i="6"/>
  <c r="V1665" i="6"/>
  <c r="Z1665" i="6"/>
  <c r="Q1665" i="6"/>
  <c r="U1665" i="6"/>
  <c r="W1665" i="6"/>
  <c r="Y1665" i="6"/>
  <c r="O1666" i="6"/>
  <c r="W1664" i="6"/>
  <c r="AA2050" i="6"/>
  <c r="S2050" i="6"/>
  <c r="R1539" i="6"/>
  <c r="V1539" i="6"/>
  <c r="Z1539" i="6"/>
  <c r="Q1539" i="6"/>
  <c r="U1539" i="6"/>
  <c r="W1539" i="6"/>
  <c r="Y1539" i="6"/>
  <c r="O1540" i="6"/>
  <c r="W1538" i="6"/>
  <c r="AA1257" i="6"/>
  <c r="S1257" i="6"/>
  <c r="R1958" i="6"/>
  <c r="V1958" i="6"/>
  <c r="Z1958" i="6"/>
  <c r="Q1958" i="6"/>
  <c r="U1958" i="6"/>
  <c r="W1958" i="6"/>
  <c r="Y1958" i="6"/>
  <c r="O1959" i="6"/>
  <c r="W1957" i="6"/>
  <c r="AA1742" i="6"/>
  <c r="S1742" i="6"/>
  <c r="Q1989" i="6"/>
  <c r="U1989" i="6"/>
  <c r="Y1989" i="6"/>
  <c r="O1990" i="6"/>
  <c r="R1989" i="6"/>
  <c r="V1989" i="6"/>
  <c r="Z1989" i="6"/>
  <c r="W1988" i="6"/>
  <c r="R2080" i="6"/>
  <c r="V2080" i="6"/>
  <c r="Z2080" i="6"/>
  <c r="Q2080" i="6"/>
  <c r="U2080" i="6"/>
  <c r="W2080" i="6"/>
  <c r="X2080" i="6"/>
  <c r="X2079" i="6"/>
  <c r="X2078" i="6"/>
  <c r="X2077" i="6"/>
  <c r="X2076" i="6"/>
  <c r="X2075" i="6"/>
  <c r="X2074" i="6"/>
  <c r="X2073" i="6"/>
  <c r="Y2080" i="6"/>
  <c r="O2081" i="6"/>
  <c r="W2079" i="6"/>
  <c r="AA1448" i="6"/>
  <c r="S1448" i="6"/>
  <c r="AA1704" i="6"/>
  <c r="S1704" i="6"/>
  <c r="R1103" i="6"/>
  <c r="V1103" i="6"/>
  <c r="Z1103" i="6"/>
  <c r="Q1103" i="6"/>
  <c r="U1103" i="6"/>
  <c r="W1103" i="6"/>
  <c r="Y1103" i="6"/>
  <c r="O1104" i="6"/>
  <c r="W1102" i="6"/>
  <c r="AA1622" i="6"/>
  <c r="S1622" i="6"/>
  <c r="R2107" i="6"/>
  <c r="V2107" i="6"/>
  <c r="Z2107" i="6"/>
  <c r="Q2107" i="6"/>
  <c r="U2107" i="6"/>
  <c r="W2107" i="6"/>
  <c r="X2107" i="6"/>
  <c r="X2106" i="6"/>
  <c r="X2105" i="6"/>
  <c r="X2104" i="6"/>
  <c r="X2103" i="6"/>
  <c r="X2102" i="6"/>
  <c r="Y2107" i="6"/>
  <c r="O2108" i="6"/>
  <c r="W2106" i="6"/>
  <c r="AA1853" i="6"/>
  <c r="S1853" i="6"/>
  <c r="R1782" i="6"/>
  <c r="V1782" i="6"/>
  <c r="Z1782" i="6"/>
  <c r="Q1782" i="6"/>
  <c r="U1782" i="6"/>
  <c r="W1782" i="6"/>
  <c r="Y1782" i="6"/>
  <c r="O1783" i="6"/>
  <c r="W1781" i="6"/>
  <c r="AA2021" i="6"/>
  <c r="S2021" i="6"/>
  <c r="R1819" i="6"/>
  <c r="V1819" i="6"/>
  <c r="Z1819" i="6"/>
  <c r="Q1819" i="6"/>
  <c r="U1819" i="6"/>
  <c r="W1819" i="6"/>
  <c r="Y1819" i="6"/>
  <c r="O1820" i="6"/>
  <c r="W1818" i="6"/>
  <c r="AA1307" i="6"/>
  <c r="S1307" i="6"/>
  <c r="R1208" i="6"/>
  <c r="V1208" i="6"/>
  <c r="Z1208" i="6"/>
  <c r="Q1208" i="6"/>
  <c r="U1208" i="6"/>
  <c r="W1208" i="6"/>
  <c r="Y1208" i="6"/>
  <c r="O1209" i="6"/>
  <c r="W1207" i="6"/>
  <c r="R1889" i="6"/>
  <c r="V1889" i="6"/>
  <c r="Z1889" i="6"/>
  <c r="Q1889" i="6"/>
  <c r="Y1889" i="6"/>
  <c r="AA1889" i="6"/>
  <c r="U1889" i="6"/>
  <c r="W1889" i="6"/>
  <c r="O1890" i="6"/>
  <c r="W1888" i="6"/>
  <c r="R1495" i="6"/>
  <c r="V1495" i="6"/>
  <c r="Z1495" i="6"/>
  <c r="Q1495" i="6"/>
  <c r="U1495" i="6"/>
  <c r="W1495" i="6"/>
  <c r="Y1495" i="6"/>
  <c r="O1496" i="6"/>
  <c r="W1494" i="6"/>
  <c r="R1581" i="6"/>
  <c r="V1581" i="6"/>
  <c r="Z1581" i="6"/>
  <c r="Q1581" i="6"/>
  <c r="U1581" i="6"/>
  <c r="W1581" i="6"/>
  <c r="Y1581" i="6"/>
  <c r="O1582" i="6"/>
  <c r="W1580" i="6"/>
  <c r="AA1923" i="6"/>
  <c r="S1923" i="6"/>
  <c r="Q1356" i="6"/>
  <c r="U1356" i="6"/>
  <c r="Y1356" i="6"/>
  <c r="O1357" i="6"/>
  <c r="R1356" i="6"/>
  <c r="V1356" i="6"/>
  <c r="Z1356" i="6"/>
  <c r="R2134" i="6"/>
  <c r="U2134" i="6"/>
  <c r="W2134" i="6"/>
  <c r="Z2134" i="6"/>
  <c r="Q2134" i="6"/>
  <c r="S2134" i="6"/>
  <c r="V2134" i="6"/>
  <c r="Y2134" i="6"/>
  <c r="AA2134" i="6"/>
  <c r="W2133" i="6"/>
  <c r="X2133" i="6"/>
  <c r="X2132" i="6"/>
  <c r="X2131" i="6"/>
  <c r="X2130" i="6"/>
  <c r="X2129" i="6"/>
  <c r="X2128" i="6"/>
  <c r="S1356" i="6"/>
  <c r="Q1582" i="6"/>
  <c r="U1582" i="6"/>
  <c r="Y1582" i="6"/>
  <c r="O1583" i="6"/>
  <c r="R1582" i="6"/>
  <c r="V1582" i="6"/>
  <c r="Z1582" i="6"/>
  <c r="R1357" i="6"/>
  <c r="V1357" i="6"/>
  <c r="Z1357" i="6"/>
  <c r="Q1357" i="6"/>
  <c r="S1357" i="6"/>
  <c r="U1357" i="6"/>
  <c r="W1357" i="6"/>
  <c r="Y1357" i="6"/>
  <c r="AA1357" i="6"/>
  <c r="O1358" i="6"/>
  <c r="W1356" i="6"/>
  <c r="AA1581" i="6"/>
  <c r="S1581" i="6"/>
  <c r="AA1495" i="6"/>
  <c r="S1495" i="6"/>
  <c r="S1889" i="6"/>
  <c r="AA1208" i="6"/>
  <c r="S1208" i="6"/>
  <c r="AA1819" i="6"/>
  <c r="S1819" i="6"/>
  <c r="AA1782" i="6"/>
  <c r="S1782" i="6"/>
  <c r="AA2107" i="6"/>
  <c r="AB2107" i="6"/>
  <c r="AB2106" i="6"/>
  <c r="AB2105" i="6"/>
  <c r="AB2104" i="6"/>
  <c r="AB2103" i="6"/>
  <c r="AB2102" i="6"/>
  <c r="AB2101" i="6"/>
  <c r="AB2100" i="6"/>
  <c r="AB2099" i="6"/>
  <c r="AB2098" i="6"/>
  <c r="AB2097" i="6"/>
  <c r="AB2096" i="6"/>
  <c r="AB2095" i="6"/>
  <c r="AB2094" i="6"/>
  <c r="AB2093" i="6"/>
  <c r="AB2092" i="6"/>
  <c r="AB2091" i="6"/>
  <c r="AB2090" i="6"/>
  <c r="AB2089" i="6"/>
  <c r="AB2088" i="6"/>
  <c r="AB2087" i="6"/>
  <c r="AB2086" i="6"/>
  <c r="AB2085" i="6"/>
  <c r="S2107" i="6"/>
  <c r="T2107" i="6"/>
  <c r="T2106" i="6"/>
  <c r="T2105" i="6"/>
  <c r="T2104" i="6"/>
  <c r="T2103" i="6"/>
  <c r="T2102" i="6"/>
  <c r="T2101" i="6"/>
  <c r="T2100" i="6"/>
  <c r="T2099" i="6"/>
  <c r="T2098" i="6"/>
  <c r="T2097" i="6"/>
  <c r="T2096" i="6"/>
  <c r="T2095" i="6"/>
  <c r="T2094" i="6"/>
  <c r="T2093" i="6"/>
  <c r="T2092" i="6"/>
  <c r="T2091" i="6"/>
  <c r="T2090" i="6"/>
  <c r="T2089" i="6"/>
  <c r="T2088" i="6"/>
  <c r="T2087" i="6"/>
  <c r="T2086" i="6"/>
  <c r="T2085" i="6"/>
  <c r="AA1103" i="6"/>
  <c r="S1103" i="6"/>
  <c r="AA2080" i="6"/>
  <c r="AB2080" i="6"/>
  <c r="AB2079" i="6"/>
  <c r="AB2078" i="6"/>
  <c r="AB2077" i="6"/>
  <c r="AB2076" i="6"/>
  <c r="AB2075" i="6"/>
  <c r="AB2074" i="6"/>
  <c r="S2080" i="6"/>
  <c r="T2080" i="6"/>
  <c r="T2079" i="6"/>
  <c r="T2078" i="6"/>
  <c r="T2077" i="6"/>
  <c r="T2076" i="6"/>
  <c r="T2075" i="6"/>
  <c r="T2074" i="6"/>
  <c r="T2073" i="6"/>
  <c r="T2072" i="6"/>
  <c r="T2071" i="6"/>
  <c r="T2070" i="6"/>
  <c r="T2069" i="6"/>
  <c r="T2068" i="6"/>
  <c r="T2067" i="6"/>
  <c r="T2066" i="6"/>
  <c r="T2065" i="6"/>
  <c r="T2064" i="6"/>
  <c r="T2063" i="6"/>
  <c r="T2062" i="6"/>
  <c r="T2061" i="6"/>
  <c r="T2060" i="6"/>
  <c r="T2059" i="6"/>
  <c r="T2058" i="6"/>
  <c r="T2057" i="6"/>
  <c r="R1990" i="6"/>
  <c r="V1990" i="6"/>
  <c r="Z1990" i="6"/>
  <c r="Q1990" i="6"/>
  <c r="U1990" i="6"/>
  <c r="W1990" i="6"/>
  <c r="Y1990" i="6"/>
  <c r="AA1990" i="6"/>
  <c r="O1991" i="6"/>
  <c r="W1989" i="6"/>
  <c r="AA1958" i="6"/>
  <c r="S1958" i="6"/>
  <c r="AA1539" i="6"/>
  <c r="S1539" i="6"/>
  <c r="AA1665" i="6"/>
  <c r="S1665" i="6"/>
  <c r="AA1924" i="6"/>
  <c r="S1924" i="6"/>
  <c r="Q1309" i="6"/>
  <c r="U1309" i="6"/>
  <c r="Y1309" i="6"/>
  <c r="O1310" i="6"/>
  <c r="R1309" i="6"/>
  <c r="Z1309" i="6"/>
  <c r="AA1309" i="6"/>
  <c r="V1309" i="6"/>
  <c r="W1308" i="6"/>
  <c r="Q2023" i="6"/>
  <c r="U2023" i="6"/>
  <c r="Y2023" i="6"/>
  <c r="O2024" i="6"/>
  <c r="R2023" i="6"/>
  <c r="V2023" i="6"/>
  <c r="Z2023" i="6"/>
  <c r="W2022" i="6"/>
  <c r="Q1855" i="6"/>
  <c r="U1855" i="6"/>
  <c r="Y1855" i="6"/>
  <c r="O1856" i="6"/>
  <c r="R1855" i="6"/>
  <c r="V1855" i="6"/>
  <c r="Z1855" i="6"/>
  <c r="W1854" i="6"/>
  <c r="Q1624" i="6"/>
  <c r="U1624" i="6"/>
  <c r="Y1624" i="6"/>
  <c r="O1625" i="6"/>
  <c r="R1624" i="6"/>
  <c r="V1624" i="6"/>
  <c r="Z1624" i="6"/>
  <c r="W1623" i="6"/>
  <c r="Q1706" i="6"/>
  <c r="U1706" i="6"/>
  <c r="Y1706" i="6"/>
  <c r="O1707" i="6"/>
  <c r="R1706" i="6"/>
  <c r="V1706" i="6"/>
  <c r="Z1706" i="6"/>
  <c r="W1705" i="6"/>
  <c r="Q1450" i="6"/>
  <c r="U1450" i="6"/>
  <c r="Y1450" i="6"/>
  <c r="O1451" i="6"/>
  <c r="R1450" i="6"/>
  <c r="V1450" i="6"/>
  <c r="Z1450" i="6"/>
  <c r="W1449" i="6"/>
  <c r="Q1744" i="6"/>
  <c r="U1744" i="6"/>
  <c r="Y1744" i="6"/>
  <c r="O1745" i="6"/>
  <c r="R1744" i="6"/>
  <c r="V1744" i="6"/>
  <c r="Z1744" i="6"/>
  <c r="W1743" i="6"/>
  <c r="Q1259" i="6"/>
  <c r="U1259" i="6"/>
  <c r="Y1259" i="6"/>
  <c r="AA1259" i="6"/>
  <c r="O1260" i="6"/>
  <c r="R1259" i="6"/>
  <c r="Z1259" i="6"/>
  <c r="V1259" i="6"/>
  <c r="R1404" i="6"/>
  <c r="V1404" i="6"/>
  <c r="Z1404" i="6"/>
  <c r="Q1404" i="6"/>
  <c r="S1404" i="6"/>
  <c r="U1404" i="6"/>
  <c r="Y1404" i="6"/>
  <c r="AA1404" i="6"/>
  <c r="O1405" i="6"/>
  <c r="W1403" i="6"/>
  <c r="AA1356" i="6"/>
  <c r="Q1496" i="6"/>
  <c r="U1496" i="6"/>
  <c r="Y1496" i="6"/>
  <c r="O1497" i="6"/>
  <c r="R1496" i="6"/>
  <c r="V1496" i="6"/>
  <c r="Z1496" i="6"/>
  <c r="Q1890" i="6"/>
  <c r="U1890" i="6"/>
  <c r="Y1890" i="6"/>
  <c r="O1891" i="6"/>
  <c r="R1890" i="6"/>
  <c r="V1890" i="6"/>
  <c r="Z1890" i="6"/>
  <c r="Q1209" i="6"/>
  <c r="S1209" i="6"/>
  <c r="U1209" i="6"/>
  <c r="Y1209" i="6"/>
  <c r="O1210" i="6"/>
  <c r="V1209" i="6"/>
  <c r="R1209" i="6"/>
  <c r="Z1209" i="6"/>
  <c r="Q1820" i="6"/>
  <c r="U1820" i="6"/>
  <c r="Y1820" i="6"/>
  <c r="O1821" i="6"/>
  <c r="R1820" i="6"/>
  <c r="V1820" i="6"/>
  <c r="Z1820" i="6"/>
  <c r="Q1783" i="6"/>
  <c r="U1783" i="6"/>
  <c r="Y1783" i="6"/>
  <c r="O1784" i="6"/>
  <c r="R1783" i="6"/>
  <c r="V1783" i="6"/>
  <c r="Z1783" i="6"/>
  <c r="Q2108" i="6"/>
  <c r="V2108" i="6"/>
  <c r="Y2108" i="6"/>
  <c r="R2108" i="6"/>
  <c r="U2108" i="6"/>
  <c r="Z2108" i="6"/>
  <c r="Q1104" i="6"/>
  <c r="U1104" i="6"/>
  <c r="Y1104" i="6"/>
  <c r="O1105" i="6"/>
  <c r="R1104" i="6"/>
  <c r="V1104" i="6"/>
  <c r="Z1104" i="6"/>
  <c r="Q2081" i="6"/>
  <c r="S2081" i="6"/>
  <c r="V2081" i="6"/>
  <c r="Y2081" i="6"/>
  <c r="R2081" i="6"/>
  <c r="U2081" i="6"/>
  <c r="W2081" i="6"/>
  <c r="Z2081" i="6"/>
  <c r="AA2081" i="6"/>
  <c r="AA1989" i="6"/>
  <c r="S1989" i="6"/>
  <c r="Q1959" i="6"/>
  <c r="U1959" i="6"/>
  <c r="Y1959" i="6"/>
  <c r="AA1959" i="6"/>
  <c r="O1960" i="6"/>
  <c r="R1959" i="6"/>
  <c r="Z1959" i="6"/>
  <c r="V1959" i="6"/>
  <c r="Q1540" i="6"/>
  <c r="U1540" i="6"/>
  <c r="Y1540" i="6"/>
  <c r="O1541" i="6"/>
  <c r="R1540" i="6"/>
  <c r="V1540" i="6"/>
  <c r="Z1540" i="6"/>
  <c r="Q1666" i="6"/>
  <c r="U1666" i="6"/>
  <c r="Y1666" i="6"/>
  <c r="O1667" i="6"/>
  <c r="R1666" i="6"/>
  <c r="V1666" i="6"/>
  <c r="Z1666" i="6"/>
  <c r="Q1925" i="6"/>
  <c r="U1925" i="6"/>
  <c r="W1925" i="6"/>
  <c r="Y1925" i="6"/>
  <c r="O1926" i="6"/>
  <c r="R1925" i="6"/>
  <c r="Z1925" i="6"/>
  <c r="V1925" i="6"/>
  <c r="AA1403" i="6"/>
  <c r="S1403" i="6"/>
  <c r="Q2052" i="6"/>
  <c r="U2052" i="6"/>
  <c r="Y2052" i="6"/>
  <c r="O2053" i="6"/>
  <c r="R2052" i="6"/>
  <c r="V2052" i="6"/>
  <c r="Z2052" i="6"/>
  <c r="Q1158" i="6"/>
  <c r="U1158" i="6"/>
  <c r="Y1158" i="6"/>
  <c r="O1159" i="6"/>
  <c r="R1158" i="6"/>
  <c r="V1158" i="6"/>
  <c r="W1158" i="6"/>
  <c r="Z1158" i="6"/>
  <c r="R1926" i="6"/>
  <c r="V1926" i="6"/>
  <c r="Z1926" i="6"/>
  <c r="U1926" i="6"/>
  <c r="W1926" i="6"/>
  <c r="O1927" i="6"/>
  <c r="Q1926" i="6"/>
  <c r="S1926" i="6"/>
  <c r="Y1926" i="6"/>
  <c r="AA1926" i="6"/>
  <c r="AA1666" i="6"/>
  <c r="W1540" i="6"/>
  <c r="S1959" i="6"/>
  <c r="R1105" i="6"/>
  <c r="V1105" i="6"/>
  <c r="Z1105" i="6"/>
  <c r="Q1105" i="6"/>
  <c r="S1105" i="6"/>
  <c r="U1105" i="6"/>
  <c r="W1105" i="6"/>
  <c r="Y1105" i="6"/>
  <c r="AA1105" i="6"/>
  <c r="O1106" i="6"/>
  <c r="W1104" i="6"/>
  <c r="AA1783" i="6"/>
  <c r="S1783" i="6"/>
  <c r="R1821" i="6"/>
  <c r="V1821" i="6"/>
  <c r="Z1821" i="6"/>
  <c r="Q1821" i="6"/>
  <c r="S1821" i="6"/>
  <c r="U1821" i="6"/>
  <c r="W1821" i="6"/>
  <c r="Y1821" i="6"/>
  <c r="AA1821" i="6"/>
  <c r="O1822" i="6"/>
  <c r="W1820" i="6"/>
  <c r="AA1209" i="6"/>
  <c r="R1891" i="6"/>
  <c r="V1891" i="6"/>
  <c r="Z1891" i="6"/>
  <c r="Q1891" i="6"/>
  <c r="S1891" i="6"/>
  <c r="U1891" i="6"/>
  <c r="W1891" i="6"/>
  <c r="Y1891" i="6"/>
  <c r="AA1891" i="6"/>
  <c r="O1892" i="6"/>
  <c r="W1890" i="6"/>
  <c r="AA1496" i="6"/>
  <c r="S1496" i="6"/>
  <c r="S1259" i="6"/>
  <c r="AA1744" i="6"/>
  <c r="S1744" i="6"/>
  <c r="AA1450" i="6"/>
  <c r="S1450" i="6"/>
  <c r="AA1706" i="6"/>
  <c r="S1706" i="6"/>
  <c r="AA1624" i="6"/>
  <c r="S1624" i="6"/>
  <c r="AA1855" i="6"/>
  <c r="S1855" i="6"/>
  <c r="AA2023" i="6"/>
  <c r="AB2023" i="6"/>
  <c r="AB2022" i="6"/>
  <c r="AB2021" i="6"/>
  <c r="AB2020" i="6"/>
  <c r="AB2019" i="6"/>
  <c r="AB2018" i="6"/>
  <c r="AB2017" i="6"/>
  <c r="AB2016" i="6"/>
  <c r="S2023" i="6"/>
  <c r="T2023" i="6"/>
  <c r="T2022" i="6"/>
  <c r="T2021" i="6"/>
  <c r="T2020" i="6"/>
  <c r="T2019" i="6"/>
  <c r="T2018" i="6"/>
  <c r="T2017" i="6"/>
  <c r="T2016" i="6"/>
  <c r="T2015" i="6"/>
  <c r="T2014" i="6"/>
  <c r="T2013" i="6"/>
  <c r="T2012" i="6"/>
  <c r="T2011" i="6"/>
  <c r="T2010" i="6"/>
  <c r="T2009" i="6"/>
  <c r="T2008" i="6"/>
  <c r="T2007" i="6"/>
  <c r="T2006" i="6"/>
  <c r="T2005" i="6"/>
  <c r="T2004" i="6"/>
  <c r="T2003" i="6"/>
  <c r="T2002" i="6"/>
  <c r="T2001" i="6"/>
  <c r="T2000" i="6"/>
  <c r="T1999" i="6"/>
  <c r="T1998" i="6"/>
  <c r="S1309" i="6"/>
  <c r="Q1991" i="6"/>
  <c r="U1991" i="6"/>
  <c r="Y1991" i="6"/>
  <c r="O1992" i="6"/>
  <c r="R1991" i="6"/>
  <c r="V1991" i="6"/>
  <c r="Z1991" i="6"/>
  <c r="AA1582" i="6"/>
  <c r="S1582" i="6"/>
  <c r="R1159" i="6"/>
  <c r="V1159" i="6"/>
  <c r="Z1159" i="6"/>
  <c r="Q1159" i="6"/>
  <c r="S1159" i="6"/>
  <c r="U1159" i="6"/>
  <c r="W1159" i="6"/>
  <c r="Y1159" i="6"/>
  <c r="AA1159" i="6"/>
  <c r="O1160" i="6"/>
  <c r="AA2052" i="6"/>
  <c r="AB2052" i="6"/>
  <c r="AB2051" i="6"/>
  <c r="AB2050" i="6"/>
  <c r="AB2049" i="6"/>
  <c r="AB2048" i="6"/>
  <c r="AB2047" i="6"/>
  <c r="AB2046" i="6"/>
  <c r="AB2045" i="6"/>
  <c r="AB2044" i="6"/>
  <c r="AB2043" i="6"/>
  <c r="AB2042" i="6"/>
  <c r="AB2041" i="6"/>
  <c r="AB2040" i="6"/>
  <c r="AB2039" i="6"/>
  <c r="AB2038" i="6"/>
  <c r="AB2037" i="6"/>
  <c r="AB2036" i="6"/>
  <c r="AB2035" i="6"/>
  <c r="AB2034" i="6"/>
  <c r="AB2033" i="6"/>
  <c r="AB2032" i="6"/>
  <c r="AB2031" i="6"/>
  <c r="AB2030" i="6"/>
  <c r="AB2029" i="6"/>
  <c r="AB2028" i="6"/>
  <c r="S2052" i="6"/>
  <c r="T2052" i="6"/>
  <c r="T2051" i="6"/>
  <c r="T2050" i="6"/>
  <c r="T2049" i="6"/>
  <c r="T2048" i="6"/>
  <c r="T2047" i="6"/>
  <c r="T2046" i="6"/>
  <c r="T2045" i="6"/>
  <c r="S1666" i="6"/>
  <c r="R1541" i="6"/>
  <c r="V1541" i="6"/>
  <c r="Z1541" i="6"/>
  <c r="Q1541" i="6"/>
  <c r="S1541" i="6"/>
  <c r="U1541" i="6"/>
  <c r="W1541" i="6"/>
  <c r="Y1541" i="6"/>
  <c r="AA1541" i="6"/>
  <c r="O1542" i="6"/>
  <c r="AA1158" i="6"/>
  <c r="S1158" i="6"/>
  <c r="R2053" i="6"/>
  <c r="U2053" i="6"/>
  <c r="Z2053" i="6"/>
  <c r="Q2053" i="6"/>
  <c r="V2053" i="6"/>
  <c r="Y2053" i="6"/>
  <c r="W2052" i="6"/>
  <c r="X2052" i="6"/>
  <c r="X2051" i="6"/>
  <c r="X2050" i="6"/>
  <c r="X2049" i="6"/>
  <c r="X2048" i="6"/>
  <c r="X2047" i="6"/>
  <c r="X2046" i="6"/>
  <c r="X2045" i="6"/>
  <c r="X2044" i="6"/>
  <c r="X2043" i="6"/>
  <c r="X2042" i="6"/>
  <c r="X2041" i="6"/>
  <c r="X2040" i="6"/>
  <c r="X2039" i="6"/>
  <c r="X2038" i="6"/>
  <c r="X2037" i="6"/>
  <c r="X2036" i="6"/>
  <c r="X2035" i="6"/>
  <c r="X2034" i="6"/>
  <c r="X2033" i="6"/>
  <c r="X2032" i="6"/>
  <c r="X2031" i="6"/>
  <c r="X2030" i="6"/>
  <c r="X2029" i="6"/>
  <c r="X2028" i="6"/>
  <c r="AA1925" i="6"/>
  <c r="S1925" i="6"/>
  <c r="R1667" i="6"/>
  <c r="V1667" i="6"/>
  <c r="Z1667" i="6"/>
  <c r="Q1667" i="6"/>
  <c r="S1667" i="6"/>
  <c r="U1667" i="6"/>
  <c r="Y1667" i="6"/>
  <c r="AA1667" i="6"/>
  <c r="O1668" i="6"/>
  <c r="W1666" i="6"/>
  <c r="AA1540" i="6"/>
  <c r="S1540" i="6"/>
  <c r="R1960" i="6"/>
  <c r="V1960" i="6"/>
  <c r="Z1960" i="6"/>
  <c r="U1960" i="6"/>
  <c r="W1960" i="6"/>
  <c r="O1961" i="6"/>
  <c r="Q1960" i="6"/>
  <c r="S1960" i="6"/>
  <c r="Y1960" i="6"/>
  <c r="AA1960" i="6"/>
  <c r="W1959" i="6"/>
  <c r="AA1104" i="6"/>
  <c r="S1104" i="6"/>
  <c r="W2108" i="6"/>
  <c r="AA2108" i="6"/>
  <c r="S2108" i="6"/>
  <c r="R1784" i="6"/>
  <c r="V1784" i="6"/>
  <c r="Z1784" i="6"/>
  <c r="Q1784" i="6"/>
  <c r="U1784" i="6"/>
  <c r="W1784" i="6"/>
  <c r="Y1784" i="6"/>
  <c r="O1785" i="6"/>
  <c r="W1783" i="6"/>
  <c r="AA1820" i="6"/>
  <c r="S1820" i="6"/>
  <c r="R1210" i="6"/>
  <c r="V1210" i="6"/>
  <c r="Z1210" i="6"/>
  <c r="Q1210" i="6"/>
  <c r="Y1210" i="6"/>
  <c r="AA1210" i="6"/>
  <c r="U1210" i="6"/>
  <c r="W1210" i="6"/>
  <c r="O1211" i="6"/>
  <c r="W1209" i="6"/>
  <c r="AA1890" i="6"/>
  <c r="S1890" i="6"/>
  <c r="R1497" i="6"/>
  <c r="V1497" i="6"/>
  <c r="Z1497" i="6"/>
  <c r="Q1497" i="6"/>
  <c r="U1497" i="6"/>
  <c r="W1497" i="6"/>
  <c r="Y1497" i="6"/>
  <c r="O1498" i="6"/>
  <c r="W1496" i="6"/>
  <c r="Q1405" i="6"/>
  <c r="U1405" i="6"/>
  <c r="Y1405" i="6"/>
  <c r="O1406" i="6"/>
  <c r="R1405" i="6"/>
  <c r="V1405" i="6"/>
  <c r="Z1405" i="6"/>
  <c r="W1404" i="6"/>
  <c r="R1260" i="6"/>
  <c r="V1260" i="6"/>
  <c r="Z1260" i="6"/>
  <c r="U1260" i="6"/>
  <c r="W1260" i="6"/>
  <c r="O1261" i="6"/>
  <c r="Q1260" i="6"/>
  <c r="Y1260" i="6"/>
  <c r="AA1260" i="6"/>
  <c r="W1259" i="6"/>
  <c r="R1745" i="6"/>
  <c r="V1745" i="6"/>
  <c r="Z1745" i="6"/>
  <c r="Q1745" i="6"/>
  <c r="U1745" i="6"/>
  <c r="W1745" i="6"/>
  <c r="Y1745" i="6"/>
  <c r="O1746" i="6"/>
  <c r="W1744" i="6"/>
  <c r="R1451" i="6"/>
  <c r="V1451" i="6"/>
  <c r="Z1451" i="6"/>
  <c r="Q1451" i="6"/>
  <c r="U1451" i="6"/>
  <c r="W1451" i="6"/>
  <c r="Y1451" i="6"/>
  <c r="O1452" i="6"/>
  <c r="W1450" i="6"/>
  <c r="R1707" i="6"/>
  <c r="V1707" i="6"/>
  <c r="Z1707" i="6"/>
  <c r="Q1707" i="6"/>
  <c r="U1707" i="6"/>
  <c r="W1707" i="6"/>
  <c r="Y1707" i="6"/>
  <c r="O1708" i="6"/>
  <c r="W1706" i="6"/>
  <c r="R1625" i="6"/>
  <c r="V1625" i="6"/>
  <c r="Z1625" i="6"/>
  <c r="Q1625" i="6"/>
  <c r="U1625" i="6"/>
  <c r="W1625" i="6"/>
  <c r="Y1625" i="6"/>
  <c r="O1626" i="6"/>
  <c r="W1624" i="6"/>
  <c r="R1856" i="6"/>
  <c r="V1856" i="6"/>
  <c r="Z1856" i="6"/>
  <c r="Q1856" i="6"/>
  <c r="U1856" i="6"/>
  <c r="W1856" i="6"/>
  <c r="Y1856" i="6"/>
  <c r="O1857" i="6"/>
  <c r="W1855" i="6"/>
  <c r="R2024" i="6"/>
  <c r="U2024" i="6"/>
  <c r="Z2024" i="6"/>
  <c r="Q2024" i="6"/>
  <c r="V2024" i="6"/>
  <c r="Y2024" i="6"/>
  <c r="W2023" i="6"/>
  <c r="X2023" i="6"/>
  <c r="X2022" i="6"/>
  <c r="X2021" i="6"/>
  <c r="X2020" i="6"/>
  <c r="X2019" i="6"/>
  <c r="X2018" i="6"/>
  <c r="X2017" i="6"/>
  <c r="X2016" i="6"/>
  <c r="X2015" i="6"/>
  <c r="X2014" i="6"/>
  <c r="X2013" i="6"/>
  <c r="X2012" i="6"/>
  <c r="X2011" i="6"/>
  <c r="X2010" i="6"/>
  <c r="X2009" i="6"/>
  <c r="X2008" i="6"/>
  <c r="X2007" i="6"/>
  <c r="X2006" i="6"/>
  <c r="X2005" i="6"/>
  <c r="X2004" i="6"/>
  <c r="X2003" i="6"/>
  <c r="X2002" i="6"/>
  <c r="X2001" i="6"/>
  <c r="X2000" i="6"/>
  <c r="X1999" i="6"/>
  <c r="X1998" i="6"/>
  <c r="R1310" i="6"/>
  <c r="V1310" i="6"/>
  <c r="Z1310" i="6"/>
  <c r="U1310" i="6"/>
  <c r="W1310" i="6"/>
  <c r="O1311" i="6"/>
  <c r="Q1310" i="6"/>
  <c r="S1310" i="6"/>
  <c r="Y1310" i="6"/>
  <c r="AA1310" i="6"/>
  <c r="W1309" i="6"/>
  <c r="S1990" i="6"/>
  <c r="Q1358" i="6"/>
  <c r="U1358" i="6"/>
  <c r="Y1358" i="6"/>
  <c r="O1359" i="6"/>
  <c r="R1358" i="6"/>
  <c r="V1358" i="6"/>
  <c r="Z1358" i="6"/>
  <c r="R1583" i="6"/>
  <c r="V1583" i="6"/>
  <c r="Z1583" i="6"/>
  <c r="Q1583" i="6"/>
  <c r="S1583" i="6"/>
  <c r="U1583" i="6"/>
  <c r="Y1583" i="6"/>
  <c r="AA1583" i="6"/>
  <c r="O1584" i="6"/>
  <c r="W1582" i="6"/>
  <c r="AA1358" i="6"/>
  <c r="Q1857" i="6"/>
  <c r="U1857" i="6"/>
  <c r="Y1857" i="6"/>
  <c r="O1858" i="6"/>
  <c r="R1857" i="6"/>
  <c r="V1857" i="6"/>
  <c r="Z1857" i="6"/>
  <c r="Q1626" i="6"/>
  <c r="U1626" i="6"/>
  <c r="Y1626" i="6"/>
  <c r="O1627" i="6"/>
  <c r="R1626" i="6"/>
  <c r="V1626" i="6"/>
  <c r="Z1626" i="6"/>
  <c r="Q1708" i="6"/>
  <c r="U1708" i="6"/>
  <c r="Y1708" i="6"/>
  <c r="O1709" i="6"/>
  <c r="R1708" i="6"/>
  <c r="V1708" i="6"/>
  <c r="Z1708" i="6"/>
  <c r="Q1452" i="6"/>
  <c r="U1452" i="6"/>
  <c r="Y1452" i="6"/>
  <c r="O1453" i="6"/>
  <c r="R1452" i="6"/>
  <c r="V1452" i="6"/>
  <c r="Z1452" i="6"/>
  <c r="Q1746" i="6"/>
  <c r="U1746" i="6"/>
  <c r="Y1746" i="6"/>
  <c r="O1747" i="6"/>
  <c r="R1746" i="6"/>
  <c r="V1746" i="6"/>
  <c r="Z1746" i="6"/>
  <c r="Q1261" i="6"/>
  <c r="U1261" i="6"/>
  <c r="Y1261" i="6"/>
  <c r="O1262" i="6"/>
  <c r="R1261" i="6"/>
  <c r="V1261" i="6"/>
  <c r="Z1261" i="6"/>
  <c r="AA1405" i="6"/>
  <c r="S1405" i="6"/>
  <c r="Q1498" i="6"/>
  <c r="U1498" i="6"/>
  <c r="Y1498" i="6"/>
  <c r="O1499" i="6"/>
  <c r="R1498" i="6"/>
  <c r="V1498" i="6"/>
  <c r="Z1498" i="6"/>
  <c r="Q1211" i="6"/>
  <c r="U1211" i="6"/>
  <c r="Y1211" i="6"/>
  <c r="O1212" i="6"/>
  <c r="R1211" i="6"/>
  <c r="V1211" i="6"/>
  <c r="Z1211" i="6"/>
  <c r="Q1785" i="6"/>
  <c r="U1785" i="6"/>
  <c r="Y1785" i="6"/>
  <c r="O1786" i="6"/>
  <c r="R1785" i="6"/>
  <c r="V1785" i="6"/>
  <c r="Z1785" i="6"/>
  <c r="AA1991" i="6"/>
  <c r="S1991" i="6"/>
  <c r="Q1892" i="6"/>
  <c r="U1892" i="6"/>
  <c r="Y1892" i="6"/>
  <c r="O1893" i="6"/>
  <c r="R1892" i="6"/>
  <c r="Z1892" i="6"/>
  <c r="V1892" i="6"/>
  <c r="S1358" i="6"/>
  <c r="Q1584" i="6"/>
  <c r="U1584" i="6"/>
  <c r="Y1584" i="6"/>
  <c r="O1585" i="6"/>
  <c r="R1584" i="6"/>
  <c r="V1584" i="6"/>
  <c r="Z1584" i="6"/>
  <c r="W1583" i="6"/>
  <c r="R1359" i="6"/>
  <c r="V1359" i="6"/>
  <c r="Z1359" i="6"/>
  <c r="Q1359" i="6"/>
  <c r="U1359" i="6"/>
  <c r="W1359" i="6"/>
  <c r="Y1359" i="6"/>
  <c r="O1360" i="6"/>
  <c r="W1358" i="6"/>
  <c r="Q1311" i="6"/>
  <c r="U1311" i="6"/>
  <c r="Y1311" i="6"/>
  <c r="O1312" i="6"/>
  <c r="R1311" i="6"/>
  <c r="V1311" i="6"/>
  <c r="Z1311" i="6"/>
  <c r="AA2024" i="6"/>
  <c r="S2024" i="6"/>
  <c r="W2024" i="6"/>
  <c r="AA1856" i="6"/>
  <c r="S1856" i="6"/>
  <c r="AA1625" i="6"/>
  <c r="S1625" i="6"/>
  <c r="AA1707" i="6"/>
  <c r="S1707" i="6"/>
  <c r="AA1451" i="6"/>
  <c r="S1451" i="6"/>
  <c r="AA1745" i="6"/>
  <c r="S1745" i="6"/>
  <c r="S1260" i="6"/>
  <c r="R1406" i="6"/>
  <c r="V1406" i="6"/>
  <c r="Z1406" i="6"/>
  <c r="Q1406" i="6"/>
  <c r="S1406" i="6"/>
  <c r="U1406" i="6"/>
  <c r="Y1406" i="6"/>
  <c r="AA1406" i="6"/>
  <c r="O1407" i="6"/>
  <c r="W1405" i="6"/>
  <c r="AA1497" i="6"/>
  <c r="S1497" i="6"/>
  <c r="S1210" i="6"/>
  <c r="AA1784" i="6"/>
  <c r="S1784" i="6"/>
  <c r="Q1961" i="6"/>
  <c r="U1961" i="6"/>
  <c r="Y1961" i="6"/>
  <c r="O1962" i="6"/>
  <c r="R1961" i="6"/>
  <c r="V1961" i="6"/>
  <c r="Z1961" i="6"/>
  <c r="Q1668" i="6"/>
  <c r="U1668" i="6"/>
  <c r="Y1668" i="6"/>
  <c r="O1669" i="6"/>
  <c r="R1668" i="6"/>
  <c r="V1668" i="6"/>
  <c r="Z1668" i="6"/>
  <c r="W1667" i="6"/>
  <c r="AA2053" i="6"/>
  <c r="S2053" i="6"/>
  <c r="W2053" i="6"/>
  <c r="Q1542" i="6"/>
  <c r="U1542" i="6"/>
  <c r="Y1542" i="6"/>
  <c r="O1543" i="6"/>
  <c r="R1542" i="6"/>
  <c r="V1542" i="6"/>
  <c r="Z1542" i="6"/>
  <c r="Q1160" i="6"/>
  <c r="U1160" i="6"/>
  <c r="Y1160" i="6"/>
  <c r="O1161" i="6"/>
  <c r="R1160" i="6"/>
  <c r="V1160" i="6"/>
  <c r="Z1160" i="6"/>
  <c r="R1992" i="6"/>
  <c r="V1992" i="6"/>
  <c r="Z1992" i="6"/>
  <c r="Q1992" i="6"/>
  <c r="U1992" i="6"/>
  <c r="W1992" i="6"/>
  <c r="Y1992" i="6"/>
  <c r="O1993" i="6"/>
  <c r="W1991" i="6"/>
  <c r="Q1822" i="6"/>
  <c r="U1822" i="6"/>
  <c r="Y1822" i="6"/>
  <c r="O1823" i="6"/>
  <c r="R1822" i="6"/>
  <c r="V1822" i="6"/>
  <c r="Z1822" i="6"/>
  <c r="Q1106" i="6"/>
  <c r="U1106" i="6"/>
  <c r="Y1106" i="6"/>
  <c r="O1107" i="6"/>
  <c r="R1106" i="6"/>
  <c r="V1106" i="6"/>
  <c r="Z1106" i="6"/>
  <c r="Q1927" i="6"/>
  <c r="U1927" i="6"/>
  <c r="Y1927" i="6"/>
  <c r="O1928" i="6"/>
  <c r="R1927" i="6"/>
  <c r="V1927" i="6"/>
  <c r="Z1927" i="6"/>
  <c r="AA1927" i="6"/>
  <c r="R1107" i="6"/>
  <c r="V1107" i="6"/>
  <c r="Z1107" i="6"/>
  <c r="Q1107" i="6"/>
  <c r="S1107" i="6"/>
  <c r="U1107" i="6"/>
  <c r="W1107" i="6"/>
  <c r="Y1107" i="6"/>
  <c r="AA1107" i="6"/>
  <c r="O1108" i="6"/>
  <c r="R1928" i="6"/>
  <c r="V1928" i="6"/>
  <c r="Z1928" i="6"/>
  <c r="Q1928" i="6"/>
  <c r="U1928" i="6"/>
  <c r="W1928" i="6"/>
  <c r="Y1928" i="6"/>
  <c r="AA1928" i="6"/>
  <c r="O1929" i="6"/>
  <c r="W1927" i="6"/>
  <c r="AA1106" i="6"/>
  <c r="S1106" i="6"/>
  <c r="R1823" i="6"/>
  <c r="V1823" i="6"/>
  <c r="Z1823" i="6"/>
  <c r="Q1823" i="6"/>
  <c r="S1823" i="6"/>
  <c r="U1823" i="6"/>
  <c r="W1823" i="6"/>
  <c r="Y1823" i="6"/>
  <c r="AA1823" i="6"/>
  <c r="O1824" i="6"/>
  <c r="W1822" i="6"/>
  <c r="AA1992" i="6"/>
  <c r="S1992" i="6"/>
  <c r="AA1160" i="6"/>
  <c r="S1160" i="6"/>
  <c r="R1543" i="6"/>
  <c r="V1543" i="6"/>
  <c r="Z1543" i="6"/>
  <c r="Q1543" i="6"/>
  <c r="S1543" i="6"/>
  <c r="U1543" i="6"/>
  <c r="W1543" i="6"/>
  <c r="Y1543" i="6"/>
  <c r="AA1543" i="6"/>
  <c r="O1544" i="6"/>
  <c r="W1542" i="6"/>
  <c r="AA1668" i="6"/>
  <c r="S1668" i="6"/>
  <c r="R1962" i="6"/>
  <c r="V1962" i="6"/>
  <c r="Z1962" i="6"/>
  <c r="Q1962" i="6"/>
  <c r="U1962" i="6"/>
  <c r="W1962" i="6"/>
  <c r="X1962" i="6"/>
  <c r="X1961" i="6"/>
  <c r="X1960" i="6"/>
  <c r="X1959" i="6"/>
  <c r="X1958" i="6"/>
  <c r="X1957" i="6"/>
  <c r="X1956" i="6"/>
  <c r="X1955" i="6"/>
  <c r="X1954" i="6"/>
  <c r="X1953" i="6"/>
  <c r="X1952" i="6"/>
  <c r="X1951" i="6"/>
  <c r="X1950" i="6"/>
  <c r="X1949" i="6"/>
  <c r="X1948" i="6"/>
  <c r="X1947" i="6"/>
  <c r="X1946" i="6"/>
  <c r="X1945" i="6"/>
  <c r="X1944" i="6"/>
  <c r="X1943" i="6"/>
  <c r="X1942" i="6"/>
  <c r="X1941" i="6"/>
  <c r="X1940" i="6"/>
  <c r="X1939" i="6"/>
  <c r="X1938" i="6"/>
  <c r="X1937" i="6"/>
  <c r="X1936" i="6"/>
  <c r="X1935" i="6"/>
  <c r="Y1962" i="6"/>
  <c r="O1963" i="6"/>
  <c r="W1961" i="6"/>
  <c r="Q1407" i="6"/>
  <c r="U1407" i="6"/>
  <c r="R1407" i="6"/>
  <c r="V1407" i="6"/>
  <c r="Z1407" i="6"/>
  <c r="Y1407" i="6"/>
  <c r="O1408" i="6"/>
  <c r="W1406" i="6"/>
  <c r="R1312" i="6"/>
  <c r="V1312" i="6"/>
  <c r="Z1312" i="6"/>
  <c r="Q1312" i="6"/>
  <c r="U1312" i="6"/>
  <c r="W1312" i="6"/>
  <c r="Y1312" i="6"/>
  <c r="O1313" i="6"/>
  <c r="W1311" i="6"/>
  <c r="AA1359" i="6"/>
  <c r="S1359" i="6"/>
  <c r="R1585" i="6"/>
  <c r="V1585" i="6"/>
  <c r="Z1585" i="6"/>
  <c r="Q1585" i="6"/>
  <c r="U1585" i="6"/>
  <c r="W1585" i="6"/>
  <c r="Y1585" i="6"/>
  <c r="O1586" i="6"/>
  <c r="W1584" i="6"/>
  <c r="R1893" i="6"/>
  <c r="V1893" i="6"/>
  <c r="Z1893" i="6"/>
  <c r="U1893" i="6"/>
  <c r="W1893" i="6"/>
  <c r="O1894" i="6"/>
  <c r="Q1893" i="6"/>
  <c r="Y1893" i="6"/>
  <c r="AA1893" i="6"/>
  <c r="W1892" i="6"/>
  <c r="AA1785" i="6"/>
  <c r="S1785" i="6"/>
  <c r="R1212" i="6"/>
  <c r="V1212" i="6"/>
  <c r="Z1212" i="6"/>
  <c r="Q1212" i="6"/>
  <c r="U1212" i="6"/>
  <c r="W1212" i="6"/>
  <c r="Y1212" i="6"/>
  <c r="O1213" i="6"/>
  <c r="W1211" i="6"/>
  <c r="AA1498" i="6"/>
  <c r="S1498" i="6"/>
  <c r="R1262" i="6"/>
  <c r="V1262" i="6"/>
  <c r="Z1262" i="6"/>
  <c r="Q1262" i="6"/>
  <c r="U1262" i="6"/>
  <c r="W1262" i="6"/>
  <c r="Y1262" i="6"/>
  <c r="O1263" i="6"/>
  <c r="W1261" i="6"/>
  <c r="AA1746" i="6"/>
  <c r="S1746" i="6"/>
  <c r="R1453" i="6"/>
  <c r="V1453" i="6"/>
  <c r="Z1453" i="6"/>
  <c r="Q1453" i="6"/>
  <c r="U1453" i="6"/>
  <c r="W1453" i="6"/>
  <c r="Y1453" i="6"/>
  <c r="O1454" i="6"/>
  <c r="W1452" i="6"/>
  <c r="AA1708" i="6"/>
  <c r="S1708" i="6"/>
  <c r="R1627" i="6"/>
  <c r="V1627" i="6"/>
  <c r="Z1627" i="6"/>
  <c r="Q1627" i="6"/>
  <c r="U1627" i="6"/>
  <c r="W1627" i="6"/>
  <c r="Y1627" i="6"/>
  <c r="O1628" i="6"/>
  <c r="W1626" i="6"/>
  <c r="AA1857" i="6"/>
  <c r="S1857" i="6"/>
  <c r="S1927" i="6"/>
  <c r="W1106" i="6"/>
  <c r="AA1822" i="6"/>
  <c r="S1822" i="6"/>
  <c r="Q1993" i="6"/>
  <c r="U1993" i="6"/>
  <c r="Y1993" i="6"/>
  <c r="O1994" i="6"/>
  <c r="R1993" i="6"/>
  <c r="V1993" i="6"/>
  <c r="Z1993" i="6"/>
  <c r="R1161" i="6"/>
  <c r="V1161" i="6"/>
  <c r="Z1161" i="6"/>
  <c r="Q1161" i="6"/>
  <c r="S1161" i="6"/>
  <c r="U1161" i="6"/>
  <c r="Y1161" i="6"/>
  <c r="AA1161" i="6"/>
  <c r="O1162" i="6"/>
  <c r="W1160" i="6"/>
  <c r="AA1542" i="6"/>
  <c r="S1542" i="6"/>
  <c r="R1669" i="6"/>
  <c r="V1669" i="6"/>
  <c r="Z1669" i="6"/>
  <c r="Q1669" i="6"/>
  <c r="S1669" i="6"/>
  <c r="U1669" i="6"/>
  <c r="Y1669" i="6"/>
  <c r="AA1669" i="6"/>
  <c r="O1670" i="6"/>
  <c r="W1668" i="6"/>
  <c r="AA1961" i="6"/>
  <c r="S1961" i="6"/>
  <c r="AA1311" i="6"/>
  <c r="S1311" i="6"/>
  <c r="Q1360" i="6"/>
  <c r="U1360" i="6"/>
  <c r="Y1360" i="6"/>
  <c r="O1361" i="6"/>
  <c r="R1360" i="6"/>
  <c r="V1360" i="6"/>
  <c r="Z1360" i="6"/>
  <c r="AA1584" i="6"/>
  <c r="S1584" i="6"/>
  <c r="AA1892" i="6"/>
  <c r="S1892" i="6"/>
  <c r="R1786" i="6"/>
  <c r="V1786" i="6"/>
  <c r="Z1786" i="6"/>
  <c r="Q1786" i="6"/>
  <c r="U1786" i="6"/>
  <c r="W1786" i="6"/>
  <c r="Y1786" i="6"/>
  <c r="O1787" i="6"/>
  <c r="W1785" i="6"/>
  <c r="AA1211" i="6"/>
  <c r="S1211" i="6"/>
  <c r="R1499" i="6"/>
  <c r="V1499" i="6"/>
  <c r="Z1499" i="6"/>
  <c r="Q1499" i="6"/>
  <c r="U1499" i="6"/>
  <c r="W1499" i="6"/>
  <c r="Y1499" i="6"/>
  <c r="O1500" i="6"/>
  <c r="W1498" i="6"/>
  <c r="AA1261" i="6"/>
  <c r="S1261" i="6"/>
  <c r="R1747" i="6"/>
  <c r="V1747" i="6"/>
  <c r="Z1747" i="6"/>
  <c r="Q1747" i="6"/>
  <c r="U1747" i="6"/>
  <c r="W1747" i="6"/>
  <c r="Y1747" i="6"/>
  <c r="O1748" i="6"/>
  <c r="W1746" i="6"/>
  <c r="AA1452" i="6"/>
  <c r="S1452" i="6"/>
  <c r="R1709" i="6"/>
  <c r="V1709" i="6"/>
  <c r="Z1709" i="6"/>
  <c r="Q1709" i="6"/>
  <c r="U1709" i="6"/>
  <c r="W1709" i="6"/>
  <c r="Y1709" i="6"/>
  <c r="AA1709" i="6"/>
  <c r="O1710" i="6"/>
  <c r="W1708" i="6"/>
  <c r="AA1626" i="6"/>
  <c r="S1626" i="6"/>
  <c r="R1858" i="6"/>
  <c r="V1858" i="6"/>
  <c r="Z1858" i="6"/>
  <c r="Q1858" i="6"/>
  <c r="S1858" i="6"/>
  <c r="U1858" i="6"/>
  <c r="W1858" i="6"/>
  <c r="Y1858" i="6"/>
  <c r="AA1858" i="6"/>
  <c r="O1859" i="6"/>
  <c r="W1857" i="6"/>
  <c r="Q1859" i="6"/>
  <c r="U1859" i="6"/>
  <c r="Y1859" i="6"/>
  <c r="O1860" i="6"/>
  <c r="R1859" i="6"/>
  <c r="V1859" i="6"/>
  <c r="Z1859" i="6"/>
  <c r="S1709" i="6"/>
  <c r="AA1747" i="6"/>
  <c r="S1747" i="6"/>
  <c r="AA1499" i="6"/>
  <c r="S1499" i="6"/>
  <c r="AA1786" i="6"/>
  <c r="S1786" i="6"/>
  <c r="AA1360" i="6"/>
  <c r="S1360" i="6"/>
  <c r="Q1670" i="6"/>
  <c r="U1670" i="6"/>
  <c r="Y1670" i="6"/>
  <c r="O1671" i="6"/>
  <c r="R1670" i="6"/>
  <c r="V1670" i="6"/>
  <c r="Z1670" i="6"/>
  <c r="W1669" i="6"/>
  <c r="Q1162" i="6"/>
  <c r="U1162" i="6"/>
  <c r="Y1162" i="6"/>
  <c r="O1163" i="6"/>
  <c r="R1162" i="6"/>
  <c r="V1162" i="6"/>
  <c r="Z1162" i="6"/>
  <c r="W1161" i="6"/>
  <c r="R1994" i="6"/>
  <c r="U1994" i="6"/>
  <c r="Z1994" i="6"/>
  <c r="Q1994" i="6"/>
  <c r="V1994" i="6"/>
  <c r="Y1994" i="6"/>
  <c r="W1993" i="6"/>
  <c r="X1993" i="6"/>
  <c r="X1992" i="6"/>
  <c r="X1991" i="6"/>
  <c r="X1990" i="6"/>
  <c r="X1989" i="6"/>
  <c r="X1988" i="6"/>
  <c r="X1987" i="6"/>
  <c r="X1986" i="6"/>
  <c r="X1985" i="6"/>
  <c r="X1984" i="6"/>
  <c r="X1983" i="6"/>
  <c r="AA1627" i="6"/>
  <c r="S1627" i="6"/>
  <c r="AA1453" i="6"/>
  <c r="S1453" i="6"/>
  <c r="AA1262" i="6"/>
  <c r="S1262" i="6"/>
  <c r="AA1212" i="6"/>
  <c r="S1212" i="6"/>
  <c r="S1893" i="6"/>
  <c r="AA1585" i="6"/>
  <c r="S1585" i="6"/>
  <c r="AA1312" i="6"/>
  <c r="S1312" i="6"/>
  <c r="AA1407" i="6"/>
  <c r="W1407" i="6"/>
  <c r="AA1962" i="6"/>
  <c r="AB1962" i="6"/>
  <c r="AB1961" i="6"/>
  <c r="AB1960" i="6"/>
  <c r="AB1959" i="6"/>
  <c r="AB1958" i="6"/>
  <c r="AB1957" i="6"/>
  <c r="AB1956" i="6"/>
  <c r="AB1955" i="6"/>
  <c r="AB1954" i="6"/>
  <c r="AB1953" i="6"/>
  <c r="AB1952" i="6"/>
  <c r="AB1951" i="6"/>
  <c r="AB1950" i="6"/>
  <c r="AB1949" i="6"/>
  <c r="AB1948" i="6"/>
  <c r="AB1947" i="6"/>
  <c r="AB1946" i="6"/>
  <c r="AB1945" i="6"/>
  <c r="AB1944" i="6"/>
  <c r="AB1943" i="6"/>
  <c r="AB1942" i="6"/>
  <c r="AB1941" i="6"/>
  <c r="AB1940" i="6"/>
  <c r="AB1939" i="6"/>
  <c r="AB1938" i="6"/>
  <c r="AB1937" i="6"/>
  <c r="AB1936" i="6"/>
  <c r="AB1935" i="6"/>
  <c r="S1962" i="6"/>
  <c r="T1962" i="6"/>
  <c r="T1961" i="6"/>
  <c r="T1960" i="6"/>
  <c r="T1959" i="6"/>
  <c r="T1958" i="6"/>
  <c r="T1957" i="6"/>
  <c r="T1956" i="6"/>
  <c r="T1955" i="6"/>
  <c r="T1954" i="6"/>
  <c r="T1953" i="6"/>
  <c r="T1952" i="6"/>
  <c r="S1928" i="6"/>
  <c r="Q1108" i="6"/>
  <c r="U1108" i="6"/>
  <c r="Y1108" i="6"/>
  <c r="O1109" i="6"/>
  <c r="R1108" i="6"/>
  <c r="V1108" i="6"/>
  <c r="Z1108" i="6"/>
  <c r="Q1710" i="6"/>
  <c r="U1710" i="6"/>
  <c r="Y1710" i="6"/>
  <c r="O1711" i="6"/>
  <c r="R1710" i="6"/>
  <c r="V1710" i="6"/>
  <c r="Z1710" i="6"/>
  <c r="Q1748" i="6"/>
  <c r="U1748" i="6"/>
  <c r="Y1748" i="6"/>
  <c r="O1749" i="6"/>
  <c r="R1748" i="6"/>
  <c r="V1748" i="6"/>
  <c r="Z1748" i="6"/>
  <c r="Q1500" i="6"/>
  <c r="U1500" i="6"/>
  <c r="Y1500" i="6"/>
  <c r="O1501" i="6"/>
  <c r="R1500" i="6"/>
  <c r="V1500" i="6"/>
  <c r="Z1500" i="6"/>
  <c r="Q1787" i="6"/>
  <c r="U1787" i="6"/>
  <c r="Y1787" i="6"/>
  <c r="O1788" i="6"/>
  <c r="R1787" i="6"/>
  <c r="V1787" i="6"/>
  <c r="Z1787" i="6"/>
  <c r="R1361" i="6"/>
  <c r="V1361" i="6"/>
  <c r="Z1361" i="6"/>
  <c r="Q1361" i="6"/>
  <c r="U1361" i="6"/>
  <c r="W1361" i="6"/>
  <c r="Y1361" i="6"/>
  <c r="O1362" i="6"/>
  <c r="W1360" i="6"/>
  <c r="AA1993" i="6"/>
  <c r="AB1993" i="6"/>
  <c r="AB1992" i="6"/>
  <c r="AB1991" i="6"/>
  <c r="AB1990" i="6"/>
  <c r="AB1989" i="6"/>
  <c r="AB1988" i="6"/>
  <c r="AB1987" i="6"/>
  <c r="AB1986" i="6"/>
  <c r="AB1985" i="6"/>
  <c r="AB1984" i="6"/>
  <c r="AB1983" i="6"/>
  <c r="AB1982" i="6"/>
  <c r="AB1981" i="6"/>
  <c r="AB1980" i="6"/>
  <c r="AB1979" i="6"/>
  <c r="AB1978" i="6"/>
  <c r="AB1977" i="6"/>
  <c r="AB1976" i="6"/>
  <c r="AB1975" i="6"/>
  <c r="AB1974" i="6"/>
  <c r="AB1973" i="6"/>
  <c r="AB1972" i="6"/>
  <c r="AB1971" i="6"/>
  <c r="AB1970" i="6"/>
  <c r="AB1969" i="6"/>
  <c r="AB1968" i="6"/>
  <c r="AB1967" i="6"/>
  <c r="S1993" i="6"/>
  <c r="T1993" i="6"/>
  <c r="T1992" i="6"/>
  <c r="T1991" i="6"/>
  <c r="T1990" i="6"/>
  <c r="T1989" i="6"/>
  <c r="T1988" i="6"/>
  <c r="T1987" i="6"/>
  <c r="T1986" i="6"/>
  <c r="T1985" i="6"/>
  <c r="T1984" i="6"/>
  <c r="T1983" i="6"/>
  <c r="T1982" i="6"/>
  <c r="T1981" i="6"/>
  <c r="T1980" i="6"/>
  <c r="T1979" i="6"/>
  <c r="T1978" i="6"/>
  <c r="T1977" i="6"/>
  <c r="T1976" i="6"/>
  <c r="T1975" i="6"/>
  <c r="T1974" i="6"/>
  <c r="T1973" i="6"/>
  <c r="T1972" i="6"/>
  <c r="T1971" i="6"/>
  <c r="T1970" i="6"/>
  <c r="T1969" i="6"/>
  <c r="T1968" i="6"/>
  <c r="T1967" i="6"/>
  <c r="Q1628" i="6"/>
  <c r="U1628" i="6"/>
  <c r="Y1628" i="6"/>
  <c r="O1629" i="6"/>
  <c r="R1628" i="6"/>
  <c r="V1628" i="6"/>
  <c r="Z1628" i="6"/>
  <c r="Q1454" i="6"/>
  <c r="U1454" i="6"/>
  <c r="Y1454" i="6"/>
  <c r="O1455" i="6"/>
  <c r="R1454" i="6"/>
  <c r="V1454" i="6"/>
  <c r="Z1454" i="6"/>
  <c r="Q1263" i="6"/>
  <c r="S1263" i="6"/>
  <c r="U1263" i="6"/>
  <c r="Y1263" i="6"/>
  <c r="O1264" i="6"/>
  <c r="V1263" i="6"/>
  <c r="R1263" i="6"/>
  <c r="Z1263" i="6"/>
  <c r="Q1213" i="6"/>
  <c r="U1213" i="6"/>
  <c r="W1213" i="6"/>
  <c r="Y1213" i="6"/>
  <c r="O1214" i="6"/>
  <c r="R1213" i="6"/>
  <c r="Z1213" i="6"/>
  <c r="V1213" i="6"/>
  <c r="Q1894" i="6"/>
  <c r="U1894" i="6"/>
  <c r="Y1894" i="6"/>
  <c r="O1895" i="6"/>
  <c r="R1894" i="6"/>
  <c r="V1894" i="6"/>
  <c r="Z1894" i="6"/>
  <c r="Q1586" i="6"/>
  <c r="U1586" i="6"/>
  <c r="Y1586" i="6"/>
  <c r="O1587" i="6"/>
  <c r="R1586" i="6"/>
  <c r="V1586" i="6"/>
  <c r="Z1586" i="6"/>
  <c r="Q1313" i="6"/>
  <c r="S1313" i="6"/>
  <c r="U1313" i="6"/>
  <c r="Y1313" i="6"/>
  <c r="O1314" i="6"/>
  <c r="V1313" i="6"/>
  <c r="R1313" i="6"/>
  <c r="Z1313" i="6"/>
  <c r="Q1408" i="6"/>
  <c r="U1408" i="6"/>
  <c r="Y1408" i="6"/>
  <c r="O1409" i="6"/>
  <c r="R1408" i="6"/>
  <c r="V1408" i="6"/>
  <c r="Z1408" i="6"/>
  <c r="S1407" i="6"/>
  <c r="Q1963" i="6"/>
  <c r="V1963" i="6"/>
  <c r="Y1963" i="6"/>
  <c r="U1963" i="6"/>
  <c r="Z1963" i="6"/>
  <c r="R1963" i="6"/>
  <c r="Q1544" i="6"/>
  <c r="U1544" i="6"/>
  <c r="Y1544" i="6"/>
  <c r="O1545" i="6"/>
  <c r="R1544" i="6"/>
  <c r="V1544" i="6"/>
  <c r="W1544" i="6"/>
  <c r="Z1544" i="6"/>
  <c r="Q1824" i="6"/>
  <c r="U1824" i="6"/>
  <c r="Y1824" i="6"/>
  <c r="O1825" i="6"/>
  <c r="R1824" i="6"/>
  <c r="V1824" i="6"/>
  <c r="Z1824" i="6"/>
  <c r="Q1929" i="6"/>
  <c r="U1929" i="6"/>
  <c r="W1929" i="6"/>
  <c r="X1929" i="6"/>
  <c r="X1928" i="6"/>
  <c r="X1927" i="6"/>
  <c r="X1926" i="6"/>
  <c r="X1925" i="6"/>
  <c r="X1924" i="6"/>
  <c r="X1923" i="6"/>
  <c r="X1922" i="6"/>
  <c r="X1921" i="6"/>
  <c r="X1920" i="6"/>
  <c r="X1919" i="6"/>
  <c r="X1918" i="6"/>
  <c r="X1917" i="6"/>
  <c r="X1916" i="6"/>
  <c r="X1915" i="6"/>
  <c r="X1914" i="6"/>
  <c r="X1913" i="6"/>
  <c r="X1912" i="6"/>
  <c r="X1911" i="6"/>
  <c r="X1910" i="6"/>
  <c r="X1909" i="6"/>
  <c r="X1908" i="6"/>
  <c r="X1907" i="6"/>
  <c r="X1906" i="6"/>
  <c r="X1905" i="6"/>
  <c r="X1904" i="6"/>
  <c r="X1903" i="6"/>
  <c r="X1902" i="6"/>
  <c r="X1901" i="6"/>
  <c r="Y1929" i="6"/>
  <c r="O1930" i="6"/>
  <c r="V1929" i="6"/>
  <c r="R1929" i="6"/>
  <c r="Z1929" i="6"/>
  <c r="S1824" i="6"/>
  <c r="R1545" i="6"/>
  <c r="V1545" i="6"/>
  <c r="Z1545" i="6"/>
  <c r="Q1545" i="6"/>
  <c r="S1545" i="6"/>
  <c r="U1545" i="6"/>
  <c r="W1545" i="6"/>
  <c r="Y1545" i="6"/>
  <c r="AA1545" i="6"/>
  <c r="O1546" i="6"/>
  <c r="W1963" i="6"/>
  <c r="R1409" i="6"/>
  <c r="V1409" i="6"/>
  <c r="Z1409" i="6"/>
  <c r="Q1409" i="6"/>
  <c r="S1409" i="6"/>
  <c r="U1409" i="6"/>
  <c r="W1409" i="6"/>
  <c r="Y1409" i="6"/>
  <c r="AA1409" i="6"/>
  <c r="O1410" i="6"/>
  <c r="AA1929" i="6"/>
  <c r="AB1929" i="6"/>
  <c r="AB1928" i="6"/>
  <c r="AB1927" i="6"/>
  <c r="AB1926" i="6"/>
  <c r="AB1925" i="6"/>
  <c r="AB1924" i="6"/>
  <c r="AB1923" i="6"/>
  <c r="AB1922" i="6"/>
  <c r="AB1921" i="6"/>
  <c r="AB1920" i="6"/>
  <c r="AB1919" i="6"/>
  <c r="AB1918" i="6"/>
  <c r="AB1917" i="6"/>
  <c r="AB1916" i="6"/>
  <c r="AB1915" i="6"/>
  <c r="AB1914" i="6"/>
  <c r="AB1913" i="6"/>
  <c r="AB1912" i="6"/>
  <c r="AB1911" i="6"/>
  <c r="AB1910" i="6"/>
  <c r="AB1909" i="6"/>
  <c r="AB1908" i="6"/>
  <c r="AB1907" i="6"/>
  <c r="AB1906" i="6"/>
  <c r="AB1905" i="6"/>
  <c r="AB1904" i="6"/>
  <c r="AB1903" i="6"/>
  <c r="AB1902" i="6"/>
  <c r="AB1901" i="6"/>
  <c r="S1929" i="6"/>
  <c r="T1929" i="6"/>
  <c r="T1928" i="6"/>
  <c r="T1927" i="6"/>
  <c r="T1926" i="6"/>
  <c r="T1925" i="6"/>
  <c r="T1924" i="6"/>
  <c r="T1923" i="6"/>
  <c r="T1922" i="6"/>
  <c r="T1921" i="6"/>
  <c r="T1920" i="6"/>
  <c r="T1919" i="6"/>
  <c r="T1918" i="6"/>
  <c r="T1917" i="6"/>
  <c r="T1916" i="6"/>
  <c r="T1915" i="6"/>
  <c r="T1914" i="6"/>
  <c r="T1913" i="6"/>
  <c r="T1912" i="6"/>
  <c r="T1911" i="6"/>
  <c r="T1910" i="6"/>
  <c r="T1909" i="6"/>
  <c r="T1908" i="6"/>
  <c r="T1907" i="6"/>
  <c r="T1906" i="6"/>
  <c r="T1905" i="6"/>
  <c r="T1904" i="6"/>
  <c r="T1903" i="6"/>
  <c r="T1902" i="6"/>
  <c r="T1901" i="6"/>
  <c r="R1825" i="6"/>
  <c r="V1825" i="6"/>
  <c r="Z1825" i="6"/>
  <c r="Q1825" i="6"/>
  <c r="U1825" i="6"/>
  <c r="W1825" i="6"/>
  <c r="Y1825" i="6"/>
  <c r="O1826" i="6"/>
  <c r="W1824" i="6"/>
  <c r="AA1544" i="6"/>
  <c r="S1544" i="6"/>
  <c r="AA1963" i="6"/>
  <c r="S1963" i="6"/>
  <c r="AA1408" i="6"/>
  <c r="S1408" i="6"/>
  <c r="R1314" i="6"/>
  <c r="V1314" i="6"/>
  <c r="Z1314" i="6"/>
  <c r="Q1314" i="6"/>
  <c r="Y1314" i="6"/>
  <c r="AA1314" i="6"/>
  <c r="U1314" i="6"/>
  <c r="W1314" i="6"/>
  <c r="O1315" i="6"/>
  <c r="W1313" i="6"/>
  <c r="AA1586" i="6"/>
  <c r="S1586" i="6"/>
  <c r="R1895" i="6"/>
  <c r="V1895" i="6"/>
  <c r="Z1895" i="6"/>
  <c r="Q1895" i="6"/>
  <c r="U1895" i="6"/>
  <c r="W1895" i="6"/>
  <c r="Y1895" i="6"/>
  <c r="O1896" i="6"/>
  <c r="W1894" i="6"/>
  <c r="AA1213" i="6"/>
  <c r="S1213" i="6"/>
  <c r="R1264" i="6"/>
  <c r="V1264" i="6"/>
  <c r="Z1264" i="6"/>
  <c r="Q1264" i="6"/>
  <c r="Y1264" i="6"/>
  <c r="AA1264" i="6"/>
  <c r="U1264" i="6"/>
  <c r="W1264" i="6"/>
  <c r="O1265" i="6"/>
  <c r="W1263" i="6"/>
  <c r="AA1454" i="6"/>
  <c r="S1454" i="6"/>
  <c r="R1629" i="6"/>
  <c r="V1629" i="6"/>
  <c r="Z1629" i="6"/>
  <c r="Q1629" i="6"/>
  <c r="U1629" i="6"/>
  <c r="W1629" i="6"/>
  <c r="Y1629" i="6"/>
  <c r="O1630" i="6"/>
  <c r="W1628" i="6"/>
  <c r="AA1361" i="6"/>
  <c r="S1361" i="6"/>
  <c r="AA1787" i="6"/>
  <c r="S1787" i="6"/>
  <c r="R1501" i="6"/>
  <c r="V1501" i="6"/>
  <c r="Z1501" i="6"/>
  <c r="Q1501" i="6"/>
  <c r="U1501" i="6"/>
  <c r="W1501" i="6"/>
  <c r="Y1501" i="6"/>
  <c r="O1502" i="6"/>
  <c r="W1500" i="6"/>
  <c r="AA1748" i="6"/>
  <c r="S1748" i="6"/>
  <c r="R1711" i="6"/>
  <c r="V1711" i="6"/>
  <c r="Z1711" i="6"/>
  <c r="Q1711" i="6"/>
  <c r="U1711" i="6"/>
  <c r="W1711" i="6"/>
  <c r="Y1711" i="6"/>
  <c r="AA1711" i="6"/>
  <c r="O1712" i="6"/>
  <c r="W1710" i="6"/>
  <c r="AA1108" i="6"/>
  <c r="S1108" i="6"/>
  <c r="AA1994" i="6"/>
  <c r="S1994" i="6"/>
  <c r="W1994" i="6"/>
  <c r="R1163" i="6"/>
  <c r="V1163" i="6"/>
  <c r="Z1163" i="6"/>
  <c r="Q1163" i="6"/>
  <c r="S1163" i="6"/>
  <c r="Y1163" i="6"/>
  <c r="AA1163" i="6"/>
  <c r="U1163" i="6"/>
  <c r="W1163" i="6"/>
  <c r="O1164" i="6"/>
  <c r="W1162" i="6"/>
  <c r="R1671" i="6"/>
  <c r="V1671" i="6"/>
  <c r="Z1671" i="6"/>
  <c r="Q1671" i="6"/>
  <c r="S1671" i="6"/>
  <c r="U1671" i="6"/>
  <c r="W1671" i="6"/>
  <c r="Y1671" i="6"/>
  <c r="AA1671" i="6"/>
  <c r="O1672" i="6"/>
  <c r="W1670" i="6"/>
  <c r="R1860" i="6"/>
  <c r="V1860" i="6"/>
  <c r="Z1860" i="6"/>
  <c r="Q1860" i="6"/>
  <c r="S1860" i="6"/>
  <c r="U1860" i="6"/>
  <c r="W1860" i="6"/>
  <c r="Y1860" i="6"/>
  <c r="AA1860" i="6"/>
  <c r="O1861" i="6"/>
  <c r="W1859" i="6"/>
  <c r="R1930" i="6"/>
  <c r="U1930" i="6"/>
  <c r="Z1930" i="6"/>
  <c r="Y1930" i="6"/>
  <c r="AA1930" i="6"/>
  <c r="Q1930" i="6"/>
  <c r="S1930" i="6"/>
  <c r="V1930" i="6"/>
  <c r="AA1824" i="6"/>
  <c r="W1408" i="6"/>
  <c r="AA1313" i="6"/>
  <c r="R1587" i="6"/>
  <c r="V1587" i="6"/>
  <c r="Z1587" i="6"/>
  <c r="Q1587" i="6"/>
  <c r="U1587" i="6"/>
  <c r="W1587" i="6"/>
  <c r="Y1587" i="6"/>
  <c r="O1588" i="6"/>
  <c r="W1586" i="6"/>
  <c r="AA1894" i="6"/>
  <c r="S1894" i="6"/>
  <c r="R1214" i="6"/>
  <c r="V1214" i="6"/>
  <c r="Z1214" i="6"/>
  <c r="U1214" i="6"/>
  <c r="W1214" i="6"/>
  <c r="O1215" i="6"/>
  <c r="Q1214" i="6"/>
  <c r="S1214" i="6"/>
  <c r="Y1214" i="6"/>
  <c r="AA1214" i="6"/>
  <c r="AA1263" i="6"/>
  <c r="R1455" i="6"/>
  <c r="V1455" i="6"/>
  <c r="Z1455" i="6"/>
  <c r="Q1455" i="6"/>
  <c r="S1455" i="6"/>
  <c r="U1455" i="6"/>
  <c r="W1455" i="6"/>
  <c r="Y1455" i="6"/>
  <c r="AA1455" i="6"/>
  <c r="O1456" i="6"/>
  <c r="W1454" i="6"/>
  <c r="AA1628" i="6"/>
  <c r="S1628" i="6"/>
  <c r="Q1362" i="6"/>
  <c r="U1362" i="6"/>
  <c r="Y1362" i="6"/>
  <c r="O1363" i="6"/>
  <c r="R1362" i="6"/>
  <c r="V1362" i="6"/>
  <c r="Z1362" i="6"/>
  <c r="R1788" i="6"/>
  <c r="V1788" i="6"/>
  <c r="Z1788" i="6"/>
  <c r="Q1788" i="6"/>
  <c r="S1788" i="6"/>
  <c r="U1788" i="6"/>
  <c r="Y1788" i="6"/>
  <c r="AA1788" i="6"/>
  <c r="O1789" i="6"/>
  <c r="W1787" i="6"/>
  <c r="AA1500" i="6"/>
  <c r="S1500" i="6"/>
  <c r="R1749" i="6"/>
  <c r="V1749" i="6"/>
  <c r="Z1749" i="6"/>
  <c r="Q1749" i="6"/>
  <c r="S1749" i="6"/>
  <c r="U1749" i="6"/>
  <c r="Y1749" i="6"/>
  <c r="AA1749" i="6"/>
  <c r="O1750" i="6"/>
  <c r="W1748" i="6"/>
  <c r="AA1710" i="6"/>
  <c r="S1710" i="6"/>
  <c r="R1109" i="6"/>
  <c r="V1109" i="6"/>
  <c r="Z1109" i="6"/>
  <c r="Q1109" i="6"/>
  <c r="S1109" i="6"/>
  <c r="U1109" i="6"/>
  <c r="Y1109" i="6"/>
  <c r="AA1109" i="6"/>
  <c r="O1110" i="6"/>
  <c r="W1108" i="6"/>
  <c r="AA1162" i="6"/>
  <c r="S1162" i="6"/>
  <c r="AA1670" i="6"/>
  <c r="S1670" i="6"/>
  <c r="AA1859" i="6"/>
  <c r="S1859" i="6"/>
  <c r="Q1110" i="6"/>
  <c r="U1110" i="6"/>
  <c r="Y1110" i="6"/>
  <c r="O1111" i="6"/>
  <c r="R1110" i="6"/>
  <c r="V1110" i="6"/>
  <c r="Z1110" i="6"/>
  <c r="W1109" i="6"/>
  <c r="Q1750" i="6"/>
  <c r="U1750" i="6"/>
  <c r="Y1750" i="6"/>
  <c r="O1751" i="6"/>
  <c r="R1750" i="6"/>
  <c r="V1750" i="6"/>
  <c r="Z1750" i="6"/>
  <c r="W1749" i="6"/>
  <c r="Q1789" i="6"/>
  <c r="U1789" i="6"/>
  <c r="Y1789" i="6"/>
  <c r="O1790" i="6"/>
  <c r="R1789" i="6"/>
  <c r="V1789" i="6"/>
  <c r="Z1789" i="6"/>
  <c r="W1788" i="6"/>
  <c r="R1363" i="6"/>
  <c r="V1363" i="6"/>
  <c r="Z1363" i="6"/>
  <c r="Q1363" i="6"/>
  <c r="S1363" i="6"/>
  <c r="U1363" i="6"/>
  <c r="Y1363" i="6"/>
  <c r="AA1363" i="6"/>
  <c r="O1364" i="6"/>
  <c r="W1362" i="6"/>
  <c r="AA1587" i="6"/>
  <c r="S1587" i="6"/>
  <c r="Q1861" i="6"/>
  <c r="U1861" i="6"/>
  <c r="Y1861" i="6"/>
  <c r="O1862" i="6"/>
  <c r="R1861" i="6"/>
  <c r="V1861" i="6"/>
  <c r="Z1861" i="6"/>
  <c r="Q1672" i="6"/>
  <c r="U1672" i="6"/>
  <c r="Y1672" i="6"/>
  <c r="O1673" i="6"/>
  <c r="R1672" i="6"/>
  <c r="V1672" i="6"/>
  <c r="Z1672" i="6"/>
  <c r="Q1164" i="6"/>
  <c r="U1164" i="6"/>
  <c r="Y1164" i="6"/>
  <c r="O1165" i="6"/>
  <c r="R1164" i="6"/>
  <c r="V1164" i="6"/>
  <c r="Z1164" i="6"/>
  <c r="S1711" i="6"/>
  <c r="AA1501" i="6"/>
  <c r="S1501" i="6"/>
  <c r="AA1629" i="6"/>
  <c r="S1629" i="6"/>
  <c r="S1264" i="6"/>
  <c r="AA1895" i="6"/>
  <c r="S1895" i="6"/>
  <c r="S1314" i="6"/>
  <c r="AA1825" i="6"/>
  <c r="S1825" i="6"/>
  <c r="Q1410" i="6"/>
  <c r="U1410" i="6"/>
  <c r="Y1410" i="6"/>
  <c r="O1411" i="6"/>
  <c r="R1410" i="6"/>
  <c r="V1410" i="6"/>
  <c r="Z1410" i="6"/>
  <c r="Q1546" i="6"/>
  <c r="U1546" i="6"/>
  <c r="Y1546" i="6"/>
  <c r="O1547" i="6"/>
  <c r="R1546" i="6"/>
  <c r="V1546" i="6"/>
  <c r="Z1546" i="6"/>
  <c r="AA1362" i="6"/>
  <c r="S1362" i="6"/>
  <c r="Q1456" i="6"/>
  <c r="U1456" i="6"/>
  <c r="Y1456" i="6"/>
  <c r="O1457" i="6"/>
  <c r="R1456" i="6"/>
  <c r="V1456" i="6"/>
  <c r="Z1456" i="6"/>
  <c r="Q1215" i="6"/>
  <c r="U1215" i="6"/>
  <c r="Y1215" i="6"/>
  <c r="O1216" i="6"/>
  <c r="R1215" i="6"/>
  <c r="V1215" i="6"/>
  <c r="Z1215" i="6"/>
  <c r="Q1588" i="6"/>
  <c r="U1588" i="6"/>
  <c r="W1588" i="6"/>
  <c r="Y1588" i="6"/>
  <c r="O1589" i="6"/>
  <c r="R1588" i="6"/>
  <c r="V1588" i="6"/>
  <c r="Z1588" i="6"/>
  <c r="W1930" i="6"/>
  <c r="Q1712" i="6"/>
  <c r="U1712" i="6"/>
  <c r="Y1712" i="6"/>
  <c r="O1713" i="6"/>
  <c r="R1712" i="6"/>
  <c r="V1712" i="6"/>
  <c r="W1712" i="6"/>
  <c r="Z1712" i="6"/>
  <c r="Q1502" i="6"/>
  <c r="U1502" i="6"/>
  <c r="Y1502" i="6"/>
  <c r="O1503" i="6"/>
  <c r="R1502" i="6"/>
  <c r="V1502" i="6"/>
  <c r="Z1502" i="6"/>
  <c r="Q1630" i="6"/>
  <c r="U1630" i="6"/>
  <c r="W1630" i="6"/>
  <c r="Y1630" i="6"/>
  <c r="O1631" i="6"/>
  <c r="R1630" i="6"/>
  <c r="V1630" i="6"/>
  <c r="Z1630" i="6"/>
  <c r="Q1265" i="6"/>
  <c r="U1265" i="6"/>
  <c r="Y1265" i="6"/>
  <c r="O1266" i="6"/>
  <c r="R1265" i="6"/>
  <c r="V1265" i="6"/>
  <c r="Z1265" i="6"/>
  <c r="Q1896" i="6"/>
  <c r="U1896" i="6"/>
  <c r="W1896" i="6"/>
  <c r="X1896" i="6"/>
  <c r="X1895" i="6"/>
  <c r="X1894" i="6"/>
  <c r="X1893" i="6"/>
  <c r="X1892" i="6"/>
  <c r="X1891" i="6"/>
  <c r="X1890" i="6"/>
  <c r="X1889" i="6"/>
  <c r="X1888" i="6"/>
  <c r="X1887" i="6"/>
  <c r="X1886" i="6"/>
  <c r="X1885" i="6"/>
  <c r="X1884" i="6"/>
  <c r="X1883" i="6"/>
  <c r="X1882" i="6"/>
  <c r="Y1896" i="6"/>
  <c r="O1897" i="6"/>
  <c r="V1896" i="6"/>
  <c r="R1896" i="6"/>
  <c r="Z1896" i="6"/>
  <c r="Q1315" i="6"/>
  <c r="U1315" i="6"/>
  <c r="Y1315" i="6"/>
  <c r="AA1315" i="6"/>
  <c r="O1316" i="6"/>
  <c r="R1315" i="6"/>
  <c r="V1315" i="6"/>
  <c r="Z1315" i="6"/>
  <c r="Q1826" i="6"/>
  <c r="U1826" i="6"/>
  <c r="Y1826" i="6"/>
  <c r="O1827" i="6"/>
  <c r="R1826" i="6"/>
  <c r="V1826" i="6"/>
  <c r="Z1826" i="6"/>
  <c r="W1826" i="6"/>
  <c r="S1315" i="6"/>
  <c r="R1897" i="6"/>
  <c r="U1897" i="6"/>
  <c r="Z1897" i="6"/>
  <c r="Y1897" i="6"/>
  <c r="AA1897" i="6"/>
  <c r="Q1897" i="6"/>
  <c r="S1897" i="6"/>
  <c r="V1897" i="6"/>
  <c r="AA1265" i="6"/>
  <c r="S1502" i="6"/>
  <c r="R1713" i="6"/>
  <c r="V1713" i="6"/>
  <c r="Z1713" i="6"/>
  <c r="Q1713" i="6"/>
  <c r="S1713" i="6"/>
  <c r="U1713" i="6"/>
  <c r="W1713" i="6"/>
  <c r="Y1713" i="6"/>
  <c r="AA1713" i="6"/>
  <c r="O1714" i="6"/>
  <c r="R1589" i="6"/>
  <c r="V1589" i="6"/>
  <c r="Z1589" i="6"/>
  <c r="Q1589" i="6"/>
  <c r="U1589" i="6"/>
  <c r="W1589" i="6"/>
  <c r="Y1589" i="6"/>
  <c r="AA1589" i="6"/>
  <c r="O1590" i="6"/>
  <c r="AA1215" i="6"/>
  <c r="R1457" i="6"/>
  <c r="V1457" i="6"/>
  <c r="Z1457" i="6"/>
  <c r="Q1457" i="6"/>
  <c r="S1457" i="6"/>
  <c r="U1457" i="6"/>
  <c r="W1457" i="6"/>
  <c r="Y1457" i="6"/>
  <c r="AA1457" i="6"/>
  <c r="O1458" i="6"/>
  <c r="AA1546" i="6"/>
  <c r="S1546" i="6"/>
  <c r="R1411" i="6"/>
  <c r="V1411" i="6"/>
  <c r="Z1411" i="6"/>
  <c r="Q1411" i="6"/>
  <c r="S1411" i="6"/>
  <c r="U1411" i="6"/>
  <c r="W1411" i="6"/>
  <c r="Y1411" i="6"/>
  <c r="AA1411" i="6"/>
  <c r="O1412" i="6"/>
  <c r="W1410" i="6"/>
  <c r="R1165" i="6"/>
  <c r="V1165" i="6"/>
  <c r="Z1165" i="6"/>
  <c r="Q1165" i="6"/>
  <c r="S1165" i="6"/>
  <c r="U1165" i="6"/>
  <c r="W1165" i="6"/>
  <c r="Y1165" i="6"/>
  <c r="AA1165" i="6"/>
  <c r="O1166" i="6"/>
  <c r="W1164" i="6"/>
  <c r="AA1672" i="6"/>
  <c r="S1672" i="6"/>
  <c r="R1862" i="6"/>
  <c r="V1862" i="6"/>
  <c r="Z1862" i="6"/>
  <c r="Q1862" i="6"/>
  <c r="S1862" i="6"/>
  <c r="T1862" i="6"/>
  <c r="T1861" i="6"/>
  <c r="T1860" i="6"/>
  <c r="T1859" i="6"/>
  <c r="T1858" i="6"/>
  <c r="T1857" i="6"/>
  <c r="T1856" i="6"/>
  <c r="T1855" i="6"/>
  <c r="T1854" i="6"/>
  <c r="T1853" i="6"/>
  <c r="T1852" i="6"/>
  <c r="T1851" i="6"/>
  <c r="T1850" i="6"/>
  <c r="T1849" i="6"/>
  <c r="T1848" i="6"/>
  <c r="U1862" i="6"/>
  <c r="Y1862" i="6"/>
  <c r="AA1862" i="6"/>
  <c r="AB1862" i="6"/>
  <c r="AB1861" i="6"/>
  <c r="AB1860" i="6"/>
  <c r="AB1859" i="6"/>
  <c r="AB1858" i="6"/>
  <c r="AB1857" i="6"/>
  <c r="AB1856" i="6"/>
  <c r="AB1855" i="6"/>
  <c r="AB1854" i="6"/>
  <c r="AB1853" i="6"/>
  <c r="AB1852" i="6"/>
  <c r="AB1851" i="6"/>
  <c r="AB1850" i="6"/>
  <c r="AB1849" i="6"/>
  <c r="O1863" i="6"/>
  <c r="W1861" i="6"/>
  <c r="R1790" i="6"/>
  <c r="V1790" i="6"/>
  <c r="Z1790" i="6"/>
  <c r="Q1790" i="6"/>
  <c r="S1790" i="6"/>
  <c r="U1790" i="6"/>
  <c r="Y1790" i="6"/>
  <c r="AA1790" i="6"/>
  <c r="O1791" i="6"/>
  <c r="W1789" i="6"/>
  <c r="R1751" i="6"/>
  <c r="V1751" i="6"/>
  <c r="Z1751" i="6"/>
  <c r="Q1751" i="6"/>
  <c r="S1751" i="6"/>
  <c r="U1751" i="6"/>
  <c r="Y1751" i="6"/>
  <c r="AA1751" i="6"/>
  <c r="O1752" i="6"/>
  <c r="W1750" i="6"/>
  <c r="R1111" i="6"/>
  <c r="V1111" i="6"/>
  <c r="Z1111" i="6"/>
  <c r="Q1111" i="6"/>
  <c r="S1111" i="6"/>
  <c r="U1111" i="6"/>
  <c r="Y1111" i="6"/>
  <c r="AA1111" i="6"/>
  <c r="O1112" i="6"/>
  <c r="W1110" i="6"/>
  <c r="R1827" i="6"/>
  <c r="V1827" i="6"/>
  <c r="Z1827" i="6"/>
  <c r="Q1827" i="6"/>
  <c r="S1827" i="6"/>
  <c r="T1827" i="6"/>
  <c r="T1826" i="6"/>
  <c r="T1825" i="6"/>
  <c r="T1824" i="6"/>
  <c r="T1823" i="6"/>
  <c r="T1822" i="6"/>
  <c r="T1821" i="6"/>
  <c r="T1820" i="6"/>
  <c r="T1819" i="6"/>
  <c r="T1818" i="6"/>
  <c r="T1817" i="6"/>
  <c r="T1816" i="6"/>
  <c r="T1815" i="6"/>
  <c r="T1814" i="6"/>
  <c r="T1813" i="6"/>
  <c r="T1812" i="6"/>
  <c r="T1811" i="6"/>
  <c r="T1810" i="6"/>
  <c r="T1809" i="6"/>
  <c r="T1808" i="6"/>
  <c r="T1807" i="6"/>
  <c r="T1806" i="6"/>
  <c r="T1805" i="6"/>
  <c r="T1804" i="6"/>
  <c r="T1803" i="6"/>
  <c r="T1802" i="6"/>
  <c r="T1801" i="6"/>
  <c r="T1800" i="6"/>
  <c r="T1799" i="6"/>
  <c r="T1798" i="6"/>
  <c r="T1797" i="6"/>
  <c r="T1796" i="6"/>
  <c r="U1827" i="6"/>
  <c r="Y1827" i="6"/>
  <c r="AA1827" i="6"/>
  <c r="AB1827" i="6"/>
  <c r="AB1826" i="6"/>
  <c r="AB1825" i="6"/>
  <c r="AB1824" i="6"/>
  <c r="AB1823" i="6"/>
  <c r="AB1822" i="6"/>
  <c r="AB1821" i="6"/>
  <c r="AB1820" i="6"/>
  <c r="AB1819" i="6"/>
  <c r="AB1818" i="6"/>
  <c r="AB1817" i="6"/>
  <c r="AB1816" i="6"/>
  <c r="AB1815" i="6"/>
  <c r="AB1814" i="6"/>
  <c r="AB1813" i="6"/>
  <c r="O1828" i="6"/>
  <c r="S1265" i="6"/>
  <c r="R1631" i="6"/>
  <c r="V1631" i="6"/>
  <c r="Z1631" i="6"/>
  <c r="Q1631" i="6"/>
  <c r="S1631" i="6"/>
  <c r="U1631" i="6"/>
  <c r="Y1631" i="6"/>
  <c r="AA1631" i="6"/>
  <c r="O1632" i="6"/>
  <c r="AA1502" i="6"/>
  <c r="S1215" i="6"/>
  <c r="W1456" i="6"/>
  <c r="AA1826" i="6"/>
  <c r="S1826" i="6"/>
  <c r="R1316" i="6"/>
  <c r="V1316" i="6"/>
  <c r="Z1316" i="6"/>
  <c r="Q1316" i="6"/>
  <c r="S1316" i="6"/>
  <c r="U1316" i="6"/>
  <c r="Y1316" i="6"/>
  <c r="AA1316" i="6"/>
  <c r="O1317" i="6"/>
  <c r="W1315" i="6"/>
  <c r="AA1896" i="6"/>
  <c r="AB1896" i="6"/>
  <c r="AB1895" i="6"/>
  <c r="AB1894" i="6"/>
  <c r="AB1893" i="6"/>
  <c r="AB1892" i="6"/>
  <c r="AB1891" i="6"/>
  <c r="AB1890" i="6"/>
  <c r="AB1889" i="6"/>
  <c r="AB1888" i="6"/>
  <c r="AB1887" i="6"/>
  <c r="AB1886" i="6"/>
  <c r="AB1885" i="6"/>
  <c r="AB1884" i="6"/>
  <c r="AB1883" i="6"/>
  <c r="AB1882" i="6"/>
  <c r="AB1881" i="6"/>
  <c r="AB1880" i="6"/>
  <c r="AB1879" i="6"/>
  <c r="AB1878" i="6"/>
  <c r="AB1877" i="6"/>
  <c r="AB1876" i="6"/>
  <c r="AB1875" i="6"/>
  <c r="AB1874" i="6"/>
  <c r="AB1873" i="6"/>
  <c r="AB1872" i="6"/>
  <c r="AB1871" i="6"/>
  <c r="AB1870" i="6"/>
  <c r="AB1869" i="6"/>
  <c r="AB1868" i="6"/>
  <c r="AB1867" i="6"/>
  <c r="S1896" i="6"/>
  <c r="T1896" i="6"/>
  <c r="T1895" i="6"/>
  <c r="T1894" i="6"/>
  <c r="T1893" i="6"/>
  <c r="T1892" i="6"/>
  <c r="T1891" i="6"/>
  <c r="T1890" i="6"/>
  <c r="T1889" i="6"/>
  <c r="T1888" i="6"/>
  <c r="T1887" i="6"/>
  <c r="T1886" i="6"/>
  <c r="T1885" i="6"/>
  <c r="T1884" i="6"/>
  <c r="T1883" i="6"/>
  <c r="R1266" i="6"/>
  <c r="V1266" i="6"/>
  <c r="Z1266" i="6"/>
  <c r="Q1266" i="6"/>
  <c r="S1266" i="6"/>
  <c r="U1266" i="6"/>
  <c r="Y1266" i="6"/>
  <c r="AA1266" i="6"/>
  <c r="O1267" i="6"/>
  <c r="W1265" i="6"/>
  <c r="AA1630" i="6"/>
  <c r="S1630" i="6"/>
  <c r="R1503" i="6"/>
  <c r="V1503" i="6"/>
  <c r="Z1503" i="6"/>
  <c r="Q1503" i="6"/>
  <c r="S1503" i="6"/>
  <c r="U1503" i="6"/>
  <c r="Y1503" i="6"/>
  <c r="AA1503" i="6"/>
  <c r="O1504" i="6"/>
  <c r="W1502" i="6"/>
  <c r="AA1712" i="6"/>
  <c r="S1712" i="6"/>
  <c r="AA1588" i="6"/>
  <c r="S1588" i="6"/>
  <c r="R1216" i="6"/>
  <c r="V1216" i="6"/>
  <c r="Z1216" i="6"/>
  <c r="Q1216" i="6"/>
  <c r="S1216" i="6"/>
  <c r="U1216" i="6"/>
  <c r="Y1216" i="6"/>
  <c r="AA1216" i="6"/>
  <c r="O1217" i="6"/>
  <c r="W1215" i="6"/>
  <c r="AA1456" i="6"/>
  <c r="S1456" i="6"/>
  <c r="R1547" i="6"/>
  <c r="V1547" i="6"/>
  <c r="Z1547" i="6"/>
  <c r="Q1547" i="6"/>
  <c r="S1547" i="6"/>
  <c r="U1547" i="6"/>
  <c r="Y1547" i="6"/>
  <c r="AA1547" i="6"/>
  <c r="O1548" i="6"/>
  <c r="W1546" i="6"/>
  <c r="AA1410" i="6"/>
  <c r="S1410" i="6"/>
  <c r="AA1164" i="6"/>
  <c r="S1164" i="6"/>
  <c r="R1673" i="6"/>
  <c r="V1673" i="6"/>
  <c r="Z1673" i="6"/>
  <c r="Q1673" i="6"/>
  <c r="S1673" i="6"/>
  <c r="U1673" i="6"/>
  <c r="Y1673" i="6"/>
  <c r="AA1673" i="6"/>
  <c r="O1674" i="6"/>
  <c r="W1672" i="6"/>
  <c r="AA1861" i="6"/>
  <c r="S1861" i="6"/>
  <c r="Q1364" i="6"/>
  <c r="U1364" i="6"/>
  <c r="Y1364" i="6"/>
  <c r="AA1364" i="6"/>
  <c r="O1365" i="6"/>
  <c r="R1364" i="6"/>
  <c r="V1364" i="6"/>
  <c r="Z1364" i="6"/>
  <c r="W1363" i="6"/>
  <c r="AA1789" i="6"/>
  <c r="S1789" i="6"/>
  <c r="AA1750" i="6"/>
  <c r="S1750" i="6"/>
  <c r="AA1110" i="6"/>
  <c r="S1110" i="6"/>
  <c r="R1365" i="6"/>
  <c r="V1365" i="6"/>
  <c r="Z1365" i="6"/>
  <c r="Q1365" i="6"/>
  <c r="U1365" i="6"/>
  <c r="W1365" i="6"/>
  <c r="Y1365" i="6"/>
  <c r="AA1365" i="6"/>
  <c r="O1366" i="6"/>
  <c r="S1364" i="6"/>
  <c r="Q1674" i="6"/>
  <c r="U1674" i="6"/>
  <c r="Y1674" i="6"/>
  <c r="O1675" i="6"/>
  <c r="R1674" i="6"/>
  <c r="V1674" i="6"/>
  <c r="Z1674" i="6"/>
  <c r="W1673" i="6"/>
  <c r="Q1548" i="6"/>
  <c r="U1548" i="6"/>
  <c r="Y1548" i="6"/>
  <c r="O1549" i="6"/>
  <c r="R1548" i="6"/>
  <c r="V1548" i="6"/>
  <c r="Z1548" i="6"/>
  <c r="W1547" i="6"/>
  <c r="Q1217" i="6"/>
  <c r="S1217" i="6"/>
  <c r="U1217" i="6"/>
  <c r="Y1217" i="6"/>
  <c r="O1218" i="6"/>
  <c r="V1217" i="6"/>
  <c r="R1217" i="6"/>
  <c r="Z1217" i="6"/>
  <c r="W1216" i="6"/>
  <c r="Q1504" i="6"/>
  <c r="U1504" i="6"/>
  <c r="Y1504" i="6"/>
  <c r="O1505" i="6"/>
  <c r="R1504" i="6"/>
  <c r="V1504" i="6"/>
  <c r="Z1504" i="6"/>
  <c r="W1503" i="6"/>
  <c r="Q1267" i="6"/>
  <c r="U1267" i="6"/>
  <c r="Y1267" i="6"/>
  <c r="AA1267" i="6"/>
  <c r="O1268" i="6"/>
  <c r="R1267" i="6"/>
  <c r="Z1267" i="6"/>
  <c r="V1267" i="6"/>
  <c r="W1266" i="6"/>
  <c r="Q1317" i="6"/>
  <c r="U1317" i="6"/>
  <c r="Y1317" i="6"/>
  <c r="AA1317" i="6"/>
  <c r="O1318" i="6"/>
  <c r="R1317" i="6"/>
  <c r="Z1317" i="6"/>
  <c r="V1317" i="6"/>
  <c r="W1316" i="6"/>
  <c r="Q1632" i="6"/>
  <c r="U1632" i="6"/>
  <c r="Y1632" i="6"/>
  <c r="O1633" i="6"/>
  <c r="R1632" i="6"/>
  <c r="V1632" i="6"/>
  <c r="Z1632" i="6"/>
  <c r="W1631" i="6"/>
  <c r="Q1828" i="6"/>
  <c r="S1828" i="6"/>
  <c r="V1828" i="6"/>
  <c r="Y1828" i="6"/>
  <c r="U1828" i="6"/>
  <c r="W1828" i="6"/>
  <c r="Z1828" i="6"/>
  <c r="R1828" i="6"/>
  <c r="W1827" i="6"/>
  <c r="X1827" i="6"/>
  <c r="X1826" i="6"/>
  <c r="X1825" i="6"/>
  <c r="X1824" i="6"/>
  <c r="X1823" i="6"/>
  <c r="X1822" i="6"/>
  <c r="X1821" i="6"/>
  <c r="X1820" i="6"/>
  <c r="X1819" i="6"/>
  <c r="X1818" i="6"/>
  <c r="X1817" i="6"/>
  <c r="X1816" i="6"/>
  <c r="X1815" i="6"/>
  <c r="X1814" i="6"/>
  <c r="X1813" i="6"/>
  <c r="X1812" i="6"/>
  <c r="X1811" i="6"/>
  <c r="X1810" i="6"/>
  <c r="X1809" i="6"/>
  <c r="X1808" i="6"/>
  <c r="X1807" i="6"/>
  <c r="X1806" i="6"/>
  <c r="X1805" i="6"/>
  <c r="X1804" i="6"/>
  <c r="X1803" i="6"/>
  <c r="X1802" i="6"/>
  <c r="X1801" i="6"/>
  <c r="X1800" i="6"/>
  <c r="X1799" i="6"/>
  <c r="X1798" i="6"/>
  <c r="X1797" i="6"/>
  <c r="X1796" i="6"/>
  <c r="Q1112" i="6"/>
  <c r="U1112" i="6"/>
  <c r="Y1112" i="6"/>
  <c r="O1113" i="6"/>
  <c r="R1112" i="6"/>
  <c r="V1112" i="6"/>
  <c r="Z1112" i="6"/>
  <c r="W1111" i="6"/>
  <c r="Q1752" i="6"/>
  <c r="U1752" i="6"/>
  <c r="Y1752" i="6"/>
  <c r="O1753" i="6"/>
  <c r="R1752" i="6"/>
  <c r="V1752" i="6"/>
  <c r="Z1752" i="6"/>
  <c r="W1751" i="6"/>
  <c r="Q1791" i="6"/>
  <c r="U1791" i="6"/>
  <c r="Y1791" i="6"/>
  <c r="O1792" i="6"/>
  <c r="R1791" i="6"/>
  <c r="V1791" i="6"/>
  <c r="Z1791" i="6"/>
  <c r="W1790" i="6"/>
  <c r="Q1863" i="6"/>
  <c r="V1863" i="6"/>
  <c r="Y1863" i="6"/>
  <c r="R1863" i="6"/>
  <c r="U1863" i="6"/>
  <c r="Z1863" i="6"/>
  <c r="W1862" i="6"/>
  <c r="X1862" i="6"/>
  <c r="X1861" i="6"/>
  <c r="X1860" i="6"/>
  <c r="X1859" i="6"/>
  <c r="X1858" i="6"/>
  <c r="X1857" i="6"/>
  <c r="X1856" i="6"/>
  <c r="X1855" i="6"/>
  <c r="X1854" i="6"/>
  <c r="X1853" i="6"/>
  <c r="X1852" i="6"/>
  <c r="X1851" i="6"/>
  <c r="X1850" i="6"/>
  <c r="X1849" i="6"/>
  <c r="X1848" i="6"/>
  <c r="X1847" i="6"/>
  <c r="X1846" i="6"/>
  <c r="X1845" i="6"/>
  <c r="X1844" i="6"/>
  <c r="X1843" i="6"/>
  <c r="X1842" i="6"/>
  <c r="X1841" i="6"/>
  <c r="X1840" i="6"/>
  <c r="X1839" i="6"/>
  <c r="X1838" i="6"/>
  <c r="X1837" i="6"/>
  <c r="X1836" i="6"/>
  <c r="X1835" i="6"/>
  <c r="X1834" i="6"/>
  <c r="X1833" i="6"/>
  <c r="X1832" i="6"/>
  <c r="Q1166" i="6"/>
  <c r="U1166" i="6"/>
  <c r="Y1166" i="6"/>
  <c r="AA1166" i="6"/>
  <c r="O1167" i="6"/>
  <c r="R1166" i="6"/>
  <c r="Z1166" i="6"/>
  <c r="V1166" i="6"/>
  <c r="Q1412" i="6"/>
  <c r="U1412" i="6"/>
  <c r="Y1412" i="6"/>
  <c r="O1413" i="6"/>
  <c r="R1412" i="6"/>
  <c r="V1412" i="6"/>
  <c r="Z1412" i="6"/>
  <c r="S1589" i="6"/>
  <c r="Q1714" i="6"/>
  <c r="U1714" i="6"/>
  <c r="Y1714" i="6"/>
  <c r="O1715" i="6"/>
  <c r="R1714" i="6"/>
  <c r="V1714" i="6"/>
  <c r="Z1714" i="6"/>
  <c r="W1364" i="6"/>
  <c r="Q1458" i="6"/>
  <c r="U1458" i="6"/>
  <c r="Y1458" i="6"/>
  <c r="O1459" i="6"/>
  <c r="R1458" i="6"/>
  <c r="V1458" i="6"/>
  <c r="Z1458" i="6"/>
  <c r="Q1590" i="6"/>
  <c r="U1590" i="6"/>
  <c r="W1590" i="6"/>
  <c r="Y1590" i="6"/>
  <c r="O1591" i="6"/>
  <c r="R1590" i="6"/>
  <c r="V1590" i="6"/>
  <c r="Z1590" i="6"/>
  <c r="W1897" i="6"/>
  <c r="R1591" i="6"/>
  <c r="V1591" i="6"/>
  <c r="Z1591" i="6"/>
  <c r="Q1591" i="6"/>
  <c r="S1591" i="6"/>
  <c r="U1591" i="6"/>
  <c r="W1591" i="6"/>
  <c r="Y1591" i="6"/>
  <c r="AA1591" i="6"/>
  <c r="O1592" i="6"/>
  <c r="AA1458" i="6"/>
  <c r="S1458" i="6"/>
  <c r="R1715" i="6"/>
  <c r="V1715" i="6"/>
  <c r="Z1715" i="6"/>
  <c r="Q1715" i="6"/>
  <c r="S1715" i="6"/>
  <c r="U1715" i="6"/>
  <c r="W1715" i="6"/>
  <c r="Y1715" i="6"/>
  <c r="AA1715" i="6"/>
  <c r="O1716" i="6"/>
  <c r="W1714" i="6"/>
  <c r="R1413" i="6"/>
  <c r="V1413" i="6"/>
  <c r="Z1413" i="6"/>
  <c r="Q1413" i="6"/>
  <c r="S1413" i="6"/>
  <c r="U1413" i="6"/>
  <c r="W1413" i="6"/>
  <c r="Y1413" i="6"/>
  <c r="AA1413" i="6"/>
  <c r="O1414" i="6"/>
  <c r="W1412" i="6"/>
  <c r="S1166" i="6"/>
  <c r="R1792" i="6"/>
  <c r="U1792" i="6"/>
  <c r="Z1792" i="6"/>
  <c r="Y1792" i="6"/>
  <c r="Q1792" i="6"/>
  <c r="S1792" i="6"/>
  <c r="V1792" i="6"/>
  <c r="W1791" i="6"/>
  <c r="X1791" i="6"/>
  <c r="X1790" i="6"/>
  <c r="X1789" i="6"/>
  <c r="X1788" i="6"/>
  <c r="X1787" i="6"/>
  <c r="X1786" i="6"/>
  <c r="X1785" i="6"/>
  <c r="X1784" i="6"/>
  <c r="X1783" i="6"/>
  <c r="X1782" i="6"/>
  <c r="X1781" i="6"/>
  <c r="X1780" i="6"/>
  <c r="X1779" i="6"/>
  <c r="X1778" i="6"/>
  <c r="X1777" i="6"/>
  <c r="X1776" i="6"/>
  <c r="X1775" i="6"/>
  <c r="R1753" i="6"/>
  <c r="V1753" i="6"/>
  <c r="Z1753" i="6"/>
  <c r="Q1753" i="6"/>
  <c r="S1753" i="6"/>
  <c r="U1753" i="6"/>
  <c r="Y1753" i="6"/>
  <c r="AA1753" i="6"/>
  <c r="O1754" i="6"/>
  <c r="W1752" i="6"/>
  <c r="R1113" i="6"/>
  <c r="V1113" i="6"/>
  <c r="Z1113" i="6"/>
  <c r="Q1113" i="6"/>
  <c r="S1113" i="6"/>
  <c r="U1113" i="6"/>
  <c r="Y1113" i="6"/>
  <c r="AA1113" i="6"/>
  <c r="O1114" i="6"/>
  <c r="W1112" i="6"/>
  <c r="AA1828" i="6"/>
  <c r="AA1632" i="6"/>
  <c r="S1632" i="6"/>
  <c r="S1317" i="6"/>
  <c r="S1267" i="6"/>
  <c r="AA1504" i="6"/>
  <c r="S1504" i="6"/>
  <c r="AA1217" i="6"/>
  <c r="AA1548" i="6"/>
  <c r="S1548" i="6"/>
  <c r="AA1674" i="6"/>
  <c r="S1674" i="6"/>
  <c r="S1365" i="6"/>
  <c r="AA1590" i="6"/>
  <c r="S1590" i="6"/>
  <c r="R1459" i="6"/>
  <c r="V1459" i="6"/>
  <c r="Z1459" i="6"/>
  <c r="Q1459" i="6"/>
  <c r="U1459" i="6"/>
  <c r="W1459" i="6"/>
  <c r="Y1459" i="6"/>
  <c r="O1460" i="6"/>
  <c r="W1458" i="6"/>
  <c r="AA1714" i="6"/>
  <c r="S1714" i="6"/>
  <c r="AA1412" i="6"/>
  <c r="S1412" i="6"/>
  <c r="R1167" i="6"/>
  <c r="V1167" i="6"/>
  <c r="Z1167" i="6"/>
  <c r="U1167" i="6"/>
  <c r="W1167" i="6"/>
  <c r="O1168" i="6"/>
  <c r="Q1167" i="6"/>
  <c r="Y1167" i="6"/>
  <c r="AA1167" i="6"/>
  <c r="W1166" i="6"/>
  <c r="W1863" i="6"/>
  <c r="AA1863" i="6"/>
  <c r="S1863" i="6"/>
  <c r="AA1791" i="6"/>
  <c r="AB1791" i="6"/>
  <c r="AB1790" i="6"/>
  <c r="AB1789" i="6"/>
  <c r="AB1788" i="6"/>
  <c r="AB1787" i="6"/>
  <c r="AB1786" i="6"/>
  <c r="AB1785" i="6"/>
  <c r="AB1784" i="6"/>
  <c r="AB1783" i="6"/>
  <c r="AB1782" i="6"/>
  <c r="AB1781" i="6"/>
  <c r="AB1780" i="6"/>
  <c r="AB1779" i="6"/>
  <c r="AB1778" i="6"/>
  <c r="AB1777" i="6"/>
  <c r="AB1776" i="6"/>
  <c r="S1791" i="6"/>
  <c r="T1791" i="6"/>
  <c r="T1790" i="6"/>
  <c r="T1789" i="6"/>
  <c r="T1788" i="6"/>
  <c r="T1787" i="6"/>
  <c r="T1786" i="6"/>
  <c r="T1785" i="6"/>
  <c r="T1784" i="6"/>
  <c r="T1783" i="6"/>
  <c r="T1782" i="6"/>
  <c r="T1781" i="6"/>
  <c r="T1780" i="6"/>
  <c r="T1779" i="6"/>
  <c r="T1778" i="6"/>
  <c r="T1777" i="6"/>
  <c r="T1776" i="6"/>
  <c r="T1775" i="6"/>
  <c r="T1774" i="6"/>
  <c r="T1773" i="6"/>
  <c r="T1772" i="6"/>
  <c r="T1771" i="6"/>
  <c r="T1770" i="6"/>
  <c r="T1769" i="6"/>
  <c r="T1768" i="6"/>
  <c r="T1767" i="6"/>
  <c r="T1766" i="6"/>
  <c r="T1765" i="6"/>
  <c r="T1764" i="6"/>
  <c r="T1763" i="6"/>
  <c r="T1762" i="6"/>
  <c r="T1761" i="6"/>
  <c r="T1760" i="6"/>
  <c r="T1759" i="6"/>
  <c r="AA1752" i="6"/>
  <c r="S1752" i="6"/>
  <c r="AA1112" i="6"/>
  <c r="S1112" i="6"/>
  <c r="R1633" i="6"/>
  <c r="V1633" i="6"/>
  <c r="Z1633" i="6"/>
  <c r="Q1633" i="6"/>
  <c r="S1633" i="6"/>
  <c r="U1633" i="6"/>
  <c r="Y1633" i="6"/>
  <c r="AA1633" i="6"/>
  <c r="O1634" i="6"/>
  <c r="W1632" i="6"/>
  <c r="R1318" i="6"/>
  <c r="V1318" i="6"/>
  <c r="Z1318" i="6"/>
  <c r="U1318" i="6"/>
  <c r="W1318" i="6"/>
  <c r="O1319" i="6"/>
  <c r="Q1318" i="6"/>
  <c r="S1318" i="6"/>
  <c r="Y1318" i="6"/>
  <c r="AA1318" i="6"/>
  <c r="W1317" i="6"/>
  <c r="R1268" i="6"/>
  <c r="V1268" i="6"/>
  <c r="Z1268" i="6"/>
  <c r="U1268" i="6"/>
  <c r="W1268" i="6"/>
  <c r="O1269" i="6"/>
  <c r="Q1268" i="6"/>
  <c r="S1268" i="6"/>
  <c r="Y1268" i="6"/>
  <c r="AA1268" i="6"/>
  <c r="W1267" i="6"/>
  <c r="R1505" i="6"/>
  <c r="V1505" i="6"/>
  <c r="Z1505" i="6"/>
  <c r="Q1505" i="6"/>
  <c r="S1505" i="6"/>
  <c r="U1505" i="6"/>
  <c r="Y1505" i="6"/>
  <c r="AA1505" i="6"/>
  <c r="O1506" i="6"/>
  <c r="W1504" i="6"/>
  <c r="R1218" i="6"/>
  <c r="V1218" i="6"/>
  <c r="Z1218" i="6"/>
  <c r="Q1218" i="6"/>
  <c r="S1218" i="6"/>
  <c r="Y1218" i="6"/>
  <c r="AA1218" i="6"/>
  <c r="U1218" i="6"/>
  <c r="W1218" i="6"/>
  <c r="O1219" i="6"/>
  <c r="W1217" i="6"/>
  <c r="R1549" i="6"/>
  <c r="V1549" i="6"/>
  <c r="Z1549" i="6"/>
  <c r="Q1549" i="6"/>
  <c r="S1549" i="6"/>
  <c r="U1549" i="6"/>
  <c r="Y1549" i="6"/>
  <c r="AA1549" i="6"/>
  <c r="O1550" i="6"/>
  <c r="W1548" i="6"/>
  <c r="R1675" i="6"/>
  <c r="V1675" i="6"/>
  <c r="Z1675" i="6"/>
  <c r="Q1675" i="6"/>
  <c r="S1675" i="6"/>
  <c r="U1675" i="6"/>
  <c r="Y1675" i="6"/>
  <c r="AA1675" i="6"/>
  <c r="O1676" i="6"/>
  <c r="W1674" i="6"/>
  <c r="Q1366" i="6"/>
  <c r="S1366" i="6"/>
  <c r="U1366" i="6"/>
  <c r="Y1366" i="6"/>
  <c r="O1367" i="6"/>
  <c r="R1366" i="6"/>
  <c r="V1366" i="6"/>
  <c r="Z1366" i="6"/>
  <c r="W1366" i="6"/>
  <c r="AA1366" i="6"/>
  <c r="Q1676" i="6"/>
  <c r="U1676" i="6"/>
  <c r="Y1676" i="6"/>
  <c r="O1677" i="6"/>
  <c r="R1676" i="6"/>
  <c r="V1676" i="6"/>
  <c r="Z1676" i="6"/>
  <c r="W1675" i="6"/>
  <c r="Q1550" i="6"/>
  <c r="U1550" i="6"/>
  <c r="Y1550" i="6"/>
  <c r="O1551" i="6"/>
  <c r="R1550" i="6"/>
  <c r="V1550" i="6"/>
  <c r="Z1550" i="6"/>
  <c r="W1549" i="6"/>
  <c r="Q1219" i="6"/>
  <c r="U1219" i="6"/>
  <c r="Y1219" i="6"/>
  <c r="O1220" i="6"/>
  <c r="R1219" i="6"/>
  <c r="V1219" i="6"/>
  <c r="Z1219" i="6"/>
  <c r="Q1506" i="6"/>
  <c r="U1506" i="6"/>
  <c r="Y1506" i="6"/>
  <c r="O1507" i="6"/>
  <c r="R1506" i="6"/>
  <c r="V1506" i="6"/>
  <c r="Z1506" i="6"/>
  <c r="W1505" i="6"/>
  <c r="Q1269" i="6"/>
  <c r="U1269" i="6"/>
  <c r="Y1269" i="6"/>
  <c r="O1270" i="6"/>
  <c r="R1269" i="6"/>
  <c r="V1269" i="6"/>
  <c r="Z1269" i="6"/>
  <c r="Q1319" i="6"/>
  <c r="U1319" i="6"/>
  <c r="Y1319" i="6"/>
  <c r="O1320" i="6"/>
  <c r="R1319" i="6"/>
  <c r="V1319" i="6"/>
  <c r="Z1319" i="6"/>
  <c r="Q1634" i="6"/>
  <c r="U1634" i="6"/>
  <c r="Y1634" i="6"/>
  <c r="O1635" i="6"/>
  <c r="R1634" i="6"/>
  <c r="V1634" i="6"/>
  <c r="Z1634" i="6"/>
  <c r="W1633" i="6"/>
  <c r="S1167" i="6"/>
  <c r="AA1459" i="6"/>
  <c r="S1459" i="6"/>
  <c r="Q1114" i="6"/>
  <c r="U1114" i="6"/>
  <c r="Y1114" i="6"/>
  <c r="O1115" i="6"/>
  <c r="R1114" i="6"/>
  <c r="V1114" i="6"/>
  <c r="Z1114" i="6"/>
  <c r="W1113" i="6"/>
  <c r="Q1754" i="6"/>
  <c r="U1754" i="6"/>
  <c r="Y1754" i="6"/>
  <c r="O1755" i="6"/>
  <c r="R1754" i="6"/>
  <c r="V1754" i="6"/>
  <c r="Z1754" i="6"/>
  <c r="W1753" i="6"/>
  <c r="AA1792" i="6"/>
  <c r="W1792" i="6"/>
  <c r="Q1414" i="6"/>
  <c r="U1414" i="6"/>
  <c r="Y1414" i="6"/>
  <c r="O1415" i="6"/>
  <c r="R1414" i="6"/>
  <c r="V1414" i="6"/>
  <c r="Z1414" i="6"/>
  <c r="Q1716" i="6"/>
  <c r="U1716" i="6"/>
  <c r="Y1716" i="6"/>
  <c r="O1717" i="6"/>
  <c r="R1716" i="6"/>
  <c r="V1716" i="6"/>
  <c r="Z1716" i="6"/>
  <c r="R1367" i="6"/>
  <c r="V1367" i="6"/>
  <c r="Z1367" i="6"/>
  <c r="Q1367" i="6"/>
  <c r="U1367" i="6"/>
  <c r="W1367" i="6"/>
  <c r="Y1367" i="6"/>
  <c r="O1368" i="6"/>
  <c r="Q1168" i="6"/>
  <c r="U1168" i="6"/>
  <c r="Y1168" i="6"/>
  <c r="O1169" i="6"/>
  <c r="R1168" i="6"/>
  <c r="V1168" i="6"/>
  <c r="Z1168" i="6"/>
  <c r="Q1460" i="6"/>
  <c r="U1460" i="6"/>
  <c r="Y1460" i="6"/>
  <c r="O1461" i="6"/>
  <c r="R1460" i="6"/>
  <c r="V1460" i="6"/>
  <c r="Z1460" i="6"/>
  <c r="Q1592" i="6"/>
  <c r="U1592" i="6"/>
  <c r="Y1592" i="6"/>
  <c r="O1593" i="6"/>
  <c r="R1592" i="6"/>
  <c r="V1592" i="6"/>
  <c r="Z1592" i="6"/>
  <c r="R1593" i="6"/>
  <c r="V1593" i="6"/>
  <c r="Z1593" i="6"/>
  <c r="Q1593" i="6"/>
  <c r="U1593" i="6"/>
  <c r="W1593" i="6"/>
  <c r="Y1593" i="6"/>
  <c r="AA1593" i="6"/>
  <c r="O1594" i="6"/>
  <c r="W1592" i="6"/>
  <c r="AA1460" i="6"/>
  <c r="S1460" i="6"/>
  <c r="R1169" i="6"/>
  <c r="V1169" i="6"/>
  <c r="Z1169" i="6"/>
  <c r="Q1169" i="6"/>
  <c r="S1169" i="6"/>
  <c r="U1169" i="6"/>
  <c r="W1169" i="6"/>
  <c r="Y1169" i="6"/>
  <c r="AA1169" i="6"/>
  <c r="O1170" i="6"/>
  <c r="W1168" i="6"/>
  <c r="Q1368" i="6"/>
  <c r="U1368" i="6"/>
  <c r="Y1368" i="6"/>
  <c r="O1369" i="6"/>
  <c r="R1368" i="6"/>
  <c r="V1368" i="6"/>
  <c r="Z1368" i="6"/>
  <c r="R1717" i="6"/>
  <c r="V1717" i="6"/>
  <c r="Z1717" i="6"/>
  <c r="Q1717" i="6"/>
  <c r="S1717" i="6"/>
  <c r="T1717" i="6"/>
  <c r="T1716" i="6"/>
  <c r="T1715" i="6"/>
  <c r="T1714" i="6"/>
  <c r="T1713" i="6"/>
  <c r="T1712" i="6"/>
  <c r="T1711" i="6"/>
  <c r="T1710" i="6"/>
  <c r="T1709" i="6"/>
  <c r="T1708" i="6"/>
  <c r="T1707" i="6"/>
  <c r="T1706" i="6"/>
  <c r="T1705" i="6"/>
  <c r="T1704" i="6"/>
  <c r="T1703" i="6"/>
  <c r="T1702" i="6"/>
  <c r="T1701" i="6"/>
  <c r="T1700" i="6"/>
  <c r="T1699" i="6"/>
  <c r="T1698" i="6"/>
  <c r="T1697" i="6"/>
  <c r="T1696" i="6"/>
  <c r="T1695" i="6"/>
  <c r="T1694" i="6"/>
  <c r="T1693" i="6"/>
  <c r="T1692" i="6"/>
  <c r="T1691" i="6"/>
  <c r="T1690" i="6"/>
  <c r="T1689" i="6"/>
  <c r="T1688" i="6"/>
  <c r="T1687" i="6"/>
  <c r="T1686" i="6"/>
  <c r="T1685" i="6"/>
  <c r="T1684" i="6"/>
  <c r="T1683" i="6"/>
  <c r="T1682" i="6"/>
  <c r="U1717" i="6"/>
  <c r="Y1717" i="6"/>
  <c r="AA1717" i="6"/>
  <c r="AB1717" i="6"/>
  <c r="AB1716" i="6"/>
  <c r="AB1715" i="6"/>
  <c r="AB1714" i="6"/>
  <c r="AB1713" i="6"/>
  <c r="AB1712" i="6"/>
  <c r="AB1711" i="6"/>
  <c r="AB1710" i="6"/>
  <c r="AB1709" i="6"/>
  <c r="AB1708" i="6"/>
  <c r="AB1707" i="6"/>
  <c r="AB1706" i="6"/>
  <c r="AB1705" i="6"/>
  <c r="AB1704" i="6"/>
  <c r="AB1703" i="6"/>
  <c r="AB1702" i="6"/>
  <c r="AB1701" i="6"/>
  <c r="AB1700" i="6"/>
  <c r="AB1699" i="6"/>
  <c r="AB1698" i="6"/>
  <c r="AB1697" i="6"/>
  <c r="AB1696" i="6"/>
  <c r="AB1695" i="6"/>
  <c r="AB1694" i="6"/>
  <c r="AB1693" i="6"/>
  <c r="AB1692" i="6"/>
  <c r="AB1691" i="6"/>
  <c r="AB1690" i="6"/>
  <c r="AB1689" i="6"/>
  <c r="AB1688" i="6"/>
  <c r="AB1687" i="6"/>
  <c r="AB1686" i="6"/>
  <c r="AB1685" i="6"/>
  <c r="AB1684" i="6"/>
  <c r="AB1683" i="6"/>
  <c r="AB1682" i="6"/>
  <c r="W1716" i="6"/>
  <c r="AA1414" i="6"/>
  <c r="S1414" i="6"/>
  <c r="AA1754" i="6"/>
  <c r="AB1754" i="6"/>
  <c r="AB1753" i="6"/>
  <c r="AB1752" i="6"/>
  <c r="AB1751" i="6"/>
  <c r="AB1750" i="6"/>
  <c r="AB1749" i="6"/>
  <c r="AB1748" i="6"/>
  <c r="AB1747" i="6"/>
  <c r="AB1746" i="6"/>
  <c r="AB1745" i="6"/>
  <c r="AB1744" i="6"/>
  <c r="AB1743" i="6"/>
  <c r="AB1742" i="6"/>
  <c r="AB1741" i="6"/>
  <c r="AB1740" i="6"/>
  <c r="AB1739" i="6"/>
  <c r="AB1738" i="6"/>
  <c r="AB1737" i="6"/>
  <c r="AB1736" i="6"/>
  <c r="AB1735" i="6"/>
  <c r="AB1734" i="6"/>
  <c r="AB1733" i="6"/>
  <c r="AB1732" i="6"/>
  <c r="AB1731" i="6"/>
  <c r="AB1730" i="6"/>
  <c r="AB1729" i="6"/>
  <c r="AB1728" i="6"/>
  <c r="AB1727" i="6"/>
  <c r="AB1726" i="6"/>
  <c r="AB1725" i="6"/>
  <c r="AB1724" i="6"/>
  <c r="AB1723" i="6"/>
  <c r="AB1722" i="6"/>
  <c r="AB1721" i="6"/>
  <c r="S1754" i="6"/>
  <c r="T1754" i="6"/>
  <c r="T1753" i="6"/>
  <c r="T1752" i="6"/>
  <c r="T1751" i="6"/>
  <c r="T1750" i="6"/>
  <c r="T1749" i="6"/>
  <c r="T1748" i="6"/>
  <c r="T1747" i="6"/>
  <c r="T1746" i="6"/>
  <c r="T1745" i="6"/>
  <c r="T1744" i="6"/>
  <c r="T1743" i="6"/>
  <c r="T1742" i="6"/>
  <c r="T1741" i="6"/>
  <c r="T1740" i="6"/>
  <c r="T1739" i="6"/>
  <c r="T1738" i="6"/>
  <c r="T1737" i="6"/>
  <c r="T1736" i="6"/>
  <c r="T1735" i="6"/>
  <c r="T1734" i="6"/>
  <c r="T1733" i="6"/>
  <c r="T1732" i="6"/>
  <c r="T1731" i="6"/>
  <c r="T1730" i="6"/>
  <c r="T1729" i="6"/>
  <c r="T1728" i="6"/>
  <c r="T1727" i="6"/>
  <c r="T1726" i="6"/>
  <c r="T1725" i="6"/>
  <c r="T1724" i="6"/>
  <c r="T1723" i="6"/>
  <c r="T1722" i="6"/>
  <c r="T1721" i="6"/>
  <c r="AA1114" i="6"/>
  <c r="S1114" i="6"/>
  <c r="R1635" i="6"/>
  <c r="V1635" i="6"/>
  <c r="Z1635" i="6"/>
  <c r="Q1635" i="6"/>
  <c r="U1635" i="6"/>
  <c r="W1635" i="6"/>
  <c r="Y1635" i="6"/>
  <c r="O1636" i="6"/>
  <c r="W1634" i="6"/>
  <c r="AA1319" i="6"/>
  <c r="S1319" i="6"/>
  <c r="R1270" i="6"/>
  <c r="V1270" i="6"/>
  <c r="Z1270" i="6"/>
  <c r="Q1270" i="6"/>
  <c r="U1270" i="6"/>
  <c r="W1270" i="6"/>
  <c r="Y1270" i="6"/>
  <c r="O1271" i="6"/>
  <c r="W1269" i="6"/>
  <c r="R1507" i="6"/>
  <c r="V1507" i="6"/>
  <c r="Z1507" i="6"/>
  <c r="Q1507" i="6"/>
  <c r="U1507" i="6"/>
  <c r="W1507" i="6"/>
  <c r="Y1507" i="6"/>
  <c r="AA1507" i="6"/>
  <c r="O1508" i="6"/>
  <c r="W1506" i="6"/>
  <c r="AA1219" i="6"/>
  <c r="S1219" i="6"/>
  <c r="AA1550" i="6"/>
  <c r="S1550" i="6"/>
  <c r="AA1676" i="6"/>
  <c r="S1676" i="6"/>
  <c r="AA1592" i="6"/>
  <c r="S1592" i="6"/>
  <c r="R1461" i="6"/>
  <c r="V1461" i="6"/>
  <c r="Z1461" i="6"/>
  <c r="Q1461" i="6"/>
  <c r="U1461" i="6"/>
  <c r="W1461" i="6"/>
  <c r="Y1461" i="6"/>
  <c r="AA1461" i="6"/>
  <c r="O1462" i="6"/>
  <c r="W1460" i="6"/>
  <c r="AA1168" i="6"/>
  <c r="S1168" i="6"/>
  <c r="AA1367" i="6"/>
  <c r="S1367" i="6"/>
  <c r="AA1716" i="6"/>
  <c r="S1716" i="6"/>
  <c r="R1415" i="6"/>
  <c r="V1415" i="6"/>
  <c r="Z1415" i="6"/>
  <c r="Q1415" i="6"/>
  <c r="S1415" i="6"/>
  <c r="U1415" i="6"/>
  <c r="W1415" i="6"/>
  <c r="Y1415" i="6"/>
  <c r="AA1415" i="6"/>
  <c r="O1416" i="6"/>
  <c r="W1414" i="6"/>
  <c r="R1755" i="6"/>
  <c r="U1755" i="6"/>
  <c r="Z1755" i="6"/>
  <c r="Y1755" i="6"/>
  <c r="Q1755" i="6"/>
  <c r="S1755" i="6"/>
  <c r="V1755" i="6"/>
  <c r="W1754" i="6"/>
  <c r="X1754" i="6"/>
  <c r="X1753" i="6"/>
  <c r="X1752" i="6"/>
  <c r="X1751" i="6"/>
  <c r="X1750" i="6"/>
  <c r="X1749" i="6"/>
  <c r="X1748" i="6"/>
  <c r="X1747" i="6"/>
  <c r="X1746" i="6"/>
  <c r="X1745" i="6"/>
  <c r="X1744" i="6"/>
  <c r="X1743" i="6"/>
  <c r="X1742" i="6"/>
  <c r="X1741" i="6"/>
  <c r="X1740" i="6"/>
  <c r="X1739" i="6"/>
  <c r="X1738" i="6"/>
  <c r="X1737" i="6"/>
  <c r="X1736" i="6"/>
  <c r="R1115" i="6"/>
  <c r="V1115" i="6"/>
  <c r="Z1115" i="6"/>
  <c r="Q1115" i="6"/>
  <c r="S1115" i="6"/>
  <c r="U1115" i="6"/>
  <c r="Y1115" i="6"/>
  <c r="AA1115" i="6"/>
  <c r="O1116" i="6"/>
  <c r="W1114" i="6"/>
  <c r="AA1634" i="6"/>
  <c r="S1634" i="6"/>
  <c r="R1320" i="6"/>
  <c r="V1320" i="6"/>
  <c r="Z1320" i="6"/>
  <c r="Q1320" i="6"/>
  <c r="S1320" i="6"/>
  <c r="U1320" i="6"/>
  <c r="Y1320" i="6"/>
  <c r="AA1320" i="6"/>
  <c r="O1321" i="6"/>
  <c r="W1319" i="6"/>
  <c r="AA1269" i="6"/>
  <c r="S1269" i="6"/>
  <c r="AA1506" i="6"/>
  <c r="S1506" i="6"/>
  <c r="R1220" i="6"/>
  <c r="V1220" i="6"/>
  <c r="Z1220" i="6"/>
  <c r="Q1220" i="6"/>
  <c r="S1220" i="6"/>
  <c r="U1220" i="6"/>
  <c r="Y1220" i="6"/>
  <c r="AA1220" i="6"/>
  <c r="O1221" i="6"/>
  <c r="W1219" i="6"/>
  <c r="R1551" i="6"/>
  <c r="V1551" i="6"/>
  <c r="Z1551" i="6"/>
  <c r="Q1551" i="6"/>
  <c r="S1551" i="6"/>
  <c r="U1551" i="6"/>
  <c r="W1551" i="6"/>
  <c r="Y1551" i="6"/>
  <c r="AA1551" i="6"/>
  <c r="O1552" i="6"/>
  <c r="W1550" i="6"/>
  <c r="R1677" i="6"/>
  <c r="V1677" i="6"/>
  <c r="Z1677" i="6"/>
  <c r="Q1677" i="6"/>
  <c r="S1677" i="6"/>
  <c r="U1677" i="6"/>
  <c r="W1677" i="6"/>
  <c r="Y1677" i="6"/>
  <c r="AA1677" i="6"/>
  <c r="O1678" i="6"/>
  <c r="W1676" i="6"/>
  <c r="Q1678" i="6"/>
  <c r="U1678" i="6"/>
  <c r="Y1678" i="6"/>
  <c r="R1678" i="6"/>
  <c r="S1678" i="6"/>
  <c r="T1678" i="6"/>
  <c r="V1678" i="6"/>
  <c r="Z1678" i="6"/>
  <c r="AA1678" i="6"/>
  <c r="AB1678" i="6"/>
  <c r="AB1677" i="6"/>
  <c r="AB1676" i="6"/>
  <c r="AB1675" i="6"/>
  <c r="AB1674" i="6"/>
  <c r="AB1673" i="6"/>
  <c r="AB1672" i="6"/>
  <c r="AB1671" i="6"/>
  <c r="AB1670" i="6"/>
  <c r="AB1669" i="6"/>
  <c r="AB1668" i="6"/>
  <c r="AB1667" i="6"/>
  <c r="AB1666" i="6"/>
  <c r="AB1665" i="6"/>
  <c r="AB1664" i="6"/>
  <c r="AB1663" i="6"/>
  <c r="AB1662" i="6"/>
  <c r="AB1661" i="6"/>
  <c r="AB1660" i="6"/>
  <c r="AB1659" i="6"/>
  <c r="AB1658" i="6"/>
  <c r="AB1657" i="6"/>
  <c r="AB1656" i="6"/>
  <c r="AB1655" i="6"/>
  <c r="AB1654" i="6"/>
  <c r="AB1653" i="6"/>
  <c r="AB1652" i="6"/>
  <c r="AB1651" i="6"/>
  <c r="AB1650" i="6"/>
  <c r="AB1649" i="6"/>
  <c r="AB1648" i="6"/>
  <c r="AB1647" i="6"/>
  <c r="AB1646" i="6"/>
  <c r="AB1645" i="6"/>
  <c r="AB1644" i="6"/>
  <c r="AB1643" i="6"/>
  <c r="AB1642" i="6"/>
  <c r="Q1552" i="6"/>
  <c r="U1552" i="6"/>
  <c r="Y1552" i="6"/>
  <c r="O1553" i="6"/>
  <c r="R1552" i="6"/>
  <c r="V1552" i="6"/>
  <c r="Z1552" i="6"/>
  <c r="Q1221" i="6"/>
  <c r="U1221" i="6"/>
  <c r="W1221" i="6"/>
  <c r="Y1221" i="6"/>
  <c r="O1222" i="6"/>
  <c r="R1221" i="6"/>
  <c r="Z1221" i="6"/>
  <c r="V1221" i="6"/>
  <c r="W1220" i="6"/>
  <c r="Q1321" i="6"/>
  <c r="U1321" i="6"/>
  <c r="Y1321" i="6"/>
  <c r="O1322" i="6"/>
  <c r="R1321" i="6"/>
  <c r="V1321" i="6"/>
  <c r="Z1321" i="6"/>
  <c r="W1320" i="6"/>
  <c r="Q1116" i="6"/>
  <c r="U1116" i="6"/>
  <c r="Y1116" i="6"/>
  <c r="O1117" i="6"/>
  <c r="R1116" i="6"/>
  <c r="V1116" i="6"/>
  <c r="Z1116" i="6"/>
  <c r="W1115" i="6"/>
  <c r="AA1755" i="6"/>
  <c r="W1755" i="6"/>
  <c r="S1461" i="6"/>
  <c r="S1507" i="6"/>
  <c r="AA1270" i="6"/>
  <c r="S1270" i="6"/>
  <c r="AA1635" i="6"/>
  <c r="S1635" i="6"/>
  <c r="W1717" i="6"/>
  <c r="X1717" i="6"/>
  <c r="X1716" i="6"/>
  <c r="X1715" i="6"/>
  <c r="X1714" i="6"/>
  <c r="X1713" i="6"/>
  <c r="X1712" i="6"/>
  <c r="X1711" i="6"/>
  <c r="X1710" i="6"/>
  <c r="X1709" i="6"/>
  <c r="X1708" i="6"/>
  <c r="X1707" i="6"/>
  <c r="X1706" i="6"/>
  <c r="X1705" i="6"/>
  <c r="X1704" i="6"/>
  <c r="X1703" i="6"/>
  <c r="X1702" i="6"/>
  <c r="X1701" i="6"/>
  <c r="X1700" i="6"/>
  <c r="X1699" i="6"/>
  <c r="X1698" i="6"/>
  <c r="X1697" i="6"/>
  <c r="X1696" i="6"/>
  <c r="X1695" i="6"/>
  <c r="X1694" i="6"/>
  <c r="X1693" i="6"/>
  <c r="X1692" i="6"/>
  <c r="X1691" i="6"/>
  <c r="X1690" i="6"/>
  <c r="X1689" i="6"/>
  <c r="X1688" i="6"/>
  <c r="X1687" i="6"/>
  <c r="X1686" i="6"/>
  <c r="X1685" i="6"/>
  <c r="X1684" i="6"/>
  <c r="X1683" i="6"/>
  <c r="X1682" i="6"/>
  <c r="R1369" i="6"/>
  <c r="V1369" i="6"/>
  <c r="Z1369" i="6"/>
  <c r="Q1369" i="6"/>
  <c r="S1369" i="6"/>
  <c r="U1369" i="6"/>
  <c r="Y1369" i="6"/>
  <c r="AA1369" i="6"/>
  <c r="O1370" i="6"/>
  <c r="W1368" i="6"/>
  <c r="S1593" i="6"/>
  <c r="Q1416" i="6"/>
  <c r="U1416" i="6"/>
  <c r="Y1416" i="6"/>
  <c r="O1417" i="6"/>
  <c r="R1416" i="6"/>
  <c r="V1416" i="6"/>
  <c r="Z1416" i="6"/>
  <c r="Q1462" i="6"/>
  <c r="U1462" i="6"/>
  <c r="Y1462" i="6"/>
  <c r="O1463" i="6"/>
  <c r="R1462" i="6"/>
  <c r="V1462" i="6"/>
  <c r="Z1462" i="6"/>
  <c r="Q1508" i="6"/>
  <c r="U1508" i="6"/>
  <c r="Y1508" i="6"/>
  <c r="O1509" i="6"/>
  <c r="R1508" i="6"/>
  <c r="V1508" i="6"/>
  <c r="Z1508" i="6"/>
  <c r="Q1271" i="6"/>
  <c r="U1271" i="6"/>
  <c r="W1271" i="6"/>
  <c r="Y1271" i="6"/>
  <c r="O1272" i="6"/>
  <c r="V1271" i="6"/>
  <c r="R1271" i="6"/>
  <c r="Z1271" i="6"/>
  <c r="Q1636" i="6"/>
  <c r="U1636" i="6"/>
  <c r="Y1636" i="6"/>
  <c r="O1637" i="6"/>
  <c r="R1636" i="6"/>
  <c r="V1636" i="6"/>
  <c r="Z1636" i="6"/>
  <c r="AA1368" i="6"/>
  <c r="S1368" i="6"/>
  <c r="Q1170" i="6"/>
  <c r="U1170" i="6"/>
  <c r="W1170" i="6"/>
  <c r="Y1170" i="6"/>
  <c r="O1171" i="6"/>
  <c r="V1170" i="6"/>
  <c r="R1170" i="6"/>
  <c r="Z1170" i="6"/>
  <c r="Q1594" i="6"/>
  <c r="U1594" i="6"/>
  <c r="Y1594" i="6"/>
  <c r="O1595" i="6"/>
  <c r="R1594" i="6"/>
  <c r="V1594" i="6"/>
  <c r="Z1594" i="6"/>
  <c r="AA1594" i="6"/>
  <c r="R1171" i="6"/>
  <c r="V1171" i="6"/>
  <c r="Z1171" i="6"/>
  <c r="Q1171" i="6"/>
  <c r="Y1171" i="6"/>
  <c r="AA1171" i="6"/>
  <c r="U1171" i="6"/>
  <c r="W1171" i="6"/>
  <c r="O1172" i="6"/>
  <c r="AA1636" i="6"/>
  <c r="S1636" i="6"/>
  <c r="R1272" i="6"/>
  <c r="V1272" i="6"/>
  <c r="Z1272" i="6"/>
  <c r="Q1272" i="6"/>
  <c r="S1272" i="6"/>
  <c r="Y1272" i="6"/>
  <c r="AA1272" i="6"/>
  <c r="U1272" i="6"/>
  <c r="W1272" i="6"/>
  <c r="O1273" i="6"/>
  <c r="AA1508" i="6"/>
  <c r="S1508" i="6"/>
  <c r="R1463" i="6"/>
  <c r="V1463" i="6"/>
  <c r="Z1463" i="6"/>
  <c r="Q1463" i="6"/>
  <c r="U1463" i="6"/>
  <c r="W1463" i="6"/>
  <c r="Y1463" i="6"/>
  <c r="O1464" i="6"/>
  <c r="W1462" i="6"/>
  <c r="AA1416" i="6"/>
  <c r="S1416" i="6"/>
  <c r="AA1116" i="6"/>
  <c r="S1116" i="6"/>
  <c r="AA1321" i="6"/>
  <c r="S1321" i="6"/>
  <c r="AA1221" i="6"/>
  <c r="S1221" i="6"/>
  <c r="AA1552" i="6"/>
  <c r="S1552" i="6"/>
  <c r="W1678" i="6"/>
  <c r="X1678" i="6"/>
  <c r="X1677" i="6"/>
  <c r="X1676" i="6"/>
  <c r="X1675" i="6"/>
  <c r="X1674" i="6"/>
  <c r="X1673" i="6"/>
  <c r="X1672" i="6"/>
  <c r="X1671" i="6"/>
  <c r="X1670" i="6"/>
  <c r="X1669" i="6"/>
  <c r="X1668" i="6"/>
  <c r="X1667" i="6"/>
  <c r="X1666" i="6"/>
  <c r="X1665" i="6"/>
  <c r="X1664" i="6"/>
  <c r="X1663" i="6"/>
  <c r="X1662" i="6"/>
  <c r="X1661" i="6"/>
  <c r="X1660" i="6"/>
  <c r="X1659" i="6"/>
  <c r="X1658" i="6"/>
  <c r="X1657" i="6"/>
  <c r="X1656" i="6"/>
  <c r="X1655" i="6"/>
  <c r="X1654" i="6"/>
  <c r="X1653" i="6"/>
  <c r="X1652" i="6"/>
  <c r="X1651" i="6"/>
  <c r="X1650" i="6"/>
  <c r="X1649" i="6"/>
  <c r="X1648" i="6"/>
  <c r="X1647" i="6"/>
  <c r="X1646" i="6"/>
  <c r="X1645" i="6"/>
  <c r="X1644" i="6"/>
  <c r="X1643" i="6"/>
  <c r="X1642" i="6"/>
  <c r="S1594" i="6"/>
  <c r="R1595" i="6"/>
  <c r="V1595" i="6"/>
  <c r="Z1595" i="6"/>
  <c r="Q1595" i="6"/>
  <c r="U1595" i="6"/>
  <c r="W1595" i="6"/>
  <c r="Y1595" i="6"/>
  <c r="O1596" i="6"/>
  <c r="W1594" i="6"/>
  <c r="AA1170" i="6"/>
  <c r="S1170" i="6"/>
  <c r="R1637" i="6"/>
  <c r="V1637" i="6"/>
  <c r="Z1637" i="6"/>
  <c r="Q1637" i="6"/>
  <c r="U1637" i="6"/>
  <c r="W1637" i="6"/>
  <c r="Y1637" i="6"/>
  <c r="O1638" i="6"/>
  <c r="W1636" i="6"/>
  <c r="AA1271" i="6"/>
  <c r="S1271" i="6"/>
  <c r="R1509" i="6"/>
  <c r="V1509" i="6"/>
  <c r="Z1509" i="6"/>
  <c r="Q1509" i="6"/>
  <c r="U1509" i="6"/>
  <c r="W1509" i="6"/>
  <c r="Y1509" i="6"/>
  <c r="O1510" i="6"/>
  <c r="W1508" i="6"/>
  <c r="AA1462" i="6"/>
  <c r="S1462" i="6"/>
  <c r="R1417" i="6"/>
  <c r="V1417" i="6"/>
  <c r="Z1417" i="6"/>
  <c r="Q1417" i="6"/>
  <c r="U1417" i="6"/>
  <c r="W1417" i="6"/>
  <c r="Y1417" i="6"/>
  <c r="O1418" i="6"/>
  <c r="W1416" i="6"/>
  <c r="Q1370" i="6"/>
  <c r="U1370" i="6"/>
  <c r="Y1370" i="6"/>
  <c r="O1371" i="6"/>
  <c r="R1370" i="6"/>
  <c r="V1370" i="6"/>
  <c r="Z1370" i="6"/>
  <c r="W1369" i="6"/>
  <c r="R1117" i="6"/>
  <c r="V1117" i="6"/>
  <c r="Z1117" i="6"/>
  <c r="Q1117" i="6"/>
  <c r="U1117" i="6"/>
  <c r="W1117" i="6"/>
  <c r="Y1117" i="6"/>
  <c r="O1118" i="6"/>
  <c r="W1116" i="6"/>
  <c r="R1322" i="6"/>
  <c r="V1322" i="6"/>
  <c r="Z1322" i="6"/>
  <c r="Q1322" i="6"/>
  <c r="U1322" i="6"/>
  <c r="W1322" i="6"/>
  <c r="Y1322" i="6"/>
  <c r="O1323" i="6"/>
  <c r="W1321" i="6"/>
  <c r="R1222" i="6"/>
  <c r="V1222" i="6"/>
  <c r="Z1222" i="6"/>
  <c r="U1222" i="6"/>
  <c r="W1222" i="6"/>
  <c r="O1223" i="6"/>
  <c r="Q1222" i="6"/>
  <c r="Y1222" i="6"/>
  <c r="AA1222" i="6"/>
  <c r="R1553" i="6"/>
  <c r="V1553" i="6"/>
  <c r="Z1553" i="6"/>
  <c r="Q1553" i="6"/>
  <c r="S1553" i="6"/>
  <c r="U1553" i="6"/>
  <c r="Y1553" i="6"/>
  <c r="AA1553" i="6"/>
  <c r="O1554" i="6"/>
  <c r="W1552" i="6"/>
  <c r="Q1223" i="6"/>
  <c r="U1223" i="6"/>
  <c r="Y1223" i="6"/>
  <c r="O1224" i="6"/>
  <c r="R1223" i="6"/>
  <c r="V1223" i="6"/>
  <c r="Z1223" i="6"/>
  <c r="Q1323" i="6"/>
  <c r="U1323" i="6"/>
  <c r="Y1323" i="6"/>
  <c r="O1324" i="6"/>
  <c r="R1323" i="6"/>
  <c r="V1323" i="6"/>
  <c r="Z1323" i="6"/>
  <c r="Q1118" i="6"/>
  <c r="U1118" i="6"/>
  <c r="Y1118" i="6"/>
  <c r="O1119" i="6"/>
  <c r="R1118" i="6"/>
  <c r="V1118" i="6"/>
  <c r="Z1118" i="6"/>
  <c r="AA1370" i="6"/>
  <c r="S1370" i="6"/>
  <c r="Q1418" i="6"/>
  <c r="U1418" i="6"/>
  <c r="Y1418" i="6"/>
  <c r="O1419" i="6"/>
  <c r="R1418" i="6"/>
  <c r="V1418" i="6"/>
  <c r="Z1418" i="6"/>
  <c r="Q1510" i="6"/>
  <c r="U1510" i="6"/>
  <c r="Y1510" i="6"/>
  <c r="O1511" i="6"/>
  <c r="R1510" i="6"/>
  <c r="V1510" i="6"/>
  <c r="Z1510" i="6"/>
  <c r="Q1638" i="6"/>
  <c r="S1638" i="6"/>
  <c r="T1638" i="6"/>
  <c r="T1637" i="6"/>
  <c r="T1636" i="6"/>
  <c r="T1635" i="6"/>
  <c r="T1634" i="6"/>
  <c r="T1633" i="6"/>
  <c r="T1632" i="6"/>
  <c r="T1631" i="6"/>
  <c r="T1630" i="6"/>
  <c r="T1629" i="6"/>
  <c r="T1628" i="6"/>
  <c r="T1627" i="6"/>
  <c r="T1626" i="6"/>
  <c r="T1625" i="6"/>
  <c r="T1624" i="6"/>
  <c r="T1623" i="6"/>
  <c r="T1622" i="6"/>
  <c r="T1621" i="6"/>
  <c r="T1620" i="6"/>
  <c r="T1619" i="6"/>
  <c r="T1618" i="6"/>
  <c r="T1617" i="6"/>
  <c r="T1616" i="6"/>
  <c r="T1615" i="6"/>
  <c r="T1614" i="6"/>
  <c r="T1613" i="6"/>
  <c r="T1612" i="6"/>
  <c r="T1611" i="6"/>
  <c r="T1610" i="6"/>
  <c r="T1609" i="6"/>
  <c r="T1608" i="6"/>
  <c r="T1607" i="6"/>
  <c r="T1606" i="6"/>
  <c r="T1605" i="6"/>
  <c r="T1604" i="6"/>
  <c r="T1603" i="6"/>
  <c r="T1602" i="6"/>
  <c r="T1601" i="6"/>
  <c r="U1638" i="6"/>
  <c r="Y1638" i="6"/>
  <c r="AA1638" i="6"/>
  <c r="AB1638" i="6"/>
  <c r="AB1637" i="6"/>
  <c r="AB1636" i="6"/>
  <c r="AB1635" i="6"/>
  <c r="AB1634" i="6"/>
  <c r="AB1633" i="6"/>
  <c r="AB1632" i="6"/>
  <c r="AB1631" i="6"/>
  <c r="AB1630" i="6"/>
  <c r="AB1629" i="6"/>
  <c r="AB1628" i="6"/>
  <c r="AB1627" i="6"/>
  <c r="AB1626" i="6"/>
  <c r="AB1625" i="6"/>
  <c r="AB1624" i="6"/>
  <c r="AB1623" i="6"/>
  <c r="AB1622" i="6"/>
  <c r="AB1621" i="6"/>
  <c r="AB1620" i="6"/>
  <c r="AB1619" i="6"/>
  <c r="AB1618" i="6"/>
  <c r="AB1617" i="6"/>
  <c r="AB1616" i="6"/>
  <c r="AB1615" i="6"/>
  <c r="AB1614" i="6"/>
  <c r="AB1613" i="6"/>
  <c r="AB1612" i="6"/>
  <c r="AB1611" i="6"/>
  <c r="AB1610" i="6"/>
  <c r="AB1609" i="6"/>
  <c r="AB1608" i="6"/>
  <c r="AB1607" i="6"/>
  <c r="AB1606" i="6"/>
  <c r="AB1605" i="6"/>
  <c r="AB1604" i="6"/>
  <c r="AB1603" i="6"/>
  <c r="AB1602" i="6"/>
  <c r="AB1601" i="6"/>
  <c r="R1638" i="6"/>
  <c r="V1638" i="6"/>
  <c r="Z1638" i="6"/>
  <c r="Q1596" i="6"/>
  <c r="U1596" i="6"/>
  <c r="Y1596" i="6"/>
  <c r="O1597" i="6"/>
  <c r="R1596" i="6"/>
  <c r="V1596" i="6"/>
  <c r="Z1596" i="6"/>
  <c r="Q1464" i="6"/>
  <c r="U1464" i="6"/>
  <c r="Y1464" i="6"/>
  <c r="O1465" i="6"/>
  <c r="R1464" i="6"/>
  <c r="V1464" i="6"/>
  <c r="Z1464" i="6"/>
  <c r="Q1172" i="6"/>
  <c r="U1172" i="6"/>
  <c r="Y1172" i="6"/>
  <c r="O1173" i="6"/>
  <c r="R1172" i="6"/>
  <c r="V1172" i="6"/>
  <c r="Z1172" i="6"/>
  <c r="AA1172" i="6"/>
  <c r="Q1554" i="6"/>
  <c r="U1554" i="6"/>
  <c r="Y1554" i="6"/>
  <c r="O1555" i="6"/>
  <c r="R1554" i="6"/>
  <c r="V1554" i="6"/>
  <c r="Z1554" i="6"/>
  <c r="W1553" i="6"/>
  <c r="S1222" i="6"/>
  <c r="AA1322" i="6"/>
  <c r="S1322" i="6"/>
  <c r="AA1117" i="6"/>
  <c r="S1117" i="6"/>
  <c r="R1371" i="6"/>
  <c r="V1371" i="6"/>
  <c r="Z1371" i="6"/>
  <c r="Q1371" i="6"/>
  <c r="U1371" i="6"/>
  <c r="W1371" i="6"/>
  <c r="Y1371" i="6"/>
  <c r="O1372" i="6"/>
  <c r="W1370" i="6"/>
  <c r="AA1417" i="6"/>
  <c r="S1417" i="6"/>
  <c r="AA1509" i="6"/>
  <c r="S1509" i="6"/>
  <c r="AA1637" i="6"/>
  <c r="S1637" i="6"/>
  <c r="AA1595" i="6"/>
  <c r="S1595" i="6"/>
  <c r="AA1463" i="6"/>
  <c r="S1463" i="6"/>
  <c r="Q1273" i="6"/>
  <c r="U1273" i="6"/>
  <c r="Y1273" i="6"/>
  <c r="O1274" i="6"/>
  <c r="R1273" i="6"/>
  <c r="V1273" i="6"/>
  <c r="Z1273" i="6"/>
  <c r="S1171" i="6"/>
  <c r="AA1273" i="6"/>
  <c r="S1273" i="6"/>
  <c r="Q1372" i="6"/>
  <c r="U1372" i="6"/>
  <c r="Y1372" i="6"/>
  <c r="O1373" i="6"/>
  <c r="R1372" i="6"/>
  <c r="V1372" i="6"/>
  <c r="Z1372" i="6"/>
  <c r="R1555" i="6"/>
  <c r="V1555" i="6"/>
  <c r="Z1555" i="6"/>
  <c r="Q1555" i="6"/>
  <c r="U1555" i="6"/>
  <c r="W1555" i="6"/>
  <c r="X1555" i="6"/>
  <c r="X1554" i="6"/>
  <c r="X1553" i="6"/>
  <c r="X1552" i="6"/>
  <c r="X1551" i="6"/>
  <c r="X1550" i="6"/>
  <c r="X1549" i="6"/>
  <c r="X1548" i="6"/>
  <c r="X1547" i="6"/>
  <c r="X1546" i="6"/>
  <c r="X1545" i="6"/>
  <c r="X1544" i="6"/>
  <c r="X1543" i="6"/>
  <c r="X1542" i="6"/>
  <c r="X1541" i="6"/>
  <c r="X1540" i="6"/>
  <c r="X1539" i="6"/>
  <c r="X1538" i="6"/>
  <c r="X1537" i="6"/>
  <c r="X1536" i="6"/>
  <c r="X1535" i="6"/>
  <c r="X1534" i="6"/>
  <c r="Y1555" i="6"/>
  <c r="W1554" i="6"/>
  <c r="S1172" i="6"/>
  <c r="R1465" i="6"/>
  <c r="V1465" i="6"/>
  <c r="Z1465" i="6"/>
  <c r="Q1465" i="6"/>
  <c r="S1465" i="6"/>
  <c r="U1465" i="6"/>
  <c r="Y1465" i="6"/>
  <c r="AA1465" i="6"/>
  <c r="O1466" i="6"/>
  <c r="W1464" i="6"/>
  <c r="AA1596" i="6"/>
  <c r="S1596" i="6"/>
  <c r="R1511" i="6"/>
  <c r="V1511" i="6"/>
  <c r="Z1511" i="6"/>
  <c r="Q1511" i="6"/>
  <c r="U1511" i="6"/>
  <c r="W1511" i="6"/>
  <c r="Y1511" i="6"/>
  <c r="O1512" i="6"/>
  <c r="W1510" i="6"/>
  <c r="AA1418" i="6"/>
  <c r="S1418" i="6"/>
  <c r="R1119" i="6"/>
  <c r="V1119" i="6"/>
  <c r="Z1119" i="6"/>
  <c r="Q1119" i="6"/>
  <c r="U1119" i="6"/>
  <c r="W1119" i="6"/>
  <c r="Y1119" i="6"/>
  <c r="O1120" i="6"/>
  <c r="W1118" i="6"/>
  <c r="AA1323" i="6"/>
  <c r="S1323" i="6"/>
  <c r="R1224" i="6"/>
  <c r="V1224" i="6"/>
  <c r="Z1224" i="6"/>
  <c r="Q1224" i="6"/>
  <c r="U1224" i="6"/>
  <c r="W1224" i="6"/>
  <c r="Y1224" i="6"/>
  <c r="O1225" i="6"/>
  <c r="W1223" i="6"/>
  <c r="R1274" i="6"/>
  <c r="V1274" i="6"/>
  <c r="Z1274" i="6"/>
  <c r="Q1274" i="6"/>
  <c r="U1274" i="6"/>
  <c r="W1274" i="6"/>
  <c r="Y1274" i="6"/>
  <c r="O1275" i="6"/>
  <c r="W1273" i="6"/>
  <c r="AA1371" i="6"/>
  <c r="S1371" i="6"/>
  <c r="AA1554" i="6"/>
  <c r="S1554" i="6"/>
  <c r="R1173" i="6"/>
  <c r="V1173" i="6"/>
  <c r="Z1173" i="6"/>
  <c r="Q1173" i="6"/>
  <c r="U1173" i="6"/>
  <c r="W1173" i="6"/>
  <c r="Y1173" i="6"/>
  <c r="O1174" i="6"/>
  <c r="W1172" i="6"/>
  <c r="AA1464" i="6"/>
  <c r="S1464" i="6"/>
  <c r="R1597" i="6"/>
  <c r="V1597" i="6"/>
  <c r="Z1597" i="6"/>
  <c r="Q1597" i="6"/>
  <c r="U1597" i="6"/>
  <c r="W1597" i="6"/>
  <c r="Y1597" i="6"/>
  <c r="W1596" i="6"/>
  <c r="W1638" i="6"/>
  <c r="X1638" i="6"/>
  <c r="X1637" i="6"/>
  <c r="X1636" i="6"/>
  <c r="X1635" i="6"/>
  <c r="X1634" i="6"/>
  <c r="X1633" i="6"/>
  <c r="X1632" i="6"/>
  <c r="X1631" i="6"/>
  <c r="X1630" i="6"/>
  <c r="X1629" i="6"/>
  <c r="X1628" i="6"/>
  <c r="X1627" i="6"/>
  <c r="X1626" i="6"/>
  <c r="X1625" i="6"/>
  <c r="X1624" i="6"/>
  <c r="X1623" i="6"/>
  <c r="X1622" i="6"/>
  <c r="X1621" i="6"/>
  <c r="X1620" i="6"/>
  <c r="X1619" i="6"/>
  <c r="X1618" i="6"/>
  <c r="X1617" i="6"/>
  <c r="X1616" i="6"/>
  <c r="X1615" i="6"/>
  <c r="X1614" i="6"/>
  <c r="X1613" i="6"/>
  <c r="X1612" i="6"/>
  <c r="X1611" i="6"/>
  <c r="X1610" i="6"/>
  <c r="X1609" i="6"/>
  <c r="X1608" i="6"/>
  <c r="X1607" i="6"/>
  <c r="X1606" i="6"/>
  <c r="X1605" i="6"/>
  <c r="X1604" i="6"/>
  <c r="X1603" i="6"/>
  <c r="X1602" i="6"/>
  <c r="X1601" i="6"/>
  <c r="AA1510" i="6"/>
  <c r="S1510" i="6"/>
  <c r="R1419" i="6"/>
  <c r="V1419" i="6"/>
  <c r="Z1419" i="6"/>
  <c r="Q1419" i="6"/>
  <c r="U1419" i="6"/>
  <c r="W1419" i="6"/>
  <c r="Y1419" i="6"/>
  <c r="O1420" i="6"/>
  <c r="W1418" i="6"/>
  <c r="AA1118" i="6"/>
  <c r="S1118" i="6"/>
  <c r="R1324" i="6"/>
  <c r="V1324" i="6"/>
  <c r="Z1324" i="6"/>
  <c r="Q1324" i="6"/>
  <c r="U1324" i="6"/>
  <c r="W1324" i="6"/>
  <c r="Y1324" i="6"/>
  <c r="O1325" i="6"/>
  <c r="W1323" i="6"/>
  <c r="AA1223" i="6"/>
  <c r="S1223" i="6"/>
  <c r="Q1325" i="6"/>
  <c r="U1325" i="6"/>
  <c r="Y1325" i="6"/>
  <c r="O1326" i="6"/>
  <c r="R1325" i="6"/>
  <c r="V1325" i="6"/>
  <c r="Z1325" i="6"/>
  <c r="Q1420" i="6"/>
  <c r="U1420" i="6"/>
  <c r="Y1420" i="6"/>
  <c r="O1421" i="6"/>
  <c r="R1420" i="6"/>
  <c r="V1420" i="6"/>
  <c r="Z1420" i="6"/>
  <c r="Q1174" i="6"/>
  <c r="U1174" i="6"/>
  <c r="W1174" i="6"/>
  <c r="Y1174" i="6"/>
  <c r="O1175" i="6"/>
  <c r="R1174" i="6"/>
  <c r="Z1174" i="6"/>
  <c r="V1174" i="6"/>
  <c r="Q1275" i="6"/>
  <c r="U1275" i="6"/>
  <c r="Y1275" i="6"/>
  <c r="AA1275" i="6"/>
  <c r="O1276" i="6"/>
  <c r="R1275" i="6"/>
  <c r="Z1275" i="6"/>
  <c r="V1275" i="6"/>
  <c r="Q1225" i="6"/>
  <c r="U1225" i="6"/>
  <c r="W1225" i="6"/>
  <c r="Y1225" i="6"/>
  <c r="O1226" i="6"/>
  <c r="V1225" i="6"/>
  <c r="R1225" i="6"/>
  <c r="Z1225" i="6"/>
  <c r="Q1120" i="6"/>
  <c r="U1120" i="6"/>
  <c r="Y1120" i="6"/>
  <c r="O1121" i="6"/>
  <c r="R1120" i="6"/>
  <c r="V1120" i="6"/>
  <c r="Z1120" i="6"/>
  <c r="Q1512" i="6"/>
  <c r="U1512" i="6"/>
  <c r="W1512" i="6"/>
  <c r="X1512" i="6"/>
  <c r="X1511" i="6"/>
  <c r="X1510" i="6"/>
  <c r="X1509" i="6"/>
  <c r="X1508" i="6"/>
  <c r="X1507" i="6"/>
  <c r="X1506" i="6"/>
  <c r="X1505" i="6"/>
  <c r="X1504" i="6"/>
  <c r="X1503" i="6"/>
  <c r="X1502" i="6"/>
  <c r="X1501" i="6"/>
  <c r="X1500" i="6"/>
  <c r="X1499" i="6"/>
  <c r="X1498" i="6"/>
  <c r="X1497" i="6"/>
  <c r="X1496" i="6"/>
  <c r="X1495" i="6"/>
  <c r="X1494" i="6"/>
  <c r="X1493" i="6"/>
  <c r="X1492" i="6"/>
  <c r="X1491" i="6"/>
  <c r="X1490" i="6"/>
  <c r="X1489" i="6"/>
  <c r="X1488" i="6"/>
  <c r="Y1512" i="6"/>
  <c r="R1512" i="6"/>
  <c r="V1512" i="6"/>
  <c r="Z1512" i="6"/>
  <c r="R1373" i="6"/>
  <c r="V1373" i="6"/>
  <c r="Z1373" i="6"/>
  <c r="Q1373" i="6"/>
  <c r="U1373" i="6"/>
  <c r="W1373" i="6"/>
  <c r="Y1373" i="6"/>
  <c r="O1374" i="6"/>
  <c r="W1372" i="6"/>
  <c r="AA1324" i="6"/>
  <c r="S1324" i="6"/>
  <c r="AA1419" i="6"/>
  <c r="S1419" i="6"/>
  <c r="AA1597" i="6"/>
  <c r="S1597" i="6"/>
  <c r="T1597" i="6"/>
  <c r="T1596" i="6"/>
  <c r="T1595" i="6"/>
  <c r="T1594" i="6"/>
  <c r="T1593" i="6"/>
  <c r="T1592" i="6"/>
  <c r="T1591" i="6"/>
  <c r="T1590" i="6"/>
  <c r="T1589" i="6"/>
  <c r="T1588" i="6"/>
  <c r="T1587" i="6"/>
  <c r="T1586" i="6"/>
  <c r="T1585" i="6"/>
  <c r="T1584" i="6"/>
  <c r="T1583" i="6"/>
  <c r="T1582" i="6"/>
  <c r="T1581" i="6"/>
  <c r="T1580" i="6"/>
  <c r="T1579" i="6"/>
  <c r="T1578" i="6"/>
  <c r="T1577" i="6"/>
  <c r="T1576" i="6"/>
  <c r="T1575" i="6"/>
  <c r="T1574" i="6"/>
  <c r="T1573" i="6"/>
  <c r="T1572" i="6"/>
  <c r="T1571" i="6"/>
  <c r="T1570" i="6"/>
  <c r="T1569" i="6"/>
  <c r="T1568" i="6"/>
  <c r="T1567" i="6"/>
  <c r="T1566" i="6"/>
  <c r="T1565" i="6"/>
  <c r="T1564" i="6"/>
  <c r="T1563" i="6"/>
  <c r="T1562" i="6"/>
  <c r="T1561" i="6"/>
  <c r="T1560" i="6"/>
  <c r="T1559" i="6"/>
  <c r="AA1173" i="6"/>
  <c r="S1173" i="6"/>
  <c r="AA1274" i="6"/>
  <c r="S1274" i="6"/>
  <c r="AA1224" i="6"/>
  <c r="S1224" i="6"/>
  <c r="AA1119" i="6"/>
  <c r="S1119" i="6"/>
  <c r="AA1511" i="6"/>
  <c r="S1511" i="6"/>
  <c r="Q1466" i="6"/>
  <c r="S1466" i="6"/>
  <c r="U1466" i="6"/>
  <c r="Y1466" i="6"/>
  <c r="O1467" i="6"/>
  <c r="R1466" i="6"/>
  <c r="V1466" i="6"/>
  <c r="Z1466" i="6"/>
  <c r="W1465" i="6"/>
  <c r="AA1555" i="6"/>
  <c r="AB1555" i="6"/>
  <c r="AB1554" i="6"/>
  <c r="AB1553" i="6"/>
  <c r="AB1552" i="6"/>
  <c r="AB1551" i="6"/>
  <c r="AB1550" i="6"/>
  <c r="AB1549" i="6"/>
  <c r="AB1548" i="6"/>
  <c r="AB1547" i="6"/>
  <c r="AB1546" i="6"/>
  <c r="AB1545" i="6"/>
  <c r="AB1544" i="6"/>
  <c r="AB1543" i="6"/>
  <c r="AB1542" i="6"/>
  <c r="AB1541" i="6"/>
  <c r="AB1540" i="6"/>
  <c r="AB1539" i="6"/>
  <c r="AB1538" i="6"/>
  <c r="AB1537" i="6"/>
  <c r="AB1536" i="6"/>
  <c r="AB1535" i="6"/>
  <c r="AB1534" i="6"/>
  <c r="AB1533" i="6"/>
  <c r="S1555" i="6"/>
  <c r="T1555" i="6"/>
  <c r="T1554" i="6"/>
  <c r="T1553" i="6"/>
  <c r="T1552" i="6"/>
  <c r="T1551" i="6"/>
  <c r="T1550" i="6"/>
  <c r="T1549" i="6"/>
  <c r="T1548" i="6"/>
  <c r="T1547" i="6"/>
  <c r="T1546" i="6"/>
  <c r="T1545" i="6"/>
  <c r="T1544" i="6"/>
  <c r="T1543" i="6"/>
  <c r="T1542" i="6"/>
  <c r="T1541" i="6"/>
  <c r="T1540" i="6"/>
  <c r="T1539" i="6"/>
  <c r="T1538" i="6"/>
  <c r="T1537" i="6"/>
  <c r="T1536" i="6"/>
  <c r="T1535" i="6"/>
  <c r="T1534" i="6"/>
  <c r="T1533" i="6"/>
  <c r="T1532" i="6"/>
  <c r="T1531" i="6"/>
  <c r="T1530" i="6"/>
  <c r="T1529" i="6"/>
  <c r="T1528" i="6"/>
  <c r="T1527" i="6"/>
  <c r="T1526" i="6"/>
  <c r="T1525" i="6"/>
  <c r="T1524" i="6"/>
  <c r="T1523" i="6"/>
  <c r="T1522" i="6"/>
  <c r="T1521" i="6"/>
  <c r="T1520" i="6"/>
  <c r="T1519" i="6"/>
  <c r="T1518" i="6"/>
  <c r="T1517" i="6"/>
  <c r="T1516" i="6"/>
  <c r="AA1372" i="6"/>
  <c r="S1372" i="6"/>
  <c r="AA1466" i="6"/>
  <c r="X1597" i="6"/>
  <c r="X1596" i="6"/>
  <c r="X1595" i="6"/>
  <c r="X1594" i="6"/>
  <c r="X1593" i="6"/>
  <c r="X1592" i="6"/>
  <c r="X1591" i="6"/>
  <c r="X1590" i="6"/>
  <c r="X1589" i="6"/>
  <c r="X1588" i="6"/>
  <c r="X1587" i="6"/>
  <c r="X1586" i="6"/>
  <c r="X1585" i="6"/>
  <c r="X1584" i="6"/>
  <c r="X1583" i="6"/>
  <c r="X1582" i="6"/>
  <c r="X1581" i="6"/>
  <c r="X1580" i="6"/>
  <c r="X1579" i="6"/>
  <c r="X1578" i="6"/>
  <c r="X1577" i="6"/>
  <c r="X1576" i="6"/>
  <c r="X1575" i="6"/>
  <c r="X1574" i="6"/>
  <c r="X1573" i="6"/>
  <c r="X1572" i="6"/>
  <c r="X1571" i="6"/>
  <c r="X1570" i="6"/>
  <c r="X1569" i="6"/>
  <c r="X1568" i="6"/>
  <c r="X1567" i="6"/>
  <c r="X1566" i="6"/>
  <c r="X1565" i="6"/>
  <c r="X1564" i="6"/>
  <c r="X1563" i="6"/>
  <c r="X1562" i="6"/>
  <c r="X1561" i="6"/>
  <c r="X1560" i="6"/>
  <c r="X1559" i="6"/>
  <c r="AB1597" i="6"/>
  <c r="AB1596" i="6"/>
  <c r="AB1595" i="6"/>
  <c r="AB1594" i="6"/>
  <c r="AB1593" i="6"/>
  <c r="AB1592" i="6"/>
  <c r="AB1591" i="6"/>
  <c r="AB1590" i="6"/>
  <c r="AB1589" i="6"/>
  <c r="AB1588" i="6"/>
  <c r="AB1587" i="6"/>
  <c r="AB1586" i="6"/>
  <c r="AB1585" i="6"/>
  <c r="AB1584" i="6"/>
  <c r="AB1583" i="6"/>
  <c r="AB1582" i="6"/>
  <c r="AB1581" i="6"/>
  <c r="AB1580" i="6"/>
  <c r="AB1579" i="6"/>
  <c r="AB1578" i="6"/>
  <c r="AB1577" i="6"/>
  <c r="AB1576" i="6"/>
  <c r="AB1575" i="6"/>
  <c r="AB1574" i="6"/>
  <c r="AB1573" i="6"/>
  <c r="AB1572" i="6"/>
  <c r="AB1571" i="6"/>
  <c r="AB1570" i="6"/>
  <c r="AB1569" i="6"/>
  <c r="AB1568" i="6"/>
  <c r="AB1567" i="6"/>
  <c r="AB1566" i="6"/>
  <c r="AB1565" i="6"/>
  <c r="AB1564" i="6"/>
  <c r="AB1563" i="6"/>
  <c r="AB1562" i="6"/>
  <c r="AB1561" i="6"/>
  <c r="AB1560" i="6"/>
  <c r="AB1559" i="6"/>
  <c r="Q1374" i="6"/>
  <c r="U1374" i="6"/>
  <c r="Y1374" i="6"/>
  <c r="O1375" i="6"/>
  <c r="R1374" i="6"/>
  <c r="V1374" i="6"/>
  <c r="Z1374" i="6"/>
  <c r="AA1120" i="6"/>
  <c r="S1120" i="6"/>
  <c r="R1226" i="6"/>
  <c r="V1226" i="6"/>
  <c r="Z1226" i="6"/>
  <c r="Q1226" i="6"/>
  <c r="Y1226" i="6"/>
  <c r="AA1226" i="6"/>
  <c r="U1226" i="6"/>
  <c r="W1226" i="6"/>
  <c r="O1227" i="6"/>
  <c r="S1275" i="6"/>
  <c r="R1175" i="6"/>
  <c r="V1175" i="6"/>
  <c r="Z1175" i="6"/>
  <c r="U1175" i="6"/>
  <c r="W1175" i="6"/>
  <c r="O1176" i="6"/>
  <c r="Q1175" i="6"/>
  <c r="Y1175" i="6"/>
  <c r="AA1175" i="6"/>
  <c r="AA1420" i="6"/>
  <c r="S1420" i="6"/>
  <c r="R1326" i="6"/>
  <c r="V1326" i="6"/>
  <c r="Z1326" i="6"/>
  <c r="Q1326" i="6"/>
  <c r="S1326" i="6"/>
  <c r="U1326" i="6"/>
  <c r="Y1326" i="6"/>
  <c r="AA1326" i="6"/>
  <c r="O1327" i="6"/>
  <c r="W1325" i="6"/>
  <c r="R1467" i="6"/>
  <c r="V1467" i="6"/>
  <c r="Z1467" i="6"/>
  <c r="Q1467" i="6"/>
  <c r="S1467" i="6"/>
  <c r="U1467" i="6"/>
  <c r="Y1467" i="6"/>
  <c r="AA1467" i="6"/>
  <c r="O1468" i="6"/>
  <c r="W1466" i="6"/>
  <c r="AA1373" i="6"/>
  <c r="S1373" i="6"/>
  <c r="AA1512" i="6"/>
  <c r="AB1512" i="6"/>
  <c r="AB1511" i="6"/>
  <c r="AB1510" i="6"/>
  <c r="AB1509" i="6"/>
  <c r="AB1508" i="6"/>
  <c r="AB1507" i="6"/>
  <c r="AB1506" i="6"/>
  <c r="AB1505" i="6"/>
  <c r="AB1504" i="6"/>
  <c r="AB1503" i="6"/>
  <c r="AB1502" i="6"/>
  <c r="AB1501" i="6"/>
  <c r="AB1500" i="6"/>
  <c r="AB1499" i="6"/>
  <c r="AB1498" i="6"/>
  <c r="AB1497" i="6"/>
  <c r="AB1496" i="6"/>
  <c r="AB1495" i="6"/>
  <c r="AB1494" i="6"/>
  <c r="AB1493" i="6"/>
  <c r="AB1492" i="6"/>
  <c r="AB1491" i="6"/>
  <c r="AB1490" i="6"/>
  <c r="AB1489" i="6"/>
  <c r="S1512" i="6"/>
  <c r="T1512" i="6"/>
  <c r="T1511" i="6"/>
  <c r="T1510" i="6"/>
  <c r="T1509" i="6"/>
  <c r="T1508" i="6"/>
  <c r="T1507" i="6"/>
  <c r="T1506" i="6"/>
  <c r="T1505" i="6"/>
  <c r="T1504" i="6"/>
  <c r="T1503" i="6"/>
  <c r="T1502" i="6"/>
  <c r="T1501" i="6"/>
  <c r="T1500" i="6"/>
  <c r="T1499" i="6"/>
  <c r="T1498" i="6"/>
  <c r="T1497" i="6"/>
  <c r="T1496" i="6"/>
  <c r="T1495" i="6"/>
  <c r="T1494" i="6"/>
  <c r="T1493" i="6"/>
  <c r="T1492" i="6"/>
  <c r="T1491" i="6"/>
  <c r="T1490" i="6"/>
  <c r="T1489" i="6"/>
  <c r="T1488" i="6"/>
  <c r="T1487" i="6"/>
  <c r="T1486" i="6"/>
  <c r="T1485" i="6"/>
  <c r="T1484" i="6"/>
  <c r="T1483" i="6"/>
  <c r="T1482" i="6"/>
  <c r="T1481" i="6"/>
  <c r="T1480" i="6"/>
  <c r="T1479" i="6"/>
  <c r="T1478" i="6"/>
  <c r="T1477" i="6"/>
  <c r="T1476" i="6"/>
  <c r="T1475" i="6"/>
  <c r="T1474" i="6"/>
  <c r="T1473" i="6"/>
  <c r="T1472" i="6"/>
  <c r="R1121" i="6"/>
  <c r="V1121" i="6"/>
  <c r="Z1121" i="6"/>
  <c r="Q1121" i="6"/>
  <c r="S1121" i="6"/>
  <c r="U1121" i="6"/>
  <c r="Y1121" i="6"/>
  <c r="AA1121" i="6"/>
  <c r="O1122" i="6"/>
  <c r="W1120" i="6"/>
  <c r="AA1225" i="6"/>
  <c r="S1225" i="6"/>
  <c r="R1276" i="6"/>
  <c r="V1276" i="6"/>
  <c r="Z1276" i="6"/>
  <c r="U1276" i="6"/>
  <c r="W1276" i="6"/>
  <c r="O1277" i="6"/>
  <c r="Q1276" i="6"/>
  <c r="S1276" i="6"/>
  <c r="Y1276" i="6"/>
  <c r="AA1276" i="6"/>
  <c r="W1275" i="6"/>
  <c r="AA1174" i="6"/>
  <c r="S1174" i="6"/>
  <c r="R1421" i="6"/>
  <c r="V1421" i="6"/>
  <c r="Z1421" i="6"/>
  <c r="Q1421" i="6"/>
  <c r="S1421" i="6"/>
  <c r="U1421" i="6"/>
  <c r="Y1421" i="6"/>
  <c r="AA1421" i="6"/>
  <c r="O1422" i="6"/>
  <c r="W1420" i="6"/>
  <c r="AA1325" i="6"/>
  <c r="S1325" i="6"/>
  <c r="Q1176" i="6"/>
  <c r="U1176" i="6"/>
  <c r="Y1176" i="6"/>
  <c r="O1177" i="6"/>
  <c r="R1176" i="6"/>
  <c r="V1176" i="6"/>
  <c r="Z1176" i="6"/>
  <c r="Q1227" i="6"/>
  <c r="U1227" i="6"/>
  <c r="Y1227" i="6"/>
  <c r="O1228" i="6"/>
  <c r="R1227" i="6"/>
  <c r="V1227" i="6"/>
  <c r="Z1227" i="6"/>
  <c r="R1375" i="6"/>
  <c r="V1375" i="6"/>
  <c r="Z1375" i="6"/>
  <c r="Q1375" i="6"/>
  <c r="S1375" i="6"/>
  <c r="U1375" i="6"/>
  <c r="Y1375" i="6"/>
  <c r="AA1375" i="6"/>
  <c r="O1376" i="6"/>
  <c r="W1374" i="6"/>
  <c r="Q1422" i="6"/>
  <c r="U1422" i="6"/>
  <c r="Y1422" i="6"/>
  <c r="O1423" i="6"/>
  <c r="R1422" i="6"/>
  <c r="V1422" i="6"/>
  <c r="Z1422" i="6"/>
  <c r="W1421" i="6"/>
  <c r="Q1277" i="6"/>
  <c r="U1277" i="6"/>
  <c r="Y1277" i="6"/>
  <c r="O1278" i="6"/>
  <c r="R1277" i="6"/>
  <c r="V1277" i="6"/>
  <c r="Z1277" i="6"/>
  <c r="Q1122" i="6"/>
  <c r="U1122" i="6"/>
  <c r="Y1122" i="6"/>
  <c r="AA1122" i="6"/>
  <c r="O1123" i="6"/>
  <c r="R1122" i="6"/>
  <c r="V1122" i="6"/>
  <c r="Z1122" i="6"/>
  <c r="W1121" i="6"/>
  <c r="Q1468" i="6"/>
  <c r="S1468" i="6"/>
  <c r="T1468" i="6"/>
  <c r="T1467" i="6"/>
  <c r="T1466" i="6"/>
  <c r="T1465" i="6"/>
  <c r="T1464" i="6"/>
  <c r="T1463" i="6"/>
  <c r="T1462" i="6"/>
  <c r="T1461" i="6"/>
  <c r="T1460" i="6"/>
  <c r="T1459" i="6"/>
  <c r="T1458" i="6"/>
  <c r="T1457" i="6"/>
  <c r="T1456" i="6"/>
  <c r="T1455" i="6"/>
  <c r="T1454" i="6"/>
  <c r="T1453" i="6"/>
  <c r="T1452" i="6"/>
  <c r="T1451" i="6"/>
  <c r="T1450" i="6"/>
  <c r="T1449" i="6"/>
  <c r="T1448" i="6"/>
  <c r="T1447" i="6"/>
  <c r="T1446" i="6"/>
  <c r="T1445" i="6"/>
  <c r="T1444" i="6"/>
  <c r="T1443" i="6"/>
  <c r="U1468" i="6"/>
  <c r="Y1468" i="6"/>
  <c r="AA1468" i="6"/>
  <c r="AB1468" i="6"/>
  <c r="R1468" i="6"/>
  <c r="V1468" i="6"/>
  <c r="Z1468" i="6"/>
  <c r="W1467" i="6"/>
  <c r="Q1327" i="6"/>
  <c r="U1327" i="6"/>
  <c r="Y1327" i="6"/>
  <c r="O1328" i="6"/>
  <c r="R1327" i="6"/>
  <c r="V1327" i="6"/>
  <c r="Z1327" i="6"/>
  <c r="W1326" i="6"/>
  <c r="S1175" i="6"/>
  <c r="S1226" i="6"/>
  <c r="AA1374" i="6"/>
  <c r="S1374" i="6"/>
  <c r="R1328" i="6"/>
  <c r="V1328" i="6"/>
  <c r="Z1328" i="6"/>
  <c r="Q1328" i="6"/>
  <c r="S1328" i="6"/>
  <c r="U1328" i="6"/>
  <c r="Y1328" i="6"/>
  <c r="AA1328" i="6"/>
  <c r="O1329" i="6"/>
  <c r="W1327" i="6"/>
  <c r="S1122" i="6"/>
  <c r="R1278" i="6"/>
  <c r="V1278" i="6"/>
  <c r="Z1278" i="6"/>
  <c r="Q1278" i="6"/>
  <c r="S1278" i="6"/>
  <c r="U1278" i="6"/>
  <c r="Y1278" i="6"/>
  <c r="AA1278" i="6"/>
  <c r="O1279" i="6"/>
  <c r="W1277" i="6"/>
  <c r="R1423" i="6"/>
  <c r="V1423" i="6"/>
  <c r="Z1423" i="6"/>
  <c r="Q1423" i="6"/>
  <c r="S1423" i="6"/>
  <c r="T1423" i="6"/>
  <c r="T1422" i="6"/>
  <c r="T1421" i="6"/>
  <c r="T1420" i="6"/>
  <c r="T1419" i="6"/>
  <c r="T1418" i="6"/>
  <c r="T1417" i="6"/>
  <c r="T1416" i="6"/>
  <c r="T1415" i="6"/>
  <c r="T1414" i="6"/>
  <c r="T1413" i="6"/>
  <c r="T1412" i="6"/>
  <c r="T1411" i="6"/>
  <c r="T1410" i="6"/>
  <c r="T1409" i="6"/>
  <c r="T1408" i="6"/>
  <c r="T1407" i="6"/>
  <c r="T1406" i="6"/>
  <c r="T1405" i="6"/>
  <c r="T1404" i="6"/>
  <c r="T1403" i="6"/>
  <c r="T1402" i="6"/>
  <c r="T1401" i="6"/>
  <c r="T1400" i="6"/>
  <c r="T1399" i="6"/>
  <c r="T1398" i="6"/>
  <c r="T1397" i="6"/>
  <c r="T1396" i="6"/>
  <c r="T1395" i="6"/>
  <c r="T1394" i="6"/>
  <c r="T1393" i="6"/>
  <c r="T1392" i="6"/>
  <c r="T1391" i="6"/>
  <c r="T1390" i="6"/>
  <c r="T1389" i="6"/>
  <c r="T1388" i="6"/>
  <c r="T1387" i="6"/>
  <c r="T1386" i="6"/>
  <c r="T1385" i="6"/>
  <c r="T1384" i="6"/>
  <c r="T1383" i="6"/>
  <c r="T1382" i="6"/>
  <c r="T1381" i="6"/>
  <c r="U1423" i="6"/>
  <c r="Y1423" i="6"/>
  <c r="AA1423" i="6"/>
  <c r="AB1423" i="6"/>
  <c r="AB1422" i="6"/>
  <c r="AB1421" i="6"/>
  <c r="AB1420" i="6"/>
  <c r="AB1419" i="6"/>
  <c r="AB1418" i="6"/>
  <c r="AB1417" i="6"/>
  <c r="AB1416" i="6"/>
  <c r="AB1415" i="6"/>
  <c r="AB1414" i="6"/>
  <c r="AB1413" i="6"/>
  <c r="AB1412" i="6"/>
  <c r="AB1411" i="6"/>
  <c r="AB1410" i="6"/>
  <c r="AB1409" i="6"/>
  <c r="AB1408" i="6"/>
  <c r="AB1407" i="6"/>
  <c r="AB1406" i="6"/>
  <c r="AB1405" i="6"/>
  <c r="AB1404" i="6"/>
  <c r="AB1403" i="6"/>
  <c r="AB1402" i="6"/>
  <c r="AB1401" i="6"/>
  <c r="AB1400" i="6"/>
  <c r="AB1399" i="6"/>
  <c r="AB1398" i="6"/>
  <c r="AB1397" i="6"/>
  <c r="AB1396" i="6"/>
  <c r="AB1395" i="6"/>
  <c r="AB1394" i="6"/>
  <c r="AB1393" i="6"/>
  <c r="AB1392" i="6"/>
  <c r="AB1391" i="6"/>
  <c r="AB1390" i="6"/>
  <c r="AB1389" i="6"/>
  <c r="AB1388" i="6"/>
  <c r="AB1387" i="6"/>
  <c r="AB1386" i="6"/>
  <c r="AB1385" i="6"/>
  <c r="AB1384" i="6"/>
  <c r="AB1383" i="6"/>
  <c r="AB1382" i="6"/>
  <c r="AB1381" i="6"/>
  <c r="W1422" i="6"/>
  <c r="AA1227" i="6"/>
  <c r="S1227" i="6"/>
  <c r="R1177" i="6"/>
  <c r="V1177" i="6"/>
  <c r="Z1177" i="6"/>
  <c r="Q1177" i="6"/>
  <c r="U1177" i="6"/>
  <c r="W1177" i="6"/>
  <c r="Y1177" i="6"/>
  <c r="O1178" i="6"/>
  <c r="W1176" i="6"/>
  <c r="AA1327" i="6"/>
  <c r="S1327" i="6"/>
  <c r="W1468" i="6"/>
  <c r="X1468" i="6"/>
  <c r="X1467" i="6"/>
  <c r="X1466" i="6"/>
  <c r="X1465" i="6"/>
  <c r="X1464" i="6"/>
  <c r="X1463" i="6"/>
  <c r="X1462" i="6"/>
  <c r="X1461" i="6"/>
  <c r="X1460" i="6"/>
  <c r="X1459" i="6"/>
  <c r="X1458" i="6"/>
  <c r="X1457" i="6"/>
  <c r="X1456" i="6"/>
  <c r="X1455" i="6"/>
  <c r="X1454" i="6"/>
  <c r="X1453" i="6"/>
  <c r="X1452" i="6"/>
  <c r="X1451" i="6"/>
  <c r="X1450" i="6"/>
  <c r="X1449" i="6"/>
  <c r="X1448" i="6"/>
  <c r="X1447" i="6"/>
  <c r="X1446" i="6"/>
  <c r="X1445" i="6"/>
  <c r="X1444" i="6"/>
  <c r="X1443" i="6"/>
  <c r="X1442" i="6"/>
  <c r="R1123" i="6"/>
  <c r="V1123" i="6"/>
  <c r="Z1123" i="6"/>
  <c r="Q1123" i="6"/>
  <c r="S1123" i="6"/>
  <c r="U1123" i="6"/>
  <c r="Y1123" i="6"/>
  <c r="AA1123" i="6"/>
  <c r="O1124" i="6"/>
  <c r="W1122" i="6"/>
  <c r="AA1277" i="6"/>
  <c r="S1277" i="6"/>
  <c r="AA1422" i="6"/>
  <c r="S1422" i="6"/>
  <c r="Q1376" i="6"/>
  <c r="U1376" i="6"/>
  <c r="W1376" i="6"/>
  <c r="X1376" i="6"/>
  <c r="X1375" i="6"/>
  <c r="X1374" i="6"/>
  <c r="X1373" i="6"/>
  <c r="X1372" i="6"/>
  <c r="X1371" i="6"/>
  <c r="X1370" i="6"/>
  <c r="X1369" i="6"/>
  <c r="X1368" i="6"/>
  <c r="X1367" i="6"/>
  <c r="X1366" i="6"/>
  <c r="X1365" i="6"/>
  <c r="X1364" i="6"/>
  <c r="X1363" i="6"/>
  <c r="X1362" i="6"/>
  <c r="X1361" i="6"/>
  <c r="X1360" i="6"/>
  <c r="X1359" i="6"/>
  <c r="X1358" i="6"/>
  <c r="X1357" i="6"/>
  <c r="X1356" i="6"/>
  <c r="X1355" i="6"/>
  <c r="X1354" i="6"/>
  <c r="X1353" i="6"/>
  <c r="X1352" i="6"/>
  <c r="X1351" i="6"/>
  <c r="X1350" i="6"/>
  <c r="X1349" i="6"/>
  <c r="X1348" i="6"/>
  <c r="X1347" i="6"/>
  <c r="X1346" i="6"/>
  <c r="X1345" i="6"/>
  <c r="X1344" i="6"/>
  <c r="X1343" i="6"/>
  <c r="X1342" i="6"/>
  <c r="X1341" i="6"/>
  <c r="X1340" i="6"/>
  <c r="X1339" i="6"/>
  <c r="X1338" i="6"/>
  <c r="X1337" i="6"/>
  <c r="X1336" i="6"/>
  <c r="X1335" i="6"/>
  <c r="X1334" i="6"/>
  <c r="X1333" i="6"/>
  <c r="Y1376" i="6"/>
  <c r="R1376" i="6"/>
  <c r="V1376" i="6"/>
  <c r="Z1376" i="6"/>
  <c r="AA1376" i="6"/>
  <c r="AB1376" i="6"/>
  <c r="AB1375" i="6"/>
  <c r="AB1374" i="6"/>
  <c r="AB1373" i="6"/>
  <c r="AB1372" i="6"/>
  <c r="AB1371" i="6"/>
  <c r="AB1370" i="6"/>
  <c r="AB1369" i="6"/>
  <c r="AB1368" i="6"/>
  <c r="AB1367" i="6"/>
  <c r="AB1366" i="6"/>
  <c r="AB1365" i="6"/>
  <c r="AB1364" i="6"/>
  <c r="AB1363" i="6"/>
  <c r="AB1362" i="6"/>
  <c r="AB1361" i="6"/>
  <c r="AB1360" i="6"/>
  <c r="AB1359" i="6"/>
  <c r="AB1358" i="6"/>
  <c r="AB1357" i="6"/>
  <c r="AB1356" i="6"/>
  <c r="AB1355" i="6"/>
  <c r="AB1354" i="6"/>
  <c r="AB1353" i="6"/>
  <c r="AB1352" i="6"/>
  <c r="AB1351" i="6"/>
  <c r="AB1350" i="6"/>
  <c r="AB1349" i="6"/>
  <c r="AB1348" i="6"/>
  <c r="AB1347" i="6"/>
  <c r="AB1346" i="6"/>
  <c r="AB1345" i="6"/>
  <c r="AB1344" i="6"/>
  <c r="AB1343" i="6"/>
  <c r="AB1342" i="6"/>
  <c r="AB1341" i="6"/>
  <c r="AB1340" i="6"/>
  <c r="AB1339" i="6"/>
  <c r="AB1338" i="6"/>
  <c r="AB1337" i="6"/>
  <c r="AB1336" i="6"/>
  <c r="AB1335" i="6"/>
  <c r="AB1334" i="6"/>
  <c r="AB1333" i="6"/>
  <c r="W1375" i="6"/>
  <c r="R1228" i="6"/>
  <c r="V1228" i="6"/>
  <c r="Z1228" i="6"/>
  <c r="Q1228" i="6"/>
  <c r="U1228" i="6"/>
  <c r="W1228" i="6"/>
  <c r="Y1228" i="6"/>
  <c r="AA1228" i="6"/>
  <c r="O1229" i="6"/>
  <c r="W1227" i="6"/>
  <c r="AA1176" i="6"/>
  <c r="S1176" i="6"/>
  <c r="Q1229" i="6"/>
  <c r="U1229" i="6"/>
  <c r="W1229" i="6"/>
  <c r="Y1229" i="6"/>
  <c r="O1230" i="6"/>
  <c r="R1229" i="6"/>
  <c r="Z1229" i="6"/>
  <c r="V1229" i="6"/>
  <c r="Q1178" i="6"/>
  <c r="S1178" i="6"/>
  <c r="U1178" i="6"/>
  <c r="Y1178" i="6"/>
  <c r="O1179" i="6"/>
  <c r="V1178" i="6"/>
  <c r="R1178" i="6"/>
  <c r="Z1178" i="6"/>
  <c r="S1228" i="6"/>
  <c r="S1376" i="6"/>
  <c r="T1376" i="6"/>
  <c r="T1375" i="6"/>
  <c r="T1374" i="6"/>
  <c r="T1373" i="6"/>
  <c r="T1372" i="6"/>
  <c r="T1371" i="6"/>
  <c r="T1370" i="6"/>
  <c r="T1369" i="6"/>
  <c r="T1368" i="6"/>
  <c r="T1367" i="6"/>
  <c r="T1366" i="6"/>
  <c r="T1365" i="6"/>
  <c r="T1364" i="6"/>
  <c r="T1363" i="6"/>
  <c r="T1362" i="6"/>
  <c r="T1361" i="6"/>
  <c r="T1360" i="6"/>
  <c r="T1359" i="6"/>
  <c r="T1358" i="6"/>
  <c r="T1357" i="6"/>
  <c r="T1356" i="6"/>
  <c r="T1355" i="6"/>
  <c r="T1354" i="6"/>
  <c r="T1353" i="6"/>
  <c r="T1352" i="6"/>
  <c r="T1351" i="6"/>
  <c r="T1350" i="6"/>
  <c r="T1349" i="6"/>
  <c r="Q1124" i="6"/>
  <c r="U1124" i="6"/>
  <c r="Y1124" i="6"/>
  <c r="O1125" i="6"/>
  <c r="R1124" i="6"/>
  <c r="V1124" i="6"/>
  <c r="Z1124" i="6"/>
  <c r="W1123" i="6"/>
  <c r="AA1177" i="6"/>
  <c r="S1177" i="6"/>
  <c r="W1423" i="6"/>
  <c r="X1423" i="6"/>
  <c r="X1422" i="6"/>
  <c r="X1421" i="6"/>
  <c r="X1420" i="6"/>
  <c r="X1419" i="6"/>
  <c r="X1418" i="6"/>
  <c r="X1417" i="6"/>
  <c r="X1416" i="6"/>
  <c r="X1415" i="6"/>
  <c r="X1414" i="6"/>
  <c r="X1413" i="6"/>
  <c r="X1412" i="6"/>
  <c r="X1411" i="6"/>
  <c r="X1410" i="6"/>
  <c r="X1409" i="6"/>
  <c r="X1408" i="6"/>
  <c r="X1407" i="6"/>
  <c r="X1406" i="6"/>
  <c r="X1405" i="6"/>
  <c r="X1404" i="6"/>
  <c r="X1403" i="6"/>
  <c r="X1402" i="6"/>
  <c r="X1401" i="6"/>
  <c r="X1400" i="6"/>
  <c r="X1399" i="6"/>
  <c r="X1398" i="6"/>
  <c r="X1397" i="6"/>
  <c r="X1396" i="6"/>
  <c r="Q1279" i="6"/>
  <c r="U1279" i="6"/>
  <c r="W1279" i="6"/>
  <c r="Y1279" i="6"/>
  <c r="O1280" i="6"/>
  <c r="V1279" i="6"/>
  <c r="R1279" i="6"/>
  <c r="Z1279" i="6"/>
  <c r="W1278" i="6"/>
  <c r="Q1329" i="6"/>
  <c r="U1329" i="6"/>
  <c r="Y1329" i="6"/>
  <c r="R1329" i="6"/>
  <c r="V1329" i="6"/>
  <c r="W1329" i="6"/>
  <c r="X1329" i="6"/>
  <c r="X1328" i="6"/>
  <c r="X1327" i="6"/>
  <c r="X1326" i="6"/>
  <c r="X1325" i="6"/>
  <c r="X1324" i="6"/>
  <c r="X1323" i="6"/>
  <c r="X1322" i="6"/>
  <c r="X1321" i="6"/>
  <c r="X1320" i="6"/>
  <c r="X1319" i="6"/>
  <c r="X1318" i="6"/>
  <c r="X1317" i="6"/>
  <c r="X1316" i="6"/>
  <c r="X1315" i="6"/>
  <c r="X1314" i="6"/>
  <c r="X1313" i="6"/>
  <c r="X1312" i="6"/>
  <c r="X1311" i="6"/>
  <c r="X1310" i="6"/>
  <c r="X1309" i="6"/>
  <c r="X1308" i="6"/>
  <c r="X1307" i="6"/>
  <c r="X1306" i="6"/>
  <c r="X1305" i="6"/>
  <c r="X1304" i="6"/>
  <c r="X1303" i="6"/>
  <c r="X1302" i="6"/>
  <c r="X1301" i="6"/>
  <c r="X1300" i="6"/>
  <c r="X1299" i="6"/>
  <c r="X1298" i="6"/>
  <c r="X1297" i="6"/>
  <c r="X1296" i="6"/>
  <c r="X1295" i="6"/>
  <c r="X1294" i="6"/>
  <c r="X1293" i="6"/>
  <c r="X1292" i="6"/>
  <c r="X1291" i="6"/>
  <c r="X1290" i="6"/>
  <c r="X1289" i="6"/>
  <c r="X1288" i="6"/>
  <c r="X1287" i="6"/>
  <c r="X1286" i="6"/>
  <c r="X1285" i="6"/>
  <c r="Z1329" i="6"/>
  <c r="W1328" i="6"/>
  <c r="R1280" i="6"/>
  <c r="V1280" i="6"/>
  <c r="Z1280" i="6"/>
  <c r="Q1280" i="6"/>
  <c r="S1280" i="6"/>
  <c r="Y1280" i="6"/>
  <c r="AA1280" i="6"/>
  <c r="U1280" i="6"/>
  <c r="W1280" i="6"/>
  <c r="O1281" i="6"/>
  <c r="AA1124" i="6"/>
  <c r="S1124" i="6"/>
  <c r="AA1178" i="6"/>
  <c r="R1230" i="6"/>
  <c r="V1230" i="6"/>
  <c r="Z1230" i="6"/>
  <c r="U1230" i="6"/>
  <c r="W1230" i="6"/>
  <c r="O1231" i="6"/>
  <c r="Q1230" i="6"/>
  <c r="S1230" i="6"/>
  <c r="Y1230" i="6"/>
  <c r="AA1230" i="6"/>
  <c r="AA1329" i="6"/>
  <c r="AB1329" i="6"/>
  <c r="AB1328" i="6"/>
  <c r="AB1327" i="6"/>
  <c r="AB1326" i="6"/>
  <c r="AB1325" i="6"/>
  <c r="AB1324" i="6"/>
  <c r="AB1323" i="6"/>
  <c r="AB1322" i="6"/>
  <c r="AB1321" i="6"/>
  <c r="AB1320" i="6"/>
  <c r="AB1319" i="6"/>
  <c r="AB1318" i="6"/>
  <c r="AB1317" i="6"/>
  <c r="AB1316" i="6"/>
  <c r="AB1315" i="6"/>
  <c r="AB1314" i="6"/>
  <c r="AB1313" i="6"/>
  <c r="AB1312" i="6"/>
  <c r="AB1311" i="6"/>
  <c r="AB1310" i="6"/>
  <c r="AB1309" i="6"/>
  <c r="AB1308" i="6"/>
  <c r="AB1307" i="6"/>
  <c r="AB1306" i="6"/>
  <c r="AB1305" i="6"/>
  <c r="AB1304" i="6"/>
  <c r="AB1303" i="6"/>
  <c r="S1329" i="6"/>
  <c r="T1329" i="6"/>
  <c r="T1328" i="6"/>
  <c r="T1327" i="6"/>
  <c r="T1326" i="6"/>
  <c r="T1325" i="6"/>
  <c r="T1324" i="6"/>
  <c r="T1323" i="6"/>
  <c r="T1322" i="6"/>
  <c r="T1321" i="6"/>
  <c r="T1320" i="6"/>
  <c r="T1319" i="6"/>
  <c r="T1318" i="6"/>
  <c r="T1317" i="6"/>
  <c r="T1316" i="6"/>
  <c r="T1315" i="6"/>
  <c r="T1314" i="6"/>
  <c r="T1313" i="6"/>
  <c r="T1312" i="6"/>
  <c r="T1311" i="6"/>
  <c r="T1310" i="6"/>
  <c r="T1309" i="6"/>
  <c r="T1308" i="6"/>
  <c r="T1307" i="6"/>
  <c r="T1306" i="6"/>
  <c r="T1305" i="6"/>
  <c r="T1304" i="6"/>
  <c r="T1303" i="6"/>
  <c r="T1302" i="6"/>
  <c r="T1301" i="6"/>
  <c r="T1300" i="6"/>
  <c r="T1299" i="6"/>
  <c r="T1298" i="6"/>
  <c r="T1297" i="6"/>
  <c r="T1296" i="6"/>
  <c r="T1295" i="6"/>
  <c r="T1294" i="6"/>
  <c r="T1293" i="6"/>
  <c r="T1292" i="6"/>
  <c r="T1291" i="6"/>
  <c r="T1290" i="6"/>
  <c r="T1289" i="6"/>
  <c r="T1288" i="6"/>
  <c r="T1287" i="6"/>
  <c r="T1286" i="6"/>
  <c r="T1285" i="6"/>
  <c r="AA1279" i="6"/>
  <c r="S1279" i="6"/>
  <c r="R1125" i="6"/>
  <c r="S1125" i="6"/>
  <c r="V1125" i="6"/>
  <c r="Z1125" i="6"/>
  <c r="Q1125" i="6"/>
  <c r="U1125" i="6"/>
  <c r="W1125" i="6"/>
  <c r="Y1125" i="6"/>
  <c r="O1126" i="6"/>
  <c r="W1124" i="6"/>
  <c r="R1179" i="6"/>
  <c r="V1179" i="6"/>
  <c r="Z1179" i="6"/>
  <c r="Q1179" i="6"/>
  <c r="S1179" i="6"/>
  <c r="Y1179" i="6"/>
  <c r="AA1179" i="6"/>
  <c r="U1179" i="6"/>
  <c r="W1179" i="6"/>
  <c r="O1180" i="6"/>
  <c r="W1178" i="6"/>
  <c r="AA1229" i="6"/>
  <c r="S1229" i="6"/>
  <c r="Q1180" i="6"/>
  <c r="U1180" i="6"/>
  <c r="Y1180" i="6"/>
  <c r="O1181" i="6"/>
  <c r="R1180" i="6"/>
  <c r="V1180" i="6"/>
  <c r="Z1180" i="6"/>
  <c r="Q1126" i="6"/>
  <c r="S1126" i="6"/>
  <c r="U1126" i="6"/>
  <c r="Y1126" i="6"/>
  <c r="O1127" i="6"/>
  <c r="R1126" i="6"/>
  <c r="V1126" i="6"/>
  <c r="Z1126" i="6"/>
  <c r="AA1126" i="6"/>
  <c r="AA1125" i="6"/>
  <c r="Q1231" i="6"/>
  <c r="U1231" i="6"/>
  <c r="Y1231" i="6"/>
  <c r="O1232" i="6"/>
  <c r="R1231" i="6"/>
  <c r="V1231" i="6"/>
  <c r="Z1231" i="6"/>
  <c r="Q1281" i="6"/>
  <c r="U1281" i="6"/>
  <c r="Y1281" i="6"/>
  <c r="R1281" i="6"/>
  <c r="V1281" i="6"/>
  <c r="Z1281" i="6"/>
  <c r="AA1231" i="6"/>
  <c r="R1181" i="6"/>
  <c r="V1181" i="6"/>
  <c r="Z1181" i="6"/>
  <c r="AA1181" i="6"/>
  <c r="AB1181" i="6"/>
  <c r="Q1181" i="6"/>
  <c r="S1181" i="6"/>
  <c r="T1181" i="6"/>
  <c r="U1181" i="6"/>
  <c r="Y1181" i="6"/>
  <c r="W1180" i="6"/>
  <c r="X1180" i="6"/>
  <c r="X1179" i="6"/>
  <c r="X1178" i="6"/>
  <c r="X1177" i="6"/>
  <c r="X1176" i="6"/>
  <c r="X1175" i="6"/>
  <c r="X1174" i="6"/>
  <c r="X1173" i="6"/>
  <c r="X1172" i="6"/>
  <c r="X1171" i="6"/>
  <c r="X1170" i="6"/>
  <c r="X1169" i="6"/>
  <c r="X1168" i="6"/>
  <c r="X1167" i="6"/>
  <c r="X1166" i="6"/>
  <c r="X1165" i="6"/>
  <c r="X1164" i="6"/>
  <c r="X1163" i="6"/>
  <c r="X1162" i="6"/>
  <c r="X1161" i="6"/>
  <c r="X1160" i="6"/>
  <c r="X1159" i="6"/>
  <c r="X1158" i="6"/>
  <c r="X1157" i="6"/>
  <c r="X1156" i="6"/>
  <c r="X1155" i="6"/>
  <c r="X1154" i="6"/>
  <c r="X1153" i="6"/>
  <c r="X1152" i="6"/>
  <c r="X1151" i="6"/>
  <c r="X1150" i="6"/>
  <c r="X1149" i="6"/>
  <c r="X1148" i="6"/>
  <c r="X1147" i="6"/>
  <c r="X1146" i="6"/>
  <c r="X1145" i="6"/>
  <c r="X1144" i="6"/>
  <c r="X1143" i="6"/>
  <c r="X1142" i="6"/>
  <c r="X1141" i="6"/>
  <c r="X1140" i="6"/>
  <c r="X1139" i="6"/>
  <c r="X1138" i="6"/>
  <c r="X1137" i="6"/>
  <c r="X1136" i="6"/>
  <c r="X1135" i="6"/>
  <c r="X1134" i="6"/>
  <c r="AA1281" i="6"/>
  <c r="AB1281" i="6"/>
  <c r="AB1280" i="6"/>
  <c r="AB1279" i="6"/>
  <c r="AB1278" i="6"/>
  <c r="AB1277" i="6"/>
  <c r="AB1276" i="6"/>
  <c r="AB1275" i="6"/>
  <c r="AB1274" i="6"/>
  <c r="AB1273" i="6"/>
  <c r="AB1272" i="6"/>
  <c r="AB1271" i="6"/>
  <c r="AB1270" i="6"/>
  <c r="AB1269" i="6"/>
  <c r="AB1268" i="6"/>
  <c r="AB1267" i="6"/>
  <c r="AB1266" i="6"/>
  <c r="AB1265" i="6"/>
  <c r="AB1264" i="6"/>
  <c r="AB1263" i="6"/>
  <c r="AB1262" i="6"/>
  <c r="AB1261" i="6"/>
  <c r="AB1260" i="6"/>
  <c r="AB1259" i="6"/>
  <c r="AB1258" i="6"/>
  <c r="AB1257" i="6"/>
  <c r="AB1256" i="6"/>
  <c r="AB1255" i="6"/>
  <c r="AB1254" i="6"/>
  <c r="AB1253" i="6"/>
  <c r="AB1252" i="6"/>
  <c r="AB1251" i="6"/>
  <c r="AB1250" i="6"/>
  <c r="AB1249" i="6"/>
  <c r="AB1248" i="6"/>
  <c r="AB1247" i="6"/>
  <c r="AB1246" i="6"/>
  <c r="AB1245" i="6"/>
  <c r="AB1244" i="6"/>
  <c r="AB1243" i="6"/>
  <c r="AB1242" i="6"/>
  <c r="AB1241" i="6"/>
  <c r="AB1240" i="6"/>
  <c r="AB1239" i="6"/>
  <c r="AB1238" i="6"/>
  <c r="AB1237" i="6"/>
  <c r="AB1236" i="6"/>
  <c r="S1281" i="6"/>
  <c r="T1281" i="6"/>
  <c r="T1280" i="6"/>
  <c r="T1279" i="6"/>
  <c r="T1278" i="6"/>
  <c r="T1277" i="6"/>
  <c r="T1276" i="6"/>
  <c r="T1275" i="6"/>
  <c r="T1274" i="6"/>
  <c r="T1273" i="6"/>
  <c r="T1272" i="6"/>
  <c r="T1271" i="6"/>
  <c r="T1270" i="6"/>
  <c r="T1269" i="6"/>
  <c r="T1268" i="6"/>
  <c r="T1267" i="6"/>
  <c r="T1266" i="6"/>
  <c r="T1265" i="6"/>
  <c r="T1264" i="6"/>
  <c r="T1263" i="6"/>
  <c r="T1262" i="6"/>
  <c r="T1261" i="6"/>
  <c r="T1260" i="6"/>
  <c r="T1259" i="6"/>
  <c r="T1258" i="6"/>
  <c r="T1257" i="6"/>
  <c r="T1256" i="6"/>
  <c r="T1255" i="6"/>
  <c r="T1254" i="6"/>
  <c r="T1253" i="6"/>
  <c r="T1252" i="6"/>
  <c r="T1251" i="6"/>
  <c r="T1250" i="6"/>
  <c r="T1249" i="6"/>
  <c r="T1248" i="6"/>
  <c r="T1247" i="6"/>
  <c r="T1246" i="6"/>
  <c r="T1245" i="6"/>
  <c r="T1244" i="6"/>
  <c r="T1243" i="6"/>
  <c r="T1242" i="6"/>
  <c r="T1241" i="6"/>
  <c r="T1240" i="6"/>
  <c r="T1239" i="6"/>
  <c r="T1238" i="6"/>
  <c r="T1237" i="6"/>
  <c r="T1236" i="6"/>
  <c r="R1232" i="6"/>
  <c r="V1232" i="6"/>
  <c r="Z1232" i="6"/>
  <c r="Q1232" i="6"/>
  <c r="U1232" i="6"/>
  <c r="W1232" i="6"/>
  <c r="X1232" i="6"/>
  <c r="X1231" i="6"/>
  <c r="X1230" i="6"/>
  <c r="X1229" i="6"/>
  <c r="X1228" i="6"/>
  <c r="X1227" i="6"/>
  <c r="X1226" i="6"/>
  <c r="X1225" i="6"/>
  <c r="X1224" i="6"/>
  <c r="X1223" i="6"/>
  <c r="X1222" i="6"/>
  <c r="X1221" i="6"/>
  <c r="X1220" i="6"/>
  <c r="X1219" i="6"/>
  <c r="X1218" i="6"/>
  <c r="X1217" i="6"/>
  <c r="X1216" i="6"/>
  <c r="X1215" i="6"/>
  <c r="X1214" i="6"/>
  <c r="X1213" i="6"/>
  <c r="X1212" i="6"/>
  <c r="X1211" i="6"/>
  <c r="X1210" i="6"/>
  <c r="X1209" i="6"/>
  <c r="X1208" i="6"/>
  <c r="X1207" i="6"/>
  <c r="X1206" i="6"/>
  <c r="X1205" i="6"/>
  <c r="X1204" i="6"/>
  <c r="X1203" i="6"/>
  <c r="X1202" i="6"/>
  <c r="X1201" i="6"/>
  <c r="X1200" i="6"/>
  <c r="X1199" i="6"/>
  <c r="X1198" i="6"/>
  <c r="X1197" i="6"/>
  <c r="X1196" i="6"/>
  <c r="X1195" i="6"/>
  <c r="X1194" i="6"/>
  <c r="X1193" i="6"/>
  <c r="X1192" i="6"/>
  <c r="X1191" i="6"/>
  <c r="X1190" i="6"/>
  <c r="X1189" i="6"/>
  <c r="X1188" i="6"/>
  <c r="X1187" i="6"/>
  <c r="X1186" i="6"/>
  <c r="Y1232" i="6"/>
  <c r="W1231" i="6"/>
  <c r="R1127" i="6"/>
  <c r="V1127" i="6"/>
  <c r="Z1127" i="6"/>
  <c r="Q1127" i="6"/>
  <c r="S1127" i="6"/>
  <c r="T1127" i="6"/>
  <c r="T1126" i="6"/>
  <c r="T1125" i="6"/>
  <c r="T1124" i="6"/>
  <c r="T1123" i="6"/>
  <c r="T1122" i="6"/>
  <c r="T1121" i="6"/>
  <c r="T1120" i="6"/>
  <c r="T1119" i="6"/>
  <c r="T1118" i="6"/>
  <c r="T1117" i="6"/>
  <c r="T1116" i="6"/>
  <c r="T1115" i="6"/>
  <c r="T1114" i="6"/>
  <c r="T1113" i="6"/>
  <c r="T1112" i="6"/>
  <c r="T1111" i="6"/>
  <c r="T1110" i="6"/>
  <c r="T1109" i="6"/>
  <c r="T1108" i="6"/>
  <c r="T1107" i="6"/>
  <c r="T1106" i="6"/>
  <c r="T1105" i="6"/>
  <c r="T1104" i="6"/>
  <c r="T1103" i="6"/>
  <c r="T1102" i="6"/>
  <c r="T1101" i="6"/>
  <c r="T1100" i="6"/>
  <c r="T1099" i="6"/>
  <c r="T1098" i="6"/>
  <c r="T1097" i="6"/>
  <c r="T1096" i="6"/>
  <c r="T1095" i="6"/>
  <c r="T1094" i="6"/>
  <c r="T1093" i="6"/>
  <c r="T1092" i="6"/>
  <c r="T1091" i="6"/>
  <c r="T1090" i="6"/>
  <c r="T1089" i="6"/>
  <c r="T1088" i="6"/>
  <c r="T1087" i="6"/>
  <c r="T1086" i="6"/>
  <c r="T1085" i="6"/>
  <c r="T1084" i="6"/>
  <c r="T1083" i="6"/>
  <c r="T1082" i="6"/>
  <c r="T1081" i="6"/>
  <c r="U1127" i="6"/>
  <c r="Y1127" i="6"/>
  <c r="AA1127" i="6"/>
  <c r="AB1127" i="6"/>
  <c r="AB1126" i="6"/>
  <c r="AB1125" i="6"/>
  <c r="AB1124" i="6"/>
  <c r="AB1123" i="6"/>
  <c r="AB1122" i="6"/>
  <c r="AB1121" i="6"/>
  <c r="AB1120" i="6"/>
  <c r="AB1119" i="6"/>
  <c r="AB1118" i="6"/>
  <c r="AB1117" i="6"/>
  <c r="AB1116" i="6"/>
  <c r="AB1115" i="6"/>
  <c r="AB1114" i="6"/>
  <c r="AB1113" i="6"/>
  <c r="AB1112" i="6"/>
  <c r="AB1111" i="6"/>
  <c r="AB1110" i="6"/>
  <c r="AB1109" i="6"/>
  <c r="AB1108" i="6"/>
  <c r="AB1107" i="6"/>
  <c r="AB1106" i="6"/>
  <c r="AB1105" i="6"/>
  <c r="AB1104" i="6"/>
  <c r="AB1103" i="6"/>
  <c r="AB1102" i="6"/>
  <c r="AB1101" i="6"/>
  <c r="AB1100" i="6"/>
  <c r="AB1099" i="6"/>
  <c r="AB1098" i="6"/>
  <c r="AB1097" i="6"/>
  <c r="AB1096" i="6"/>
  <c r="AB1095" i="6"/>
  <c r="AB1094" i="6"/>
  <c r="AB1093" i="6"/>
  <c r="AB1092" i="6"/>
  <c r="AB1091" i="6"/>
  <c r="AB1090" i="6"/>
  <c r="AB1089" i="6"/>
  <c r="AB1088" i="6"/>
  <c r="AB1087" i="6"/>
  <c r="AB1086" i="6"/>
  <c r="AB1085" i="6"/>
  <c r="AB1084" i="6"/>
  <c r="AB1083" i="6"/>
  <c r="AB1082" i="6"/>
  <c r="AB1081" i="6"/>
  <c r="O1128" i="6"/>
  <c r="W1126" i="6"/>
  <c r="AA1180" i="6"/>
  <c r="AB1180" i="6"/>
  <c r="AB1179" i="6"/>
  <c r="AB1178" i="6"/>
  <c r="AB1177" i="6"/>
  <c r="AB1176" i="6"/>
  <c r="AB1175" i="6"/>
  <c r="AB1174" i="6"/>
  <c r="AB1173" i="6"/>
  <c r="AB1172" i="6"/>
  <c r="AB1171" i="6"/>
  <c r="AB1170" i="6"/>
  <c r="AB1169" i="6"/>
  <c r="AB1168" i="6"/>
  <c r="AB1167" i="6"/>
  <c r="AB1166" i="6"/>
  <c r="AB1165" i="6"/>
  <c r="AB1164" i="6"/>
  <c r="AB1163" i="6"/>
  <c r="AB1162" i="6"/>
  <c r="AB1161" i="6"/>
  <c r="AB1160" i="6"/>
  <c r="AB1159" i="6"/>
  <c r="AB1158" i="6"/>
  <c r="AB1157" i="6"/>
  <c r="AB1156" i="6"/>
  <c r="AB1155" i="6"/>
  <c r="AB1154" i="6"/>
  <c r="AB1153" i="6"/>
  <c r="AB1152" i="6"/>
  <c r="AB1151" i="6"/>
  <c r="AB1150" i="6"/>
  <c r="AB1149" i="6"/>
  <c r="AB1148" i="6"/>
  <c r="AB1147" i="6"/>
  <c r="AB1146" i="6"/>
  <c r="AB1145" i="6"/>
  <c r="AB1144" i="6"/>
  <c r="AB1143" i="6"/>
  <c r="AB1142" i="6"/>
  <c r="AB1141" i="6"/>
  <c r="AB1140" i="6"/>
  <c r="AB1139" i="6"/>
  <c r="AB1138" i="6"/>
  <c r="AB1137" i="6"/>
  <c r="AB1136" i="6"/>
  <c r="AB1135" i="6"/>
  <c r="AB1134" i="6"/>
  <c r="S1180" i="6"/>
  <c r="T1180" i="6"/>
  <c r="T1179" i="6"/>
  <c r="T1178" i="6"/>
  <c r="T1177" i="6"/>
  <c r="T1176" i="6"/>
  <c r="T1175" i="6"/>
  <c r="T1174" i="6"/>
  <c r="T1173" i="6"/>
  <c r="T1172" i="6"/>
  <c r="T1171" i="6"/>
  <c r="T1170" i="6"/>
  <c r="T1169" i="6"/>
  <c r="T1168" i="6"/>
  <c r="T1167" i="6"/>
  <c r="T1166" i="6"/>
  <c r="T1165" i="6"/>
  <c r="T1164" i="6"/>
  <c r="T1163" i="6"/>
  <c r="T1162" i="6"/>
  <c r="T1161" i="6"/>
  <c r="T1160" i="6"/>
  <c r="T1159" i="6"/>
  <c r="T1158" i="6"/>
  <c r="T1157" i="6"/>
  <c r="T1156" i="6"/>
  <c r="T1155" i="6"/>
  <c r="T1154" i="6"/>
  <c r="T1153" i="6"/>
  <c r="T1152" i="6"/>
  <c r="T1151" i="6"/>
  <c r="T1150" i="6"/>
  <c r="T1149" i="6"/>
  <c r="T1148" i="6"/>
  <c r="T1147" i="6"/>
  <c r="T1146" i="6"/>
  <c r="T1145" i="6"/>
  <c r="T1144" i="6"/>
  <c r="T1143" i="6"/>
  <c r="T1142" i="6"/>
  <c r="T1141" i="6"/>
  <c r="T1140" i="6"/>
  <c r="T1139" i="6"/>
  <c r="T1138" i="6"/>
  <c r="T1137" i="6"/>
  <c r="T1136" i="6"/>
  <c r="T1135" i="6"/>
  <c r="T1134" i="6"/>
  <c r="Q1128" i="6"/>
  <c r="U1128" i="6"/>
  <c r="W1128" i="6"/>
  <c r="X1128" i="6"/>
  <c r="Y1128" i="6"/>
  <c r="O1129" i="6"/>
  <c r="R1128" i="6"/>
  <c r="V1128" i="6"/>
  <c r="Z1128" i="6"/>
  <c r="W1127" i="6"/>
  <c r="X1127" i="6"/>
  <c r="X1126" i="6"/>
  <c r="X1125" i="6"/>
  <c r="X1124" i="6"/>
  <c r="X1123" i="6"/>
  <c r="X1122" i="6"/>
  <c r="X1121" i="6"/>
  <c r="X1120" i="6"/>
  <c r="X1119" i="6"/>
  <c r="X1118" i="6"/>
  <c r="X1117" i="6"/>
  <c r="X1116" i="6"/>
  <c r="X1115" i="6"/>
  <c r="X1114" i="6"/>
  <c r="X1113" i="6"/>
  <c r="X1112" i="6"/>
  <c r="X1111" i="6"/>
  <c r="X1110" i="6"/>
  <c r="X1109" i="6"/>
  <c r="X1108" i="6"/>
  <c r="X1107" i="6"/>
  <c r="X1106" i="6"/>
  <c r="X1105" i="6"/>
  <c r="X1104" i="6"/>
  <c r="X1103" i="6"/>
  <c r="X1102" i="6"/>
  <c r="X1101" i="6"/>
  <c r="X1100" i="6"/>
  <c r="X1099" i="6"/>
  <c r="X1098" i="6"/>
  <c r="X1097" i="6"/>
  <c r="X1096" i="6"/>
  <c r="X1095" i="6"/>
  <c r="X1094" i="6"/>
  <c r="X1093" i="6"/>
  <c r="X1092" i="6"/>
  <c r="X1091" i="6"/>
  <c r="X1090" i="6"/>
  <c r="X1089" i="6"/>
  <c r="X1088" i="6"/>
  <c r="X1087" i="6"/>
  <c r="X1086" i="6"/>
  <c r="X1085" i="6"/>
  <c r="X1084" i="6"/>
  <c r="X1083" i="6"/>
  <c r="X1082" i="6"/>
  <c r="X1081" i="6"/>
  <c r="AA1232" i="6"/>
  <c r="AB1232" i="6"/>
  <c r="AB1231" i="6"/>
  <c r="AB1230" i="6"/>
  <c r="AB1229" i="6"/>
  <c r="AB1228" i="6"/>
  <c r="AB1227" i="6"/>
  <c r="AB1226" i="6"/>
  <c r="AB1225" i="6"/>
  <c r="AB1224" i="6"/>
  <c r="AB1223" i="6"/>
  <c r="AB1222" i="6"/>
  <c r="AB1221" i="6"/>
  <c r="AB1220" i="6"/>
  <c r="AB1219" i="6"/>
  <c r="AB1218" i="6"/>
  <c r="AB1217" i="6"/>
  <c r="AB1216" i="6"/>
  <c r="AB1215" i="6"/>
  <c r="AB1214" i="6"/>
  <c r="AB1213" i="6"/>
  <c r="AB1212" i="6"/>
  <c r="AB1211" i="6"/>
  <c r="AB1210" i="6"/>
  <c r="AB1209" i="6"/>
  <c r="AB1208" i="6"/>
  <c r="AB1207" i="6"/>
  <c r="AB1206" i="6"/>
  <c r="AB1205" i="6"/>
  <c r="AB1204" i="6"/>
  <c r="AB1203" i="6"/>
  <c r="AB1202" i="6"/>
  <c r="AB1201" i="6"/>
  <c r="AB1200" i="6"/>
  <c r="AB1199" i="6"/>
  <c r="AB1198" i="6"/>
  <c r="AB1197" i="6"/>
  <c r="AB1196" i="6"/>
  <c r="AB1195" i="6"/>
  <c r="AB1194" i="6"/>
  <c r="AB1193" i="6"/>
  <c r="AB1192" i="6"/>
  <c r="AB1191" i="6"/>
  <c r="AB1190" i="6"/>
  <c r="AB1189" i="6"/>
  <c r="AB1188" i="6"/>
  <c r="AB1187" i="6"/>
  <c r="AB1186" i="6"/>
  <c r="S1232" i="6"/>
  <c r="T1232" i="6"/>
  <c r="W1181" i="6"/>
  <c r="X1181" i="6"/>
  <c r="AA1128" i="6"/>
  <c r="AB1128" i="6"/>
  <c r="S1128" i="6"/>
  <c r="T1128" i="6"/>
  <c r="R1129" i="6"/>
  <c r="S1129" i="6"/>
  <c r="T1129" i="6"/>
  <c r="V1129" i="6"/>
  <c r="Z1129" i="6"/>
  <c r="AA1129" i="6"/>
  <c r="AB1129" i="6"/>
  <c r="Q1129" i="6"/>
  <c r="U1129" i="6"/>
  <c r="W1129" i="6"/>
  <c r="X1129" i="6"/>
  <c r="Y1129" i="6"/>
  <c r="O1130" i="6"/>
  <c r="J77" i="1"/>
  <c r="B77" i="1"/>
  <c r="H983" i="1"/>
  <c r="F983" i="1"/>
  <c r="J983" i="1"/>
  <c r="B983" i="1"/>
  <c r="C983" i="1"/>
  <c r="H849" i="1"/>
  <c r="F849" i="1"/>
  <c r="J849" i="1"/>
  <c r="B849" i="1"/>
  <c r="F816" i="1"/>
  <c r="J816" i="1"/>
  <c r="B816" i="1"/>
  <c r="H765" i="1"/>
  <c r="F765" i="1"/>
  <c r="J765" i="1"/>
  <c r="B765" i="1"/>
  <c r="H759" i="1"/>
  <c r="F759" i="1"/>
  <c r="J759" i="1"/>
  <c r="B759" i="1"/>
  <c r="H733" i="1"/>
  <c r="F733" i="1"/>
  <c r="J733" i="1"/>
  <c r="B733" i="1"/>
  <c r="H731" i="1"/>
  <c r="F731" i="1"/>
  <c r="J731" i="1"/>
  <c r="B731" i="1"/>
  <c r="H729" i="1"/>
  <c r="F729" i="1"/>
  <c r="J729" i="1"/>
  <c r="B729" i="1"/>
  <c r="H727" i="1"/>
  <c r="H723" i="1"/>
  <c r="F723" i="1"/>
  <c r="J723" i="1"/>
  <c r="B723" i="1"/>
  <c r="F668" i="1"/>
  <c r="G652" i="1"/>
  <c r="G642" i="1"/>
  <c r="F642" i="1"/>
  <c r="J642" i="1"/>
  <c r="B642" i="1"/>
  <c r="C642" i="1"/>
  <c r="G632" i="1"/>
  <c r="F632" i="1"/>
  <c r="K632" i="1"/>
  <c r="F594" i="1"/>
  <c r="J594" i="1"/>
  <c r="B594" i="1"/>
  <c r="H565" i="1"/>
  <c r="F565" i="1"/>
  <c r="J565" i="1"/>
  <c r="B565" i="1"/>
  <c r="C565" i="1"/>
  <c r="H563" i="1"/>
  <c r="F563" i="1"/>
  <c r="J563" i="1"/>
  <c r="B563" i="1"/>
  <c r="H561" i="1"/>
  <c r="F561" i="1"/>
  <c r="J561" i="1"/>
  <c r="B561" i="1"/>
  <c r="C561" i="1"/>
  <c r="F559" i="1"/>
  <c r="F557" i="1"/>
  <c r="J557" i="1"/>
  <c r="B557" i="1"/>
  <c r="H553" i="1"/>
  <c r="F553" i="1"/>
  <c r="H551" i="1"/>
  <c r="F551" i="1"/>
  <c r="K551" i="1"/>
  <c r="H527" i="1"/>
  <c r="F527" i="1"/>
  <c r="J527" i="1"/>
  <c r="B527" i="1"/>
  <c r="O527" i="1"/>
  <c r="H517" i="1"/>
  <c r="F517" i="1"/>
  <c r="J517" i="1"/>
  <c r="B517" i="1"/>
  <c r="O517" i="1"/>
  <c r="H513" i="1"/>
  <c r="F513" i="1"/>
  <c r="J513" i="1"/>
  <c r="B513" i="1"/>
  <c r="G508" i="1"/>
  <c r="F508" i="1"/>
  <c r="G504" i="1"/>
  <c r="H504" i="1"/>
  <c r="G502" i="1"/>
  <c r="J502" i="1"/>
  <c r="B502" i="1"/>
  <c r="G500" i="1"/>
  <c r="F500" i="1"/>
  <c r="J500" i="1"/>
  <c r="B500" i="1"/>
  <c r="C500" i="1"/>
  <c r="G496" i="1"/>
  <c r="F496" i="1"/>
  <c r="G492" i="1"/>
  <c r="F492" i="1"/>
  <c r="H487" i="1"/>
  <c r="F487" i="1"/>
  <c r="J487" i="1"/>
  <c r="B487" i="1"/>
  <c r="C487" i="1"/>
  <c r="H483" i="1"/>
  <c r="F483" i="1"/>
  <c r="J483" i="1"/>
  <c r="B483" i="1"/>
  <c r="H479" i="1"/>
  <c r="F479" i="1"/>
  <c r="J479" i="1"/>
  <c r="B479" i="1"/>
  <c r="H461" i="1"/>
  <c r="F461" i="1"/>
  <c r="J461" i="1"/>
  <c r="B461" i="1"/>
  <c r="C461" i="1"/>
  <c r="H459" i="1"/>
  <c r="F459" i="1"/>
  <c r="J459" i="1"/>
  <c r="B459" i="1"/>
  <c r="C459" i="1"/>
  <c r="H457" i="1"/>
  <c r="F457" i="1"/>
  <c r="J457" i="1"/>
  <c r="B457" i="1"/>
  <c r="C457" i="1"/>
  <c r="H455" i="1"/>
  <c r="F455" i="1"/>
  <c r="H453" i="1"/>
  <c r="F453" i="1"/>
  <c r="J453" i="1"/>
  <c r="B453" i="1"/>
  <c r="H451" i="1"/>
  <c r="F451" i="1"/>
  <c r="J632" i="1"/>
  <c r="B632" i="1"/>
  <c r="C632" i="1"/>
  <c r="G756" i="1"/>
  <c r="F756" i="1"/>
  <c r="J756" i="1"/>
  <c r="B756" i="1"/>
  <c r="G752" i="1"/>
  <c r="F752" i="1"/>
  <c r="J752" i="1"/>
  <c r="B752" i="1"/>
  <c r="G740" i="1"/>
  <c r="H740" i="1"/>
  <c r="K115" i="1"/>
  <c r="K123" i="1"/>
  <c r="K389" i="1"/>
  <c r="L389" i="1"/>
  <c r="K395" i="1"/>
  <c r="L395" i="1"/>
  <c r="K403" i="1"/>
  <c r="G812" i="1"/>
  <c r="F812" i="1"/>
  <c r="J812" i="1"/>
  <c r="B812" i="1"/>
  <c r="G808" i="1"/>
  <c r="H808" i="1"/>
  <c r="G804" i="1"/>
  <c r="F804" i="1"/>
  <c r="G704" i="1"/>
  <c r="H704" i="1"/>
  <c r="G692" i="1"/>
  <c r="H692" i="1"/>
  <c r="G688" i="1"/>
  <c r="F688" i="1"/>
  <c r="J688" i="1"/>
  <c r="B688" i="1"/>
  <c r="C688" i="1"/>
  <c r="G612" i="1"/>
  <c r="H612" i="1"/>
  <c r="G610" i="1"/>
  <c r="F608" i="1"/>
  <c r="G606" i="1"/>
  <c r="F406" i="1"/>
  <c r="J406" i="1"/>
  <c r="B406" i="1"/>
  <c r="H410" i="1"/>
  <c r="F412" i="1"/>
  <c r="K412" i="1"/>
  <c r="L412" i="1"/>
  <c r="F414" i="1"/>
  <c r="J414" i="1"/>
  <c r="B414" i="1"/>
  <c r="H416" i="1"/>
  <c r="H418" i="1"/>
  <c r="F420" i="1"/>
  <c r="J420" i="1"/>
  <c r="B420" i="1"/>
  <c r="H464" i="1"/>
  <c r="F466" i="1"/>
  <c r="J466" i="1"/>
  <c r="B466" i="1"/>
  <c r="M466" i="1"/>
  <c r="H468" i="1"/>
  <c r="F470" i="1"/>
  <c r="J470" i="1"/>
  <c r="B470" i="1"/>
  <c r="C470" i="1"/>
  <c r="H474" i="1"/>
  <c r="F476" i="1"/>
  <c r="K476" i="1"/>
  <c r="L476" i="1"/>
  <c r="H478" i="1"/>
  <c r="H542" i="1"/>
  <c r="H544" i="1"/>
  <c r="J848" i="1"/>
  <c r="B848" i="1"/>
  <c r="J634" i="1"/>
  <c r="B634" i="1"/>
  <c r="C634" i="1"/>
  <c r="K81" i="1"/>
  <c r="K87" i="1"/>
  <c r="K91" i="1"/>
  <c r="K217" i="1"/>
  <c r="K225" i="1"/>
  <c r="K548" i="1"/>
  <c r="L548" i="1"/>
  <c r="K500" i="1"/>
  <c r="K55" i="1"/>
  <c r="K205" i="1"/>
  <c r="L205" i="1"/>
  <c r="K213" i="1"/>
  <c r="L213" i="1"/>
  <c r="K221" i="1"/>
  <c r="L221" i="1"/>
  <c r="K229" i="1"/>
  <c r="L229" i="1"/>
  <c r="K740" i="1"/>
  <c r="K449" i="1"/>
  <c r="L449" i="1"/>
  <c r="J27" i="1"/>
  <c r="B27" i="1"/>
  <c r="G36" i="1"/>
  <c r="G38" i="1"/>
  <c r="G42" i="1"/>
  <c r="G44" i="1"/>
  <c r="G46" i="1"/>
  <c r="G48" i="1"/>
  <c r="G50" i="1"/>
  <c r="G130" i="1"/>
  <c r="G132" i="1"/>
  <c r="G134" i="1"/>
  <c r="G136" i="1"/>
  <c r="F138" i="1"/>
  <c r="J138" i="1"/>
  <c r="B138" i="1"/>
  <c r="F140" i="1"/>
  <c r="J140" i="1"/>
  <c r="B140" i="1"/>
  <c r="F142" i="1"/>
  <c r="J142" i="1"/>
  <c r="B142" i="1"/>
  <c r="F144" i="1"/>
  <c r="J144" i="1"/>
  <c r="B144" i="1"/>
  <c r="G146" i="1"/>
  <c r="G148" i="1"/>
  <c r="G150" i="1"/>
  <c r="F222" i="1"/>
  <c r="J222" i="1"/>
  <c r="B222" i="1"/>
  <c r="O222" i="1"/>
  <c r="F246" i="1"/>
  <c r="J246" i="1"/>
  <c r="B246" i="1"/>
  <c r="F252" i="1"/>
  <c r="J252" i="1"/>
  <c r="B252" i="1"/>
  <c r="C252" i="1"/>
  <c r="F254" i="1"/>
  <c r="J254" i="1"/>
  <c r="B254" i="1"/>
  <c r="F256" i="1"/>
  <c r="J256" i="1"/>
  <c r="B256" i="1"/>
  <c r="C256" i="1"/>
  <c r="F258" i="1"/>
  <c r="J258" i="1"/>
  <c r="B258" i="1"/>
  <c r="F260" i="1"/>
  <c r="J260" i="1"/>
  <c r="B260" i="1"/>
  <c r="C260" i="1"/>
  <c r="F262" i="1"/>
  <c r="J262" i="1"/>
  <c r="B262" i="1"/>
  <c r="F264" i="1"/>
  <c r="J264" i="1"/>
  <c r="B264" i="1"/>
  <c r="C264" i="1"/>
  <c r="F266" i="1"/>
  <c r="J266" i="1"/>
  <c r="B266" i="1"/>
  <c r="F268" i="1"/>
  <c r="J268" i="1"/>
  <c r="B268" i="1"/>
  <c r="C268" i="1"/>
  <c r="F270" i="1"/>
  <c r="J270" i="1"/>
  <c r="B270" i="1"/>
  <c r="F272" i="1"/>
  <c r="J272" i="1"/>
  <c r="B272" i="1"/>
  <c r="C272" i="1"/>
  <c r="F274" i="1"/>
  <c r="J274" i="1"/>
  <c r="B274" i="1"/>
  <c r="F276" i="1"/>
  <c r="J276" i="1"/>
  <c r="B276" i="1"/>
  <c r="C276" i="1"/>
  <c r="F278" i="1"/>
  <c r="J278" i="1"/>
  <c r="B278" i="1"/>
  <c r="F280" i="1"/>
  <c r="J280" i="1"/>
  <c r="B280" i="1"/>
  <c r="C280" i="1"/>
  <c r="G286" i="1"/>
  <c r="G326" i="1"/>
  <c r="F334" i="1"/>
  <c r="J334" i="1"/>
  <c r="B334" i="1"/>
  <c r="G342" i="1"/>
  <c r="G344" i="1"/>
  <c r="H21" i="1"/>
  <c r="F23" i="1"/>
  <c r="J23" i="1"/>
  <c r="B23" i="1"/>
  <c r="F25" i="1"/>
  <c r="J25" i="1"/>
  <c r="B25" i="1"/>
  <c r="H27" i="1"/>
  <c r="H29" i="1"/>
  <c r="F31" i="1"/>
  <c r="J31" i="1"/>
  <c r="B31" i="1"/>
  <c r="F35" i="1"/>
  <c r="J35" i="1"/>
  <c r="B35" i="1"/>
  <c r="F109" i="1"/>
  <c r="J109" i="1"/>
  <c r="B109" i="1"/>
  <c r="C109" i="1"/>
  <c r="H111" i="1"/>
  <c r="F113" i="1"/>
  <c r="J113" i="1"/>
  <c r="B113" i="1"/>
  <c r="H115" i="1"/>
  <c r="F117" i="1"/>
  <c r="J117" i="1"/>
  <c r="B117" i="1"/>
  <c r="H119" i="1"/>
  <c r="F121" i="1"/>
  <c r="J121" i="1"/>
  <c r="B121" i="1"/>
  <c r="H123" i="1"/>
  <c r="F125" i="1"/>
  <c r="J125" i="1"/>
  <c r="B125" i="1"/>
  <c r="C125" i="1"/>
  <c r="H127" i="1"/>
  <c r="K207" i="1"/>
  <c r="L207" i="1"/>
  <c r="K211" i="1"/>
  <c r="L211" i="1"/>
  <c r="K231" i="1"/>
  <c r="L231" i="1"/>
  <c r="J345" i="1"/>
  <c r="B345" i="1"/>
  <c r="C345" i="1"/>
  <c r="H345" i="1"/>
  <c r="G347" i="1"/>
  <c r="H353" i="1"/>
  <c r="G355" i="1"/>
  <c r="K355" i="1"/>
  <c r="L355" i="1"/>
  <c r="G357" i="1"/>
  <c r="K357" i="1"/>
  <c r="L357" i="1"/>
  <c r="G359" i="1"/>
  <c r="K359" i="1"/>
  <c r="L359" i="1"/>
  <c r="G361" i="1"/>
  <c r="K361" i="1"/>
  <c r="L361" i="1"/>
  <c r="G363" i="1"/>
  <c r="G365" i="1"/>
  <c r="K365" i="1"/>
  <c r="L365" i="1"/>
  <c r="G367" i="1"/>
  <c r="K367" i="1"/>
  <c r="L367" i="1"/>
  <c r="J382" i="1"/>
  <c r="B382" i="1"/>
  <c r="G421" i="1"/>
  <c r="K421" i="1"/>
  <c r="L421" i="1"/>
  <c r="G423" i="1"/>
  <c r="G425" i="1"/>
  <c r="K425" i="1"/>
  <c r="L425" i="1"/>
  <c r="G427" i="1"/>
  <c r="K427" i="1"/>
  <c r="G429" i="1"/>
  <c r="K429" i="1"/>
  <c r="L429" i="1"/>
  <c r="G431" i="1"/>
  <c r="K431" i="1"/>
  <c r="L431" i="1"/>
  <c r="J434" i="1"/>
  <c r="B434" i="1"/>
  <c r="K461" i="1"/>
  <c r="L461" i="1"/>
  <c r="G479" i="1"/>
  <c r="G481" i="1"/>
  <c r="G483" i="1"/>
  <c r="G485" i="1"/>
  <c r="K485" i="1"/>
  <c r="L485" i="1"/>
  <c r="G487" i="1"/>
  <c r="G489" i="1"/>
  <c r="G513" i="1"/>
  <c r="G515" i="1"/>
  <c r="G517" i="1"/>
  <c r="G519" i="1"/>
  <c r="K519" i="1"/>
  <c r="L519" i="1"/>
  <c r="F521" i="1"/>
  <c r="G525" i="1"/>
  <c r="G527" i="1"/>
  <c r="J562" i="1"/>
  <c r="B562" i="1"/>
  <c r="G589" i="1"/>
  <c r="K589" i="1"/>
  <c r="L589" i="1"/>
  <c r="G591" i="1"/>
  <c r="G593" i="1"/>
  <c r="F595" i="1"/>
  <c r="J595" i="1"/>
  <c r="B595" i="1"/>
  <c r="C595" i="1"/>
  <c r="F597" i="1"/>
  <c r="J597" i="1"/>
  <c r="B597" i="1"/>
  <c r="O597" i="1"/>
  <c r="F599" i="1"/>
  <c r="F601" i="1"/>
  <c r="J601" i="1"/>
  <c r="B601" i="1"/>
  <c r="J650" i="1"/>
  <c r="B650" i="1"/>
  <c r="F695" i="1"/>
  <c r="J695" i="1"/>
  <c r="B695" i="1"/>
  <c r="F703" i="1"/>
  <c r="J703" i="1"/>
  <c r="B703" i="1"/>
  <c r="F707" i="1"/>
  <c r="J707" i="1"/>
  <c r="B707" i="1"/>
  <c r="G759" i="1"/>
  <c r="G761" i="1"/>
  <c r="G765" i="1"/>
  <c r="G767" i="1"/>
  <c r="F819" i="1"/>
  <c r="J819" i="1"/>
  <c r="B819" i="1"/>
  <c r="F821" i="1"/>
  <c r="J821" i="1"/>
  <c r="B821" i="1"/>
  <c r="C821" i="1"/>
  <c r="F883" i="1"/>
  <c r="J883" i="1"/>
  <c r="B883" i="1"/>
  <c r="F885" i="1"/>
  <c r="J885" i="1"/>
  <c r="B885" i="1"/>
  <c r="F887" i="1"/>
  <c r="J887" i="1"/>
  <c r="B887" i="1"/>
  <c r="O887" i="1"/>
  <c r="F889" i="1"/>
  <c r="J889" i="1"/>
  <c r="B889" i="1"/>
  <c r="H570" i="1"/>
  <c r="F572" i="1"/>
  <c r="J572" i="1"/>
  <c r="B572" i="1"/>
  <c r="F574" i="1"/>
  <c r="J574" i="1"/>
  <c r="B574" i="1"/>
  <c r="M574" i="1"/>
  <c r="F582" i="1"/>
  <c r="J582" i="1"/>
  <c r="B582" i="1"/>
  <c r="H584" i="1"/>
  <c r="H632" i="1"/>
  <c r="H638" i="1"/>
  <c r="H642" i="1"/>
  <c r="F644" i="1"/>
  <c r="J644" i="1"/>
  <c r="B644" i="1"/>
  <c r="H652" i="1"/>
  <c r="F660" i="1"/>
  <c r="F716" i="1"/>
  <c r="J716" i="1"/>
  <c r="B716" i="1"/>
  <c r="H780" i="1"/>
  <c r="H836" i="1"/>
  <c r="F932" i="1"/>
  <c r="J932" i="1"/>
  <c r="B932" i="1"/>
  <c r="F347" i="1"/>
  <c r="J347" i="1"/>
  <c r="B347" i="1"/>
  <c r="F370" i="1"/>
  <c r="J370" i="1"/>
  <c r="B370" i="1"/>
  <c r="H372" i="1"/>
  <c r="F374" i="1"/>
  <c r="J374" i="1"/>
  <c r="B374" i="1"/>
  <c r="H378" i="1"/>
  <c r="F380" i="1"/>
  <c r="J380" i="1"/>
  <c r="B380" i="1"/>
  <c r="H382" i="1"/>
  <c r="L382" i="1"/>
  <c r="F384" i="1"/>
  <c r="J384" i="1"/>
  <c r="B384" i="1"/>
  <c r="H434" i="1"/>
  <c r="F436" i="1"/>
  <c r="J436" i="1"/>
  <c r="B436" i="1"/>
  <c r="H438" i="1"/>
  <c r="F442" i="1"/>
  <c r="J442" i="1"/>
  <c r="B442" i="1"/>
  <c r="H444" i="1"/>
  <c r="F446" i="1"/>
  <c r="J446" i="1"/>
  <c r="B446" i="1"/>
  <c r="H448" i="1"/>
  <c r="H492" i="1"/>
  <c r="F494" i="1"/>
  <c r="J494" i="1"/>
  <c r="B494" i="1"/>
  <c r="H496" i="1"/>
  <c r="F498" i="1"/>
  <c r="J498" i="1"/>
  <c r="B498" i="1"/>
  <c r="M498" i="1"/>
  <c r="H500" i="1"/>
  <c r="H502" i="1"/>
  <c r="F504" i="1"/>
  <c r="J504" i="1"/>
  <c r="B504" i="1"/>
  <c r="F506" i="1"/>
  <c r="J506" i="1"/>
  <c r="B506" i="1"/>
  <c r="H508" i="1"/>
  <c r="H510" i="1"/>
  <c r="F578" i="1"/>
  <c r="J578" i="1"/>
  <c r="B578" i="1"/>
  <c r="O578" i="1"/>
  <c r="H580" i="1"/>
  <c r="H650" i="1"/>
  <c r="K74" i="1"/>
  <c r="L74" i="1"/>
  <c r="L55" i="1"/>
  <c r="K391" i="1"/>
  <c r="L391" i="1"/>
  <c r="K401" i="1"/>
  <c r="L401" i="1"/>
  <c r="H879" i="1"/>
  <c r="H757" i="1"/>
  <c r="F757" i="1"/>
  <c r="J757" i="1"/>
  <c r="B757" i="1"/>
  <c r="H693" i="1"/>
  <c r="G630" i="1"/>
  <c r="F630" i="1"/>
  <c r="J630" i="1"/>
  <c r="B630" i="1"/>
  <c r="H630" i="1"/>
  <c r="G566" i="1"/>
  <c r="H566" i="1"/>
  <c r="F566" i="1"/>
  <c r="J566" i="1"/>
  <c r="B566" i="1"/>
  <c r="K100" i="1"/>
  <c r="L100" i="1"/>
  <c r="K106" i="1"/>
  <c r="L106" i="1"/>
  <c r="H843" i="1"/>
  <c r="F843" i="1"/>
  <c r="J843" i="1"/>
  <c r="B843" i="1"/>
  <c r="O843" i="1"/>
  <c r="H785" i="1"/>
  <c r="G785" i="1"/>
  <c r="H721" i="1"/>
  <c r="F721" i="1"/>
  <c r="J721" i="1"/>
  <c r="B721" i="1"/>
  <c r="H667" i="1"/>
  <c r="G667" i="1"/>
  <c r="G602" i="1"/>
  <c r="F602" i="1"/>
  <c r="H602" i="1"/>
  <c r="J602" i="1"/>
  <c r="B602" i="1"/>
  <c r="H335" i="1"/>
  <c r="F335" i="1"/>
  <c r="K335" i="1"/>
  <c r="L335" i="1"/>
  <c r="F327" i="1"/>
  <c r="J327" i="1"/>
  <c r="B327" i="1"/>
  <c r="H327" i="1"/>
  <c r="H287" i="1"/>
  <c r="F287" i="1"/>
  <c r="K287" i="1"/>
  <c r="F247" i="1"/>
  <c r="J247" i="1"/>
  <c r="B247" i="1"/>
  <c r="H247" i="1"/>
  <c r="H223" i="1"/>
  <c r="F223" i="1"/>
  <c r="K223" i="1"/>
  <c r="G912" i="1"/>
  <c r="F912" i="1"/>
  <c r="J912" i="1"/>
  <c r="B912" i="1"/>
  <c r="H346" i="1"/>
  <c r="F346" i="1"/>
  <c r="J346" i="1"/>
  <c r="B346" i="1"/>
  <c r="H343" i="1"/>
  <c r="G343" i="1"/>
  <c r="G341" i="1"/>
  <c r="H341" i="1"/>
  <c r="H76" i="1"/>
  <c r="F76" i="1"/>
  <c r="J76" i="1"/>
  <c r="B76" i="1"/>
  <c r="G73" i="1"/>
  <c r="H73" i="1"/>
  <c r="G71" i="1"/>
  <c r="F71" i="1"/>
  <c r="J71" i="1"/>
  <c r="B71" i="1"/>
  <c r="G69" i="1"/>
  <c r="F69" i="1"/>
  <c r="J69" i="1"/>
  <c r="B69" i="1"/>
  <c r="H66" i="1"/>
  <c r="F66" i="1"/>
  <c r="J66" i="1"/>
  <c r="B66" i="1"/>
  <c r="H64" i="1"/>
  <c r="F64" i="1"/>
  <c r="J64" i="1"/>
  <c r="B64" i="1"/>
  <c r="H62" i="1"/>
  <c r="G62" i="1"/>
  <c r="H60" i="1"/>
  <c r="G60" i="1"/>
  <c r="H58" i="1"/>
  <c r="F58" i="1"/>
  <c r="J58" i="1"/>
  <c r="B58" i="1"/>
  <c r="H56" i="1"/>
  <c r="F56" i="1"/>
  <c r="J56" i="1"/>
  <c r="B56" i="1"/>
  <c r="H54" i="1"/>
  <c r="G54" i="1"/>
  <c r="H52" i="1"/>
  <c r="G52" i="1"/>
  <c r="G51" i="1"/>
  <c r="F51" i="1"/>
  <c r="G47" i="1"/>
  <c r="H47" i="1"/>
  <c r="G45" i="1"/>
  <c r="H45" i="1"/>
  <c r="G43" i="1"/>
  <c r="F43" i="1"/>
  <c r="J43" i="1"/>
  <c r="B43" i="1"/>
  <c r="G41" i="1"/>
  <c r="H41" i="1"/>
  <c r="G39" i="1"/>
  <c r="F39" i="1"/>
  <c r="J39" i="1"/>
  <c r="B39" i="1"/>
  <c r="G37" i="1"/>
  <c r="F37" i="1"/>
  <c r="J37" i="1"/>
  <c r="B37" i="1"/>
  <c r="H34" i="1"/>
  <c r="G34" i="1"/>
  <c r="H32" i="1"/>
  <c r="G32" i="1"/>
  <c r="H30" i="1"/>
  <c r="F30" i="1"/>
  <c r="J30" i="1"/>
  <c r="B30" i="1"/>
  <c r="H28" i="1"/>
  <c r="F28" i="1"/>
  <c r="J28" i="1"/>
  <c r="B28" i="1"/>
  <c r="H26" i="1"/>
  <c r="G26" i="1"/>
  <c r="H24" i="1"/>
  <c r="G24" i="1"/>
  <c r="H22" i="1"/>
  <c r="F22" i="1"/>
  <c r="J22" i="1"/>
  <c r="B22" i="1"/>
  <c r="C22" i="1"/>
  <c r="H20" i="1"/>
  <c r="F20" i="1"/>
  <c r="J20" i="1"/>
  <c r="B20" i="1"/>
  <c r="G19" i="1"/>
  <c r="F19" i="1"/>
  <c r="J19" i="1"/>
  <c r="B19" i="1"/>
  <c r="K561" i="1"/>
  <c r="L561" i="1"/>
  <c r="K457" i="1"/>
  <c r="L457" i="1"/>
  <c r="K423" i="1"/>
  <c r="L423" i="1"/>
  <c r="M295" i="1"/>
  <c r="G20" i="1"/>
  <c r="F24" i="1"/>
  <c r="J24" i="1"/>
  <c r="B24" i="1"/>
  <c r="G30" i="1"/>
  <c r="F34" i="1"/>
  <c r="J34" i="1"/>
  <c r="B34" i="1"/>
  <c r="C34" i="1"/>
  <c r="J45" i="1"/>
  <c r="B45" i="1"/>
  <c r="F54" i="1"/>
  <c r="J54" i="1"/>
  <c r="B54" i="1"/>
  <c r="C54" i="1"/>
  <c r="G56" i="1"/>
  <c r="F62" i="1"/>
  <c r="J62" i="1"/>
  <c r="B62" i="1"/>
  <c r="G64" i="1"/>
  <c r="J105" i="1"/>
  <c r="B105" i="1"/>
  <c r="H39" i="1"/>
  <c r="F41" i="1"/>
  <c r="K45" i="1"/>
  <c r="L45" i="1"/>
  <c r="F47" i="1"/>
  <c r="J47" i="1"/>
  <c r="B47" i="1"/>
  <c r="H71" i="1"/>
  <c r="F73" i="1"/>
  <c r="K73" i="1"/>
  <c r="K279" i="1"/>
  <c r="L279" i="1"/>
  <c r="K283" i="1"/>
  <c r="L283" i="1"/>
  <c r="F341" i="1"/>
  <c r="J800" i="1"/>
  <c r="B800" i="1"/>
  <c r="J880" i="1"/>
  <c r="B880" i="1"/>
  <c r="H912" i="1"/>
  <c r="F343" i="1"/>
  <c r="J343" i="1"/>
  <c r="B343" i="1"/>
  <c r="G880" i="1"/>
  <c r="K880" i="1"/>
  <c r="H880" i="1"/>
  <c r="H877" i="1"/>
  <c r="G877" i="1"/>
  <c r="H873" i="1"/>
  <c r="G873" i="1"/>
  <c r="H871" i="1"/>
  <c r="G871" i="1"/>
  <c r="H867" i="1"/>
  <c r="G867" i="1"/>
  <c r="H861" i="1"/>
  <c r="G861" i="1"/>
  <c r="G848" i="1"/>
  <c r="K848" i="1"/>
  <c r="H848" i="1"/>
  <c r="H841" i="1"/>
  <c r="F841" i="1"/>
  <c r="J841" i="1"/>
  <c r="B841" i="1"/>
  <c r="H839" i="1"/>
  <c r="F839" i="1"/>
  <c r="J839" i="1"/>
  <c r="B839" i="1"/>
  <c r="H837" i="1"/>
  <c r="F837" i="1"/>
  <c r="J837" i="1"/>
  <c r="B837" i="1"/>
  <c r="H835" i="1"/>
  <c r="F835" i="1"/>
  <c r="J835" i="1"/>
  <c r="B835" i="1"/>
  <c r="G820" i="1"/>
  <c r="F820" i="1"/>
  <c r="J820" i="1"/>
  <c r="B820" i="1"/>
  <c r="G816" i="1"/>
  <c r="K816" i="1"/>
  <c r="H816" i="1"/>
  <c r="H813" i="1"/>
  <c r="G813" i="1"/>
  <c r="H809" i="1"/>
  <c r="G809" i="1"/>
  <c r="H807" i="1"/>
  <c r="F807" i="1"/>
  <c r="J807" i="1"/>
  <c r="B807" i="1"/>
  <c r="H801" i="1"/>
  <c r="F801" i="1"/>
  <c r="J801" i="1"/>
  <c r="B801" i="1"/>
  <c r="G800" i="1"/>
  <c r="K800" i="1"/>
  <c r="L800" i="1"/>
  <c r="H800" i="1"/>
  <c r="G796" i="1"/>
  <c r="F796" i="1"/>
  <c r="J796" i="1"/>
  <c r="B796" i="1"/>
  <c r="G788" i="1"/>
  <c r="H781" i="1"/>
  <c r="G781" i="1"/>
  <c r="H779" i="1"/>
  <c r="G779" i="1"/>
  <c r="H777" i="1"/>
  <c r="G777" i="1"/>
  <c r="H775" i="1"/>
  <c r="G775" i="1"/>
  <c r="H773" i="1"/>
  <c r="G773" i="1"/>
  <c r="G772" i="1"/>
  <c r="F772" i="1"/>
  <c r="J772" i="1"/>
  <c r="B772" i="1"/>
  <c r="G768" i="1"/>
  <c r="K768" i="1"/>
  <c r="L768" i="1"/>
  <c r="H768" i="1"/>
  <c r="J768" i="1"/>
  <c r="B768" i="1"/>
  <c r="G764" i="1"/>
  <c r="F764" i="1"/>
  <c r="J764" i="1"/>
  <c r="B764" i="1"/>
  <c r="H755" i="1"/>
  <c r="F755" i="1"/>
  <c r="J755" i="1"/>
  <c r="B755" i="1"/>
  <c r="H751" i="1"/>
  <c r="F751" i="1"/>
  <c r="J751" i="1"/>
  <c r="B751" i="1"/>
  <c r="H749" i="1"/>
  <c r="F749" i="1"/>
  <c r="J749" i="1"/>
  <c r="B749" i="1"/>
  <c r="H745" i="1"/>
  <c r="F745" i="1"/>
  <c r="J745" i="1"/>
  <c r="B745" i="1"/>
  <c r="H743" i="1"/>
  <c r="F743" i="1"/>
  <c r="J743" i="1"/>
  <c r="B743" i="1"/>
  <c r="H739" i="1"/>
  <c r="G739" i="1"/>
  <c r="H737" i="1"/>
  <c r="G737" i="1"/>
  <c r="G736" i="1"/>
  <c r="F736" i="1"/>
  <c r="J736" i="1"/>
  <c r="B736" i="1"/>
  <c r="G732" i="1"/>
  <c r="K732" i="1"/>
  <c r="H732" i="1"/>
  <c r="J732" i="1"/>
  <c r="B732" i="1"/>
  <c r="G724" i="1"/>
  <c r="F724" i="1"/>
  <c r="J724" i="1"/>
  <c r="B724" i="1"/>
  <c r="H717" i="1"/>
  <c r="G717" i="1"/>
  <c r="H715" i="1"/>
  <c r="G715" i="1"/>
  <c r="H713" i="1"/>
  <c r="G713" i="1"/>
  <c r="H711" i="1"/>
  <c r="G711" i="1"/>
  <c r="H709" i="1"/>
  <c r="G709" i="1"/>
  <c r="G708" i="1"/>
  <c r="K708" i="1"/>
  <c r="L708" i="1"/>
  <c r="H708" i="1"/>
  <c r="J708" i="1"/>
  <c r="B708" i="1"/>
  <c r="H691" i="1"/>
  <c r="F691" i="1"/>
  <c r="J691" i="1"/>
  <c r="B691" i="1"/>
  <c r="H687" i="1"/>
  <c r="G687" i="1"/>
  <c r="H685" i="1"/>
  <c r="G685" i="1"/>
  <c r="H681" i="1"/>
  <c r="G681" i="1"/>
  <c r="G680" i="1"/>
  <c r="F680" i="1"/>
  <c r="J680" i="1"/>
  <c r="B680" i="1"/>
  <c r="F672" i="1"/>
  <c r="J672" i="1"/>
  <c r="B672" i="1"/>
  <c r="M672" i="1"/>
  <c r="G668" i="1"/>
  <c r="K668" i="1"/>
  <c r="H668" i="1"/>
  <c r="H665" i="1"/>
  <c r="G665" i="1"/>
  <c r="H663" i="1"/>
  <c r="G663" i="1"/>
  <c r="H659" i="1"/>
  <c r="F659" i="1"/>
  <c r="J659" i="1"/>
  <c r="B659" i="1"/>
  <c r="H657" i="1"/>
  <c r="F657" i="1"/>
  <c r="J657" i="1"/>
  <c r="B657" i="1"/>
  <c r="H653" i="1"/>
  <c r="F653" i="1"/>
  <c r="H651" i="1"/>
  <c r="G651" i="1"/>
  <c r="K651" i="1"/>
  <c r="L651" i="1"/>
  <c r="H649" i="1"/>
  <c r="F649" i="1"/>
  <c r="H645" i="1"/>
  <c r="F645" i="1"/>
  <c r="H643" i="1"/>
  <c r="F643" i="1"/>
  <c r="H641" i="1"/>
  <c r="G641" i="1"/>
  <c r="K641" i="1"/>
  <c r="L641" i="1"/>
  <c r="H639" i="1"/>
  <c r="G639" i="1"/>
  <c r="H637" i="1"/>
  <c r="F637" i="1"/>
  <c r="H635" i="1"/>
  <c r="F635" i="1"/>
  <c r="H633" i="1"/>
  <c r="G633" i="1"/>
  <c r="K633" i="1"/>
  <c r="L633" i="1"/>
  <c r="G628" i="1"/>
  <c r="H628" i="1"/>
  <c r="G626" i="1"/>
  <c r="F626" i="1"/>
  <c r="J626" i="1"/>
  <c r="B626" i="1"/>
  <c r="G624" i="1"/>
  <c r="F624" i="1"/>
  <c r="G622" i="1"/>
  <c r="F622" i="1"/>
  <c r="J622" i="1"/>
  <c r="B622" i="1"/>
  <c r="G618" i="1"/>
  <c r="F618" i="1"/>
  <c r="J618" i="1"/>
  <c r="B618" i="1"/>
  <c r="G614" i="1"/>
  <c r="F614" i="1"/>
  <c r="J614" i="1"/>
  <c r="B614" i="1"/>
  <c r="H613" i="1"/>
  <c r="F613" i="1"/>
  <c r="H611" i="1"/>
  <c r="F611" i="1"/>
  <c r="H609" i="1"/>
  <c r="F609" i="1"/>
  <c r="H607" i="1"/>
  <c r="G607" i="1"/>
  <c r="H605" i="1"/>
  <c r="G605" i="1"/>
  <c r="G600" i="1"/>
  <c r="F600" i="1"/>
  <c r="J600" i="1"/>
  <c r="B600" i="1"/>
  <c r="G598" i="1"/>
  <c r="H598" i="1"/>
  <c r="J598" i="1"/>
  <c r="B598" i="1"/>
  <c r="C598" i="1"/>
  <c r="G596" i="1"/>
  <c r="F596" i="1"/>
  <c r="J596" i="1"/>
  <c r="B596" i="1"/>
  <c r="G594" i="1"/>
  <c r="H594" i="1"/>
  <c r="G592" i="1"/>
  <c r="K592" i="1"/>
  <c r="L592" i="1"/>
  <c r="H592" i="1"/>
  <c r="J592" i="1"/>
  <c r="B592" i="1"/>
  <c r="G590" i="1"/>
  <c r="F590" i="1"/>
  <c r="J590" i="1"/>
  <c r="B590" i="1"/>
  <c r="G586" i="1"/>
  <c r="F586" i="1"/>
  <c r="J586" i="1"/>
  <c r="B586" i="1"/>
  <c r="H585" i="1"/>
  <c r="G585" i="1"/>
  <c r="H583" i="1"/>
  <c r="G583" i="1"/>
  <c r="K583" i="1"/>
  <c r="H581" i="1"/>
  <c r="F581" i="1"/>
  <c r="H579" i="1"/>
  <c r="G579" i="1"/>
  <c r="H577" i="1"/>
  <c r="F577" i="1"/>
  <c r="H575" i="1"/>
  <c r="G575" i="1"/>
  <c r="H573" i="1"/>
  <c r="F573" i="1"/>
  <c r="H571" i="1"/>
  <c r="G571" i="1"/>
  <c r="H569" i="1"/>
  <c r="G569" i="1"/>
  <c r="H567" i="1"/>
  <c r="G567" i="1"/>
  <c r="G564" i="1"/>
  <c r="F564" i="1"/>
  <c r="J564" i="1"/>
  <c r="B564" i="1"/>
  <c r="G562" i="1"/>
  <c r="H562" i="1"/>
  <c r="G560" i="1"/>
  <c r="K560" i="1"/>
  <c r="H560" i="1"/>
  <c r="J560" i="1"/>
  <c r="B560" i="1"/>
  <c r="G558" i="1"/>
  <c r="H558" i="1"/>
  <c r="G552" i="1"/>
  <c r="F552" i="1"/>
  <c r="J552" i="1"/>
  <c r="B552" i="1"/>
  <c r="G550" i="1"/>
  <c r="H550" i="1"/>
  <c r="J550" i="1"/>
  <c r="B550" i="1"/>
  <c r="H549" i="1"/>
  <c r="F549" i="1"/>
  <c r="H547" i="1"/>
  <c r="G547" i="1"/>
  <c r="K547" i="1"/>
  <c r="H545" i="1"/>
  <c r="G545" i="1"/>
  <c r="H543" i="1"/>
  <c r="F543" i="1"/>
  <c r="H541" i="1"/>
  <c r="F541" i="1"/>
  <c r="H539" i="1"/>
  <c r="F539" i="1"/>
  <c r="H537" i="1"/>
  <c r="G537" i="1"/>
  <c r="H535" i="1"/>
  <c r="G535" i="1"/>
  <c r="H533" i="1"/>
  <c r="G533" i="1"/>
  <c r="H531" i="1"/>
  <c r="G531" i="1"/>
  <c r="H529" i="1"/>
  <c r="F529" i="1"/>
  <c r="G526" i="1"/>
  <c r="H526" i="1"/>
  <c r="J526" i="1"/>
  <c r="B526" i="1"/>
  <c r="M526" i="1"/>
  <c r="G524" i="1"/>
  <c r="H524" i="1"/>
  <c r="F522" i="1"/>
  <c r="J522" i="1"/>
  <c r="B522" i="1"/>
  <c r="G514" i="1"/>
  <c r="F514" i="1"/>
  <c r="J514" i="1"/>
  <c r="B514" i="1"/>
  <c r="G512" i="1"/>
  <c r="F512" i="1"/>
  <c r="J512" i="1"/>
  <c r="B512" i="1"/>
  <c r="H511" i="1"/>
  <c r="G511" i="1"/>
  <c r="H509" i="1"/>
  <c r="F509" i="1"/>
  <c r="H507" i="1"/>
  <c r="F507" i="1"/>
  <c r="H505" i="1"/>
  <c r="G505" i="1"/>
  <c r="H503" i="1"/>
  <c r="F503" i="1"/>
  <c r="H501" i="1"/>
  <c r="G501" i="1"/>
  <c r="H499" i="1"/>
  <c r="G499" i="1"/>
  <c r="H497" i="1"/>
  <c r="F497" i="1"/>
  <c r="H495" i="1"/>
  <c r="F495" i="1"/>
  <c r="H493" i="1"/>
  <c r="G493" i="1"/>
  <c r="K493" i="1"/>
  <c r="H491" i="1"/>
  <c r="G491" i="1"/>
  <c r="G490" i="1"/>
  <c r="F490" i="1"/>
  <c r="G488" i="1"/>
  <c r="H488" i="1"/>
  <c r="G486" i="1"/>
  <c r="F486" i="1"/>
  <c r="J486" i="1"/>
  <c r="B486" i="1"/>
  <c r="G484" i="1"/>
  <c r="K484" i="1"/>
  <c r="L484" i="1"/>
  <c r="H484" i="1"/>
  <c r="G482" i="1"/>
  <c r="F482" i="1"/>
  <c r="K482" i="1"/>
  <c r="L482" i="1"/>
  <c r="G480" i="1"/>
  <c r="H480" i="1"/>
  <c r="H477" i="1"/>
  <c r="G477" i="1"/>
  <c r="K477" i="1"/>
  <c r="L477" i="1"/>
  <c r="H475" i="1"/>
  <c r="G475" i="1"/>
  <c r="K475" i="1"/>
  <c r="L475" i="1"/>
  <c r="H473" i="1"/>
  <c r="F473" i="1"/>
  <c r="H471" i="1"/>
  <c r="F471" i="1"/>
  <c r="H469" i="1"/>
  <c r="F469" i="1"/>
  <c r="H467" i="1"/>
  <c r="G467" i="1"/>
  <c r="H465" i="1"/>
  <c r="G465" i="1"/>
  <c r="H463" i="1"/>
  <c r="F463" i="1"/>
  <c r="G462" i="1"/>
  <c r="H462" i="1"/>
  <c r="G460" i="1"/>
  <c r="F460" i="1"/>
  <c r="J460" i="1"/>
  <c r="B460" i="1"/>
  <c r="G458" i="1"/>
  <c r="H458" i="1"/>
  <c r="G456" i="1"/>
  <c r="F456" i="1"/>
  <c r="G454" i="1"/>
  <c r="K454" i="1"/>
  <c r="H454" i="1"/>
  <c r="G452" i="1"/>
  <c r="F452" i="1"/>
  <c r="J452" i="1"/>
  <c r="B452" i="1"/>
  <c r="G450" i="1"/>
  <c r="H450" i="1"/>
  <c r="H447" i="1"/>
  <c r="F447" i="1"/>
  <c r="H445" i="1"/>
  <c r="F445" i="1"/>
  <c r="H443" i="1"/>
  <c r="G443" i="1"/>
  <c r="K443" i="1"/>
  <c r="H441" i="1"/>
  <c r="G441" i="1"/>
  <c r="K441" i="1"/>
  <c r="C441" i="1"/>
  <c r="H439" i="1"/>
  <c r="G439" i="1"/>
  <c r="K439" i="1"/>
  <c r="L439" i="1"/>
  <c r="H437" i="1"/>
  <c r="F437" i="1"/>
  <c r="H435" i="1"/>
  <c r="F435" i="1"/>
  <c r="J435" i="1"/>
  <c r="B435" i="1"/>
  <c r="H433" i="1"/>
  <c r="G433" i="1"/>
  <c r="K433" i="1"/>
  <c r="L433" i="1"/>
  <c r="G432" i="1"/>
  <c r="K432" i="1"/>
  <c r="L432" i="1"/>
  <c r="H432" i="1"/>
  <c r="G430" i="1"/>
  <c r="F430" i="1"/>
  <c r="G428" i="1"/>
  <c r="H428" i="1"/>
  <c r="G426" i="1"/>
  <c r="F426" i="1"/>
  <c r="J426" i="1"/>
  <c r="B426" i="1"/>
  <c r="G424" i="1"/>
  <c r="H424" i="1"/>
  <c r="G422" i="1"/>
  <c r="F422" i="1"/>
  <c r="H419" i="1"/>
  <c r="F419" i="1"/>
  <c r="J419" i="1"/>
  <c r="B419" i="1"/>
  <c r="H417" i="1"/>
  <c r="G417" i="1"/>
  <c r="H415" i="1"/>
  <c r="G415" i="1"/>
  <c r="K415" i="1"/>
  <c r="H413" i="1"/>
  <c r="F413" i="1"/>
  <c r="H411" i="1"/>
  <c r="F411" i="1"/>
  <c r="J411" i="1"/>
  <c r="B411" i="1"/>
  <c r="H409" i="1"/>
  <c r="G409" i="1"/>
  <c r="H407" i="1"/>
  <c r="G407" i="1"/>
  <c r="K407" i="1"/>
  <c r="H405" i="1"/>
  <c r="G405" i="1"/>
  <c r="G404" i="1"/>
  <c r="F404" i="1"/>
  <c r="G402" i="1"/>
  <c r="K402" i="1"/>
  <c r="L402" i="1"/>
  <c r="H402" i="1"/>
  <c r="G400" i="1"/>
  <c r="F400" i="1"/>
  <c r="J400" i="1"/>
  <c r="B400" i="1"/>
  <c r="G398" i="1"/>
  <c r="H398" i="1"/>
  <c r="G396" i="1"/>
  <c r="F396" i="1"/>
  <c r="G394" i="1"/>
  <c r="H394" i="1"/>
  <c r="G390" i="1"/>
  <c r="F390" i="1"/>
  <c r="J390" i="1"/>
  <c r="B390" i="1"/>
  <c r="C390" i="1"/>
  <c r="G388" i="1"/>
  <c r="H388" i="1"/>
  <c r="G386" i="1"/>
  <c r="F386" i="1"/>
  <c r="H383" i="1"/>
  <c r="F383" i="1"/>
  <c r="J383" i="1"/>
  <c r="B383" i="1"/>
  <c r="H381" i="1"/>
  <c r="G381" i="1"/>
  <c r="K381" i="1"/>
  <c r="H379" i="1"/>
  <c r="G379" i="1"/>
  <c r="K379" i="1"/>
  <c r="L379" i="1"/>
  <c r="H377" i="1"/>
  <c r="F377" i="1"/>
  <c r="H375" i="1"/>
  <c r="F375" i="1"/>
  <c r="H373" i="1"/>
  <c r="F373" i="1"/>
  <c r="H371" i="1"/>
  <c r="G371" i="1"/>
  <c r="H369" i="1"/>
  <c r="G369" i="1"/>
  <c r="K369" i="1"/>
  <c r="L369" i="1"/>
  <c r="G368" i="1"/>
  <c r="F368" i="1"/>
  <c r="J368" i="1"/>
  <c r="B368" i="1"/>
  <c r="G366" i="1"/>
  <c r="K366" i="1"/>
  <c r="H366" i="1"/>
  <c r="G364" i="1"/>
  <c r="F364" i="1"/>
  <c r="J364" i="1"/>
  <c r="B364" i="1"/>
  <c r="G362" i="1"/>
  <c r="K362" i="1"/>
  <c r="L362" i="1"/>
  <c r="H362" i="1"/>
  <c r="G360" i="1"/>
  <c r="F360" i="1"/>
  <c r="G358" i="1"/>
  <c r="K358" i="1"/>
  <c r="H358" i="1"/>
  <c r="H354" i="1"/>
  <c r="F354" i="1"/>
  <c r="J354" i="1"/>
  <c r="B354" i="1"/>
  <c r="F351" i="1"/>
  <c r="K351" i="1"/>
  <c r="L351" i="1"/>
  <c r="G349" i="1"/>
  <c r="F349" i="1"/>
  <c r="J349" i="1"/>
  <c r="B349" i="1"/>
  <c r="H340" i="1"/>
  <c r="F340" i="1"/>
  <c r="J340" i="1"/>
  <c r="B340" i="1"/>
  <c r="H338" i="1"/>
  <c r="F338" i="1"/>
  <c r="J338" i="1"/>
  <c r="B338" i="1"/>
  <c r="H336" i="1"/>
  <c r="F336" i="1"/>
  <c r="J336" i="1"/>
  <c r="B336" i="1"/>
  <c r="H332" i="1"/>
  <c r="F332" i="1"/>
  <c r="J332" i="1"/>
  <c r="B332" i="1"/>
  <c r="H330" i="1"/>
  <c r="F330" i="1"/>
  <c r="J330" i="1"/>
  <c r="B330" i="1"/>
  <c r="H328" i="1"/>
  <c r="F328" i="1"/>
  <c r="J328" i="1"/>
  <c r="B328" i="1"/>
  <c r="H324" i="1"/>
  <c r="F324" i="1"/>
  <c r="J324" i="1"/>
  <c r="B324" i="1"/>
  <c r="H322" i="1"/>
  <c r="F322" i="1"/>
  <c r="J322" i="1"/>
  <c r="B322" i="1"/>
  <c r="H320" i="1"/>
  <c r="F320" i="1"/>
  <c r="J320" i="1"/>
  <c r="B320" i="1"/>
  <c r="H318" i="1"/>
  <c r="F318" i="1"/>
  <c r="J318" i="1"/>
  <c r="B318" i="1"/>
  <c r="H316" i="1"/>
  <c r="F316" i="1"/>
  <c r="J316" i="1"/>
  <c r="B316" i="1"/>
  <c r="C316" i="1"/>
  <c r="H314" i="1"/>
  <c r="F314" i="1"/>
  <c r="J314" i="1"/>
  <c r="B314" i="1"/>
  <c r="H312" i="1"/>
  <c r="F312" i="1"/>
  <c r="J312" i="1"/>
  <c r="B312" i="1"/>
  <c r="H310" i="1"/>
  <c r="F310" i="1"/>
  <c r="J310" i="1"/>
  <c r="B310" i="1"/>
  <c r="H308" i="1"/>
  <c r="F308" i="1"/>
  <c r="J308" i="1"/>
  <c r="B308" i="1"/>
  <c r="H306" i="1"/>
  <c r="F306" i="1"/>
  <c r="J306" i="1"/>
  <c r="B306" i="1"/>
  <c r="H304" i="1"/>
  <c r="F304" i="1"/>
  <c r="J304" i="1"/>
  <c r="B304" i="1"/>
  <c r="H302" i="1"/>
  <c r="F302" i="1"/>
  <c r="J302" i="1"/>
  <c r="B302" i="1"/>
  <c r="H300" i="1"/>
  <c r="F300" i="1"/>
  <c r="J300" i="1"/>
  <c r="B300" i="1"/>
  <c r="O300" i="1"/>
  <c r="H298" i="1"/>
  <c r="F298" i="1"/>
  <c r="J298" i="1"/>
  <c r="B298" i="1"/>
  <c r="H296" i="1"/>
  <c r="F296" i="1"/>
  <c r="J296" i="1"/>
  <c r="B296" i="1"/>
  <c r="H294" i="1"/>
  <c r="F294" i="1"/>
  <c r="J294" i="1"/>
  <c r="B294" i="1"/>
  <c r="H292" i="1"/>
  <c r="F292" i="1"/>
  <c r="J292" i="1"/>
  <c r="B292" i="1"/>
  <c r="H290" i="1"/>
  <c r="F290" i="1"/>
  <c r="J290" i="1"/>
  <c r="B290" i="1"/>
  <c r="H284" i="1"/>
  <c r="F284" i="1"/>
  <c r="J284" i="1"/>
  <c r="B284" i="1"/>
  <c r="F275" i="1"/>
  <c r="J275" i="1"/>
  <c r="B275" i="1"/>
  <c r="C275" i="1"/>
  <c r="G275" i="1"/>
  <c r="G273" i="1"/>
  <c r="K273" i="1"/>
  <c r="H273" i="1"/>
  <c r="F271" i="1"/>
  <c r="J271" i="1"/>
  <c r="B271" i="1"/>
  <c r="G271" i="1"/>
  <c r="G269" i="1"/>
  <c r="K269" i="1"/>
  <c r="L269" i="1"/>
  <c r="H269" i="1"/>
  <c r="H267" i="1"/>
  <c r="G267" i="1"/>
  <c r="K267" i="1"/>
  <c r="L267" i="1"/>
  <c r="G265" i="1"/>
  <c r="K265" i="1"/>
  <c r="L265" i="1"/>
  <c r="H265" i="1"/>
  <c r="H263" i="1"/>
  <c r="G263" i="1"/>
  <c r="K263" i="1"/>
  <c r="G261" i="1"/>
  <c r="K261" i="1"/>
  <c r="L261" i="1"/>
  <c r="H261" i="1"/>
  <c r="F259" i="1"/>
  <c r="J259" i="1"/>
  <c r="B259" i="1"/>
  <c r="G259" i="1"/>
  <c r="G257" i="1"/>
  <c r="K257" i="1"/>
  <c r="L257" i="1"/>
  <c r="H257" i="1"/>
  <c r="F255" i="1"/>
  <c r="J255" i="1"/>
  <c r="B255" i="1"/>
  <c r="G255" i="1"/>
  <c r="G253" i="1"/>
  <c r="K253" i="1"/>
  <c r="H253" i="1"/>
  <c r="H250" i="1"/>
  <c r="F250" i="1"/>
  <c r="J250" i="1"/>
  <c r="B250" i="1"/>
  <c r="M250" i="1"/>
  <c r="H248" i="1"/>
  <c r="F248" i="1"/>
  <c r="J248" i="1"/>
  <c r="B248" i="1"/>
  <c r="H244" i="1"/>
  <c r="F244" i="1"/>
  <c r="J244" i="1"/>
  <c r="B244" i="1"/>
  <c r="M244" i="1"/>
  <c r="H242" i="1"/>
  <c r="F242" i="1"/>
  <c r="J242" i="1"/>
  <c r="B242" i="1"/>
  <c r="H240" i="1"/>
  <c r="F240" i="1"/>
  <c r="J240" i="1"/>
  <c r="B240" i="1"/>
  <c r="H238" i="1"/>
  <c r="F238" i="1"/>
  <c r="J238" i="1"/>
  <c r="B238" i="1"/>
  <c r="H236" i="1"/>
  <c r="F236" i="1"/>
  <c r="J236" i="1"/>
  <c r="B236" i="1"/>
  <c r="M236" i="1"/>
  <c r="H234" i="1"/>
  <c r="F234" i="1"/>
  <c r="J234" i="1"/>
  <c r="B234" i="1"/>
  <c r="H232" i="1"/>
  <c r="F232" i="1"/>
  <c r="J232" i="1"/>
  <c r="B232" i="1"/>
  <c r="H230" i="1"/>
  <c r="F230" i="1"/>
  <c r="J230" i="1"/>
  <c r="B230" i="1"/>
  <c r="H228" i="1"/>
  <c r="F228" i="1"/>
  <c r="J228" i="1"/>
  <c r="B228" i="1"/>
  <c r="M228" i="1"/>
  <c r="H226" i="1"/>
  <c r="F226" i="1"/>
  <c r="J226" i="1"/>
  <c r="B226" i="1"/>
  <c r="H220" i="1"/>
  <c r="F220" i="1"/>
  <c r="J220" i="1"/>
  <c r="B220" i="1"/>
  <c r="H218" i="1"/>
  <c r="F218" i="1"/>
  <c r="J218" i="1"/>
  <c r="B218" i="1"/>
  <c r="H216" i="1"/>
  <c r="F216" i="1"/>
  <c r="J216" i="1"/>
  <c r="B216" i="1"/>
  <c r="H214" i="1"/>
  <c r="F214" i="1"/>
  <c r="J214" i="1"/>
  <c r="B214" i="1"/>
  <c r="H212" i="1"/>
  <c r="F212" i="1"/>
  <c r="J212" i="1"/>
  <c r="B212" i="1"/>
  <c r="H210" i="1"/>
  <c r="F210" i="1"/>
  <c r="J210" i="1"/>
  <c r="B210" i="1"/>
  <c r="H208" i="1"/>
  <c r="F208" i="1"/>
  <c r="J208" i="1"/>
  <c r="B208" i="1"/>
  <c r="H206" i="1"/>
  <c r="F206" i="1"/>
  <c r="J206" i="1"/>
  <c r="B206" i="1"/>
  <c r="H204" i="1"/>
  <c r="F204" i="1"/>
  <c r="J204" i="1"/>
  <c r="B204" i="1"/>
  <c r="H202" i="1"/>
  <c r="F202" i="1"/>
  <c r="J202" i="1"/>
  <c r="B202" i="1"/>
  <c r="H200" i="1"/>
  <c r="F200" i="1"/>
  <c r="J200" i="1"/>
  <c r="B200" i="1"/>
  <c r="H198" i="1"/>
  <c r="F198" i="1"/>
  <c r="J198" i="1"/>
  <c r="B198" i="1"/>
  <c r="H196" i="1"/>
  <c r="F196" i="1"/>
  <c r="J196" i="1"/>
  <c r="B196" i="1"/>
  <c r="H194" i="1"/>
  <c r="F194" i="1"/>
  <c r="J194" i="1"/>
  <c r="B194" i="1"/>
  <c r="H192" i="1"/>
  <c r="F192" i="1"/>
  <c r="J192" i="1"/>
  <c r="B192" i="1"/>
  <c r="H190" i="1"/>
  <c r="F190" i="1"/>
  <c r="J190" i="1"/>
  <c r="B190" i="1"/>
  <c r="H188" i="1"/>
  <c r="F188" i="1"/>
  <c r="J188" i="1"/>
  <c r="B188" i="1"/>
  <c r="H186" i="1"/>
  <c r="F186" i="1"/>
  <c r="J186" i="1"/>
  <c r="B186" i="1"/>
  <c r="O186" i="1"/>
  <c r="H184" i="1"/>
  <c r="F184" i="1"/>
  <c r="J184" i="1"/>
  <c r="B184" i="1"/>
  <c r="H182" i="1"/>
  <c r="F182" i="1"/>
  <c r="J182" i="1"/>
  <c r="B182" i="1"/>
  <c r="H180" i="1"/>
  <c r="F180" i="1"/>
  <c r="J180" i="1"/>
  <c r="B180" i="1"/>
  <c r="H178" i="1"/>
  <c r="F178" i="1"/>
  <c r="J178" i="1"/>
  <c r="B178" i="1"/>
  <c r="O178" i="1"/>
  <c r="H176" i="1"/>
  <c r="F176" i="1"/>
  <c r="J176" i="1"/>
  <c r="B176" i="1"/>
  <c r="H174" i="1"/>
  <c r="F174" i="1"/>
  <c r="J174" i="1"/>
  <c r="B174" i="1"/>
  <c r="H172" i="1"/>
  <c r="F172" i="1"/>
  <c r="J172" i="1"/>
  <c r="B172" i="1"/>
  <c r="H170" i="1"/>
  <c r="F170" i="1"/>
  <c r="J170" i="1"/>
  <c r="B170" i="1"/>
  <c r="O170" i="1"/>
  <c r="H168" i="1"/>
  <c r="G168" i="1"/>
  <c r="H166" i="1"/>
  <c r="G166" i="1"/>
  <c r="H164" i="1"/>
  <c r="F164" i="1"/>
  <c r="J164" i="1"/>
  <c r="B164" i="1"/>
  <c r="H162" i="1"/>
  <c r="F162" i="1"/>
  <c r="J162" i="1"/>
  <c r="B162" i="1"/>
  <c r="H160" i="1"/>
  <c r="G160" i="1"/>
  <c r="H158" i="1"/>
  <c r="G158" i="1"/>
  <c r="H156" i="1"/>
  <c r="F156" i="1"/>
  <c r="J156" i="1"/>
  <c r="B156" i="1"/>
  <c r="H154" i="1"/>
  <c r="F154" i="1"/>
  <c r="J154" i="1"/>
  <c r="B154" i="1"/>
  <c r="O154" i="1"/>
  <c r="H152" i="1"/>
  <c r="G152" i="1"/>
  <c r="G149" i="1"/>
  <c r="K149" i="1"/>
  <c r="H149" i="1"/>
  <c r="J149" i="1"/>
  <c r="B149" i="1"/>
  <c r="G147" i="1"/>
  <c r="F147" i="1"/>
  <c r="J147" i="1"/>
  <c r="B147" i="1"/>
  <c r="G145" i="1"/>
  <c r="K145" i="1"/>
  <c r="H145" i="1"/>
  <c r="G143" i="1"/>
  <c r="F143" i="1"/>
  <c r="J143" i="1"/>
  <c r="B143" i="1"/>
  <c r="G141" i="1"/>
  <c r="K141" i="1"/>
  <c r="L141" i="1"/>
  <c r="H141" i="1"/>
  <c r="J141" i="1"/>
  <c r="B141" i="1"/>
  <c r="G139" i="1"/>
  <c r="F139" i="1"/>
  <c r="J139" i="1"/>
  <c r="B139" i="1"/>
  <c r="C139" i="1"/>
  <c r="G137" i="1"/>
  <c r="K137" i="1"/>
  <c r="H137" i="1"/>
  <c r="G135" i="1"/>
  <c r="F135" i="1"/>
  <c r="J135" i="1"/>
  <c r="B135" i="1"/>
  <c r="G133" i="1"/>
  <c r="K133" i="1"/>
  <c r="L133" i="1"/>
  <c r="H133" i="1"/>
  <c r="J133" i="1"/>
  <c r="B133" i="1"/>
  <c r="G131" i="1"/>
  <c r="F131" i="1"/>
  <c r="J131" i="1"/>
  <c r="B131" i="1"/>
  <c r="C131" i="1"/>
  <c r="G129" i="1"/>
  <c r="H129" i="1"/>
  <c r="H128" i="1"/>
  <c r="G128" i="1"/>
  <c r="H126" i="1"/>
  <c r="G126" i="1"/>
  <c r="H124" i="1"/>
  <c r="F124" i="1"/>
  <c r="J124" i="1"/>
  <c r="B124" i="1"/>
  <c r="H122" i="1"/>
  <c r="F122" i="1"/>
  <c r="J122" i="1"/>
  <c r="B122" i="1"/>
  <c r="O122" i="1"/>
  <c r="H120" i="1"/>
  <c r="G120" i="1"/>
  <c r="H118" i="1"/>
  <c r="G118" i="1"/>
  <c r="H116" i="1"/>
  <c r="F116" i="1"/>
  <c r="J116" i="1"/>
  <c r="B116" i="1"/>
  <c r="H114" i="1"/>
  <c r="F114" i="1"/>
  <c r="J114" i="1"/>
  <c r="B114" i="1"/>
  <c r="H112" i="1"/>
  <c r="G112" i="1"/>
  <c r="H110" i="1"/>
  <c r="G110" i="1"/>
  <c r="G107" i="1"/>
  <c r="F107" i="1"/>
  <c r="J107" i="1"/>
  <c r="B107" i="1"/>
  <c r="G105" i="1"/>
  <c r="K105" i="1"/>
  <c r="H105" i="1"/>
  <c r="G103" i="1"/>
  <c r="F103" i="1"/>
  <c r="J103" i="1"/>
  <c r="B103" i="1"/>
  <c r="G101" i="1"/>
  <c r="K101" i="1"/>
  <c r="L101" i="1"/>
  <c r="H101" i="1"/>
  <c r="J101" i="1"/>
  <c r="B101" i="1"/>
  <c r="G99" i="1"/>
  <c r="F99" i="1"/>
  <c r="J99" i="1"/>
  <c r="B99" i="1"/>
  <c r="C99" i="1"/>
  <c r="G97" i="1"/>
  <c r="H97" i="1"/>
  <c r="H96" i="1"/>
  <c r="G96" i="1"/>
  <c r="K96" i="1"/>
  <c r="H94" i="1"/>
  <c r="G94" i="1"/>
  <c r="K94" i="1"/>
  <c r="H92" i="1"/>
  <c r="F92" i="1"/>
  <c r="H90" i="1"/>
  <c r="F90" i="1"/>
  <c r="J90" i="1"/>
  <c r="B90" i="1"/>
  <c r="H88" i="1"/>
  <c r="G88" i="1"/>
  <c r="H86" i="1"/>
  <c r="G86" i="1"/>
  <c r="H84" i="1"/>
  <c r="F84" i="1"/>
  <c r="H82" i="1"/>
  <c r="F82" i="1"/>
  <c r="J82" i="1"/>
  <c r="B82" i="1"/>
  <c r="H80" i="1"/>
  <c r="G80" i="1"/>
  <c r="H78" i="1"/>
  <c r="G78" i="1"/>
  <c r="K70" i="1"/>
  <c r="L70" i="1"/>
  <c r="K102" i="1"/>
  <c r="L102" i="1"/>
  <c r="L27" i="1"/>
  <c r="L81" i="1"/>
  <c r="K171" i="1"/>
  <c r="L171" i="1"/>
  <c r="L233" i="1"/>
  <c r="K247" i="1"/>
  <c r="L247" i="1"/>
  <c r="K251" i="1"/>
  <c r="L251" i="1"/>
  <c r="L303" i="1"/>
  <c r="C301" i="1"/>
  <c r="O301" i="1"/>
  <c r="M301" i="1"/>
  <c r="M546" i="1"/>
  <c r="C546" i="1"/>
  <c r="O546" i="1"/>
  <c r="M570" i="1"/>
  <c r="C570" i="1"/>
  <c r="O570" i="1"/>
  <c r="K21" i="1"/>
  <c r="L21" i="1"/>
  <c r="K29" i="1"/>
  <c r="L29" i="1"/>
  <c r="K39" i="1"/>
  <c r="L39" i="1"/>
  <c r="K53" i="1"/>
  <c r="L53" i="1"/>
  <c r="K61" i="1"/>
  <c r="L61" i="1"/>
  <c r="K71" i="1"/>
  <c r="L71" i="1"/>
  <c r="K83" i="1"/>
  <c r="L83" i="1"/>
  <c r="J540" i="1"/>
  <c r="B540" i="1"/>
  <c r="J588" i="1"/>
  <c r="B588" i="1"/>
  <c r="H999" i="1"/>
  <c r="G999" i="1"/>
  <c r="H989" i="1"/>
  <c r="F989" i="1"/>
  <c r="J989" i="1"/>
  <c r="B989" i="1"/>
  <c r="G988" i="1"/>
  <c r="F988" i="1"/>
  <c r="J988" i="1"/>
  <c r="B988" i="1"/>
  <c r="O988" i="1"/>
  <c r="H963" i="1"/>
  <c r="G963" i="1"/>
  <c r="H953" i="1"/>
  <c r="G953" i="1"/>
  <c r="G948" i="1"/>
  <c r="F948" i="1"/>
  <c r="J948" i="1"/>
  <c r="B948" i="1"/>
  <c r="O948" i="1"/>
  <c r="H935" i="1"/>
  <c r="F935" i="1"/>
  <c r="J935" i="1"/>
  <c r="B935" i="1"/>
  <c r="M935" i="1"/>
  <c r="H925" i="1"/>
  <c r="G925" i="1"/>
  <c r="H905" i="1"/>
  <c r="F905" i="1"/>
  <c r="J905" i="1"/>
  <c r="B905" i="1"/>
  <c r="H899" i="1"/>
  <c r="F899" i="1"/>
  <c r="J899" i="1"/>
  <c r="B899" i="1"/>
  <c r="G892" i="1"/>
  <c r="H892" i="1"/>
  <c r="H865" i="1"/>
  <c r="F865" i="1"/>
  <c r="J865" i="1"/>
  <c r="B865" i="1"/>
  <c r="O865" i="1"/>
  <c r="K25" i="1"/>
  <c r="L25" i="1"/>
  <c r="K35" i="1"/>
  <c r="L35" i="1"/>
  <c r="K47" i="1"/>
  <c r="L47" i="1"/>
  <c r="K57" i="1"/>
  <c r="L57" i="1"/>
  <c r="K67" i="1"/>
  <c r="L67" i="1"/>
  <c r="K75" i="1"/>
  <c r="L75" i="1"/>
  <c r="K371" i="1"/>
  <c r="O317" i="1"/>
  <c r="O309" i="1"/>
  <c r="O293" i="1"/>
  <c r="C443" i="1"/>
  <c r="C538" i="1"/>
  <c r="C502" i="1"/>
  <c r="M321" i="1"/>
  <c r="M305" i="1"/>
  <c r="G865" i="1"/>
  <c r="G905" i="1"/>
  <c r="F925" i="1"/>
  <c r="J925" i="1"/>
  <c r="B925" i="1"/>
  <c r="G935" i="1"/>
  <c r="F963" i="1"/>
  <c r="J963" i="1"/>
  <c r="B963" i="1"/>
  <c r="C963" i="1"/>
  <c r="F999" i="1"/>
  <c r="J999" i="1"/>
  <c r="B999" i="1"/>
  <c r="F892" i="1"/>
  <c r="K295" i="1"/>
  <c r="L295" i="1"/>
  <c r="J556" i="1"/>
  <c r="B556" i="1"/>
  <c r="O556" i="1"/>
  <c r="G616" i="1"/>
  <c r="F616" i="1"/>
  <c r="J616" i="1"/>
  <c r="B616" i="1"/>
  <c r="M616" i="1"/>
  <c r="G588" i="1"/>
  <c r="K588" i="1"/>
  <c r="L588" i="1"/>
  <c r="H588" i="1"/>
  <c r="G556" i="1"/>
  <c r="K556" i="1"/>
  <c r="L556" i="1"/>
  <c r="H556" i="1"/>
  <c r="G554" i="1"/>
  <c r="F554" i="1"/>
  <c r="G522" i="1"/>
  <c r="K522" i="1"/>
  <c r="H522" i="1"/>
  <c r="G520" i="1"/>
  <c r="K520" i="1"/>
  <c r="L520" i="1"/>
  <c r="H520" i="1"/>
  <c r="G518" i="1"/>
  <c r="F518" i="1"/>
  <c r="G516" i="1"/>
  <c r="F516" i="1"/>
  <c r="J516" i="1"/>
  <c r="B516" i="1"/>
  <c r="L89" i="1"/>
  <c r="L153" i="1"/>
  <c r="L157" i="1"/>
  <c r="L169" i="1"/>
  <c r="L175" i="1"/>
  <c r="L179" i="1"/>
  <c r="K183" i="1"/>
  <c r="L183" i="1"/>
  <c r="K187" i="1"/>
  <c r="L187" i="1"/>
  <c r="L191" i="1"/>
  <c r="L195" i="1"/>
  <c r="K199" i="1"/>
  <c r="L199" i="1"/>
  <c r="K203" i="1"/>
  <c r="L203" i="1"/>
  <c r="K235" i="1"/>
  <c r="L235" i="1"/>
  <c r="K299" i="1"/>
  <c r="L299" i="1"/>
  <c r="L307" i="1"/>
  <c r="K311" i="1"/>
  <c r="L311" i="1"/>
  <c r="K315" i="1"/>
  <c r="L315" i="1"/>
  <c r="L319" i="1"/>
  <c r="L323" i="1"/>
  <c r="K327" i="1"/>
  <c r="L327" i="1"/>
  <c r="K331" i="1"/>
  <c r="L331" i="1"/>
  <c r="L339" i="1"/>
  <c r="K343" i="1"/>
  <c r="L343" i="1"/>
  <c r="G634" i="1"/>
  <c r="K634" i="1"/>
  <c r="H634" i="1"/>
  <c r="G576" i="1"/>
  <c r="K576" i="1"/>
  <c r="H576" i="1"/>
  <c r="G568" i="1"/>
  <c r="F568" i="1"/>
  <c r="J568" i="1"/>
  <c r="B568" i="1"/>
  <c r="G540" i="1"/>
  <c r="K540" i="1"/>
  <c r="H540" i="1"/>
  <c r="G534" i="1"/>
  <c r="F534" i="1"/>
  <c r="G532" i="1"/>
  <c r="F532" i="1"/>
  <c r="J532" i="1"/>
  <c r="B532" i="1"/>
  <c r="O532" i="1"/>
  <c r="G530" i="1"/>
  <c r="H530" i="1"/>
  <c r="G528" i="1"/>
  <c r="H528" i="1"/>
  <c r="C229" i="1"/>
  <c r="O229" i="1"/>
  <c r="M229" i="1"/>
  <c r="M233" i="1"/>
  <c r="C233" i="1"/>
  <c r="O233" i="1"/>
  <c r="G872" i="1"/>
  <c r="F872" i="1"/>
  <c r="H872" i="1"/>
  <c r="H108" i="1"/>
  <c r="G108" i="1"/>
  <c r="F108" i="1"/>
  <c r="J108" i="1"/>
  <c r="B108" i="1"/>
  <c r="C189" i="1"/>
  <c r="O189" i="1"/>
  <c r="M189" i="1"/>
  <c r="G976" i="1"/>
  <c r="H976" i="1"/>
  <c r="F976" i="1"/>
  <c r="K976" i="1"/>
  <c r="G744" i="1"/>
  <c r="H744" i="1"/>
  <c r="F744" i="1"/>
  <c r="J744" i="1"/>
  <c r="B744" i="1"/>
  <c r="O744" i="1"/>
  <c r="H603" i="1"/>
  <c r="F603" i="1"/>
  <c r="J603" i="1"/>
  <c r="B603" i="1"/>
  <c r="G603" i="1"/>
  <c r="G392" i="1"/>
  <c r="F392" i="1"/>
  <c r="H392" i="1"/>
  <c r="H288" i="1"/>
  <c r="F288" i="1"/>
  <c r="J288" i="1"/>
  <c r="B288" i="1"/>
  <c r="M288" i="1"/>
  <c r="G288" i="1"/>
  <c r="L87" i="1"/>
  <c r="L91" i="1"/>
  <c r="L115" i="1"/>
  <c r="L123" i="1"/>
  <c r="L159" i="1"/>
  <c r="L225" i="1"/>
  <c r="H1015" i="1"/>
  <c r="F1015" i="1"/>
  <c r="J1015" i="1"/>
  <c r="B1015" i="1"/>
  <c r="G1015" i="1"/>
  <c r="F1008" i="1"/>
  <c r="J1008" i="1"/>
  <c r="B1008" i="1"/>
  <c r="O1008" i="1"/>
  <c r="H1001" i="1"/>
  <c r="G1001" i="1"/>
  <c r="F1001" i="1"/>
  <c r="J1001" i="1"/>
  <c r="B1001" i="1"/>
  <c r="M1001" i="1"/>
  <c r="H985" i="1"/>
  <c r="G985" i="1"/>
  <c r="F985" i="1"/>
  <c r="J985" i="1"/>
  <c r="B985" i="1"/>
  <c r="H973" i="1"/>
  <c r="G973" i="1"/>
  <c r="F973" i="1"/>
  <c r="J973" i="1"/>
  <c r="B973" i="1"/>
  <c r="H957" i="1"/>
  <c r="F957" i="1"/>
  <c r="J957" i="1"/>
  <c r="B957" i="1"/>
  <c r="O957" i="1"/>
  <c r="G957" i="1"/>
  <c r="H931" i="1"/>
  <c r="G931" i="1"/>
  <c r="F931" i="1"/>
  <c r="J931" i="1"/>
  <c r="B931" i="1"/>
  <c r="H915" i="1"/>
  <c r="G915" i="1"/>
  <c r="F915" i="1"/>
  <c r="J915" i="1"/>
  <c r="B915" i="1"/>
  <c r="C915" i="1"/>
  <c r="H903" i="1"/>
  <c r="F903" i="1"/>
  <c r="J903" i="1"/>
  <c r="B903" i="1"/>
  <c r="O903" i="1"/>
  <c r="G903" i="1"/>
  <c r="H881" i="1"/>
  <c r="G881" i="1"/>
  <c r="F881" i="1"/>
  <c r="J881" i="1"/>
  <c r="B881" i="1"/>
  <c r="H869" i="1"/>
  <c r="G869" i="1"/>
  <c r="F869" i="1"/>
  <c r="J869" i="1"/>
  <c r="B869" i="1"/>
  <c r="H853" i="1"/>
  <c r="F853" i="1"/>
  <c r="J853" i="1"/>
  <c r="B853" i="1"/>
  <c r="M853" i="1"/>
  <c r="G853" i="1"/>
  <c r="H827" i="1"/>
  <c r="G827" i="1"/>
  <c r="F827" i="1"/>
  <c r="J827" i="1"/>
  <c r="B827" i="1"/>
  <c r="H811" i="1"/>
  <c r="F811" i="1"/>
  <c r="J811" i="1"/>
  <c r="B811" i="1"/>
  <c r="C811" i="1"/>
  <c r="G811" i="1"/>
  <c r="H799" i="1"/>
  <c r="F799" i="1"/>
  <c r="J799" i="1"/>
  <c r="B799" i="1"/>
  <c r="G799" i="1"/>
  <c r="H783" i="1"/>
  <c r="G783" i="1"/>
  <c r="F783" i="1"/>
  <c r="J783" i="1"/>
  <c r="B783" i="1"/>
  <c r="C783" i="1"/>
  <c r="G776" i="1"/>
  <c r="F776" i="1"/>
  <c r="J776" i="1"/>
  <c r="B776" i="1"/>
  <c r="M776" i="1"/>
  <c r="H776" i="1"/>
  <c r="H769" i="1"/>
  <c r="F769" i="1"/>
  <c r="J769" i="1"/>
  <c r="B769" i="1"/>
  <c r="G769" i="1"/>
  <c r="H753" i="1"/>
  <c r="G753" i="1"/>
  <c r="F753" i="1"/>
  <c r="J753" i="1"/>
  <c r="B753" i="1"/>
  <c r="M753" i="1"/>
  <c r="H741" i="1"/>
  <c r="G741" i="1"/>
  <c r="F741" i="1"/>
  <c r="J741" i="1"/>
  <c r="B741" i="1"/>
  <c r="H725" i="1"/>
  <c r="F725" i="1"/>
  <c r="J725" i="1"/>
  <c r="B725" i="1"/>
  <c r="G725" i="1"/>
  <c r="H699" i="1"/>
  <c r="G699" i="1"/>
  <c r="F699" i="1"/>
  <c r="J699" i="1"/>
  <c r="B699" i="1"/>
  <c r="C699" i="1"/>
  <c r="H683" i="1"/>
  <c r="G683" i="1"/>
  <c r="F683" i="1"/>
  <c r="J683" i="1"/>
  <c r="B683" i="1"/>
  <c r="M683" i="1"/>
  <c r="H671" i="1"/>
  <c r="G671" i="1"/>
  <c r="F671" i="1"/>
  <c r="J671" i="1"/>
  <c r="B671" i="1"/>
  <c r="H655" i="1"/>
  <c r="G655" i="1"/>
  <c r="F655" i="1"/>
  <c r="H647" i="1"/>
  <c r="G647" i="1"/>
  <c r="F647" i="1"/>
  <c r="G636" i="1"/>
  <c r="H636" i="1"/>
  <c r="F636" i="1"/>
  <c r="J636" i="1"/>
  <c r="B636" i="1"/>
  <c r="H995" i="1"/>
  <c r="F995" i="1"/>
  <c r="J995" i="1"/>
  <c r="B995" i="1"/>
  <c r="C995" i="1"/>
  <c r="G995" i="1"/>
  <c r="H979" i="1"/>
  <c r="F979" i="1"/>
  <c r="J979" i="1"/>
  <c r="B979" i="1"/>
  <c r="G979" i="1"/>
  <c r="H967" i="1"/>
  <c r="F967" i="1"/>
  <c r="J967" i="1"/>
  <c r="B967" i="1"/>
  <c r="O967" i="1"/>
  <c r="G967" i="1"/>
  <c r="H951" i="1"/>
  <c r="F951" i="1"/>
  <c r="J951" i="1"/>
  <c r="B951" i="1"/>
  <c r="G951" i="1"/>
  <c r="H937" i="1"/>
  <c r="F937" i="1"/>
  <c r="J937" i="1"/>
  <c r="B937" i="1"/>
  <c r="O937" i="1"/>
  <c r="G937" i="1"/>
  <c r="H921" i="1"/>
  <c r="G921" i="1"/>
  <c r="F921" i="1"/>
  <c r="J921" i="1"/>
  <c r="B921" i="1"/>
  <c r="H909" i="1"/>
  <c r="F909" i="1"/>
  <c r="J909" i="1"/>
  <c r="B909" i="1"/>
  <c r="M909" i="1"/>
  <c r="G909" i="1"/>
  <c r="H893" i="1"/>
  <c r="F893" i="1"/>
  <c r="J893" i="1"/>
  <c r="B893" i="1"/>
  <c r="G893" i="1"/>
  <c r="H875" i="1"/>
  <c r="F875" i="1"/>
  <c r="J875" i="1"/>
  <c r="B875" i="1"/>
  <c r="O875" i="1"/>
  <c r="G875" i="1"/>
  <c r="H863" i="1"/>
  <c r="G863" i="1"/>
  <c r="F863" i="1"/>
  <c r="J863" i="1"/>
  <c r="B863" i="1"/>
  <c r="H847" i="1"/>
  <c r="G847" i="1"/>
  <c r="F847" i="1"/>
  <c r="J847" i="1"/>
  <c r="B847" i="1"/>
  <c r="M847" i="1"/>
  <c r="H833" i="1"/>
  <c r="F833" i="1"/>
  <c r="J833" i="1"/>
  <c r="B833" i="1"/>
  <c r="M833" i="1"/>
  <c r="G833" i="1"/>
  <c r="H817" i="1"/>
  <c r="G817" i="1"/>
  <c r="F817" i="1"/>
  <c r="J817" i="1"/>
  <c r="B817" i="1"/>
  <c r="H805" i="1"/>
  <c r="G805" i="1"/>
  <c r="F805" i="1"/>
  <c r="J805" i="1"/>
  <c r="B805" i="1"/>
  <c r="H789" i="1"/>
  <c r="F789" i="1"/>
  <c r="J789" i="1"/>
  <c r="B789" i="1"/>
  <c r="M789" i="1"/>
  <c r="G789" i="1"/>
  <c r="H763" i="1"/>
  <c r="G763" i="1"/>
  <c r="F763" i="1"/>
  <c r="J763" i="1"/>
  <c r="B763" i="1"/>
  <c r="H747" i="1"/>
  <c r="F747" i="1"/>
  <c r="J747" i="1"/>
  <c r="B747" i="1"/>
  <c r="C747" i="1"/>
  <c r="G747" i="1"/>
  <c r="H735" i="1"/>
  <c r="G735" i="1"/>
  <c r="F735" i="1"/>
  <c r="J735" i="1"/>
  <c r="B735" i="1"/>
  <c r="H719" i="1"/>
  <c r="F719" i="1"/>
  <c r="J719" i="1"/>
  <c r="B719" i="1"/>
  <c r="C719" i="1"/>
  <c r="G719" i="1"/>
  <c r="G712" i="1"/>
  <c r="H712" i="1"/>
  <c r="F712" i="1"/>
  <c r="J712" i="1"/>
  <c r="B712" i="1"/>
  <c r="H705" i="1"/>
  <c r="G705" i="1"/>
  <c r="F705" i="1"/>
  <c r="J705" i="1"/>
  <c r="B705" i="1"/>
  <c r="M705" i="1"/>
  <c r="H689" i="1"/>
  <c r="F689" i="1"/>
  <c r="J689" i="1"/>
  <c r="B689" i="1"/>
  <c r="O689" i="1"/>
  <c r="G689" i="1"/>
  <c r="H677" i="1"/>
  <c r="F677" i="1"/>
  <c r="J677" i="1"/>
  <c r="B677" i="1"/>
  <c r="G677" i="1"/>
  <c r="H661" i="1"/>
  <c r="F661" i="1"/>
  <c r="J661" i="1"/>
  <c r="B661" i="1"/>
  <c r="M661" i="1"/>
  <c r="G661" i="1"/>
  <c r="G648" i="1"/>
  <c r="H648" i="1"/>
  <c r="F648" i="1"/>
  <c r="K648" i="1"/>
  <c r="H646" i="1"/>
  <c r="F646" i="1"/>
  <c r="J646" i="1"/>
  <c r="B646" i="1"/>
  <c r="K356" i="1"/>
  <c r="L356" i="1"/>
  <c r="M201" i="1"/>
  <c r="C201" i="1"/>
  <c r="O201" i="1"/>
  <c r="O209" i="1"/>
  <c r="C209" i="1"/>
  <c r="M209" i="1"/>
  <c r="O249" i="1"/>
  <c r="M249" i="1"/>
  <c r="C249" i="1"/>
  <c r="O313" i="1"/>
  <c r="M313" i="1"/>
  <c r="C313" i="1"/>
  <c r="G992" i="1"/>
  <c r="F992" i="1"/>
  <c r="H992" i="1"/>
  <c r="G928" i="1"/>
  <c r="F928" i="1"/>
  <c r="H928" i="1"/>
  <c r="J928" i="1"/>
  <c r="B928" i="1"/>
  <c r="G888" i="1"/>
  <c r="H888" i="1"/>
  <c r="G824" i="1"/>
  <c r="H824" i="1"/>
  <c r="F824" i="1"/>
  <c r="K824" i="1"/>
  <c r="G760" i="1"/>
  <c r="H760" i="1"/>
  <c r="F760" i="1"/>
  <c r="K760" i="1"/>
  <c r="H619" i="1"/>
  <c r="F619" i="1"/>
  <c r="J619" i="1"/>
  <c r="B619" i="1"/>
  <c r="G619" i="1"/>
  <c r="H555" i="1"/>
  <c r="F555" i="1"/>
  <c r="J555" i="1"/>
  <c r="B555" i="1"/>
  <c r="G555" i="1"/>
  <c r="G440" i="1"/>
  <c r="F440" i="1"/>
  <c r="H440" i="1"/>
  <c r="G376" i="1"/>
  <c r="F376" i="1"/>
  <c r="J376" i="1"/>
  <c r="B376" i="1"/>
  <c r="M376" i="1"/>
  <c r="H376" i="1"/>
  <c r="H352" i="1"/>
  <c r="F352" i="1"/>
  <c r="J352" i="1"/>
  <c r="B352" i="1"/>
  <c r="M352" i="1"/>
  <c r="G352" i="1"/>
  <c r="G65" i="1"/>
  <c r="H65" i="1"/>
  <c r="F65" i="1"/>
  <c r="K65" i="1"/>
  <c r="L65" i="1"/>
  <c r="G49" i="1"/>
  <c r="H49" i="1"/>
  <c r="F49" i="1"/>
  <c r="K49" i="1"/>
  <c r="L49" i="1"/>
  <c r="G33" i="1"/>
  <c r="H33" i="1"/>
  <c r="F33" i="1"/>
  <c r="K33" i="1"/>
  <c r="L33" i="1"/>
  <c r="G17" i="1"/>
  <c r="H17" i="1"/>
  <c r="F17" i="1"/>
  <c r="K17" i="1"/>
  <c r="L17" i="1"/>
  <c r="M205" i="1"/>
  <c r="C205" i="1"/>
  <c r="O205" i="1"/>
  <c r="C221" i="1"/>
  <c r="M221" i="1"/>
  <c r="O221" i="1"/>
  <c r="C261" i="1"/>
  <c r="M261" i="1"/>
  <c r="O261" i="1"/>
  <c r="M265" i="1"/>
  <c r="C265" i="1"/>
  <c r="O265" i="1"/>
  <c r="O273" i="1"/>
  <c r="C273" i="1"/>
  <c r="M273" i="1"/>
  <c r="C285" i="1"/>
  <c r="M285" i="1"/>
  <c r="O285" i="1"/>
  <c r="M329" i="1"/>
  <c r="C329" i="1"/>
  <c r="O329" i="1"/>
  <c r="O337" i="1"/>
  <c r="C337" i="1"/>
  <c r="M337" i="1"/>
  <c r="F896" i="1"/>
  <c r="J896" i="1"/>
  <c r="B896" i="1"/>
  <c r="G792" i="1"/>
  <c r="H792" i="1"/>
  <c r="F792" i="1"/>
  <c r="K792" i="1"/>
  <c r="G664" i="1"/>
  <c r="H664" i="1"/>
  <c r="H631" i="1"/>
  <c r="F631" i="1"/>
  <c r="J631" i="1"/>
  <c r="B631" i="1"/>
  <c r="C631" i="1"/>
  <c r="G631" i="1"/>
  <c r="H587" i="1"/>
  <c r="F587" i="1"/>
  <c r="J587" i="1"/>
  <c r="B587" i="1"/>
  <c r="G587" i="1"/>
  <c r="H523" i="1"/>
  <c r="F523" i="1"/>
  <c r="J523" i="1"/>
  <c r="B523" i="1"/>
  <c r="G523" i="1"/>
  <c r="G472" i="1"/>
  <c r="F472" i="1"/>
  <c r="H472" i="1"/>
  <c r="G408" i="1"/>
  <c r="F408" i="1"/>
  <c r="J408" i="1"/>
  <c r="B408" i="1"/>
  <c r="O408" i="1"/>
  <c r="H408" i="1"/>
  <c r="H282" i="1"/>
  <c r="F282" i="1"/>
  <c r="J282" i="1"/>
  <c r="B282" i="1"/>
  <c r="C282" i="1"/>
  <c r="G282" i="1"/>
  <c r="G277" i="1"/>
  <c r="F277" i="1"/>
  <c r="J277" i="1"/>
  <c r="B277" i="1"/>
  <c r="H277" i="1"/>
  <c r="H224" i="1"/>
  <c r="F224" i="1"/>
  <c r="J224" i="1"/>
  <c r="B224" i="1"/>
  <c r="C224" i="1"/>
  <c r="G224" i="1"/>
  <c r="L217" i="1"/>
  <c r="L281" i="1"/>
  <c r="L345" i="1"/>
  <c r="M185" i="1"/>
  <c r="C185" i="1"/>
  <c r="F1016" i="1"/>
  <c r="J1016" i="1"/>
  <c r="B1016" i="1"/>
  <c r="H1013" i="1"/>
  <c r="G1013" i="1"/>
  <c r="F1013" i="1"/>
  <c r="J1013" i="1"/>
  <c r="B1013" i="1"/>
  <c r="H1007" i="1"/>
  <c r="F1007" i="1"/>
  <c r="J1007" i="1"/>
  <c r="B1007" i="1"/>
  <c r="G1007" i="1"/>
  <c r="H993" i="1"/>
  <c r="F993" i="1"/>
  <c r="J993" i="1"/>
  <c r="B993" i="1"/>
  <c r="M993" i="1"/>
  <c r="G993" i="1"/>
  <c r="H987" i="1"/>
  <c r="F987" i="1"/>
  <c r="J987" i="1"/>
  <c r="B987" i="1"/>
  <c r="G987" i="1"/>
  <c r="H981" i="1"/>
  <c r="F981" i="1"/>
  <c r="J981" i="1"/>
  <c r="B981" i="1"/>
  <c r="O981" i="1"/>
  <c r="G981" i="1"/>
  <c r="H975" i="1"/>
  <c r="F975" i="1"/>
  <c r="J975" i="1"/>
  <c r="B975" i="1"/>
  <c r="G975" i="1"/>
  <c r="H961" i="1"/>
  <c r="G961" i="1"/>
  <c r="F961" i="1"/>
  <c r="J961" i="1"/>
  <c r="B961" i="1"/>
  <c r="M961" i="1"/>
  <c r="H955" i="1"/>
  <c r="G955" i="1"/>
  <c r="F955" i="1"/>
  <c r="J955" i="1"/>
  <c r="B955" i="1"/>
  <c r="C955" i="1"/>
  <c r="G952" i="1"/>
  <c r="H952" i="1"/>
  <c r="F952" i="1"/>
  <c r="J952" i="1"/>
  <c r="B952" i="1"/>
  <c r="H949" i="1"/>
  <c r="F949" i="1"/>
  <c r="J949" i="1"/>
  <c r="B949" i="1"/>
  <c r="G949" i="1"/>
  <c r="H943" i="1"/>
  <c r="F943" i="1"/>
  <c r="J943" i="1"/>
  <c r="B943" i="1"/>
  <c r="M943" i="1"/>
  <c r="G943" i="1"/>
  <c r="H929" i="1"/>
  <c r="F929" i="1"/>
  <c r="J929" i="1"/>
  <c r="B929" i="1"/>
  <c r="G929" i="1"/>
  <c r="H923" i="1"/>
  <c r="G923" i="1"/>
  <c r="F923" i="1"/>
  <c r="J923" i="1"/>
  <c r="B923" i="1"/>
  <c r="C923" i="1"/>
  <c r="G920" i="1"/>
  <c r="H920" i="1"/>
  <c r="F920" i="1"/>
  <c r="J920" i="1"/>
  <c r="B920" i="1"/>
  <c r="M920" i="1"/>
  <c r="H917" i="1"/>
  <c r="F917" i="1"/>
  <c r="J917" i="1"/>
  <c r="B917" i="1"/>
  <c r="G917" i="1"/>
  <c r="H911" i="1"/>
  <c r="G911" i="1"/>
  <c r="F911" i="1"/>
  <c r="J911" i="1"/>
  <c r="B911" i="1"/>
  <c r="M911" i="1"/>
  <c r="H897" i="1"/>
  <c r="F897" i="1"/>
  <c r="J897" i="1"/>
  <c r="B897" i="1"/>
  <c r="G897" i="1"/>
  <c r="H891" i="1"/>
  <c r="F891" i="1"/>
  <c r="J891" i="1"/>
  <c r="B891" i="1"/>
  <c r="M891" i="1"/>
  <c r="G891" i="1"/>
  <c r="H1009" i="1"/>
  <c r="G1009" i="1"/>
  <c r="F1009" i="1"/>
  <c r="J1009" i="1"/>
  <c r="B1009" i="1"/>
  <c r="H1003" i="1"/>
  <c r="F1003" i="1"/>
  <c r="J1003" i="1"/>
  <c r="B1003" i="1"/>
  <c r="G1003" i="1"/>
  <c r="G1000" i="1"/>
  <c r="H1000" i="1"/>
  <c r="F1000" i="1"/>
  <c r="K1000" i="1"/>
  <c r="L1000" i="1"/>
  <c r="H997" i="1"/>
  <c r="G997" i="1"/>
  <c r="F997" i="1"/>
  <c r="J997" i="1"/>
  <c r="B997" i="1"/>
  <c r="O997" i="1"/>
  <c r="H991" i="1"/>
  <c r="G991" i="1"/>
  <c r="F991" i="1"/>
  <c r="J991" i="1"/>
  <c r="B991" i="1"/>
  <c r="C991" i="1"/>
  <c r="H977" i="1"/>
  <c r="G977" i="1"/>
  <c r="F977" i="1"/>
  <c r="J977" i="1"/>
  <c r="B977" i="1"/>
  <c r="H971" i="1"/>
  <c r="G971" i="1"/>
  <c r="F971" i="1"/>
  <c r="J971" i="1"/>
  <c r="B971" i="1"/>
  <c r="H965" i="1"/>
  <c r="G965" i="1"/>
  <c r="F965" i="1"/>
  <c r="J965" i="1"/>
  <c r="B965" i="1"/>
  <c r="O965" i="1"/>
  <c r="H959" i="1"/>
  <c r="G959" i="1"/>
  <c r="F959" i="1"/>
  <c r="J959" i="1"/>
  <c r="B959" i="1"/>
  <c r="C959" i="1"/>
  <c r="H945" i="1"/>
  <c r="G945" i="1"/>
  <c r="F945" i="1"/>
  <c r="J945" i="1"/>
  <c r="B945" i="1"/>
  <c r="H939" i="1"/>
  <c r="G939" i="1"/>
  <c r="F939" i="1"/>
  <c r="J939" i="1"/>
  <c r="B939" i="1"/>
  <c r="H933" i="1"/>
  <c r="G933" i="1"/>
  <c r="F933" i="1"/>
  <c r="J933" i="1"/>
  <c r="B933" i="1"/>
  <c r="O933" i="1"/>
  <c r="H927" i="1"/>
  <c r="G927" i="1"/>
  <c r="F927" i="1"/>
  <c r="J927" i="1"/>
  <c r="B927" i="1"/>
  <c r="C927" i="1"/>
  <c r="H913" i="1"/>
  <c r="F913" i="1"/>
  <c r="J913" i="1"/>
  <c r="B913" i="1"/>
  <c r="G913" i="1"/>
  <c r="H907" i="1"/>
  <c r="G907" i="1"/>
  <c r="F907" i="1"/>
  <c r="J907" i="1"/>
  <c r="B907" i="1"/>
  <c r="C907" i="1"/>
  <c r="G904" i="1"/>
  <c r="H904" i="1"/>
  <c r="F904" i="1"/>
  <c r="J904" i="1"/>
  <c r="B904" i="1"/>
  <c r="H901" i="1"/>
  <c r="F901" i="1"/>
  <c r="J901" i="1"/>
  <c r="B901" i="1"/>
  <c r="G901" i="1"/>
  <c r="H895" i="1"/>
  <c r="G895" i="1"/>
  <c r="F895" i="1"/>
  <c r="K895" i="1"/>
  <c r="L895" i="1"/>
  <c r="K18" i="1"/>
  <c r="L18" i="1"/>
  <c r="K20" i="1"/>
  <c r="L20" i="1"/>
  <c r="K22" i="1"/>
  <c r="L22" i="1"/>
  <c r="K24" i="1"/>
  <c r="L24" i="1"/>
  <c r="K26" i="1"/>
  <c r="L26" i="1"/>
  <c r="K28" i="1"/>
  <c r="L28" i="1"/>
  <c r="K30" i="1"/>
  <c r="L30" i="1"/>
  <c r="K32" i="1"/>
  <c r="L32" i="1"/>
  <c r="K34" i="1"/>
  <c r="L34" i="1"/>
  <c r="K36" i="1"/>
  <c r="L36" i="1"/>
  <c r="K38" i="1"/>
  <c r="L38" i="1"/>
  <c r="K42" i="1"/>
  <c r="L42" i="1"/>
  <c r="K44" i="1"/>
  <c r="L44" i="1"/>
  <c r="K46" i="1"/>
  <c r="L46" i="1"/>
  <c r="K48" i="1"/>
  <c r="L48" i="1"/>
  <c r="K50" i="1"/>
  <c r="L50" i="1"/>
  <c r="K52" i="1"/>
  <c r="L52" i="1"/>
  <c r="K54" i="1"/>
  <c r="L54" i="1"/>
  <c r="K56" i="1"/>
  <c r="L56" i="1"/>
  <c r="K58" i="1"/>
  <c r="L58" i="1"/>
  <c r="K60" i="1"/>
  <c r="L60" i="1"/>
  <c r="K62" i="1"/>
  <c r="L62" i="1"/>
  <c r="K64" i="1"/>
  <c r="L64" i="1"/>
  <c r="K66" i="1"/>
  <c r="L66" i="1"/>
  <c r="K68" i="1"/>
  <c r="L68" i="1"/>
  <c r="L209" i="1"/>
  <c r="AB1467" i="6"/>
  <c r="AB1466" i="6"/>
  <c r="AB1465" i="6"/>
  <c r="AB1464" i="6"/>
  <c r="AB1463" i="6"/>
  <c r="AB1462" i="6"/>
  <c r="AB1461" i="6"/>
  <c r="AB1460" i="6"/>
  <c r="AB1459" i="6"/>
  <c r="AB1458" i="6"/>
  <c r="AB1457" i="6"/>
  <c r="AB1456" i="6"/>
  <c r="AB1455" i="6"/>
  <c r="AB1454" i="6"/>
  <c r="AB1453" i="6"/>
  <c r="AB1452" i="6"/>
  <c r="AB1451" i="6"/>
  <c r="AB1450" i="6"/>
  <c r="AB1449" i="6"/>
  <c r="AB1448" i="6"/>
  <c r="AB1447" i="6"/>
  <c r="AB1446" i="6"/>
  <c r="AB1445" i="6"/>
  <c r="AB1444" i="6"/>
  <c r="AB1443" i="6"/>
  <c r="AB1442" i="6"/>
  <c r="AB1441" i="6"/>
  <c r="AB1440" i="6"/>
  <c r="AB1439" i="6"/>
  <c r="AB1438" i="6"/>
  <c r="AB1437" i="6"/>
  <c r="AB1436" i="6"/>
  <c r="AB1435" i="6"/>
  <c r="AB1434" i="6"/>
  <c r="AB1433" i="6"/>
  <c r="AB1432" i="6"/>
  <c r="AB1431" i="6"/>
  <c r="AB1430" i="6"/>
  <c r="AB1429" i="6"/>
  <c r="AB1428" i="6"/>
  <c r="AB1427" i="6"/>
  <c r="W1281" i="6"/>
  <c r="X1281" i="6"/>
  <c r="X1280" i="6"/>
  <c r="X1279" i="6"/>
  <c r="X1278" i="6"/>
  <c r="X1277" i="6"/>
  <c r="X1276" i="6"/>
  <c r="X1275" i="6"/>
  <c r="X1274" i="6"/>
  <c r="X1273" i="6"/>
  <c r="X1272" i="6"/>
  <c r="X1271" i="6"/>
  <c r="X1270" i="6"/>
  <c r="X1269" i="6"/>
  <c r="X1268" i="6"/>
  <c r="X1267" i="6"/>
  <c r="X1266" i="6"/>
  <c r="X1265" i="6"/>
  <c r="X1264" i="6"/>
  <c r="X1263" i="6"/>
  <c r="X1262" i="6"/>
  <c r="X1261" i="6"/>
  <c r="X1260" i="6"/>
  <c r="X1259" i="6"/>
  <c r="X1258" i="6"/>
  <c r="X1257" i="6"/>
  <c r="X1256" i="6"/>
  <c r="X1255" i="6"/>
  <c r="X1254" i="6"/>
  <c r="X1253" i="6"/>
  <c r="X1252" i="6"/>
  <c r="X1251" i="6"/>
  <c r="X1250" i="6"/>
  <c r="X1249" i="6"/>
  <c r="X1248" i="6"/>
  <c r="X1247" i="6"/>
  <c r="X1246" i="6"/>
  <c r="X1245" i="6"/>
  <c r="X1244" i="6"/>
  <c r="X1243" i="6"/>
  <c r="X1242" i="6"/>
  <c r="X1241" i="6"/>
  <c r="X1240" i="6"/>
  <c r="X1239" i="6"/>
  <c r="X1238" i="6"/>
  <c r="X1237" i="6"/>
  <c r="X1236" i="6"/>
  <c r="S1231" i="6"/>
  <c r="T1231" i="6"/>
  <c r="T1230" i="6"/>
  <c r="T1229" i="6"/>
  <c r="T1228" i="6"/>
  <c r="T1227" i="6"/>
  <c r="T1226" i="6"/>
  <c r="T1225" i="6"/>
  <c r="T1224" i="6"/>
  <c r="T1223" i="6"/>
  <c r="T1222" i="6"/>
  <c r="T1221" i="6"/>
  <c r="T1220" i="6"/>
  <c r="T1219" i="6"/>
  <c r="T1218" i="6"/>
  <c r="T1217" i="6"/>
  <c r="T1216" i="6"/>
  <c r="T1215" i="6"/>
  <c r="T1214" i="6"/>
  <c r="T1213" i="6"/>
  <c r="T1212" i="6"/>
  <c r="T1211" i="6"/>
  <c r="T1210" i="6"/>
  <c r="T1209" i="6"/>
  <c r="T1208" i="6"/>
  <c r="T1207" i="6"/>
  <c r="T1206" i="6"/>
  <c r="T1205" i="6"/>
  <c r="T1204" i="6"/>
  <c r="T1203" i="6"/>
  <c r="T1202" i="6"/>
  <c r="T1201" i="6"/>
  <c r="T1200" i="6"/>
  <c r="T1199" i="6"/>
  <c r="T1198" i="6"/>
  <c r="T1197" i="6"/>
  <c r="T1196" i="6"/>
  <c r="T1195" i="6"/>
  <c r="T1194" i="6"/>
  <c r="T1193" i="6"/>
  <c r="T1192" i="6"/>
  <c r="T1191" i="6"/>
  <c r="T1190" i="6"/>
  <c r="T1189" i="6"/>
  <c r="T1188" i="6"/>
  <c r="T1187" i="6"/>
  <c r="T1186" i="6"/>
  <c r="T1677" i="6"/>
  <c r="T1676" i="6"/>
  <c r="T1675" i="6"/>
  <c r="T1674" i="6"/>
  <c r="T1673" i="6"/>
  <c r="T1672" i="6"/>
  <c r="T1671" i="6"/>
  <c r="T1670" i="6"/>
  <c r="T1669" i="6"/>
  <c r="T1668" i="6"/>
  <c r="T1667" i="6"/>
  <c r="T1666" i="6"/>
  <c r="T1665" i="6"/>
  <c r="T1664" i="6"/>
  <c r="T1663" i="6"/>
  <c r="T1662" i="6"/>
  <c r="T1661" i="6"/>
  <c r="T1660" i="6"/>
  <c r="T1659" i="6"/>
  <c r="AB1812" i="6"/>
  <c r="AB1811" i="6"/>
  <c r="AB1810" i="6"/>
  <c r="AB1809" i="6"/>
  <c r="AB1808" i="6"/>
  <c r="AB1807" i="6"/>
  <c r="AB1806" i="6"/>
  <c r="AB1805" i="6"/>
  <c r="AB1804" i="6"/>
  <c r="AB1803" i="6"/>
  <c r="AB1802" i="6"/>
  <c r="AB1801" i="6"/>
  <c r="AB1800" i="6"/>
  <c r="AB1799" i="6"/>
  <c r="AB1798" i="6"/>
  <c r="AB1797" i="6"/>
  <c r="AB1796" i="6"/>
  <c r="X2101" i="6"/>
  <c r="X2100" i="6"/>
  <c r="X2099" i="6"/>
  <c r="X2098" i="6"/>
  <c r="X2097" i="6"/>
  <c r="X2096" i="6"/>
  <c r="X2095" i="6"/>
  <c r="X2094" i="6"/>
  <c r="X2093" i="6"/>
  <c r="X2092" i="6"/>
  <c r="X2091" i="6"/>
  <c r="X2090" i="6"/>
  <c r="X2089" i="6"/>
  <c r="X2088" i="6"/>
  <c r="X2087" i="6"/>
  <c r="X2086" i="6"/>
  <c r="X2085" i="6"/>
  <c r="X2267" i="6"/>
  <c r="X2266" i="6"/>
  <c r="X2265" i="6"/>
  <c r="X2264" i="6"/>
  <c r="X2263" i="6"/>
  <c r="X2262" i="6"/>
  <c r="X2261" i="6"/>
  <c r="X2260" i="6"/>
  <c r="X2259" i="6"/>
  <c r="X2258" i="6"/>
  <c r="X2257" i="6"/>
  <c r="X2256" i="6"/>
  <c r="X2255" i="6"/>
  <c r="X2254" i="6"/>
  <c r="X2253" i="6"/>
  <c r="AA2015" i="6"/>
  <c r="AB2015" i="6"/>
  <c r="AB2014" i="6"/>
  <c r="AB2013" i="6"/>
  <c r="AB2012" i="6"/>
  <c r="AB2011" i="6"/>
  <c r="AB2010" i="6"/>
  <c r="AB2009" i="6"/>
  <c r="AB2008" i="6"/>
  <c r="AB2007" i="6"/>
  <c r="AB2006" i="6"/>
  <c r="AB2005" i="6"/>
  <c r="AB2004" i="6"/>
  <c r="AB2003" i="6"/>
  <c r="AB2002" i="6"/>
  <c r="AB2001" i="6"/>
  <c r="AB2000" i="6"/>
  <c r="AB1999" i="6"/>
  <c r="AB1998" i="6"/>
  <c r="AA1532" i="6"/>
  <c r="AB1532" i="6"/>
  <c r="AB1531" i="6"/>
  <c r="AB1530" i="6"/>
  <c r="AB1529" i="6"/>
  <c r="AB1528" i="6"/>
  <c r="AB1527" i="6"/>
  <c r="AB1526" i="6"/>
  <c r="AB1525" i="6"/>
  <c r="AB1524" i="6"/>
  <c r="AB1523" i="6"/>
  <c r="AB1522" i="6"/>
  <c r="AB1521" i="6"/>
  <c r="AB1520" i="6"/>
  <c r="AB1519" i="6"/>
  <c r="AB1518" i="6"/>
  <c r="AB1517" i="6"/>
  <c r="AB1516" i="6"/>
  <c r="AA1812" i="6"/>
  <c r="AA2202" i="6"/>
  <c r="AB2202" i="6"/>
  <c r="AB2201" i="6"/>
  <c r="AB2200" i="6"/>
  <c r="AB2199" i="6"/>
  <c r="AB2198" i="6"/>
  <c r="AB2197" i="6"/>
  <c r="AB2196" i="6"/>
  <c r="AB2195" i="6"/>
  <c r="AB2194" i="6"/>
  <c r="AB2193" i="6"/>
  <c r="AB2192" i="6"/>
  <c r="AB2191" i="6"/>
  <c r="AB2190" i="6"/>
  <c r="AB2189" i="6"/>
  <c r="AB2188" i="6"/>
  <c r="AB2187" i="6"/>
  <c r="W2127" i="6"/>
  <c r="X2127" i="6"/>
  <c r="X2126" i="6"/>
  <c r="X2125" i="6"/>
  <c r="X2124" i="6"/>
  <c r="X2123" i="6"/>
  <c r="X2122" i="6"/>
  <c r="X2121" i="6"/>
  <c r="X2120" i="6"/>
  <c r="X2119" i="6"/>
  <c r="X2118" i="6"/>
  <c r="X2117" i="6"/>
  <c r="X2116" i="6"/>
  <c r="X2115" i="6"/>
  <c r="X2114" i="6"/>
  <c r="X2113" i="6"/>
  <c r="X2112" i="6"/>
  <c r="W2248" i="6"/>
  <c r="X2248" i="6"/>
  <c r="X2247" i="6"/>
  <c r="X2246" i="6"/>
  <c r="X2245" i="6"/>
  <c r="X2244" i="6"/>
  <c r="X2243" i="6"/>
  <c r="X2242" i="6"/>
  <c r="X2241" i="6"/>
  <c r="X2240" i="6"/>
  <c r="X2239" i="6"/>
  <c r="X2238" i="6"/>
  <c r="X2237" i="6"/>
  <c r="X2236" i="6"/>
  <c r="X2235" i="6"/>
  <c r="X2234" i="6"/>
  <c r="X2233" i="6"/>
  <c r="X2232" i="6"/>
  <c r="AA1488" i="6"/>
  <c r="AB1488" i="6"/>
  <c r="AB1487" i="6"/>
  <c r="AB1486" i="6"/>
  <c r="AB1485" i="6"/>
  <c r="AB1484" i="6"/>
  <c r="AB1483" i="6"/>
  <c r="AB1482" i="6"/>
  <c r="AB1481" i="6"/>
  <c r="AB1480" i="6"/>
  <c r="AB1479" i="6"/>
  <c r="AB1478" i="6"/>
  <c r="AB1477" i="6"/>
  <c r="AB1476" i="6"/>
  <c r="AB1475" i="6"/>
  <c r="AB1474" i="6"/>
  <c r="AB1473" i="6"/>
  <c r="AB1472" i="6"/>
  <c r="AA2225" i="6"/>
  <c r="AB2225" i="6"/>
  <c r="AB2224" i="6"/>
  <c r="AB2223" i="6"/>
  <c r="AB2222" i="6"/>
  <c r="AB2221" i="6"/>
  <c r="AB2220" i="6"/>
  <c r="AB2219" i="6"/>
  <c r="AB2218" i="6"/>
  <c r="AB2217" i="6"/>
  <c r="AB2216" i="6"/>
  <c r="AB2215" i="6"/>
  <c r="AB2214" i="6"/>
  <c r="AB2213" i="6"/>
  <c r="AB2212" i="6"/>
  <c r="AB2211" i="6"/>
  <c r="AB2210" i="6"/>
  <c r="AA1775" i="6"/>
  <c r="AB1775" i="6"/>
  <c r="AB1774" i="6"/>
  <c r="AB1773" i="6"/>
  <c r="AB1772" i="6"/>
  <c r="AB1771" i="6"/>
  <c r="AB1770" i="6"/>
  <c r="AB1769" i="6"/>
  <c r="AB1768" i="6"/>
  <c r="AB1767" i="6"/>
  <c r="AB1766" i="6"/>
  <c r="AB1765" i="6"/>
  <c r="AB1764" i="6"/>
  <c r="AB1763" i="6"/>
  <c r="AB1762" i="6"/>
  <c r="AB1761" i="6"/>
  <c r="AB1760" i="6"/>
  <c r="AB1759" i="6"/>
  <c r="W1395" i="6"/>
  <c r="X1395" i="6"/>
  <c r="X1394" i="6"/>
  <c r="X1393" i="6"/>
  <c r="X1392" i="6"/>
  <c r="X1391" i="6"/>
  <c r="X1390" i="6"/>
  <c r="X1389" i="6"/>
  <c r="X1388" i="6"/>
  <c r="X1387" i="6"/>
  <c r="X1386" i="6"/>
  <c r="X1385" i="6"/>
  <c r="X1384" i="6"/>
  <c r="X1383" i="6"/>
  <c r="X1382" i="6"/>
  <c r="X1381" i="6"/>
  <c r="W1774" i="6"/>
  <c r="X1774" i="6"/>
  <c r="X1773" i="6"/>
  <c r="X1772" i="6"/>
  <c r="X1771" i="6"/>
  <c r="X1770" i="6"/>
  <c r="X1769" i="6"/>
  <c r="X1768" i="6"/>
  <c r="X1767" i="6"/>
  <c r="X1766" i="6"/>
  <c r="X1765" i="6"/>
  <c r="X1764" i="6"/>
  <c r="X1763" i="6"/>
  <c r="X1762" i="6"/>
  <c r="X1761" i="6"/>
  <c r="X1760" i="6"/>
  <c r="X1759" i="6"/>
  <c r="W1487" i="6"/>
  <c r="X1487" i="6"/>
  <c r="X1486" i="6"/>
  <c r="X1485" i="6"/>
  <c r="X1484" i="6"/>
  <c r="X1483" i="6"/>
  <c r="X1482" i="6"/>
  <c r="X1481" i="6"/>
  <c r="X1480" i="6"/>
  <c r="X1479" i="6"/>
  <c r="X1478" i="6"/>
  <c r="X1477" i="6"/>
  <c r="X1476" i="6"/>
  <c r="X1475" i="6"/>
  <c r="X1474" i="6"/>
  <c r="X1473" i="6"/>
  <c r="X1472" i="6"/>
  <c r="W1441" i="6"/>
  <c r="X1441" i="6"/>
  <c r="X1440" i="6"/>
  <c r="X1439" i="6"/>
  <c r="X1438" i="6"/>
  <c r="X1437" i="6"/>
  <c r="X1436" i="6"/>
  <c r="X1435" i="6"/>
  <c r="X1434" i="6"/>
  <c r="X1433" i="6"/>
  <c r="X1432" i="6"/>
  <c r="X1431" i="6"/>
  <c r="X1430" i="6"/>
  <c r="X1429" i="6"/>
  <c r="X1428" i="6"/>
  <c r="X1427" i="6"/>
  <c r="W2072" i="6"/>
  <c r="X2072" i="6"/>
  <c r="X2071" i="6"/>
  <c r="X2070" i="6"/>
  <c r="X2069" i="6"/>
  <c r="X2068" i="6"/>
  <c r="X2067" i="6"/>
  <c r="X2066" i="6"/>
  <c r="X2065" i="6"/>
  <c r="X2064" i="6"/>
  <c r="X2063" i="6"/>
  <c r="X2062" i="6"/>
  <c r="X2061" i="6"/>
  <c r="X2060" i="6"/>
  <c r="X2059" i="6"/>
  <c r="X2058" i="6"/>
  <c r="X2057" i="6"/>
  <c r="W1881" i="6"/>
  <c r="X1881" i="6"/>
  <c r="X1880" i="6"/>
  <c r="X1879" i="6"/>
  <c r="X1878" i="6"/>
  <c r="X1877" i="6"/>
  <c r="X1876" i="6"/>
  <c r="X1875" i="6"/>
  <c r="X1874" i="6"/>
  <c r="X1873" i="6"/>
  <c r="X1872" i="6"/>
  <c r="X1871" i="6"/>
  <c r="X1870" i="6"/>
  <c r="X1869" i="6"/>
  <c r="X1868" i="6"/>
  <c r="X1867" i="6"/>
  <c r="AA1848" i="6"/>
  <c r="AB1848" i="6"/>
  <c r="AB1847" i="6"/>
  <c r="AB1846" i="6"/>
  <c r="AB1845" i="6"/>
  <c r="AB1844" i="6"/>
  <c r="AB1843" i="6"/>
  <c r="AB1842" i="6"/>
  <c r="AB1841" i="6"/>
  <c r="AB1840" i="6"/>
  <c r="AB1839" i="6"/>
  <c r="AB1838" i="6"/>
  <c r="AB1837" i="6"/>
  <c r="AB1836" i="6"/>
  <c r="AB1835" i="6"/>
  <c r="AB1834" i="6"/>
  <c r="AB1833" i="6"/>
  <c r="AB1832" i="6"/>
  <c r="AA1302" i="6"/>
  <c r="AB1302" i="6"/>
  <c r="AB1301" i="6"/>
  <c r="AB1300" i="6"/>
  <c r="AB1299" i="6"/>
  <c r="AB1298" i="6"/>
  <c r="AB1297" i="6"/>
  <c r="AB1296" i="6"/>
  <c r="AB1295" i="6"/>
  <c r="AB1294" i="6"/>
  <c r="AB1293" i="6"/>
  <c r="AB1292" i="6"/>
  <c r="AB1291" i="6"/>
  <c r="AB1290" i="6"/>
  <c r="AB1289" i="6"/>
  <c r="AB1288" i="6"/>
  <c r="AB1287" i="6"/>
  <c r="AB1286" i="6"/>
  <c r="AB1285" i="6"/>
  <c r="W1533" i="6"/>
  <c r="X1533" i="6"/>
  <c r="X1532" i="6"/>
  <c r="X1531" i="6"/>
  <c r="X1530" i="6"/>
  <c r="X1529" i="6"/>
  <c r="X1528" i="6"/>
  <c r="X1527" i="6"/>
  <c r="X1526" i="6"/>
  <c r="X1525" i="6"/>
  <c r="X1524" i="6"/>
  <c r="X1523" i="6"/>
  <c r="X1522" i="6"/>
  <c r="X1521" i="6"/>
  <c r="X1520" i="6"/>
  <c r="X1519" i="6"/>
  <c r="X1518" i="6"/>
  <c r="X1517" i="6"/>
  <c r="X1516" i="6"/>
  <c r="W2101" i="6"/>
  <c r="W1982" i="6"/>
  <c r="X1982" i="6"/>
  <c r="X1981" i="6"/>
  <c r="X1980" i="6"/>
  <c r="X1979" i="6"/>
  <c r="X1978" i="6"/>
  <c r="X1977" i="6"/>
  <c r="X1976" i="6"/>
  <c r="X1975" i="6"/>
  <c r="X1974" i="6"/>
  <c r="X1973" i="6"/>
  <c r="X1972" i="6"/>
  <c r="X1971" i="6"/>
  <c r="X1970" i="6"/>
  <c r="X1969" i="6"/>
  <c r="X1968" i="6"/>
  <c r="X1967" i="6"/>
  <c r="S1882" i="6"/>
  <c r="T1882" i="6"/>
  <c r="T1881" i="6"/>
  <c r="T1880" i="6"/>
  <c r="T1879" i="6"/>
  <c r="T1878" i="6"/>
  <c r="T1877" i="6"/>
  <c r="T1876" i="6"/>
  <c r="T1875" i="6"/>
  <c r="T1874" i="6"/>
  <c r="T1873" i="6"/>
  <c r="T1872" i="6"/>
  <c r="T1871" i="6"/>
  <c r="T1870" i="6"/>
  <c r="T1869" i="6"/>
  <c r="T1868" i="6"/>
  <c r="T1867" i="6"/>
  <c r="AA2073" i="6"/>
  <c r="AB2073" i="6"/>
  <c r="AB2072" i="6"/>
  <c r="AB2071" i="6"/>
  <c r="AB2070" i="6"/>
  <c r="AB2069" i="6"/>
  <c r="AB2068" i="6"/>
  <c r="AB2067" i="6"/>
  <c r="AB2066" i="6"/>
  <c r="AB2065" i="6"/>
  <c r="AB2064" i="6"/>
  <c r="AB2063" i="6"/>
  <c r="AB2062" i="6"/>
  <c r="AB2061" i="6"/>
  <c r="AB2060" i="6"/>
  <c r="AB2059" i="6"/>
  <c r="AB2058" i="6"/>
  <c r="AB2057" i="6"/>
  <c r="W2100" i="6"/>
  <c r="S1442" i="6"/>
  <c r="T1442" i="6"/>
  <c r="T1441" i="6"/>
  <c r="T1440" i="6"/>
  <c r="T1439" i="6"/>
  <c r="T1438" i="6"/>
  <c r="T1437" i="6"/>
  <c r="T1436" i="6"/>
  <c r="T1435" i="6"/>
  <c r="T1434" i="6"/>
  <c r="T1433" i="6"/>
  <c r="T1432" i="6"/>
  <c r="T1431" i="6"/>
  <c r="T1430" i="6"/>
  <c r="T1429" i="6"/>
  <c r="T1428" i="6"/>
  <c r="T1427" i="6"/>
  <c r="S1658" i="6"/>
  <c r="S2154" i="6"/>
  <c r="T2154" i="6"/>
  <c r="T2153" i="6"/>
  <c r="T2152" i="6"/>
  <c r="T2151" i="6"/>
  <c r="T2150" i="6"/>
  <c r="T2149" i="6"/>
  <c r="T2148" i="6"/>
  <c r="T2147" i="6"/>
  <c r="T2146" i="6"/>
  <c r="T2145" i="6"/>
  <c r="T2144" i="6"/>
  <c r="T2143" i="6"/>
  <c r="T2142" i="6"/>
  <c r="T2141" i="6"/>
  <c r="T2140" i="6"/>
  <c r="T2139" i="6"/>
  <c r="T2138" i="6"/>
  <c r="S1951" i="6"/>
  <c r="T1951" i="6"/>
  <c r="T1950" i="6"/>
  <c r="T1949" i="6"/>
  <c r="T1948" i="6"/>
  <c r="T1947" i="6"/>
  <c r="T1946" i="6"/>
  <c r="T1945" i="6"/>
  <c r="T1944" i="6"/>
  <c r="T1943" i="6"/>
  <c r="T1942" i="6"/>
  <c r="T1941" i="6"/>
  <c r="T1940" i="6"/>
  <c r="T1939" i="6"/>
  <c r="T1938" i="6"/>
  <c r="T1937" i="6"/>
  <c r="T1936" i="6"/>
  <c r="T1935" i="6"/>
  <c r="S2179" i="6"/>
  <c r="T2179" i="6"/>
  <c r="T2178" i="6"/>
  <c r="T2177" i="6"/>
  <c r="T2176" i="6"/>
  <c r="T2175" i="6"/>
  <c r="T2174" i="6"/>
  <c r="T2173" i="6"/>
  <c r="T2172" i="6"/>
  <c r="T2171" i="6"/>
  <c r="T2170" i="6"/>
  <c r="T2169" i="6"/>
  <c r="T2168" i="6"/>
  <c r="T2167" i="6"/>
  <c r="T2166" i="6"/>
  <c r="T2165" i="6"/>
  <c r="T2164" i="6"/>
  <c r="T2163" i="6"/>
  <c r="S2044" i="6"/>
  <c r="T2044" i="6"/>
  <c r="T2043" i="6"/>
  <c r="T2042" i="6"/>
  <c r="T2041" i="6"/>
  <c r="T2040" i="6"/>
  <c r="T2039" i="6"/>
  <c r="T2038" i="6"/>
  <c r="T2037" i="6"/>
  <c r="T2036" i="6"/>
  <c r="T2035" i="6"/>
  <c r="T2034" i="6"/>
  <c r="T2033" i="6"/>
  <c r="T2032" i="6"/>
  <c r="T2031" i="6"/>
  <c r="T2030" i="6"/>
  <c r="T2029" i="6"/>
  <c r="T2028" i="6"/>
  <c r="S1847" i="6"/>
  <c r="T1847" i="6"/>
  <c r="T1846" i="6"/>
  <c r="T1845" i="6"/>
  <c r="T1844" i="6"/>
  <c r="T1843" i="6"/>
  <c r="T1842" i="6"/>
  <c r="T1841" i="6"/>
  <c r="T1840" i="6"/>
  <c r="T1839" i="6"/>
  <c r="T1838" i="6"/>
  <c r="T1837" i="6"/>
  <c r="T1836" i="6"/>
  <c r="T1835" i="6"/>
  <c r="T1834" i="6"/>
  <c r="T1833" i="6"/>
  <c r="T1832" i="6"/>
  <c r="S1348" i="6"/>
  <c r="T1348" i="6"/>
  <c r="T1347" i="6"/>
  <c r="T1346" i="6"/>
  <c r="T1345" i="6"/>
  <c r="T1344" i="6"/>
  <c r="T1343" i="6"/>
  <c r="T1342" i="6"/>
  <c r="T1341" i="6"/>
  <c r="T1340" i="6"/>
  <c r="T1339" i="6"/>
  <c r="T1338" i="6"/>
  <c r="T1337" i="6"/>
  <c r="T1336" i="6"/>
  <c r="T1335" i="6"/>
  <c r="T1334" i="6"/>
  <c r="T1333" i="6"/>
  <c r="W2126" i="6"/>
  <c r="W2267" i="6"/>
  <c r="W1735" i="6"/>
  <c r="X1735" i="6"/>
  <c r="X1734" i="6"/>
  <c r="X1733" i="6"/>
  <c r="X1732" i="6"/>
  <c r="X1731" i="6"/>
  <c r="X1730" i="6"/>
  <c r="X1729" i="6"/>
  <c r="X1728" i="6"/>
  <c r="X1727" i="6"/>
  <c r="X1726" i="6"/>
  <c r="X1725" i="6"/>
  <c r="X1724" i="6"/>
  <c r="X1723" i="6"/>
  <c r="X1722" i="6"/>
  <c r="X1721" i="6"/>
  <c r="AB2404" i="6"/>
  <c r="AB2403" i="6"/>
  <c r="AB2402" i="6"/>
  <c r="AB2401" i="6"/>
  <c r="AB2400" i="6"/>
  <c r="AB2399" i="6"/>
  <c r="AB2398" i="6"/>
  <c r="W2295" i="6"/>
  <c r="X2295" i="6"/>
  <c r="X2294" i="6"/>
  <c r="X2293" i="6"/>
  <c r="X2292" i="6"/>
  <c r="W2212" i="6"/>
  <c r="X2212" i="6"/>
  <c r="X2211" i="6"/>
  <c r="X2210" i="6"/>
  <c r="W2114" i="6"/>
  <c r="C1028" i="6"/>
  <c r="B22" i="6"/>
  <c r="T1051" i="6"/>
  <c r="T1050" i="6"/>
  <c r="T1049" i="6"/>
  <c r="T1048" i="6"/>
  <c r="T1047" i="6"/>
  <c r="T1046" i="6"/>
  <c r="T1045" i="6"/>
  <c r="T1044" i="6"/>
  <c r="T1043" i="6"/>
  <c r="T1042" i="6"/>
  <c r="T1041" i="6"/>
  <c r="T1040" i="6"/>
  <c r="T1039" i="6"/>
  <c r="T1038" i="6"/>
  <c r="T1037" i="6"/>
  <c r="T1036" i="6"/>
  <c r="T1035" i="6"/>
  <c r="T1034" i="6"/>
  <c r="T1033" i="6"/>
  <c r="T1032" i="6"/>
  <c r="T1031" i="6"/>
  <c r="T1030" i="6"/>
  <c r="T1029" i="6"/>
  <c r="T1028" i="6"/>
  <c r="X1075" i="6"/>
  <c r="X1074" i="6"/>
  <c r="X1073" i="6"/>
  <c r="X1072" i="6"/>
  <c r="X1071" i="6"/>
  <c r="X1070" i="6"/>
  <c r="X1069" i="6"/>
  <c r="X1068" i="6"/>
  <c r="X1067" i="6"/>
  <c r="X1066" i="6"/>
  <c r="X1065" i="6"/>
  <c r="X1064" i="6"/>
  <c r="X1063" i="6"/>
  <c r="X1062" i="6"/>
  <c r="X1061" i="6"/>
  <c r="X1060" i="6"/>
  <c r="X1059" i="6"/>
  <c r="X1058" i="6"/>
  <c r="X1057" i="6"/>
  <c r="X1056" i="6"/>
  <c r="X1055" i="6"/>
  <c r="X1054" i="6"/>
  <c r="X1053" i="6"/>
  <c r="L77" i="4"/>
  <c r="L93" i="4"/>
  <c r="L109" i="4"/>
  <c r="L125" i="4"/>
  <c r="L141" i="4"/>
  <c r="L157" i="4"/>
  <c r="L173" i="4"/>
  <c r="L189" i="4"/>
  <c r="L205" i="4"/>
  <c r="K210" i="4"/>
  <c r="L210" i="4"/>
  <c r="J17" i="4"/>
  <c r="B17" i="4"/>
  <c r="K17" i="4"/>
  <c r="L17" i="4"/>
  <c r="K96" i="4"/>
  <c r="L96" i="4"/>
  <c r="K104" i="4"/>
  <c r="L104" i="4"/>
  <c r="O481" i="4"/>
  <c r="O449" i="4"/>
  <c r="O417" i="4"/>
  <c r="O401" i="4"/>
  <c r="O385" i="4"/>
  <c r="O361" i="4"/>
  <c r="O337" i="4"/>
  <c r="O329" i="4"/>
  <c r="O321" i="4"/>
  <c r="O305" i="4"/>
  <c r="O297" i="4"/>
  <c r="O289" i="4"/>
  <c r="O281" i="4"/>
  <c r="O273" i="4"/>
  <c r="O225" i="4"/>
  <c r="K214" i="4"/>
  <c r="L214" i="4"/>
  <c r="K92" i="4"/>
  <c r="J96" i="4"/>
  <c r="B96" i="4"/>
  <c r="K100" i="4"/>
  <c r="J104" i="4"/>
  <c r="B104" i="4"/>
  <c r="O104" i="4"/>
  <c r="L209" i="4"/>
  <c r="K172" i="4"/>
  <c r="L172" i="4"/>
  <c r="J172" i="4"/>
  <c r="B172" i="4"/>
  <c r="K216" i="4"/>
  <c r="L216" i="4"/>
  <c r="J216" i="4"/>
  <c r="B216" i="4"/>
  <c r="J684" i="4"/>
  <c r="K684" i="4"/>
  <c r="L217" i="4"/>
  <c r="L225" i="4"/>
  <c r="L241" i="4"/>
  <c r="L249" i="4"/>
  <c r="L257" i="4"/>
  <c r="L273" i="4"/>
  <c r="L281" i="4"/>
  <c r="L289" i="4"/>
  <c r="L305" i="4"/>
  <c r="L313" i="4"/>
  <c r="L337" i="4"/>
  <c r="L345" i="4"/>
  <c r="L353" i="4"/>
  <c r="L361" i="4"/>
  <c r="L369" i="4"/>
  <c r="L377" i="4"/>
  <c r="L385" i="4"/>
  <c r="L393" i="4"/>
  <c r="L401" i="4"/>
  <c r="L409" i="4"/>
  <c r="L417" i="4"/>
  <c r="L433" i="4"/>
  <c r="L449" i="4"/>
  <c r="L465" i="4"/>
  <c r="L481" i="4"/>
  <c r="L497" i="4"/>
  <c r="L513" i="4"/>
  <c r="L529" i="4"/>
  <c r="L545" i="4"/>
  <c r="L561" i="4"/>
  <c r="L577" i="4"/>
  <c r="L593" i="4"/>
  <c r="J734" i="4"/>
  <c r="K734" i="4"/>
  <c r="L734" i="4"/>
  <c r="J740" i="4"/>
  <c r="K740" i="4"/>
  <c r="J764" i="4"/>
  <c r="G714" i="4"/>
  <c r="F714" i="4"/>
  <c r="H702" i="4"/>
  <c r="G700" i="4"/>
  <c r="F700" i="4"/>
  <c r="J697" i="4"/>
  <c r="B697" i="4"/>
  <c r="J690" i="4"/>
  <c r="B690" i="4"/>
  <c r="K690" i="4"/>
  <c r="G687" i="4"/>
  <c r="K687" i="4"/>
  <c r="L687" i="4"/>
  <c r="J687" i="4"/>
  <c r="B687" i="4"/>
  <c r="H678" i="4"/>
  <c r="G678" i="4"/>
  <c r="F678" i="4"/>
  <c r="J675" i="4"/>
  <c r="B675" i="4"/>
  <c r="G674" i="4"/>
  <c r="F674" i="4"/>
  <c r="G664" i="4"/>
  <c r="F664" i="4"/>
  <c r="C663" i="4"/>
  <c r="J661" i="4"/>
  <c r="B661" i="4"/>
  <c r="H661" i="4"/>
  <c r="L661" i="4"/>
  <c r="H660" i="4"/>
  <c r="J657" i="4"/>
  <c r="B657" i="4"/>
  <c r="H657" i="4"/>
  <c r="L657" i="4"/>
  <c r="H656" i="4"/>
  <c r="J653" i="4"/>
  <c r="B653" i="4"/>
  <c r="H653" i="4"/>
  <c r="L653" i="4"/>
  <c r="H652" i="4"/>
  <c r="J649" i="4"/>
  <c r="B649" i="4"/>
  <c r="H649" i="4"/>
  <c r="L649" i="4"/>
  <c r="H648" i="4"/>
  <c r="J645" i="4"/>
  <c r="B645" i="4"/>
  <c r="H645" i="4"/>
  <c r="L645" i="4"/>
  <c r="H644" i="4"/>
  <c r="J641" i="4"/>
  <c r="B641" i="4"/>
  <c r="H641" i="4"/>
  <c r="L641" i="4"/>
  <c r="H640" i="4"/>
  <c r="J637" i="4"/>
  <c r="B637" i="4"/>
  <c r="H637" i="4"/>
  <c r="L637" i="4"/>
  <c r="H636" i="4"/>
  <c r="J633" i="4"/>
  <c r="B633" i="4"/>
  <c r="H633" i="4"/>
  <c r="L633" i="4"/>
  <c r="H632" i="4"/>
  <c r="J629" i="4"/>
  <c r="B629" i="4"/>
  <c r="H629" i="4"/>
  <c r="L629" i="4"/>
  <c r="H628" i="4"/>
  <c r="J625" i="4"/>
  <c r="B625" i="4"/>
  <c r="H625" i="4"/>
  <c r="L625" i="4"/>
  <c r="H624" i="4"/>
  <c r="J621" i="4"/>
  <c r="B621" i="4"/>
  <c r="H621" i="4"/>
  <c r="L621" i="4"/>
  <c r="H620" i="4"/>
  <c r="J617" i="4"/>
  <c r="B617" i="4"/>
  <c r="H617" i="4"/>
  <c r="L617" i="4"/>
  <c r="H616" i="4"/>
  <c r="J613" i="4"/>
  <c r="B613" i="4"/>
  <c r="H613" i="4"/>
  <c r="L613" i="4"/>
  <c r="H612" i="4"/>
  <c r="J609" i="4"/>
  <c r="B609" i="4"/>
  <c r="H609" i="4"/>
  <c r="L609" i="4"/>
  <c r="H608" i="4"/>
  <c r="J605" i="4"/>
  <c r="B605" i="4"/>
  <c r="H605" i="4"/>
  <c r="L605" i="4"/>
  <c r="H604" i="4"/>
  <c r="J601" i="4"/>
  <c r="B601" i="4"/>
  <c r="H601" i="4"/>
  <c r="L601" i="4"/>
  <c r="H600" i="4"/>
  <c r="J597" i="4"/>
  <c r="B597" i="4"/>
  <c r="H868" i="4"/>
  <c r="G868" i="4"/>
  <c r="F868" i="4"/>
  <c r="G853" i="4"/>
  <c r="H852" i="4"/>
  <c r="G852" i="4"/>
  <c r="F852" i="4"/>
  <c r="H836" i="4"/>
  <c r="G836" i="4"/>
  <c r="F836" i="4"/>
  <c r="G821" i="4"/>
  <c r="H820" i="4"/>
  <c r="G820" i="4"/>
  <c r="F820" i="4"/>
  <c r="J806" i="4"/>
  <c r="K806" i="4"/>
  <c r="G805" i="4"/>
  <c r="K805" i="4"/>
  <c r="L805" i="4"/>
  <c r="J805" i="4"/>
  <c r="B805" i="4"/>
  <c r="H804" i="4"/>
  <c r="G804" i="4"/>
  <c r="F804" i="4"/>
  <c r="C727" i="4"/>
  <c r="C719" i="4"/>
  <c r="H710" i="4"/>
  <c r="C695" i="4"/>
  <c r="C793" i="4"/>
  <c r="C769" i="4"/>
  <c r="C761" i="4"/>
  <c r="C753" i="4"/>
  <c r="C745" i="4"/>
  <c r="C735" i="4"/>
  <c r="C711" i="4"/>
  <c r="C703" i="4"/>
  <c r="C679" i="4"/>
  <c r="O74" i="4"/>
  <c r="M74" i="4"/>
  <c r="C74" i="4"/>
  <c r="M77" i="4"/>
  <c r="O77" i="4"/>
  <c r="C77" i="4"/>
  <c r="O90" i="4"/>
  <c r="M90" i="4"/>
  <c r="C90" i="4"/>
  <c r="M93" i="4"/>
  <c r="O93" i="4"/>
  <c r="C93" i="4"/>
  <c r="O106" i="4"/>
  <c r="M106" i="4"/>
  <c r="C106" i="4"/>
  <c r="M109" i="4"/>
  <c r="O109" i="4"/>
  <c r="C109" i="4"/>
  <c r="O122" i="4"/>
  <c r="M122" i="4"/>
  <c r="C122" i="4"/>
  <c r="M125" i="4"/>
  <c r="O125" i="4"/>
  <c r="C125" i="4"/>
  <c r="O138" i="4"/>
  <c r="M138" i="4"/>
  <c r="C138" i="4"/>
  <c r="M141" i="4"/>
  <c r="O141" i="4"/>
  <c r="C141" i="4"/>
  <c r="O154" i="4"/>
  <c r="M154" i="4"/>
  <c r="C154" i="4"/>
  <c r="M157" i="4"/>
  <c r="O157" i="4"/>
  <c r="C157" i="4"/>
  <c r="O170" i="4"/>
  <c r="M170" i="4"/>
  <c r="C170" i="4"/>
  <c r="M173" i="4"/>
  <c r="O173" i="4"/>
  <c r="C173" i="4"/>
  <c r="O186" i="4"/>
  <c r="M186" i="4"/>
  <c r="C186" i="4"/>
  <c r="M189" i="4"/>
  <c r="O189" i="4"/>
  <c r="C189" i="4"/>
  <c r="O202" i="4"/>
  <c r="M202" i="4"/>
  <c r="C202" i="4"/>
  <c r="M205" i="4"/>
  <c r="O205" i="4"/>
  <c r="C205" i="4"/>
  <c r="K19" i="4"/>
  <c r="L19" i="4"/>
  <c r="J210" i="4"/>
  <c r="B210" i="4"/>
  <c r="J214" i="4"/>
  <c r="B214" i="4"/>
  <c r="B1012" i="4"/>
  <c r="F1009" i="4"/>
  <c r="H1009" i="4"/>
  <c r="F1008" i="4"/>
  <c r="J1008" i="4"/>
  <c r="C1008" i="4"/>
  <c r="F1005" i="4"/>
  <c r="G1005" i="4"/>
  <c r="H1005" i="4"/>
  <c r="G1004" i="4"/>
  <c r="F1004" i="4"/>
  <c r="K1004" i="4"/>
  <c r="J1004" i="4"/>
  <c r="B1004" i="4"/>
  <c r="H1004" i="4"/>
  <c r="F1001" i="4"/>
  <c r="G1001" i="4"/>
  <c r="H1001" i="4"/>
  <c r="G1000" i="4"/>
  <c r="F1000" i="4"/>
  <c r="K1000" i="4"/>
  <c r="J1000" i="4"/>
  <c r="B1000" i="4"/>
  <c r="H1000" i="4"/>
  <c r="F997" i="4"/>
  <c r="G997" i="4"/>
  <c r="H997" i="4"/>
  <c r="G996" i="4"/>
  <c r="F996" i="4"/>
  <c r="K996" i="4"/>
  <c r="J996" i="4"/>
  <c r="B996" i="4"/>
  <c r="H996" i="4"/>
  <c r="F993" i="4"/>
  <c r="G993" i="4"/>
  <c r="H993" i="4"/>
  <c r="G992" i="4"/>
  <c r="F992" i="4"/>
  <c r="K992" i="4"/>
  <c r="J992" i="4"/>
  <c r="B992" i="4"/>
  <c r="C992" i="4"/>
  <c r="H992" i="4"/>
  <c r="F989" i="4"/>
  <c r="G989" i="4"/>
  <c r="H989" i="4"/>
  <c r="G988" i="4"/>
  <c r="F988" i="4"/>
  <c r="K988" i="4"/>
  <c r="J988" i="4"/>
  <c r="B988" i="4"/>
  <c r="H988" i="4"/>
  <c r="F985" i="4"/>
  <c r="G985" i="4"/>
  <c r="H985" i="4"/>
  <c r="G984" i="4"/>
  <c r="F984" i="4"/>
  <c r="K984" i="4"/>
  <c r="J984" i="4"/>
  <c r="B984" i="4"/>
  <c r="H984" i="4"/>
  <c r="F981" i="4"/>
  <c r="G981" i="4"/>
  <c r="H981" i="4"/>
  <c r="G980" i="4"/>
  <c r="F980" i="4"/>
  <c r="K980" i="4"/>
  <c r="J980" i="4"/>
  <c r="B980" i="4"/>
  <c r="H980" i="4"/>
  <c r="F977" i="4"/>
  <c r="G977" i="4"/>
  <c r="H977" i="4"/>
  <c r="G976" i="4"/>
  <c r="F976" i="4"/>
  <c r="K976" i="4"/>
  <c r="J976" i="4"/>
  <c r="B976" i="4"/>
  <c r="C976" i="4"/>
  <c r="H976" i="4"/>
  <c r="G973" i="4"/>
  <c r="K973" i="4"/>
  <c r="L973" i="4"/>
  <c r="J973" i="4"/>
  <c r="B973" i="4"/>
  <c r="G969" i="4"/>
  <c r="K969" i="4"/>
  <c r="L969" i="4"/>
  <c r="J969" i="4"/>
  <c r="B969" i="4"/>
  <c r="M969" i="4"/>
  <c r="G965" i="4"/>
  <c r="K965" i="4"/>
  <c r="L965" i="4"/>
  <c r="J965" i="4"/>
  <c r="B965" i="4"/>
  <c r="G961" i="4"/>
  <c r="K961" i="4"/>
  <c r="L961" i="4"/>
  <c r="J961" i="4"/>
  <c r="B961" i="4"/>
  <c r="O961" i="4"/>
  <c r="G951" i="4"/>
  <c r="K951" i="4"/>
  <c r="L951" i="4"/>
  <c r="J951" i="4"/>
  <c r="B951" i="4"/>
  <c r="G943" i="4"/>
  <c r="K943" i="4"/>
  <c r="L943" i="4"/>
  <c r="J943" i="4"/>
  <c r="B943" i="4"/>
  <c r="O943" i="4"/>
  <c r="G935" i="4"/>
  <c r="K935" i="4"/>
  <c r="L935" i="4"/>
  <c r="J935" i="4"/>
  <c r="B935" i="4"/>
  <c r="G927" i="4"/>
  <c r="K927" i="4"/>
  <c r="L927" i="4"/>
  <c r="J927" i="4"/>
  <c r="B927" i="4"/>
  <c r="O927" i="4"/>
  <c r="G919" i="4"/>
  <c r="K919" i="4"/>
  <c r="L919" i="4"/>
  <c r="J919" i="4"/>
  <c r="B919" i="4"/>
  <c r="G911" i="4"/>
  <c r="K911" i="4"/>
  <c r="L911" i="4"/>
  <c r="J911" i="4"/>
  <c r="B911" i="4"/>
  <c r="O911" i="4"/>
  <c r="G903" i="4"/>
  <c r="K903" i="4"/>
  <c r="L903" i="4"/>
  <c r="J903" i="4"/>
  <c r="B903" i="4"/>
  <c r="G895" i="4"/>
  <c r="K895" i="4"/>
  <c r="L895" i="4"/>
  <c r="J895" i="4"/>
  <c r="B895" i="4"/>
  <c r="O895" i="4"/>
  <c r="G887" i="4"/>
  <c r="K887" i="4"/>
  <c r="L887" i="4"/>
  <c r="J887" i="4"/>
  <c r="B887" i="4"/>
  <c r="G879" i="4"/>
  <c r="G871" i="4"/>
  <c r="G863" i="4"/>
  <c r="K863" i="4"/>
  <c r="L863" i="4"/>
  <c r="J863" i="4"/>
  <c r="B863" i="4"/>
  <c r="O863" i="4"/>
  <c r="G855" i="4"/>
  <c r="K855" i="4"/>
  <c r="L855" i="4"/>
  <c r="J855" i="4"/>
  <c r="B855" i="4"/>
  <c r="G847" i="4"/>
  <c r="K847" i="4"/>
  <c r="L847" i="4"/>
  <c r="J847" i="4"/>
  <c r="B847" i="4"/>
  <c r="O847" i="4"/>
  <c r="G839" i="4"/>
  <c r="K839" i="4"/>
  <c r="L839" i="4"/>
  <c r="J839" i="4"/>
  <c r="B839" i="4"/>
  <c r="G831" i="4"/>
  <c r="K831" i="4"/>
  <c r="L831" i="4"/>
  <c r="J831" i="4"/>
  <c r="B831" i="4"/>
  <c r="O831" i="4"/>
  <c r="G823" i="4"/>
  <c r="K823" i="4"/>
  <c r="L823" i="4"/>
  <c r="J823" i="4"/>
  <c r="B823" i="4"/>
  <c r="G815" i="4"/>
  <c r="K815" i="4"/>
  <c r="L815" i="4"/>
  <c r="J815" i="4"/>
  <c r="B815" i="4"/>
  <c r="O815" i="4"/>
  <c r="G807" i="4"/>
  <c r="K807" i="4"/>
  <c r="L807" i="4"/>
  <c r="J807" i="4"/>
  <c r="B807" i="4"/>
  <c r="G799" i="4"/>
  <c r="K799" i="4"/>
  <c r="L799" i="4"/>
  <c r="J799" i="4"/>
  <c r="B799" i="4"/>
  <c r="O799" i="4"/>
  <c r="G791" i="4"/>
  <c r="K791" i="4"/>
  <c r="L791" i="4"/>
  <c r="J791" i="4"/>
  <c r="B791" i="4"/>
  <c r="G783" i="4"/>
  <c r="K783" i="4"/>
  <c r="L783" i="4"/>
  <c r="J783" i="4"/>
  <c r="B783" i="4"/>
  <c r="O783" i="4"/>
  <c r="G775" i="4"/>
  <c r="K775" i="4"/>
  <c r="L775" i="4"/>
  <c r="J775" i="4"/>
  <c r="B775" i="4"/>
  <c r="G767" i="4"/>
  <c r="K767" i="4"/>
  <c r="L767" i="4"/>
  <c r="J767" i="4"/>
  <c r="B767" i="4"/>
  <c r="O767" i="4"/>
  <c r="G759" i="4"/>
  <c r="K759" i="4"/>
  <c r="L759" i="4"/>
  <c r="J759" i="4"/>
  <c r="B759" i="4"/>
  <c r="G751" i="4"/>
  <c r="K751" i="4"/>
  <c r="L751" i="4"/>
  <c r="J751" i="4"/>
  <c r="B751" i="4"/>
  <c r="O751" i="4"/>
  <c r="G743" i="4"/>
  <c r="K743" i="4"/>
  <c r="L743" i="4"/>
  <c r="J743" i="4"/>
  <c r="B743" i="4"/>
  <c r="G721" i="4"/>
  <c r="K721" i="4"/>
  <c r="L721" i="4"/>
  <c r="J721" i="4"/>
  <c r="B721" i="4"/>
  <c r="O721" i="4"/>
  <c r="G689" i="4"/>
  <c r="K689" i="4"/>
  <c r="L689" i="4"/>
  <c r="J689" i="4"/>
  <c r="B689" i="4"/>
  <c r="K23" i="4"/>
  <c r="B23" i="4"/>
  <c r="K27" i="4"/>
  <c r="B27" i="4"/>
  <c r="K31" i="4"/>
  <c r="B31" i="4"/>
  <c r="K39" i="4"/>
  <c r="B39" i="4"/>
  <c r="K47" i="4"/>
  <c r="B47" i="4"/>
  <c r="M47" i="4"/>
  <c r="K51" i="4"/>
  <c r="B51" i="4"/>
  <c r="O51" i="4"/>
  <c r="K59" i="4"/>
  <c r="B59" i="4"/>
  <c r="C59" i="4"/>
  <c r="K65" i="4"/>
  <c r="B65" i="4"/>
  <c r="F1015" i="4"/>
  <c r="J1015" i="4"/>
  <c r="B1015" i="4"/>
  <c r="O1015" i="4"/>
  <c r="G1015" i="4"/>
  <c r="H1015" i="4"/>
  <c r="G1014" i="4"/>
  <c r="F1014" i="4"/>
  <c r="H1014" i="4"/>
  <c r="F1011" i="4"/>
  <c r="G1011" i="4"/>
  <c r="H1011" i="4"/>
  <c r="G1010" i="4"/>
  <c r="F1010" i="4"/>
  <c r="H1010" i="4"/>
  <c r="F1007" i="4"/>
  <c r="G1007" i="4"/>
  <c r="H1007" i="4"/>
  <c r="G1006" i="4"/>
  <c r="F1006" i="4"/>
  <c r="H1006" i="4"/>
  <c r="F1003" i="4"/>
  <c r="G1003" i="4"/>
  <c r="H1003" i="4"/>
  <c r="G1002" i="4"/>
  <c r="F1002" i="4"/>
  <c r="H1002" i="4"/>
  <c r="F999" i="4"/>
  <c r="G999" i="4"/>
  <c r="H999" i="4"/>
  <c r="G998" i="4"/>
  <c r="F998" i="4"/>
  <c r="H998" i="4"/>
  <c r="F995" i="4"/>
  <c r="G995" i="4"/>
  <c r="H995" i="4"/>
  <c r="G994" i="4"/>
  <c r="F994" i="4"/>
  <c r="H994" i="4"/>
  <c r="F991" i="4"/>
  <c r="G991" i="4"/>
  <c r="H991" i="4"/>
  <c r="G990" i="4"/>
  <c r="F990" i="4"/>
  <c r="K990" i="4"/>
  <c r="J990" i="4"/>
  <c r="B990" i="4"/>
  <c r="H990" i="4"/>
  <c r="F987" i="4"/>
  <c r="G987" i="4"/>
  <c r="H987" i="4"/>
  <c r="G986" i="4"/>
  <c r="F986" i="4"/>
  <c r="K986" i="4"/>
  <c r="L986" i="4"/>
  <c r="H986" i="4"/>
  <c r="F983" i="4"/>
  <c r="G983" i="4"/>
  <c r="H983" i="4"/>
  <c r="G982" i="4"/>
  <c r="F982" i="4"/>
  <c r="K982" i="4"/>
  <c r="L982" i="4"/>
  <c r="J982" i="4"/>
  <c r="B982" i="4"/>
  <c r="H982" i="4"/>
  <c r="F979" i="4"/>
  <c r="G979" i="4"/>
  <c r="H979" i="4"/>
  <c r="G978" i="4"/>
  <c r="F978" i="4"/>
  <c r="K978" i="4"/>
  <c r="L978" i="4"/>
  <c r="H978" i="4"/>
  <c r="F975" i="4"/>
  <c r="J975" i="4"/>
  <c r="B975" i="4"/>
  <c r="G975" i="4"/>
  <c r="K975" i="4"/>
  <c r="L975" i="4"/>
  <c r="H975" i="4"/>
  <c r="H974" i="4"/>
  <c r="G974" i="4"/>
  <c r="F974" i="4"/>
  <c r="K974" i="4"/>
  <c r="L974" i="4"/>
  <c r="H972" i="4"/>
  <c r="G972" i="4"/>
  <c r="F972" i="4"/>
  <c r="K972" i="4"/>
  <c r="L972" i="4"/>
  <c r="J971" i="4"/>
  <c r="B971" i="4"/>
  <c r="G971" i="4"/>
  <c r="K971" i="4"/>
  <c r="L971" i="4"/>
  <c r="H970" i="4"/>
  <c r="G970" i="4"/>
  <c r="F970" i="4"/>
  <c r="K970" i="4"/>
  <c r="L970" i="4"/>
  <c r="H968" i="4"/>
  <c r="G968" i="4"/>
  <c r="F968" i="4"/>
  <c r="K968" i="4"/>
  <c r="L968" i="4"/>
  <c r="J967" i="4"/>
  <c r="B967" i="4"/>
  <c r="G967" i="4"/>
  <c r="K967" i="4"/>
  <c r="L967" i="4"/>
  <c r="H966" i="4"/>
  <c r="G966" i="4"/>
  <c r="F966" i="4"/>
  <c r="K966" i="4"/>
  <c r="L966" i="4"/>
  <c r="H964" i="4"/>
  <c r="G964" i="4"/>
  <c r="F964" i="4"/>
  <c r="K964" i="4"/>
  <c r="L964" i="4"/>
  <c r="J963" i="4"/>
  <c r="B963" i="4"/>
  <c r="G963" i="4"/>
  <c r="K963" i="4"/>
  <c r="L963" i="4"/>
  <c r="H962" i="4"/>
  <c r="G962" i="4"/>
  <c r="F962" i="4"/>
  <c r="J962" i="4"/>
  <c r="B962" i="4"/>
  <c r="H960" i="4"/>
  <c r="G960" i="4"/>
  <c r="F960" i="4"/>
  <c r="K960" i="4"/>
  <c r="L960" i="4"/>
  <c r="J959" i="4"/>
  <c r="B959" i="4"/>
  <c r="G959" i="4"/>
  <c r="K959" i="4"/>
  <c r="L959" i="4"/>
  <c r="J955" i="4"/>
  <c r="B955" i="4"/>
  <c r="G955" i="4"/>
  <c r="K955" i="4"/>
  <c r="L955" i="4"/>
  <c r="H952" i="4"/>
  <c r="G952" i="4"/>
  <c r="F952" i="4"/>
  <c r="J952" i="4"/>
  <c r="B952" i="4"/>
  <c r="J947" i="4"/>
  <c r="B947" i="4"/>
  <c r="G947" i="4"/>
  <c r="K947" i="4"/>
  <c r="L947" i="4"/>
  <c r="H944" i="4"/>
  <c r="G944" i="4"/>
  <c r="F944" i="4"/>
  <c r="J944" i="4"/>
  <c r="B944" i="4"/>
  <c r="J939" i="4"/>
  <c r="B939" i="4"/>
  <c r="G939" i="4"/>
  <c r="K939" i="4"/>
  <c r="L939" i="4"/>
  <c r="H936" i="4"/>
  <c r="G936" i="4"/>
  <c r="F936" i="4"/>
  <c r="J936" i="4"/>
  <c r="B936" i="4"/>
  <c r="J931" i="4"/>
  <c r="B931" i="4"/>
  <c r="G931" i="4"/>
  <c r="K931" i="4"/>
  <c r="L931" i="4"/>
  <c r="H928" i="4"/>
  <c r="G928" i="4"/>
  <c r="F928" i="4"/>
  <c r="J928" i="4"/>
  <c r="B928" i="4"/>
  <c r="J923" i="4"/>
  <c r="B923" i="4"/>
  <c r="G923" i="4"/>
  <c r="K923" i="4"/>
  <c r="L923" i="4"/>
  <c r="H920" i="4"/>
  <c r="G920" i="4"/>
  <c r="F920" i="4"/>
  <c r="J920" i="4"/>
  <c r="B920" i="4"/>
  <c r="J915" i="4"/>
  <c r="B915" i="4"/>
  <c r="G915" i="4"/>
  <c r="K915" i="4"/>
  <c r="L915" i="4"/>
  <c r="H912" i="4"/>
  <c r="G912" i="4"/>
  <c r="F912" i="4"/>
  <c r="J912" i="4"/>
  <c r="B912" i="4"/>
  <c r="J907" i="4"/>
  <c r="B907" i="4"/>
  <c r="G907" i="4"/>
  <c r="K907" i="4"/>
  <c r="L907" i="4"/>
  <c r="H904" i="4"/>
  <c r="G904" i="4"/>
  <c r="F904" i="4"/>
  <c r="J904" i="4"/>
  <c r="B904" i="4"/>
  <c r="J899" i="4"/>
  <c r="B899" i="4"/>
  <c r="G899" i="4"/>
  <c r="K899" i="4"/>
  <c r="L899" i="4"/>
  <c r="H896" i="4"/>
  <c r="G896" i="4"/>
  <c r="F896" i="4"/>
  <c r="J896" i="4"/>
  <c r="B896" i="4"/>
  <c r="J891" i="4"/>
  <c r="B891" i="4"/>
  <c r="G891" i="4"/>
  <c r="K891" i="4"/>
  <c r="L891" i="4"/>
  <c r="H888" i="4"/>
  <c r="G888" i="4"/>
  <c r="F888" i="4"/>
  <c r="J888" i="4"/>
  <c r="B888" i="4"/>
  <c r="J883" i="4"/>
  <c r="B883" i="4"/>
  <c r="G883" i="4"/>
  <c r="K883" i="4"/>
  <c r="L883" i="4"/>
  <c r="H880" i="4"/>
  <c r="G880" i="4"/>
  <c r="F880" i="4"/>
  <c r="J880" i="4"/>
  <c r="B880" i="4"/>
  <c r="J875" i="4"/>
  <c r="B875" i="4"/>
  <c r="G875" i="4"/>
  <c r="K875" i="4"/>
  <c r="L875" i="4"/>
  <c r="H872" i="4"/>
  <c r="G872" i="4"/>
  <c r="F872" i="4"/>
  <c r="J872" i="4"/>
  <c r="B872" i="4"/>
  <c r="G867" i="4"/>
  <c r="H864" i="4"/>
  <c r="G864" i="4"/>
  <c r="F864" i="4"/>
  <c r="J864" i="4"/>
  <c r="B864" i="4"/>
  <c r="M864" i="4"/>
  <c r="G859" i="4"/>
  <c r="H856" i="4"/>
  <c r="G856" i="4"/>
  <c r="F856" i="4"/>
  <c r="J856" i="4"/>
  <c r="B856" i="4"/>
  <c r="J851" i="4"/>
  <c r="B851" i="4"/>
  <c r="G851" i="4"/>
  <c r="K851" i="4"/>
  <c r="L851" i="4"/>
  <c r="H848" i="4"/>
  <c r="G848" i="4"/>
  <c r="F848" i="4"/>
  <c r="J848" i="4"/>
  <c r="B848" i="4"/>
  <c r="J843" i="4"/>
  <c r="B843" i="4"/>
  <c r="G843" i="4"/>
  <c r="K843" i="4"/>
  <c r="L843" i="4"/>
  <c r="H840" i="4"/>
  <c r="G840" i="4"/>
  <c r="F840" i="4"/>
  <c r="J840" i="4"/>
  <c r="B840" i="4"/>
  <c r="J835" i="4"/>
  <c r="B835" i="4"/>
  <c r="G835" i="4"/>
  <c r="K835" i="4"/>
  <c r="L835" i="4"/>
  <c r="H832" i="4"/>
  <c r="G832" i="4"/>
  <c r="F832" i="4"/>
  <c r="J832" i="4"/>
  <c r="B832" i="4"/>
  <c r="G827" i="4"/>
  <c r="H824" i="4"/>
  <c r="G824" i="4"/>
  <c r="F824" i="4"/>
  <c r="J824" i="4"/>
  <c r="B824" i="4"/>
  <c r="J819" i="4"/>
  <c r="B819" i="4"/>
  <c r="M819" i="4"/>
  <c r="G819" i="4"/>
  <c r="K819" i="4"/>
  <c r="L819" i="4"/>
  <c r="H816" i="4"/>
  <c r="G816" i="4"/>
  <c r="F816" i="4"/>
  <c r="J816" i="4"/>
  <c r="B816" i="4"/>
  <c r="O816" i="4"/>
  <c r="J811" i="4"/>
  <c r="B811" i="4"/>
  <c r="G811" i="4"/>
  <c r="K811" i="4"/>
  <c r="L811" i="4"/>
  <c r="H808" i="4"/>
  <c r="G808" i="4"/>
  <c r="F808" i="4"/>
  <c r="J808" i="4"/>
  <c r="B808" i="4"/>
  <c r="J803" i="4"/>
  <c r="B803" i="4"/>
  <c r="O803" i="4"/>
  <c r="G803" i="4"/>
  <c r="K803" i="4"/>
  <c r="L803" i="4"/>
  <c r="H800" i="4"/>
  <c r="G800" i="4"/>
  <c r="F800" i="4"/>
  <c r="J800" i="4"/>
  <c r="B800" i="4"/>
  <c r="M800" i="4"/>
  <c r="G795" i="4"/>
  <c r="H792" i="4"/>
  <c r="G792" i="4"/>
  <c r="F792" i="4"/>
  <c r="J792" i="4"/>
  <c r="B792" i="4"/>
  <c r="G787" i="4"/>
  <c r="H784" i="4"/>
  <c r="G784" i="4"/>
  <c r="F784" i="4"/>
  <c r="J784" i="4"/>
  <c r="B784" i="4"/>
  <c r="O784" i="4"/>
  <c r="J779" i="4"/>
  <c r="B779" i="4"/>
  <c r="G779" i="4"/>
  <c r="K779" i="4"/>
  <c r="L779" i="4"/>
  <c r="H776" i="4"/>
  <c r="G776" i="4"/>
  <c r="F776" i="4"/>
  <c r="J776" i="4"/>
  <c r="B776" i="4"/>
  <c r="J771" i="4"/>
  <c r="B771" i="4"/>
  <c r="M771" i="4"/>
  <c r="G771" i="4"/>
  <c r="K771" i="4"/>
  <c r="L771" i="4"/>
  <c r="H768" i="4"/>
  <c r="G768" i="4"/>
  <c r="F768" i="4"/>
  <c r="J768" i="4"/>
  <c r="B768" i="4"/>
  <c r="M768" i="4"/>
  <c r="J763" i="4"/>
  <c r="B763" i="4"/>
  <c r="G763" i="4"/>
  <c r="K763" i="4"/>
  <c r="L763" i="4"/>
  <c r="H760" i="4"/>
  <c r="G760" i="4"/>
  <c r="F760" i="4"/>
  <c r="J760" i="4"/>
  <c r="B760" i="4"/>
  <c r="J755" i="4"/>
  <c r="B755" i="4"/>
  <c r="O755" i="4"/>
  <c r="G755" i="4"/>
  <c r="K755" i="4"/>
  <c r="L755" i="4"/>
  <c r="H752" i="4"/>
  <c r="G752" i="4"/>
  <c r="F752" i="4"/>
  <c r="J752" i="4"/>
  <c r="B752" i="4"/>
  <c r="O752" i="4"/>
  <c r="J747" i="4"/>
  <c r="B747" i="4"/>
  <c r="G747" i="4"/>
  <c r="K747" i="4"/>
  <c r="L747" i="4"/>
  <c r="H744" i="4"/>
  <c r="G744" i="4"/>
  <c r="F744" i="4"/>
  <c r="J744" i="4"/>
  <c r="B744" i="4"/>
  <c r="G737" i="4"/>
  <c r="K737" i="4"/>
  <c r="L737" i="4"/>
  <c r="J737" i="4"/>
  <c r="B737" i="4"/>
  <c r="O737" i="4"/>
  <c r="G705" i="4"/>
  <c r="K705" i="4"/>
  <c r="L705" i="4"/>
  <c r="J705" i="4"/>
  <c r="B705" i="4"/>
  <c r="O705" i="4"/>
  <c r="G673" i="4"/>
  <c r="K673" i="4"/>
  <c r="L673" i="4"/>
  <c r="J673" i="4"/>
  <c r="B673" i="4"/>
  <c r="H954" i="4"/>
  <c r="B946" i="4"/>
  <c r="C946" i="4"/>
  <c r="H946" i="4"/>
  <c r="H938" i="4"/>
  <c r="H930" i="4"/>
  <c r="H922" i="4"/>
  <c r="H914" i="4"/>
  <c r="H906" i="4"/>
  <c r="H898" i="4"/>
  <c r="L898" i="4"/>
  <c r="H890" i="4"/>
  <c r="C885" i="4"/>
  <c r="H882" i="4"/>
  <c r="H874" i="4"/>
  <c r="H866" i="4"/>
  <c r="C861" i="4"/>
  <c r="H858" i="4"/>
  <c r="H850" i="4"/>
  <c r="H842" i="4"/>
  <c r="H834" i="4"/>
  <c r="L834" i="4"/>
  <c r="C829" i="4"/>
  <c r="H826" i="4"/>
  <c r="H818" i="4"/>
  <c r="C813" i="4"/>
  <c r="H810" i="4"/>
  <c r="H802" i="4"/>
  <c r="C797" i="4"/>
  <c r="H794" i="4"/>
  <c r="C789" i="4"/>
  <c r="B786" i="4"/>
  <c r="O786" i="4"/>
  <c r="C786" i="4"/>
  <c r="H786" i="4"/>
  <c r="C781" i="4"/>
  <c r="B780" i="4"/>
  <c r="O780" i="4"/>
  <c r="C780" i="4"/>
  <c r="H778" i="4"/>
  <c r="C773" i="4"/>
  <c r="H770" i="4"/>
  <c r="C765" i="4"/>
  <c r="B764" i="4"/>
  <c r="O764" i="4"/>
  <c r="C764" i="4"/>
  <c r="H762" i="4"/>
  <c r="L761" i="4"/>
  <c r="C757" i="4"/>
  <c r="B754" i="4"/>
  <c r="C754" i="4"/>
  <c r="H754" i="4"/>
  <c r="L753" i="4"/>
  <c r="C749" i="4"/>
  <c r="H746" i="4"/>
  <c r="L745" i="4"/>
  <c r="B740" i="4"/>
  <c r="C740" i="4"/>
  <c r="H740" i="4"/>
  <c r="H738" i="4"/>
  <c r="B734" i="4"/>
  <c r="C734" i="4"/>
  <c r="G731" i="4"/>
  <c r="K731" i="4"/>
  <c r="L731" i="4"/>
  <c r="C731" i="4"/>
  <c r="C725" i="4"/>
  <c r="H724" i="4"/>
  <c r="H722" i="4"/>
  <c r="G715" i="4"/>
  <c r="K715" i="4"/>
  <c r="L715" i="4"/>
  <c r="C715" i="4"/>
  <c r="C709" i="4"/>
  <c r="L709" i="4"/>
  <c r="H708" i="4"/>
  <c r="H706" i="4"/>
  <c r="G699" i="4"/>
  <c r="K699" i="4"/>
  <c r="L699" i="4"/>
  <c r="C699" i="4"/>
  <c r="C693" i="4"/>
  <c r="H692" i="4"/>
  <c r="H690" i="4"/>
  <c r="G683" i="4"/>
  <c r="K683" i="4"/>
  <c r="L683" i="4"/>
  <c r="C683" i="4"/>
  <c r="C677" i="4"/>
  <c r="H676" i="4"/>
  <c r="H674" i="4"/>
  <c r="C669" i="4"/>
  <c r="G669" i="4"/>
  <c r="K669" i="4"/>
  <c r="L669" i="4"/>
  <c r="H666" i="4"/>
  <c r="C665" i="4"/>
  <c r="G665" i="4"/>
  <c r="K665" i="4"/>
  <c r="L665" i="4"/>
  <c r="H958" i="4"/>
  <c r="H950" i="4"/>
  <c r="H942" i="4"/>
  <c r="H934" i="4"/>
  <c r="H926" i="4"/>
  <c r="H918" i="4"/>
  <c r="H910" i="4"/>
  <c r="B902" i="4"/>
  <c r="O902" i="4"/>
  <c r="C902" i="4"/>
  <c r="H902" i="4"/>
  <c r="H894" i="4"/>
  <c r="H886" i="4"/>
  <c r="L885" i="4"/>
  <c r="H878" i="4"/>
  <c r="H870" i="4"/>
  <c r="H862" i="4"/>
  <c r="H854" i="4"/>
  <c r="H846" i="4"/>
  <c r="B838" i="4"/>
  <c r="O838" i="4"/>
  <c r="C838" i="4"/>
  <c r="H838" i="4"/>
  <c r="H830" i="4"/>
  <c r="H822" i="4"/>
  <c r="H814" i="4"/>
  <c r="B806" i="4"/>
  <c r="H806" i="4"/>
  <c r="H798" i="4"/>
  <c r="H790" i="4"/>
  <c r="H782" i="4"/>
  <c r="H774" i="4"/>
  <c r="H766" i="4"/>
  <c r="L765" i="4"/>
  <c r="H758" i="4"/>
  <c r="L757" i="4"/>
  <c r="H750" i="4"/>
  <c r="L749" i="4"/>
  <c r="H742" i="4"/>
  <c r="C741" i="4"/>
  <c r="G741" i="4"/>
  <c r="K741" i="4"/>
  <c r="L741" i="4"/>
  <c r="G739" i="4"/>
  <c r="K739" i="4"/>
  <c r="L739" i="4"/>
  <c r="C739" i="4"/>
  <c r="C733" i="4"/>
  <c r="H732" i="4"/>
  <c r="H730" i="4"/>
  <c r="C729" i="4"/>
  <c r="G729" i="4"/>
  <c r="K729" i="4"/>
  <c r="L729" i="4"/>
  <c r="G723" i="4"/>
  <c r="K723" i="4"/>
  <c r="L723" i="4"/>
  <c r="C723" i="4"/>
  <c r="C717" i="4"/>
  <c r="H716" i="4"/>
  <c r="H714" i="4"/>
  <c r="C713" i="4"/>
  <c r="G713" i="4"/>
  <c r="K713" i="4"/>
  <c r="L713" i="4"/>
  <c r="G707" i="4"/>
  <c r="K707" i="4"/>
  <c r="L707" i="4"/>
  <c r="C707" i="4"/>
  <c r="C701" i="4"/>
  <c r="L701" i="4"/>
  <c r="H700" i="4"/>
  <c r="H698" i="4"/>
  <c r="G697" i="4"/>
  <c r="K697" i="4"/>
  <c r="L697" i="4"/>
  <c r="G691" i="4"/>
  <c r="K691" i="4"/>
  <c r="L691" i="4"/>
  <c r="C691" i="4"/>
  <c r="C685" i="4"/>
  <c r="B684" i="4"/>
  <c r="M684" i="4"/>
  <c r="C684" i="4"/>
  <c r="H684" i="4"/>
  <c r="H682" i="4"/>
  <c r="G681" i="4"/>
  <c r="K681" i="4"/>
  <c r="L681" i="4"/>
  <c r="G675" i="4"/>
  <c r="K675" i="4"/>
  <c r="L675" i="4"/>
  <c r="H670" i="4"/>
  <c r="B668" i="4"/>
  <c r="C668" i="4"/>
  <c r="H668" i="4"/>
  <c r="L668" i="4"/>
  <c r="H736" i="4"/>
  <c r="L736" i="4"/>
  <c r="H728" i="4"/>
  <c r="L727" i="4"/>
  <c r="H720" i="4"/>
  <c r="L719" i="4"/>
  <c r="H712" i="4"/>
  <c r="L711" i="4"/>
  <c r="H704" i="4"/>
  <c r="L703" i="4"/>
  <c r="H696" i="4"/>
  <c r="L695" i="4"/>
  <c r="H688" i="4"/>
  <c r="H680" i="4"/>
  <c r="L679" i="4"/>
  <c r="H672" i="4"/>
  <c r="G667" i="4"/>
  <c r="K667" i="4"/>
  <c r="L667" i="4"/>
  <c r="C667" i="4"/>
  <c r="H664" i="4"/>
  <c r="H852" i="1"/>
  <c r="H936" i="1"/>
  <c r="G960" i="1"/>
  <c r="F960" i="1"/>
  <c r="G956" i="1"/>
  <c r="H956" i="1"/>
  <c r="G944" i="1"/>
  <c r="G940" i="1"/>
  <c r="G924" i="1"/>
  <c r="F924" i="1"/>
  <c r="G908" i="1"/>
  <c r="F908" i="1"/>
  <c r="G896" i="1"/>
  <c r="K896" i="1"/>
  <c r="G864" i="1"/>
  <c r="F864" i="1"/>
  <c r="G748" i="1"/>
  <c r="F748" i="1"/>
  <c r="G700" i="1"/>
  <c r="F700" i="1"/>
  <c r="G684" i="1"/>
  <c r="H684" i="1"/>
  <c r="G672" i="1"/>
  <c r="K672" i="1"/>
  <c r="G656" i="1"/>
  <c r="F656" i="1"/>
  <c r="G640" i="1"/>
  <c r="F640" i="1"/>
  <c r="J640" i="1"/>
  <c r="B640" i="1"/>
  <c r="O640" i="1"/>
  <c r="G968" i="1"/>
  <c r="F968" i="1"/>
  <c r="G964" i="1"/>
  <c r="F964" i="1"/>
  <c r="J964" i="1"/>
  <c r="B964" i="1"/>
  <c r="G916" i="1"/>
  <c r="F916" i="1"/>
  <c r="J916" i="1"/>
  <c r="B916" i="1"/>
  <c r="O916" i="1"/>
  <c r="G900" i="1"/>
  <c r="H900" i="1"/>
  <c r="G884" i="1"/>
  <c r="F884" i="1"/>
  <c r="J884" i="1"/>
  <c r="B884" i="1"/>
  <c r="G856" i="1"/>
  <c r="H856" i="1"/>
  <c r="G840" i="1"/>
  <c r="F840" i="1"/>
  <c r="G728" i="1"/>
  <c r="H728" i="1"/>
  <c r="G696" i="1"/>
  <c r="F696" i="1"/>
  <c r="G676" i="1"/>
  <c r="G620" i="1"/>
  <c r="K620" i="1"/>
  <c r="H620" i="1"/>
  <c r="K618" i="1"/>
  <c r="L618" i="1"/>
  <c r="G604" i="1"/>
  <c r="H604" i="1"/>
  <c r="K602" i="1"/>
  <c r="L602" i="1"/>
  <c r="K642" i="1"/>
  <c r="L642" i="1"/>
  <c r="K626" i="1"/>
  <c r="L626" i="1"/>
  <c r="K594" i="1"/>
  <c r="L594" i="1"/>
  <c r="K578" i="1"/>
  <c r="K562" i="1"/>
  <c r="L562" i="1"/>
  <c r="K546" i="1"/>
  <c r="L546" i="1"/>
  <c r="K514" i="1"/>
  <c r="L514" i="1"/>
  <c r="K586" i="1"/>
  <c r="L586" i="1"/>
  <c r="K570" i="1"/>
  <c r="L570" i="1"/>
  <c r="K538" i="1"/>
  <c r="L538" i="1"/>
  <c r="K506" i="1"/>
  <c r="K630" i="1"/>
  <c r="L630" i="1"/>
  <c r="K622" i="1"/>
  <c r="L622" i="1"/>
  <c r="K614" i="1"/>
  <c r="L614" i="1"/>
  <c r="K598" i="1"/>
  <c r="L598" i="1"/>
  <c r="K590" i="1"/>
  <c r="L590" i="1"/>
  <c r="K582" i="1"/>
  <c r="L582" i="1"/>
  <c r="K566" i="1"/>
  <c r="L566" i="1"/>
  <c r="K558" i="1"/>
  <c r="L558" i="1"/>
  <c r="K550" i="1"/>
  <c r="L550" i="1"/>
  <c r="K542" i="1"/>
  <c r="L542" i="1"/>
  <c r="K526" i="1"/>
  <c r="L526" i="1"/>
  <c r="K502" i="1"/>
  <c r="L502" i="1"/>
  <c r="O18" i="1"/>
  <c r="C18" i="1"/>
  <c r="M18" i="1"/>
  <c r="O26" i="1"/>
  <c r="C26" i="1"/>
  <c r="M26" i="1"/>
  <c r="O36" i="1"/>
  <c r="C36" i="1"/>
  <c r="M36" i="1"/>
  <c r="O38" i="1"/>
  <c r="C38" i="1"/>
  <c r="M38" i="1"/>
  <c r="O42" i="1"/>
  <c r="C42" i="1"/>
  <c r="M42" i="1"/>
  <c r="O44" i="1"/>
  <c r="C44" i="1"/>
  <c r="M44" i="1"/>
  <c r="O46" i="1"/>
  <c r="C46" i="1"/>
  <c r="M46" i="1"/>
  <c r="O48" i="1"/>
  <c r="C48" i="1"/>
  <c r="M48" i="1"/>
  <c r="O50" i="1"/>
  <c r="C50" i="1"/>
  <c r="M50" i="1"/>
  <c r="O60" i="1"/>
  <c r="C60" i="1"/>
  <c r="M60" i="1"/>
  <c r="O68" i="1"/>
  <c r="C68" i="1"/>
  <c r="M68" i="1"/>
  <c r="O70" i="1"/>
  <c r="C70" i="1"/>
  <c r="M70" i="1"/>
  <c r="O74" i="1"/>
  <c r="C74" i="1"/>
  <c r="M74" i="1"/>
  <c r="O96" i="1"/>
  <c r="C96" i="1"/>
  <c r="M96" i="1"/>
  <c r="O100" i="1"/>
  <c r="C100" i="1"/>
  <c r="M100" i="1"/>
  <c r="O102" i="1"/>
  <c r="C102" i="1"/>
  <c r="M102" i="1"/>
  <c r="O104" i="1"/>
  <c r="C104" i="1"/>
  <c r="M104" i="1"/>
  <c r="O106" i="1"/>
  <c r="C106" i="1"/>
  <c r="M106" i="1"/>
  <c r="O112" i="1"/>
  <c r="C112" i="1"/>
  <c r="M112" i="1"/>
  <c r="O120" i="1"/>
  <c r="C120" i="1"/>
  <c r="M120" i="1"/>
  <c r="O128" i="1"/>
  <c r="C128" i="1"/>
  <c r="M128" i="1"/>
  <c r="O136" i="1"/>
  <c r="C136" i="1"/>
  <c r="M136" i="1"/>
  <c r="O137" i="1"/>
  <c r="M137" i="1"/>
  <c r="C137" i="1"/>
  <c r="O140" i="1"/>
  <c r="C140" i="1"/>
  <c r="M140" i="1"/>
  <c r="O145" i="1"/>
  <c r="M145" i="1"/>
  <c r="C145" i="1"/>
  <c r="O152" i="1"/>
  <c r="C152" i="1"/>
  <c r="M152" i="1"/>
  <c r="O153" i="1"/>
  <c r="M153" i="1"/>
  <c r="C153" i="1"/>
  <c r="M157" i="1"/>
  <c r="C157" i="1"/>
  <c r="O157" i="1"/>
  <c r="O161" i="1"/>
  <c r="M161" i="1"/>
  <c r="C161" i="1"/>
  <c r="M165" i="1"/>
  <c r="C165" i="1"/>
  <c r="O165" i="1"/>
  <c r="O169" i="1"/>
  <c r="M169" i="1"/>
  <c r="C169" i="1"/>
  <c r="O357" i="1"/>
  <c r="C357" i="1"/>
  <c r="M357" i="1"/>
  <c r="O359" i="1"/>
  <c r="C359" i="1"/>
  <c r="M359" i="1"/>
  <c r="O361" i="1"/>
  <c r="C361" i="1"/>
  <c r="M361" i="1"/>
  <c r="O365" i="1"/>
  <c r="C365" i="1"/>
  <c r="M365" i="1"/>
  <c r="O367" i="1"/>
  <c r="C367" i="1"/>
  <c r="M367" i="1"/>
  <c r="O369" i="1"/>
  <c r="C369" i="1"/>
  <c r="M369" i="1"/>
  <c r="O371" i="1"/>
  <c r="C371" i="1"/>
  <c r="M371" i="1"/>
  <c r="O379" i="1"/>
  <c r="C379" i="1"/>
  <c r="M379" i="1"/>
  <c r="O381" i="1"/>
  <c r="C381" i="1"/>
  <c r="M381" i="1"/>
  <c r="O387" i="1"/>
  <c r="C387" i="1"/>
  <c r="M387" i="1"/>
  <c r="O389" i="1"/>
  <c r="C389" i="1"/>
  <c r="M389" i="1"/>
  <c r="O391" i="1"/>
  <c r="C391" i="1"/>
  <c r="M391" i="1"/>
  <c r="O393" i="1"/>
  <c r="C393" i="1"/>
  <c r="M393" i="1"/>
  <c r="O395" i="1"/>
  <c r="C395" i="1"/>
  <c r="M395" i="1"/>
  <c r="O397" i="1"/>
  <c r="C397" i="1"/>
  <c r="M397" i="1"/>
  <c r="O401" i="1"/>
  <c r="C401" i="1"/>
  <c r="M401" i="1"/>
  <c r="O403" i="1"/>
  <c r="C403" i="1"/>
  <c r="M403" i="1"/>
  <c r="O407" i="1"/>
  <c r="C407" i="1"/>
  <c r="M407" i="1"/>
  <c r="O415" i="1"/>
  <c r="C415" i="1"/>
  <c r="M415" i="1"/>
  <c r="O421" i="1"/>
  <c r="C421" i="1"/>
  <c r="M421" i="1"/>
  <c r="O423" i="1"/>
  <c r="C423" i="1"/>
  <c r="M423" i="1"/>
  <c r="O425" i="1"/>
  <c r="C425" i="1"/>
  <c r="M425" i="1"/>
  <c r="O429" i="1"/>
  <c r="C429" i="1"/>
  <c r="M429" i="1"/>
  <c r="O431" i="1"/>
  <c r="C431" i="1"/>
  <c r="M431" i="1"/>
  <c r="O433" i="1"/>
  <c r="C433" i="1"/>
  <c r="M433" i="1"/>
  <c r="O21" i="1"/>
  <c r="M21" i="1"/>
  <c r="C21" i="1"/>
  <c r="O27" i="1"/>
  <c r="M27" i="1"/>
  <c r="C27" i="1"/>
  <c r="O29" i="1"/>
  <c r="M29" i="1"/>
  <c r="C29" i="1"/>
  <c r="O53" i="1"/>
  <c r="M53" i="1"/>
  <c r="C53" i="1"/>
  <c r="O55" i="1"/>
  <c r="M55" i="1"/>
  <c r="C55" i="1"/>
  <c r="O57" i="1"/>
  <c r="M57" i="1"/>
  <c r="C57" i="1"/>
  <c r="O59" i="1"/>
  <c r="M59" i="1"/>
  <c r="C59" i="1"/>
  <c r="O61" i="1"/>
  <c r="M61" i="1"/>
  <c r="C61" i="1"/>
  <c r="O67" i="1"/>
  <c r="M67" i="1"/>
  <c r="C67" i="1"/>
  <c r="O75" i="1"/>
  <c r="M75" i="1"/>
  <c r="C75" i="1"/>
  <c r="O77" i="1"/>
  <c r="M77" i="1"/>
  <c r="C77" i="1"/>
  <c r="O81" i="1"/>
  <c r="M81" i="1"/>
  <c r="C81" i="1"/>
  <c r="O83" i="1"/>
  <c r="M83" i="1"/>
  <c r="C83" i="1"/>
  <c r="O87" i="1"/>
  <c r="M87" i="1"/>
  <c r="C87" i="1"/>
  <c r="O89" i="1"/>
  <c r="M89" i="1"/>
  <c r="C89" i="1"/>
  <c r="O91" i="1"/>
  <c r="M91" i="1"/>
  <c r="C91" i="1"/>
  <c r="O93" i="1"/>
  <c r="M93" i="1"/>
  <c r="C93" i="1"/>
  <c r="M110" i="1"/>
  <c r="O110" i="1"/>
  <c r="C110" i="1"/>
  <c r="M111" i="1"/>
  <c r="C111" i="1"/>
  <c r="O111" i="1"/>
  <c r="O115" i="1"/>
  <c r="M115" i="1"/>
  <c r="C115" i="1"/>
  <c r="M118" i="1"/>
  <c r="O118" i="1"/>
  <c r="C118" i="1"/>
  <c r="M119" i="1"/>
  <c r="C119" i="1"/>
  <c r="O119" i="1"/>
  <c r="O123" i="1"/>
  <c r="M123" i="1"/>
  <c r="C123" i="1"/>
  <c r="M130" i="1"/>
  <c r="O130" i="1"/>
  <c r="C130" i="1"/>
  <c r="M134" i="1"/>
  <c r="O134" i="1"/>
  <c r="C134" i="1"/>
  <c r="M146" i="1"/>
  <c r="O146" i="1"/>
  <c r="C146" i="1"/>
  <c r="M150" i="1"/>
  <c r="O150" i="1"/>
  <c r="C150" i="1"/>
  <c r="M151" i="1"/>
  <c r="C151" i="1"/>
  <c r="O151" i="1"/>
  <c r="O155" i="1"/>
  <c r="M155" i="1"/>
  <c r="C155" i="1"/>
  <c r="M158" i="1"/>
  <c r="O158" i="1"/>
  <c r="C158" i="1"/>
  <c r="M159" i="1"/>
  <c r="C159" i="1"/>
  <c r="O159" i="1"/>
  <c r="O163" i="1"/>
  <c r="M163" i="1"/>
  <c r="C163" i="1"/>
  <c r="M166" i="1"/>
  <c r="O166" i="1"/>
  <c r="C166" i="1"/>
  <c r="M167" i="1"/>
  <c r="C167" i="1"/>
  <c r="O167" i="1"/>
  <c r="M286" i="1"/>
  <c r="O286" i="1"/>
  <c r="C286" i="1"/>
  <c r="M326" i="1"/>
  <c r="O326" i="1"/>
  <c r="C326" i="1"/>
  <c r="O348" i="1"/>
  <c r="C348" i="1"/>
  <c r="M348" i="1"/>
  <c r="M350" i="1"/>
  <c r="O350" i="1"/>
  <c r="C350" i="1"/>
  <c r="M356" i="1"/>
  <c r="O356" i="1"/>
  <c r="C356" i="1"/>
  <c r="O358" i="1"/>
  <c r="M358" i="1"/>
  <c r="C358" i="1"/>
  <c r="O362" i="1"/>
  <c r="M362" i="1"/>
  <c r="C362" i="1"/>
  <c r="O366" i="1"/>
  <c r="M366" i="1"/>
  <c r="C366" i="1"/>
  <c r="O372" i="1"/>
  <c r="M372" i="1"/>
  <c r="C372" i="1"/>
  <c r="O378" i="1"/>
  <c r="M378" i="1"/>
  <c r="C378" i="1"/>
  <c r="O406" i="1"/>
  <c r="M406" i="1"/>
  <c r="C406" i="1"/>
  <c r="O410" i="1"/>
  <c r="M410" i="1"/>
  <c r="C410" i="1"/>
  <c r="O414" i="1"/>
  <c r="M414" i="1"/>
  <c r="C414" i="1"/>
  <c r="O418" i="1"/>
  <c r="M418" i="1"/>
  <c r="C418" i="1"/>
  <c r="O420" i="1"/>
  <c r="M420" i="1"/>
  <c r="C420" i="1"/>
  <c r="G1014" i="1"/>
  <c r="F1014" i="1"/>
  <c r="H1014" i="1"/>
  <c r="J1014" i="1"/>
  <c r="B1014" i="1"/>
  <c r="G1006" i="1"/>
  <c r="F1006" i="1"/>
  <c r="H1006" i="1"/>
  <c r="G998" i="1"/>
  <c r="F998" i="1"/>
  <c r="H998" i="1"/>
  <c r="J998" i="1"/>
  <c r="B998" i="1"/>
  <c r="O998" i="1"/>
  <c r="G990" i="1"/>
  <c r="H990" i="1"/>
  <c r="F990" i="1"/>
  <c r="K990" i="1"/>
  <c r="L990" i="1"/>
  <c r="G982" i="1"/>
  <c r="F982" i="1"/>
  <c r="H982" i="1"/>
  <c r="G974" i="1"/>
  <c r="F974" i="1"/>
  <c r="H974" i="1"/>
  <c r="G966" i="1"/>
  <c r="F966" i="1"/>
  <c r="H966" i="1"/>
  <c r="G958" i="1"/>
  <c r="H958" i="1"/>
  <c r="F958" i="1"/>
  <c r="G950" i="1"/>
  <c r="F950" i="1"/>
  <c r="H950" i="1"/>
  <c r="G942" i="1"/>
  <c r="H942" i="1"/>
  <c r="F942" i="1"/>
  <c r="K942" i="1"/>
  <c r="L942" i="1"/>
  <c r="G934" i="1"/>
  <c r="H934" i="1"/>
  <c r="F934" i="1"/>
  <c r="K934" i="1"/>
  <c r="G926" i="1"/>
  <c r="F926" i="1"/>
  <c r="H926" i="1"/>
  <c r="J926" i="1"/>
  <c r="B926" i="1"/>
  <c r="G918" i="1"/>
  <c r="F918" i="1"/>
  <c r="H918" i="1"/>
  <c r="J918" i="1"/>
  <c r="B918" i="1"/>
  <c r="M918" i="1"/>
  <c r="G910" i="1"/>
  <c r="H910" i="1"/>
  <c r="F910" i="1"/>
  <c r="K910" i="1"/>
  <c r="G902" i="1"/>
  <c r="F902" i="1"/>
  <c r="H902" i="1"/>
  <c r="G894" i="1"/>
  <c r="F894" i="1"/>
  <c r="H894" i="1"/>
  <c r="G886" i="1"/>
  <c r="H886" i="1"/>
  <c r="F886" i="1"/>
  <c r="K886" i="1"/>
  <c r="L886" i="1"/>
  <c r="G878" i="1"/>
  <c r="H878" i="1"/>
  <c r="F878" i="1"/>
  <c r="K878" i="1"/>
  <c r="G870" i="1"/>
  <c r="H870" i="1"/>
  <c r="F870" i="1"/>
  <c r="K870" i="1"/>
  <c r="L870" i="1"/>
  <c r="G862" i="1"/>
  <c r="F862" i="1"/>
  <c r="H862" i="1"/>
  <c r="G854" i="1"/>
  <c r="H854" i="1"/>
  <c r="F854" i="1"/>
  <c r="K854" i="1"/>
  <c r="G846" i="1"/>
  <c r="H846" i="1"/>
  <c r="F846" i="1"/>
  <c r="K846" i="1"/>
  <c r="G838" i="1"/>
  <c r="F838" i="1"/>
  <c r="J838" i="1"/>
  <c r="B838" i="1"/>
  <c r="M838" i="1"/>
  <c r="H838" i="1"/>
  <c r="G830" i="1"/>
  <c r="F830" i="1"/>
  <c r="H830" i="1"/>
  <c r="G822" i="1"/>
  <c r="H822" i="1"/>
  <c r="F822" i="1"/>
  <c r="K822" i="1"/>
  <c r="G814" i="1"/>
  <c r="H814" i="1"/>
  <c r="F814" i="1"/>
  <c r="G806" i="1"/>
  <c r="H806" i="1"/>
  <c r="F806" i="1"/>
  <c r="K806" i="1"/>
  <c r="G798" i="1"/>
  <c r="F798" i="1"/>
  <c r="H798" i="1"/>
  <c r="G790" i="1"/>
  <c r="F790" i="1"/>
  <c r="H790" i="1"/>
  <c r="G782" i="1"/>
  <c r="H782" i="1"/>
  <c r="F782" i="1"/>
  <c r="K782" i="1"/>
  <c r="G774" i="1"/>
  <c r="H774" i="1"/>
  <c r="F774" i="1"/>
  <c r="K774" i="1"/>
  <c r="G766" i="1"/>
  <c r="F766" i="1"/>
  <c r="H766" i="1"/>
  <c r="G758" i="1"/>
  <c r="F758" i="1"/>
  <c r="H758" i="1"/>
  <c r="G750" i="1"/>
  <c r="H750" i="1"/>
  <c r="F750" i="1"/>
  <c r="K750" i="1"/>
  <c r="G742" i="1"/>
  <c r="F742" i="1"/>
  <c r="J742" i="1"/>
  <c r="B742" i="1"/>
  <c r="H742" i="1"/>
  <c r="G734" i="1"/>
  <c r="F734" i="1"/>
  <c r="J734" i="1"/>
  <c r="B734" i="1"/>
  <c r="H734" i="1"/>
  <c r="G726" i="1"/>
  <c r="H726" i="1"/>
  <c r="F726" i="1"/>
  <c r="J726" i="1"/>
  <c r="B726" i="1"/>
  <c r="M726" i="1"/>
  <c r="G718" i="1"/>
  <c r="H718" i="1"/>
  <c r="F718" i="1"/>
  <c r="J718" i="1"/>
  <c r="B718" i="1"/>
  <c r="G710" i="1"/>
  <c r="H710" i="1"/>
  <c r="F710" i="1"/>
  <c r="J710" i="1"/>
  <c r="B710" i="1"/>
  <c r="C710" i="1"/>
  <c r="G702" i="1"/>
  <c r="H702" i="1"/>
  <c r="F702" i="1"/>
  <c r="J702" i="1"/>
  <c r="B702" i="1"/>
  <c r="G694" i="1"/>
  <c r="F694" i="1"/>
  <c r="J694" i="1"/>
  <c r="B694" i="1"/>
  <c r="O694" i="1"/>
  <c r="H694" i="1"/>
  <c r="G686" i="1"/>
  <c r="F686" i="1"/>
  <c r="J686" i="1"/>
  <c r="B686" i="1"/>
  <c r="O686" i="1"/>
  <c r="H686" i="1"/>
  <c r="G678" i="1"/>
  <c r="H678" i="1"/>
  <c r="F678" i="1"/>
  <c r="J678" i="1"/>
  <c r="B678" i="1"/>
  <c r="G670" i="1"/>
  <c r="F670" i="1"/>
  <c r="J670" i="1"/>
  <c r="B670" i="1"/>
  <c r="C670" i="1"/>
  <c r="H670" i="1"/>
  <c r="G662" i="1"/>
  <c r="H662" i="1"/>
  <c r="F662" i="1"/>
  <c r="J662" i="1"/>
  <c r="B662" i="1"/>
  <c r="G654" i="1"/>
  <c r="F654" i="1"/>
  <c r="J654" i="1"/>
  <c r="B654" i="1"/>
  <c r="M654" i="1"/>
  <c r="H654" i="1"/>
  <c r="K108" i="1"/>
  <c r="L108" i="1"/>
  <c r="K110" i="1"/>
  <c r="L110" i="1"/>
  <c r="K112" i="1"/>
  <c r="L112" i="1"/>
  <c r="K114" i="1"/>
  <c r="L114" i="1"/>
  <c r="K116" i="1"/>
  <c r="L116" i="1"/>
  <c r="K118" i="1"/>
  <c r="L118" i="1"/>
  <c r="K120" i="1"/>
  <c r="L120" i="1"/>
  <c r="K122" i="1"/>
  <c r="L122" i="1"/>
  <c r="K124" i="1"/>
  <c r="L124" i="1"/>
  <c r="K126" i="1"/>
  <c r="L126" i="1"/>
  <c r="K128" i="1"/>
  <c r="L128" i="1"/>
  <c r="K130" i="1"/>
  <c r="L130" i="1"/>
  <c r="K134" i="1"/>
  <c r="L134" i="1"/>
  <c r="K136" i="1"/>
  <c r="L136" i="1"/>
  <c r="K138" i="1"/>
  <c r="L138" i="1"/>
  <c r="K140" i="1"/>
  <c r="L140" i="1"/>
  <c r="K142" i="1"/>
  <c r="L142" i="1"/>
  <c r="K144" i="1"/>
  <c r="L144" i="1"/>
  <c r="K146" i="1"/>
  <c r="L146" i="1"/>
  <c r="K150" i="1"/>
  <c r="L150" i="1"/>
  <c r="K152" i="1"/>
  <c r="L152" i="1"/>
  <c r="K154" i="1"/>
  <c r="L154" i="1"/>
  <c r="K156" i="1"/>
  <c r="L156" i="1"/>
  <c r="K158" i="1"/>
  <c r="L158" i="1"/>
  <c r="K162" i="1"/>
  <c r="L162" i="1"/>
  <c r="K164" i="1"/>
  <c r="L164" i="1"/>
  <c r="K166" i="1"/>
  <c r="L166" i="1"/>
  <c r="K170" i="1"/>
  <c r="L170" i="1"/>
  <c r="K172" i="1"/>
  <c r="L172" i="1"/>
  <c r="K174" i="1"/>
  <c r="L174" i="1"/>
  <c r="K176" i="1"/>
  <c r="L176" i="1"/>
  <c r="K178" i="1"/>
  <c r="L178" i="1"/>
  <c r="K180" i="1"/>
  <c r="L180" i="1"/>
  <c r="K182" i="1"/>
  <c r="L182" i="1"/>
  <c r="K184" i="1"/>
  <c r="L184" i="1"/>
  <c r="K186" i="1"/>
  <c r="L186" i="1"/>
  <c r="K188" i="1"/>
  <c r="L188" i="1"/>
  <c r="K190" i="1"/>
  <c r="L190" i="1"/>
  <c r="K192" i="1"/>
  <c r="L192" i="1"/>
  <c r="K194" i="1"/>
  <c r="L194" i="1"/>
  <c r="K196" i="1"/>
  <c r="L196" i="1"/>
  <c r="K198" i="1"/>
  <c r="L198" i="1"/>
  <c r="K200" i="1"/>
  <c r="L200" i="1"/>
  <c r="K202" i="1"/>
  <c r="L202" i="1"/>
  <c r="K204" i="1"/>
  <c r="L204" i="1"/>
  <c r="K206" i="1"/>
  <c r="L206" i="1"/>
  <c r="K208" i="1"/>
  <c r="L208" i="1"/>
  <c r="K210" i="1"/>
  <c r="L210" i="1"/>
  <c r="K212" i="1"/>
  <c r="L212" i="1"/>
  <c r="K214" i="1"/>
  <c r="L214" i="1"/>
  <c r="K216" i="1"/>
  <c r="L216" i="1"/>
  <c r="K218" i="1"/>
  <c r="L218" i="1"/>
  <c r="K220" i="1"/>
  <c r="L220" i="1"/>
  <c r="K222" i="1"/>
  <c r="L222" i="1"/>
  <c r="K224" i="1"/>
  <c r="L224" i="1"/>
  <c r="K226" i="1"/>
  <c r="L226" i="1"/>
  <c r="K228" i="1"/>
  <c r="L228" i="1"/>
  <c r="K230" i="1"/>
  <c r="L230" i="1"/>
  <c r="K232" i="1"/>
  <c r="L232" i="1"/>
  <c r="K234" i="1"/>
  <c r="L234" i="1"/>
  <c r="K236" i="1"/>
  <c r="L236" i="1"/>
  <c r="K238" i="1"/>
  <c r="L238" i="1"/>
  <c r="K240" i="1"/>
  <c r="L240" i="1"/>
  <c r="K242" i="1"/>
  <c r="L242" i="1"/>
  <c r="K244" i="1"/>
  <c r="L244" i="1"/>
  <c r="K248" i="1"/>
  <c r="L248" i="1"/>
  <c r="K250" i="1"/>
  <c r="L250" i="1"/>
  <c r="K252" i="1"/>
  <c r="L252" i="1"/>
  <c r="K254" i="1"/>
  <c r="L254" i="1"/>
  <c r="K256" i="1"/>
  <c r="L256" i="1"/>
  <c r="K260" i="1"/>
  <c r="L260" i="1"/>
  <c r="K262" i="1"/>
  <c r="L262" i="1"/>
  <c r="K264" i="1"/>
  <c r="L264" i="1"/>
  <c r="K266" i="1"/>
  <c r="L266" i="1"/>
  <c r="K268" i="1"/>
  <c r="L268" i="1"/>
  <c r="K270" i="1"/>
  <c r="L270" i="1"/>
  <c r="K272" i="1"/>
  <c r="L272" i="1"/>
  <c r="K276" i="1"/>
  <c r="L276" i="1"/>
  <c r="K278" i="1"/>
  <c r="L278" i="1"/>
  <c r="K280" i="1"/>
  <c r="L280" i="1"/>
  <c r="K284" i="1"/>
  <c r="L284" i="1"/>
  <c r="K286" i="1"/>
  <c r="L286" i="1"/>
  <c r="K288" i="1"/>
  <c r="L288" i="1"/>
  <c r="K290" i="1"/>
  <c r="L290" i="1"/>
  <c r="K292" i="1"/>
  <c r="L292" i="1"/>
  <c r="K294" i="1"/>
  <c r="L294" i="1"/>
  <c r="K296" i="1"/>
  <c r="L296" i="1"/>
  <c r="K298" i="1"/>
  <c r="L298" i="1"/>
  <c r="K300" i="1"/>
  <c r="L300" i="1"/>
  <c r="K302" i="1"/>
  <c r="L302" i="1"/>
  <c r="K304" i="1"/>
  <c r="L304" i="1"/>
  <c r="K306" i="1"/>
  <c r="L306" i="1"/>
  <c r="K308" i="1"/>
  <c r="L308" i="1"/>
  <c r="K310" i="1"/>
  <c r="L310" i="1"/>
  <c r="K312" i="1"/>
  <c r="L312" i="1"/>
  <c r="K314" i="1"/>
  <c r="L314" i="1"/>
  <c r="K316" i="1"/>
  <c r="L316" i="1"/>
  <c r="K318" i="1"/>
  <c r="L318" i="1"/>
  <c r="K320" i="1"/>
  <c r="L320" i="1"/>
  <c r="K322" i="1"/>
  <c r="L322" i="1"/>
  <c r="K324" i="1"/>
  <c r="L324" i="1"/>
  <c r="K326" i="1"/>
  <c r="L326" i="1"/>
  <c r="K328" i="1"/>
  <c r="L328" i="1"/>
  <c r="K330" i="1"/>
  <c r="L330" i="1"/>
  <c r="K332" i="1"/>
  <c r="L332" i="1"/>
  <c r="K334" i="1"/>
  <c r="L334" i="1"/>
  <c r="K336" i="1"/>
  <c r="L336" i="1"/>
  <c r="K338" i="1"/>
  <c r="L338" i="1"/>
  <c r="K340" i="1"/>
  <c r="L340" i="1"/>
  <c r="K344" i="1"/>
  <c r="L344" i="1"/>
  <c r="K346" i="1"/>
  <c r="L346" i="1"/>
  <c r="K348" i="1"/>
  <c r="L348" i="1"/>
  <c r="K350" i="1"/>
  <c r="L350" i="1"/>
  <c r="K352" i="1"/>
  <c r="L352" i="1"/>
  <c r="K354" i="1"/>
  <c r="L354" i="1"/>
  <c r="G1010" i="1"/>
  <c r="F1010" i="1"/>
  <c r="J1010" i="1"/>
  <c r="B1010" i="1"/>
  <c r="H1010" i="1"/>
  <c r="G1002" i="1"/>
  <c r="H1002" i="1"/>
  <c r="F1002" i="1"/>
  <c r="K1002" i="1"/>
  <c r="G994" i="1"/>
  <c r="H994" i="1"/>
  <c r="F994" i="1"/>
  <c r="J994" i="1"/>
  <c r="B994" i="1"/>
  <c r="M994" i="1"/>
  <c r="G986" i="1"/>
  <c r="F986" i="1"/>
  <c r="H986" i="1"/>
  <c r="G978" i="1"/>
  <c r="F978" i="1"/>
  <c r="H978" i="1"/>
  <c r="G970" i="1"/>
  <c r="F970" i="1"/>
  <c r="H970" i="1"/>
  <c r="G962" i="1"/>
  <c r="F962" i="1"/>
  <c r="H962" i="1"/>
  <c r="G954" i="1"/>
  <c r="H954" i="1"/>
  <c r="F954" i="1"/>
  <c r="K954" i="1"/>
  <c r="L954" i="1"/>
  <c r="G946" i="1"/>
  <c r="H946" i="1"/>
  <c r="F946" i="1"/>
  <c r="K946" i="1"/>
  <c r="L946" i="1"/>
  <c r="G938" i="1"/>
  <c r="H938" i="1"/>
  <c r="F938" i="1"/>
  <c r="K938" i="1"/>
  <c r="L938" i="1"/>
  <c r="G930" i="1"/>
  <c r="H930" i="1"/>
  <c r="F930" i="1"/>
  <c r="K930" i="1"/>
  <c r="L930" i="1"/>
  <c r="G922" i="1"/>
  <c r="F922" i="1"/>
  <c r="J922" i="1"/>
  <c r="B922" i="1"/>
  <c r="H922" i="1"/>
  <c r="G914" i="1"/>
  <c r="F914" i="1"/>
  <c r="J914" i="1"/>
  <c r="B914" i="1"/>
  <c r="M914" i="1"/>
  <c r="H914" i="1"/>
  <c r="G906" i="1"/>
  <c r="F906" i="1"/>
  <c r="J906" i="1"/>
  <c r="B906" i="1"/>
  <c r="H906" i="1"/>
  <c r="G898" i="1"/>
  <c r="H898" i="1"/>
  <c r="F898" i="1"/>
  <c r="K898" i="1"/>
  <c r="G890" i="1"/>
  <c r="F890" i="1"/>
  <c r="J890" i="1"/>
  <c r="B890" i="1"/>
  <c r="H890" i="1"/>
  <c r="G882" i="1"/>
  <c r="F882" i="1"/>
  <c r="H882" i="1"/>
  <c r="G874" i="1"/>
  <c r="H874" i="1"/>
  <c r="F874" i="1"/>
  <c r="K874" i="1"/>
  <c r="L874" i="1"/>
  <c r="G866" i="1"/>
  <c r="H866" i="1"/>
  <c r="F866" i="1"/>
  <c r="G858" i="1"/>
  <c r="F858" i="1"/>
  <c r="H858" i="1"/>
  <c r="G850" i="1"/>
  <c r="H850" i="1"/>
  <c r="F850" i="1"/>
  <c r="K850" i="1"/>
  <c r="G842" i="1"/>
  <c r="H842" i="1"/>
  <c r="F842" i="1"/>
  <c r="K842" i="1"/>
  <c r="G834" i="1"/>
  <c r="F834" i="1"/>
  <c r="H834" i="1"/>
  <c r="G826" i="1"/>
  <c r="F826" i="1"/>
  <c r="H826" i="1"/>
  <c r="G818" i="1"/>
  <c r="H818" i="1"/>
  <c r="F818" i="1"/>
  <c r="G810" i="1"/>
  <c r="H810" i="1"/>
  <c r="F810" i="1"/>
  <c r="K810" i="1"/>
  <c r="G802" i="1"/>
  <c r="H802" i="1"/>
  <c r="F802" i="1"/>
  <c r="K802" i="1"/>
  <c r="G794" i="1"/>
  <c r="F794" i="1"/>
  <c r="H794" i="1"/>
  <c r="G786" i="1"/>
  <c r="H786" i="1"/>
  <c r="F786" i="1"/>
  <c r="G778" i="1"/>
  <c r="H778" i="1"/>
  <c r="F778" i="1"/>
  <c r="K778" i="1"/>
  <c r="L778" i="1"/>
  <c r="G770" i="1"/>
  <c r="H770" i="1"/>
  <c r="F770" i="1"/>
  <c r="K770" i="1"/>
  <c r="L770" i="1"/>
  <c r="G762" i="1"/>
  <c r="F762" i="1"/>
  <c r="J762" i="1"/>
  <c r="B762" i="1"/>
  <c r="C762" i="1"/>
  <c r="H762" i="1"/>
  <c r="G754" i="1"/>
  <c r="H754" i="1"/>
  <c r="F754" i="1"/>
  <c r="K754" i="1"/>
  <c r="G746" i="1"/>
  <c r="F746" i="1"/>
  <c r="J746" i="1"/>
  <c r="B746" i="1"/>
  <c r="H746" i="1"/>
  <c r="G738" i="1"/>
  <c r="F738" i="1"/>
  <c r="J738" i="1"/>
  <c r="B738" i="1"/>
  <c r="O738" i="1"/>
  <c r="H738" i="1"/>
  <c r="G730" i="1"/>
  <c r="F730" i="1"/>
  <c r="J730" i="1"/>
  <c r="B730" i="1"/>
  <c r="M730" i="1"/>
  <c r="H730" i="1"/>
  <c r="G722" i="1"/>
  <c r="H722" i="1"/>
  <c r="F722" i="1"/>
  <c r="G714" i="1"/>
  <c r="H714" i="1"/>
  <c r="F714" i="1"/>
  <c r="J714" i="1"/>
  <c r="B714" i="1"/>
  <c r="G706" i="1"/>
  <c r="F706" i="1"/>
  <c r="J706" i="1"/>
  <c r="B706" i="1"/>
  <c r="H706" i="1"/>
  <c r="G698" i="1"/>
  <c r="F698" i="1"/>
  <c r="J698" i="1"/>
  <c r="B698" i="1"/>
  <c r="O698" i="1"/>
  <c r="H698" i="1"/>
  <c r="G690" i="1"/>
  <c r="F690" i="1"/>
  <c r="H690" i="1"/>
  <c r="G682" i="1"/>
  <c r="H682" i="1"/>
  <c r="F682" i="1"/>
  <c r="J682" i="1"/>
  <c r="B682" i="1"/>
  <c r="O682" i="1"/>
  <c r="G674" i="1"/>
  <c r="F674" i="1"/>
  <c r="J674" i="1"/>
  <c r="B674" i="1"/>
  <c r="H674" i="1"/>
  <c r="G666" i="1"/>
  <c r="H666" i="1"/>
  <c r="F666" i="1"/>
  <c r="J666" i="1"/>
  <c r="B666" i="1"/>
  <c r="G658" i="1"/>
  <c r="H658" i="1"/>
  <c r="F658" i="1"/>
  <c r="J658" i="1"/>
  <c r="B658" i="1"/>
  <c r="O658" i="1"/>
  <c r="G1016" i="1"/>
  <c r="K1016" i="1"/>
  <c r="L1016" i="1"/>
  <c r="H1016" i="1"/>
  <c r="G1012" i="1"/>
  <c r="H1012" i="1"/>
  <c r="G1008" i="1"/>
  <c r="K1008" i="1"/>
  <c r="H1008" i="1"/>
  <c r="G1004" i="1"/>
  <c r="H1004" i="1"/>
  <c r="G984" i="1"/>
  <c r="H984" i="1"/>
  <c r="G972" i="1"/>
  <c r="H972" i="1"/>
  <c r="G650" i="1"/>
  <c r="K650" i="1"/>
  <c r="L650" i="1"/>
  <c r="G646" i="1"/>
  <c r="K646" i="1"/>
  <c r="L646" i="1"/>
  <c r="K657" i="1"/>
  <c r="L657" i="1"/>
  <c r="K659" i="1"/>
  <c r="L659" i="1"/>
  <c r="K661" i="1"/>
  <c r="L661" i="1"/>
  <c r="K665" i="1"/>
  <c r="L665" i="1"/>
  <c r="K677" i="1"/>
  <c r="L677" i="1"/>
  <c r="K681" i="1"/>
  <c r="L681" i="1"/>
  <c r="K689" i="1"/>
  <c r="L689" i="1"/>
  <c r="K691" i="1"/>
  <c r="L691" i="1"/>
  <c r="K705" i="1"/>
  <c r="L705" i="1"/>
  <c r="K707" i="1"/>
  <c r="L707" i="1"/>
  <c r="K709" i="1"/>
  <c r="L709" i="1"/>
  <c r="K713" i="1"/>
  <c r="L713" i="1"/>
  <c r="K721" i="1"/>
  <c r="L721" i="1"/>
  <c r="K723" i="1"/>
  <c r="L723" i="1"/>
  <c r="K725" i="1"/>
  <c r="L725" i="1"/>
  <c r="K729" i="1"/>
  <c r="L729" i="1"/>
  <c r="K731" i="1"/>
  <c r="L731" i="1"/>
  <c r="K733" i="1"/>
  <c r="L733" i="1"/>
  <c r="K737" i="1"/>
  <c r="L737" i="1"/>
  <c r="K741" i="1"/>
  <c r="L741" i="1"/>
  <c r="K743" i="1"/>
  <c r="L743" i="1"/>
  <c r="K745" i="1"/>
  <c r="L745" i="1"/>
  <c r="K749" i="1"/>
  <c r="L749" i="1"/>
  <c r="K751" i="1"/>
  <c r="L751" i="1"/>
  <c r="K753" i="1"/>
  <c r="L753" i="1"/>
  <c r="K755" i="1"/>
  <c r="L755" i="1"/>
  <c r="K757" i="1"/>
  <c r="L757" i="1"/>
  <c r="K759" i="1"/>
  <c r="L759" i="1"/>
  <c r="K761" i="1"/>
  <c r="K765" i="1"/>
  <c r="L765" i="1"/>
  <c r="K769" i="1"/>
  <c r="L769" i="1"/>
  <c r="K781" i="1"/>
  <c r="L781" i="1"/>
  <c r="K789" i="1"/>
  <c r="L789" i="1"/>
  <c r="K801" i="1"/>
  <c r="L801" i="1"/>
  <c r="K805" i="1"/>
  <c r="L805" i="1"/>
  <c r="K807" i="1"/>
  <c r="L807" i="1"/>
  <c r="K813" i="1"/>
  <c r="L813" i="1"/>
  <c r="K817" i="1"/>
  <c r="L817" i="1"/>
  <c r="K821" i="1"/>
  <c r="L821" i="1"/>
  <c r="K833" i="1"/>
  <c r="L833" i="1"/>
  <c r="K835" i="1"/>
  <c r="L835" i="1"/>
  <c r="K837" i="1"/>
  <c r="L837" i="1"/>
  <c r="K839" i="1"/>
  <c r="L839" i="1"/>
  <c r="K841" i="1"/>
  <c r="L841" i="1"/>
  <c r="K843" i="1"/>
  <c r="L843" i="1"/>
  <c r="K849" i="1"/>
  <c r="L849" i="1"/>
  <c r="K853" i="1"/>
  <c r="L853" i="1"/>
  <c r="K865" i="1"/>
  <c r="L865" i="1"/>
  <c r="K869" i="1"/>
  <c r="L869" i="1"/>
  <c r="K881" i="1"/>
  <c r="L881" i="1"/>
  <c r="K893" i="1"/>
  <c r="L893" i="1"/>
  <c r="K897" i="1"/>
  <c r="L897" i="1"/>
  <c r="K901" i="1"/>
  <c r="L901" i="1"/>
  <c r="K905" i="1"/>
  <c r="L905" i="1"/>
  <c r="K909" i="1"/>
  <c r="L909" i="1"/>
  <c r="K913" i="1"/>
  <c r="L913" i="1"/>
  <c r="K917" i="1"/>
  <c r="L917" i="1"/>
  <c r="K921" i="1"/>
  <c r="L921" i="1"/>
  <c r="K925" i="1"/>
  <c r="L925" i="1"/>
  <c r="K929" i="1"/>
  <c r="L929" i="1"/>
  <c r="K933" i="1"/>
  <c r="L933" i="1"/>
  <c r="K937" i="1"/>
  <c r="L937" i="1"/>
  <c r="K945" i="1"/>
  <c r="L945" i="1"/>
  <c r="K949" i="1"/>
  <c r="L949" i="1"/>
  <c r="K953" i="1"/>
  <c r="L953" i="1"/>
  <c r="K957" i="1"/>
  <c r="L957" i="1"/>
  <c r="K961" i="1"/>
  <c r="L961" i="1"/>
  <c r="K965" i="1"/>
  <c r="L965" i="1"/>
  <c r="K973" i="1"/>
  <c r="L973" i="1"/>
  <c r="K977" i="1"/>
  <c r="L977" i="1"/>
  <c r="K981" i="1"/>
  <c r="L981" i="1"/>
  <c r="K983" i="1"/>
  <c r="L983" i="1"/>
  <c r="K985" i="1"/>
  <c r="L985" i="1"/>
  <c r="K989" i="1"/>
  <c r="L989" i="1"/>
  <c r="K993" i="1"/>
  <c r="L993" i="1"/>
  <c r="K997" i="1"/>
  <c r="L997" i="1"/>
  <c r="K999" i="1"/>
  <c r="K1001" i="1"/>
  <c r="L1001" i="1"/>
  <c r="K1009" i="1"/>
  <c r="L1009" i="1"/>
  <c r="K1013" i="1"/>
  <c r="L1013" i="1"/>
  <c r="H656" i="1"/>
  <c r="F664" i="1"/>
  <c r="J664" i="1"/>
  <c r="B664" i="1"/>
  <c r="M664" i="1"/>
  <c r="H672" i="1"/>
  <c r="H676" i="1"/>
  <c r="F684" i="1"/>
  <c r="J684" i="1"/>
  <c r="B684" i="1"/>
  <c r="H696" i="1"/>
  <c r="H700" i="1"/>
  <c r="F704" i="1"/>
  <c r="J704" i="1"/>
  <c r="B704" i="1"/>
  <c r="F728" i="1"/>
  <c r="J728" i="1"/>
  <c r="B728" i="1"/>
  <c r="H748" i="1"/>
  <c r="H840" i="1"/>
  <c r="F852" i="1"/>
  <c r="J852" i="1"/>
  <c r="B852" i="1"/>
  <c r="F856" i="1"/>
  <c r="J856" i="1"/>
  <c r="B856" i="1"/>
  <c r="H864" i="1"/>
  <c r="H884" i="1"/>
  <c r="F888" i="1"/>
  <c r="J888" i="1"/>
  <c r="B888" i="1"/>
  <c r="O888" i="1"/>
  <c r="H896" i="1"/>
  <c r="F900" i="1"/>
  <c r="J900" i="1"/>
  <c r="B900" i="1"/>
  <c r="O900" i="1"/>
  <c r="H908" i="1"/>
  <c r="H916" i="1"/>
  <c r="H924" i="1"/>
  <c r="F936" i="1"/>
  <c r="J936" i="1"/>
  <c r="B936" i="1"/>
  <c r="H940" i="1"/>
  <c r="H944" i="1"/>
  <c r="F956" i="1"/>
  <c r="J956" i="1"/>
  <c r="B956" i="1"/>
  <c r="H960" i="1"/>
  <c r="H964" i="1"/>
  <c r="H968" i="1"/>
  <c r="F984" i="1"/>
  <c r="K984" i="1"/>
  <c r="L984" i="1"/>
  <c r="F1004" i="1"/>
  <c r="F1012" i="1"/>
  <c r="K1012" i="1"/>
  <c r="L1012" i="1"/>
  <c r="K814" i="1"/>
  <c r="J534" i="1"/>
  <c r="B534" i="1"/>
  <c r="K534" i="1"/>
  <c r="L534" i="1"/>
  <c r="O594" i="1"/>
  <c r="C594" i="1"/>
  <c r="M594" i="1"/>
  <c r="M816" i="1"/>
  <c r="O816" i="1"/>
  <c r="C816" i="1"/>
  <c r="L551" i="1"/>
  <c r="L371" i="1"/>
  <c r="K255" i="1"/>
  <c r="L255" i="1"/>
  <c r="K386" i="1"/>
  <c r="L386" i="1"/>
  <c r="K396" i="1"/>
  <c r="L396" i="1"/>
  <c r="K400" i="1"/>
  <c r="L400" i="1"/>
  <c r="L443" i="1"/>
  <c r="K456" i="1"/>
  <c r="L456" i="1"/>
  <c r="K460" i="1"/>
  <c r="L460" i="1"/>
  <c r="L560" i="1"/>
  <c r="K41" i="1"/>
  <c r="L41" i="1"/>
  <c r="K43" i="1"/>
  <c r="L43" i="1"/>
  <c r="L632" i="1"/>
  <c r="C848" i="1"/>
  <c r="L740" i="1"/>
  <c r="K414" i="1"/>
  <c r="L414" i="1"/>
  <c r="K466" i="1"/>
  <c r="J451" i="1"/>
  <c r="B451" i="1"/>
  <c r="K451" i="1"/>
  <c r="L451" i="1"/>
  <c r="M453" i="1"/>
  <c r="O453" i="1"/>
  <c r="C453" i="1"/>
  <c r="J455" i="1"/>
  <c r="B455" i="1"/>
  <c r="K455" i="1"/>
  <c r="L455" i="1"/>
  <c r="O461" i="1"/>
  <c r="M461" i="1"/>
  <c r="M479" i="1"/>
  <c r="O479" i="1"/>
  <c r="C479" i="1"/>
  <c r="M483" i="1"/>
  <c r="C483" i="1"/>
  <c r="O483" i="1"/>
  <c r="O487" i="1"/>
  <c r="M487" i="1"/>
  <c r="J492" i="1"/>
  <c r="B492" i="1"/>
  <c r="K492" i="1"/>
  <c r="L492" i="1"/>
  <c r="M500" i="1"/>
  <c r="O500" i="1"/>
  <c r="M513" i="1"/>
  <c r="C513" i="1"/>
  <c r="O513" i="1"/>
  <c r="M517" i="1"/>
  <c r="C517" i="1"/>
  <c r="M527" i="1"/>
  <c r="C527" i="1"/>
  <c r="J553" i="1"/>
  <c r="B553" i="1"/>
  <c r="M553" i="1"/>
  <c r="K553" i="1"/>
  <c r="L553" i="1"/>
  <c r="M557" i="1"/>
  <c r="O557" i="1"/>
  <c r="C557" i="1"/>
  <c r="J559" i="1"/>
  <c r="B559" i="1"/>
  <c r="O559" i="1"/>
  <c r="O561" i="1"/>
  <c r="M561" i="1"/>
  <c r="M563" i="1"/>
  <c r="O563" i="1"/>
  <c r="C563" i="1"/>
  <c r="M565" i="1"/>
  <c r="O565" i="1"/>
  <c r="M723" i="1"/>
  <c r="O723" i="1"/>
  <c r="C723" i="1"/>
  <c r="M729" i="1"/>
  <c r="O729" i="1"/>
  <c r="C729" i="1"/>
  <c r="O731" i="1"/>
  <c r="C731" i="1"/>
  <c r="M731" i="1"/>
  <c r="M733" i="1"/>
  <c r="C733" i="1"/>
  <c r="O733" i="1"/>
  <c r="M759" i="1"/>
  <c r="O759" i="1"/>
  <c r="C759" i="1"/>
  <c r="M765" i="1"/>
  <c r="C765" i="1"/>
  <c r="O765" i="1"/>
  <c r="O849" i="1"/>
  <c r="O983" i="1"/>
  <c r="M983" i="1"/>
  <c r="K370" i="1"/>
  <c r="L370" i="1"/>
  <c r="K470" i="1"/>
  <c r="L470" i="1"/>
  <c r="O466" i="1"/>
  <c r="C466" i="1"/>
  <c r="K420" i="1"/>
  <c r="L420" i="1"/>
  <c r="K688" i="1"/>
  <c r="L688" i="1"/>
  <c r="K812" i="1"/>
  <c r="L812" i="1"/>
  <c r="K752" i="1"/>
  <c r="L752" i="1"/>
  <c r="M632" i="1"/>
  <c r="O632" i="1"/>
  <c r="K911" i="1"/>
  <c r="L911" i="1"/>
  <c r="K943" i="1"/>
  <c r="L943" i="1"/>
  <c r="K952" i="1"/>
  <c r="L952" i="1"/>
  <c r="K955" i="1"/>
  <c r="L955" i="1"/>
  <c r="K259" i="1"/>
  <c r="L259" i="1"/>
  <c r="K271" i="1"/>
  <c r="L271" i="1"/>
  <c r="K368" i="1"/>
  <c r="L368" i="1"/>
  <c r="J386" i="1"/>
  <c r="B386" i="1"/>
  <c r="J223" i="1"/>
  <c r="B223" i="1"/>
  <c r="K380" i="1"/>
  <c r="L380" i="1"/>
  <c r="O470" i="1"/>
  <c r="M470" i="1"/>
  <c r="M688" i="1"/>
  <c r="O688" i="1"/>
  <c r="O812" i="1"/>
  <c r="C812" i="1"/>
  <c r="M812" i="1"/>
  <c r="O752" i="1"/>
  <c r="M752" i="1"/>
  <c r="C752" i="1"/>
  <c r="C756" i="1"/>
  <c r="O498" i="1"/>
  <c r="C498" i="1"/>
  <c r="K958" i="1"/>
  <c r="M578" i="1"/>
  <c r="K494" i="1"/>
  <c r="L494" i="1"/>
  <c r="O582" i="1"/>
  <c r="M887" i="1"/>
  <c r="M883" i="1"/>
  <c r="M821" i="1"/>
  <c r="O821" i="1"/>
  <c r="O703" i="1"/>
  <c r="M650" i="1"/>
  <c r="O601" i="1"/>
  <c r="M597" i="1"/>
  <c r="C597" i="1"/>
  <c r="J521" i="1"/>
  <c r="B521" i="1"/>
  <c r="M521" i="1"/>
  <c r="K347" i="1"/>
  <c r="L347" i="1"/>
  <c r="K121" i="1"/>
  <c r="L121" i="1"/>
  <c r="K23" i="1"/>
  <c r="L23" i="1"/>
  <c r="C887" i="1"/>
  <c r="L500" i="1"/>
  <c r="K786" i="1"/>
  <c r="K818" i="1"/>
  <c r="K866" i="1"/>
  <c r="L866" i="1"/>
  <c r="K847" i="1"/>
  <c r="L847" i="1"/>
  <c r="K951" i="1"/>
  <c r="L951" i="1"/>
  <c r="K979" i="1"/>
  <c r="L979" i="1"/>
  <c r="K671" i="1"/>
  <c r="L671" i="1"/>
  <c r="K699" i="1"/>
  <c r="L699" i="1"/>
  <c r="K988" i="1"/>
  <c r="L988" i="1"/>
  <c r="K360" i="1"/>
  <c r="L360" i="1"/>
  <c r="K364" i="1"/>
  <c r="L364" i="1"/>
  <c r="L366" i="1"/>
  <c r="K430" i="1"/>
  <c r="L430" i="1"/>
  <c r="L454" i="1"/>
  <c r="K490" i="1"/>
  <c r="L490" i="1"/>
  <c r="J624" i="1"/>
  <c r="B624" i="1"/>
  <c r="M624" i="1"/>
  <c r="K764" i="1"/>
  <c r="L764" i="1"/>
  <c r="K772" i="1"/>
  <c r="L772" i="1"/>
  <c r="L73" i="1"/>
  <c r="K76" i="1"/>
  <c r="L76" i="1"/>
  <c r="K19" i="1"/>
  <c r="L19" i="1"/>
  <c r="L223" i="1"/>
  <c r="K504" i="1"/>
  <c r="L504" i="1"/>
  <c r="K498" i="1"/>
  <c r="O446" i="1"/>
  <c r="K442" i="1"/>
  <c r="L442" i="1"/>
  <c r="O436" i="1"/>
  <c r="K374" i="1"/>
  <c r="L374" i="1"/>
  <c r="C347" i="1"/>
  <c r="C716" i="1"/>
  <c r="O574" i="1"/>
  <c r="C574" i="1"/>
  <c r="C889" i="1"/>
  <c r="O707" i="1"/>
  <c r="J599" i="1"/>
  <c r="B599" i="1"/>
  <c r="M595" i="1"/>
  <c r="O595" i="1"/>
  <c r="O562" i="1"/>
  <c r="M562" i="1"/>
  <c r="K125" i="1"/>
  <c r="L125" i="1"/>
  <c r="K117" i="1"/>
  <c r="L117" i="1"/>
  <c r="K109" i="1"/>
  <c r="L109" i="1"/>
  <c r="K31" i="1"/>
  <c r="L31" i="1"/>
  <c r="C562" i="1"/>
  <c r="C578" i="1"/>
  <c r="K595" i="1"/>
  <c r="L595" i="1"/>
  <c r="K282" i="1"/>
  <c r="L282" i="1"/>
  <c r="K472" i="1"/>
  <c r="L472" i="1"/>
  <c r="K523" i="1"/>
  <c r="L523" i="1"/>
  <c r="K872" i="1"/>
  <c r="K568" i="1"/>
  <c r="L568" i="1"/>
  <c r="K948" i="1"/>
  <c r="L948" i="1"/>
  <c r="K963" i="1"/>
  <c r="L963" i="1"/>
  <c r="K107" i="1"/>
  <c r="L107" i="1"/>
  <c r="K139" i="1"/>
  <c r="L139" i="1"/>
  <c r="K143" i="1"/>
  <c r="L143" i="1"/>
  <c r="L273" i="1"/>
  <c r="L547" i="1"/>
  <c r="L583" i="1"/>
  <c r="K69" i="1"/>
  <c r="L69" i="1"/>
  <c r="K912" i="1"/>
  <c r="L912" i="1"/>
  <c r="O602" i="1"/>
  <c r="C721" i="1"/>
  <c r="M843" i="1"/>
  <c r="C843" i="1"/>
  <c r="O757" i="1"/>
  <c r="K811" i="1"/>
  <c r="L811" i="1"/>
  <c r="K827" i="1"/>
  <c r="L827" i="1"/>
  <c r="K931" i="1"/>
  <c r="L931" i="1"/>
  <c r="J351" i="1"/>
  <c r="B351" i="1"/>
  <c r="O351" i="1"/>
  <c r="J360" i="1"/>
  <c r="B360" i="1"/>
  <c r="O360" i="1"/>
  <c r="J396" i="1"/>
  <c r="B396" i="1"/>
  <c r="J430" i="1"/>
  <c r="B430" i="1"/>
  <c r="J456" i="1"/>
  <c r="B456" i="1"/>
  <c r="J490" i="1"/>
  <c r="B490" i="1"/>
  <c r="L880" i="1"/>
  <c r="K37" i="1"/>
  <c r="L37" i="1"/>
  <c r="M247" i="1"/>
  <c r="C327" i="1"/>
  <c r="O566" i="1"/>
  <c r="J84" i="1"/>
  <c r="B84" i="1"/>
  <c r="K84" i="1"/>
  <c r="L84" i="1"/>
  <c r="J92" i="1"/>
  <c r="B92" i="1"/>
  <c r="K92" i="1"/>
  <c r="L92" i="1"/>
  <c r="K99" i="1"/>
  <c r="L99" i="1"/>
  <c r="K103" i="1"/>
  <c r="L103" i="1"/>
  <c r="K131" i="1"/>
  <c r="L131" i="1"/>
  <c r="K135" i="1"/>
  <c r="L135" i="1"/>
  <c r="K147" i="1"/>
  <c r="L147" i="1"/>
  <c r="K275" i="1"/>
  <c r="L275" i="1"/>
  <c r="K349" i="1"/>
  <c r="L349" i="1"/>
  <c r="J373" i="1"/>
  <c r="B373" i="1"/>
  <c r="K373" i="1"/>
  <c r="L373" i="1"/>
  <c r="J375" i="1"/>
  <c r="B375" i="1"/>
  <c r="K375" i="1"/>
  <c r="L375" i="1"/>
  <c r="J377" i="1"/>
  <c r="B377" i="1"/>
  <c r="K377" i="1"/>
  <c r="L377" i="1"/>
  <c r="L381" i="1"/>
  <c r="K390" i="1"/>
  <c r="L390" i="1"/>
  <c r="J413" i="1"/>
  <c r="B413" i="1"/>
  <c r="K413" i="1"/>
  <c r="L413" i="1"/>
  <c r="K426" i="1"/>
  <c r="L426" i="1"/>
  <c r="J437" i="1"/>
  <c r="B437" i="1"/>
  <c r="M437" i="1"/>
  <c r="K437" i="1"/>
  <c r="L437" i="1"/>
  <c r="J445" i="1"/>
  <c r="B445" i="1"/>
  <c r="K445" i="1"/>
  <c r="L445" i="1"/>
  <c r="J447" i="1"/>
  <c r="B447" i="1"/>
  <c r="C447" i="1"/>
  <c r="K447" i="1"/>
  <c r="L447" i="1"/>
  <c r="K452" i="1"/>
  <c r="L452" i="1"/>
  <c r="J463" i="1"/>
  <c r="B463" i="1"/>
  <c r="K463" i="1"/>
  <c r="L463" i="1"/>
  <c r="J469" i="1"/>
  <c r="B469" i="1"/>
  <c r="K469" i="1"/>
  <c r="L469" i="1"/>
  <c r="J471" i="1"/>
  <c r="B471" i="1"/>
  <c r="K471" i="1"/>
  <c r="L471" i="1"/>
  <c r="K486" i="1"/>
  <c r="L486" i="1"/>
  <c r="J503" i="1"/>
  <c r="B503" i="1"/>
  <c r="K503" i="1"/>
  <c r="L503" i="1"/>
  <c r="J507" i="1"/>
  <c r="B507" i="1"/>
  <c r="K507" i="1"/>
  <c r="L507" i="1"/>
  <c r="J509" i="1"/>
  <c r="B509" i="1"/>
  <c r="K509" i="1"/>
  <c r="L509" i="1"/>
  <c r="K512" i="1"/>
  <c r="L512" i="1"/>
  <c r="K552" i="1"/>
  <c r="L552" i="1"/>
  <c r="K564" i="1"/>
  <c r="L564" i="1"/>
  <c r="K596" i="1"/>
  <c r="L596" i="1"/>
  <c r="K600" i="1"/>
  <c r="L600" i="1"/>
  <c r="J635" i="1"/>
  <c r="B635" i="1"/>
  <c r="K635" i="1"/>
  <c r="L635" i="1"/>
  <c r="J637" i="1"/>
  <c r="B637" i="1"/>
  <c r="K637" i="1"/>
  <c r="L637" i="1"/>
  <c r="J643" i="1"/>
  <c r="B643" i="1"/>
  <c r="K643" i="1"/>
  <c r="L643" i="1"/>
  <c r="J645" i="1"/>
  <c r="B645" i="1"/>
  <c r="K645" i="1"/>
  <c r="L645" i="1"/>
  <c r="J649" i="1"/>
  <c r="B649" i="1"/>
  <c r="K649" i="1"/>
  <c r="L649" i="1"/>
  <c r="J653" i="1"/>
  <c r="B653" i="1"/>
  <c r="K653" i="1"/>
  <c r="L653" i="1"/>
  <c r="K680" i="1"/>
  <c r="L680" i="1"/>
  <c r="K724" i="1"/>
  <c r="L724" i="1"/>
  <c r="K736" i="1"/>
  <c r="L736" i="1"/>
  <c r="M768" i="1"/>
  <c r="C768" i="1"/>
  <c r="O768" i="1"/>
  <c r="K796" i="1"/>
  <c r="L796" i="1"/>
  <c r="L816" i="1"/>
  <c r="O835" i="1"/>
  <c r="C835" i="1"/>
  <c r="M835" i="1"/>
  <c r="O839" i="1"/>
  <c r="C839" i="1"/>
  <c r="M839" i="1"/>
  <c r="M841" i="1"/>
  <c r="O841" i="1"/>
  <c r="C841" i="1"/>
  <c r="M800" i="1"/>
  <c r="C800" i="1"/>
  <c r="O800" i="1"/>
  <c r="K419" i="1"/>
  <c r="L419" i="1"/>
  <c r="J73" i="1"/>
  <c r="B73" i="1"/>
  <c r="J41" i="1"/>
  <c r="B41" i="1"/>
  <c r="K1015" i="1"/>
  <c r="L1015" i="1"/>
  <c r="K1007" i="1"/>
  <c r="L1007" i="1"/>
  <c r="K1003" i="1"/>
  <c r="L1003" i="1"/>
  <c r="L999" i="1"/>
  <c r="K995" i="1"/>
  <c r="L995" i="1"/>
  <c r="K991" i="1"/>
  <c r="L991" i="1"/>
  <c r="K987" i="1"/>
  <c r="L987" i="1"/>
  <c r="K975" i="1"/>
  <c r="L975" i="1"/>
  <c r="K971" i="1"/>
  <c r="L971" i="1"/>
  <c r="K967" i="1"/>
  <c r="L967" i="1"/>
  <c r="K959" i="1"/>
  <c r="L959" i="1"/>
  <c r="K939" i="1"/>
  <c r="L939" i="1"/>
  <c r="K935" i="1"/>
  <c r="L935" i="1"/>
  <c r="K927" i="1"/>
  <c r="L927" i="1"/>
  <c r="K923" i="1"/>
  <c r="L923" i="1"/>
  <c r="K915" i="1"/>
  <c r="L915" i="1"/>
  <c r="K907" i="1"/>
  <c r="L907" i="1"/>
  <c r="K903" i="1"/>
  <c r="L903" i="1"/>
  <c r="K899" i="1"/>
  <c r="L899" i="1"/>
  <c r="K891" i="1"/>
  <c r="L891" i="1"/>
  <c r="K875" i="1"/>
  <c r="L875" i="1"/>
  <c r="K863" i="1"/>
  <c r="L863" i="1"/>
  <c r="K799" i="1"/>
  <c r="L799" i="1"/>
  <c r="K783" i="1"/>
  <c r="L783" i="1"/>
  <c r="K763" i="1"/>
  <c r="L763" i="1"/>
  <c r="K747" i="1"/>
  <c r="L747" i="1"/>
  <c r="K735" i="1"/>
  <c r="L735" i="1"/>
  <c r="K719" i="1"/>
  <c r="L719" i="1"/>
  <c r="K683" i="1"/>
  <c r="L683" i="1"/>
  <c r="J782" i="1"/>
  <c r="B782" i="1"/>
  <c r="K798" i="1"/>
  <c r="L822" i="1"/>
  <c r="K950" i="1"/>
  <c r="J958" i="1"/>
  <c r="B958" i="1"/>
  <c r="K974" i="1"/>
  <c r="L974" i="1"/>
  <c r="K998" i="1"/>
  <c r="L998" i="1"/>
  <c r="L792" i="1"/>
  <c r="K440" i="1"/>
  <c r="L440" i="1"/>
  <c r="K619" i="1"/>
  <c r="L619" i="1"/>
  <c r="K992" i="1"/>
  <c r="L992" i="1"/>
  <c r="L648" i="1"/>
  <c r="K647" i="1"/>
  <c r="L647" i="1"/>
  <c r="K392" i="1"/>
  <c r="L392" i="1"/>
  <c r="J872" i="1"/>
  <c r="B872" i="1"/>
  <c r="L540" i="1"/>
  <c r="K616" i="1"/>
  <c r="L616" i="1"/>
  <c r="J473" i="1"/>
  <c r="B473" i="1"/>
  <c r="K473" i="1"/>
  <c r="L473" i="1"/>
  <c r="J495" i="1"/>
  <c r="B495" i="1"/>
  <c r="K495" i="1"/>
  <c r="L495" i="1"/>
  <c r="J497" i="1"/>
  <c r="B497" i="1"/>
  <c r="K497" i="1"/>
  <c r="L497" i="1"/>
  <c r="J529" i="1"/>
  <c r="B529" i="1"/>
  <c r="K529" i="1"/>
  <c r="L529" i="1"/>
  <c r="J539" i="1"/>
  <c r="B539" i="1"/>
  <c r="K539" i="1"/>
  <c r="L539" i="1"/>
  <c r="J541" i="1"/>
  <c r="B541" i="1"/>
  <c r="K541" i="1"/>
  <c r="L541" i="1"/>
  <c r="J543" i="1"/>
  <c r="B543" i="1"/>
  <c r="K543" i="1"/>
  <c r="L543" i="1"/>
  <c r="J549" i="1"/>
  <c r="B549" i="1"/>
  <c r="K549" i="1"/>
  <c r="L549" i="1"/>
  <c r="J573" i="1"/>
  <c r="B573" i="1"/>
  <c r="K573" i="1"/>
  <c r="L573" i="1"/>
  <c r="J577" i="1"/>
  <c r="B577" i="1"/>
  <c r="K577" i="1"/>
  <c r="L577" i="1"/>
  <c r="J581" i="1"/>
  <c r="B581" i="1"/>
  <c r="K581" i="1"/>
  <c r="L581" i="1"/>
  <c r="M598" i="1"/>
  <c r="O598" i="1"/>
  <c r="J609" i="1"/>
  <c r="B609" i="1"/>
  <c r="K609" i="1"/>
  <c r="L609" i="1"/>
  <c r="J611" i="1"/>
  <c r="B611" i="1"/>
  <c r="K611" i="1"/>
  <c r="L611" i="1"/>
  <c r="J613" i="1"/>
  <c r="B613" i="1"/>
  <c r="K613" i="1"/>
  <c r="L613" i="1"/>
  <c r="M708" i="1"/>
  <c r="C708" i="1"/>
  <c r="O708" i="1"/>
  <c r="C343" i="1"/>
  <c r="M343" i="1"/>
  <c r="O343" i="1"/>
  <c r="O880" i="1"/>
  <c r="M880" i="1"/>
  <c r="C880" i="1"/>
  <c r="K435" i="1"/>
  <c r="L435" i="1"/>
  <c r="K411" i="1"/>
  <c r="L411" i="1"/>
  <c r="J341" i="1"/>
  <c r="B341" i="1"/>
  <c r="K341" i="1"/>
  <c r="L341" i="1"/>
  <c r="K82" i="1"/>
  <c r="L82" i="1"/>
  <c r="K383" i="1"/>
  <c r="L383" i="1"/>
  <c r="K90" i="1"/>
  <c r="L90" i="1"/>
  <c r="J792" i="1"/>
  <c r="B792" i="1"/>
  <c r="L760" i="1"/>
  <c r="J992" i="1"/>
  <c r="B992" i="1"/>
  <c r="J392" i="1"/>
  <c r="B392" i="1"/>
  <c r="J976" i="1"/>
  <c r="B976" i="1"/>
  <c r="L872" i="1"/>
  <c r="K532" i="1"/>
  <c r="L532" i="1"/>
  <c r="K516" i="1"/>
  <c r="L516" i="1"/>
  <c r="J892" i="1"/>
  <c r="B892" i="1"/>
  <c r="L818" i="1"/>
  <c r="J750" i="1"/>
  <c r="B750" i="1"/>
  <c r="K766" i="1"/>
  <c r="L766" i="1"/>
  <c r="J774" i="1"/>
  <c r="B774" i="1"/>
  <c r="K408" i="1"/>
  <c r="L408" i="1"/>
  <c r="J17" i="1"/>
  <c r="B17" i="1"/>
  <c r="J33" i="1"/>
  <c r="B33" i="1"/>
  <c r="J49" i="1"/>
  <c r="B49" i="1"/>
  <c r="J65" i="1"/>
  <c r="B65" i="1"/>
  <c r="O65" i="1"/>
  <c r="J440" i="1"/>
  <c r="B440" i="1"/>
  <c r="J760" i="1"/>
  <c r="B760" i="1"/>
  <c r="L824" i="1"/>
  <c r="J648" i="1"/>
  <c r="B648" i="1"/>
  <c r="K776" i="1"/>
  <c r="L776" i="1"/>
  <c r="K603" i="1"/>
  <c r="L603" i="1"/>
  <c r="L814" i="1"/>
  <c r="K1006" i="1"/>
  <c r="L1006" i="1"/>
  <c r="K1014" i="1"/>
  <c r="L1014" i="1"/>
  <c r="J655" i="1"/>
  <c r="B655" i="1"/>
  <c r="K655" i="1"/>
  <c r="L655" i="1"/>
  <c r="J472" i="1"/>
  <c r="B472" i="1"/>
  <c r="K631" i="1"/>
  <c r="L631" i="1"/>
  <c r="K376" i="1"/>
  <c r="L376" i="1"/>
  <c r="J824" i="1"/>
  <c r="B824" i="1"/>
  <c r="K928" i="1"/>
  <c r="L928" i="1"/>
  <c r="K712" i="1"/>
  <c r="L712" i="1"/>
  <c r="K636" i="1"/>
  <c r="L636" i="1"/>
  <c r="J647" i="1"/>
  <c r="B647" i="1"/>
  <c r="K714" i="1"/>
  <c r="L714" i="1"/>
  <c r="L786" i="1"/>
  <c r="K794" i="1"/>
  <c r="L794" i="1"/>
  <c r="J802" i="1"/>
  <c r="B802" i="1"/>
  <c r="J810" i="1"/>
  <c r="B810" i="1"/>
  <c r="J818" i="1"/>
  <c r="B818" i="1"/>
  <c r="K834" i="1"/>
  <c r="L834" i="1"/>
  <c r="J842" i="1"/>
  <c r="B842" i="1"/>
  <c r="J850" i="1"/>
  <c r="B850" i="1"/>
  <c r="K882" i="1"/>
  <c r="J954" i="1"/>
  <c r="B954" i="1"/>
  <c r="K970" i="1"/>
  <c r="L970" i="1"/>
  <c r="K986" i="1"/>
  <c r="L986" i="1"/>
  <c r="K678" i="1"/>
  <c r="L678" i="1"/>
  <c r="K742" i="1"/>
  <c r="L742" i="1"/>
  <c r="K758" i="1"/>
  <c r="L758" i="1"/>
  <c r="J766" i="1"/>
  <c r="B766" i="1"/>
  <c r="K790" i="1"/>
  <c r="L790" i="1"/>
  <c r="J798" i="1"/>
  <c r="B798" i="1"/>
  <c r="J814" i="1"/>
  <c r="B814" i="1"/>
  <c r="J822" i="1"/>
  <c r="B822" i="1"/>
  <c r="L854" i="1"/>
  <c r="K862" i="1"/>
  <c r="L862" i="1"/>
  <c r="J870" i="1"/>
  <c r="B870" i="1"/>
  <c r="M870" i="1"/>
  <c r="J878" i="1"/>
  <c r="B878" i="1"/>
  <c r="J886" i="1"/>
  <c r="B886" i="1"/>
  <c r="C886" i="1"/>
  <c r="K902" i="1"/>
  <c r="L902" i="1"/>
  <c r="J910" i="1"/>
  <c r="B910" i="1"/>
  <c r="L958" i="1"/>
  <c r="J1000" i="1"/>
  <c r="B1000" i="1"/>
  <c r="K555" i="1"/>
  <c r="L555" i="1"/>
  <c r="K277" i="1"/>
  <c r="L277" i="1"/>
  <c r="K587" i="1"/>
  <c r="L587" i="1"/>
  <c r="K904" i="1"/>
  <c r="L904" i="1"/>
  <c r="K920" i="1"/>
  <c r="L920" i="1"/>
  <c r="K674" i="1"/>
  <c r="L674" i="1"/>
  <c r="K762" i="1"/>
  <c r="L762" i="1"/>
  <c r="J770" i="1"/>
  <c r="B770" i="1"/>
  <c r="J778" i="1"/>
  <c r="B778" i="1"/>
  <c r="J786" i="1"/>
  <c r="B786" i="1"/>
  <c r="J794" i="1"/>
  <c r="B794" i="1"/>
  <c r="K826" i="1"/>
  <c r="L826" i="1"/>
  <c r="J834" i="1"/>
  <c r="B834" i="1"/>
  <c r="K858" i="1"/>
  <c r="L858" i="1"/>
  <c r="J866" i="1"/>
  <c r="B866" i="1"/>
  <c r="J874" i="1"/>
  <c r="B874" i="1"/>
  <c r="J882" i="1"/>
  <c r="B882" i="1"/>
  <c r="K962" i="1"/>
  <c r="L962" i="1"/>
  <c r="J970" i="1"/>
  <c r="B970" i="1"/>
  <c r="K978" i="1"/>
  <c r="L978" i="1"/>
  <c r="J986" i="1"/>
  <c r="B986" i="1"/>
  <c r="J1002" i="1"/>
  <c r="B1002" i="1"/>
  <c r="K1010" i="1"/>
  <c r="L1010" i="1"/>
  <c r="K654" i="1"/>
  <c r="L654" i="1"/>
  <c r="K830" i="1"/>
  <c r="L830" i="1"/>
  <c r="K838" i="1"/>
  <c r="L838" i="1"/>
  <c r="J846" i="1"/>
  <c r="B846" i="1"/>
  <c r="J854" i="1"/>
  <c r="B854" i="1"/>
  <c r="J862" i="1"/>
  <c r="B862" i="1"/>
  <c r="K894" i="1"/>
  <c r="L894" i="1"/>
  <c r="J902" i="1"/>
  <c r="B902" i="1"/>
  <c r="K918" i="1"/>
  <c r="L918" i="1"/>
  <c r="K926" i="1"/>
  <c r="L926" i="1"/>
  <c r="J934" i="1"/>
  <c r="B934" i="1"/>
  <c r="J942" i="1"/>
  <c r="B942" i="1"/>
  <c r="J950" i="1"/>
  <c r="B950" i="1"/>
  <c r="K966" i="1"/>
  <c r="L966" i="1"/>
  <c r="J974" i="1"/>
  <c r="B974" i="1"/>
  <c r="K982" i="1"/>
  <c r="L982" i="1"/>
  <c r="J990" i="1"/>
  <c r="B990" i="1"/>
  <c r="X1052" i="6"/>
  <c r="X1051" i="6"/>
  <c r="X1050" i="6"/>
  <c r="X1049" i="6"/>
  <c r="X1048" i="6"/>
  <c r="X1047" i="6"/>
  <c r="X1046" i="6"/>
  <c r="X1045" i="6"/>
  <c r="X1044" i="6"/>
  <c r="X1043" i="6"/>
  <c r="X1042" i="6"/>
  <c r="X1041" i="6"/>
  <c r="X1040" i="6"/>
  <c r="X1039" i="6"/>
  <c r="X1038" i="6"/>
  <c r="X1037" i="6"/>
  <c r="X1036" i="6"/>
  <c r="X1035" i="6"/>
  <c r="X1034" i="6"/>
  <c r="X1033" i="6"/>
  <c r="X1032" i="6"/>
  <c r="X1031" i="6"/>
  <c r="X1030" i="6"/>
  <c r="X1029" i="6"/>
  <c r="X1028" i="6"/>
  <c r="F1028" i="6"/>
  <c r="G1028" i="6" s="1"/>
  <c r="T1658" i="6"/>
  <c r="T1657" i="6"/>
  <c r="T1656" i="6"/>
  <c r="T1655" i="6"/>
  <c r="T1654" i="6"/>
  <c r="T1653" i="6"/>
  <c r="T1652" i="6"/>
  <c r="T1651" i="6"/>
  <c r="T1650" i="6"/>
  <c r="T1649" i="6"/>
  <c r="T1648" i="6"/>
  <c r="T1647" i="6"/>
  <c r="T1646" i="6"/>
  <c r="T1645" i="6"/>
  <c r="T1644" i="6"/>
  <c r="T1643" i="6"/>
  <c r="T1642" i="6"/>
  <c r="M705" i="4"/>
  <c r="K744" i="4"/>
  <c r="L744" i="4"/>
  <c r="K752" i="4"/>
  <c r="L752" i="4"/>
  <c r="K760" i="4"/>
  <c r="L760" i="4"/>
  <c r="K768" i="4"/>
  <c r="L768" i="4"/>
  <c r="K776" i="4"/>
  <c r="L776" i="4"/>
  <c r="K784" i="4"/>
  <c r="L784" i="4"/>
  <c r="K792" i="4"/>
  <c r="L792" i="4"/>
  <c r="K800" i="4"/>
  <c r="L800" i="4"/>
  <c r="K808" i="4"/>
  <c r="L808" i="4"/>
  <c r="K816" i="4"/>
  <c r="L816" i="4"/>
  <c r="K824" i="4"/>
  <c r="L824" i="4"/>
  <c r="K832" i="4"/>
  <c r="L832" i="4"/>
  <c r="K840" i="4"/>
  <c r="L840" i="4"/>
  <c r="K848" i="4"/>
  <c r="L848" i="4"/>
  <c r="K856" i="4"/>
  <c r="L856" i="4"/>
  <c r="K864" i="4"/>
  <c r="L864" i="4"/>
  <c r="K872" i="4"/>
  <c r="L872" i="4"/>
  <c r="K880" i="4"/>
  <c r="L880" i="4"/>
  <c r="K888" i="4"/>
  <c r="L888" i="4"/>
  <c r="K896" i="4"/>
  <c r="L896" i="4"/>
  <c r="K904" i="4"/>
  <c r="L904" i="4"/>
  <c r="K912" i="4"/>
  <c r="L912" i="4"/>
  <c r="K920" i="4"/>
  <c r="L920" i="4"/>
  <c r="K928" i="4"/>
  <c r="L928" i="4"/>
  <c r="K936" i="4"/>
  <c r="L936" i="4"/>
  <c r="K944" i="4"/>
  <c r="L944" i="4"/>
  <c r="K952" i="4"/>
  <c r="L952" i="4"/>
  <c r="J960" i="4"/>
  <c r="B960" i="4"/>
  <c r="J964" i="4"/>
  <c r="B964" i="4"/>
  <c r="J968" i="4"/>
  <c r="B968" i="4"/>
  <c r="J972" i="4"/>
  <c r="B972" i="4"/>
  <c r="J978" i="4"/>
  <c r="B978" i="4"/>
  <c r="K994" i="4"/>
  <c r="L994" i="4"/>
  <c r="J994" i="4"/>
  <c r="B994" i="4"/>
  <c r="C705" i="4"/>
  <c r="M755" i="4"/>
  <c r="C755" i="4"/>
  <c r="O771" i="4"/>
  <c r="C771" i="4"/>
  <c r="M803" i="4"/>
  <c r="C803" i="4"/>
  <c r="O819" i="4"/>
  <c r="C819" i="4"/>
  <c r="C835" i="4"/>
  <c r="C851" i="4"/>
  <c r="C883" i="4"/>
  <c r="C899" i="4"/>
  <c r="C915" i="4"/>
  <c r="C931" i="4"/>
  <c r="C947" i="4"/>
  <c r="C963" i="4"/>
  <c r="C967" i="4"/>
  <c r="C971" i="4"/>
  <c r="M721" i="4"/>
  <c r="M751" i="4"/>
  <c r="M767" i="4"/>
  <c r="M783" i="4"/>
  <c r="M799" i="4"/>
  <c r="M815" i="4"/>
  <c r="M831" i="4"/>
  <c r="M847" i="4"/>
  <c r="M863" i="4"/>
  <c r="M895" i="4"/>
  <c r="M911" i="4"/>
  <c r="M927" i="4"/>
  <c r="M943" i="4"/>
  <c r="M961" i="4"/>
  <c r="C961" i="4"/>
  <c r="O969" i="4"/>
  <c r="C969" i="4"/>
  <c r="J804" i="4"/>
  <c r="B804" i="4"/>
  <c r="K804" i="4"/>
  <c r="L804" i="4"/>
  <c r="L806" i="4"/>
  <c r="J836" i="4"/>
  <c r="B836" i="4"/>
  <c r="K836" i="4"/>
  <c r="L836" i="4"/>
  <c r="L838" i="4"/>
  <c r="J868" i="4"/>
  <c r="B868" i="4"/>
  <c r="K868" i="4"/>
  <c r="L868" i="4"/>
  <c r="J900" i="4"/>
  <c r="B900" i="4"/>
  <c r="K900" i="4"/>
  <c r="L900" i="4"/>
  <c r="L902" i="4"/>
  <c r="J932" i="4"/>
  <c r="B932" i="4"/>
  <c r="K932" i="4"/>
  <c r="L932" i="4"/>
  <c r="J940" i="4"/>
  <c r="B940" i="4"/>
  <c r="K940" i="4"/>
  <c r="L940" i="4"/>
  <c r="J956" i="4"/>
  <c r="B956" i="4"/>
  <c r="C956" i="4"/>
  <c r="K956" i="4"/>
  <c r="L956" i="4"/>
  <c r="J664" i="4"/>
  <c r="B664" i="4"/>
  <c r="K664" i="4"/>
  <c r="L664" i="4"/>
  <c r="L690" i="4"/>
  <c r="J714" i="4"/>
  <c r="B714" i="4"/>
  <c r="K714" i="4"/>
  <c r="L714" i="4"/>
  <c r="J948" i="4"/>
  <c r="B948" i="4"/>
  <c r="L740" i="4"/>
  <c r="L786" i="4"/>
  <c r="L754" i="4"/>
  <c r="L684" i="4"/>
  <c r="J995" i="4"/>
  <c r="B995" i="4"/>
  <c r="J998" i="4"/>
  <c r="B998" i="4"/>
  <c r="J999" i="4"/>
  <c r="B999" i="4"/>
  <c r="C999" i="4"/>
  <c r="J1002" i="4"/>
  <c r="B1002" i="4"/>
  <c r="J1003" i="4"/>
  <c r="B1003" i="4"/>
  <c r="J1006" i="4"/>
  <c r="B1006" i="4"/>
  <c r="J1007" i="4"/>
  <c r="B1007" i="4"/>
  <c r="J1010" i="4"/>
  <c r="B1010" i="4"/>
  <c r="J1011" i="4"/>
  <c r="B1011" i="4"/>
  <c r="J1014" i="4"/>
  <c r="B1014" i="4"/>
  <c r="C721" i="4"/>
  <c r="C751" i="4"/>
  <c r="C767" i="4"/>
  <c r="C783" i="4"/>
  <c r="C799" i="4"/>
  <c r="C815" i="4"/>
  <c r="C831" i="4"/>
  <c r="C847" i="4"/>
  <c r="C863" i="4"/>
  <c r="C895" i="4"/>
  <c r="C911" i="4"/>
  <c r="C927" i="4"/>
  <c r="C943" i="4"/>
  <c r="J820" i="4"/>
  <c r="B820" i="4"/>
  <c r="K820" i="4"/>
  <c r="L820" i="4"/>
  <c r="J852" i="4"/>
  <c r="B852" i="4"/>
  <c r="M852" i="4"/>
  <c r="K852" i="4"/>
  <c r="L852" i="4"/>
  <c r="J884" i="4"/>
  <c r="B884" i="4"/>
  <c r="K884" i="4"/>
  <c r="L884" i="4"/>
  <c r="J916" i="4"/>
  <c r="B916" i="4"/>
  <c r="M916" i="4"/>
  <c r="K916" i="4"/>
  <c r="L916" i="4"/>
  <c r="K938" i="4"/>
  <c r="L938" i="4"/>
  <c r="J938" i="4"/>
  <c r="B938" i="4"/>
  <c r="O938" i="4"/>
  <c r="K954" i="4"/>
  <c r="L954" i="4"/>
  <c r="J954" i="4"/>
  <c r="B954" i="4"/>
  <c r="K674" i="4"/>
  <c r="L674" i="4"/>
  <c r="J674" i="4"/>
  <c r="B674" i="4"/>
  <c r="O674" i="4"/>
  <c r="J678" i="4"/>
  <c r="B678" i="4"/>
  <c r="M678" i="4"/>
  <c r="K678" i="4"/>
  <c r="L678" i="4"/>
  <c r="J700" i="4"/>
  <c r="B700" i="4"/>
  <c r="M700" i="4"/>
  <c r="K700" i="4"/>
  <c r="L700" i="4"/>
  <c r="M806" i="4"/>
  <c r="M838" i="4"/>
  <c r="M902" i="4"/>
  <c r="O684" i="4"/>
  <c r="O754" i="4"/>
  <c r="M764" i="4"/>
  <c r="M780" i="4"/>
  <c r="M786" i="4"/>
  <c r="O946" i="4"/>
  <c r="M956" i="4"/>
  <c r="O976" i="4"/>
  <c r="M980" i="4"/>
  <c r="M988" i="4"/>
  <c r="O992" i="4"/>
  <c r="O996" i="4"/>
  <c r="O1004" i="4"/>
  <c r="M1012" i="4"/>
  <c r="K900" i="1"/>
  <c r="L900" i="1"/>
  <c r="J826" i="1"/>
  <c r="B826" i="1"/>
  <c r="J858" i="1"/>
  <c r="B858" i="1"/>
  <c r="K890" i="1"/>
  <c r="L890" i="1"/>
  <c r="J898" i="1"/>
  <c r="B898" i="1"/>
  <c r="K906" i="1"/>
  <c r="L906" i="1"/>
  <c r="K914" i="1"/>
  <c r="L914" i="1"/>
  <c r="K922" i="1"/>
  <c r="L922" i="1"/>
  <c r="J930" i="1"/>
  <c r="B930" i="1"/>
  <c r="J938" i="1"/>
  <c r="B938" i="1"/>
  <c r="J946" i="1"/>
  <c r="B946" i="1"/>
  <c r="J962" i="1"/>
  <c r="B962" i="1"/>
  <c r="J978" i="1"/>
  <c r="B978" i="1"/>
  <c r="K694" i="1"/>
  <c r="L694" i="1"/>
  <c r="K710" i="1"/>
  <c r="L710" i="1"/>
  <c r="K726" i="1"/>
  <c r="L726" i="1"/>
  <c r="J758" i="1"/>
  <c r="B758" i="1"/>
  <c r="J790" i="1"/>
  <c r="B790" i="1"/>
  <c r="J806" i="1"/>
  <c r="B806" i="1"/>
  <c r="J830" i="1"/>
  <c r="B830" i="1"/>
  <c r="L846" i="1"/>
  <c r="J894" i="1"/>
  <c r="B894" i="1"/>
  <c r="O894" i="1"/>
  <c r="J966" i="1"/>
  <c r="B966" i="1"/>
  <c r="J982" i="1"/>
  <c r="B982" i="1"/>
  <c r="J1006" i="1"/>
  <c r="B1006" i="1"/>
  <c r="M1006" i="1"/>
  <c r="K696" i="1"/>
  <c r="L696" i="1"/>
  <c r="J696" i="1"/>
  <c r="B696" i="1"/>
  <c r="K840" i="1"/>
  <c r="L840" i="1"/>
  <c r="J840" i="1"/>
  <c r="B840" i="1"/>
  <c r="O840" i="1"/>
  <c r="K968" i="1"/>
  <c r="L968" i="1"/>
  <c r="J968" i="1"/>
  <c r="B968" i="1"/>
  <c r="K640" i="1"/>
  <c r="L640" i="1"/>
  <c r="K916" i="1"/>
  <c r="L916" i="1"/>
  <c r="K656" i="1"/>
  <c r="L656" i="1"/>
  <c r="J656" i="1"/>
  <c r="B656" i="1"/>
  <c r="K700" i="1"/>
  <c r="J700" i="1"/>
  <c r="B700" i="1"/>
  <c r="K748" i="1"/>
  <c r="L748" i="1"/>
  <c r="J748" i="1"/>
  <c r="B748" i="1"/>
  <c r="K864" i="1"/>
  <c r="J864" i="1"/>
  <c r="B864" i="1"/>
  <c r="K908" i="1"/>
  <c r="J908" i="1"/>
  <c r="B908" i="1"/>
  <c r="K924" i="1"/>
  <c r="J924" i="1"/>
  <c r="B924" i="1"/>
  <c r="K960" i="1"/>
  <c r="L960" i="1"/>
  <c r="J960" i="1"/>
  <c r="B960" i="1"/>
  <c r="K884" i="1"/>
  <c r="L884" i="1"/>
  <c r="K964" i="1"/>
  <c r="L964" i="1"/>
  <c r="J1012" i="1"/>
  <c r="B1012" i="1"/>
  <c r="K1004" i="1"/>
  <c r="J1004" i="1"/>
  <c r="B1004" i="1"/>
  <c r="K706" i="1"/>
  <c r="L706" i="1"/>
  <c r="K738" i="1"/>
  <c r="L738" i="1"/>
  <c r="K994" i="1"/>
  <c r="L994" i="1"/>
  <c r="K662" i="1"/>
  <c r="L662" i="1"/>
  <c r="L798" i="1"/>
  <c r="K936" i="1"/>
  <c r="L936" i="1"/>
  <c r="K888" i="1"/>
  <c r="L888" i="1"/>
  <c r="K852" i="1"/>
  <c r="L852" i="1"/>
  <c r="K704" i="1"/>
  <c r="L704" i="1"/>
  <c r="K664" i="1"/>
  <c r="L664" i="1"/>
  <c r="K666" i="1"/>
  <c r="L666" i="1"/>
  <c r="K682" i="1"/>
  <c r="L682" i="1"/>
  <c r="K698" i="1"/>
  <c r="L698" i="1"/>
  <c r="K730" i="1"/>
  <c r="L730" i="1"/>
  <c r="K746" i="1"/>
  <c r="L746" i="1"/>
  <c r="L882" i="1"/>
  <c r="K670" i="1"/>
  <c r="L670" i="1"/>
  <c r="K686" i="1"/>
  <c r="L686" i="1"/>
  <c r="K702" i="1"/>
  <c r="L702" i="1"/>
  <c r="K718" i="1"/>
  <c r="L718" i="1"/>
  <c r="K734" i="1"/>
  <c r="L734" i="1"/>
  <c r="L950" i="1"/>
  <c r="O521" i="1"/>
  <c r="C58" i="1"/>
  <c r="O58" i="1"/>
  <c r="M58" i="1"/>
  <c r="M19" i="1"/>
  <c r="O19" i="1"/>
  <c r="C19" i="1"/>
  <c r="M37" i="1"/>
  <c r="O37" i="1"/>
  <c r="C37" i="1"/>
  <c r="O71" i="1"/>
  <c r="C71" i="1"/>
  <c r="M71" i="1"/>
  <c r="J895" i="1"/>
  <c r="B895" i="1"/>
  <c r="J518" i="1"/>
  <c r="B518" i="1"/>
  <c r="C253" i="1"/>
  <c r="O253" i="1"/>
  <c r="C293" i="1"/>
  <c r="M293" i="1"/>
  <c r="C309" i="1"/>
  <c r="M309" i="1"/>
  <c r="O583" i="1"/>
  <c r="C583" i="1"/>
  <c r="M583" i="1"/>
  <c r="O633" i="1"/>
  <c r="M633" i="1"/>
  <c r="C633" i="1"/>
  <c r="C191" i="1"/>
  <c r="O191" i="1"/>
  <c r="M191" i="1"/>
  <c r="C211" i="1"/>
  <c r="O211" i="1"/>
  <c r="M211" i="1"/>
  <c r="C263" i="1"/>
  <c r="O263" i="1"/>
  <c r="C303" i="1"/>
  <c r="M303" i="1"/>
  <c r="O303" i="1"/>
  <c r="G876" i="1"/>
  <c r="H876" i="1"/>
  <c r="H823" i="1"/>
  <c r="G823" i="1"/>
  <c r="K823" i="1"/>
  <c r="J823" i="1"/>
  <c r="B823" i="1"/>
  <c r="H795" i="1"/>
  <c r="F795" i="1"/>
  <c r="H793" i="1"/>
  <c r="G793" i="1"/>
  <c r="F779" i="1"/>
  <c r="H771" i="1"/>
  <c r="F771" i="1"/>
  <c r="G771" i="1"/>
  <c r="H767" i="1"/>
  <c r="F767" i="1"/>
  <c r="H701" i="1"/>
  <c r="G701" i="1"/>
  <c r="F701" i="1"/>
  <c r="J701" i="1"/>
  <c r="B701" i="1"/>
  <c r="H697" i="1"/>
  <c r="F697" i="1"/>
  <c r="J697" i="1"/>
  <c r="B697" i="1"/>
  <c r="K404" i="1"/>
  <c r="L404" i="1"/>
  <c r="K422" i="1"/>
  <c r="L422" i="1"/>
  <c r="M848" i="1"/>
  <c r="O848" i="1"/>
  <c r="O589" i="1"/>
  <c r="M589" i="1"/>
  <c r="C589" i="1"/>
  <c r="M740" i="1"/>
  <c r="O740" i="1"/>
  <c r="C175" i="1"/>
  <c r="O175" i="1"/>
  <c r="M175" i="1"/>
  <c r="C203" i="1"/>
  <c r="M203" i="1"/>
  <c r="O203" i="1"/>
  <c r="C215" i="1"/>
  <c r="O215" i="1"/>
  <c r="M215" i="1"/>
  <c r="C227" i="1"/>
  <c r="O227" i="1"/>
  <c r="M227" i="1"/>
  <c r="C267" i="1"/>
  <c r="O267" i="1"/>
  <c r="C299" i="1"/>
  <c r="O299" i="1"/>
  <c r="C311" i="1"/>
  <c r="O311" i="1"/>
  <c r="C339" i="1"/>
  <c r="M339" i="1"/>
  <c r="O339" i="1"/>
  <c r="H1005" i="1"/>
  <c r="G1005" i="1"/>
  <c r="K1005" i="1"/>
  <c r="J1005" i="1"/>
  <c r="B1005" i="1"/>
  <c r="H947" i="1"/>
  <c r="G947" i="1"/>
  <c r="F947" i="1"/>
  <c r="H889" i="1"/>
  <c r="G889" i="1"/>
  <c r="K889" i="1"/>
  <c r="L889" i="1"/>
  <c r="G879" i="1"/>
  <c r="F879" i="1"/>
  <c r="H860" i="1"/>
  <c r="F860" i="1"/>
  <c r="G860" i="1"/>
  <c r="G855" i="1"/>
  <c r="F855" i="1"/>
  <c r="H855" i="1"/>
  <c r="J855" i="1"/>
  <c r="B855" i="1"/>
  <c r="F775" i="1"/>
  <c r="K775" i="1"/>
  <c r="L775" i="1"/>
  <c r="G720" i="1"/>
  <c r="K720" i="1"/>
  <c r="F720" i="1"/>
  <c r="H720" i="1"/>
  <c r="F711" i="1"/>
  <c r="F693" i="1"/>
  <c r="J693" i="1"/>
  <c r="B693" i="1"/>
  <c r="G693" i="1"/>
  <c r="H679" i="1"/>
  <c r="F679" i="1"/>
  <c r="G679" i="1"/>
  <c r="K679" i="1"/>
  <c r="L679" i="1"/>
  <c r="K453" i="1"/>
  <c r="L453" i="1"/>
  <c r="J412" i="1"/>
  <c r="B412" i="1"/>
  <c r="K692" i="1"/>
  <c r="L692" i="1"/>
  <c r="K756" i="1"/>
  <c r="L756" i="1"/>
  <c r="K496" i="1"/>
  <c r="L496" i="1"/>
  <c r="J508" i="1"/>
  <c r="B508" i="1"/>
  <c r="K652" i="1"/>
  <c r="L652" i="1"/>
  <c r="K93" i="1"/>
  <c r="L93" i="1"/>
  <c r="K155" i="1"/>
  <c r="L155" i="1"/>
  <c r="K163" i="1"/>
  <c r="L163" i="1"/>
  <c r="K185" i="1"/>
  <c r="L185" i="1"/>
  <c r="K201" i="1"/>
  <c r="L201" i="1"/>
  <c r="K289" i="1"/>
  <c r="L289" i="1"/>
  <c r="K293" i="1"/>
  <c r="L293" i="1"/>
  <c r="K301" i="1"/>
  <c r="L301" i="1"/>
  <c r="K305" i="1"/>
  <c r="L305" i="1"/>
  <c r="K309" i="1"/>
  <c r="L309" i="1"/>
  <c r="O54" i="1"/>
  <c r="M54" i="1"/>
  <c r="O34" i="1"/>
  <c r="M34" i="1"/>
  <c r="O494" i="1"/>
  <c r="M494" i="1"/>
  <c r="C494" i="1"/>
  <c r="O280" i="1"/>
  <c r="M280" i="1"/>
  <c r="O272" i="1"/>
  <c r="M272" i="1"/>
  <c r="O264" i="1"/>
  <c r="M264" i="1"/>
  <c r="O256" i="1"/>
  <c r="M256" i="1"/>
  <c r="M222" i="1"/>
  <c r="C222" i="1"/>
  <c r="O22" i="1"/>
  <c r="M22" i="1"/>
  <c r="C630" i="1"/>
  <c r="M630" i="1"/>
  <c r="O630" i="1"/>
  <c r="M125" i="1"/>
  <c r="O125" i="1"/>
  <c r="M109" i="1"/>
  <c r="O109" i="1"/>
  <c r="O276" i="1"/>
  <c r="M276" i="1"/>
  <c r="O268" i="1"/>
  <c r="M268" i="1"/>
  <c r="O260" i="1"/>
  <c r="M260" i="1"/>
  <c r="O252" i="1"/>
  <c r="M252" i="1"/>
  <c r="J554" i="1"/>
  <c r="B554" i="1"/>
  <c r="J404" i="1"/>
  <c r="B404" i="1"/>
  <c r="J422" i="1"/>
  <c r="B422" i="1"/>
  <c r="K820" i="1"/>
  <c r="L820" i="1"/>
  <c r="K51" i="1"/>
  <c r="L51" i="1"/>
  <c r="J51" i="1"/>
  <c r="B51" i="1"/>
  <c r="M506" i="1"/>
  <c r="M634" i="1"/>
  <c r="O634" i="1"/>
  <c r="M457" i="1"/>
  <c r="O457" i="1"/>
  <c r="J660" i="1"/>
  <c r="B660" i="1"/>
  <c r="J804" i="1"/>
  <c r="B804" i="1"/>
  <c r="K804" i="1"/>
  <c r="L804" i="1"/>
  <c r="O459" i="1"/>
  <c r="M459" i="1"/>
  <c r="M642" i="1"/>
  <c r="O642" i="1"/>
  <c r="K565" i="1"/>
  <c r="L565" i="1"/>
  <c r="K527" i="1"/>
  <c r="L527" i="1"/>
  <c r="K517" i="1"/>
  <c r="L517" i="1"/>
  <c r="K513" i="1"/>
  <c r="L513" i="1"/>
  <c r="K487" i="1"/>
  <c r="L487" i="1"/>
  <c r="K483" i="1"/>
  <c r="L483" i="1"/>
  <c r="K479" i="1"/>
  <c r="L479" i="1"/>
  <c r="K459" i="1"/>
  <c r="L459" i="1"/>
  <c r="K563" i="1"/>
  <c r="L563" i="1"/>
  <c r="J496" i="1"/>
  <c r="B496" i="1"/>
  <c r="J551" i="1"/>
  <c r="B551" i="1"/>
  <c r="J652" i="1"/>
  <c r="B652" i="1"/>
  <c r="C225" i="1"/>
  <c r="O225" i="1"/>
  <c r="F944" i="1"/>
  <c r="K944" i="1"/>
  <c r="L944" i="1"/>
  <c r="H941" i="1"/>
  <c r="G941" i="1"/>
  <c r="M217" i="1"/>
  <c r="O217" i="1"/>
  <c r="C217" i="1"/>
  <c r="O281" i="1"/>
  <c r="M281" i="1"/>
  <c r="C281" i="1"/>
  <c r="M289" i="1"/>
  <c r="O289" i="1"/>
  <c r="C289" i="1"/>
  <c r="C305" i="1"/>
  <c r="O305" i="1"/>
  <c r="F940" i="1"/>
  <c r="K940" i="1"/>
  <c r="L940" i="1"/>
  <c r="F919" i="1"/>
  <c r="K919" i="1"/>
  <c r="F877" i="1"/>
  <c r="K877" i="1"/>
  <c r="L877" i="1"/>
  <c r="F873" i="1"/>
  <c r="K873" i="1"/>
  <c r="L873" i="1"/>
  <c r="F861" i="1"/>
  <c r="K861" i="1"/>
  <c r="L861" i="1"/>
  <c r="J836" i="1"/>
  <c r="B836" i="1"/>
  <c r="G836" i="1"/>
  <c r="K836" i="1"/>
  <c r="L836" i="1"/>
  <c r="H819" i="1"/>
  <c r="G819" i="1"/>
  <c r="K819" i="1"/>
  <c r="J813" i="1"/>
  <c r="B813" i="1"/>
  <c r="F809" i="1"/>
  <c r="K809" i="1"/>
  <c r="L809" i="1"/>
  <c r="H787" i="1"/>
  <c r="F787" i="1"/>
  <c r="J787" i="1"/>
  <c r="B787" i="1"/>
  <c r="G780" i="1"/>
  <c r="F780" i="1"/>
  <c r="J780" i="1"/>
  <c r="B780" i="1"/>
  <c r="H761" i="1"/>
  <c r="L761" i="1"/>
  <c r="J761" i="1"/>
  <c r="B761" i="1"/>
  <c r="F739" i="1"/>
  <c r="K739" i="1"/>
  <c r="L739" i="1"/>
  <c r="F717" i="1"/>
  <c r="K717" i="1"/>
  <c r="L717" i="1"/>
  <c r="H703" i="1"/>
  <c r="G703" i="1"/>
  <c r="K703" i="1"/>
  <c r="F687" i="1"/>
  <c r="K687" i="1"/>
  <c r="L687" i="1"/>
  <c r="J687" i="1"/>
  <c r="B687" i="1"/>
  <c r="F676" i="1"/>
  <c r="K676" i="1"/>
  <c r="L676" i="1"/>
  <c r="J651" i="1"/>
  <c r="B651" i="1"/>
  <c r="G644" i="1"/>
  <c r="K644" i="1"/>
  <c r="H644" i="1"/>
  <c r="H621" i="1"/>
  <c r="G621" i="1"/>
  <c r="K621" i="1"/>
  <c r="L621" i="1"/>
  <c r="J621" i="1"/>
  <c r="B621" i="1"/>
  <c r="H617" i="1"/>
  <c r="F617" i="1"/>
  <c r="H615" i="1"/>
  <c r="G615" i="1"/>
  <c r="K615" i="1"/>
  <c r="L615" i="1"/>
  <c r="J615" i="1"/>
  <c r="B615" i="1"/>
  <c r="G584" i="1"/>
  <c r="K584" i="1"/>
  <c r="L584" i="1"/>
  <c r="J584" i="1"/>
  <c r="B584" i="1"/>
  <c r="G574" i="1"/>
  <c r="K574" i="1"/>
  <c r="L574" i="1"/>
  <c r="H574" i="1"/>
  <c r="G536" i="1"/>
  <c r="K536" i="1"/>
  <c r="J536" i="1"/>
  <c r="B536" i="1"/>
  <c r="H536" i="1"/>
  <c r="G510" i="1"/>
  <c r="F510" i="1"/>
  <c r="K510" i="1"/>
  <c r="L510" i="1"/>
  <c r="F491" i="1"/>
  <c r="H489" i="1"/>
  <c r="F489" i="1"/>
  <c r="G444" i="1"/>
  <c r="K444" i="1"/>
  <c r="L444" i="1"/>
  <c r="J444" i="1"/>
  <c r="B444" i="1"/>
  <c r="G416" i="1"/>
  <c r="K416" i="1"/>
  <c r="L416" i="1"/>
  <c r="J416" i="1"/>
  <c r="B416" i="1"/>
  <c r="F398" i="1"/>
  <c r="K398" i="1"/>
  <c r="L398" i="1"/>
  <c r="K181" i="1"/>
  <c r="L181" i="1"/>
  <c r="K317" i="1"/>
  <c r="L317" i="1"/>
  <c r="H1011" i="1"/>
  <c r="F980" i="1"/>
  <c r="J953" i="1"/>
  <c r="B953" i="1"/>
  <c r="H919" i="1"/>
  <c r="H885" i="1"/>
  <c r="G885" i="1"/>
  <c r="K885" i="1"/>
  <c r="L885" i="1"/>
  <c r="F876" i="1"/>
  <c r="J876" i="1"/>
  <c r="B876" i="1"/>
  <c r="F871" i="1"/>
  <c r="K871" i="1"/>
  <c r="L871" i="1"/>
  <c r="F867" i="1"/>
  <c r="J860" i="1"/>
  <c r="B860" i="1"/>
  <c r="F788" i="1"/>
  <c r="K788" i="1"/>
  <c r="L788" i="1"/>
  <c r="F785" i="1"/>
  <c r="J781" i="1"/>
  <c r="B781" i="1"/>
  <c r="F685" i="1"/>
  <c r="K685" i="1"/>
  <c r="L685" i="1"/>
  <c r="H675" i="1"/>
  <c r="G675" i="1"/>
  <c r="K675" i="1"/>
  <c r="J675" i="1"/>
  <c r="B675" i="1"/>
  <c r="F585" i="1"/>
  <c r="K585" i="1"/>
  <c r="L585" i="1"/>
  <c r="F575" i="1"/>
  <c r="K575" i="1"/>
  <c r="L575" i="1"/>
  <c r="F537" i="1"/>
  <c r="K537" i="1"/>
  <c r="L537" i="1"/>
  <c r="F511" i="1"/>
  <c r="J511" i="1"/>
  <c r="B511" i="1"/>
  <c r="J493" i="1"/>
  <c r="B493" i="1"/>
  <c r="F458" i="1"/>
  <c r="K458" i="1"/>
  <c r="L458" i="1"/>
  <c r="G434" i="1"/>
  <c r="K434" i="1"/>
  <c r="L434" i="1"/>
  <c r="F417" i="1"/>
  <c r="K417" i="1"/>
  <c r="L417" i="1"/>
  <c r="F409" i="1"/>
  <c r="K409" i="1"/>
  <c r="L409" i="1"/>
  <c r="G406" i="1"/>
  <c r="K406" i="1"/>
  <c r="L406" i="1"/>
  <c r="H406" i="1"/>
  <c r="F612" i="1"/>
  <c r="K612" i="1"/>
  <c r="L612" i="1"/>
  <c r="F604" i="1"/>
  <c r="K604" i="1"/>
  <c r="L604" i="1"/>
  <c r="F579" i="1"/>
  <c r="K579" i="1"/>
  <c r="L579" i="1"/>
  <c r="F571" i="1"/>
  <c r="K571" i="1"/>
  <c r="L571" i="1"/>
  <c r="F545" i="1"/>
  <c r="K545" i="1"/>
  <c r="L545" i="1"/>
  <c r="F530" i="1"/>
  <c r="K530" i="1"/>
  <c r="L530" i="1"/>
  <c r="F488" i="1"/>
  <c r="K488" i="1"/>
  <c r="L488" i="1"/>
  <c r="F467" i="1"/>
  <c r="K467" i="1"/>
  <c r="L467" i="1"/>
  <c r="F450" i="1"/>
  <c r="K450" i="1"/>
  <c r="L450" i="1"/>
  <c r="F424" i="1"/>
  <c r="K424" i="1"/>
  <c r="L424" i="1"/>
  <c r="F405" i="1"/>
  <c r="K405" i="1"/>
  <c r="L405" i="1"/>
  <c r="J669" i="1"/>
  <c r="B669" i="1"/>
  <c r="G669" i="1"/>
  <c r="K669" i="1"/>
  <c r="L669" i="1"/>
  <c r="G673" i="1"/>
  <c r="G697" i="1"/>
  <c r="F793" i="1"/>
  <c r="J793" i="1"/>
  <c r="B793" i="1"/>
  <c r="J795" i="1"/>
  <c r="B795" i="1"/>
  <c r="M795" i="1"/>
  <c r="G795" i="1"/>
  <c r="K795" i="1"/>
  <c r="L795" i="1"/>
  <c r="F797" i="1"/>
  <c r="J797" i="1"/>
  <c r="B797" i="1"/>
  <c r="G829" i="1"/>
  <c r="F438" i="1"/>
  <c r="K438" i="1"/>
  <c r="L438" i="1"/>
  <c r="F448" i="1"/>
  <c r="H466" i="1"/>
  <c r="L466" i="1"/>
  <c r="F468" i="1"/>
  <c r="F474" i="1"/>
  <c r="J474" i="1"/>
  <c r="B474" i="1"/>
  <c r="F478" i="1"/>
  <c r="J478" i="1"/>
  <c r="B478" i="1"/>
  <c r="B484" i="1"/>
  <c r="C484" i="1"/>
  <c r="H498" i="1"/>
  <c r="L498" i="1"/>
  <c r="H506" i="1"/>
  <c r="L506" i="1"/>
  <c r="J542" i="1"/>
  <c r="B542" i="1"/>
  <c r="J808" i="1"/>
  <c r="B808" i="1"/>
  <c r="J737" i="1"/>
  <c r="B737" i="1"/>
  <c r="J713" i="1"/>
  <c r="B713" i="1"/>
  <c r="J709" i="1"/>
  <c r="B709" i="1"/>
  <c r="J692" i="1"/>
  <c r="B692" i="1"/>
  <c r="J681" i="1"/>
  <c r="B681" i="1"/>
  <c r="F628" i="1"/>
  <c r="K628" i="1"/>
  <c r="L628" i="1"/>
  <c r="J620" i="1"/>
  <c r="B620" i="1"/>
  <c r="F606" i="1"/>
  <c r="K606" i="1"/>
  <c r="L606" i="1"/>
  <c r="F605" i="1"/>
  <c r="K605" i="1"/>
  <c r="L605" i="1"/>
  <c r="F567" i="1"/>
  <c r="K567" i="1"/>
  <c r="L567" i="1"/>
  <c r="J558" i="1"/>
  <c r="B558" i="1"/>
  <c r="J547" i="1"/>
  <c r="B547" i="1"/>
  <c r="O547" i="1"/>
  <c r="F533" i="1"/>
  <c r="K533" i="1"/>
  <c r="L533" i="1"/>
  <c r="F531" i="1"/>
  <c r="K531" i="1"/>
  <c r="L531" i="1"/>
  <c r="F480" i="1"/>
  <c r="K480" i="1"/>
  <c r="L480" i="1"/>
  <c r="J475" i="1"/>
  <c r="B475" i="1"/>
  <c r="F462" i="1"/>
  <c r="K462" i="1"/>
  <c r="L462" i="1"/>
  <c r="J454" i="1"/>
  <c r="B454" i="1"/>
  <c r="J432" i="1"/>
  <c r="B432" i="1"/>
  <c r="F428" i="1"/>
  <c r="K428" i="1"/>
  <c r="L428" i="1"/>
  <c r="J402" i="1"/>
  <c r="B402" i="1"/>
  <c r="F394" i="1"/>
  <c r="K394" i="1"/>
  <c r="L394" i="1"/>
  <c r="F388" i="1"/>
  <c r="K388" i="1"/>
  <c r="L388" i="1"/>
  <c r="F78" i="1"/>
  <c r="K78" i="1"/>
  <c r="L78" i="1"/>
  <c r="F168" i="1"/>
  <c r="K168" i="1"/>
  <c r="L168" i="1"/>
  <c r="F160" i="1"/>
  <c r="K160" i="1"/>
  <c r="L160" i="1"/>
  <c r="J160" i="1"/>
  <c r="B160" i="1"/>
  <c r="F88" i="1"/>
  <c r="J88" i="1"/>
  <c r="B88" i="1"/>
  <c r="M88" i="1"/>
  <c r="J94" i="1"/>
  <c r="B94" i="1"/>
  <c r="J585" i="1"/>
  <c r="B585" i="1"/>
  <c r="J398" i="1"/>
  <c r="B398" i="1"/>
  <c r="J944" i="1"/>
  <c r="B944" i="1"/>
  <c r="O508" i="1"/>
  <c r="J679" i="1"/>
  <c r="B679" i="1"/>
  <c r="J720" i="1"/>
  <c r="B720" i="1"/>
  <c r="J771" i="1"/>
  <c r="B771" i="1"/>
  <c r="O771" i="1"/>
  <c r="K771" i="1"/>
  <c r="L771" i="1"/>
  <c r="J676" i="1"/>
  <c r="B676" i="1"/>
  <c r="O676" i="1"/>
  <c r="J711" i="1"/>
  <c r="B711" i="1"/>
  <c r="K711" i="1"/>
  <c r="L711" i="1"/>
  <c r="J879" i="1"/>
  <c r="B879" i="1"/>
  <c r="J947" i="1"/>
  <c r="B947" i="1"/>
  <c r="J767" i="1"/>
  <c r="B767" i="1"/>
  <c r="O767" i="1"/>
  <c r="K767" i="1"/>
  <c r="L767" i="1"/>
  <c r="J779" i="1"/>
  <c r="B779" i="1"/>
  <c r="K779" i="1"/>
  <c r="L779" i="1"/>
  <c r="J388" i="1"/>
  <c r="B388" i="1"/>
  <c r="O484" i="1"/>
  <c r="J468" i="1"/>
  <c r="B468" i="1"/>
  <c r="K468" i="1"/>
  <c r="L468" i="1"/>
  <c r="K448" i="1"/>
  <c r="L448" i="1"/>
  <c r="J448" i="1"/>
  <c r="B448" i="1"/>
  <c r="C795" i="1"/>
  <c r="J685" i="1"/>
  <c r="B685" i="1"/>
  <c r="J867" i="1"/>
  <c r="B867" i="1"/>
  <c r="K867" i="1"/>
  <c r="L867" i="1"/>
  <c r="J980" i="1"/>
  <c r="B980" i="1"/>
  <c r="J491" i="1"/>
  <c r="B491" i="1"/>
  <c r="K491" i="1"/>
  <c r="L491" i="1"/>
  <c r="J510" i="1"/>
  <c r="B510" i="1"/>
  <c r="J785" i="1"/>
  <c r="B785" i="1"/>
  <c r="C785" i="1"/>
  <c r="K785" i="1"/>
  <c r="L785" i="1"/>
  <c r="J788" i="1"/>
  <c r="B788" i="1"/>
  <c r="J871" i="1"/>
  <c r="B871" i="1"/>
  <c r="K876" i="1"/>
  <c r="L876" i="1"/>
  <c r="J489" i="1"/>
  <c r="B489" i="1"/>
  <c r="K489" i="1"/>
  <c r="L489" i="1"/>
  <c r="J617" i="1"/>
  <c r="B617" i="1"/>
  <c r="K617" i="1"/>
  <c r="J919" i="1"/>
  <c r="B919" i="1"/>
  <c r="O872" i="1"/>
  <c r="C872" i="1"/>
  <c r="M872" i="1"/>
  <c r="C92" i="1"/>
  <c r="M92" i="1"/>
  <c r="O92" i="1"/>
  <c r="O599" i="1"/>
  <c r="M599" i="1"/>
  <c r="C599" i="1"/>
  <c r="M732" i="1"/>
  <c r="O732" i="1"/>
  <c r="C732" i="1"/>
  <c r="M45" i="1"/>
  <c r="O45" i="1"/>
  <c r="C45" i="1"/>
  <c r="C20" i="1"/>
  <c r="O20" i="1"/>
  <c r="M20" i="1"/>
  <c r="C39" i="1"/>
  <c r="M39" i="1"/>
  <c r="O39" i="1"/>
  <c r="C69" i="1"/>
  <c r="O69" i="1"/>
  <c r="M69" i="1"/>
  <c r="O442" i="1"/>
  <c r="C442" i="1"/>
  <c r="M442" i="1"/>
  <c r="O932" i="1"/>
  <c r="C932" i="1"/>
  <c r="M932" i="1"/>
  <c r="O885" i="1"/>
  <c r="M885" i="1"/>
  <c r="C885" i="1"/>
  <c r="M278" i="1"/>
  <c r="C278" i="1"/>
  <c r="O278" i="1"/>
  <c r="M274" i="1"/>
  <c r="C274" i="1"/>
  <c r="O274" i="1"/>
  <c r="M258" i="1"/>
  <c r="C258" i="1"/>
  <c r="O258" i="1"/>
  <c r="M138" i="1"/>
  <c r="C138" i="1"/>
  <c r="O138" i="1"/>
  <c r="O870" i="1"/>
  <c r="C870" i="1"/>
  <c r="O377" i="1"/>
  <c r="M377" i="1"/>
  <c r="C377" i="1"/>
  <c r="C375" i="1"/>
  <c r="O375" i="1"/>
  <c r="M375" i="1"/>
  <c r="C373" i="1"/>
  <c r="M373" i="1"/>
  <c r="O373" i="1"/>
  <c r="O624" i="1"/>
  <c r="C624" i="1"/>
  <c r="M926" i="1"/>
  <c r="C926" i="1"/>
  <c r="O926" i="1"/>
  <c r="M998" i="1"/>
  <c r="C998" i="1"/>
  <c r="C1016" i="1"/>
  <c r="M988" i="1"/>
  <c r="C988" i="1"/>
  <c r="O149" i="1"/>
  <c r="M149" i="1"/>
  <c r="C149" i="1"/>
  <c r="M275" i="1"/>
  <c r="O275" i="1"/>
  <c r="M292" i="1"/>
  <c r="M300" i="1"/>
  <c r="C300" i="1"/>
  <c r="C308" i="1"/>
  <c r="M316" i="1"/>
  <c r="O316" i="1"/>
  <c r="O330" i="1"/>
  <c r="O390" i="1"/>
  <c r="M390" i="1"/>
  <c r="O512" i="1"/>
  <c r="C526" i="1"/>
  <c r="O526" i="1"/>
  <c r="O560" i="1"/>
  <c r="C592" i="1"/>
  <c r="M592" i="1"/>
  <c r="O592" i="1"/>
  <c r="O736" i="1"/>
  <c r="C62" i="1"/>
  <c r="M62" i="1"/>
  <c r="O62" i="1"/>
  <c r="C24" i="1"/>
  <c r="O24" i="1"/>
  <c r="M24" i="1"/>
  <c r="M30" i="1"/>
  <c r="C30" i="1"/>
  <c r="O30" i="1"/>
  <c r="C64" i="1"/>
  <c r="M64" i="1"/>
  <c r="O64" i="1"/>
  <c r="C912" i="1"/>
  <c r="O912" i="1"/>
  <c r="M912" i="1"/>
  <c r="O504" i="1"/>
  <c r="C504" i="1"/>
  <c r="M504" i="1"/>
  <c r="M644" i="1"/>
  <c r="O644" i="1"/>
  <c r="C644" i="1"/>
  <c r="O819" i="1"/>
  <c r="C819" i="1"/>
  <c r="M819" i="1"/>
  <c r="O434" i="1"/>
  <c r="C434" i="1"/>
  <c r="M434" i="1"/>
  <c r="O121" i="1"/>
  <c r="C121" i="1"/>
  <c r="M121" i="1"/>
  <c r="M31" i="1"/>
  <c r="O31" i="1"/>
  <c r="C31" i="1"/>
  <c r="M266" i="1"/>
  <c r="C266" i="1"/>
  <c r="O266" i="1"/>
  <c r="M246" i="1"/>
  <c r="C246" i="1"/>
  <c r="O246" i="1"/>
  <c r="L1005" i="1"/>
  <c r="M65" i="1"/>
  <c r="L754" i="1"/>
  <c r="L850" i="1"/>
  <c r="L774" i="1"/>
  <c r="L620" i="1"/>
  <c r="L976" i="1"/>
  <c r="L576" i="1"/>
  <c r="K518" i="1"/>
  <c r="L518" i="1"/>
  <c r="L105" i="1"/>
  <c r="L263" i="1"/>
  <c r="J287" i="1"/>
  <c r="B287" i="1"/>
  <c r="C173" i="1"/>
  <c r="O173" i="1"/>
  <c r="C195" i="1"/>
  <c r="O195" i="1"/>
  <c r="C291" i="1"/>
  <c r="M291" i="1"/>
  <c r="O291" i="1"/>
  <c r="G932" i="1"/>
  <c r="K932" i="1"/>
  <c r="H932" i="1"/>
  <c r="G716" i="1"/>
  <c r="K716" i="1"/>
  <c r="H716" i="1"/>
  <c r="F667" i="1"/>
  <c r="K667" i="1"/>
  <c r="L667" i="1"/>
  <c r="H385" i="1"/>
  <c r="F385" i="1"/>
  <c r="G385" i="1"/>
  <c r="J385" i="1"/>
  <c r="B385" i="1"/>
  <c r="H363" i="1"/>
  <c r="F363" i="1"/>
  <c r="H342" i="1"/>
  <c r="F342" i="1"/>
  <c r="H274" i="1"/>
  <c r="G274" i="1"/>
  <c r="K274" i="1"/>
  <c r="L274" i="1"/>
  <c r="H246" i="1"/>
  <c r="G246" i="1"/>
  <c r="K246" i="1"/>
  <c r="F243" i="1"/>
  <c r="H243" i="1"/>
  <c r="J243" i="1"/>
  <c r="B243" i="1"/>
  <c r="C243" i="1"/>
  <c r="G243" i="1"/>
  <c r="G241" i="1"/>
  <c r="F241" i="1"/>
  <c r="J241" i="1"/>
  <c r="B241" i="1"/>
  <c r="H241" i="1"/>
  <c r="H148" i="1"/>
  <c r="F148" i="1"/>
  <c r="F129" i="1"/>
  <c r="K129" i="1"/>
  <c r="L129" i="1"/>
  <c r="H98" i="1"/>
  <c r="F98" i="1"/>
  <c r="G98" i="1"/>
  <c r="J98" i="1"/>
  <c r="B98" i="1"/>
  <c r="G85" i="1"/>
  <c r="F85" i="1"/>
  <c r="H85" i="1"/>
  <c r="G79" i="1"/>
  <c r="F79" i="1"/>
  <c r="J79" i="1"/>
  <c r="B79" i="1"/>
  <c r="H79" i="1"/>
  <c r="H40" i="1"/>
  <c r="F40" i="1"/>
  <c r="G40" i="1"/>
  <c r="M519" i="1"/>
  <c r="O519" i="1"/>
  <c r="C519" i="1"/>
  <c r="M538" i="1"/>
  <c r="O538" i="1"/>
  <c r="C171" i="1"/>
  <c r="M171" i="1"/>
  <c r="O171" i="1"/>
  <c r="C331" i="1"/>
  <c r="O331" i="1"/>
  <c r="H887" i="1"/>
  <c r="G887" i="1"/>
  <c r="K887" i="1"/>
  <c r="L887" i="1"/>
  <c r="H883" i="1"/>
  <c r="G883" i="1"/>
  <c r="K883" i="1"/>
  <c r="G727" i="1"/>
  <c r="F727" i="1"/>
  <c r="J668" i="1"/>
  <c r="B668" i="1"/>
  <c r="H610" i="1"/>
  <c r="F610" i="1"/>
  <c r="H608" i="1"/>
  <c r="G608" i="1"/>
  <c r="K608" i="1"/>
  <c r="L608" i="1"/>
  <c r="J608" i="1"/>
  <c r="B608" i="1"/>
  <c r="H601" i="1"/>
  <c r="G601" i="1"/>
  <c r="K601" i="1"/>
  <c r="L601" i="1"/>
  <c r="H599" i="1"/>
  <c r="G599" i="1"/>
  <c r="K599" i="1"/>
  <c r="H597" i="1"/>
  <c r="G597" i="1"/>
  <c r="K597" i="1"/>
  <c r="G572" i="1"/>
  <c r="K572" i="1"/>
  <c r="L572" i="1"/>
  <c r="H572" i="1"/>
  <c r="G559" i="1"/>
  <c r="K559" i="1"/>
  <c r="H559" i="1"/>
  <c r="G557" i="1"/>
  <c r="K557" i="1"/>
  <c r="H557" i="1"/>
  <c r="H399" i="1"/>
  <c r="G399" i="1"/>
  <c r="F399" i="1"/>
  <c r="J399" i="1"/>
  <c r="B399" i="1"/>
  <c r="K399" i="1"/>
  <c r="G384" i="1"/>
  <c r="K384" i="1"/>
  <c r="L384" i="1"/>
  <c r="H384" i="1"/>
  <c r="G353" i="1"/>
  <c r="F353" i="1"/>
  <c r="K353" i="1"/>
  <c r="L353" i="1"/>
  <c r="H258" i="1"/>
  <c r="G258" i="1"/>
  <c r="K258" i="1"/>
  <c r="G245" i="1"/>
  <c r="F245" i="1"/>
  <c r="K245" i="1"/>
  <c r="H245" i="1"/>
  <c r="J245" i="1"/>
  <c r="B245" i="1"/>
  <c r="C245" i="1"/>
  <c r="H239" i="1"/>
  <c r="F239" i="1"/>
  <c r="K239" i="1"/>
  <c r="L239" i="1"/>
  <c r="G239" i="1"/>
  <c r="G237" i="1"/>
  <c r="K237" i="1"/>
  <c r="L237" i="1"/>
  <c r="F237" i="1"/>
  <c r="J237" i="1"/>
  <c r="B237" i="1"/>
  <c r="H237" i="1"/>
  <c r="H132" i="1"/>
  <c r="F132" i="1"/>
  <c r="G113" i="1"/>
  <c r="K113" i="1"/>
  <c r="H113" i="1"/>
  <c r="F97" i="1"/>
  <c r="K97" i="1"/>
  <c r="L97" i="1"/>
  <c r="F80" i="1"/>
  <c r="H72" i="1"/>
  <c r="F72" i="1"/>
  <c r="J72" i="1"/>
  <c r="B72" i="1"/>
  <c r="G72" i="1"/>
  <c r="G63" i="1"/>
  <c r="F63" i="1"/>
  <c r="J63" i="1"/>
  <c r="B63" i="1"/>
  <c r="H63" i="1"/>
  <c r="L418" i="1"/>
  <c r="L397" i="1"/>
  <c r="K151" i="1"/>
  <c r="L151" i="1"/>
  <c r="K161" i="1"/>
  <c r="L161" i="1"/>
  <c r="K167" i="1"/>
  <c r="L167" i="1"/>
  <c r="K173" i="1"/>
  <c r="L173" i="1"/>
  <c r="K177" i="1"/>
  <c r="L177" i="1"/>
  <c r="K193" i="1"/>
  <c r="L193" i="1"/>
  <c r="K321" i="1"/>
  <c r="L321" i="1"/>
  <c r="C508" i="1"/>
  <c r="M508" i="1"/>
  <c r="M840" i="1"/>
  <c r="C840" i="1"/>
  <c r="M696" i="1"/>
  <c r="C1006" i="1"/>
  <c r="O1006" i="1"/>
  <c r="M966" i="1"/>
  <c r="O886" i="1"/>
  <c r="M886" i="1"/>
  <c r="O782" i="1"/>
  <c r="M782" i="1"/>
  <c r="C782" i="1"/>
  <c r="C84" i="1"/>
  <c r="O84" i="1"/>
  <c r="M84" i="1"/>
  <c r="O396" i="1"/>
  <c r="C396" i="1"/>
  <c r="M396" i="1"/>
  <c r="C351" i="1"/>
  <c r="M351" i="1"/>
  <c r="C223" i="1"/>
  <c r="C900" i="1"/>
  <c r="M900" i="1"/>
  <c r="M852" i="1"/>
  <c r="O664" i="1"/>
  <c r="C664" i="1"/>
  <c r="C666" i="1"/>
  <c r="C682" i="1"/>
  <c r="M682" i="1"/>
  <c r="M706" i="1"/>
  <c r="M738" i="1"/>
  <c r="C738" i="1"/>
  <c r="O746" i="1"/>
  <c r="M762" i="1"/>
  <c r="O762" i="1"/>
  <c r="C890" i="1"/>
  <c r="O914" i="1"/>
  <c r="C914" i="1"/>
  <c r="M922" i="1"/>
  <c r="O994" i="1"/>
  <c r="C994" i="1"/>
  <c r="M1010" i="1"/>
  <c r="C694" i="1"/>
  <c r="M694" i="1"/>
  <c r="M718" i="1"/>
  <c r="O726" i="1"/>
  <c r="C726" i="1"/>
  <c r="C734" i="1"/>
  <c r="O918" i="1"/>
  <c r="C918" i="1"/>
  <c r="M884" i="1"/>
  <c r="C916" i="1"/>
  <c r="M916" i="1"/>
  <c r="C964" i="1"/>
  <c r="M640" i="1"/>
  <c r="C640" i="1"/>
  <c r="M901" i="1"/>
  <c r="C933" i="1"/>
  <c r="M933" i="1"/>
  <c r="M939" i="1"/>
  <c r="C965" i="1"/>
  <c r="M965" i="1"/>
  <c r="M971" i="1"/>
  <c r="C997" i="1"/>
  <c r="M997" i="1"/>
  <c r="M1009" i="1"/>
  <c r="M923" i="1"/>
  <c r="O923" i="1"/>
  <c r="M949" i="1"/>
  <c r="O961" i="1"/>
  <c r="C961" i="1"/>
  <c r="C987" i="1"/>
  <c r="O993" i="1"/>
  <c r="C993" i="1"/>
  <c r="M1013" i="1"/>
  <c r="O224" i="1"/>
  <c r="M224" i="1"/>
  <c r="C277" i="1"/>
  <c r="M408" i="1"/>
  <c r="C408" i="1"/>
  <c r="C587" i="1"/>
  <c r="C352" i="1"/>
  <c r="O352" i="1"/>
  <c r="C555" i="1"/>
  <c r="O661" i="1"/>
  <c r="C661" i="1"/>
  <c r="O677" i="1"/>
  <c r="O705" i="1"/>
  <c r="C705" i="1"/>
  <c r="M712" i="1"/>
  <c r="M719" i="1"/>
  <c r="O719" i="1"/>
  <c r="M735" i="1"/>
  <c r="M747" i="1"/>
  <c r="O747" i="1"/>
  <c r="M763" i="1"/>
  <c r="O789" i="1"/>
  <c r="C789" i="1"/>
  <c r="O805" i="1"/>
  <c r="O833" i="1"/>
  <c r="C833" i="1"/>
  <c r="M893" i="1"/>
  <c r="O909" i="1"/>
  <c r="C909" i="1"/>
  <c r="M921" i="1"/>
  <c r="M937" i="1"/>
  <c r="C937" i="1"/>
  <c r="C979" i="1"/>
  <c r="M995" i="1"/>
  <c r="O995" i="1"/>
  <c r="O636" i="1"/>
  <c r="M699" i="1"/>
  <c r="O699" i="1"/>
  <c r="M741" i="1"/>
  <c r="O753" i="1"/>
  <c r="C753" i="1"/>
  <c r="O769" i="1"/>
  <c r="M783" i="1"/>
  <c r="O783" i="1"/>
  <c r="O881" i="1"/>
  <c r="M915" i="1"/>
  <c r="O915" i="1"/>
  <c r="C931" i="1"/>
  <c r="C957" i="1"/>
  <c r="M957" i="1"/>
  <c r="M973" i="1"/>
  <c r="M1008" i="1"/>
  <c r="C1008" i="1"/>
  <c r="O516" i="1"/>
  <c r="C616" i="1"/>
  <c r="O616" i="1"/>
  <c r="M999" i="1"/>
  <c r="M963" i="1"/>
  <c r="O963" i="1"/>
  <c r="O925" i="1"/>
  <c r="M865" i="1"/>
  <c r="C865" i="1"/>
  <c r="M905" i="1"/>
  <c r="M948" i="1"/>
  <c r="C948" i="1"/>
  <c r="O588" i="1"/>
  <c r="M99" i="1"/>
  <c r="O99" i="1"/>
  <c r="O114" i="1"/>
  <c r="C122" i="1"/>
  <c r="M122" i="1"/>
  <c r="M124" i="1"/>
  <c r="M131" i="1"/>
  <c r="O131" i="1"/>
  <c r="C135" i="1"/>
  <c r="M139" i="1"/>
  <c r="O139" i="1"/>
  <c r="M147" i="1"/>
  <c r="M154" i="1"/>
  <c r="C154" i="1"/>
  <c r="O162" i="1"/>
  <c r="M170" i="1"/>
  <c r="C170" i="1"/>
  <c r="M174" i="1"/>
  <c r="M178" i="1"/>
  <c r="C178" i="1"/>
  <c r="M182" i="1"/>
  <c r="M186" i="1"/>
  <c r="C186" i="1"/>
  <c r="M190" i="1"/>
  <c r="C228" i="1"/>
  <c r="O228" i="1"/>
  <c r="O230" i="1"/>
  <c r="C236" i="1"/>
  <c r="O236" i="1"/>
  <c r="O238" i="1"/>
  <c r="C244" i="1"/>
  <c r="O244" i="1"/>
  <c r="O248" i="1"/>
  <c r="O250" i="1"/>
  <c r="C250" i="1"/>
  <c r="C259" i="1"/>
  <c r="C547" i="1"/>
  <c r="O982" i="1"/>
  <c r="M894" i="1"/>
  <c r="C894" i="1"/>
  <c r="O878" i="1"/>
  <c r="O447" i="1"/>
  <c r="M447" i="1"/>
  <c r="C445" i="1"/>
  <c r="O437" i="1"/>
  <c r="C437" i="1"/>
  <c r="M430" i="1"/>
  <c r="O430" i="1"/>
  <c r="C430" i="1"/>
  <c r="M360" i="1"/>
  <c r="C360" i="1"/>
  <c r="M386" i="1"/>
  <c r="O553" i="1"/>
  <c r="C553" i="1"/>
  <c r="O492" i="1"/>
  <c r="C492" i="1"/>
  <c r="M492" i="1"/>
  <c r="C455" i="1"/>
  <c r="M455" i="1"/>
  <c r="O455" i="1"/>
  <c r="C936" i="1"/>
  <c r="C888" i="1"/>
  <c r="M888" i="1"/>
  <c r="M704" i="1"/>
  <c r="C658" i="1"/>
  <c r="M658" i="1"/>
  <c r="O674" i="1"/>
  <c r="C698" i="1"/>
  <c r="M698" i="1"/>
  <c r="O714" i="1"/>
  <c r="O730" i="1"/>
  <c r="C730" i="1"/>
  <c r="M906" i="1"/>
  <c r="O654" i="1"/>
  <c r="C654" i="1"/>
  <c r="C662" i="1"/>
  <c r="M670" i="1"/>
  <c r="O670" i="1"/>
  <c r="M678" i="1"/>
  <c r="C686" i="1"/>
  <c r="M686" i="1"/>
  <c r="M702" i="1"/>
  <c r="M710" i="1"/>
  <c r="O710" i="1"/>
  <c r="O742" i="1"/>
  <c r="O838" i="1"/>
  <c r="C838" i="1"/>
  <c r="O904" i="1"/>
  <c r="M907" i="1"/>
  <c r="O907" i="1"/>
  <c r="O913" i="1"/>
  <c r="M927" i="1"/>
  <c r="O927" i="1"/>
  <c r="M945" i="1"/>
  <c r="M959" i="1"/>
  <c r="O959" i="1"/>
  <c r="M977" i="1"/>
  <c r="M991" i="1"/>
  <c r="O991" i="1"/>
  <c r="M1003" i="1"/>
  <c r="O891" i="1"/>
  <c r="C891" i="1"/>
  <c r="M897" i="1"/>
  <c r="O911" i="1"/>
  <c r="C911" i="1"/>
  <c r="M917" i="1"/>
  <c r="C920" i="1"/>
  <c r="O920" i="1"/>
  <c r="O929" i="1"/>
  <c r="O943" i="1"/>
  <c r="C943" i="1"/>
  <c r="M952" i="1"/>
  <c r="M955" i="1"/>
  <c r="O955" i="1"/>
  <c r="M975" i="1"/>
  <c r="C981" i="1"/>
  <c r="M981" i="1"/>
  <c r="M1007" i="1"/>
  <c r="M282" i="1"/>
  <c r="O282" i="1"/>
  <c r="C523" i="1"/>
  <c r="O631" i="1"/>
  <c r="M631" i="1"/>
  <c r="O896" i="1"/>
  <c r="O376" i="1"/>
  <c r="C376" i="1"/>
  <c r="C619" i="1"/>
  <c r="C928" i="1"/>
  <c r="M928" i="1"/>
  <c r="O928" i="1"/>
  <c r="O646" i="1"/>
  <c r="C689" i="1"/>
  <c r="M689" i="1"/>
  <c r="O817" i="1"/>
  <c r="O847" i="1"/>
  <c r="C847" i="1"/>
  <c r="C863" i="1"/>
  <c r="C875" i="1"/>
  <c r="M875" i="1"/>
  <c r="O951" i="1"/>
  <c r="C967" i="1"/>
  <c r="M967" i="1"/>
  <c r="M671" i="1"/>
  <c r="O683" i="1"/>
  <c r="C683" i="1"/>
  <c r="O725" i="1"/>
  <c r="C776" i="1"/>
  <c r="O776" i="1"/>
  <c r="M799" i="1"/>
  <c r="M811" i="1"/>
  <c r="O811" i="1"/>
  <c r="M827" i="1"/>
  <c r="O853" i="1"/>
  <c r="C853" i="1"/>
  <c r="M869" i="1"/>
  <c r="C903" i="1"/>
  <c r="M903" i="1"/>
  <c r="M985" i="1"/>
  <c r="O1001" i="1"/>
  <c r="C1001" i="1"/>
  <c r="M1015" i="1"/>
  <c r="C288" i="1"/>
  <c r="O288" i="1"/>
  <c r="C603" i="1"/>
  <c r="M744" i="1"/>
  <c r="C744" i="1"/>
  <c r="O108" i="1"/>
  <c r="M532" i="1"/>
  <c r="C532" i="1"/>
  <c r="M568" i="1"/>
  <c r="M556" i="1"/>
  <c r="C556" i="1"/>
  <c r="M899" i="1"/>
  <c r="O935" i="1"/>
  <c r="C935" i="1"/>
  <c r="M989" i="1"/>
  <c r="O540" i="1"/>
  <c r="C540" i="1"/>
  <c r="M540" i="1"/>
  <c r="C82" i="1"/>
  <c r="O82" i="1"/>
  <c r="M82" i="1"/>
  <c r="C90" i="1"/>
  <c r="O90" i="1"/>
  <c r="M90" i="1"/>
  <c r="C101" i="1"/>
  <c r="M101" i="1"/>
  <c r="O101" i="1"/>
  <c r="O103" i="1"/>
  <c r="M103" i="1"/>
  <c r="C103" i="1"/>
  <c r="C107" i="1"/>
  <c r="M107" i="1"/>
  <c r="O107" i="1"/>
  <c r="O116" i="1"/>
  <c r="C116" i="1"/>
  <c r="M116" i="1"/>
  <c r="M133" i="1"/>
  <c r="O133" i="1"/>
  <c r="C133" i="1"/>
  <c r="O141" i="1"/>
  <c r="C141" i="1"/>
  <c r="M141" i="1"/>
  <c r="C143" i="1"/>
  <c r="M143" i="1"/>
  <c r="O143" i="1"/>
  <c r="C156" i="1"/>
  <c r="O156" i="1"/>
  <c r="M156" i="1"/>
  <c r="M164" i="1"/>
  <c r="C164" i="1"/>
  <c r="O164" i="1"/>
  <c r="M172" i="1"/>
  <c r="C172" i="1"/>
  <c r="O172" i="1"/>
  <c r="C176" i="1"/>
  <c r="M176" i="1"/>
  <c r="O176" i="1"/>
  <c r="C180" i="1"/>
  <c r="O180" i="1"/>
  <c r="M180" i="1"/>
  <c r="O184" i="1"/>
  <c r="C184" i="1"/>
  <c r="M184" i="1"/>
  <c r="M188" i="1"/>
  <c r="C188" i="1"/>
  <c r="O188" i="1"/>
  <c r="C192" i="1"/>
  <c r="M192" i="1"/>
  <c r="O192" i="1"/>
  <c r="M194" i="1"/>
  <c r="O194" i="1"/>
  <c r="C194" i="1"/>
  <c r="C196" i="1"/>
  <c r="O196" i="1"/>
  <c r="M196" i="1"/>
  <c r="O198" i="1"/>
  <c r="M198" i="1"/>
  <c r="C198" i="1"/>
  <c r="O200" i="1"/>
  <c r="C200" i="1"/>
  <c r="M200" i="1"/>
  <c r="M202" i="1"/>
  <c r="O202" i="1"/>
  <c r="C202" i="1"/>
  <c r="M204" i="1"/>
  <c r="C204" i="1"/>
  <c r="O204" i="1"/>
  <c r="O206" i="1"/>
  <c r="M206" i="1"/>
  <c r="C206" i="1"/>
  <c r="C208" i="1"/>
  <c r="M208" i="1"/>
  <c r="O208" i="1"/>
  <c r="M210" i="1"/>
  <c r="O210" i="1"/>
  <c r="C210" i="1"/>
  <c r="C212" i="1"/>
  <c r="O212" i="1"/>
  <c r="M212" i="1"/>
  <c r="O214" i="1"/>
  <c r="M214" i="1"/>
  <c r="C214" i="1"/>
  <c r="O216" i="1"/>
  <c r="C216" i="1"/>
  <c r="M216" i="1"/>
  <c r="M218" i="1"/>
  <c r="O218" i="1"/>
  <c r="C218" i="1"/>
  <c r="M220" i="1"/>
  <c r="C220" i="1"/>
  <c r="O220" i="1"/>
  <c r="C226" i="1"/>
  <c r="O226" i="1"/>
  <c r="M226" i="1"/>
  <c r="C232" i="1"/>
  <c r="M232" i="1"/>
  <c r="O232" i="1"/>
  <c r="C234" i="1"/>
  <c r="O234" i="1"/>
  <c r="M234" i="1"/>
  <c r="C240" i="1"/>
  <c r="M240" i="1"/>
  <c r="O240" i="1"/>
  <c r="C242" i="1"/>
  <c r="O242" i="1"/>
  <c r="M242" i="1"/>
  <c r="M255" i="1"/>
  <c r="C255" i="1"/>
  <c r="O255" i="1"/>
  <c r="C271" i="1"/>
  <c r="O271" i="1"/>
  <c r="M271" i="1"/>
  <c r="O713" i="1"/>
  <c r="J530" i="1"/>
  <c r="B530" i="1"/>
  <c r="J739" i="1"/>
  <c r="B739" i="1"/>
  <c r="J873" i="1"/>
  <c r="B873" i="1"/>
  <c r="C822" i="1"/>
  <c r="M778" i="1"/>
  <c r="K744" i="1"/>
  <c r="L744" i="1"/>
  <c r="M345" i="1"/>
  <c r="O345" i="1"/>
  <c r="O502" i="1"/>
  <c r="M502" i="1"/>
  <c r="M572" i="1"/>
  <c r="C572" i="1"/>
  <c r="O572" i="1"/>
  <c r="M608" i="1"/>
  <c r="G638" i="1"/>
  <c r="F638" i="1"/>
  <c r="F569" i="1"/>
  <c r="F528" i="1"/>
  <c r="K528" i="1"/>
  <c r="L528" i="1"/>
  <c r="F499" i="1"/>
  <c r="G446" i="1"/>
  <c r="K446" i="1"/>
  <c r="L446" i="1"/>
  <c r="H446" i="1"/>
  <c r="J482" i="1"/>
  <c r="B482" i="1"/>
  <c r="L410" i="1"/>
  <c r="G996" i="1"/>
  <c r="H996" i="1"/>
  <c r="H695" i="1"/>
  <c r="G695" i="1"/>
  <c r="K695" i="1"/>
  <c r="L695" i="1"/>
  <c r="H673" i="1"/>
  <c r="F673" i="1"/>
  <c r="K673" i="1"/>
  <c r="L673" i="1"/>
  <c r="F663" i="1"/>
  <c r="K663" i="1"/>
  <c r="L663" i="1"/>
  <c r="G660" i="1"/>
  <c r="K660" i="1"/>
  <c r="L660" i="1"/>
  <c r="H660" i="1"/>
  <c r="F639" i="1"/>
  <c r="K639" i="1"/>
  <c r="L639" i="1"/>
  <c r="H629" i="1"/>
  <c r="G629" i="1"/>
  <c r="F629" i="1"/>
  <c r="H593" i="1"/>
  <c r="F593" i="1"/>
  <c r="K593" i="1"/>
  <c r="H591" i="1"/>
  <c r="F591" i="1"/>
  <c r="K591" i="1"/>
  <c r="L591" i="1"/>
  <c r="F535" i="1"/>
  <c r="K535" i="1"/>
  <c r="L535" i="1"/>
  <c r="F505" i="1"/>
  <c r="K505" i="1"/>
  <c r="L505" i="1"/>
  <c r="F501" i="1"/>
  <c r="K501" i="1"/>
  <c r="L501" i="1"/>
  <c r="H481" i="1"/>
  <c r="F481" i="1"/>
  <c r="K481" i="1"/>
  <c r="L481" i="1"/>
  <c r="H578" i="1"/>
  <c r="L578" i="1"/>
  <c r="F580" i="1"/>
  <c r="J580" i="1"/>
  <c r="B580" i="1"/>
  <c r="K808" i="1"/>
  <c r="L808" i="1"/>
  <c r="H403" i="1"/>
  <c r="L403" i="1"/>
  <c r="H393" i="1"/>
  <c r="L393" i="1"/>
  <c r="J576" i="1"/>
  <c r="B576" i="1"/>
  <c r="M576" i="1"/>
  <c r="J663" i="1"/>
  <c r="B663" i="1"/>
  <c r="C663" i="1"/>
  <c r="L113" i="1"/>
  <c r="J239" i="1"/>
  <c r="B239" i="1"/>
  <c r="C239" i="1"/>
  <c r="O245" i="1"/>
  <c r="J353" i="1"/>
  <c r="B353" i="1"/>
  <c r="C353" i="1"/>
  <c r="L399" i="1"/>
  <c r="L599" i="1"/>
  <c r="J727" i="1"/>
  <c r="B727" i="1"/>
  <c r="L883" i="1"/>
  <c r="K79" i="1"/>
  <c r="L79" i="1"/>
  <c r="J85" i="1"/>
  <c r="B85" i="1"/>
  <c r="K85" i="1"/>
  <c r="L85" i="1"/>
  <c r="K98" i="1"/>
  <c r="L98" i="1"/>
  <c r="J129" i="1"/>
  <c r="B129" i="1"/>
  <c r="J148" i="1"/>
  <c r="B148" i="1"/>
  <c r="M148" i="1"/>
  <c r="K148" i="1"/>
  <c r="L148" i="1"/>
  <c r="K243" i="1"/>
  <c r="L243" i="1"/>
  <c r="J342" i="1"/>
  <c r="B342" i="1"/>
  <c r="K342" i="1"/>
  <c r="L342" i="1"/>
  <c r="J363" i="1"/>
  <c r="B363" i="1"/>
  <c r="K363" i="1"/>
  <c r="L363" i="1"/>
  <c r="O385" i="1"/>
  <c r="K385" i="1"/>
  <c r="L385" i="1"/>
  <c r="J667" i="1"/>
  <c r="B667" i="1"/>
  <c r="O88" i="1"/>
  <c r="C88" i="1"/>
  <c r="M72" i="1"/>
  <c r="J80" i="1"/>
  <c r="B80" i="1"/>
  <c r="K80" i="1"/>
  <c r="L80" i="1"/>
  <c r="J132" i="1"/>
  <c r="B132" i="1"/>
  <c r="K132" i="1"/>
  <c r="L132" i="1"/>
  <c r="M237" i="1"/>
  <c r="J610" i="1"/>
  <c r="B610" i="1"/>
  <c r="K610" i="1"/>
  <c r="L610" i="1"/>
  <c r="C668" i="1"/>
  <c r="J40" i="1"/>
  <c r="B40" i="1"/>
  <c r="M243" i="1"/>
  <c r="O243" i="1"/>
  <c r="L716" i="1"/>
  <c r="L932" i="1"/>
  <c r="J638" i="1"/>
  <c r="B638" i="1"/>
  <c r="K638" i="1"/>
  <c r="L638" i="1"/>
  <c r="J505" i="1"/>
  <c r="B505" i="1"/>
  <c r="J591" i="1"/>
  <c r="B591" i="1"/>
  <c r="J593" i="1"/>
  <c r="B593" i="1"/>
  <c r="O663" i="1"/>
  <c r="J673" i="1"/>
  <c r="B673" i="1"/>
  <c r="M353" i="1"/>
  <c r="O148" i="1"/>
  <c r="C148" i="1"/>
  <c r="C1011" i="4"/>
  <c r="O1011" i="4"/>
  <c r="M1011" i="4"/>
  <c r="C995" i="4"/>
  <c r="O995" i="4"/>
  <c r="M995" i="4"/>
  <c r="C932" i="4"/>
  <c r="O932" i="4"/>
  <c r="M932" i="4"/>
  <c r="C978" i="4"/>
  <c r="M978" i="4"/>
  <c r="O978" i="4"/>
  <c r="C752" i="4"/>
  <c r="M752" i="4"/>
  <c r="C768" i="4"/>
  <c r="O768" i="4"/>
  <c r="C784" i="4"/>
  <c r="M784" i="4"/>
  <c r="C800" i="4"/>
  <c r="O800" i="4"/>
  <c r="C816" i="4"/>
  <c r="M816" i="4"/>
  <c r="C832" i="4"/>
  <c r="M832" i="4"/>
  <c r="O832" i="4"/>
  <c r="C848" i="4"/>
  <c r="M848" i="4"/>
  <c r="O848" i="4"/>
  <c r="C864" i="4"/>
  <c r="O864" i="4"/>
  <c r="C880" i="4"/>
  <c r="M880" i="4"/>
  <c r="O880" i="4"/>
  <c r="C896" i="4"/>
  <c r="M896" i="4"/>
  <c r="O896" i="4"/>
  <c r="C912" i="4"/>
  <c r="M912" i="4"/>
  <c r="O912" i="4"/>
  <c r="C928" i="4"/>
  <c r="M928" i="4"/>
  <c r="O928" i="4"/>
  <c r="C944" i="4"/>
  <c r="M944" i="4"/>
  <c r="O944" i="4"/>
  <c r="C1015" i="4"/>
  <c r="M1015" i="4"/>
  <c r="M689" i="4"/>
  <c r="C689" i="4"/>
  <c r="O689" i="4"/>
  <c r="M743" i="4"/>
  <c r="C743" i="4"/>
  <c r="O743" i="4"/>
  <c r="M759" i="4"/>
  <c r="C759" i="4"/>
  <c r="O759" i="4"/>
  <c r="M775" i="4"/>
  <c r="C775" i="4"/>
  <c r="O775" i="4"/>
  <c r="M791" i="4"/>
  <c r="C791" i="4"/>
  <c r="O791" i="4"/>
  <c r="M807" i="4"/>
  <c r="C807" i="4"/>
  <c r="O807" i="4"/>
  <c r="M823" i="4"/>
  <c r="C823" i="4"/>
  <c r="O823" i="4"/>
  <c r="M839" i="4"/>
  <c r="C839" i="4"/>
  <c r="O839" i="4"/>
  <c r="M855" i="4"/>
  <c r="C855" i="4"/>
  <c r="O855" i="4"/>
  <c r="M887" i="4"/>
  <c r="C887" i="4"/>
  <c r="O887" i="4"/>
  <c r="M903" i="4"/>
  <c r="C903" i="4"/>
  <c r="O903" i="4"/>
  <c r="M919" i="4"/>
  <c r="C919" i="4"/>
  <c r="O919" i="4"/>
  <c r="M935" i="4"/>
  <c r="C935" i="4"/>
  <c r="O935" i="4"/>
  <c r="M951" i="4"/>
  <c r="C951" i="4"/>
  <c r="O951" i="4"/>
  <c r="O965" i="4"/>
  <c r="C965" i="4"/>
  <c r="M965" i="4"/>
  <c r="O973" i="4"/>
  <c r="C973" i="4"/>
  <c r="M973" i="4"/>
  <c r="C104" i="4"/>
  <c r="M104" i="4"/>
  <c r="M96" i="4"/>
  <c r="O96" i="4"/>
  <c r="C96" i="4"/>
  <c r="C1003" i="4"/>
  <c r="O1003" i="4"/>
  <c r="M1003" i="4"/>
  <c r="C664" i="4"/>
  <c r="C900" i="4"/>
  <c r="O900" i="4"/>
  <c r="M900" i="4"/>
  <c r="C836" i="4"/>
  <c r="M737" i="4"/>
  <c r="C737" i="4"/>
  <c r="O747" i="4"/>
  <c r="C747" i="4"/>
  <c r="M747" i="4"/>
  <c r="C763" i="4"/>
  <c r="O779" i="4"/>
  <c r="C779" i="4"/>
  <c r="M779" i="4"/>
  <c r="C811" i="4"/>
  <c r="O843" i="4"/>
  <c r="C843" i="4"/>
  <c r="M843" i="4"/>
  <c r="O875" i="4"/>
  <c r="C875" i="4"/>
  <c r="M875" i="4"/>
  <c r="O891" i="4"/>
  <c r="C891" i="4"/>
  <c r="M891" i="4"/>
  <c r="O907" i="4"/>
  <c r="C907" i="4"/>
  <c r="M907" i="4"/>
  <c r="O923" i="4"/>
  <c r="C923" i="4"/>
  <c r="M923" i="4"/>
  <c r="O939" i="4"/>
  <c r="C939" i="4"/>
  <c r="M939" i="4"/>
  <c r="O955" i="4"/>
  <c r="C955" i="4"/>
  <c r="M955" i="4"/>
  <c r="M962" i="4"/>
  <c r="C962" i="4"/>
  <c r="O962" i="4"/>
  <c r="O805" i="4"/>
  <c r="C805" i="4"/>
  <c r="M805" i="4"/>
  <c r="C837" i="4"/>
  <c r="C869" i="4"/>
  <c r="C901" i="4"/>
  <c r="O597" i="4"/>
  <c r="C597" i="4"/>
  <c r="M597" i="4"/>
  <c r="M601" i="4"/>
  <c r="O601" i="4"/>
  <c r="C601" i="4"/>
  <c r="O605" i="4"/>
  <c r="C605" i="4"/>
  <c r="M605" i="4"/>
  <c r="M609" i="4"/>
  <c r="O609" i="4"/>
  <c r="C609" i="4"/>
  <c r="O613" i="4"/>
  <c r="C613" i="4"/>
  <c r="M613" i="4"/>
  <c r="M617" i="4"/>
  <c r="O617" i="4"/>
  <c r="C617" i="4"/>
  <c r="O621" i="4"/>
  <c r="C621" i="4"/>
  <c r="M621" i="4"/>
  <c r="M625" i="4"/>
  <c r="O625" i="4"/>
  <c r="C625" i="4"/>
  <c r="O629" i="4"/>
  <c r="C629" i="4"/>
  <c r="M629" i="4"/>
  <c r="M633" i="4"/>
  <c r="O633" i="4"/>
  <c r="C633" i="4"/>
  <c r="O637" i="4"/>
  <c r="C637" i="4"/>
  <c r="M637" i="4"/>
  <c r="M641" i="4"/>
  <c r="O641" i="4"/>
  <c r="C641" i="4"/>
  <c r="O645" i="4"/>
  <c r="C645" i="4"/>
  <c r="M645" i="4"/>
  <c r="M649" i="4"/>
  <c r="O649" i="4"/>
  <c r="C649" i="4"/>
  <c r="O653" i="4"/>
  <c r="C653" i="4"/>
  <c r="M653" i="4"/>
  <c r="M657" i="4"/>
  <c r="O657" i="4"/>
  <c r="C657" i="4"/>
  <c r="O661" i="4"/>
  <c r="C661" i="4"/>
  <c r="M661" i="4"/>
  <c r="C216" i="4"/>
  <c r="M216" i="4"/>
  <c r="O216" i="4"/>
  <c r="O172" i="4"/>
  <c r="C172" i="4"/>
  <c r="M172" i="4"/>
  <c r="L990" i="4"/>
  <c r="L976" i="4"/>
  <c r="L980" i="4"/>
  <c r="L984" i="4"/>
  <c r="L988" i="4"/>
  <c r="L992" i="4"/>
  <c r="L996" i="4"/>
  <c r="L1000" i="4"/>
  <c r="L1004" i="4"/>
  <c r="L1008" i="4"/>
  <c r="L1012" i="4"/>
  <c r="C542" i="4"/>
  <c r="C543" i="4"/>
  <c r="O968" i="4"/>
  <c r="O964" i="4"/>
  <c r="O960" i="4"/>
  <c r="O956" i="4"/>
  <c r="O1007" i="4"/>
  <c r="O999" i="4"/>
  <c r="O820" i="4"/>
  <c r="K962" i="4"/>
  <c r="L962" i="4"/>
  <c r="K991" i="4"/>
  <c r="L991" i="4"/>
  <c r="K995" i="4"/>
  <c r="L995" i="4"/>
  <c r="K998" i="4"/>
  <c r="L998" i="4"/>
  <c r="K999" i="4"/>
  <c r="L999" i="4"/>
  <c r="K1002" i="4"/>
  <c r="L1002" i="4"/>
  <c r="K1003" i="4"/>
  <c r="L1003" i="4"/>
  <c r="K1006" i="4"/>
  <c r="L1006" i="4"/>
  <c r="K1007" i="4"/>
  <c r="L1007" i="4"/>
  <c r="K1010" i="4"/>
  <c r="L1010" i="4"/>
  <c r="K1011" i="4"/>
  <c r="L1011" i="4"/>
  <c r="K1014" i="4"/>
  <c r="L1014" i="4"/>
  <c r="K1015" i="4"/>
  <c r="L1015" i="4"/>
  <c r="K977" i="4"/>
  <c r="L977" i="4"/>
  <c r="K981" i="4"/>
  <c r="L981" i="4"/>
  <c r="K985" i="4"/>
  <c r="L985" i="4"/>
  <c r="K989" i="4"/>
  <c r="L989" i="4"/>
  <c r="K993" i="4"/>
  <c r="L993" i="4"/>
  <c r="K997" i="4"/>
  <c r="L997" i="4"/>
  <c r="K1001" i="4"/>
  <c r="L1001" i="4"/>
  <c r="K1005" i="4"/>
  <c r="L1005" i="4"/>
  <c r="K1009" i="4"/>
  <c r="L1009" i="4"/>
  <c r="K1013" i="4"/>
  <c r="L1013" i="4"/>
  <c r="K1016" i="4"/>
  <c r="L1016" i="4"/>
  <c r="K946" i="4"/>
  <c r="L946" i="4"/>
  <c r="C550" i="4"/>
  <c r="C558" i="4"/>
  <c r="C566" i="4"/>
  <c r="M566" i="4"/>
  <c r="C574" i="4"/>
  <c r="M574" i="4"/>
  <c r="C582" i="4"/>
  <c r="C590" i="4"/>
  <c r="C598" i="4"/>
  <c r="M598" i="4"/>
  <c r="C606" i="4"/>
  <c r="M606" i="4"/>
  <c r="C614" i="4"/>
  <c r="C622" i="4"/>
  <c r="C630" i="4"/>
  <c r="M630" i="4"/>
  <c r="C638" i="4"/>
  <c r="M638" i="4"/>
  <c r="C646" i="4"/>
  <c r="C654" i="4"/>
  <c r="O703" i="4"/>
  <c r="M703" i="4"/>
  <c r="L467" i="4"/>
  <c r="K479" i="4"/>
  <c r="L479" i="4"/>
  <c r="K483" i="4"/>
  <c r="L483" i="4"/>
  <c r="K491" i="4"/>
  <c r="L491" i="4"/>
  <c r="K499" i="4"/>
  <c r="L531" i="4"/>
  <c r="K542" i="4"/>
  <c r="L542" i="4"/>
  <c r="K543" i="4"/>
  <c r="L543" i="4"/>
  <c r="K550" i="4"/>
  <c r="L550" i="4"/>
  <c r="K554" i="4"/>
  <c r="L554" i="4"/>
  <c r="K558" i="4"/>
  <c r="L558" i="4"/>
  <c r="K562" i="4"/>
  <c r="L562" i="4"/>
  <c r="K566" i="4"/>
  <c r="L566" i="4"/>
  <c r="K570" i="4"/>
  <c r="L570" i="4"/>
  <c r="K574" i="4"/>
  <c r="L574" i="4"/>
  <c r="K578" i="4"/>
  <c r="L578" i="4"/>
  <c r="K582" i="4"/>
  <c r="L582" i="4"/>
  <c r="K586" i="4"/>
  <c r="L586" i="4"/>
  <c r="K590" i="4"/>
  <c r="L590" i="4"/>
  <c r="K594" i="4"/>
  <c r="L594" i="4"/>
  <c r="K598" i="4"/>
  <c r="L598" i="4"/>
  <c r="K602" i="4"/>
  <c r="L602" i="4"/>
  <c r="K606" i="4"/>
  <c r="L606" i="4"/>
  <c r="K610" i="4"/>
  <c r="L610" i="4"/>
  <c r="K614" i="4"/>
  <c r="L614" i="4"/>
  <c r="K618" i="4"/>
  <c r="L618" i="4"/>
  <c r="K622" i="4"/>
  <c r="L622" i="4"/>
  <c r="K626" i="4"/>
  <c r="L626" i="4"/>
  <c r="K630" i="4"/>
  <c r="L630" i="4"/>
  <c r="K634" i="4"/>
  <c r="L634" i="4"/>
  <c r="K638" i="4"/>
  <c r="L638" i="4"/>
  <c r="K642" i="4"/>
  <c r="L642" i="4"/>
  <c r="K646" i="4"/>
  <c r="L646" i="4"/>
  <c r="K650" i="4"/>
  <c r="L650" i="4"/>
  <c r="K654" i="4"/>
  <c r="L654" i="4"/>
  <c r="K658" i="4"/>
  <c r="L658" i="4"/>
  <c r="K663" i="4"/>
  <c r="L663" i="4"/>
  <c r="K677" i="4"/>
  <c r="L677" i="4"/>
  <c r="K685" i="4"/>
  <c r="L685" i="4"/>
  <c r="K725" i="4"/>
  <c r="L725" i="4"/>
  <c r="K733" i="4"/>
  <c r="L733" i="4"/>
  <c r="K735" i="4"/>
  <c r="L735" i="4"/>
  <c r="K777" i="4"/>
  <c r="L777" i="4"/>
  <c r="K793" i="4"/>
  <c r="L793" i="4"/>
  <c r="K813" i="4"/>
  <c r="L813" i="4"/>
  <c r="J209" i="4"/>
  <c r="B209" i="4"/>
  <c r="K213" i="4"/>
  <c r="L213" i="4"/>
  <c r="L309" i="4"/>
  <c r="F918" i="4"/>
  <c r="G918" i="4"/>
  <c r="H908" i="4"/>
  <c r="G908" i="4"/>
  <c r="F908" i="4"/>
  <c r="J908" i="4"/>
  <c r="B908" i="4"/>
  <c r="G906" i="4"/>
  <c r="F906" i="4"/>
  <c r="J906" i="4"/>
  <c r="B906" i="4"/>
  <c r="F894" i="4"/>
  <c r="G894" i="4"/>
  <c r="H876" i="4"/>
  <c r="G876" i="4"/>
  <c r="F876" i="4"/>
  <c r="J876" i="4"/>
  <c r="B876" i="4"/>
  <c r="G874" i="4"/>
  <c r="F874" i="4"/>
  <c r="J874" i="4"/>
  <c r="B874" i="4"/>
  <c r="F862" i="4"/>
  <c r="G862" i="4"/>
  <c r="H844" i="4"/>
  <c r="G844" i="4"/>
  <c r="F844" i="4"/>
  <c r="J844" i="4"/>
  <c r="B844" i="4"/>
  <c r="G842" i="4"/>
  <c r="F842" i="4"/>
  <c r="J842" i="4"/>
  <c r="B842" i="4"/>
  <c r="H812" i="4"/>
  <c r="F812" i="4"/>
  <c r="J812" i="4"/>
  <c r="B812" i="4"/>
  <c r="H780" i="4"/>
  <c r="G780" i="4"/>
  <c r="K780" i="4"/>
  <c r="G774" i="4"/>
  <c r="F774" i="4"/>
  <c r="L30" i="4"/>
  <c r="L62" i="4"/>
  <c r="J211" i="4"/>
  <c r="B211" i="4"/>
  <c r="K218" i="4"/>
  <c r="L218" i="4"/>
  <c r="K219" i="4"/>
  <c r="L219" i="4"/>
  <c r="K222" i="4"/>
  <c r="L222" i="4"/>
  <c r="K223" i="4"/>
  <c r="L223" i="4"/>
  <c r="K226" i="4"/>
  <c r="L226" i="4"/>
  <c r="K227" i="4"/>
  <c r="L227" i="4"/>
  <c r="K230" i="4"/>
  <c r="L230" i="4"/>
  <c r="K231" i="4"/>
  <c r="L231" i="4"/>
  <c r="K234" i="4"/>
  <c r="L234" i="4"/>
  <c r="K235" i="4"/>
  <c r="L235" i="4"/>
  <c r="K238" i="4"/>
  <c r="L238" i="4"/>
  <c r="K239" i="4"/>
  <c r="L239" i="4"/>
  <c r="K242" i="4"/>
  <c r="L242" i="4"/>
  <c r="K243" i="4"/>
  <c r="L243" i="4"/>
  <c r="K246" i="4"/>
  <c r="L246" i="4"/>
  <c r="K247" i="4"/>
  <c r="L247" i="4"/>
  <c r="K250" i="4"/>
  <c r="L250" i="4"/>
  <c r="K251" i="4"/>
  <c r="L251" i="4"/>
  <c r="K254" i="4"/>
  <c r="L254" i="4"/>
  <c r="K255" i="4"/>
  <c r="L255" i="4"/>
  <c r="K258" i="4"/>
  <c r="L258" i="4"/>
  <c r="K259" i="4"/>
  <c r="L259" i="4"/>
  <c r="K262" i="4"/>
  <c r="L262" i="4"/>
  <c r="K263" i="4"/>
  <c r="L263" i="4"/>
  <c r="K266" i="4"/>
  <c r="L266" i="4"/>
  <c r="K267" i="4"/>
  <c r="L267" i="4"/>
  <c r="K270" i="4"/>
  <c r="L270" i="4"/>
  <c r="K271" i="4"/>
  <c r="L271" i="4"/>
  <c r="K274" i="4"/>
  <c r="L274" i="4"/>
  <c r="K275" i="4"/>
  <c r="L275" i="4"/>
  <c r="K278" i="4"/>
  <c r="L278" i="4"/>
  <c r="K279" i="4"/>
  <c r="L279" i="4"/>
  <c r="K282" i="4"/>
  <c r="L282" i="4"/>
  <c r="K283" i="4"/>
  <c r="L283" i="4"/>
  <c r="K286" i="4"/>
  <c r="L286" i="4"/>
  <c r="K287" i="4"/>
  <c r="L287" i="4"/>
  <c r="K290" i="4"/>
  <c r="L290" i="4"/>
  <c r="L499" i="4"/>
  <c r="L233" i="4"/>
  <c r="L237" i="4"/>
  <c r="L265" i="4"/>
  <c r="L269" i="4"/>
  <c r="L297" i="4"/>
  <c r="L301" i="4"/>
  <c r="L329" i="4"/>
  <c r="G934" i="4"/>
  <c r="F934" i="4"/>
  <c r="G930" i="4"/>
  <c r="F930" i="4"/>
  <c r="J930" i="4"/>
  <c r="B930" i="4"/>
  <c r="G914" i="4"/>
  <c r="F914" i="4"/>
  <c r="J914" i="4"/>
  <c r="B914" i="4"/>
  <c r="G910" i="4"/>
  <c r="F910" i="4"/>
  <c r="H892" i="4"/>
  <c r="G892" i="4"/>
  <c r="F892" i="4"/>
  <c r="F886" i="4"/>
  <c r="G886" i="4"/>
  <c r="G882" i="4"/>
  <c r="F882" i="4"/>
  <c r="J882" i="4"/>
  <c r="B882" i="4"/>
  <c r="G878" i="4"/>
  <c r="F878" i="4"/>
  <c r="H860" i="4"/>
  <c r="G860" i="4"/>
  <c r="F860" i="4"/>
  <c r="F854" i="4"/>
  <c r="G854" i="4"/>
  <c r="G850" i="4"/>
  <c r="F850" i="4"/>
  <c r="J850" i="4"/>
  <c r="B850" i="4"/>
  <c r="G846" i="4"/>
  <c r="F846" i="4"/>
  <c r="H828" i="4"/>
  <c r="G828" i="4"/>
  <c r="F828" i="4"/>
  <c r="G818" i="4"/>
  <c r="F818" i="4"/>
  <c r="H796" i="4"/>
  <c r="G794" i="4"/>
  <c r="F794" i="4"/>
  <c r="K769" i="4"/>
  <c r="L769" i="4"/>
  <c r="H764" i="4"/>
  <c r="G764" i="4"/>
  <c r="K764" i="4"/>
  <c r="K717" i="4"/>
  <c r="L717" i="4"/>
  <c r="K693" i="4"/>
  <c r="L693" i="4"/>
  <c r="K802" i="4"/>
  <c r="L802" i="4"/>
  <c r="C954" i="4"/>
  <c r="O1014" i="4"/>
  <c r="M1014" i="4"/>
  <c r="C1014" i="4"/>
  <c r="C1006" i="4"/>
  <c r="O998" i="4"/>
  <c r="M998" i="4"/>
  <c r="C998" i="4"/>
  <c r="O940" i="4"/>
  <c r="C940" i="4"/>
  <c r="M940" i="4"/>
  <c r="C868" i="4"/>
  <c r="C804" i="4"/>
  <c r="O994" i="4"/>
  <c r="C994" i="4"/>
  <c r="M994" i="4"/>
  <c r="C744" i="4"/>
  <c r="O744" i="4"/>
  <c r="M744" i="4"/>
  <c r="C760" i="4"/>
  <c r="O760" i="4"/>
  <c r="M760" i="4"/>
  <c r="C776" i="4"/>
  <c r="O776" i="4"/>
  <c r="M776" i="4"/>
  <c r="C792" i="4"/>
  <c r="O792" i="4"/>
  <c r="M792" i="4"/>
  <c r="C808" i="4"/>
  <c r="O808" i="4"/>
  <c r="M808" i="4"/>
  <c r="C824" i="4"/>
  <c r="O824" i="4"/>
  <c r="M824" i="4"/>
  <c r="C840" i="4"/>
  <c r="O840" i="4"/>
  <c r="M840" i="4"/>
  <c r="C856" i="4"/>
  <c r="O856" i="4"/>
  <c r="M856" i="4"/>
  <c r="C872" i="4"/>
  <c r="O872" i="4"/>
  <c r="M872" i="4"/>
  <c r="C888" i="4"/>
  <c r="O888" i="4"/>
  <c r="M888" i="4"/>
  <c r="C904" i="4"/>
  <c r="O904" i="4"/>
  <c r="M904" i="4"/>
  <c r="C920" i="4"/>
  <c r="O920" i="4"/>
  <c r="M920" i="4"/>
  <c r="C936" i="4"/>
  <c r="O936" i="4"/>
  <c r="M936" i="4"/>
  <c r="C952" i="4"/>
  <c r="O952" i="4"/>
  <c r="M952" i="4"/>
  <c r="C1010" i="4"/>
  <c r="O1010" i="4"/>
  <c r="M1010" i="4"/>
  <c r="C1002" i="4"/>
  <c r="C948" i="4"/>
  <c r="O948" i="4"/>
  <c r="M948" i="4"/>
  <c r="M714" i="4"/>
  <c r="C714" i="4"/>
  <c r="O714" i="4"/>
  <c r="O972" i="4"/>
  <c r="C972" i="4"/>
  <c r="M972" i="4"/>
  <c r="K983" i="4"/>
  <c r="L983" i="4"/>
  <c r="J983" i="4"/>
  <c r="B983" i="4"/>
  <c r="O17" i="4"/>
  <c r="C17" i="4"/>
  <c r="M17" i="4"/>
  <c r="C215" i="4"/>
  <c r="C443" i="4"/>
  <c r="O443" i="4"/>
  <c r="M443" i="4"/>
  <c r="C475" i="4"/>
  <c r="O475" i="4"/>
  <c r="M475" i="4"/>
  <c r="C507" i="4"/>
  <c r="O507" i="4"/>
  <c r="M507" i="4"/>
  <c r="M669" i="4"/>
  <c r="O669" i="4"/>
  <c r="O739" i="4"/>
  <c r="M739" i="4"/>
  <c r="C809" i="4"/>
  <c r="C817" i="4"/>
  <c r="M829" i="4"/>
  <c r="O829" i="4"/>
  <c r="C873" i="4"/>
  <c r="C881" i="4"/>
  <c r="K979" i="4"/>
  <c r="L979" i="4"/>
  <c r="J979" i="4"/>
  <c r="B979" i="4"/>
  <c r="K987" i="4"/>
  <c r="L987" i="4"/>
  <c r="O44" i="4"/>
  <c r="C44" i="4"/>
  <c r="M44" i="4"/>
  <c r="O60" i="4"/>
  <c r="C60" i="4"/>
  <c r="M60" i="4"/>
  <c r="C539" i="4"/>
  <c r="K70" i="4"/>
  <c r="L70" i="4"/>
  <c r="J70" i="4"/>
  <c r="B70" i="4"/>
  <c r="K81" i="4"/>
  <c r="L81" i="4"/>
  <c r="J81" i="4"/>
  <c r="B81" i="4"/>
  <c r="K86" i="4"/>
  <c r="L86" i="4"/>
  <c r="J86" i="4"/>
  <c r="B86" i="4"/>
  <c r="K97" i="4"/>
  <c r="L97" i="4"/>
  <c r="J97" i="4"/>
  <c r="B97" i="4"/>
  <c r="K102" i="4"/>
  <c r="L102" i="4"/>
  <c r="J102" i="4"/>
  <c r="B102" i="4"/>
  <c r="K113" i="4"/>
  <c r="L113" i="4"/>
  <c r="J113" i="4"/>
  <c r="B113" i="4"/>
  <c r="K118" i="4"/>
  <c r="L118" i="4"/>
  <c r="J118" i="4"/>
  <c r="B118" i="4"/>
  <c r="K129" i="4"/>
  <c r="L129" i="4"/>
  <c r="J129" i="4"/>
  <c r="B129" i="4"/>
  <c r="K134" i="4"/>
  <c r="L134" i="4"/>
  <c r="J134" i="4"/>
  <c r="B134" i="4"/>
  <c r="K145" i="4"/>
  <c r="L145" i="4"/>
  <c r="J145" i="4"/>
  <c r="B145" i="4"/>
  <c r="K150" i="4"/>
  <c r="L150" i="4"/>
  <c r="J150" i="4"/>
  <c r="B150" i="4"/>
  <c r="K161" i="4"/>
  <c r="L161" i="4"/>
  <c r="J161" i="4"/>
  <c r="B161" i="4"/>
  <c r="K166" i="4"/>
  <c r="L166" i="4"/>
  <c r="J166" i="4"/>
  <c r="B166" i="4"/>
  <c r="K177" i="4"/>
  <c r="L177" i="4"/>
  <c r="J177" i="4"/>
  <c r="B177" i="4"/>
  <c r="K182" i="4"/>
  <c r="L182" i="4"/>
  <c r="J182" i="4"/>
  <c r="B182" i="4"/>
  <c r="O182" i="4"/>
  <c r="K193" i="4"/>
  <c r="L193" i="4"/>
  <c r="J193" i="4"/>
  <c r="B193" i="4"/>
  <c r="M193" i="4"/>
  <c r="K198" i="4"/>
  <c r="L198" i="4"/>
  <c r="J198" i="4"/>
  <c r="B198" i="4"/>
  <c r="O198" i="4"/>
  <c r="J442" i="4"/>
  <c r="B442" i="4"/>
  <c r="O442" i="4"/>
  <c r="K442" i="4"/>
  <c r="L442" i="4"/>
  <c r="J446" i="4"/>
  <c r="B446" i="4"/>
  <c r="M446" i="4"/>
  <c r="K446" i="4"/>
  <c r="L446" i="4"/>
  <c r="J471" i="4"/>
  <c r="B471" i="4"/>
  <c r="M471" i="4"/>
  <c r="K471" i="4"/>
  <c r="L471" i="4"/>
  <c r="J474" i="4"/>
  <c r="B474" i="4"/>
  <c r="M474" i="4"/>
  <c r="K474" i="4"/>
  <c r="L474" i="4"/>
  <c r="J478" i="4"/>
  <c r="B478" i="4"/>
  <c r="K478" i="4"/>
  <c r="L478" i="4"/>
  <c r="J503" i="4"/>
  <c r="B503" i="4"/>
  <c r="O503" i="4"/>
  <c r="K503" i="4"/>
  <c r="L503" i="4"/>
  <c r="J506" i="4"/>
  <c r="B506" i="4"/>
  <c r="O506" i="4"/>
  <c r="K506" i="4"/>
  <c r="L506" i="4"/>
  <c r="J510" i="4"/>
  <c r="B510" i="4"/>
  <c r="M510" i="4"/>
  <c r="K510" i="4"/>
  <c r="L510" i="4"/>
  <c r="J535" i="4"/>
  <c r="B535" i="4"/>
  <c r="M535" i="4"/>
  <c r="K535" i="4"/>
  <c r="L535" i="4"/>
  <c r="J538" i="4"/>
  <c r="B538" i="4"/>
  <c r="M538" i="4"/>
  <c r="K538" i="4"/>
  <c r="L538" i="4"/>
  <c r="J671" i="4"/>
  <c r="B671" i="4"/>
  <c r="M671" i="4"/>
  <c r="K671" i="4"/>
  <c r="L671" i="4"/>
  <c r="K773" i="4"/>
  <c r="L773" i="4"/>
  <c r="K781" i="4"/>
  <c r="L781" i="4"/>
  <c r="K789" i="4"/>
  <c r="L789" i="4"/>
  <c r="K797" i="4"/>
  <c r="L797" i="4"/>
  <c r="K809" i="4"/>
  <c r="L809" i="4"/>
  <c r="K817" i="4"/>
  <c r="L817" i="4"/>
  <c r="K829" i="4"/>
  <c r="L829" i="4"/>
  <c r="K861" i="4"/>
  <c r="L861" i="4"/>
  <c r="K873" i="4"/>
  <c r="L873" i="4"/>
  <c r="K881" i="4"/>
  <c r="L881" i="4"/>
  <c r="K160" i="4"/>
  <c r="L160" i="4"/>
  <c r="J160" i="4"/>
  <c r="B160" i="4"/>
  <c r="O160" i="4"/>
  <c r="K168" i="4"/>
  <c r="L168" i="4"/>
  <c r="J168" i="4"/>
  <c r="B168" i="4"/>
  <c r="M168" i="4"/>
  <c r="K244" i="4"/>
  <c r="L244" i="4"/>
  <c r="J244" i="4"/>
  <c r="B244" i="4"/>
  <c r="O244" i="4"/>
  <c r="K276" i="4"/>
  <c r="L276" i="4"/>
  <c r="J276" i="4"/>
  <c r="B276" i="4"/>
  <c r="M276" i="4"/>
  <c r="K308" i="4"/>
  <c r="L308" i="4"/>
  <c r="J308" i="4"/>
  <c r="B308" i="4"/>
  <c r="O308" i="4"/>
  <c r="J987" i="4"/>
  <c r="B987" i="4"/>
  <c r="J991" i="4"/>
  <c r="B991" i="4"/>
  <c r="M991" i="4"/>
  <c r="J977" i="4"/>
  <c r="B977" i="4"/>
  <c r="J981" i="4"/>
  <c r="B981" i="4"/>
  <c r="J985" i="4"/>
  <c r="B985" i="4"/>
  <c r="J989" i="4"/>
  <c r="B989" i="4"/>
  <c r="J993" i="4"/>
  <c r="B993" i="4"/>
  <c r="J997" i="4"/>
  <c r="B997" i="4"/>
  <c r="J1001" i="4"/>
  <c r="B1001" i="4"/>
  <c r="J1005" i="4"/>
  <c r="B1005" i="4"/>
  <c r="J1009" i="4"/>
  <c r="B1009" i="4"/>
  <c r="J1013" i="4"/>
  <c r="B1013" i="4"/>
  <c r="J1016" i="4"/>
  <c r="B1016" i="4"/>
  <c r="C58" i="4"/>
  <c r="C56" i="4"/>
  <c r="M48" i="4"/>
  <c r="O40" i="4"/>
  <c r="M40" i="4"/>
  <c r="O56" i="4"/>
  <c r="K73" i="4"/>
  <c r="L73" i="4"/>
  <c r="J73" i="4"/>
  <c r="B73" i="4"/>
  <c r="K78" i="4"/>
  <c r="L78" i="4"/>
  <c r="J78" i="4"/>
  <c r="B78" i="4"/>
  <c r="K89" i="4"/>
  <c r="L89" i="4"/>
  <c r="J89" i="4"/>
  <c r="B89" i="4"/>
  <c r="K94" i="4"/>
  <c r="L94" i="4"/>
  <c r="J94" i="4"/>
  <c r="B94" i="4"/>
  <c r="K105" i="4"/>
  <c r="L105" i="4"/>
  <c r="J105" i="4"/>
  <c r="B105" i="4"/>
  <c r="K110" i="4"/>
  <c r="L110" i="4"/>
  <c r="J110" i="4"/>
  <c r="B110" i="4"/>
  <c r="K121" i="4"/>
  <c r="L121" i="4"/>
  <c r="J121" i="4"/>
  <c r="B121" i="4"/>
  <c r="K126" i="4"/>
  <c r="L126" i="4"/>
  <c r="J126" i="4"/>
  <c r="B126" i="4"/>
  <c r="K137" i="4"/>
  <c r="L137" i="4"/>
  <c r="J137" i="4"/>
  <c r="B137" i="4"/>
  <c r="K142" i="4"/>
  <c r="L142" i="4"/>
  <c r="J142" i="4"/>
  <c r="B142" i="4"/>
  <c r="K153" i="4"/>
  <c r="L153" i="4"/>
  <c r="J153" i="4"/>
  <c r="B153" i="4"/>
  <c r="K158" i="4"/>
  <c r="L158" i="4"/>
  <c r="J158" i="4"/>
  <c r="B158" i="4"/>
  <c r="K169" i="4"/>
  <c r="L169" i="4"/>
  <c r="J169" i="4"/>
  <c r="B169" i="4"/>
  <c r="K174" i="4"/>
  <c r="L174" i="4"/>
  <c r="J174" i="4"/>
  <c r="B174" i="4"/>
  <c r="K185" i="4"/>
  <c r="L185" i="4"/>
  <c r="J185" i="4"/>
  <c r="B185" i="4"/>
  <c r="K190" i="4"/>
  <c r="L190" i="4"/>
  <c r="J190" i="4"/>
  <c r="B190" i="4"/>
  <c r="K201" i="4"/>
  <c r="L201" i="4"/>
  <c r="J201" i="4"/>
  <c r="B201" i="4"/>
  <c r="K206" i="4"/>
  <c r="L206" i="4"/>
  <c r="J206" i="4"/>
  <c r="B206" i="4"/>
  <c r="K215" i="4"/>
  <c r="L215" i="4"/>
  <c r="K443" i="4"/>
  <c r="L443" i="4"/>
  <c r="J455" i="4"/>
  <c r="B455" i="4"/>
  <c r="K455" i="4"/>
  <c r="L455" i="4"/>
  <c r="J458" i="4"/>
  <c r="B458" i="4"/>
  <c r="K458" i="4"/>
  <c r="L458" i="4"/>
  <c r="J462" i="4"/>
  <c r="B462" i="4"/>
  <c r="K462" i="4"/>
  <c r="L462" i="4"/>
  <c r="J487" i="4"/>
  <c r="B487" i="4"/>
  <c r="K487" i="4"/>
  <c r="L487" i="4"/>
  <c r="J490" i="4"/>
  <c r="B490" i="4"/>
  <c r="K490" i="4"/>
  <c r="L490" i="4"/>
  <c r="J494" i="4"/>
  <c r="B494" i="4"/>
  <c r="K494" i="4"/>
  <c r="L494" i="4"/>
  <c r="K507" i="4"/>
  <c r="L507" i="4"/>
  <c r="J519" i="4"/>
  <c r="B519" i="4"/>
  <c r="K519" i="4"/>
  <c r="L519" i="4"/>
  <c r="J522" i="4"/>
  <c r="B522" i="4"/>
  <c r="K522" i="4"/>
  <c r="L522" i="4"/>
  <c r="J526" i="4"/>
  <c r="B526" i="4"/>
  <c r="K526" i="4"/>
  <c r="L526" i="4"/>
  <c r="K539" i="4"/>
  <c r="L539" i="4"/>
  <c r="K164" i="4"/>
  <c r="L164" i="4"/>
  <c r="J164" i="4"/>
  <c r="B164" i="4"/>
  <c r="K336" i="4"/>
  <c r="L336" i="4"/>
  <c r="J336" i="4"/>
  <c r="B336" i="4"/>
  <c r="K352" i="4"/>
  <c r="L352" i="4"/>
  <c r="J352" i="4"/>
  <c r="B352" i="4"/>
  <c r="K368" i="4"/>
  <c r="L368" i="4"/>
  <c r="J368" i="4"/>
  <c r="B368" i="4"/>
  <c r="K384" i="4"/>
  <c r="L384" i="4"/>
  <c r="J384" i="4"/>
  <c r="B384" i="4"/>
  <c r="K400" i="4"/>
  <c r="L400" i="4"/>
  <c r="J400" i="4"/>
  <c r="B400" i="4"/>
  <c r="B681" i="4"/>
  <c r="H925" i="4"/>
  <c r="H941" i="4"/>
  <c r="H949" i="4"/>
  <c r="H957" i="4"/>
  <c r="K80" i="4"/>
  <c r="L80" i="4"/>
  <c r="J80" i="4"/>
  <c r="B80" i="4"/>
  <c r="K128" i="4"/>
  <c r="L128" i="4"/>
  <c r="J128" i="4"/>
  <c r="B128" i="4"/>
  <c r="K220" i="4"/>
  <c r="L220" i="4"/>
  <c r="J220" i="4"/>
  <c r="B220" i="4"/>
  <c r="K236" i="4"/>
  <c r="L236" i="4"/>
  <c r="J236" i="4"/>
  <c r="B236" i="4"/>
  <c r="K252" i="4"/>
  <c r="L252" i="4"/>
  <c r="J252" i="4"/>
  <c r="B252" i="4"/>
  <c r="K268" i="4"/>
  <c r="L268" i="4"/>
  <c r="J268" i="4"/>
  <c r="B268" i="4"/>
  <c r="K284" i="4"/>
  <c r="L284" i="4"/>
  <c r="J284" i="4"/>
  <c r="B284" i="4"/>
  <c r="K300" i="4"/>
  <c r="L300" i="4"/>
  <c r="J300" i="4"/>
  <c r="B300" i="4"/>
  <c r="K316" i="4"/>
  <c r="L316" i="4"/>
  <c r="J316" i="4"/>
  <c r="B316" i="4"/>
  <c r="K344" i="4"/>
  <c r="L344" i="4"/>
  <c r="J344" i="4"/>
  <c r="B344" i="4"/>
  <c r="K360" i="4"/>
  <c r="L360" i="4"/>
  <c r="J360" i="4"/>
  <c r="B360" i="4"/>
  <c r="K376" i="4"/>
  <c r="L376" i="4"/>
  <c r="J376" i="4"/>
  <c r="B376" i="4"/>
  <c r="K392" i="4"/>
  <c r="L392" i="4"/>
  <c r="J392" i="4"/>
  <c r="B392" i="4"/>
  <c r="K408" i="4"/>
  <c r="L408" i="4"/>
  <c r="J408" i="4"/>
  <c r="B408" i="4"/>
  <c r="G958" i="4"/>
  <c r="F958" i="4"/>
  <c r="G950" i="4"/>
  <c r="F950" i="4"/>
  <c r="G942" i="4"/>
  <c r="F942" i="4"/>
  <c r="G926" i="4"/>
  <c r="F926" i="4"/>
  <c r="G924" i="4"/>
  <c r="F924" i="4"/>
  <c r="H924" i="4"/>
  <c r="J924" i="4"/>
  <c r="B924" i="4"/>
  <c r="F922" i="4"/>
  <c r="J922" i="4"/>
  <c r="B922" i="4"/>
  <c r="G922" i="4"/>
  <c r="K922" i="4"/>
  <c r="L922" i="4"/>
  <c r="J802" i="4"/>
  <c r="B802" i="4"/>
  <c r="K812" i="4"/>
  <c r="L812" i="4"/>
  <c r="J834" i="4"/>
  <c r="B834" i="4"/>
  <c r="K844" i="4"/>
  <c r="L844" i="4"/>
  <c r="K876" i="4"/>
  <c r="L876" i="4"/>
  <c r="J898" i="4"/>
  <c r="B898" i="4"/>
  <c r="K908" i="4"/>
  <c r="L908" i="4"/>
  <c r="K842" i="4"/>
  <c r="L842" i="4"/>
  <c r="F858" i="4"/>
  <c r="K858" i="4"/>
  <c r="L858" i="4"/>
  <c r="K874" i="4"/>
  <c r="L874" i="4"/>
  <c r="F890" i="4"/>
  <c r="K890" i="4"/>
  <c r="L890" i="4"/>
  <c r="K906" i="4"/>
  <c r="L906" i="4"/>
  <c r="K930" i="4"/>
  <c r="L930" i="4"/>
  <c r="J208" i="2"/>
  <c r="I319" i="2"/>
  <c r="B261" i="2"/>
  <c r="I585" i="2"/>
  <c r="J585" i="2"/>
  <c r="I326" i="2"/>
  <c r="B326" i="2"/>
  <c r="C326" i="2"/>
  <c r="B198" i="2"/>
  <c r="C198" i="2"/>
  <c r="B546" i="2"/>
  <c r="J313" i="2"/>
  <c r="D997" i="2"/>
  <c r="E997" i="2"/>
  <c r="D981" i="2"/>
  <c r="H967" i="2"/>
  <c r="B967" i="2"/>
  <c r="F901" i="2"/>
  <c r="H901" i="2"/>
  <c r="E889" i="2"/>
  <c r="E965" i="2"/>
  <c r="L764" i="4"/>
  <c r="J794" i="4"/>
  <c r="B794" i="4"/>
  <c r="M794" i="4"/>
  <c r="K794" i="4"/>
  <c r="L794" i="4"/>
  <c r="J818" i="4"/>
  <c r="B818" i="4"/>
  <c r="K818" i="4"/>
  <c r="L818" i="4"/>
  <c r="K846" i="4"/>
  <c r="L846" i="4"/>
  <c r="J846" i="4"/>
  <c r="B846" i="4"/>
  <c r="C850" i="4"/>
  <c r="O850" i="4"/>
  <c r="M850" i="4"/>
  <c r="K850" i="4"/>
  <c r="L850" i="4"/>
  <c r="J854" i="4"/>
  <c r="B854" i="4"/>
  <c r="K854" i="4"/>
  <c r="L854" i="4"/>
  <c r="K892" i="4"/>
  <c r="L892" i="4"/>
  <c r="J892" i="4"/>
  <c r="B892" i="4"/>
  <c r="K910" i="4"/>
  <c r="L910" i="4"/>
  <c r="J910" i="4"/>
  <c r="B910" i="4"/>
  <c r="C914" i="4"/>
  <c r="O914" i="4"/>
  <c r="M914" i="4"/>
  <c r="K914" i="4"/>
  <c r="L914" i="4"/>
  <c r="J774" i="4"/>
  <c r="B774" i="4"/>
  <c r="K774" i="4"/>
  <c r="L774" i="4"/>
  <c r="L780" i="4"/>
  <c r="C874" i="4"/>
  <c r="O874" i="4"/>
  <c r="M874" i="4"/>
  <c r="C876" i="4"/>
  <c r="O876" i="4"/>
  <c r="M876" i="4"/>
  <c r="K894" i="4"/>
  <c r="L894" i="4"/>
  <c r="J894" i="4"/>
  <c r="B894" i="4"/>
  <c r="M209" i="4"/>
  <c r="O209" i="4"/>
  <c r="C209" i="4"/>
  <c r="K924" i="4"/>
  <c r="L924" i="4"/>
  <c r="K828" i="4"/>
  <c r="L828" i="4"/>
  <c r="J828" i="4"/>
  <c r="B828" i="4"/>
  <c r="K860" i="4"/>
  <c r="L860" i="4"/>
  <c r="J860" i="4"/>
  <c r="B860" i="4"/>
  <c r="K878" i="4"/>
  <c r="L878" i="4"/>
  <c r="J878" i="4"/>
  <c r="B878" i="4"/>
  <c r="C882" i="4"/>
  <c r="O882" i="4"/>
  <c r="M882" i="4"/>
  <c r="K882" i="4"/>
  <c r="L882" i="4"/>
  <c r="J886" i="4"/>
  <c r="B886" i="4"/>
  <c r="K886" i="4"/>
  <c r="L886" i="4"/>
  <c r="C930" i="4"/>
  <c r="O930" i="4"/>
  <c r="M930" i="4"/>
  <c r="K934" i="4"/>
  <c r="L934" i="4"/>
  <c r="J934" i="4"/>
  <c r="B934" i="4"/>
  <c r="O211" i="4"/>
  <c r="M211" i="4"/>
  <c r="C211" i="4"/>
  <c r="C812" i="4"/>
  <c r="O812" i="4"/>
  <c r="M812" i="4"/>
  <c r="C842" i="4"/>
  <c r="M842" i="4"/>
  <c r="O842" i="4"/>
  <c r="C844" i="4"/>
  <c r="O844" i="4"/>
  <c r="M844" i="4"/>
  <c r="K862" i="4"/>
  <c r="L862" i="4"/>
  <c r="J862" i="4"/>
  <c r="B862" i="4"/>
  <c r="M906" i="4"/>
  <c r="C906" i="4"/>
  <c r="O906" i="4"/>
  <c r="C908" i="4"/>
  <c r="O908" i="4"/>
  <c r="M908" i="4"/>
  <c r="J918" i="4"/>
  <c r="B918" i="4"/>
  <c r="K918" i="4"/>
  <c r="L918" i="4"/>
  <c r="C898" i="4"/>
  <c r="O898" i="4"/>
  <c r="M898" i="4"/>
  <c r="C834" i="4"/>
  <c r="O834" i="4"/>
  <c r="M834" i="4"/>
  <c r="J858" i="4"/>
  <c r="B858" i="4"/>
  <c r="J926" i="4"/>
  <c r="B926" i="4"/>
  <c r="K926" i="4"/>
  <c r="L926" i="4"/>
  <c r="J942" i="4"/>
  <c r="B942" i="4"/>
  <c r="K942" i="4"/>
  <c r="L942" i="4"/>
  <c r="J950" i="4"/>
  <c r="B950" i="4"/>
  <c r="K950" i="4"/>
  <c r="L950" i="4"/>
  <c r="J958" i="4"/>
  <c r="B958" i="4"/>
  <c r="K958" i="4"/>
  <c r="L958" i="4"/>
  <c r="C408" i="4"/>
  <c r="O408" i="4"/>
  <c r="M408" i="4"/>
  <c r="C392" i="4"/>
  <c r="O392" i="4"/>
  <c r="M392" i="4"/>
  <c r="C376" i="4"/>
  <c r="O376" i="4"/>
  <c r="M376" i="4"/>
  <c r="C360" i="4"/>
  <c r="O360" i="4"/>
  <c r="M360" i="4"/>
  <c r="C344" i="4"/>
  <c r="O344" i="4"/>
  <c r="M344" i="4"/>
  <c r="C316" i="4"/>
  <c r="M316" i="4"/>
  <c r="O316" i="4"/>
  <c r="C300" i="4"/>
  <c r="M300" i="4"/>
  <c r="O300" i="4"/>
  <c r="C284" i="4"/>
  <c r="M284" i="4"/>
  <c r="O284" i="4"/>
  <c r="C268" i="4"/>
  <c r="M268" i="4"/>
  <c r="O268" i="4"/>
  <c r="C252" i="4"/>
  <c r="M252" i="4"/>
  <c r="O252" i="4"/>
  <c r="C236" i="4"/>
  <c r="M236" i="4"/>
  <c r="O236" i="4"/>
  <c r="C220" i="4"/>
  <c r="M220" i="4"/>
  <c r="O220" i="4"/>
  <c r="M681" i="4"/>
  <c r="O681" i="4"/>
  <c r="C681" i="4"/>
  <c r="M494" i="4"/>
  <c r="C494" i="4"/>
  <c r="O494" i="4"/>
  <c r="M490" i="4"/>
  <c r="O490" i="4"/>
  <c r="C490" i="4"/>
  <c r="O487" i="4"/>
  <c r="M487" i="4"/>
  <c r="C487" i="4"/>
  <c r="M462" i="4"/>
  <c r="C462" i="4"/>
  <c r="O462" i="4"/>
  <c r="M458" i="4"/>
  <c r="O458" i="4"/>
  <c r="C458" i="4"/>
  <c r="O455" i="4"/>
  <c r="M455" i="4"/>
  <c r="C455" i="4"/>
  <c r="C1016" i="4"/>
  <c r="O1016" i="4"/>
  <c r="M1016" i="4"/>
  <c r="C1009" i="4"/>
  <c r="M1009" i="4"/>
  <c r="O1009" i="4"/>
  <c r="C1001" i="4"/>
  <c r="M1001" i="4"/>
  <c r="O1001" i="4"/>
  <c r="C993" i="4"/>
  <c r="M993" i="4"/>
  <c r="O993" i="4"/>
  <c r="C985" i="4"/>
  <c r="M985" i="4"/>
  <c r="O985" i="4"/>
  <c r="C977" i="4"/>
  <c r="M977" i="4"/>
  <c r="O977" i="4"/>
  <c r="C987" i="4"/>
  <c r="M987" i="4"/>
  <c r="O987" i="4"/>
  <c r="M198" i="4"/>
  <c r="C198" i="4"/>
  <c r="C193" i="4"/>
  <c r="O193" i="4"/>
  <c r="M182" i="4"/>
  <c r="C182" i="4"/>
  <c r="C177" i="4"/>
  <c r="O177" i="4"/>
  <c r="M177" i="4"/>
  <c r="M166" i="4"/>
  <c r="O166" i="4"/>
  <c r="C166" i="4"/>
  <c r="C161" i="4"/>
  <c r="O161" i="4"/>
  <c r="M161" i="4"/>
  <c r="M150" i="4"/>
  <c r="O150" i="4"/>
  <c r="C150" i="4"/>
  <c r="C145" i="4"/>
  <c r="O145" i="4"/>
  <c r="M145" i="4"/>
  <c r="M134" i="4"/>
  <c r="O134" i="4"/>
  <c r="C134" i="4"/>
  <c r="C129" i="4"/>
  <c r="O129" i="4"/>
  <c r="M129" i="4"/>
  <c r="M118" i="4"/>
  <c r="O118" i="4"/>
  <c r="C118" i="4"/>
  <c r="C113" i="4"/>
  <c r="O113" i="4"/>
  <c r="M113" i="4"/>
  <c r="M102" i="4"/>
  <c r="O102" i="4"/>
  <c r="C102" i="4"/>
  <c r="C97" i="4"/>
  <c r="O97" i="4"/>
  <c r="M97" i="4"/>
  <c r="M86" i="4"/>
  <c r="O86" i="4"/>
  <c r="C86" i="4"/>
  <c r="C81" i="4"/>
  <c r="O81" i="4"/>
  <c r="M81" i="4"/>
  <c r="M70" i="4"/>
  <c r="O70" i="4"/>
  <c r="C70" i="4"/>
  <c r="C979" i="4"/>
  <c r="M979" i="4"/>
  <c r="O979" i="4"/>
  <c r="C802" i="4"/>
  <c r="O802" i="4"/>
  <c r="M802" i="4"/>
  <c r="J890" i="4"/>
  <c r="B890" i="4"/>
  <c r="C922" i="4"/>
  <c r="M922" i="4"/>
  <c r="O922" i="4"/>
  <c r="C924" i="4"/>
  <c r="O924" i="4"/>
  <c r="M924" i="4"/>
  <c r="M128" i="4"/>
  <c r="O128" i="4"/>
  <c r="C128" i="4"/>
  <c r="M80" i="4"/>
  <c r="C80" i="4"/>
  <c r="O80" i="4"/>
  <c r="C400" i="4"/>
  <c r="O400" i="4"/>
  <c r="M400" i="4"/>
  <c r="C384" i="4"/>
  <c r="O384" i="4"/>
  <c r="M384" i="4"/>
  <c r="C368" i="4"/>
  <c r="O368" i="4"/>
  <c r="M368" i="4"/>
  <c r="C352" i="4"/>
  <c r="O352" i="4"/>
  <c r="M352" i="4"/>
  <c r="C336" i="4"/>
  <c r="O336" i="4"/>
  <c r="M336" i="4"/>
  <c r="M164" i="4"/>
  <c r="C164" i="4"/>
  <c r="O164" i="4"/>
  <c r="M526" i="4"/>
  <c r="C526" i="4"/>
  <c r="O526" i="4"/>
  <c r="M522" i="4"/>
  <c r="O522" i="4"/>
  <c r="C522" i="4"/>
  <c r="O519" i="4"/>
  <c r="M519" i="4"/>
  <c r="C519" i="4"/>
  <c r="M206" i="4"/>
  <c r="O206" i="4"/>
  <c r="C206" i="4"/>
  <c r="C201" i="4"/>
  <c r="O201" i="4"/>
  <c r="M201" i="4"/>
  <c r="M190" i="4"/>
  <c r="O190" i="4"/>
  <c r="C190" i="4"/>
  <c r="C185" i="4"/>
  <c r="O185" i="4"/>
  <c r="M185" i="4"/>
  <c r="M174" i="4"/>
  <c r="O174" i="4"/>
  <c r="C174" i="4"/>
  <c r="C169" i="4"/>
  <c r="O169" i="4"/>
  <c r="M169" i="4"/>
  <c r="M158" i="4"/>
  <c r="O158" i="4"/>
  <c r="C158" i="4"/>
  <c r="C153" i="4"/>
  <c r="O153" i="4"/>
  <c r="M153" i="4"/>
  <c r="M142" i="4"/>
  <c r="O142" i="4"/>
  <c r="C142" i="4"/>
  <c r="C137" i="4"/>
  <c r="O137" i="4"/>
  <c r="M137" i="4"/>
  <c r="M126" i="4"/>
  <c r="O126" i="4"/>
  <c r="C126" i="4"/>
  <c r="C121" i="4"/>
  <c r="O121" i="4"/>
  <c r="M121" i="4"/>
  <c r="M110" i="4"/>
  <c r="O110" i="4"/>
  <c r="C110" i="4"/>
  <c r="C105" i="4"/>
  <c r="O105" i="4"/>
  <c r="M105" i="4"/>
  <c r="M94" i="4"/>
  <c r="O94" i="4"/>
  <c r="C94" i="4"/>
  <c r="C89" i="4"/>
  <c r="O89" i="4"/>
  <c r="M89" i="4"/>
  <c r="M78" i="4"/>
  <c r="O78" i="4"/>
  <c r="C78" i="4"/>
  <c r="C73" i="4"/>
  <c r="O73" i="4"/>
  <c r="M73" i="4"/>
  <c r="C1013" i="4"/>
  <c r="M1013" i="4"/>
  <c r="O1013" i="4"/>
  <c r="C1005" i="4"/>
  <c r="M1005" i="4"/>
  <c r="O1005" i="4"/>
  <c r="C997" i="4"/>
  <c r="M997" i="4"/>
  <c r="O997" i="4"/>
  <c r="C989" i="4"/>
  <c r="M989" i="4"/>
  <c r="O989" i="4"/>
  <c r="C981" i="4"/>
  <c r="M981" i="4"/>
  <c r="O981" i="4"/>
  <c r="C991" i="4"/>
  <c r="O991" i="4"/>
  <c r="C308" i="4"/>
  <c r="M308" i="4"/>
  <c r="C276" i="4"/>
  <c r="O276" i="4"/>
  <c r="C244" i="4"/>
  <c r="M244" i="4"/>
  <c r="O168" i="4"/>
  <c r="C168" i="4"/>
  <c r="C160" i="4"/>
  <c r="O671" i="4"/>
  <c r="C671" i="4"/>
  <c r="O538" i="4"/>
  <c r="C538" i="4"/>
  <c r="O535" i="4"/>
  <c r="C535" i="4"/>
  <c r="C510" i="4"/>
  <c r="M506" i="4"/>
  <c r="C506" i="4"/>
  <c r="M503" i="4"/>
  <c r="C503" i="4"/>
  <c r="M478" i="4"/>
  <c r="C478" i="4"/>
  <c r="O478" i="4"/>
  <c r="O474" i="4"/>
  <c r="C474" i="4"/>
  <c r="O471" i="4"/>
  <c r="C471" i="4"/>
  <c r="C446" i="4"/>
  <c r="M442" i="4"/>
  <c r="C442" i="4"/>
  <c r="C983" i="4"/>
  <c r="M983" i="4"/>
  <c r="O983" i="4"/>
  <c r="C238" i="2"/>
  <c r="C886" i="4"/>
  <c r="M886" i="4"/>
  <c r="O886" i="4"/>
  <c r="M774" i="4"/>
  <c r="C774" i="4"/>
  <c r="O774" i="4"/>
  <c r="C910" i="4"/>
  <c r="M910" i="4"/>
  <c r="O910" i="4"/>
  <c r="C892" i="4"/>
  <c r="O892" i="4"/>
  <c r="M892" i="4"/>
  <c r="C794" i="4"/>
  <c r="O794" i="4"/>
  <c r="C854" i="4"/>
  <c r="M854" i="4"/>
  <c r="O854" i="4"/>
  <c r="C958" i="4"/>
  <c r="M958" i="4"/>
  <c r="O958" i="4"/>
  <c r="C950" i="4"/>
  <c r="O950" i="4"/>
  <c r="M950" i="4"/>
  <c r="C942" i="4"/>
  <c r="M942" i="4"/>
  <c r="O942" i="4"/>
  <c r="M954" i="4"/>
  <c r="O954" i="4"/>
  <c r="C884" i="4"/>
  <c r="O884" i="4"/>
  <c r="O1006" i="4"/>
  <c r="M1006" i="4"/>
  <c r="O1002" i="4"/>
  <c r="M1002" i="4"/>
  <c r="M664" i="4"/>
  <c r="O664" i="4"/>
  <c r="M868" i="4"/>
  <c r="O868" i="4"/>
  <c r="O836" i="4"/>
  <c r="M836" i="4"/>
  <c r="M804" i="4"/>
  <c r="O804" i="4"/>
  <c r="C48" i="4"/>
  <c r="O48" i="4"/>
  <c r="M215" i="4"/>
  <c r="O215" i="4"/>
  <c r="M539" i="4"/>
  <c r="O539" i="4"/>
  <c r="O542" i="4"/>
  <c r="M542" i="4"/>
  <c r="O543" i="4"/>
  <c r="M543" i="4"/>
  <c r="O550" i="4"/>
  <c r="M550" i="4"/>
  <c r="O558" i="4"/>
  <c r="M558" i="4"/>
  <c r="O582" i="4"/>
  <c r="M582" i="4"/>
  <c r="O590" i="4"/>
  <c r="M590" i="4"/>
  <c r="O614" i="4"/>
  <c r="M614" i="4"/>
  <c r="O622" i="4"/>
  <c r="M622" i="4"/>
  <c r="O646" i="4"/>
  <c r="M646" i="4"/>
  <c r="O654" i="4"/>
  <c r="M654" i="4"/>
  <c r="O663" i="4"/>
  <c r="M663" i="4"/>
  <c r="O735" i="4"/>
  <c r="M735" i="4"/>
  <c r="M817" i="4"/>
  <c r="O817" i="4"/>
  <c r="O213" i="4"/>
  <c r="M213" i="4"/>
  <c r="C313" i="4"/>
  <c r="O313" i="4"/>
  <c r="M313" i="4"/>
  <c r="C505" i="4"/>
  <c r="C489" i="4"/>
  <c r="M489" i="4"/>
  <c r="O489" i="4"/>
  <c r="C441" i="4"/>
  <c r="C425" i="4"/>
  <c r="O446" i="4"/>
  <c r="O510" i="4"/>
  <c r="M160" i="4"/>
  <c r="M668" i="4"/>
  <c r="O668" i="4"/>
  <c r="M734" i="4"/>
  <c r="O734" i="4"/>
  <c r="M740" i="4"/>
  <c r="O740" i="4"/>
  <c r="O763" i="4"/>
  <c r="M763" i="4"/>
  <c r="O811" i="4"/>
  <c r="M811" i="4"/>
  <c r="M835" i="4"/>
  <c r="O835" i="4"/>
  <c r="O851" i="4"/>
  <c r="M851" i="4"/>
  <c r="M883" i="4"/>
  <c r="O883" i="4"/>
  <c r="O899" i="4"/>
  <c r="M899" i="4"/>
  <c r="M915" i="4"/>
  <c r="O915" i="4"/>
  <c r="O931" i="4"/>
  <c r="M931" i="4"/>
  <c r="M947" i="4"/>
  <c r="O947" i="4"/>
  <c r="O963" i="4"/>
  <c r="M963" i="4"/>
  <c r="M967" i="4"/>
  <c r="O967" i="4"/>
  <c r="O971" i="4"/>
  <c r="M971" i="4"/>
  <c r="C980" i="4"/>
  <c r="O980" i="4"/>
  <c r="C988" i="4"/>
  <c r="O988" i="4"/>
  <c r="C996" i="4"/>
  <c r="M996" i="4"/>
  <c r="C1004" i="4"/>
  <c r="M1004" i="4"/>
  <c r="C1012" i="4"/>
  <c r="O1012" i="4"/>
  <c r="C938" i="4"/>
  <c r="M938" i="4"/>
  <c r="C964" i="4"/>
  <c r="M964" i="4"/>
  <c r="J25" i="4"/>
  <c r="K25" i="4"/>
  <c r="B25" i="4"/>
  <c r="L25" i="4"/>
  <c r="J49" i="4"/>
  <c r="B49" i="4"/>
  <c r="K49" i="4"/>
  <c r="L49" i="4"/>
  <c r="M51" i="4"/>
  <c r="C51" i="4"/>
  <c r="O59" i="4"/>
  <c r="M59" i="4"/>
  <c r="J20" i="4"/>
  <c r="K20" i="4"/>
  <c r="B20" i="4"/>
  <c r="J50" i="4"/>
  <c r="K50" i="4"/>
  <c r="B50" i="4"/>
  <c r="J52" i="4"/>
  <c r="K52" i="4"/>
  <c r="B52" i="4"/>
  <c r="C229" i="4"/>
  <c r="O229" i="4"/>
  <c r="C241" i="4"/>
  <c r="O241" i="4"/>
  <c r="C245" i="4"/>
  <c r="O245" i="4"/>
  <c r="C253" i="4"/>
  <c r="O253" i="4"/>
  <c r="C257" i="4"/>
  <c r="M257" i="4"/>
  <c r="C269" i="4"/>
  <c r="M269" i="4"/>
  <c r="C293" i="4"/>
  <c r="M293" i="4"/>
  <c r="C309" i="4"/>
  <c r="M309" i="4"/>
  <c r="C325" i="4"/>
  <c r="O325" i="4"/>
  <c r="C345" i="4"/>
  <c r="M345" i="4"/>
  <c r="C349" i="4"/>
  <c r="M349" i="4"/>
  <c r="C353" i="4"/>
  <c r="O353" i="4"/>
  <c r="C357" i="4"/>
  <c r="O357" i="4"/>
  <c r="C361" i="4"/>
  <c r="M361" i="4"/>
  <c r="C365" i="4"/>
  <c r="M365" i="4"/>
  <c r="C369" i="4"/>
  <c r="O369" i="4"/>
  <c r="C373" i="4"/>
  <c r="O373" i="4"/>
  <c r="C377" i="4"/>
  <c r="M377" i="4"/>
  <c r="C413" i="4"/>
  <c r="M413" i="4"/>
  <c r="C421" i="4"/>
  <c r="M421" i="4"/>
  <c r="C433" i="4"/>
  <c r="M433" i="4"/>
  <c r="O433" i="4"/>
  <c r="C445" i="4"/>
  <c r="O445" i="4"/>
  <c r="C453" i="4"/>
  <c r="O453" i="4"/>
  <c r="C465" i="4"/>
  <c r="O465" i="4"/>
  <c r="C477" i="4"/>
  <c r="M477" i="4"/>
  <c r="C485" i="4"/>
  <c r="M485" i="4"/>
  <c r="C497" i="4"/>
  <c r="M497" i="4"/>
  <c r="O497" i="4"/>
  <c r="C509" i="4"/>
  <c r="O509" i="4"/>
  <c r="C541" i="4"/>
  <c r="M541" i="4"/>
  <c r="C573" i="4"/>
  <c r="M573" i="4"/>
  <c r="C585" i="4"/>
  <c r="C569" i="4"/>
  <c r="C553" i="4"/>
  <c r="C537" i="4"/>
  <c r="C521" i="4"/>
  <c r="C473" i="4"/>
  <c r="M473" i="4"/>
  <c r="C457" i="4"/>
  <c r="O678" i="4"/>
  <c r="C806" i="4"/>
  <c r="O806" i="4"/>
  <c r="C984" i="4"/>
  <c r="O984" i="4"/>
  <c r="C1000" i="4"/>
  <c r="O1000" i="4"/>
  <c r="J43" i="4"/>
  <c r="B43" i="4"/>
  <c r="K43" i="4"/>
  <c r="L43" i="4"/>
  <c r="O47" i="4"/>
  <c r="C47" i="4"/>
  <c r="O793" i="4"/>
  <c r="M793" i="4"/>
  <c r="C593" i="4"/>
  <c r="C561" i="4"/>
  <c r="C529" i="4"/>
  <c r="M529" i="4"/>
  <c r="O529" i="4"/>
  <c r="M1000" i="4"/>
  <c r="M992" i="4"/>
  <c r="M984" i="4"/>
  <c r="M976" i="4"/>
  <c r="M946" i="4"/>
  <c r="M754" i="4"/>
  <c r="K61" i="4"/>
  <c r="B61" i="4"/>
  <c r="C61" i="4"/>
  <c r="L61" i="4"/>
  <c r="K57" i="4"/>
  <c r="B57" i="4"/>
  <c r="O57" i="4"/>
  <c r="L57" i="4"/>
  <c r="K45" i="4"/>
  <c r="B45" i="4"/>
  <c r="C45" i="4"/>
  <c r="L45" i="4"/>
  <c r="K41" i="4"/>
  <c r="B41" i="4"/>
  <c r="M41" i="4"/>
  <c r="L41" i="4"/>
  <c r="K37" i="4"/>
  <c r="B37" i="4"/>
  <c r="O37" i="4"/>
  <c r="L37" i="4"/>
  <c r="K33" i="4"/>
  <c r="B33" i="4"/>
  <c r="L33" i="4"/>
  <c r="M61" i="4"/>
  <c r="M57" i="4"/>
  <c r="M45" i="4"/>
  <c r="C39" i="4"/>
  <c r="M297" i="4"/>
  <c r="M281" i="4"/>
  <c r="M225" i="4"/>
  <c r="J32" i="4"/>
  <c r="K32" i="4"/>
  <c r="B32" i="4"/>
  <c r="J38" i="4"/>
  <c r="K38" i="4"/>
  <c r="B38" i="4"/>
  <c r="H515" i="4"/>
  <c r="F530" i="4"/>
  <c r="J530" i="4"/>
  <c r="B530" i="4"/>
  <c r="O530" i="4"/>
  <c r="L546" i="4"/>
  <c r="G547" i="4"/>
  <c r="H563" i="4"/>
  <c r="G579" i="4"/>
  <c r="H595" i="4"/>
  <c r="G611" i="4"/>
  <c r="H627" i="4"/>
  <c r="G643" i="4"/>
  <c r="H659" i="4"/>
  <c r="F673" i="4"/>
  <c r="F691" i="4"/>
  <c r="J691" i="4"/>
  <c r="B691" i="4"/>
  <c r="F697" i="4"/>
  <c r="H715" i="4"/>
  <c r="H729" i="4"/>
  <c r="H759" i="4"/>
  <c r="F807" i="4"/>
  <c r="F811" i="4"/>
  <c r="H831" i="4"/>
  <c r="H875" i="4"/>
  <c r="F895" i="4"/>
  <c r="F923" i="4"/>
  <c r="H939" i="4"/>
  <c r="F971" i="4"/>
  <c r="J18" i="4"/>
  <c r="K18" i="4"/>
  <c r="B18" i="4"/>
  <c r="L18" i="4"/>
  <c r="O62" i="4"/>
  <c r="C62" i="4"/>
  <c r="J54" i="4"/>
  <c r="B54" i="4"/>
  <c r="K54" i="4"/>
  <c r="L54" i="4"/>
  <c r="C221" i="4"/>
  <c r="M221" i="4"/>
  <c r="C237" i="4"/>
  <c r="O237" i="4"/>
  <c r="C261" i="4"/>
  <c r="O261" i="4"/>
  <c r="C273" i="4"/>
  <c r="M273" i="4"/>
  <c r="C277" i="4"/>
  <c r="M277" i="4"/>
  <c r="C285" i="4"/>
  <c r="O285" i="4"/>
  <c r="C289" i="4"/>
  <c r="M289" i="4"/>
  <c r="C305" i="4"/>
  <c r="M305" i="4"/>
  <c r="C317" i="4"/>
  <c r="O317" i="4"/>
  <c r="C321" i="4"/>
  <c r="M321" i="4"/>
  <c r="C333" i="4"/>
  <c r="O333" i="4"/>
  <c r="C337" i="4"/>
  <c r="M337" i="4"/>
  <c r="C341" i="4"/>
  <c r="M341" i="4"/>
  <c r="C417" i="4"/>
  <c r="M417" i="4"/>
  <c r="C429" i="4"/>
  <c r="O429" i="4"/>
  <c r="C449" i="4"/>
  <c r="M449" i="4"/>
  <c r="C461" i="4"/>
  <c r="O461" i="4"/>
  <c r="C481" i="4"/>
  <c r="M481" i="4"/>
  <c r="C493" i="4"/>
  <c r="O493" i="4"/>
  <c r="C525" i="4"/>
  <c r="O525" i="4"/>
  <c r="C557" i="4"/>
  <c r="O557" i="4"/>
  <c r="C589" i="4"/>
  <c r="O589" i="4"/>
  <c r="H973" i="4"/>
  <c r="F973" i="4"/>
  <c r="F891" i="4"/>
  <c r="H891" i="4"/>
  <c r="G873" i="4"/>
  <c r="F873" i="4"/>
  <c r="J873" i="4"/>
  <c r="B873" i="4"/>
  <c r="G861" i="4"/>
  <c r="F861" i="4"/>
  <c r="J861" i="4"/>
  <c r="B861" i="4"/>
  <c r="G829" i="4"/>
  <c r="F829" i="4"/>
  <c r="H829" i="4"/>
  <c r="G809" i="4"/>
  <c r="H809" i="4"/>
  <c r="F806" i="4"/>
  <c r="G806" i="4"/>
  <c r="G797" i="4"/>
  <c r="H797" i="4"/>
  <c r="G793" i="4"/>
  <c r="H793" i="4"/>
  <c r="G773" i="4"/>
  <c r="H773" i="4"/>
  <c r="G757" i="4"/>
  <c r="F757" i="4"/>
  <c r="H757" i="4"/>
  <c r="F741" i="4"/>
  <c r="H741" i="4"/>
  <c r="G740" i="4"/>
  <c r="F740" i="4"/>
  <c r="F731" i="4"/>
  <c r="H731" i="4"/>
  <c r="G727" i="4"/>
  <c r="F727" i="4"/>
  <c r="J727" i="4"/>
  <c r="B727" i="4"/>
  <c r="K727" i="4"/>
  <c r="G725" i="4"/>
  <c r="J725" i="4"/>
  <c r="B725" i="4"/>
  <c r="M725" i="4"/>
  <c r="F723" i="4"/>
  <c r="H723" i="4"/>
  <c r="G719" i="4"/>
  <c r="J719" i="4"/>
  <c r="B719" i="4"/>
  <c r="M719" i="4"/>
  <c r="K719" i="4"/>
  <c r="G717" i="4"/>
  <c r="J717" i="4"/>
  <c r="B717" i="4"/>
  <c r="G711" i="4"/>
  <c r="F711" i="4"/>
  <c r="J711" i="4"/>
  <c r="B711" i="4"/>
  <c r="K711" i="4"/>
  <c r="G709" i="4"/>
  <c r="H709" i="4"/>
  <c r="G695" i="4"/>
  <c r="J695" i="4"/>
  <c r="B695" i="4"/>
  <c r="K695" i="4"/>
  <c r="G693" i="4"/>
  <c r="H693" i="4"/>
  <c r="G677" i="4"/>
  <c r="F677" i="4"/>
  <c r="H677" i="4"/>
  <c r="F658" i="4"/>
  <c r="H658" i="4"/>
  <c r="G657" i="4"/>
  <c r="K657" i="4"/>
  <c r="F657" i="4"/>
  <c r="G645" i="4"/>
  <c r="F645" i="4"/>
  <c r="K645" i="4"/>
  <c r="F642" i="4"/>
  <c r="H642" i="4"/>
  <c r="G641" i="4"/>
  <c r="K641" i="4"/>
  <c r="F626" i="4"/>
  <c r="H626" i="4"/>
  <c r="G625" i="4"/>
  <c r="K625" i="4"/>
  <c r="F625" i="4"/>
  <c r="G613" i="4"/>
  <c r="F613" i="4"/>
  <c r="K613" i="4"/>
  <c r="F610" i="4"/>
  <c r="H610" i="4"/>
  <c r="G609" i="4"/>
  <c r="K609" i="4"/>
  <c r="G597" i="4"/>
  <c r="H597" i="4"/>
  <c r="K597" i="4"/>
  <c r="L597" i="4"/>
  <c r="F594" i="4"/>
  <c r="H594" i="4"/>
  <c r="G593" i="4"/>
  <c r="H593" i="4"/>
  <c r="K593" i="4"/>
  <c r="G581" i="4"/>
  <c r="J581" i="4"/>
  <c r="B581" i="4"/>
  <c r="F581" i="4"/>
  <c r="K581" i="4"/>
  <c r="L581" i="4"/>
  <c r="F578" i="4"/>
  <c r="H578" i="4"/>
  <c r="G577" i="4"/>
  <c r="H577" i="4"/>
  <c r="F577" i="4"/>
  <c r="J577" i="4"/>
  <c r="B577" i="4"/>
  <c r="G565" i="4"/>
  <c r="J565" i="4"/>
  <c r="B565" i="4"/>
  <c r="H565" i="4"/>
  <c r="F562" i="4"/>
  <c r="H562" i="4"/>
  <c r="G561" i="4"/>
  <c r="H561" i="4"/>
  <c r="K561" i="4"/>
  <c r="G549" i="4"/>
  <c r="J549" i="4"/>
  <c r="B549" i="4"/>
  <c r="F549" i="4"/>
  <c r="K549" i="4"/>
  <c r="L549" i="4"/>
  <c r="F546" i="4"/>
  <c r="H546" i="4"/>
  <c r="G546" i="4"/>
  <c r="G545" i="4"/>
  <c r="H545" i="4"/>
  <c r="F545" i="4"/>
  <c r="J545" i="4"/>
  <c r="B545" i="4"/>
  <c r="G533" i="4"/>
  <c r="J533" i="4"/>
  <c r="B533" i="4"/>
  <c r="H533" i="4"/>
  <c r="G531" i="4"/>
  <c r="H531" i="4"/>
  <c r="G529" i="4"/>
  <c r="H529" i="4"/>
  <c r="K529" i="4"/>
  <c r="G517" i="4"/>
  <c r="J517" i="4"/>
  <c r="B517" i="4"/>
  <c r="F517" i="4"/>
  <c r="K517" i="4"/>
  <c r="L517" i="4"/>
  <c r="F514" i="4"/>
  <c r="H514" i="4"/>
  <c r="K514" i="4"/>
  <c r="L514" i="4"/>
  <c r="G513" i="4"/>
  <c r="H513" i="4"/>
  <c r="F513" i="4"/>
  <c r="J513" i="4"/>
  <c r="B513" i="4"/>
  <c r="L26" i="4"/>
  <c r="L44" i="4"/>
  <c r="L60" i="4"/>
  <c r="K66" i="4"/>
  <c r="B66" i="4"/>
  <c r="M66" i="4"/>
  <c r="H734" i="4"/>
  <c r="G734" i="4"/>
  <c r="G668" i="4"/>
  <c r="F668" i="4"/>
  <c r="G589" i="4"/>
  <c r="H589" i="4"/>
  <c r="G573" i="4"/>
  <c r="H573" i="4"/>
  <c r="G557" i="4"/>
  <c r="H557" i="4"/>
  <c r="G541" i="4"/>
  <c r="H541" i="4"/>
  <c r="G525" i="4"/>
  <c r="H525" i="4"/>
  <c r="G509" i="4"/>
  <c r="H509" i="4"/>
  <c r="G493" i="4"/>
  <c r="H493" i="4"/>
  <c r="G477" i="4"/>
  <c r="H477" i="4"/>
  <c r="G461" i="4"/>
  <c r="H461" i="4"/>
  <c r="G445" i="4"/>
  <c r="H445" i="4"/>
  <c r="G429" i="4"/>
  <c r="H429" i="4"/>
  <c r="G413" i="4"/>
  <c r="H413" i="4"/>
  <c r="G409" i="4"/>
  <c r="J409" i="4"/>
  <c r="B409" i="4"/>
  <c r="K409" i="4"/>
  <c r="G397" i="4"/>
  <c r="J397" i="4"/>
  <c r="B397" i="4"/>
  <c r="K397" i="4"/>
  <c r="L397" i="4"/>
  <c r="G393" i="4"/>
  <c r="J393" i="4"/>
  <c r="B393" i="4"/>
  <c r="K393" i="4"/>
  <c r="G381" i="4"/>
  <c r="J381" i="4"/>
  <c r="B381" i="4"/>
  <c r="K381" i="4"/>
  <c r="L381" i="4"/>
  <c r="C926" i="4"/>
  <c r="O926" i="4"/>
  <c r="M926" i="4"/>
  <c r="C862" i="4"/>
  <c r="O862" i="4"/>
  <c r="M862" i="4"/>
  <c r="M934" i="4"/>
  <c r="C934" i="4"/>
  <c r="O934" i="4"/>
  <c r="C878" i="4"/>
  <c r="O878" i="4"/>
  <c r="M878" i="4"/>
  <c r="O860" i="4"/>
  <c r="C860" i="4"/>
  <c r="M860" i="4"/>
  <c r="C828" i="4"/>
  <c r="M828" i="4"/>
  <c r="O828" i="4"/>
  <c r="M894" i="4"/>
  <c r="C894" i="4"/>
  <c r="O894" i="4"/>
  <c r="M846" i="4"/>
  <c r="C846" i="4"/>
  <c r="O846" i="4"/>
  <c r="M890" i="4"/>
  <c r="C890" i="4"/>
  <c r="O890" i="4"/>
  <c r="C858" i="4"/>
  <c r="O858" i="4"/>
  <c r="M858" i="4"/>
  <c r="M918" i="4"/>
  <c r="C918" i="4"/>
  <c r="O918" i="4"/>
  <c r="C818" i="4"/>
  <c r="M818" i="4"/>
  <c r="O818" i="4"/>
  <c r="C700" i="4"/>
  <c r="O700" i="4"/>
  <c r="C674" i="4"/>
  <c r="M674" i="4"/>
  <c r="C916" i="4"/>
  <c r="O916" i="4"/>
  <c r="C852" i="4"/>
  <c r="O852" i="4"/>
  <c r="C960" i="4"/>
  <c r="M960" i="4"/>
  <c r="O975" i="4"/>
  <c r="C975" i="4"/>
  <c r="M975" i="4"/>
  <c r="C982" i="4"/>
  <c r="M982" i="4"/>
  <c r="O982" i="4"/>
  <c r="C990" i="4"/>
  <c r="M990" i="4"/>
  <c r="O990" i="4"/>
  <c r="O210" i="4"/>
  <c r="C210" i="4"/>
  <c r="M210" i="4"/>
  <c r="O690" i="4"/>
  <c r="C690" i="4"/>
  <c r="M690" i="4"/>
  <c r="C820" i="4"/>
  <c r="M820" i="4"/>
  <c r="C1007" i="4"/>
  <c r="M1007" i="4"/>
  <c r="C968" i="4"/>
  <c r="M968" i="4"/>
  <c r="C673" i="4"/>
  <c r="O673" i="4"/>
  <c r="M673" i="4"/>
  <c r="M959" i="4"/>
  <c r="O959" i="4"/>
  <c r="C959" i="4"/>
  <c r="C214" i="4"/>
  <c r="M214" i="4"/>
  <c r="O214" i="4"/>
  <c r="M675" i="4"/>
  <c r="C675" i="4"/>
  <c r="O675" i="4"/>
  <c r="O687" i="4"/>
  <c r="C687" i="4"/>
  <c r="M687" i="4"/>
  <c r="C697" i="4"/>
  <c r="M697" i="4"/>
  <c r="O697" i="4"/>
  <c r="C678" i="4"/>
  <c r="M999" i="4"/>
  <c r="M884" i="4"/>
  <c r="J966" i="4"/>
  <c r="B966" i="4"/>
  <c r="J970" i="4"/>
  <c r="B970" i="4"/>
  <c r="J974" i="4"/>
  <c r="B974" i="4"/>
  <c r="J986" i="4"/>
  <c r="B986" i="4"/>
  <c r="O26" i="4"/>
  <c r="C26" i="4"/>
  <c r="M26" i="4"/>
  <c r="O226" i="4"/>
  <c r="M226" i="4"/>
  <c r="C226" i="4"/>
  <c r="M230" i="4"/>
  <c r="O230" i="4"/>
  <c r="C230" i="4"/>
  <c r="O242" i="4"/>
  <c r="M242" i="4"/>
  <c r="C242" i="4"/>
  <c r="M246" i="4"/>
  <c r="O246" i="4"/>
  <c r="C246" i="4"/>
  <c r="O258" i="4"/>
  <c r="M258" i="4"/>
  <c r="C258" i="4"/>
  <c r="M262" i="4"/>
  <c r="O262" i="4"/>
  <c r="C262" i="4"/>
  <c r="O274" i="4"/>
  <c r="M274" i="4"/>
  <c r="C274" i="4"/>
  <c r="M278" i="4"/>
  <c r="O278" i="4"/>
  <c r="C278" i="4"/>
  <c r="O290" i="4"/>
  <c r="M290" i="4"/>
  <c r="C290" i="4"/>
  <c r="O294" i="4"/>
  <c r="M294" i="4"/>
  <c r="C294" i="4"/>
  <c r="O298" i="4"/>
  <c r="M298" i="4"/>
  <c r="C298" i="4"/>
  <c r="O302" i="4"/>
  <c r="M302" i="4"/>
  <c r="C302" i="4"/>
  <c r="O306" i="4"/>
  <c r="M306" i="4"/>
  <c r="C306" i="4"/>
  <c r="O310" i="4"/>
  <c r="M310" i="4"/>
  <c r="C310" i="4"/>
  <c r="O314" i="4"/>
  <c r="M314" i="4"/>
  <c r="C314" i="4"/>
  <c r="O318" i="4"/>
  <c r="M318" i="4"/>
  <c r="C318" i="4"/>
  <c r="O322" i="4"/>
  <c r="M322" i="4"/>
  <c r="C322" i="4"/>
  <c r="O326" i="4"/>
  <c r="M326" i="4"/>
  <c r="C326" i="4"/>
  <c r="O330" i="4"/>
  <c r="M330" i="4"/>
  <c r="C330" i="4"/>
  <c r="O334" i="4"/>
  <c r="M334" i="4"/>
  <c r="C334" i="4"/>
  <c r="O338" i="4"/>
  <c r="M338" i="4"/>
  <c r="C338" i="4"/>
  <c r="O342" i="4"/>
  <c r="M342" i="4"/>
  <c r="C342" i="4"/>
  <c r="O346" i="4"/>
  <c r="M346" i="4"/>
  <c r="C346" i="4"/>
  <c r="O350" i="4"/>
  <c r="M350" i="4"/>
  <c r="C350" i="4"/>
  <c r="O354" i="4"/>
  <c r="M354" i="4"/>
  <c r="C354" i="4"/>
  <c r="O358" i="4"/>
  <c r="M358" i="4"/>
  <c r="C358" i="4"/>
  <c r="O362" i="4"/>
  <c r="M362" i="4"/>
  <c r="C362" i="4"/>
  <c r="O366" i="4"/>
  <c r="M366" i="4"/>
  <c r="C366" i="4"/>
  <c r="O370" i="4"/>
  <c r="M370" i="4"/>
  <c r="C370" i="4"/>
  <c r="O374" i="4"/>
  <c r="M374" i="4"/>
  <c r="C374" i="4"/>
  <c r="O378" i="4"/>
  <c r="M378" i="4"/>
  <c r="C378" i="4"/>
  <c r="O382" i="4"/>
  <c r="M382" i="4"/>
  <c r="C382" i="4"/>
  <c r="O386" i="4"/>
  <c r="M386" i="4"/>
  <c r="C386" i="4"/>
  <c r="O390" i="4"/>
  <c r="M390" i="4"/>
  <c r="C390" i="4"/>
  <c r="O394" i="4"/>
  <c r="M394" i="4"/>
  <c r="C394" i="4"/>
  <c r="O398" i="4"/>
  <c r="M398" i="4"/>
  <c r="C398" i="4"/>
  <c r="O402" i="4"/>
  <c r="M402" i="4"/>
  <c r="C402" i="4"/>
  <c r="O406" i="4"/>
  <c r="M406" i="4"/>
  <c r="C406" i="4"/>
  <c r="O410" i="4"/>
  <c r="M410" i="4"/>
  <c r="C410" i="4"/>
  <c r="O414" i="4"/>
  <c r="M414" i="4"/>
  <c r="C414" i="4"/>
  <c r="O418" i="4"/>
  <c r="M418" i="4"/>
  <c r="C418" i="4"/>
  <c r="O422" i="4"/>
  <c r="M422" i="4"/>
  <c r="C422" i="4"/>
  <c r="O426" i="4"/>
  <c r="M426" i="4"/>
  <c r="C426" i="4"/>
  <c r="O430" i="4"/>
  <c r="M430" i="4"/>
  <c r="C430" i="4"/>
  <c r="O434" i="4"/>
  <c r="M434" i="4"/>
  <c r="C434" i="4"/>
  <c r="O438" i="4"/>
  <c r="M438" i="4"/>
  <c r="C438" i="4"/>
  <c r="O459" i="4"/>
  <c r="C459" i="4"/>
  <c r="M459" i="4"/>
  <c r="O463" i="4"/>
  <c r="M463" i="4"/>
  <c r="C463" i="4"/>
  <c r="O466" i="4"/>
  <c r="M466" i="4"/>
  <c r="C466" i="4"/>
  <c r="O479" i="4"/>
  <c r="M479" i="4"/>
  <c r="C479" i="4"/>
  <c r="M482" i="4"/>
  <c r="O482" i="4"/>
  <c r="C482" i="4"/>
  <c r="C523" i="4"/>
  <c r="O523" i="4"/>
  <c r="M523" i="4"/>
  <c r="C547" i="4"/>
  <c r="M551" i="4"/>
  <c r="C551" i="4"/>
  <c r="O551" i="4"/>
  <c r="C563" i="4"/>
  <c r="M567" i="4"/>
  <c r="C567" i="4"/>
  <c r="O567" i="4"/>
  <c r="C579" i="4"/>
  <c r="M583" i="4"/>
  <c r="C583" i="4"/>
  <c r="O583" i="4"/>
  <c r="C595" i="4"/>
  <c r="M599" i="4"/>
  <c r="C599" i="4"/>
  <c r="O599" i="4"/>
  <c r="C611" i="4"/>
  <c r="M615" i="4"/>
  <c r="C615" i="4"/>
  <c r="O615" i="4"/>
  <c r="C627" i="4"/>
  <c r="M631" i="4"/>
  <c r="C631" i="4"/>
  <c r="O631" i="4"/>
  <c r="C643" i="4"/>
  <c r="M647" i="4"/>
  <c r="C647" i="4"/>
  <c r="O647" i="4"/>
  <c r="C659" i="4"/>
  <c r="O665" i="4"/>
  <c r="M665" i="4"/>
  <c r="O683" i="4"/>
  <c r="M683" i="4"/>
  <c r="O707" i="4"/>
  <c r="M707" i="4"/>
  <c r="O717" i="4"/>
  <c r="M717" i="4"/>
  <c r="O719" i="4"/>
  <c r="O727" i="4"/>
  <c r="M727" i="4"/>
  <c r="M733" i="4"/>
  <c r="O733" i="4"/>
  <c r="M749" i="4"/>
  <c r="O749" i="4"/>
  <c r="M753" i="4"/>
  <c r="O753" i="4"/>
  <c r="M765" i="4"/>
  <c r="O765" i="4"/>
  <c r="C42" i="4"/>
  <c r="M42" i="4"/>
  <c r="O42" i="4"/>
  <c r="O58" i="4"/>
  <c r="M58" i="4"/>
  <c r="O218" i="4"/>
  <c r="M218" i="4"/>
  <c r="C218" i="4"/>
  <c r="O219" i="4"/>
  <c r="C219" i="4"/>
  <c r="M219" i="4"/>
  <c r="M222" i="4"/>
  <c r="O222" i="4"/>
  <c r="C222" i="4"/>
  <c r="C223" i="4"/>
  <c r="O223" i="4"/>
  <c r="M223" i="4"/>
  <c r="O227" i="4"/>
  <c r="C227" i="4"/>
  <c r="M227" i="4"/>
  <c r="O231" i="4"/>
  <c r="C231" i="4"/>
  <c r="M231" i="4"/>
  <c r="O234" i="4"/>
  <c r="M234" i="4"/>
  <c r="C234" i="4"/>
  <c r="O235" i="4"/>
  <c r="C235" i="4"/>
  <c r="M235" i="4"/>
  <c r="M238" i="4"/>
  <c r="O238" i="4"/>
  <c r="C238" i="4"/>
  <c r="C239" i="4"/>
  <c r="O239" i="4"/>
  <c r="M239" i="4"/>
  <c r="O243" i="4"/>
  <c r="C243" i="4"/>
  <c r="M243" i="4"/>
  <c r="O247" i="4"/>
  <c r="C247" i="4"/>
  <c r="M247" i="4"/>
  <c r="O250" i="4"/>
  <c r="M250" i="4"/>
  <c r="C250" i="4"/>
  <c r="O251" i="4"/>
  <c r="C251" i="4"/>
  <c r="M251" i="4"/>
  <c r="M254" i="4"/>
  <c r="O254" i="4"/>
  <c r="C254" i="4"/>
  <c r="C255" i="4"/>
  <c r="O255" i="4"/>
  <c r="M255" i="4"/>
  <c r="O259" i="4"/>
  <c r="C259" i="4"/>
  <c r="M259" i="4"/>
  <c r="O263" i="4"/>
  <c r="C263" i="4"/>
  <c r="M263" i="4"/>
  <c r="O266" i="4"/>
  <c r="M266" i="4"/>
  <c r="C266" i="4"/>
  <c r="O267" i="4"/>
  <c r="C267" i="4"/>
  <c r="M267" i="4"/>
  <c r="M270" i="4"/>
  <c r="O270" i="4"/>
  <c r="C270" i="4"/>
  <c r="C271" i="4"/>
  <c r="O271" i="4"/>
  <c r="M271" i="4"/>
  <c r="O275" i="4"/>
  <c r="C275" i="4"/>
  <c r="M275" i="4"/>
  <c r="O279" i="4"/>
  <c r="C279" i="4"/>
  <c r="M279" i="4"/>
  <c r="O282" i="4"/>
  <c r="M282" i="4"/>
  <c r="C282" i="4"/>
  <c r="O283" i="4"/>
  <c r="C283" i="4"/>
  <c r="M283" i="4"/>
  <c r="M286" i="4"/>
  <c r="O286" i="4"/>
  <c r="C286" i="4"/>
  <c r="C287" i="4"/>
  <c r="O287" i="4"/>
  <c r="M287" i="4"/>
  <c r="O291" i="4"/>
  <c r="C291" i="4"/>
  <c r="M291" i="4"/>
  <c r="O295" i="4"/>
  <c r="C295" i="4"/>
  <c r="M295" i="4"/>
  <c r="O299" i="4"/>
  <c r="C299" i="4"/>
  <c r="M299" i="4"/>
  <c r="O303" i="4"/>
  <c r="C303" i="4"/>
  <c r="M303" i="4"/>
  <c r="O307" i="4"/>
  <c r="C307" i="4"/>
  <c r="M307" i="4"/>
  <c r="O311" i="4"/>
  <c r="C311" i="4"/>
  <c r="M311" i="4"/>
  <c r="O315" i="4"/>
  <c r="C315" i="4"/>
  <c r="M315" i="4"/>
  <c r="O319" i="4"/>
  <c r="C319" i="4"/>
  <c r="M319" i="4"/>
  <c r="O323" i="4"/>
  <c r="C323" i="4"/>
  <c r="M323" i="4"/>
  <c r="O327" i="4"/>
  <c r="C327" i="4"/>
  <c r="M327" i="4"/>
  <c r="O331" i="4"/>
  <c r="C331" i="4"/>
  <c r="M331" i="4"/>
  <c r="O335" i="4"/>
  <c r="C335" i="4"/>
  <c r="M335" i="4"/>
  <c r="O339" i="4"/>
  <c r="C339" i="4"/>
  <c r="M339" i="4"/>
  <c r="O343" i="4"/>
  <c r="C343" i="4"/>
  <c r="M343" i="4"/>
  <c r="O347" i="4"/>
  <c r="C347" i="4"/>
  <c r="M347" i="4"/>
  <c r="O351" i="4"/>
  <c r="C351" i="4"/>
  <c r="M351" i="4"/>
  <c r="O355" i="4"/>
  <c r="C355" i="4"/>
  <c r="M355" i="4"/>
  <c r="O359" i="4"/>
  <c r="C359" i="4"/>
  <c r="M359" i="4"/>
  <c r="O363" i="4"/>
  <c r="C363" i="4"/>
  <c r="M363" i="4"/>
  <c r="O367" i="4"/>
  <c r="C367" i="4"/>
  <c r="M367" i="4"/>
  <c r="O371" i="4"/>
  <c r="C371" i="4"/>
  <c r="M371" i="4"/>
  <c r="O375" i="4"/>
  <c r="C375" i="4"/>
  <c r="M375" i="4"/>
  <c r="O379" i="4"/>
  <c r="C379" i="4"/>
  <c r="M379" i="4"/>
  <c r="O383" i="4"/>
  <c r="C383" i="4"/>
  <c r="M383" i="4"/>
  <c r="O387" i="4"/>
  <c r="C387" i="4"/>
  <c r="M387" i="4"/>
  <c r="O391" i="4"/>
  <c r="C391" i="4"/>
  <c r="M391" i="4"/>
  <c r="O395" i="4"/>
  <c r="C395" i="4"/>
  <c r="M395" i="4"/>
  <c r="O399" i="4"/>
  <c r="C399" i="4"/>
  <c r="M399" i="4"/>
  <c r="O403" i="4"/>
  <c r="C403" i="4"/>
  <c r="M403" i="4"/>
  <c r="O407" i="4"/>
  <c r="C407" i="4"/>
  <c r="M407" i="4"/>
  <c r="O411" i="4"/>
  <c r="C411" i="4"/>
  <c r="M411" i="4"/>
  <c r="O415" i="4"/>
  <c r="C415" i="4"/>
  <c r="M415" i="4"/>
  <c r="O419" i="4"/>
  <c r="C419" i="4"/>
  <c r="M419" i="4"/>
  <c r="O423" i="4"/>
  <c r="C423" i="4"/>
  <c r="M423" i="4"/>
  <c r="O427" i="4"/>
  <c r="C427" i="4"/>
  <c r="M427" i="4"/>
  <c r="O431" i="4"/>
  <c r="C431" i="4"/>
  <c r="M431" i="4"/>
  <c r="O435" i="4"/>
  <c r="C435" i="4"/>
  <c r="M435" i="4"/>
  <c r="O439" i="4"/>
  <c r="C439" i="4"/>
  <c r="M439" i="4"/>
  <c r="O447" i="4"/>
  <c r="M447" i="4"/>
  <c r="C447" i="4"/>
  <c r="O450" i="4"/>
  <c r="M450" i="4"/>
  <c r="C450" i="4"/>
  <c r="C454" i="4"/>
  <c r="M454" i="4"/>
  <c r="O454" i="4"/>
  <c r="C470" i="4"/>
  <c r="M470" i="4"/>
  <c r="O470" i="4"/>
  <c r="O483" i="4"/>
  <c r="C483" i="4"/>
  <c r="M483" i="4"/>
  <c r="C486" i="4"/>
  <c r="M486" i="4"/>
  <c r="O486" i="4"/>
  <c r="C491" i="4"/>
  <c r="O491" i="4"/>
  <c r="M491" i="4"/>
  <c r="M498" i="4"/>
  <c r="O498" i="4"/>
  <c r="C498" i="4"/>
  <c r="C499" i="4"/>
  <c r="O499" i="4"/>
  <c r="M499" i="4"/>
  <c r="M502" i="4"/>
  <c r="C502" i="4"/>
  <c r="O502" i="4"/>
  <c r="O511" i="4"/>
  <c r="M511" i="4"/>
  <c r="C511" i="4"/>
  <c r="M514" i="4"/>
  <c r="O514" i="4"/>
  <c r="C514" i="4"/>
  <c r="M518" i="4"/>
  <c r="C518" i="4"/>
  <c r="O518" i="4"/>
  <c r="M527" i="4"/>
  <c r="O527" i="4"/>
  <c r="C527" i="4"/>
  <c r="M530" i="4"/>
  <c r="C530" i="4"/>
  <c r="M534" i="4"/>
  <c r="C534" i="4"/>
  <c r="O534" i="4"/>
  <c r="C546" i="4"/>
  <c r="C554" i="4"/>
  <c r="M554" i="4"/>
  <c r="O554" i="4"/>
  <c r="O555" i="4"/>
  <c r="C555" i="4"/>
  <c r="M555" i="4"/>
  <c r="C559" i="4"/>
  <c r="O559" i="4"/>
  <c r="M559" i="4"/>
  <c r="M562" i="4"/>
  <c r="C562" i="4"/>
  <c r="O562" i="4"/>
  <c r="C570" i="4"/>
  <c r="M570" i="4"/>
  <c r="O570" i="4"/>
  <c r="O571" i="4"/>
  <c r="C571" i="4"/>
  <c r="M571" i="4"/>
  <c r="C575" i="4"/>
  <c r="O575" i="4"/>
  <c r="M575" i="4"/>
  <c r="C578" i="4"/>
  <c r="C586" i="4"/>
  <c r="M586" i="4"/>
  <c r="O586" i="4"/>
  <c r="O587" i="4"/>
  <c r="C587" i="4"/>
  <c r="M587" i="4"/>
  <c r="C591" i="4"/>
  <c r="O591" i="4"/>
  <c r="M591" i="4"/>
  <c r="M594" i="4"/>
  <c r="C594" i="4"/>
  <c r="O594" i="4"/>
  <c r="C602" i="4"/>
  <c r="M602" i="4"/>
  <c r="O602" i="4"/>
  <c r="O603" i="4"/>
  <c r="C603" i="4"/>
  <c r="M603" i="4"/>
  <c r="C607" i="4"/>
  <c r="O607" i="4"/>
  <c r="M607" i="4"/>
  <c r="C610" i="4"/>
  <c r="C618" i="4"/>
  <c r="M618" i="4"/>
  <c r="O618" i="4"/>
  <c r="O619" i="4"/>
  <c r="C619" i="4"/>
  <c r="M619" i="4"/>
  <c r="C623" i="4"/>
  <c r="O623" i="4"/>
  <c r="M623" i="4"/>
  <c r="M626" i="4"/>
  <c r="C626" i="4"/>
  <c r="O626" i="4"/>
  <c r="C634" i="4"/>
  <c r="M634" i="4"/>
  <c r="O634" i="4"/>
  <c r="O635" i="4"/>
  <c r="C635" i="4"/>
  <c r="M635" i="4"/>
  <c r="C639" i="4"/>
  <c r="O639" i="4"/>
  <c r="M639" i="4"/>
  <c r="C642" i="4"/>
  <c r="C650" i="4"/>
  <c r="M650" i="4"/>
  <c r="O650" i="4"/>
  <c r="O651" i="4"/>
  <c r="C651" i="4"/>
  <c r="M651" i="4"/>
  <c r="C655" i="4"/>
  <c r="O655" i="4"/>
  <c r="M655" i="4"/>
  <c r="M658" i="4"/>
  <c r="C658" i="4"/>
  <c r="O658" i="4"/>
  <c r="O667" i="4"/>
  <c r="M667" i="4"/>
  <c r="O679" i="4"/>
  <c r="M679" i="4"/>
  <c r="M685" i="4"/>
  <c r="O685" i="4"/>
  <c r="M693" i="4"/>
  <c r="O693" i="4"/>
  <c r="M699" i="4"/>
  <c r="O699" i="4"/>
  <c r="O701" i="4"/>
  <c r="M701" i="4"/>
  <c r="M709" i="4"/>
  <c r="O709" i="4"/>
  <c r="M745" i="4"/>
  <c r="O745" i="4"/>
  <c r="M761" i="4"/>
  <c r="O761" i="4"/>
  <c r="M769" i="4"/>
  <c r="O769" i="4"/>
  <c r="J495" i="4"/>
  <c r="B495" i="4"/>
  <c r="K498" i="4"/>
  <c r="L498" i="4"/>
  <c r="J515" i="4"/>
  <c r="B515" i="4"/>
  <c r="J531" i="4"/>
  <c r="B531" i="4"/>
  <c r="K559" i="4"/>
  <c r="L559" i="4"/>
  <c r="K563" i="4"/>
  <c r="L563" i="4"/>
  <c r="K575" i="4"/>
  <c r="L575" i="4"/>
  <c r="K579" i="4"/>
  <c r="L579" i="4"/>
  <c r="K591" i="4"/>
  <c r="L591" i="4"/>
  <c r="K595" i="4"/>
  <c r="L595" i="4"/>
  <c r="K607" i="4"/>
  <c r="L607" i="4"/>
  <c r="K611" i="4"/>
  <c r="L611" i="4"/>
  <c r="K623" i="4"/>
  <c r="L623" i="4"/>
  <c r="K627" i="4"/>
  <c r="L627" i="4"/>
  <c r="K639" i="4"/>
  <c r="L639" i="4"/>
  <c r="K643" i="4"/>
  <c r="L643" i="4"/>
  <c r="K655" i="4"/>
  <c r="L655" i="4"/>
  <c r="K659" i="4"/>
  <c r="L659" i="4"/>
  <c r="G897" i="4"/>
  <c r="H897" i="4"/>
  <c r="F897" i="4"/>
  <c r="H879" i="4"/>
  <c r="F879" i="4"/>
  <c r="F871" i="4"/>
  <c r="H871" i="4"/>
  <c r="G857" i="4"/>
  <c r="H857" i="4"/>
  <c r="F857" i="4"/>
  <c r="K857" i="4"/>
  <c r="L857" i="4"/>
  <c r="G833" i="4"/>
  <c r="H833" i="4"/>
  <c r="F833" i="4"/>
  <c r="H827" i="4"/>
  <c r="F827" i="4"/>
  <c r="F798" i="4"/>
  <c r="G798" i="4"/>
  <c r="H787" i="4"/>
  <c r="F787" i="4"/>
  <c r="H772" i="4"/>
  <c r="F772" i="4"/>
  <c r="G772" i="4"/>
  <c r="H756" i="4"/>
  <c r="G756" i="4"/>
  <c r="F756" i="4"/>
  <c r="G738" i="4"/>
  <c r="F738" i="4"/>
  <c r="K738" i="4"/>
  <c r="L738" i="4"/>
  <c r="F688" i="4"/>
  <c r="G688" i="4"/>
  <c r="G670" i="4"/>
  <c r="F670" i="4"/>
  <c r="G207" i="4"/>
  <c r="F207" i="4"/>
  <c r="J207" i="4"/>
  <c r="B207" i="4"/>
  <c r="K207" i="4"/>
  <c r="H207" i="4"/>
  <c r="F199" i="4"/>
  <c r="G199" i="4"/>
  <c r="H199" i="4"/>
  <c r="F191" i="4"/>
  <c r="G191" i="4"/>
  <c r="H191" i="4"/>
  <c r="F183" i="4"/>
  <c r="G183" i="4"/>
  <c r="H183" i="4"/>
  <c r="H175" i="4"/>
  <c r="G175" i="4"/>
  <c r="F175" i="4"/>
  <c r="K175" i="4"/>
  <c r="L175" i="4"/>
  <c r="F167" i="4"/>
  <c r="J167" i="4"/>
  <c r="B167" i="4"/>
  <c r="G167" i="4"/>
  <c r="K167" i="4"/>
  <c r="L167" i="4"/>
  <c r="H167" i="4"/>
  <c r="F159" i="4"/>
  <c r="G159" i="4"/>
  <c r="J159" i="4"/>
  <c r="B159" i="4"/>
  <c r="H159" i="4"/>
  <c r="F151" i="4"/>
  <c r="G151" i="4"/>
  <c r="H151" i="4"/>
  <c r="G143" i="4"/>
  <c r="H143" i="4"/>
  <c r="F143" i="4"/>
  <c r="F135" i="4"/>
  <c r="J135" i="4"/>
  <c r="B135" i="4"/>
  <c r="G135" i="4"/>
  <c r="K135" i="4"/>
  <c r="L135" i="4"/>
  <c r="H135" i="4"/>
  <c r="G127" i="4"/>
  <c r="H127" i="4"/>
  <c r="F127" i="4"/>
  <c r="G119" i="4"/>
  <c r="H119" i="4"/>
  <c r="F119" i="4"/>
  <c r="G111" i="4"/>
  <c r="H111" i="4"/>
  <c r="F111" i="4"/>
  <c r="K111" i="4"/>
  <c r="F103" i="4"/>
  <c r="G103" i="4"/>
  <c r="H103" i="4"/>
  <c r="F95" i="4"/>
  <c r="G95" i="4"/>
  <c r="J95" i="4"/>
  <c r="B95" i="4"/>
  <c r="H95" i="4"/>
  <c r="F87" i="4"/>
  <c r="G87" i="4"/>
  <c r="J87" i="4"/>
  <c r="B87" i="4"/>
  <c r="H87" i="4"/>
  <c r="F79" i="4"/>
  <c r="J79" i="4"/>
  <c r="B79" i="4"/>
  <c r="H79" i="4"/>
  <c r="G79" i="4"/>
  <c r="K79" i="4"/>
  <c r="L79" i="4"/>
  <c r="F71" i="4"/>
  <c r="J71" i="4"/>
  <c r="B71" i="4"/>
  <c r="H71" i="4"/>
  <c r="G71" i="4"/>
  <c r="K71" i="4"/>
  <c r="L71" i="4"/>
  <c r="K34" i="4"/>
  <c r="B34" i="4"/>
  <c r="K46" i="4"/>
  <c r="B46" i="4"/>
  <c r="M46" i="4"/>
  <c r="J69" i="4"/>
  <c r="B69" i="4"/>
  <c r="J82" i="4"/>
  <c r="B82" i="4"/>
  <c r="J85" i="4"/>
  <c r="B85" i="4"/>
  <c r="J98" i="4"/>
  <c r="B98" i="4"/>
  <c r="J101" i="4"/>
  <c r="B101" i="4"/>
  <c r="J114" i="4"/>
  <c r="B114" i="4"/>
  <c r="J117" i="4"/>
  <c r="B117" i="4"/>
  <c r="J130" i="4"/>
  <c r="B130" i="4"/>
  <c r="J133" i="4"/>
  <c r="B133" i="4"/>
  <c r="J146" i="4"/>
  <c r="B146" i="4"/>
  <c r="J149" i="4"/>
  <c r="B149" i="4"/>
  <c r="J162" i="4"/>
  <c r="B162" i="4"/>
  <c r="J165" i="4"/>
  <c r="B165" i="4"/>
  <c r="J178" i="4"/>
  <c r="B178" i="4"/>
  <c r="J181" i="4"/>
  <c r="B181" i="4"/>
  <c r="J194" i="4"/>
  <c r="B194" i="4"/>
  <c r="J197" i="4"/>
  <c r="B197" i="4"/>
  <c r="J451" i="4"/>
  <c r="B451" i="4"/>
  <c r="J467" i="4"/>
  <c r="B467" i="4"/>
  <c r="K547" i="4"/>
  <c r="L547" i="4"/>
  <c r="G957" i="4"/>
  <c r="F957" i="4"/>
  <c r="J957" i="4"/>
  <c r="B957" i="4"/>
  <c r="K957" i="4"/>
  <c r="L957" i="4"/>
  <c r="G949" i="4"/>
  <c r="F949" i="4"/>
  <c r="J949" i="4"/>
  <c r="B949" i="4"/>
  <c r="G941" i="4"/>
  <c r="F941" i="4"/>
  <c r="J941" i="4"/>
  <c r="B941" i="4"/>
  <c r="F933" i="4"/>
  <c r="H933" i="4"/>
  <c r="G925" i="4"/>
  <c r="F925" i="4"/>
  <c r="J925" i="4"/>
  <c r="B925" i="4"/>
  <c r="K925" i="4"/>
  <c r="L925" i="4"/>
  <c r="H917" i="4"/>
  <c r="F917" i="4"/>
  <c r="G909" i="4"/>
  <c r="F909" i="4"/>
  <c r="B909" i="4"/>
  <c r="J909" i="4"/>
  <c r="H909" i="4"/>
  <c r="F867" i="4"/>
  <c r="H867" i="4"/>
  <c r="H859" i="4"/>
  <c r="F859" i="4"/>
  <c r="H853" i="4"/>
  <c r="F853" i="4"/>
  <c r="G845" i="4"/>
  <c r="F845" i="4"/>
  <c r="K845" i="4"/>
  <c r="J845" i="4"/>
  <c r="B845" i="4"/>
  <c r="O845" i="4"/>
  <c r="H845" i="4"/>
  <c r="G830" i="4"/>
  <c r="F830" i="4"/>
  <c r="F821" i="4"/>
  <c r="H821" i="4"/>
  <c r="G801" i="4"/>
  <c r="F801" i="4"/>
  <c r="K801" i="4"/>
  <c r="H801" i="4"/>
  <c r="H795" i="4"/>
  <c r="F795" i="4"/>
  <c r="G785" i="4"/>
  <c r="F785" i="4"/>
  <c r="K785" i="4"/>
  <c r="H785" i="4"/>
  <c r="F766" i="4"/>
  <c r="G766" i="4"/>
  <c r="J766" i="4"/>
  <c r="B766" i="4"/>
  <c r="G758" i="4"/>
  <c r="F758" i="4"/>
  <c r="K758" i="4"/>
  <c r="L758" i="4"/>
  <c r="J758" i="4"/>
  <c r="B758" i="4"/>
  <c r="G742" i="4"/>
  <c r="F742" i="4"/>
  <c r="K742" i="4"/>
  <c r="L742" i="4"/>
  <c r="J742" i="4"/>
  <c r="B742" i="4"/>
  <c r="G724" i="4"/>
  <c r="K724" i="4"/>
  <c r="L724" i="4"/>
  <c r="F724" i="4"/>
  <c r="J724" i="4"/>
  <c r="B724" i="4"/>
  <c r="F722" i="4"/>
  <c r="G722" i="4"/>
  <c r="F720" i="4"/>
  <c r="G720" i="4"/>
  <c r="H718" i="4"/>
  <c r="F718" i="4"/>
  <c r="G718" i="4"/>
  <c r="F710" i="4"/>
  <c r="J710" i="4"/>
  <c r="B710" i="4"/>
  <c r="G710" i="4"/>
  <c r="K710" i="4"/>
  <c r="L710" i="4"/>
  <c r="G702" i="4"/>
  <c r="F702" i="4"/>
  <c r="G692" i="4"/>
  <c r="F692" i="4"/>
  <c r="J692" i="4"/>
  <c r="B692" i="4"/>
  <c r="F682" i="4"/>
  <c r="G682" i="4"/>
  <c r="J682" i="4"/>
  <c r="B682" i="4"/>
  <c r="G666" i="4"/>
  <c r="F666" i="4"/>
  <c r="F203" i="4"/>
  <c r="J203" i="4"/>
  <c r="B203" i="4"/>
  <c r="H203" i="4"/>
  <c r="G203" i="4"/>
  <c r="F195" i="4"/>
  <c r="J195" i="4"/>
  <c r="B195" i="4"/>
  <c r="M195" i="4"/>
  <c r="H195" i="4"/>
  <c r="G195" i="4"/>
  <c r="F187" i="4"/>
  <c r="J187" i="4"/>
  <c r="B187" i="4"/>
  <c r="H187" i="4"/>
  <c r="G187" i="4"/>
  <c r="F179" i="4"/>
  <c r="J179" i="4"/>
  <c r="B179" i="4"/>
  <c r="O179" i="4"/>
  <c r="H179" i="4"/>
  <c r="G179" i="4"/>
  <c r="G171" i="4"/>
  <c r="H171" i="4"/>
  <c r="F171" i="4"/>
  <c r="G163" i="4"/>
  <c r="H163" i="4"/>
  <c r="F163" i="4"/>
  <c r="K163" i="4"/>
  <c r="L163" i="4"/>
  <c r="F155" i="4"/>
  <c r="G155" i="4"/>
  <c r="H155" i="4"/>
  <c r="G147" i="4"/>
  <c r="F147" i="4"/>
  <c r="J147" i="4"/>
  <c r="B147" i="4"/>
  <c r="K147" i="4"/>
  <c r="H147" i="4"/>
  <c r="G139" i="4"/>
  <c r="H139" i="4"/>
  <c r="F139" i="4"/>
  <c r="F131" i="4"/>
  <c r="G131" i="4"/>
  <c r="H131" i="4"/>
  <c r="G123" i="4"/>
  <c r="H123" i="4"/>
  <c r="F123" i="4"/>
  <c r="G115" i="4"/>
  <c r="H115" i="4"/>
  <c r="F115" i="4"/>
  <c r="F107" i="4"/>
  <c r="B107" i="4"/>
  <c r="H107" i="4"/>
  <c r="G107" i="4"/>
  <c r="J107" i="4"/>
  <c r="F99" i="4"/>
  <c r="K99" i="4"/>
  <c r="H99" i="4"/>
  <c r="G99" i="4"/>
  <c r="J99" i="4"/>
  <c r="B99" i="4"/>
  <c r="M99" i="4"/>
  <c r="F91" i="4"/>
  <c r="G91" i="4"/>
  <c r="J91" i="4"/>
  <c r="B91" i="4"/>
  <c r="H91" i="4"/>
  <c r="G83" i="4"/>
  <c r="H83" i="4"/>
  <c r="F83" i="4"/>
  <c r="F75" i="4"/>
  <c r="G75" i="4"/>
  <c r="J75" i="4"/>
  <c r="B75" i="4"/>
  <c r="O75" i="4"/>
  <c r="H75" i="4"/>
  <c r="F67" i="4"/>
  <c r="K67" i="4"/>
  <c r="G67" i="4"/>
  <c r="H67" i="4"/>
  <c r="J301" i="4"/>
  <c r="B301" i="4"/>
  <c r="K317" i="4"/>
  <c r="L317" i="4"/>
  <c r="K321" i="4"/>
  <c r="L321" i="4"/>
  <c r="K333" i="4"/>
  <c r="L333" i="4"/>
  <c r="K357" i="4"/>
  <c r="L357" i="4"/>
  <c r="K373" i="4"/>
  <c r="L373" i="4"/>
  <c r="K389" i="4"/>
  <c r="L389" i="4"/>
  <c r="K405" i="4"/>
  <c r="L405" i="4"/>
  <c r="J217" i="4"/>
  <c r="B217" i="4"/>
  <c r="M217" i="4"/>
  <c r="K229" i="4"/>
  <c r="L229" i="4"/>
  <c r="J233" i="4"/>
  <c r="B233" i="4"/>
  <c r="O233" i="4"/>
  <c r="K245" i="4"/>
  <c r="L245" i="4"/>
  <c r="J249" i="4"/>
  <c r="B249" i="4"/>
  <c r="M249" i="4"/>
  <c r="K261" i="4"/>
  <c r="L261" i="4"/>
  <c r="J265" i="4"/>
  <c r="B265" i="4"/>
  <c r="O265" i="4"/>
  <c r="K277" i="4"/>
  <c r="L277" i="4"/>
  <c r="K413" i="4"/>
  <c r="L413" i="4"/>
  <c r="K425" i="4"/>
  <c r="L425" i="4"/>
  <c r="K429" i="4"/>
  <c r="L429" i="4"/>
  <c r="K441" i="4"/>
  <c r="L441" i="4"/>
  <c r="K445" i="4"/>
  <c r="L445" i="4"/>
  <c r="K457" i="4"/>
  <c r="L457" i="4"/>
  <c r="K461" i="4"/>
  <c r="L461" i="4"/>
  <c r="K473" i="4"/>
  <c r="L473" i="4"/>
  <c r="K477" i="4"/>
  <c r="L477" i="4"/>
  <c r="K489" i="4"/>
  <c r="L489" i="4"/>
  <c r="K493" i="4"/>
  <c r="L493" i="4"/>
  <c r="K505" i="4"/>
  <c r="L505" i="4"/>
  <c r="K509" i="4"/>
  <c r="L509" i="4"/>
  <c r="K521" i="4"/>
  <c r="L521" i="4"/>
  <c r="K525" i="4"/>
  <c r="L525" i="4"/>
  <c r="K537" i="4"/>
  <c r="L537" i="4"/>
  <c r="K541" i="4"/>
  <c r="L541" i="4"/>
  <c r="K553" i="4"/>
  <c r="L553" i="4"/>
  <c r="K557" i="4"/>
  <c r="L557" i="4"/>
  <c r="K569" i="4"/>
  <c r="L569" i="4"/>
  <c r="K573" i="4"/>
  <c r="L573" i="4"/>
  <c r="K585" i="4"/>
  <c r="L585" i="4"/>
  <c r="K589" i="4"/>
  <c r="L589" i="4"/>
  <c r="J736" i="4"/>
  <c r="B736" i="4"/>
  <c r="M736" i="4"/>
  <c r="O31" i="4"/>
  <c r="M31" i="4"/>
  <c r="C31" i="4"/>
  <c r="O23" i="4"/>
  <c r="C23" i="4"/>
  <c r="M23" i="4"/>
  <c r="O27" i="4"/>
  <c r="C27" i="4"/>
  <c r="M27" i="4"/>
  <c r="O30" i="4"/>
  <c r="C30" i="4"/>
  <c r="M30" i="4"/>
  <c r="M33" i="4"/>
  <c r="O33" i="4"/>
  <c r="C33" i="4"/>
  <c r="C36" i="4"/>
  <c r="O36" i="4"/>
  <c r="M36" i="4"/>
  <c r="M34" i="4"/>
  <c r="C34" i="4"/>
  <c r="O34" i="4"/>
  <c r="K22" i="4"/>
  <c r="B22" i="4"/>
  <c r="C22" i="4"/>
  <c r="K28" i="4"/>
  <c r="B28" i="4"/>
  <c r="O28" i="4"/>
  <c r="G953" i="4"/>
  <c r="K953" i="4"/>
  <c r="J953" i="4"/>
  <c r="B953" i="4"/>
  <c r="H953" i="4"/>
  <c r="G945" i="4"/>
  <c r="K945" i="4"/>
  <c r="J945" i="4"/>
  <c r="B945" i="4"/>
  <c r="O945" i="4"/>
  <c r="H945" i="4"/>
  <c r="F937" i="4"/>
  <c r="H937" i="4"/>
  <c r="G929" i="4"/>
  <c r="F929" i="4"/>
  <c r="G921" i="4"/>
  <c r="K921" i="4"/>
  <c r="L921" i="4"/>
  <c r="F921" i="4"/>
  <c r="J921" i="4"/>
  <c r="B921" i="4"/>
  <c r="C921" i="4"/>
  <c r="G913" i="4"/>
  <c r="F913" i="4"/>
  <c r="G905" i="4"/>
  <c r="F905" i="4"/>
  <c r="G893" i="4"/>
  <c r="F893" i="4"/>
  <c r="G849" i="4"/>
  <c r="F849" i="4"/>
  <c r="G841" i="4"/>
  <c r="F841" i="4"/>
  <c r="G822" i="4"/>
  <c r="F822" i="4"/>
  <c r="F810" i="4"/>
  <c r="G810" i="4"/>
  <c r="F796" i="4"/>
  <c r="J796" i="4"/>
  <c r="B796" i="4"/>
  <c r="G796" i="4"/>
  <c r="K796" i="4"/>
  <c r="L796" i="4"/>
  <c r="F790" i="4"/>
  <c r="G790" i="4"/>
  <c r="H788" i="4"/>
  <c r="F788" i="4"/>
  <c r="G788" i="4"/>
  <c r="G782" i="4"/>
  <c r="F782" i="4"/>
  <c r="K782" i="4"/>
  <c r="L782" i="4"/>
  <c r="G750" i="4"/>
  <c r="F750" i="4"/>
  <c r="K750" i="4"/>
  <c r="L750" i="4"/>
  <c r="H748" i="4"/>
  <c r="F748" i="4"/>
  <c r="G748" i="4"/>
  <c r="F730" i="4"/>
  <c r="G730" i="4"/>
  <c r="F706" i="4"/>
  <c r="G706" i="4"/>
  <c r="F698" i="4"/>
  <c r="G698" i="4"/>
  <c r="H686" i="4"/>
  <c r="G686" i="4"/>
  <c r="F686" i="4"/>
  <c r="J686" i="4"/>
  <c r="B686" i="4"/>
  <c r="H662" i="4"/>
  <c r="F662" i="4"/>
  <c r="G662" i="4"/>
  <c r="G889" i="4"/>
  <c r="F889" i="4"/>
  <c r="G877" i="4"/>
  <c r="F877" i="4"/>
  <c r="G870" i="4"/>
  <c r="F870" i="4"/>
  <c r="G866" i="4"/>
  <c r="F866" i="4"/>
  <c r="J866" i="4"/>
  <c r="B866" i="4"/>
  <c r="G865" i="4"/>
  <c r="F865" i="4"/>
  <c r="F826" i="4"/>
  <c r="K826" i="4"/>
  <c r="L826" i="4"/>
  <c r="G826" i="4"/>
  <c r="J826" i="4"/>
  <c r="B826" i="4"/>
  <c r="G825" i="4"/>
  <c r="F825" i="4"/>
  <c r="F814" i="4"/>
  <c r="G814" i="4"/>
  <c r="G778" i="4"/>
  <c r="F778" i="4"/>
  <c r="F770" i="4"/>
  <c r="G770" i="4"/>
  <c r="G762" i="4"/>
  <c r="F762" i="4"/>
  <c r="F746" i="4"/>
  <c r="G746" i="4"/>
  <c r="G732" i="4"/>
  <c r="F732" i="4"/>
  <c r="K732" i="4"/>
  <c r="L732" i="4"/>
  <c r="F728" i="4"/>
  <c r="G728" i="4"/>
  <c r="J728" i="4"/>
  <c r="B728" i="4"/>
  <c r="O728" i="4"/>
  <c r="H726" i="4"/>
  <c r="G726" i="4"/>
  <c r="F726" i="4"/>
  <c r="G716" i="4"/>
  <c r="F716" i="4"/>
  <c r="G712" i="4"/>
  <c r="F712" i="4"/>
  <c r="F708" i="4"/>
  <c r="G708" i="4"/>
  <c r="G704" i="4"/>
  <c r="F704" i="4"/>
  <c r="J704" i="4"/>
  <c r="B704" i="4"/>
  <c r="F696" i="4"/>
  <c r="G696" i="4"/>
  <c r="H694" i="4"/>
  <c r="F694" i="4"/>
  <c r="G694" i="4"/>
  <c r="F680" i="4"/>
  <c r="G680" i="4"/>
  <c r="F676" i="4"/>
  <c r="G676" i="4"/>
  <c r="G672" i="4"/>
  <c r="K672" i="4"/>
  <c r="L672" i="4"/>
  <c r="F672" i="4"/>
  <c r="J672" i="4"/>
  <c r="B672" i="4"/>
  <c r="M672" i="4"/>
  <c r="F660" i="4"/>
  <c r="J660" i="4"/>
  <c r="B660" i="4"/>
  <c r="G660" i="4"/>
  <c r="K660" i="4"/>
  <c r="L660" i="4"/>
  <c r="F656" i="4"/>
  <c r="J656" i="4"/>
  <c r="B656" i="4"/>
  <c r="G656" i="4"/>
  <c r="F652" i="4"/>
  <c r="J652" i="4"/>
  <c r="B652" i="4"/>
  <c r="G652" i="4"/>
  <c r="K652" i="4"/>
  <c r="L652" i="4"/>
  <c r="F648" i="4"/>
  <c r="J648" i="4"/>
  <c r="B648" i="4"/>
  <c r="G648" i="4"/>
  <c r="F644" i="4"/>
  <c r="J644" i="4"/>
  <c r="B644" i="4"/>
  <c r="G644" i="4"/>
  <c r="K644" i="4"/>
  <c r="L644" i="4"/>
  <c r="F640" i="4"/>
  <c r="J640" i="4"/>
  <c r="B640" i="4"/>
  <c r="G640" i="4"/>
  <c r="F636" i="4"/>
  <c r="J636" i="4"/>
  <c r="B636" i="4"/>
  <c r="G636" i="4"/>
  <c r="K636" i="4"/>
  <c r="L636" i="4"/>
  <c r="F632" i="4"/>
  <c r="J632" i="4"/>
  <c r="B632" i="4"/>
  <c r="G632" i="4"/>
  <c r="F628" i="4"/>
  <c r="J628" i="4"/>
  <c r="B628" i="4"/>
  <c r="G628" i="4"/>
  <c r="K628" i="4"/>
  <c r="L628" i="4"/>
  <c r="F624" i="4"/>
  <c r="J624" i="4"/>
  <c r="B624" i="4"/>
  <c r="G624" i="4"/>
  <c r="F620" i="4"/>
  <c r="J620" i="4"/>
  <c r="B620" i="4"/>
  <c r="G620" i="4"/>
  <c r="K620" i="4"/>
  <c r="L620" i="4"/>
  <c r="F616" i="4"/>
  <c r="J616" i="4"/>
  <c r="B616" i="4"/>
  <c r="G616" i="4"/>
  <c r="F612" i="4"/>
  <c r="J612" i="4"/>
  <c r="B612" i="4"/>
  <c r="G612" i="4"/>
  <c r="K612" i="4"/>
  <c r="L612" i="4"/>
  <c r="F608" i="4"/>
  <c r="J608" i="4"/>
  <c r="B608" i="4"/>
  <c r="G608" i="4"/>
  <c r="F604" i="4"/>
  <c r="J604" i="4"/>
  <c r="B604" i="4"/>
  <c r="G604" i="4"/>
  <c r="K604" i="4"/>
  <c r="L604" i="4"/>
  <c r="F600" i="4"/>
  <c r="J600" i="4"/>
  <c r="B600" i="4"/>
  <c r="G600" i="4"/>
  <c r="H596" i="4"/>
  <c r="F596" i="4"/>
  <c r="K596" i="4"/>
  <c r="L596" i="4"/>
  <c r="G596" i="4"/>
  <c r="F592" i="4"/>
  <c r="G592" i="4"/>
  <c r="H592" i="4"/>
  <c r="H588" i="4"/>
  <c r="F588" i="4"/>
  <c r="K588" i="4"/>
  <c r="L588" i="4"/>
  <c r="G588" i="4"/>
  <c r="F584" i="4"/>
  <c r="G584" i="4"/>
  <c r="H584" i="4"/>
  <c r="H580" i="4"/>
  <c r="F580" i="4"/>
  <c r="K580" i="4"/>
  <c r="L580" i="4"/>
  <c r="G580" i="4"/>
  <c r="F576" i="4"/>
  <c r="G576" i="4"/>
  <c r="H576" i="4"/>
  <c r="H572" i="4"/>
  <c r="F572" i="4"/>
  <c r="K572" i="4"/>
  <c r="L572" i="4"/>
  <c r="G572" i="4"/>
  <c r="F568" i="4"/>
  <c r="G568" i="4"/>
  <c r="H568" i="4"/>
  <c r="H564" i="4"/>
  <c r="F564" i="4"/>
  <c r="K564" i="4"/>
  <c r="L564" i="4"/>
  <c r="G564" i="4"/>
  <c r="F560" i="4"/>
  <c r="G560" i="4"/>
  <c r="H560" i="4"/>
  <c r="H556" i="4"/>
  <c r="F556" i="4"/>
  <c r="K556" i="4"/>
  <c r="L556" i="4"/>
  <c r="G556" i="4"/>
  <c r="F552" i="4"/>
  <c r="G552" i="4"/>
  <c r="H552" i="4"/>
  <c r="H548" i="4"/>
  <c r="F548" i="4"/>
  <c r="K548" i="4"/>
  <c r="L548" i="4"/>
  <c r="G548" i="4"/>
  <c r="F544" i="4"/>
  <c r="G544" i="4"/>
  <c r="H544" i="4"/>
  <c r="H540" i="4"/>
  <c r="F540" i="4"/>
  <c r="K540" i="4"/>
  <c r="L540" i="4"/>
  <c r="G540" i="4"/>
  <c r="F536" i="4"/>
  <c r="G536" i="4"/>
  <c r="H536" i="4"/>
  <c r="H532" i="4"/>
  <c r="F532" i="4"/>
  <c r="K532" i="4"/>
  <c r="L532" i="4"/>
  <c r="G532" i="4"/>
  <c r="F528" i="4"/>
  <c r="G528" i="4"/>
  <c r="H528" i="4"/>
  <c r="H524" i="4"/>
  <c r="F524" i="4"/>
  <c r="K524" i="4"/>
  <c r="L524" i="4"/>
  <c r="G524" i="4"/>
  <c r="F520" i="4"/>
  <c r="G520" i="4"/>
  <c r="H520" i="4"/>
  <c r="H516" i="4"/>
  <c r="F516" i="4"/>
  <c r="K516" i="4"/>
  <c r="L516" i="4"/>
  <c r="G516" i="4"/>
  <c r="F512" i="4"/>
  <c r="G512" i="4"/>
  <c r="H512" i="4"/>
  <c r="H508" i="4"/>
  <c r="F508" i="4"/>
  <c r="K508" i="4"/>
  <c r="L508" i="4"/>
  <c r="G508" i="4"/>
  <c r="F504" i="4"/>
  <c r="G504" i="4"/>
  <c r="H504" i="4"/>
  <c r="H500" i="4"/>
  <c r="F500" i="4"/>
  <c r="K500" i="4"/>
  <c r="L500" i="4"/>
  <c r="G500" i="4"/>
  <c r="F496" i="4"/>
  <c r="G496" i="4"/>
  <c r="H496" i="4"/>
  <c r="H492" i="4"/>
  <c r="F492" i="4"/>
  <c r="K492" i="4"/>
  <c r="L492" i="4"/>
  <c r="G492" i="4"/>
  <c r="F488" i="4"/>
  <c r="G488" i="4"/>
  <c r="H488" i="4"/>
  <c r="H484" i="4"/>
  <c r="F484" i="4"/>
  <c r="K484" i="4"/>
  <c r="L484" i="4"/>
  <c r="G484" i="4"/>
  <c r="F480" i="4"/>
  <c r="G480" i="4"/>
  <c r="H480" i="4"/>
  <c r="H476" i="4"/>
  <c r="F476" i="4"/>
  <c r="K476" i="4"/>
  <c r="L476" i="4"/>
  <c r="G476" i="4"/>
  <c r="F472" i="4"/>
  <c r="G472" i="4"/>
  <c r="H472" i="4"/>
  <c r="H468" i="4"/>
  <c r="F468" i="4"/>
  <c r="K468" i="4"/>
  <c r="L468" i="4"/>
  <c r="G468" i="4"/>
  <c r="F464" i="4"/>
  <c r="G464" i="4"/>
  <c r="H464" i="4"/>
  <c r="H460" i="4"/>
  <c r="F460" i="4"/>
  <c r="K460" i="4"/>
  <c r="L460" i="4"/>
  <c r="G460" i="4"/>
  <c r="F456" i="4"/>
  <c r="G456" i="4"/>
  <c r="H456" i="4"/>
  <c r="H452" i="4"/>
  <c r="F452" i="4"/>
  <c r="K452" i="4"/>
  <c r="L452" i="4"/>
  <c r="G452" i="4"/>
  <c r="F448" i="4"/>
  <c r="G448" i="4"/>
  <c r="H448" i="4"/>
  <c r="H444" i="4"/>
  <c r="F444" i="4"/>
  <c r="K444" i="4"/>
  <c r="L444" i="4"/>
  <c r="G444" i="4"/>
  <c r="F440" i="4"/>
  <c r="G440" i="4"/>
  <c r="H440" i="4"/>
  <c r="H436" i="4"/>
  <c r="F436" i="4"/>
  <c r="K436" i="4"/>
  <c r="L436" i="4"/>
  <c r="G436" i="4"/>
  <c r="F432" i="4"/>
  <c r="G432" i="4"/>
  <c r="H432" i="4"/>
  <c r="H428" i="4"/>
  <c r="F428" i="4"/>
  <c r="K428" i="4"/>
  <c r="L428" i="4"/>
  <c r="G428" i="4"/>
  <c r="F424" i="4"/>
  <c r="G424" i="4"/>
  <c r="H424" i="4"/>
  <c r="H420" i="4"/>
  <c r="F420" i="4"/>
  <c r="K420" i="4"/>
  <c r="L420" i="4"/>
  <c r="G420" i="4"/>
  <c r="F416" i="4"/>
  <c r="G416" i="4"/>
  <c r="H416" i="4"/>
  <c r="F412" i="4"/>
  <c r="J412" i="4"/>
  <c r="B412" i="4"/>
  <c r="C412" i="4"/>
  <c r="G412" i="4"/>
  <c r="F404" i="4"/>
  <c r="G404" i="4"/>
  <c r="F396" i="4"/>
  <c r="G396" i="4"/>
  <c r="F388" i="4"/>
  <c r="G388" i="4"/>
  <c r="F380" i="4"/>
  <c r="G380" i="4"/>
  <c r="F372" i="4"/>
  <c r="G372" i="4"/>
  <c r="F364" i="4"/>
  <c r="G364" i="4"/>
  <c r="F356" i="4"/>
  <c r="G356" i="4"/>
  <c r="F348" i="4"/>
  <c r="G348" i="4"/>
  <c r="F340" i="4"/>
  <c r="G340" i="4"/>
  <c r="F332" i="4"/>
  <c r="G332" i="4"/>
  <c r="H328" i="4"/>
  <c r="K328" i="4"/>
  <c r="B328" i="4"/>
  <c r="O328" i="4"/>
  <c r="C328" i="4"/>
  <c r="F324" i="4"/>
  <c r="G324" i="4"/>
  <c r="F320" i="4"/>
  <c r="K320" i="4"/>
  <c r="H320" i="4"/>
  <c r="J320" i="4"/>
  <c r="B320" i="4"/>
  <c r="M320" i="4"/>
  <c r="C320" i="4"/>
  <c r="G312" i="4"/>
  <c r="K312" i="4"/>
  <c r="L312" i="4"/>
  <c r="B312" i="4"/>
  <c r="C312" i="4"/>
  <c r="F304" i="4"/>
  <c r="K304" i="4"/>
  <c r="L304" i="4"/>
  <c r="G304" i="4"/>
  <c r="J304" i="4"/>
  <c r="B304" i="4"/>
  <c r="O304" i="4"/>
  <c r="H296" i="4"/>
  <c r="K296" i="4"/>
  <c r="L296" i="4"/>
  <c r="B296" i="4"/>
  <c r="M296" i="4"/>
  <c r="C296" i="4"/>
  <c r="F292" i="4"/>
  <c r="G292" i="4"/>
  <c r="F288" i="4"/>
  <c r="K288" i="4"/>
  <c r="L288" i="4"/>
  <c r="H288" i="4"/>
  <c r="J288" i="4"/>
  <c r="B288" i="4"/>
  <c r="K280" i="4"/>
  <c r="L280" i="4"/>
  <c r="G280" i="4"/>
  <c r="B280" i="4"/>
  <c r="C280" i="4"/>
  <c r="F272" i="4"/>
  <c r="G272" i="4"/>
  <c r="J272" i="4"/>
  <c r="B272" i="4"/>
  <c r="O272" i="4"/>
  <c r="H264" i="4"/>
  <c r="K264" i="4"/>
  <c r="B264" i="4"/>
  <c r="C264" i="4"/>
  <c r="F260" i="4"/>
  <c r="G260" i="4"/>
  <c r="F256" i="4"/>
  <c r="K256" i="4"/>
  <c r="H256" i="4"/>
  <c r="J256" i="4"/>
  <c r="B256" i="4"/>
  <c r="C256" i="4"/>
  <c r="G248" i="4"/>
  <c r="K248" i="4"/>
  <c r="L248" i="4"/>
  <c r="B248" i="4"/>
  <c r="M248" i="4"/>
  <c r="C248" i="4"/>
  <c r="F240" i="4"/>
  <c r="K240" i="4"/>
  <c r="L240" i="4"/>
  <c r="G240" i="4"/>
  <c r="J240" i="4"/>
  <c r="B240" i="4"/>
  <c r="H232" i="4"/>
  <c r="K232" i="4"/>
  <c r="L232" i="4"/>
  <c r="B232" i="4"/>
  <c r="C232" i="4"/>
  <c r="F228" i="4"/>
  <c r="G228" i="4"/>
  <c r="F224" i="4"/>
  <c r="K224" i="4"/>
  <c r="L224" i="4"/>
  <c r="H224" i="4"/>
  <c r="J224" i="4"/>
  <c r="B224" i="4"/>
  <c r="O224" i="4"/>
  <c r="K212" i="4"/>
  <c r="L212" i="4"/>
  <c r="G212" i="4"/>
  <c r="B212" i="4"/>
  <c r="O212" i="4"/>
  <c r="C212" i="4"/>
  <c r="J208" i="4"/>
  <c r="B208" i="4"/>
  <c r="H208" i="4"/>
  <c r="K208" i="4"/>
  <c r="F204" i="4"/>
  <c r="K204" i="4"/>
  <c r="L204" i="4"/>
  <c r="H204" i="4"/>
  <c r="J204" i="4"/>
  <c r="B204" i="4"/>
  <c r="F200" i="4"/>
  <c r="G200" i="4"/>
  <c r="F196" i="4"/>
  <c r="K196" i="4"/>
  <c r="L196" i="4"/>
  <c r="H196" i="4"/>
  <c r="J196" i="4"/>
  <c r="B196" i="4"/>
  <c r="F192" i="4"/>
  <c r="G192" i="4"/>
  <c r="K188" i="4"/>
  <c r="L188" i="4"/>
  <c r="G188" i="4"/>
  <c r="B188" i="4"/>
  <c r="C188" i="4"/>
  <c r="F184" i="4"/>
  <c r="G184" i="4"/>
  <c r="F180" i="4"/>
  <c r="K180" i="4"/>
  <c r="L180" i="4"/>
  <c r="H180" i="4"/>
  <c r="J180" i="4"/>
  <c r="B180" i="4"/>
  <c r="M180" i="4"/>
  <c r="J176" i="4"/>
  <c r="B176" i="4"/>
  <c r="O176" i="4"/>
  <c r="H176" i="4"/>
  <c r="K176" i="4"/>
  <c r="K156" i="4"/>
  <c r="L156" i="4"/>
  <c r="G156" i="4"/>
  <c r="B156" i="4"/>
  <c r="M156" i="4"/>
  <c r="C156" i="4"/>
  <c r="F152" i="4"/>
  <c r="G152" i="4"/>
  <c r="F148" i="4"/>
  <c r="G148" i="4"/>
  <c r="J144" i="4"/>
  <c r="B144" i="4"/>
  <c r="H144" i="4"/>
  <c r="K144" i="4"/>
  <c r="L144" i="4"/>
  <c r="H140" i="4"/>
  <c r="K140" i="4"/>
  <c r="L140" i="4"/>
  <c r="B140" i="4"/>
  <c r="M140" i="4"/>
  <c r="C140" i="4"/>
  <c r="F136" i="4"/>
  <c r="G136" i="4"/>
  <c r="F132" i="4"/>
  <c r="G132" i="4"/>
  <c r="J132" i="4"/>
  <c r="B132" i="4"/>
  <c r="K124" i="4"/>
  <c r="L124" i="4"/>
  <c r="G124" i="4"/>
  <c r="B124" i="4"/>
  <c r="C124" i="4"/>
  <c r="F120" i="4"/>
  <c r="G120" i="4"/>
  <c r="J120" i="4"/>
  <c r="B120" i="4"/>
  <c r="M120" i="4"/>
  <c r="F116" i="4"/>
  <c r="G116" i="4"/>
  <c r="F112" i="4"/>
  <c r="G112" i="4"/>
  <c r="F108" i="4"/>
  <c r="G108" i="4"/>
  <c r="H100" i="4"/>
  <c r="L100" i="4"/>
  <c r="J100" i="4"/>
  <c r="B100" i="4"/>
  <c r="O100" i="4"/>
  <c r="J92" i="4"/>
  <c r="B92" i="4"/>
  <c r="O92" i="4"/>
  <c r="H92" i="4"/>
  <c r="L92" i="4"/>
  <c r="F88" i="4"/>
  <c r="G88" i="4"/>
  <c r="F84" i="4"/>
  <c r="G84" i="4"/>
  <c r="F76" i="4"/>
  <c r="G76" i="4"/>
  <c r="F72" i="4"/>
  <c r="G72" i="4"/>
  <c r="H68" i="4"/>
  <c r="K68" i="4"/>
  <c r="L68" i="4"/>
  <c r="J68" i="4"/>
  <c r="B68" i="4"/>
  <c r="C739" i="1"/>
  <c r="M739" i="1"/>
  <c r="O739" i="1"/>
  <c r="O779" i="1"/>
  <c r="M779" i="1"/>
  <c r="O711" i="1"/>
  <c r="C711" i="1"/>
  <c r="C681" i="1"/>
  <c r="M681" i="1"/>
  <c r="C709" i="1"/>
  <c r="O709" i="1"/>
  <c r="O669" i="1"/>
  <c r="C669" i="1"/>
  <c r="M652" i="1"/>
  <c r="O652" i="1"/>
  <c r="C652" i="1"/>
  <c r="C496" i="1"/>
  <c r="M496" i="1"/>
  <c r="M660" i="1"/>
  <c r="C660" i="1"/>
  <c r="O660" i="1"/>
  <c r="M1005" i="1"/>
  <c r="C1005" i="1"/>
  <c r="O1005" i="1"/>
  <c r="M518" i="1"/>
  <c r="C518" i="1"/>
  <c r="O518" i="1"/>
  <c r="O873" i="1"/>
  <c r="M873" i="1"/>
  <c r="C873" i="1"/>
  <c r="C530" i="1"/>
  <c r="O530" i="1"/>
  <c r="O867" i="1"/>
  <c r="M867" i="1"/>
  <c r="C867" i="1"/>
  <c r="M692" i="1"/>
  <c r="O692" i="1"/>
  <c r="C692" i="1"/>
  <c r="M761" i="1"/>
  <c r="O761" i="1"/>
  <c r="C761" i="1"/>
  <c r="C551" i="1"/>
  <c r="O551" i="1"/>
  <c r="C804" i="1"/>
  <c r="O804" i="1"/>
  <c r="M804" i="1"/>
  <c r="C576" i="1"/>
  <c r="L593" i="1"/>
  <c r="K629" i="1"/>
  <c r="L629" i="1"/>
  <c r="K72" i="1"/>
  <c r="L72" i="1"/>
  <c r="J97" i="1"/>
  <c r="B97" i="1"/>
  <c r="L557" i="1"/>
  <c r="L597" i="1"/>
  <c r="K727" i="1"/>
  <c r="L727" i="1"/>
  <c r="K40" i="1"/>
  <c r="L40" i="1"/>
  <c r="C771" i="1"/>
  <c r="L675" i="1"/>
  <c r="L644" i="1"/>
  <c r="L819" i="1"/>
  <c r="K855" i="1"/>
  <c r="L855" i="1"/>
  <c r="K879" i="1"/>
  <c r="L879" i="1"/>
  <c r="K947" i="1"/>
  <c r="L947" i="1"/>
  <c r="J690" i="1"/>
  <c r="B690" i="1"/>
  <c r="K690" i="1"/>
  <c r="L690" i="1"/>
  <c r="J722" i="1"/>
  <c r="B722" i="1"/>
  <c r="K722" i="1"/>
  <c r="L722" i="1"/>
  <c r="O105" i="1"/>
  <c r="C105" i="1"/>
  <c r="M105" i="1"/>
  <c r="M695" i="1"/>
  <c r="O695" i="1"/>
  <c r="C695" i="1"/>
  <c r="M756" i="1"/>
  <c r="O756" i="1"/>
  <c r="O52" i="1"/>
  <c r="M52" i="1"/>
  <c r="C52" i="1"/>
  <c r="O344" i="1"/>
  <c r="M344" i="1"/>
  <c r="C344" i="1"/>
  <c r="M127" i="1"/>
  <c r="O127" i="1"/>
  <c r="C127" i="1"/>
  <c r="M197" i="1"/>
  <c r="C197" i="1"/>
  <c r="O197" i="1"/>
  <c r="L536" i="1"/>
  <c r="L919" i="1"/>
  <c r="L720" i="1"/>
  <c r="L823" i="1"/>
  <c r="L1008" i="1"/>
  <c r="O650" i="1"/>
  <c r="C650" i="1"/>
  <c r="C849" i="1"/>
  <c r="M849" i="1"/>
  <c r="O32" i="1"/>
  <c r="M32" i="1"/>
  <c r="C32" i="1"/>
  <c r="O126" i="1"/>
  <c r="M126" i="1"/>
  <c r="C126" i="1"/>
  <c r="M95" i="1"/>
  <c r="O95" i="1"/>
  <c r="C95" i="1"/>
  <c r="C269" i="1"/>
  <c r="M269" i="1"/>
  <c r="O269" i="1"/>
  <c r="L1004" i="1"/>
  <c r="L924" i="1"/>
  <c r="L908" i="1"/>
  <c r="L864" i="1"/>
  <c r="L700" i="1"/>
  <c r="J754" i="1"/>
  <c r="B754" i="1"/>
  <c r="L802" i="1"/>
  <c r="L782" i="1"/>
  <c r="L878" i="1"/>
  <c r="L934" i="1"/>
  <c r="L634" i="1"/>
  <c r="L522" i="1"/>
  <c r="K892" i="1"/>
  <c r="L137" i="1"/>
  <c r="L415" i="1"/>
  <c r="L441" i="1"/>
  <c r="K624" i="1"/>
  <c r="L624" i="1"/>
  <c r="L668" i="1"/>
  <c r="J476" i="1"/>
  <c r="B476" i="1"/>
  <c r="K197" i="1"/>
  <c r="L197" i="1"/>
  <c r="H525" i="1"/>
  <c r="F525" i="1"/>
  <c r="J525" i="1"/>
  <c r="B525" i="1"/>
  <c r="L848" i="1"/>
  <c r="L287" i="1"/>
  <c r="J325" i="1"/>
  <c r="B325" i="1"/>
  <c r="K325" i="1"/>
  <c r="L325" i="1"/>
  <c r="J333" i="1"/>
  <c r="B333" i="1"/>
  <c r="K333" i="1"/>
  <c r="L333" i="1"/>
  <c r="M363" i="1"/>
  <c r="O363" i="1"/>
  <c r="C363" i="1"/>
  <c r="O342" i="1"/>
  <c r="C342" i="1"/>
  <c r="M342" i="1"/>
  <c r="O98" i="1"/>
  <c r="C98" i="1"/>
  <c r="M98" i="1"/>
  <c r="C287" i="1"/>
  <c r="O287" i="1"/>
  <c r="M287" i="1"/>
  <c r="M944" i="1"/>
  <c r="O944" i="1"/>
  <c r="C944" i="1"/>
  <c r="C585" i="1"/>
  <c r="O585" i="1"/>
  <c r="O402" i="1"/>
  <c r="M402" i="1"/>
  <c r="O620" i="1"/>
  <c r="C620" i="1"/>
  <c r="M620" i="1"/>
  <c r="O808" i="1"/>
  <c r="C808" i="1"/>
  <c r="M808" i="1"/>
  <c r="C860" i="1"/>
  <c r="M860" i="1"/>
  <c r="O860" i="1"/>
  <c r="M953" i="1"/>
  <c r="C953" i="1"/>
  <c r="O953" i="1"/>
  <c r="M416" i="1"/>
  <c r="C416" i="1"/>
  <c r="O416" i="1"/>
  <c r="C536" i="1"/>
  <c r="M536" i="1"/>
  <c r="O536" i="1"/>
  <c r="O780" i="1"/>
  <c r="M780" i="1"/>
  <c r="C780" i="1"/>
  <c r="C787" i="1"/>
  <c r="O787" i="1"/>
  <c r="C422" i="1"/>
  <c r="M422" i="1"/>
  <c r="O422" i="1"/>
  <c r="M1004" i="1"/>
  <c r="C1004" i="1"/>
  <c r="O1004" i="1"/>
  <c r="C1012" i="1"/>
  <c r="O1012" i="1"/>
  <c r="M1012" i="1"/>
  <c r="M960" i="1"/>
  <c r="O960" i="1"/>
  <c r="C960" i="1"/>
  <c r="M924" i="1"/>
  <c r="C924" i="1"/>
  <c r="O924" i="1"/>
  <c r="C908" i="1"/>
  <c r="M908" i="1"/>
  <c r="O908" i="1"/>
  <c r="C864" i="1"/>
  <c r="O864" i="1"/>
  <c r="M864" i="1"/>
  <c r="M748" i="1"/>
  <c r="O748" i="1"/>
  <c r="C748" i="1"/>
  <c r="C700" i="1"/>
  <c r="M700" i="1"/>
  <c r="O700" i="1"/>
  <c r="M656" i="1"/>
  <c r="O656" i="1"/>
  <c r="C656" i="1"/>
  <c r="C942" i="1"/>
  <c r="O942" i="1"/>
  <c r="M942" i="1"/>
  <c r="O902" i="1"/>
  <c r="M902" i="1"/>
  <c r="C902" i="1"/>
  <c r="C862" i="1"/>
  <c r="O862" i="1"/>
  <c r="M862" i="1"/>
  <c r="O846" i="1"/>
  <c r="C846" i="1"/>
  <c r="M846" i="1"/>
  <c r="C986" i="1"/>
  <c r="M986" i="1"/>
  <c r="O986" i="1"/>
  <c r="O970" i="1"/>
  <c r="M970" i="1"/>
  <c r="C970" i="1"/>
  <c r="C850" i="1"/>
  <c r="O850" i="1"/>
  <c r="M850" i="1"/>
  <c r="M810" i="1"/>
  <c r="O810" i="1"/>
  <c r="C810" i="1"/>
  <c r="C33" i="1"/>
  <c r="O33" i="1"/>
  <c r="M392" i="1"/>
  <c r="C392" i="1"/>
  <c r="O392" i="1"/>
  <c r="M341" i="1"/>
  <c r="C341" i="1"/>
  <c r="C471" i="1"/>
  <c r="O471" i="1"/>
  <c r="M471" i="1"/>
  <c r="C469" i="1"/>
  <c r="O469" i="1"/>
  <c r="M469" i="1"/>
  <c r="M463" i="1"/>
  <c r="C463" i="1"/>
  <c r="O463" i="1"/>
  <c r="O413" i="1"/>
  <c r="C413" i="1"/>
  <c r="M413" i="1"/>
  <c r="M456" i="1"/>
  <c r="O456" i="1"/>
  <c r="C456" i="1"/>
  <c r="C638" i="1"/>
  <c r="M638" i="1"/>
  <c r="O638" i="1"/>
  <c r="M132" i="1"/>
  <c r="O132" i="1"/>
  <c r="C132" i="1"/>
  <c r="O79" i="1"/>
  <c r="C79" i="1"/>
  <c r="M79" i="1"/>
  <c r="O489" i="1"/>
  <c r="M489" i="1"/>
  <c r="C489" i="1"/>
  <c r="O474" i="1"/>
  <c r="C474" i="1"/>
  <c r="M474" i="1"/>
  <c r="M737" i="1"/>
  <c r="O737" i="1"/>
  <c r="O493" i="1"/>
  <c r="C493" i="1"/>
  <c r="M493" i="1"/>
  <c r="O675" i="1"/>
  <c r="M675" i="1"/>
  <c r="C675" i="1"/>
  <c r="C781" i="1"/>
  <c r="M781" i="1"/>
  <c r="O781" i="1"/>
  <c r="C651" i="1"/>
  <c r="M651" i="1"/>
  <c r="O651" i="1"/>
  <c r="C51" i="1"/>
  <c r="O51" i="1"/>
  <c r="M51" i="1"/>
  <c r="C404" i="1"/>
  <c r="O404" i="1"/>
  <c r="M404" i="1"/>
  <c r="C701" i="1"/>
  <c r="O701" i="1"/>
  <c r="M701" i="1"/>
  <c r="O990" i="1"/>
  <c r="C990" i="1"/>
  <c r="M990" i="1"/>
  <c r="O974" i="1"/>
  <c r="M974" i="1"/>
  <c r="C974" i="1"/>
  <c r="M950" i="1"/>
  <c r="O950" i="1"/>
  <c r="C950" i="1"/>
  <c r="C934" i="1"/>
  <c r="M934" i="1"/>
  <c r="O934" i="1"/>
  <c r="M854" i="1"/>
  <c r="O854" i="1"/>
  <c r="C854" i="1"/>
  <c r="M1002" i="1"/>
  <c r="C1002" i="1"/>
  <c r="O1002" i="1"/>
  <c r="C842" i="1"/>
  <c r="M842" i="1"/>
  <c r="O842" i="1"/>
  <c r="O818" i="1"/>
  <c r="C818" i="1"/>
  <c r="M818" i="1"/>
  <c r="O802" i="1"/>
  <c r="C802" i="1"/>
  <c r="M802" i="1"/>
  <c r="M760" i="1"/>
  <c r="C760" i="1"/>
  <c r="O760" i="1"/>
  <c r="M774" i="1"/>
  <c r="C774" i="1"/>
  <c r="M976" i="1"/>
  <c r="C976" i="1"/>
  <c r="O976" i="1"/>
  <c r="C992" i="1"/>
  <c r="O992" i="1"/>
  <c r="M992" i="1"/>
  <c r="C581" i="1"/>
  <c r="O581" i="1"/>
  <c r="M581" i="1"/>
  <c r="O577" i="1"/>
  <c r="C577" i="1"/>
  <c r="C573" i="1"/>
  <c r="M573" i="1"/>
  <c r="O573" i="1"/>
  <c r="O497" i="1"/>
  <c r="C497" i="1"/>
  <c r="M497" i="1"/>
  <c r="O495" i="1"/>
  <c r="C495" i="1"/>
  <c r="M473" i="1"/>
  <c r="C473" i="1"/>
  <c r="O473" i="1"/>
  <c r="O509" i="1"/>
  <c r="C509" i="1"/>
  <c r="M509" i="1"/>
  <c r="M507" i="1"/>
  <c r="C507" i="1"/>
  <c r="O507" i="1"/>
  <c r="C503" i="1"/>
  <c r="M503" i="1"/>
  <c r="O503" i="1"/>
  <c r="M490" i="1"/>
  <c r="O490" i="1"/>
  <c r="C490" i="1"/>
  <c r="L245" i="1"/>
  <c r="M239" i="1"/>
  <c r="J481" i="1"/>
  <c r="B481" i="1"/>
  <c r="M530" i="1"/>
  <c r="J639" i="1"/>
  <c r="B639" i="1"/>
  <c r="M97" i="1"/>
  <c r="M245" i="1"/>
  <c r="J629" i="1"/>
  <c r="B629" i="1"/>
  <c r="M547" i="1"/>
  <c r="K63" i="1"/>
  <c r="L63" i="1"/>
  <c r="L258" i="1"/>
  <c r="L246" i="1"/>
  <c r="C676" i="1"/>
  <c r="C767" i="1"/>
  <c r="C615" i="1"/>
  <c r="M785" i="1"/>
  <c r="M767" i="1"/>
  <c r="O496" i="1"/>
  <c r="K787" i="1"/>
  <c r="L787" i="1"/>
  <c r="L617" i="1"/>
  <c r="J567" i="1"/>
  <c r="B567" i="1"/>
  <c r="J462" i="1"/>
  <c r="B462" i="1"/>
  <c r="C94" i="1"/>
  <c r="M551" i="1"/>
  <c r="K780" i="1"/>
  <c r="L780" i="1"/>
  <c r="J533" i="1"/>
  <c r="B533" i="1"/>
  <c r="O795" i="1"/>
  <c r="J168" i="1"/>
  <c r="B168" i="1"/>
  <c r="J775" i="1"/>
  <c r="B775" i="1"/>
  <c r="K693" i="1"/>
  <c r="L693" i="1"/>
  <c r="J809" i="1"/>
  <c r="B809" i="1"/>
  <c r="K701" i="1"/>
  <c r="L701" i="1"/>
  <c r="J575" i="1"/>
  <c r="B575" i="1"/>
  <c r="J458" i="1"/>
  <c r="B458" i="1"/>
  <c r="J450" i="1"/>
  <c r="B450" i="1"/>
  <c r="J545" i="1"/>
  <c r="B545" i="1"/>
  <c r="J604" i="1"/>
  <c r="B604" i="1"/>
  <c r="K697" i="1"/>
  <c r="L697" i="1"/>
  <c r="L703" i="1"/>
  <c r="K860" i="1"/>
  <c r="L860" i="1"/>
  <c r="L810" i="1"/>
  <c r="L842" i="1"/>
  <c r="L898" i="1"/>
  <c r="L1002" i="1"/>
  <c r="L750" i="1"/>
  <c r="L806" i="1"/>
  <c r="L910" i="1"/>
  <c r="K554" i="1"/>
  <c r="L554" i="1"/>
  <c r="L892" i="1"/>
  <c r="L94" i="1"/>
  <c r="L96" i="1"/>
  <c r="L145" i="1"/>
  <c r="L149" i="1"/>
  <c r="L253" i="1"/>
  <c r="L358" i="1"/>
  <c r="L407" i="1"/>
  <c r="L493" i="1"/>
  <c r="M213" i="1"/>
  <c r="C213" i="1"/>
  <c r="O213" i="1"/>
  <c r="C317" i="1"/>
  <c r="M317" i="1"/>
  <c r="O485" i="1"/>
  <c r="M485" i="1"/>
  <c r="C485" i="1"/>
  <c r="C219" i="1"/>
  <c r="M219" i="1"/>
  <c r="O219" i="1"/>
  <c r="C307" i="1"/>
  <c r="M307" i="1"/>
  <c r="O307" i="1"/>
  <c r="C319" i="1"/>
  <c r="M319" i="1"/>
  <c r="O319" i="1"/>
  <c r="G868" i="1"/>
  <c r="H868" i="1"/>
  <c r="F868" i="1"/>
  <c r="H844" i="1"/>
  <c r="G844" i="1"/>
  <c r="F844" i="1"/>
  <c r="G831" i="1"/>
  <c r="H831" i="1"/>
  <c r="F831" i="1"/>
  <c r="H829" i="1"/>
  <c r="F829" i="1"/>
  <c r="H825" i="1"/>
  <c r="G825" i="1"/>
  <c r="F825" i="1"/>
  <c r="H815" i="1"/>
  <c r="G815" i="1"/>
  <c r="F815" i="1"/>
  <c r="H803" i="1"/>
  <c r="G803" i="1"/>
  <c r="F803" i="1"/>
  <c r="L732" i="1"/>
  <c r="M177" i="1"/>
  <c r="O177" i="1"/>
  <c r="C177" i="1"/>
  <c r="O193" i="1"/>
  <c r="C193" i="1"/>
  <c r="M193" i="1"/>
  <c r="O297" i="1"/>
  <c r="C297" i="1"/>
  <c r="M297" i="1"/>
  <c r="O321" i="1"/>
  <c r="C321" i="1"/>
  <c r="O439" i="1"/>
  <c r="M439" i="1"/>
  <c r="C439" i="1"/>
  <c r="C477" i="1"/>
  <c r="M477" i="1"/>
  <c r="O477" i="1"/>
  <c r="C641" i="1"/>
  <c r="M641" i="1"/>
  <c r="O641" i="1"/>
  <c r="M231" i="1"/>
  <c r="C231" i="1"/>
  <c r="O231" i="1"/>
  <c r="C283" i="1"/>
  <c r="O283" i="1"/>
  <c r="M283" i="1"/>
  <c r="G859" i="1"/>
  <c r="F859" i="1"/>
  <c r="H859" i="1"/>
  <c r="J859" i="1"/>
  <c r="B859" i="1"/>
  <c r="G857" i="1"/>
  <c r="F857" i="1"/>
  <c r="H857" i="1"/>
  <c r="G851" i="1"/>
  <c r="F851" i="1"/>
  <c r="K851" i="1"/>
  <c r="H851" i="1"/>
  <c r="H845" i="1"/>
  <c r="G845" i="1"/>
  <c r="F845" i="1"/>
  <c r="F832" i="1"/>
  <c r="G832" i="1"/>
  <c r="H832" i="1"/>
  <c r="F828" i="1"/>
  <c r="J828" i="1"/>
  <c r="B828" i="1"/>
  <c r="G828" i="1"/>
  <c r="H828" i="1"/>
  <c r="G784" i="1"/>
  <c r="H784" i="1"/>
  <c r="F784" i="1"/>
  <c r="L372" i="1"/>
  <c r="K508" i="1"/>
  <c r="L508" i="1"/>
  <c r="K165" i="1"/>
  <c r="L165" i="1"/>
  <c r="K189" i="1"/>
  <c r="L189" i="1"/>
  <c r="K249" i="1"/>
  <c r="L249" i="1"/>
  <c r="K297" i="1"/>
  <c r="L297" i="1"/>
  <c r="K313" i="1"/>
  <c r="L313" i="1"/>
  <c r="K329" i="1"/>
  <c r="L329" i="1"/>
  <c r="K337" i="1"/>
  <c r="L337" i="1"/>
  <c r="M481" i="1"/>
  <c r="C481" i="1"/>
  <c r="O481" i="1"/>
  <c r="J535" i="1"/>
  <c r="B535" i="1"/>
  <c r="K499" i="1"/>
  <c r="L499" i="1"/>
  <c r="J499" i="1"/>
  <c r="B499" i="1"/>
  <c r="O72" i="1"/>
  <c r="C72" i="1"/>
  <c r="O237" i="1"/>
  <c r="C237" i="1"/>
  <c r="C608" i="1"/>
  <c r="O608" i="1"/>
  <c r="M668" i="1"/>
  <c r="O668" i="1"/>
  <c r="C876" i="1"/>
  <c r="O876" i="1"/>
  <c r="M876" i="1"/>
  <c r="M468" i="1"/>
  <c r="O468" i="1"/>
  <c r="C468" i="1"/>
  <c r="C168" i="1"/>
  <c r="M168" i="1"/>
  <c r="O168" i="1"/>
  <c r="O809" i="1"/>
  <c r="C809" i="1"/>
  <c r="M809" i="1"/>
  <c r="O720" i="1"/>
  <c r="M720" i="1"/>
  <c r="C720" i="1"/>
  <c r="M679" i="1"/>
  <c r="O679" i="1"/>
  <c r="C679" i="1"/>
  <c r="M575" i="1"/>
  <c r="C575" i="1"/>
  <c r="O575" i="1"/>
  <c r="O160" i="1"/>
  <c r="C160" i="1"/>
  <c r="M160" i="1"/>
  <c r="O432" i="1"/>
  <c r="C432" i="1"/>
  <c r="M432" i="1"/>
  <c r="O475" i="1"/>
  <c r="C475" i="1"/>
  <c r="M475" i="1"/>
  <c r="O545" i="1"/>
  <c r="M545" i="1"/>
  <c r="C545" i="1"/>
  <c r="C604" i="1"/>
  <c r="M604" i="1"/>
  <c r="O604" i="1"/>
  <c r="M542" i="1"/>
  <c r="O542" i="1"/>
  <c r="C542" i="1"/>
  <c r="M478" i="1"/>
  <c r="C478" i="1"/>
  <c r="O478" i="1"/>
  <c r="O797" i="1"/>
  <c r="M797" i="1"/>
  <c r="C797" i="1"/>
  <c r="M511" i="1"/>
  <c r="O511" i="1"/>
  <c r="C511" i="1"/>
  <c r="M584" i="1"/>
  <c r="O584" i="1"/>
  <c r="C584" i="1"/>
  <c r="C621" i="1"/>
  <c r="M621" i="1"/>
  <c r="O621" i="1"/>
  <c r="M813" i="1"/>
  <c r="O813" i="1"/>
  <c r="C813" i="1"/>
  <c r="C836" i="1"/>
  <c r="O836" i="1"/>
  <c r="M836" i="1"/>
  <c r="O554" i="1"/>
  <c r="M554" i="1"/>
  <c r="C554" i="1"/>
  <c r="M855" i="1"/>
  <c r="O855" i="1"/>
  <c r="C855" i="1"/>
  <c r="M697" i="1"/>
  <c r="O697" i="1"/>
  <c r="C697" i="1"/>
  <c r="M823" i="1"/>
  <c r="O823" i="1"/>
  <c r="C823" i="1"/>
  <c r="O895" i="1"/>
  <c r="C895" i="1"/>
  <c r="M895" i="1"/>
  <c r="M968" i="1"/>
  <c r="O968" i="1"/>
  <c r="C968" i="1"/>
  <c r="O806" i="1"/>
  <c r="M806" i="1"/>
  <c r="C806" i="1"/>
  <c r="O758" i="1"/>
  <c r="C758" i="1"/>
  <c r="M758" i="1"/>
  <c r="C978" i="1"/>
  <c r="M978" i="1"/>
  <c r="O978" i="1"/>
  <c r="M946" i="1"/>
  <c r="O946" i="1"/>
  <c r="C946" i="1"/>
  <c r="O930" i="1"/>
  <c r="M930" i="1"/>
  <c r="C930" i="1"/>
  <c r="M898" i="1"/>
  <c r="C898" i="1"/>
  <c r="O898" i="1"/>
  <c r="O858" i="1"/>
  <c r="M858" i="1"/>
  <c r="C858" i="1"/>
  <c r="M874" i="1"/>
  <c r="O874" i="1"/>
  <c r="C874" i="1"/>
  <c r="C786" i="1"/>
  <c r="O786" i="1"/>
  <c r="M786" i="1"/>
  <c r="O770" i="1"/>
  <c r="C770" i="1"/>
  <c r="M770" i="1"/>
  <c r="O754" i="1"/>
  <c r="C754" i="1"/>
  <c r="M754" i="1"/>
  <c r="C1000" i="1"/>
  <c r="M1000" i="1"/>
  <c r="O1000" i="1"/>
  <c r="C814" i="1"/>
  <c r="M814" i="1"/>
  <c r="O814" i="1"/>
  <c r="M472" i="1"/>
  <c r="O472" i="1"/>
  <c r="C472" i="1"/>
  <c r="C655" i="1"/>
  <c r="M655" i="1"/>
  <c r="O655" i="1"/>
  <c r="O49" i="1"/>
  <c r="C49" i="1"/>
  <c r="M49" i="1"/>
  <c r="O792" i="1"/>
  <c r="C792" i="1"/>
  <c r="M792" i="1"/>
  <c r="M958" i="1"/>
  <c r="O958" i="1"/>
  <c r="C958" i="1"/>
  <c r="O41" i="1"/>
  <c r="M41" i="1"/>
  <c r="C41" i="1"/>
  <c r="M956" i="1"/>
  <c r="O956" i="1"/>
  <c r="C956" i="1"/>
  <c r="C728" i="1"/>
  <c r="M728" i="1"/>
  <c r="O728" i="1"/>
  <c r="K569" i="1"/>
  <c r="L569" i="1"/>
  <c r="J569" i="1"/>
  <c r="B569" i="1"/>
  <c r="C385" i="1"/>
  <c r="M385" i="1"/>
  <c r="M919" i="1"/>
  <c r="O919" i="1"/>
  <c r="C919" i="1"/>
  <c r="M617" i="1"/>
  <c r="O617" i="1"/>
  <c r="C617" i="1"/>
  <c r="O788" i="1"/>
  <c r="C788" i="1"/>
  <c r="M788" i="1"/>
  <c r="C510" i="1"/>
  <c r="O510" i="1"/>
  <c r="M510" i="1"/>
  <c r="M491" i="1"/>
  <c r="O491" i="1"/>
  <c r="C491" i="1"/>
  <c r="M980" i="1"/>
  <c r="C980" i="1"/>
  <c r="O980" i="1"/>
  <c r="O685" i="1"/>
  <c r="C685" i="1"/>
  <c r="M685" i="1"/>
  <c r="O448" i="1"/>
  <c r="C448" i="1"/>
  <c r="M448" i="1"/>
  <c r="C388" i="1"/>
  <c r="O388" i="1"/>
  <c r="M388" i="1"/>
  <c r="O947" i="1"/>
  <c r="C947" i="1"/>
  <c r="M947" i="1"/>
  <c r="M879" i="1"/>
  <c r="O879" i="1"/>
  <c r="C879" i="1"/>
  <c r="O398" i="1"/>
  <c r="C398" i="1"/>
  <c r="M398" i="1"/>
  <c r="M454" i="1"/>
  <c r="C454" i="1"/>
  <c r="O454" i="1"/>
  <c r="O558" i="1"/>
  <c r="C558" i="1"/>
  <c r="M558" i="1"/>
  <c r="C713" i="1"/>
  <c r="M713" i="1"/>
  <c r="O793" i="1"/>
  <c r="C793" i="1"/>
  <c r="M793" i="1"/>
  <c r="M444" i="1"/>
  <c r="O444" i="1"/>
  <c r="C444" i="1"/>
  <c r="O687" i="1"/>
  <c r="C687" i="1"/>
  <c r="M687" i="1"/>
  <c r="M412" i="1"/>
  <c r="C412" i="1"/>
  <c r="O412" i="1"/>
  <c r="O693" i="1"/>
  <c r="M693" i="1"/>
  <c r="C693" i="1"/>
  <c r="M830" i="1"/>
  <c r="O830" i="1"/>
  <c r="C830" i="1"/>
  <c r="C790" i="1"/>
  <c r="M790" i="1"/>
  <c r="O790" i="1"/>
  <c r="C962" i="1"/>
  <c r="M962" i="1"/>
  <c r="O962" i="1"/>
  <c r="C938" i="1"/>
  <c r="O938" i="1"/>
  <c r="M938" i="1"/>
  <c r="O826" i="1"/>
  <c r="C826" i="1"/>
  <c r="M826" i="1"/>
  <c r="C882" i="1"/>
  <c r="M882" i="1"/>
  <c r="O882" i="1"/>
  <c r="C866" i="1"/>
  <c r="O866" i="1"/>
  <c r="M866" i="1"/>
  <c r="M834" i="1"/>
  <c r="C834" i="1"/>
  <c r="O834" i="1"/>
  <c r="M794" i="1"/>
  <c r="C794" i="1"/>
  <c r="O794" i="1"/>
  <c r="C778" i="1"/>
  <c r="O778" i="1"/>
  <c r="O822" i="1"/>
  <c r="M822" i="1"/>
  <c r="O798" i="1"/>
  <c r="C798" i="1"/>
  <c r="M798" i="1"/>
  <c r="M766" i="1"/>
  <c r="O766" i="1"/>
  <c r="C766" i="1"/>
  <c r="C954" i="1"/>
  <c r="M954" i="1"/>
  <c r="O954" i="1"/>
  <c r="C647" i="1"/>
  <c r="M647" i="1"/>
  <c r="O647" i="1"/>
  <c r="C824" i="1"/>
  <c r="M824" i="1"/>
  <c r="O824" i="1"/>
  <c r="M648" i="1"/>
  <c r="O648" i="1"/>
  <c r="C648" i="1"/>
  <c r="O440" i="1"/>
  <c r="M440" i="1"/>
  <c r="C440" i="1"/>
  <c r="O17" i="1"/>
  <c r="C17" i="1"/>
  <c r="M17" i="1"/>
  <c r="C750" i="1"/>
  <c r="M750" i="1"/>
  <c r="O750" i="1"/>
  <c r="O892" i="1"/>
  <c r="C892" i="1"/>
  <c r="M892" i="1"/>
  <c r="O613" i="1"/>
  <c r="M613" i="1"/>
  <c r="C613" i="1"/>
  <c r="C611" i="1"/>
  <c r="M611" i="1"/>
  <c r="O611" i="1"/>
  <c r="O609" i="1"/>
  <c r="M609" i="1"/>
  <c r="C609" i="1"/>
  <c r="O549" i="1"/>
  <c r="M549" i="1"/>
  <c r="C549" i="1"/>
  <c r="C543" i="1"/>
  <c r="O543" i="1"/>
  <c r="M543" i="1"/>
  <c r="O541" i="1"/>
  <c r="M541" i="1"/>
  <c r="C541" i="1"/>
  <c r="O539" i="1"/>
  <c r="M539" i="1"/>
  <c r="C539" i="1"/>
  <c r="M529" i="1"/>
  <c r="O529" i="1"/>
  <c r="C529" i="1"/>
  <c r="M73" i="1"/>
  <c r="C73" i="1"/>
  <c r="O73" i="1"/>
  <c r="M653" i="1"/>
  <c r="C653" i="1"/>
  <c r="O653" i="1"/>
  <c r="M649" i="1"/>
  <c r="O649" i="1"/>
  <c r="C649" i="1"/>
  <c r="M645" i="1"/>
  <c r="O645" i="1"/>
  <c r="C645" i="1"/>
  <c r="C643" i="1"/>
  <c r="M643" i="1"/>
  <c r="O643" i="1"/>
  <c r="C637" i="1"/>
  <c r="M637" i="1"/>
  <c r="O637" i="1"/>
  <c r="O635" i="1"/>
  <c r="C635" i="1"/>
  <c r="M635" i="1"/>
  <c r="O856" i="1"/>
  <c r="C856" i="1"/>
  <c r="M856" i="1"/>
  <c r="O684" i="1"/>
  <c r="C684" i="1"/>
  <c r="M684" i="1"/>
  <c r="L672" i="1"/>
  <c r="L896" i="1"/>
  <c r="M320" i="1"/>
  <c r="C320" i="1"/>
  <c r="O320" i="1"/>
  <c r="O322" i="1"/>
  <c r="M322" i="1"/>
  <c r="C322" i="1"/>
  <c r="C328" i="1"/>
  <c r="O328" i="1"/>
  <c r="M328" i="1"/>
  <c r="O332" i="1"/>
  <c r="M332" i="1"/>
  <c r="C332" i="1"/>
  <c r="C336" i="1"/>
  <c r="O336" i="1"/>
  <c r="M336" i="1"/>
  <c r="O354" i="1"/>
  <c r="M354" i="1"/>
  <c r="C354" i="1"/>
  <c r="M426" i="1"/>
  <c r="O426" i="1"/>
  <c r="C426" i="1"/>
  <c r="O672" i="1"/>
  <c r="C672" i="1"/>
  <c r="O66" i="1"/>
  <c r="M66" i="1"/>
  <c r="C66" i="1"/>
  <c r="M346" i="1"/>
  <c r="C346" i="1"/>
  <c r="O346" i="1"/>
  <c r="C247" i="1"/>
  <c r="O247" i="1"/>
  <c r="M327" i="1"/>
  <c r="O327" i="1"/>
  <c r="C602" i="1"/>
  <c r="M602" i="1"/>
  <c r="O721" i="1"/>
  <c r="M721" i="1"/>
  <c r="M757" i="1"/>
  <c r="C757" i="1"/>
  <c r="O716" i="1"/>
  <c r="M716" i="1"/>
  <c r="M582" i="1"/>
  <c r="C582" i="1"/>
  <c r="M707" i="1"/>
  <c r="C707" i="1"/>
  <c r="M703" i="1"/>
  <c r="C703" i="1"/>
  <c r="O113" i="1"/>
  <c r="C113" i="1"/>
  <c r="M113" i="1"/>
  <c r="M25" i="1"/>
  <c r="O25" i="1"/>
  <c r="C25" i="1"/>
  <c r="O334" i="1"/>
  <c r="M334" i="1"/>
  <c r="C334" i="1"/>
  <c r="C144" i="1"/>
  <c r="O144" i="1"/>
  <c r="M144" i="1"/>
  <c r="K241" i="1"/>
  <c r="L241" i="1"/>
  <c r="M709" i="1"/>
  <c r="K88" i="1"/>
  <c r="L88" i="1"/>
  <c r="M676" i="1"/>
  <c r="M711" i="1"/>
  <c r="C567" i="1"/>
  <c r="O785" i="1"/>
  <c r="C871" i="1"/>
  <c r="M787" i="1"/>
  <c r="M775" i="1"/>
  <c r="M771" i="1"/>
  <c r="C779" i="1"/>
  <c r="J606" i="1"/>
  <c r="B606" i="1"/>
  <c r="J531" i="1"/>
  <c r="B531" i="1"/>
  <c r="J394" i="1"/>
  <c r="B394" i="1"/>
  <c r="M669" i="1"/>
  <c r="K793" i="1"/>
  <c r="L793" i="1"/>
  <c r="J438" i="1"/>
  <c r="B438" i="1"/>
  <c r="K478" i="1"/>
  <c r="L478" i="1"/>
  <c r="C737" i="1"/>
  <c r="O681" i="1"/>
  <c r="K511" i="1"/>
  <c r="L511" i="1"/>
  <c r="J628" i="1"/>
  <c r="B628" i="1"/>
  <c r="J428" i="1"/>
  <c r="B428" i="1"/>
  <c r="C402" i="1"/>
  <c r="M585" i="1"/>
  <c r="J78" i="1"/>
  <c r="B78" i="1"/>
  <c r="J424" i="1"/>
  <c r="B424" i="1"/>
  <c r="J467" i="1"/>
  <c r="B467" i="1"/>
  <c r="J571" i="1"/>
  <c r="B571" i="1"/>
  <c r="J409" i="1"/>
  <c r="B409" i="1"/>
  <c r="J940" i="1"/>
  <c r="B940" i="1"/>
  <c r="J717" i="1"/>
  <c r="B717" i="1"/>
  <c r="J861" i="1"/>
  <c r="B861" i="1"/>
  <c r="C559" i="1"/>
  <c r="M33" i="1"/>
  <c r="C65" i="1"/>
  <c r="M495" i="1"/>
  <c r="M577" i="1"/>
  <c r="O341" i="1"/>
  <c r="C521" i="1"/>
  <c r="O774" i="1"/>
  <c r="M302" i="1"/>
  <c r="C302" i="1"/>
  <c r="O302" i="1"/>
  <c r="O306" i="1"/>
  <c r="M306" i="1"/>
  <c r="C306" i="1"/>
  <c r="M310" i="1"/>
  <c r="C310" i="1"/>
  <c r="O310" i="1"/>
  <c r="O314" i="1"/>
  <c r="M314" i="1"/>
  <c r="C314" i="1"/>
  <c r="M318" i="1"/>
  <c r="C318" i="1"/>
  <c r="O318" i="1"/>
  <c r="M338" i="1"/>
  <c r="C338" i="1"/>
  <c r="O338" i="1"/>
  <c r="M364" i="1"/>
  <c r="O364" i="1"/>
  <c r="C364" i="1"/>
  <c r="M368" i="1"/>
  <c r="O368" i="1"/>
  <c r="C368" i="1"/>
  <c r="O383" i="1"/>
  <c r="C383" i="1"/>
  <c r="M383" i="1"/>
  <c r="M400" i="1"/>
  <c r="O400" i="1"/>
  <c r="C400" i="1"/>
  <c r="M411" i="1"/>
  <c r="C411" i="1"/>
  <c r="O411" i="1"/>
  <c r="M47" i="1"/>
  <c r="O47" i="1"/>
  <c r="C47" i="1"/>
  <c r="O28" i="1"/>
  <c r="C28" i="1"/>
  <c r="M28" i="1"/>
  <c r="M43" i="1"/>
  <c r="O43" i="1"/>
  <c r="C43" i="1"/>
  <c r="C56" i="1"/>
  <c r="M56" i="1"/>
  <c r="O56" i="1"/>
  <c r="O76" i="1"/>
  <c r="C76" i="1"/>
  <c r="M76" i="1"/>
  <c r="C566" i="1"/>
  <c r="M566" i="1"/>
  <c r="O506" i="1"/>
  <c r="C506" i="1"/>
  <c r="C446" i="1"/>
  <c r="M446" i="1"/>
  <c r="C436" i="1"/>
  <c r="M436" i="1"/>
  <c r="O384" i="1"/>
  <c r="C384" i="1"/>
  <c r="M384" i="1"/>
  <c r="O380" i="1"/>
  <c r="C380" i="1"/>
  <c r="M380" i="1"/>
  <c r="O374" i="1"/>
  <c r="C374" i="1"/>
  <c r="M374" i="1"/>
  <c r="O370" i="1"/>
  <c r="C370" i="1"/>
  <c r="M370" i="1"/>
  <c r="M347" i="1"/>
  <c r="O347" i="1"/>
  <c r="M889" i="1"/>
  <c r="O889" i="1"/>
  <c r="O883" i="1"/>
  <c r="C883" i="1"/>
  <c r="M601" i="1"/>
  <c r="C601" i="1"/>
  <c r="M382" i="1"/>
  <c r="O382" i="1"/>
  <c r="C382" i="1"/>
  <c r="O117" i="1"/>
  <c r="C117" i="1"/>
  <c r="M117" i="1"/>
  <c r="O35" i="1"/>
  <c r="C35" i="1"/>
  <c r="M35" i="1"/>
  <c r="O23" i="1"/>
  <c r="C23" i="1"/>
  <c r="M23" i="1"/>
  <c r="M270" i="1"/>
  <c r="C270" i="1"/>
  <c r="O270" i="1"/>
  <c r="O262" i="1"/>
  <c r="M262" i="1"/>
  <c r="C262" i="1"/>
  <c r="M254" i="1"/>
  <c r="C254" i="1"/>
  <c r="O254" i="1"/>
  <c r="M142" i="1"/>
  <c r="C142" i="1"/>
  <c r="O142" i="1"/>
  <c r="C181" i="1"/>
  <c r="O181" i="1"/>
  <c r="H797" i="1"/>
  <c r="G797" i="1"/>
  <c r="K797" i="1"/>
  <c r="L797" i="1"/>
  <c r="H791" i="1"/>
  <c r="F791" i="1"/>
  <c r="G791" i="1"/>
  <c r="J791" i="1"/>
  <c r="B791" i="1"/>
  <c r="H627" i="1"/>
  <c r="F627" i="1"/>
  <c r="H625" i="1"/>
  <c r="F625" i="1"/>
  <c r="H623" i="1"/>
  <c r="G623" i="1"/>
  <c r="K623" i="1"/>
  <c r="L623" i="1"/>
  <c r="J623" i="1"/>
  <c r="B623" i="1"/>
  <c r="F607" i="1"/>
  <c r="F524" i="1"/>
  <c r="K524" i="1"/>
  <c r="L524" i="1"/>
  <c r="H521" i="1"/>
  <c r="G521" i="1"/>
  <c r="K521" i="1"/>
  <c r="G464" i="1"/>
  <c r="F464" i="1"/>
  <c r="H427" i="1"/>
  <c r="L427" i="1"/>
  <c r="J427" i="1"/>
  <c r="B427" i="1"/>
  <c r="K59" i="1"/>
  <c r="L59" i="1"/>
  <c r="K285" i="1"/>
  <c r="L285" i="1"/>
  <c r="F777" i="1"/>
  <c r="J777" i="1"/>
  <c r="B777" i="1"/>
  <c r="F773" i="1"/>
  <c r="K773" i="1"/>
  <c r="L773" i="1"/>
  <c r="J773" i="1"/>
  <c r="B773" i="1"/>
  <c r="H515" i="1"/>
  <c r="F515" i="1"/>
  <c r="F465" i="1"/>
  <c r="G436" i="1"/>
  <c r="K436" i="1"/>
  <c r="L436" i="1"/>
  <c r="H436" i="1"/>
  <c r="F544" i="1"/>
  <c r="J665" i="1"/>
  <c r="B665" i="1"/>
  <c r="J520" i="1"/>
  <c r="B520" i="1"/>
  <c r="K127" i="1"/>
  <c r="L127" i="1"/>
  <c r="K95" i="1"/>
  <c r="L95" i="1"/>
  <c r="F86" i="1"/>
  <c r="K111" i="1"/>
  <c r="L111" i="1"/>
  <c r="G77" i="1"/>
  <c r="K77" i="1"/>
  <c r="L77" i="1"/>
  <c r="O725" i="4"/>
  <c r="O43" i="4"/>
  <c r="M43" i="4"/>
  <c r="C43" i="4"/>
  <c r="C49" i="4"/>
  <c r="M49" i="4"/>
  <c r="O49" i="4"/>
  <c r="C393" i="4"/>
  <c r="M393" i="4"/>
  <c r="O393" i="4"/>
  <c r="C409" i="4"/>
  <c r="O409" i="4"/>
  <c r="M409" i="4"/>
  <c r="C513" i="4"/>
  <c r="M513" i="4"/>
  <c r="O513" i="4"/>
  <c r="C549" i="4"/>
  <c r="O549" i="4"/>
  <c r="M549" i="4"/>
  <c r="C565" i="4"/>
  <c r="O565" i="4"/>
  <c r="M565" i="4"/>
  <c r="C577" i="4"/>
  <c r="O577" i="4"/>
  <c r="M577" i="4"/>
  <c r="C581" i="4"/>
  <c r="O581" i="4"/>
  <c r="M581" i="4"/>
  <c r="O695" i="4"/>
  <c r="M695" i="4"/>
  <c r="M54" i="4"/>
  <c r="O54" i="4"/>
  <c r="C54" i="4"/>
  <c r="C381" i="4"/>
  <c r="O381" i="4"/>
  <c r="M381" i="4"/>
  <c r="C397" i="4"/>
  <c r="O397" i="4"/>
  <c r="M397" i="4"/>
  <c r="C517" i="4"/>
  <c r="M517" i="4"/>
  <c r="O517" i="4"/>
  <c r="C533" i="4"/>
  <c r="M533" i="4"/>
  <c r="O533" i="4"/>
  <c r="C545" i="4"/>
  <c r="O545" i="4"/>
  <c r="M545" i="4"/>
  <c r="O711" i="4"/>
  <c r="M711" i="4"/>
  <c r="O861" i="4"/>
  <c r="M861" i="4"/>
  <c r="O873" i="4"/>
  <c r="M873" i="4"/>
  <c r="M691" i="4"/>
  <c r="O691" i="4"/>
  <c r="C704" i="4"/>
  <c r="M704" i="4"/>
  <c r="O704" i="4"/>
  <c r="M75" i="4"/>
  <c r="C75" i="4"/>
  <c r="O99" i="4"/>
  <c r="C99" i="4"/>
  <c r="M724" i="4"/>
  <c r="C724" i="4"/>
  <c r="O724" i="4"/>
  <c r="M845" i="4"/>
  <c r="C845" i="4"/>
  <c r="M159" i="4"/>
  <c r="O159" i="4"/>
  <c r="C159" i="4"/>
  <c r="O207" i="4"/>
  <c r="C207" i="4"/>
  <c r="M207" i="4"/>
  <c r="C672" i="4"/>
  <c r="O91" i="4"/>
  <c r="C91" i="4"/>
  <c r="M91" i="4"/>
  <c r="M147" i="4"/>
  <c r="O147" i="4"/>
  <c r="C147" i="4"/>
  <c r="O87" i="4"/>
  <c r="C87" i="4"/>
  <c r="M87" i="4"/>
  <c r="O95" i="4"/>
  <c r="C95" i="4"/>
  <c r="M95" i="4"/>
  <c r="J76" i="4"/>
  <c r="B76" i="4"/>
  <c r="C76" i="4"/>
  <c r="K76" i="4"/>
  <c r="L76" i="4"/>
  <c r="M100" i="4"/>
  <c r="C100" i="4"/>
  <c r="J108" i="4"/>
  <c r="B108" i="4"/>
  <c r="C108" i="4"/>
  <c r="K108" i="4"/>
  <c r="L108" i="4"/>
  <c r="K112" i="4"/>
  <c r="L112" i="4"/>
  <c r="J112" i="4"/>
  <c r="B112" i="4"/>
  <c r="M112" i="4"/>
  <c r="K116" i="4"/>
  <c r="L116" i="4"/>
  <c r="J116" i="4"/>
  <c r="B116" i="4"/>
  <c r="M116" i="4"/>
  <c r="C116" i="4"/>
  <c r="J136" i="4"/>
  <c r="B136" i="4"/>
  <c r="C136" i="4"/>
  <c r="K136" i="4"/>
  <c r="L136" i="4"/>
  <c r="O144" i="4"/>
  <c r="C144" i="4"/>
  <c r="M144" i="4"/>
  <c r="O180" i="4"/>
  <c r="C180" i="4"/>
  <c r="O196" i="4"/>
  <c r="M196" i="4"/>
  <c r="C196" i="4"/>
  <c r="O204" i="4"/>
  <c r="M204" i="4"/>
  <c r="C204" i="4"/>
  <c r="M224" i="4"/>
  <c r="K228" i="4"/>
  <c r="L228" i="4"/>
  <c r="J228" i="4"/>
  <c r="B228" i="4"/>
  <c r="M228" i="4"/>
  <c r="C240" i="4"/>
  <c r="O240" i="4"/>
  <c r="M240" i="4"/>
  <c r="O288" i="4"/>
  <c r="M288" i="4"/>
  <c r="K292" i="4"/>
  <c r="L292" i="4"/>
  <c r="J292" i="4"/>
  <c r="B292" i="4"/>
  <c r="C304" i="4"/>
  <c r="M304" i="4"/>
  <c r="K332" i="4"/>
  <c r="L332" i="4"/>
  <c r="J332" i="4"/>
  <c r="B332" i="4"/>
  <c r="O332" i="4"/>
  <c r="C332" i="4"/>
  <c r="J340" i="4"/>
  <c r="B340" i="4"/>
  <c r="C340" i="4"/>
  <c r="K340" i="4"/>
  <c r="L340" i="4"/>
  <c r="K348" i="4"/>
  <c r="L348" i="4"/>
  <c r="J348" i="4"/>
  <c r="B348" i="4"/>
  <c r="M348" i="4"/>
  <c r="C348" i="4"/>
  <c r="J356" i="4"/>
  <c r="B356" i="4"/>
  <c r="C356" i="4"/>
  <c r="K356" i="4"/>
  <c r="L356" i="4"/>
  <c r="K364" i="4"/>
  <c r="L364" i="4"/>
  <c r="J364" i="4"/>
  <c r="B364" i="4"/>
  <c r="O364" i="4"/>
  <c r="C364" i="4"/>
  <c r="J372" i="4"/>
  <c r="B372" i="4"/>
  <c r="C372" i="4"/>
  <c r="K372" i="4"/>
  <c r="L372" i="4"/>
  <c r="K380" i="4"/>
  <c r="L380" i="4"/>
  <c r="J380" i="4"/>
  <c r="B380" i="4"/>
  <c r="M380" i="4"/>
  <c r="C380" i="4"/>
  <c r="J388" i="4"/>
  <c r="B388" i="4"/>
  <c r="C388" i="4"/>
  <c r="K388" i="4"/>
  <c r="L388" i="4"/>
  <c r="K396" i="4"/>
  <c r="L396" i="4"/>
  <c r="J396" i="4"/>
  <c r="B396" i="4"/>
  <c r="O396" i="4"/>
  <c r="C396" i="4"/>
  <c r="J404" i="4"/>
  <c r="B404" i="4"/>
  <c r="C404" i="4"/>
  <c r="K404" i="4"/>
  <c r="L404" i="4"/>
  <c r="K416" i="4"/>
  <c r="L416" i="4"/>
  <c r="J416" i="4"/>
  <c r="B416" i="4"/>
  <c r="J420" i="4"/>
  <c r="B420" i="4"/>
  <c r="M420" i="4"/>
  <c r="C420" i="4"/>
  <c r="K432" i="4"/>
  <c r="L432" i="4"/>
  <c r="J432" i="4"/>
  <c r="B432" i="4"/>
  <c r="J436" i="4"/>
  <c r="B436" i="4"/>
  <c r="C436" i="4"/>
  <c r="K448" i="4"/>
  <c r="L448" i="4"/>
  <c r="J448" i="4"/>
  <c r="B448" i="4"/>
  <c r="O448" i="4"/>
  <c r="J452" i="4"/>
  <c r="B452" i="4"/>
  <c r="O452" i="4"/>
  <c r="C452" i="4"/>
  <c r="K464" i="4"/>
  <c r="L464" i="4"/>
  <c r="J464" i="4"/>
  <c r="B464" i="4"/>
  <c r="J468" i="4"/>
  <c r="B468" i="4"/>
  <c r="C468" i="4"/>
  <c r="K480" i="4"/>
  <c r="L480" i="4"/>
  <c r="J480" i="4"/>
  <c r="B480" i="4"/>
  <c r="J484" i="4"/>
  <c r="B484" i="4"/>
  <c r="M484" i="4"/>
  <c r="C484" i="4"/>
  <c r="K496" i="4"/>
  <c r="L496" i="4"/>
  <c r="J496" i="4"/>
  <c r="B496" i="4"/>
  <c r="J500" i="4"/>
  <c r="B500" i="4"/>
  <c r="C500" i="4"/>
  <c r="K512" i="4"/>
  <c r="L512" i="4"/>
  <c r="J512" i="4"/>
  <c r="B512" i="4"/>
  <c r="O512" i="4"/>
  <c r="J516" i="4"/>
  <c r="B516" i="4"/>
  <c r="O516" i="4"/>
  <c r="C516" i="4"/>
  <c r="K528" i="4"/>
  <c r="L528" i="4"/>
  <c r="J528" i="4"/>
  <c r="B528" i="4"/>
  <c r="J532" i="4"/>
  <c r="B532" i="4"/>
  <c r="C532" i="4"/>
  <c r="K544" i="4"/>
  <c r="L544" i="4"/>
  <c r="J544" i="4"/>
  <c r="B544" i="4"/>
  <c r="J548" i="4"/>
  <c r="B548" i="4"/>
  <c r="O548" i="4"/>
  <c r="C548" i="4"/>
  <c r="K560" i="4"/>
  <c r="L560" i="4"/>
  <c r="J560" i="4"/>
  <c r="B560" i="4"/>
  <c r="J564" i="4"/>
  <c r="B564" i="4"/>
  <c r="C564" i="4"/>
  <c r="K576" i="4"/>
  <c r="L576" i="4"/>
  <c r="J576" i="4"/>
  <c r="B576" i="4"/>
  <c r="O576" i="4"/>
  <c r="J580" i="4"/>
  <c r="B580" i="4"/>
  <c r="M580" i="4"/>
  <c r="C580" i="4"/>
  <c r="K592" i="4"/>
  <c r="L592" i="4"/>
  <c r="J592" i="4"/>
  <c r="B592" i="4"/>
  <c r="J596" i="4"/>
  <c r="B596" i="4"/>
  <c r="C596" i="4"/>
  <c r="O600" i="4"/>
  <c r="C600" i="4"/>
  <c r="M600" i="4"/>
  <c r="O608" i="4"/>
  <c r="C608" i="4"/>
  <c r="M608" i="4"/>
  <c r="O616" i="4"/>
  <c r="C616" i="4"/>
  <c r="M616" i="4"/>
  <c r="O624" i="4"/>
  <c r="C624" i="4"/>
  <c r="M624" i="4"/>
  <c r="O632" i="4"/>
  <c r="C632" i="4"/>
  <c r="M632" i="4"/>
  <c r="O640" i="4"/>
  <c r="C640" i="4"/>
  <c r="M640" i="4"/>
  <c r="O648" i="4"/>
  <c r="C648" i="4"/>
  <c r="M648" i="4"/>
  <c r="O656" i="4"/>
  <c r="C656" i="4"/>
  <c r="M656" i="4"/>
  <c r="K676" i="4"/>
  <c r="L676" i="4"/>
  <c r="J676" i="4"/>
  <c r="B676" i="4"/>
  <c r="K680" i="4"/>
  <c r="L680" i="4"/>
  <c r="J680" i="4"/>
  <c r="B680" i="4"/>
  <c r="M680" i="4"/>
  <c r="J694" i="4"/>
  <c r="B694" i="4"/>
  <c r="O694" i="4"/>
  <c r="K694" i="4"/>
  <c r="L694" i="4"/>
  <c r="K704" i="4"/>
  <c r="L704" i="4"/>
  <c r="K712" i="4"/>
  <c r="L712" i="4"/>
  <c r="J712" i="4"/>
  <c r="B712" i="4"/>
  <c r="M712" i="4"/>
  <c r="K716" i="4"/>
  <c r="L716" i="4"/>
  <c r="J716" i="4"/>
  <c r="B716" i="4"/>
  <c r="O716" i="4"/>
  <c r="J726" i="4"/>
  <c r="B726" i="4"/>
  <c r="M726" i="4"/>
  <c r="K726" i="4"/>
  <c r="L726" i="4"/>
  <c r="K746" i="4"/>
  <c r="L746" i="4"/>
  <c r="J746" i="4"/>
  <c r="B746" i="4"/>
  <c r="M746" i="4"/>
  <c r="K770" i="4"/>
  <c r="L770" i="4"/>
  <c r="J770" i="4"/>
  <c r="B770" i="4"/>
  <c r="M770" i="4"/>
  <c r="J814" i="4"/>
  <c r="B814" i="4"/>
  <c r="O814" i="4"/>
  <c r="K814" i="4"/>
  <c r="L814" i="4"/>
  <c r="J825" i="4"/>
  <c r="B825" i="4"/>
  <c r="O825" i="4"/>
  <c r="C825" i="4"/>
  <c r="K825" i="4"/>
  <c r="L825" i="4"/>
  <c r="O826" i="4"/>
  <c r="C826" i="4"/>
  <c r="M826" i="4"/>
  <c r="J865" i="4"/>
  <c r="B865" i="4"/>
  <c r="M865" i="4"/>
  <c r="C865" i="4"/>
  <c r="K865" i="4"/>
  <c r="L865" i="4"/>
  <c r="O866" i="4"/>
  <c r="C866" i="4"/>
  <c r="M866" i="4"/>
  <c r="J877" i="4"/>
  <c r="B877" i="4"/>
  <c r="M877" i="4"/>
  <c r="C877" i="4"/>
  <c r="K877" i="4"/>
  <c r="L877" i="4"/>
  <c r="J662" i="4"/>
  <c r="B662" i="4"/>
  <c r="K662" i="4"/>
  <c r="L662" i="4"/>
  <c r="K686" i="4"/>
  <c r="L686" i="4"/>
  <c r="K698" i="4"/>
  <c r="L698" i="4"/>
  <c r="J698" i="4"/>
  <c r="B698" i="4"/>
  <c r="K706" i="4"/>
  <c r="L706" i="4"/>
  <c r="J706" i="4"/>
  <c r="B706" i="4"/>
  <c r="K730" i="4"/>
  <c r="L730" i="4"/>
  <c r="J730" i="4"/>
  <c r="B730" i="4"/>
  <c r="K748" i="4"/>
  <c r="L748" i="4"/>
  <c r="J748" i="4"/>
  <c r="B748" i="4"/>
  <c r="J782" i="4"/>
  <c r="B782" i="4"/>
  <c r="J790" i="4"/>
  <c r="B790" i="4"/>
  <c r="K790" i="4"/>
  <c r="L790" i="4"/>
  <c r="K822" i="4"/>
  <c r="L822" i="4"/>
  <c r="J822" i="4"/>
  <c r="B822" i="4"/>
  <c r="J849" i="4"/>
  <c r="B849" i="4"/>
  <c r="C849" i="4"/>
  <c r="K849" i="4"/>
  <c r="L849" i="4"/>
  <c r="J905" i="4"/>
  <c r="B905" i="4"/>
  <c r="O905" i="4"/>
  <c r="C905" i="4"/>
  <c r="K905" i="4"/>
  <c r="L905" i="4"/>
  <c r="J929" i="4"/>
  <c r="B929" i="4"/>
  <c r="C929" i="4"/>
  <c r="K929" i="4"/>
  <c r="L929" i="4"/>
  <c r="L945" i="4"/>
  <c r="M953" i="4"/>
  <c r="O953" i="4"/>
  <c r="C953" i="4"/>
  <c r="C265" i="4"/>
  <c r="M265" i="4"/>
  <c r="C249" i="4"/>
  <c r="O249" i="4"/>
  <c r="C233" i="4"/>
  <c r="M233" i="4"/>
  <c r="C217" i="4"/>
  <c r="O217" i="4"/>
  <c r="L99" i="4"/>
  <c r="O107" i="4"/>
  <c r="C107" i="4"/>
  <c r="M107" i="4"/>
  <c r="J131" i="4"/>
  <c r="B131" i="4"/>
  <c r="K131" i="4"/>
  <c r="L131" i="4"/>
  <c r="L147" i="4"/>
  <c r="K155" i="4"/>
  <c r="L155" i="4"/>
  <c r="J163" i="4"/>
  <c r="B163" i="4"/>
  <c r="K171" i="4"/>
  <c r="L171" i="4"/>
  <c r="J171" i="4"/>
  <c r="B171" i="4"/>
  <c r="C179" i="4"/>
  <c r="M179" i="4"/>
  <c r="M187" i="4"/>
  <c r="C187" i="4"/>
  <c r="O187" i="4"/>
  <c r="O195" i="4"/>
  <c r="C195" i="4"/>
  <c r="O203" i="4"/>
  <c r="M203" i="4"/>
  <c r="C203" i="4"/>
  <c r="O692" i="4"/>
  <c r="C692" i="4"/>
  <c r="M692" i="4"/>
  <c r="J720" i="4"/>
  <c r="B720" i="4"/>
  <c r="O720" i="4"/>
  <c r="K720" i="4"/>
  <c r="L720" i="4"/>
  <c r="K722" i="4"/>
  <c r="L722" i="4"/>
  <c r="J722" i="4"/>
  <c r="B722" i="4"/>
  <c r="M722" i="4"/>
  <c r="L785" i="4"/>
  <c r="L801" i="4"/>
  <c r="J830" i="4"/>
  <c r="B830" i="4"/>
  <c r="K830" i="4"/>
  <c r="L830" i="4"/>
  <c r="K867" i="4"/>
  <c r="L867" i="4"/>
  <c r="J867" i="4"/>
  <c r="B867" i="4"/>
  <c r="O867" i="4"/>
  <c r="K909" i="4"/>
  <c r="L909" i="4"/>
  <c r="K917" i="4"/>
  <c r="L917" i="4"/>
  <c r="J917" i="4"/>
  <c r="B917" i="4"/>
  <c r="M917" i="4"/>
  <c r="K933" i="4"/>
  <c r="L933" i="4"/>
  <c r="J933" i="4"/>
  <c r="B933" i="4"/>
  <c r="O941" i="4"/>
  <c r="M941" i="4"/>
  <c r="C941" i="4"/>
  <c r="M949" i="4"/>
  <c r="O949" i="4"/>
  <c r="C949" i="4"/>
  <c r="O957" i="4"/>
  <c r="M957" i="4"/>
  <c r="C957" i="4"/>
  <c r="O451" i="4"/>
  <c r="C451" i="4"/>
  <c r="M451" i="4"/>
  <c r="M194" i="4"/>
  <c r="O194" i="4"/>
  <c r="C194" i="4"/>
  <c r="M178" i="4"/>
  <c r="O178" i="4"/>
  <c r="C178" i="4"/>
  <c r="M162" i="4"/>
  <c r="O162" i="4"/>
  <c r="C162" i="4"/>
  <c r="M146" i="4"/>
  <c r="O146" i="4"/>
  <c r="C146" i="4"/>
  <c r="M130" i="4"/>
  <c r="O130" i="4"/>
  <c r="C130" i="4"/>
  <c r="M114" i="4"/>
  <c r="O114" i="4"/>
  <c r="C114" i="4"/>
  <c r="M98" i="4"/>
  <c r="O98" i="4"/>
  <c r="C98" i="4"/>
  <c r="M82" i="4"/>
  <c r="O82" i="4"/>
  <c r="C82" i="4"/>
  <c r="K87" i="4"/>
  <c r="L87" i="4"/>
  <c r="K103" i="4"/>
  <c r="L103" i="4"/>
  <c r="L111" i="4"/>
  <c r="J111" i="4"/>
  <c r="B111" i="4"/>
  <c r="K119" i="4"/>
  <c r="L119" i="4"/>
  <c r="J119" i="4"/>
  <c r="B119" i="4"/>
  <c r="O135" i="4"/>
  <c r="M135" i="4"/>
  <c r="C135" i="4"/>
  <c r="K143" i="4"/>
  <c r="L143" i="4"/>
  <c r="J143" i="4"/>
  <c r="B143" i="4"/>
  <c r="O143" i="4"/>
  <c r="J151" i="4"/>
  <c r="B151" i="4"/>
  <c r="O151" i="4"/>
  <c r="K151" i="4"/>
  <c r="L151" i="4"/>
  <c r="C167" i="4"/>
  <c r="O167" i="4"/>
  <c r="M167" i="4"/>
  <c r="J175" i="4"/>
  <c r="B175" i="4"/>
  <c r="K183" i="4"/>
  <c r="L183" i="4"/>
  <c r="J183" i="4"/>
  <c r="B183" i="4"/>
  <c r="K199" i="4"/>
  <c r="L199" i="4"/>
  <c r="J199" i="4"/>
  <c r="B199" i="4"/>
  <c r="K688" i="4"/>
  <c r="L688" i="4"/>
  <c r="J688" i="4"/>
  <c r="B688" i="4"/>
  <c r="J738" i="4"/>
  <c r="B738" i="4"/>
  <c r="J756" i="4"/>
  <c r="B756" i="4"/>
  <c r="K756" i="4"/>
  <c r="L756" i="4"/>
  <c r="J772" i="4"/>
  <c r="B772" i="4"/>
  <c r="K772" i="4"/>
  <c r="L772" i="4"/>
  <c r="K787" i="4"/>
  <c r="L787" i="4"/>
  <c r="J787" i="4"/>
  <c r="B787" i="4"/>
  <c r="K827" i="4"/>
  <c r="L827" i="4"/>
  <c r="J827" i="4"/>
  <c r="B827" i="4"/>
  <c r="J857" i="4"/>
  <c r="B857" i="4"/>
  <c r="K879" i="4"/>
  <c r="L879" i="4"/>
  <c r="J879" i="4"/>
  <c r="B879" i="4"/>
  <c r="C515" i="4"/>
  <c r="O515" i="4"/>
  <c r="M515" i="4"/>
  <c r="O495" i="4"/>
  <c r="M495" i="4"/>
  <c r="C495" i="4"/>
  <c r="M974" i="4"/>
  <c r="C974" i="4"/>
  <c r="O974" i="4"/>
  <c r="M966" i="4"/>
  <c r="C966" i="4"/>
  <c r="O966" i="4"/>
  <c r="M68" i="4"/>
  <c r="O68" i="4"/>
  <c r="C68" i="4"/>
  <c r="K72" i="4"/>
  <c r="L72" i="4"/>
  <c r="J72" i="4"/>
  <c r="B72" i="4"/>
  <c r="J84" i="4"/>
  <c r="B84" i="4"/>
  <c r="M84" i="4"/>
  <c r="C84" i="4"/>
  <c r="K84" i="4"/>
  <c r="L84" i="4"/>
  <c r="K88" i="4"/>
  <c r="L88" i="4"/>
  <c r="J88" i="4"/>
  <c r="B88" i="4"/>
  <c r="C92" i="4"/>
  <c r="M92" i="4"/>
  <c r="O120" i="4"/>
  <c r="C120" i="4"/>
  <c r="K120" i="4"/>
  <c r="L120" i="4"/>
  <c r="M132" i="4"/>
  <c r="C132" i="4"/>
  <c r="O132" i="4"/>
  <c r="K132" i="4"/>
  <c r="L132" i="4"/>
  <c r="J148" i="4"/>
  <c r="B148" i="4"/>
  <c r="M148" i="4"/>
  <c r="C148" i="4"/>
  <c r="K148" i="4"/>
  <c r="L148" i="4"/>
  <c r="K152" i="4"/>
  <c r="L152" i="4"/>
  <c r="J152" i="4"/>
  <c r="B152" i="4"/>
  <c r="L176" i="4"/>
  <c r="C176" i="4"/>
  <c r="J184" i="4"/>
  <c r="B184" i="4"/>
  <c r="C184" i="4"/>
  <c r="K184" i="4"/>
  <c r="L184" i="4"/>
  <c r="J192" i="4"/>
  <c r="B192" i="4"/>
  <c r="O192" i="4"/>
  <c r="C192" i="4"/>
  <c r="K192" i="4"/>
  <c r="L192" i="4"/>
  <c r="J200" i="4"/>
  <c r="B200" i="4"/>
  <c r="C200" i="4"/>
  <c r="K200" i="4"/>
  <c r="L200" i="4"/>
  <c r="L208" i="4"/>
  <c r="O208" i="4"/>
  <c r="M208" i="4"/>
  <c r="C208" i="4"/>
  <c r="C224" i="4"/>
  <c r="O256" i="4"/>
  <c r="M256" i="4"/>
  <c r="L256" i="4"/>
  <c r="K260" i="4"/>
  <c r="L260" i="4"/>
  <c r="J260" i="4"/>
  <c r="B260" i="4"/>
  <c r="L264" i="4"/>
  <c r="C272" i="4"/>
  <c r="M272" i="4"/>
  <c r="K272" i="4"/>
  <c r="L272" i="4"/>
  <c r="C288" i="4"/>
  <c r="O320" i="4"/>
  <c r="L320" i="4"/>
  <c r="K324" i="4"/>
  <c r="L324" i="4"/>
  <c r="J324" i="4"/>
  <c r="B324" i="4"/>
  <c r="L328" i="4"/>
  <c r="K412" i="4"/>
  <c r="L412" i="4"/>
  <c r="K424" i="4"/>
  <c r="L424" i="4"/>
  <c r="J424" i="4"/>
  <c r="B424" i="4"/>
  <c r="J428" i="4"/>
  <c r="B428" i="4"/>
  <c r="C428" i="4"/>
  <c r="K440" i="4"/>
  <c r="L440" i="4"/>
  <c r="J440" i="4"/>
  <c r="B440" i="4"/>
  <c r="O440" i="4"/>
  <c r="J444" i="4"/>
  <c r="B444" i="4"/>
  <c r="O444" i="4"/>
  <c r="C444" i="4"/>
  <c r="K456" i="4"/>
  <c r="L456" i="4"/>
  <c r="J456" i="4"/>
  <c r="B456" i="4"/>
  <c r="J460" i="4"/>
  <c r="B460" i="4"/>
  <c r="C460" i="4"/>
  <c r="K472" i="4"/>
  <c r="L472" i="4"/>
  <c r="J472" i="4"/>
  <c r="B472" i="4"/>
  <c r="M472" i="4"/>
  <c r="J476" i="4"/>
  <c r="B476" i="4"/>
  <c r="M476" i="4"/>
  <c r="C476" i="4"/>
  <c r="K488" i="4"/>
  <c r="L488" i="4"/>
  <c r="J488" i="4"/>
  <c r="B488" i="4"/>
  <c r="J492" i="4"/>
  <c r="B492" i="4"/>
  <c r="C492" i="4"/>
  <c r="K504" i="4"/>
  <c r="L504" i="4"/>
  <c r="J504" i="4"/>
  <c r="B504" i="4"/>
  <c r="O504" i="4"/>
  <c r="J508" i="4"/>
  <c r="B508" i="4"/>
  <c r="O508" i="4"/>
  <c r="C508" i="4"/>
  <c r="K520" i="4"/>
  <c r="L520" i="4"/>
  <c r="J520" i="4"/>
  <c r="B520" i="4"/>
  <c r="J524" i="4"/>
  <c r="B524" i="4"/>
  <c r="C524" i="4"/>
  <c r="K536" i="4"/>
  <c r="L536" i="4"/>
  <c r="J536" i="4"/>
  <c r="B536" i="4"/>
  <c r="M536" i="4"/>
  <c r="J540" i="4"/>
  <c r="B540" i="4"/>
  <c r="M540" i="4"/>
  <c r="C540" i="4"/>
  <c r="K552" i="4"/>
  <c r="L552" i="4"/>
  <c r="J552" i="4"/>
  <c r="B552" i="4"/>
  <c r="J556" i="4"/>
  <c r="B556" i="4"/>
  <c r="C556" i="4"/>
  <c r="K568" i="4"/>
  <c r="L568" i="4"/>
  <c r="J568" i="4"/>
  <c r="B568" i="4"/>
  <c r="O568" i="4"/>
  <c r="J572" i="4"/>
  <c r="B572" i="4"/>
  <c r="O572" i="4"/>
  <c r="C572" i="4"/>
  <c r="K584" i="4"/>
  <c r="L584" i="4"/>
  <c r="J584" i="4"/>
  <c r="B584" i="4"/>
  <c r="J588" i="4"/>
  <c r="B588" i="4"/>
  <c r="C588" i="4"/>
  <c r="K600" i="4"/>
  <c r="L600" i="4"/>
  <c r="C604" i="4"/>
  <c r="M604" i="4"/>
  <c r="O604" i="4"/>
  <c r="K608" i="4"/>
  <c r="L608" i="4"/>
  <c r="C612" i="4"/>
  <c r="M612" i="4"/>
  <c r="O612" i="4"/>
  <c r="K616" i="4"/>
  <c r="L616" i="4"/>
  <c r="C620" i="4"/>
  <c r="M620" i="4"/>
  <c r="O620" i="4"/>
  <c r="K624" i="4"/>
  <c r="L624" i="4"/>
  <c r="C628" i="4"/>
  <c r="M628" i="4"/>
  <c r="O628" i="4"/>
  <c r="K632" i="4"/>
  <c r="L632" i="4"/>
  <c r="C636" i="4"/>
  <c r="M636" i="4"/>
  <c r="O636" i="4"/>
  <c r="K640" i="4"/>
  <c r="L640" i="4"/>
  <c r="C644" i="4"/>
  <c r="M644" i="4"/>
  <c r="O644" i="4"/>
  <c r="K648" i="4"/>
  <c r="L648" i="4"/>
  <c r="C652" i="4"/>
  <c r="M652" i="4"/>
  <c r="O652" i="4"/>
  <c r="K656" i="4"/>
  <c r="L656" i="4"/>
  <c r="C660" i="4"/>
  <c r="M660" i="4"/>
  <c r="O660" i="4"/>
  <c r="K696" i="4"/>
  <c r="L696" i="4"/>
  <c r="J696" i="4"/>
  <c r="B696" i="4"/>
  <c r="M696" i="4"/>
  <c r="K708" i="4"/>
  <c r="L708" i="4"/>
  <c r="J708" i="4"/>
  <c r="B708" i="4"/>
  <c r="M708" i="4"/>
  <c r="C728" i="4"/>
  <c r="M728" i="4"/>
  <c r="K728" i="4"/>
  <c r="L728" i="4"/>
  <c r="J732" i="4"/>
  <c r="B732" i="4"/>
  <c r="K762" i="4"/>
  <c r="L762" i="4"/>
  <c r="J762" i="4"/>
  <c r="B762" i="4"/>
  <c r="K778" i="4"/>
  <c r="L778" i="4"/>
  <c r="J778" i="4"/>
  <c r="B778" i="4"/>
  <c r="K866" i="4"/>
  <c r="L866" i="4"/>
  <c r="J870" i="4"/>
  <c r="B870" i="4"/>
  <c r="K870" i="4"/>
  <c r="L870" i="4"/>
  <c r="J889" i="4"/>
  <c r="B889" i="4"/>
  <c r="C889" i="4"/>
  <c r="K889" i="4"/>
  <c r="L889" i="4"/>
  <c r="O686" i="4"/>
  <c r="C686" i="4"/>
  <c r="M686" i="4"/>
  <c r="J750" i="4"/>
  <c r="B750" i="4"/>
  <c r="J788" i="4"/>
  <c r="B788" i="4"/>
  <c r="K788" i="4"/>
  <c r="L788" i="4"/>
  <c r="C796" i="4"/>
  <c r="M796" i="4"/>
  <c r="O796" i="4"/>
  <c r="J810" i="4"/>
  <c r="B810" i="4"/>
  <c r="M810" i="4"/>
  <c r="K810" i="4"/>
  <c r="L810" i="4"/>
  <c r="J841" i="4"/>
  <c r="B841" i="4"/>
  <c r="M841" i="4"/>
  <c r="C841" i="4"/>
  <c r="K841" i="4"/>
  <c r="L841" i="4"/>
  <c r="J893" i="4"/>
  <c r="B893" i="4"/>
  <c r="C893" i="4"/>
  <c r="K893" i="4"/>
  <c r="L893" i="4"/>
  <c r="J913" i="4"/>
  <c r="B913" i="4"/>
  <c r="M913" i="4"/>
  <c r="C913" i="4"/>
  <c r="K913" i="4"/>
  <c r="L913" i="4"/>
  <c r="J937" i="4"/>
  <c r="B937" i="4"/>
  <c r="K937" i="4"/>
  <c r="L937" i="4"/>
  <c r="M945" i="4"/>
  <c r="C945" i="4"/>
  <c r="L953" i="4"/>
  <c r="C736" i="4"/>
  <c r="O736" i="4"/>
  <c r="C301" i="4"/>
  <c r="O301" i="4"/>
  <c r="M301" i="4"/>
  <c r="K75" i="4"/>
  <c r="L75" i="4"/>
  <c r="K83" i="4"/>
  <c r="L83" i="4"/>
  <c r="J83" i="4"/>
  <c r="B83" i="4"/>
  <c r="K91" i="4"/>
  <c r="L91" i="4"/>
  <c r="K107" i="4"/>
  <c r="L107" i="4"/>
  <c r="K115" i="4"/>
  <c r="L115" i="4"/>
  <c r="J115" i="4"/>
  <c r="B115" i="4"/>
  <c r="K123" i="4"/>
  <c r="L123" i="4"/>
  <c r="J123" i="4"/>
  <c r="B123" i="4"/>
  <c r="J139" i="4"/>
  <c r="B139" i="4"/>
  <c r="K139" i="4"/>
  <c r="L139" i="4"/>
  <c r="J155" i="4"/>
  <c r="B155" i="4"/>
  <c r="K179" i="4"/>
  <c r="L179" i="4"/>
  <c r="K187" i="4"/>
  <c r="L187" i="4"/>
  <c r="K195" i="4"/>
  <c r="L195" i="4"/>
  <c r="K203" i="4"/>
  <c r="L203" i="4"/>
  <c r="K666" i="4"/>
  <c r="L666" i="4"/>
  <c r="J666" i="4"/>
  <c r="B666" i="4"/>
  <c r="C682" i="4"/>
  <c r="O682" i="4"/>
  <c r="M682" i="4"/>
  <c r="K682" i="4"/>
  <c r="L682" i="4"/>
  <c r="K692" i="4"/>
  <c r="L692" i="4"/>
  <c r="J702" i="4"/>
  <c r="B702" i="4"/>
  <c r="O702" i="4"/>
  <c r="K702" i="4"/>
  <c r="L702" i="4"/>
  <c r="M710" i="4"/>
  <c r="C710" i="4"/>
  <c r="O710" i="4"/>
  <c r="J718" i="4"/>
  <c r="B718" i="4"/>
  <c r="K718" i="4"/>
  <c r="L718" i="4"/>
  <c r="O742" i="4"/>
  <c r="C742" i="4"/>
  <c r="M742" i="4"/>
  <c r="C758" i="4"/>
  <c r="O758" i="4"/>
  <c r="M758" i="4"/>
  <c r="C766" i="4"/>
  <c r="M766" i="4"/>
  <c r="O766" i="4"/>
  <c r="K766" i="4"/>
  <c r="L766" i="4"/>
  <c r="J785" i="4"/>
  <c r="B785" i="4"/>
  <c r="O785" i="4"/>
  <c r="K795" i="4"/>
  <c r="L795" i="4"/>
  <c r="J795" i="4"/>
  <c r="B795" i="4"/>
  <c r="O795" i="4"/>
  <c r="J801" i="4"/>
  <c r="B801" i="4"/>
  <c r="M801" i="4"/>
  <c r="K821" i="4"/>
  <c r="L821" i="4"/>
  <c r="J821" i="4"/>
  <c r="B821" i="4"/>
  <c r="M821" i="4"/>
  <c r="L845" i="4"/>
  <c r="J853" i="4"/>
  <c r="B853" i="4"/>
  <c r="K853" i="4"/>
  <c r="L853" i="4"/>
  <c r="K859" i="4"/>
  <c r="L859" i="4"/>
  <c r="J859" i="4"/>
  <c r="B859" i="4"/>
  <c r="M909" i="4"/>
  <c r="O909" i="4"/>
  <c r="C909" i="4"/>
  <c r="C925" i="4"/>
  <c r="M925" i="4"/>
  <c r="O925" i="4"/>
  <c r="K941" i="4"/>
  <c r="L941" i="4"/>
  <c r="K949" i="4"/>
  <c r="L949" i="4"/>
  <c r="O467" i="4"/>
  <c r="C467" i="4"/>
  <c r="M467" i="4"/>
  <c r="M197" i="4"/>
  <c r="C197" i="4"/>
  <c r="O197" i="4"/>
  <c r="M181" i="4"/>
  <c r="C181" i="4"/>
  <c r="O181" i="4"/>
  <c r="M165" i="4"/>
  <c r="C165" i="4"/>
  <c r="O165" i="4"/>
  <c r="M149" i="4"/>
  <c r="C149" i="4"/>
  <c r="O149" i="4"/>
  <c r="M133" i="4"/>
  <c r="C133" i="4"/>
  <c r="O133" i="4"/>
  <c r="M117" i="4"/>
  <c r="C117" i="4"/>
  <c r="O117" i="4"/>
  <c r="M101" i="4"/>
  <c r="C101" i="4"/>
  <c r="O101" i="4"/>
  <c r="M85" i="4"/>
  <c r="C85" i="4"/>
  <c r="O85" i="4"/>
  <c r="M69" i="4"/>
  <c r="C69" i="4"/>
  <c r="O69" i="4"/>
  <c r="C71" i="4"/>
  <c r="M71" i="4"/>
  <c r="O71" i="4"/>
  <c r="O79" i="4"/>
  <c r="C79" i="4"/>
  <c r="M79" i="4"/>
  <c r="K95" i="4"/>
  <c r="L95" i="4"/>
  <c r="J103" i="4"/>
  <c r="B103" i="4"/>
  <c r="K127" i="4"/>
  <c r="L127" i="4"/>
  <c r="J127" i="4"/>
  <c r="B127" i="4"/>
  <c r="K159" i="4"/>
  <c r="L159" i="4"/>
  <c r="K191" i="4"/>
  <c r="L191" i="4"/>
  <c r="J191" i="4"/>
  <c r="B191" i="4"/>
  <c r="L207" i="4"/>
  <c r="K670" i="4"/>
  <c r="L670" i="4"/>
  <c r="J670" i="4"/>
  <c r="B670" i="4"/>
  <c r="O670" i="4"/>
  <c r="J798" i="4"/>
  <c r="B798" i="4"/>
  <c r="M798" i="4"/>
  <c r="K798" i="4"/>
  <c r="L798" i="4"/>
  <c r="K833" i="4"/>
  <c r="L833" i="4"/>
  <c r="J833" i="4"/>
  <c r="B833" i="4"/>
  <c r="M833" i="4"/>
  <c r="K871" i="4"/>
  <c r="L871" i="4"/>
  <c r="J871" i="4"/>
  <c r="B871" i="4"/>
  <c r="O871" i="4"/>
  <c r="K897" i="4"/>
  <c r="L897" i="4"/>
  <c r="J897" i="4"/>
  <c r="B897" i="4"/>
  <c r="M897" i="4"/>
  <c r="C531" i="4"/>
  <c r="O531" i="4"/>
  <c r="M531" i="4"/>
  <c r="M986" i="4"/>
  <c r="C986" i="4"/>
  <c r="O986" i="4"/>
  <c r="M970" i="4"/>
  <c r="C970" i="4"/>
  <c r="O970" i="4"/>
  <c r="M76" i="4"/>
  <c r="O76" i="4"/>
  <c r="M124" i="4"/>
  <c r="O124" i="4"/>
  <c r="O148" i="4"/>
  <c r="O156" i="4"/>
  <c r="O188" i="4"/>
  <c r="M188" i="4"/>
  <c r="M212" i="4"/>
  <c r="O264" i="4"/>
  <c r="M264" i="4"/>
  <c r="O280" i="4"/>
  <c r="M280" i="4"/>
  <c r="M328" i="4"/>
  <c r="M428" i="4"/>
  <c r="O428" i="4"/>
  <c r="M460" i="4"/>
  <c r="O460" i="4"/>
  <c r="O476" i="4"/>
  <c r="M492" i="4"/>
  <c r="O492" i="4"/>
  <c r="M524" i="4"/>
  <c r="O524" i="4"/>
  <c r="O540" i="4"/>
  <c r="M556" i="4"/>
  <c r="O556" i="4"/>
  <c r="M588" i="4"/>
  <c r="O588" i="4"/>
  <c r="M889" i="4"/>
  <c r="O841" i="4"/>
  <c r="M893" i="4"/>
  <c r="O893" i="4"/>
  <c r="O913" i="4"/>
  <c r="O921" i="4"/>
  <c r="M921" i="4"/>
  <c r="O84" i="4"/>
  <c r="M108" i="4"/>
  <c r="O116" i="4"/>
  <c r="O136" i="4"/>
  <c r="O140" i="4"/>
  <c r="O184" i="4"/>
  <c r="M192" i="4"/>
  <c r="M200" i="4"/>
  <c r="O232" i="4"/>
  <c r="M232" i="4"/>
  <c r="O248" i="4"/>
  <c r="O296" i="4"/>
  <c r="O312" i="4"/>
  <c r="M312" i="4"/>
  <c r="M332" i="4"/>
  <c r="M340" i="4"/>
  <c r="O348" i="4"/>
  <c r="M356" i="4"/>
  <c r="M364" i="4"/>
  <c r="M372" i="4"/>
  <c r="O380" i="4"/>
  <c r="M388" i="4"/>
  <c r="M396" i="4"/>
  <c r="M404" i="4"/>
  <c r="M412" i="4"/>
  <c r="O412" i="4"/>
  <c r="O436" i="4"/>
  <c r="M436" i="4"/>
  <c r="M452" i="4"/>
  <c r="O468" i="4"/>
  <c r="M468" i="4"/>
  <c r="O500" i="4"/>
  <c r="M500" i="4"/>
  <c r="M516" i="4"/>
  <c r="O532" i="4"/>
  <c r="M532" i="4"/>
  <c r="M564" i="4"/>
  <c r="O564" i="4"/>
  <c r="O580" i="4"/>
  <c r="M596" i="4"/>
  <c r="O596" i="4"/>
  <c r="M825" i="4"/>
  <c r="O877" i="4"/>
  <c r="M849" i="4"/>
  <c r="O849" i="4"/>
  <c r="M905" i="4"/>
  <c r="O929" i="4"/>
  <c r="M929" i="4"/>
  <c r="K825" i="1"/>
  <c r="L825" i="1"/>
  <c r="K525" i="1"/>
  <c r="L525" i="1"/>
  <c r="C476" i="1"/>
  <c r="O476" i="1"/>
  <c r="M476" i="1"/>
  <c r="K828" i="1"/>
  <c r="L828" i="1"/>
  <c r="M722" i="1"/>
  <c r="O722" i="1"/>
  <c r="C722" i="1"/>
  <c r="M690" i="1"/>
  <c r="O690" i="1"/>
  <c r="C690" i="1"/>
  <c r="C97" i="1"/>
  <c r="O97" i="1"/>
  <c r="L521" i="1"/>
  <c r="J524" i="1"/>
  <c r="B524" i="1"/>
  <c r="J784" i="1"/>
  <c r="B784" i="1"/>
  <c r="K784" i="1"/>
  <c r="L784" i="1"/>
  <c r="J832" i="1"/>
  <c r="B832" i="1"/>
  <c r="K832" i="1"/>
  <c r="L832" i="1"/>
  <c r="L851" i="1"/>
  <c r="J803" i="1"/>
  <c r="B803" i="1"/>
  <c r="K803" i="1"/>
  <c r="L803" i="1"/>
  <c r="K844" i="1"/>
  <c r="L844" i="1"/>
  <c r="J844" i="1"/>
  <c r="B844" i="1"/>
  <c r="C458" i="1"/>
  <c r="M458" i="1"/>
  <c r="O458" i="1"/>
  <c r="M533" i="1"/>
  <c r="O533" i="1"/>
  <c r="C533" i="1"/>
  <c r="O462" i="1"/>
  <c r="M462" i="1"/>
  <c r="C462" i="1"/>
  <c r="M629" i="1"/>
  <c r="C629" i="1"/>
  <c r="O629" i="1"/>
  <c r="K845" i="1"/>
  <c r="L845" i="1"/>
  <c r="J845" i="1"/>
  <c r="B845" i="1"/>
  <c r="J851" i="1"/>
  <c r="B851" i="1"/>
  <c r="J857" i="1"/>
  <c r="B857" i="1"/>
  <c r="K857" i="1"/>
  <c r="L857" i="1"/>
  <c r="O859" i="1"/>
  <c r="M859" i="1"/>
  <c r="C859" i="1"/>
  <c r="K859" i="1"/>
  <c r="L859" i="1"/>
  <c r="K815" i="1"/>
  <c r="L815" i="1"/>
  <c r="J815" i="1"/>
  <c r="B815" i="1"/>
  <c r="J825" i="1"/>
  <c r="B825" i="1"/>
  <c r="J829" i="1"/>
  <c r="B829" i="1"/>
  <c r="K829" i="1"/>
  <c r="L829" i="1"/>
  <c r="J831" i="1"/>
  <c r="B831" i="1"/>
  <c r="K831" i="1"/>
  <c r="L831" i="1"/>
  <c r="J868" i="1"/>
  <c r="B868" i="1"/>
  <c r="K868" i="1"/>
  <c r="L868" i="1"/>
  <c r="C450" i="1"/>
  <c r="O450" i="1"/>
  <c r="M450" i="1"/>
  <c r="O775" i="1"/>
  <c r="C775" i="1"/>
  <c r="O567" i="1"/>
  <c r="M567" i="1"/>
  <c r="M639" i="1"/>
  <c r="O639" i="1"/>
  <c r="C639" i="1"/>
  <c r="O524" i="1"/>
  <c r="C524" i="1"/>
  <c r="M524" i="1"/>
  <c r="C791" i="1"/>
  <c r="O791" i="1"/>
  <c r="M791" i="1"/>
  <c r="J86" i="1"/>
  <c r="B86" i="1"/>
  <c r="K86" i="1"/>
  <c r="L86" i="1"/>
  <c r="K625" i="1"/>
  <c r="L625" i="1"/>
  <c r="J625" i="1"/>
  <c r="B625" i="1"/>
  <c r="K791" i="1"/>
  <c r="L791" i="1"/>
  <c r="C861" i="1"/>
  <c r="O861" i="1"/>
  <c r="M861" i="1"/>
  <c r="O940" i="1"/>
  <c r="M940" i="1"/>
  <c r="C940" i="1"/>
  <c r="O571" i="1"/>
  <c r="M571" i="1"/>
  <c r="C571" i="1"/>
  <c r="O394" i="1"/>
  <c r="M394" i="1"/>
  <c r="C394" i="1"/>
  <c r="M606" i="1"/>
  <c r="C606" i="1"/>
  <c r="O606" i="1"/>
  <c r="O499" i="1"/>
  <c r="C499" i="1"/>
  <c r="M499" i="1"/>
  <c r="O535" i="1"/>
  <c r="M535" i="1"/>
  <c r="C535" i="1"/>
  <c r="K544" i="1"/>
  <c r="L544" i="1"/>
  <c r="J544" i="1"/>
  <c r="B544" i="1"/>
  <c r="J465" i="1"/>
  <c r="B465" i="1"/>
  <c r="K465" i="1"/>
  <c r="L465" i="1"/>
  <c r="J515" i="1"/>
  <c r="B515" i="1"/>
  <c r="K515" i="1"/>
  <c r="L515" i="1"/>
  <c r="J464" i="1"/>
  <c r="B464" i="1"/>
  <c r="K464" i="1"/>
  <c r="L464" i="1"/>
  <c r="J607" i="1"/>
  <c r="B607" i="1"/>
  <c r="K607" i="1"/>
  <c r="L607" i="1"/>
  <c r="J627" i="1"/>
  <c r="B627" i="1"/>
  <c r="K627" i="1"/>
  <c r="L627" i="1"/>
  <c r="O717" i="1"/>
  <c r="M717" i="1"/>
  <c r="C717" i="1"/>
  <c r="O409" i="1"/>
  <c r="C409" i="1"/>
  <c r="M409" i="1"/>
  <c r="M531" i="1"/>
  <c r="O531" i="1"/>
  <c r="C531" i="1"/>
  <c r="O569" i="1"/>
  <c r="C569" i="1"/>
  <c r="M569" i="1"/>
  <c r="O865" i="4"/>
  <c r="M548" i="4"/>
  <c r="O484" i="4"/>
  <c r="O420" i="4"/>
  <c r="O404" i="4"/>
  <c r="O388" i="4"/>
  <c r="O372" i="4"/>
  <c r="O356" i="4"/>
  <c r="O340" i="4"/>
  <c r="O200" i="4"/>
  <c r="M184" i="4"/>
  <c r="M136" i="4"/>
  <c r="O108" i="4"/>
  <c r="O889" i="4"/>
  <c r="M572" i="4"/>
  <c r="M508" i="4"/>
  <c r="M444" i="4"/>
  <c r="C798" i="4"/>
  <c r="O798" i="4"/>
  <c r="C191" i="4"/>
  <c r="O191" i="4"/>
  <c r="M191" i="4"/>
  <c r="M853" i="4"/>
  <c r="C853" i="4"/>
  <c r="O853" i="4"/>
  <c r="C821" i="4"/>
  <c r="O801" i="4"/>
  <c r="C801" i="4"/>
  <c r="C702" i="4"/>
  <c r="M702" i="4"/>
  <c r="C666" i="4"/>
  <c r="O666" i="4"/>
  <c r="M666" i="4"/>
  <c r="O155" i="4"/>
  <c r="C155" i="4"/>
  <c r="M155" i="4"/>
  <c r="O139" i="4"/>
  <c r="M139" i="4"/>
  <c r="C139" i="4"/>
  <c r="C788" i="4"/>
  <c r="M788" i="4"/>
  <c r="O788" i="4"/>
  <c r="O870" i="4"/>
  <c r="C870" i="4"/>
  <c r="M870" i="4"/>
  <c r="C778" i="4"/>
  <c r="M778" i="4"/>
  <c r="O778" i="4"/>
  <c r="C762" i="4"/>
  <c r="M762" i="4"/>
  <c r="O762" i="4"/>
  <c r="C732" i="4"/>
  <c r="M732" i="4"/>
  <c r="O732" i="4"/>
  <c r="O584" i="4"/>
  <c r="C584" i="4"/>
  <c r="M584" i="4"/>
  <c r="O552" i="4"/>
  <c r="C552" i="4"/>
  <c r="M552" i="4"/>
  <c r="O520" i="4"/>
  <c r="C520" i="4"/>
  <c r="M520" i="4"/>
  <c r="O488" i="4"/>
  <c r="C488" i="4"/>
  <c r="M488" i="4"/>
  <c r="O456" i="4"/>
  <c r="C456" i="4"/>
  <c r="M456" i="4"/>
  <c r="O424" i="4"/>
  <c r="C424" i="4"/>
  <c r="M424" i="4"/>
  <c r="M324" i="4"/>
  <c r="C324" i="4"/>
  <c r="O324" i="4"/>
  <c r="C88" i="4"/>
  <c r="O88" i="4"/>
  <c r="M88" i="4"/>
  <c r="M72" i="4"/>
  <c r="C72" i="4"/>
  <c r="O72" i="4"/>
  <c r="M879" i="4"/>
  <c r="C879" i="4"/>
  <c r="O879" i="4"/>
  <c r="M857" i="4"/>
  <c r="O857" i="4"/>
  <c r="C857" i="4"/>
  <c r="C772" i="4"/>
  <c r="M772" i="4"/>
  <c r="O772" i="4"/>
  <c r="M756" i="4"/>
  <c r="C756" i="4"/>
  <c r="O756" i="4"/>
  <c r="M688" i="4"/>
  <c r="C688" i="4"/>
  <c r="O688" i="4"/>
  <c r="O199" i="4"/>
  <c r="M199" i="4"/>
  <c r="C199" i="4"/>
  <c r="O183" i="4"/>
  <c r="M183" i="4"/>
  <c r="C183" i="4"/>
  <c r="M175" i="4"/>
  <c r="O175" i="4"/>
  <c r="C175" i="4"/>
  <c r="C143" i="4"/>
  <c r="M867" i="4"/>
  <c r="C867" i="4"/>
  <c r="C722" i="4"/>
  <c r="O722" i="4"/>
  <c r="C822" i="4"/>
  <c r="O822" i="4"/>
  <c r="M822" i="4"/>
  <c r="C782" i="4"/>
  <c r="M782" i="4"/>
  <c r="O782" i="4"/>
  <c r="C770" i="4"/>
  <c r="O770" i="4"/>
  <c r="C746" i="4"/>
  <c r="O746" i="4"/>
  <c r="C716" i="4"/>
  <c r="C712" i="4"/>
  <c r="O712" i="4"/>
  <c r="C694" i="4"/>
  <c r="M694" i="4"/>
  <c r="C592" i="4"/>
  <c r="M592" i="4"/>
  <c r="O592" i="4"/>
  <c r="C560" i="4"/>
  <c r="M560" i="4"/>
  <c r="O560" i="4"/>
  <c r="C528" i="4"/>
  <c r="M528" i="4"/>
  <c r="O528" i="4"/>
  <c r="C496" i="4"/>
  <c r="M496" i="4"/>
  <c r="O496" i="4"/>
  <c r="C464" i="4"/>
  <c r="M464" i="4"/>
  <c r="O464" i="4"/>
  <c r="C432" i="4"/>
  <c r="M432" i="4"/>
  <c r="O432" i="4"/>
  <c r="C292" i="4"/>
  <c r="O292" i="4"/>
  <c r="M292" i="4"/>
  <c r="O897" i="4"/>
  <c r="C897" i="4"/>
  <c r="M871" i="4"/>
  <c r="C871" i="4"/>
  <c r="O833" i="4"/>
  <c r="C833" i="4"/>
  <c r="C670" i="4"/>
  <c r="M670" i="4"/>
  <c r="O127" i="4"/>
  <c r="M127" i="4"/>
  <c r="C127" i="4"/>
  <c r="O103" i="4"/>
  <c r="C103" i="4"/>
  <c r="M103" i="4"/>
  <c r="C859" i="4"/>
  <c r="O859" i="4"/>
  <c r="M859" i="4"/>
  <c r="C795" i="4"/>
  <c r="M795" i="4"/>
  <c r="M785" i="4"/>
  <c r="C785" i="4"/>
  <c r="C718" i="4"/>
  <c r="O718" i="4"/>
  <c r="M718" i="4"/>
  <c r="M123" i="4"/>
  <c r="C123" i="4"/>
  <c r="O123" i="4"/>
  <c r="O115" i="4"/>
  <c r="M115" i="4"/>
  <c r="C115" i="4"/>
  <c r="C83" i="4"/>
  <c r="O83" i="4"/>
  <c r="M83" i="4"/>
  <c r="M937" i="4"/>
  <c r="C937" i="4"/>
  <c r="O937" i="4"/>
  <c r="C810" i="4"/>
  <c r="M750" i="4"/>
  <c r="C750" i="4"/>
  <c r="O750" i="4"/>
  <c r="C708" i="4"/>
  <c r="O708" i="4"/>
  <c r="C696" i="4"/>
  <c r="O696" i="4"/>
  <c r="C568" i="4"/>
  <c r="M568" i="4"/>
  <c r="C536" i="4"/>
  <c r="O536" i="4"/>
  <c r="C504" i="4"/>
  <c r="M504" i="4"/>
  <c r="C472" i="4"/>
  <c r="O472" i="4"/>
  <c r="C440" i="4"/>
  <c r="M440" i="4"/>
  <c r="M260" i="4"/>
  <c r="C260" i="4"/>
  <c r="O260" i="4"/>
  <c r="O152" i="4"/>
  <c r="C152" i="4"/>
  <c r="M152" i="4"/>
  <c r="C827" i="4"/>
  <c r="O827" i="4"/>
  <c r="M827" i="4"/>
  <c r="O787" i="4"/>
  <c r="C787" i="4"/>
  <c r="M787" i="4"/>
  <c r="O738" i="4"/>
  <c r="C738" i="4"/>
  <c r="M738" i="4"/>
  <c r="M151" i="4"/>
  <c r="C151" i="4"/>
  <c r="C119" i="4"/>
  <c r="O119" i="4"/>
  <c r="M119" i="4"/>
  <c r="O111" i="4"/>
  <c r="C111" i="4"/>
  <c r="M111" i="4"/>
  <c r="O933" i="4"/>
  <c r="C933" i="4"/>
  <c r="M933" i="4"/>
  <c r="C917" i="4"/>
  <c r="M830" i="4"/>
  <c r="C830" i="4"/>
  <c r="O830" i="4"/>
  <c r="C720" i="4"/>
  <c r="M720" i="4"/>
  <c r="M171" i="4"/>
  <c r="C171" i="4"/>
  <c r="O171" i="4"/>
  <c r="O163" i="4"/>
  <c r="C163" i="4"/>
  <c r="M163" i="4"/>
  <c r="M131" i="4"/>
  <c r="C131" i="4"/>
  <c r="O131" i="4"/>
  <c r="O790" i="4"/>
  <c r="C790" i="4"/>
  <c r="M790" i="4"/>
  <c r="C748" i="4"/>
  <c r="O748" i="4"/>
  <c r="M748" i="4"/>
  <c r="C730" i="4"/>
  <c r="O730" i="4"/>
  <c r="M730" i="4"/>
  <c r="C706" i="4"/>
  <c r="O706" i="4"/>
  <c r="M706" i="4"/>
  <c r="M698" i="4"/>
  <c r="C698" i="4"/>
  <c r="O698" i="4"/>
  <c r="M662" i="4"/>
  <c r="C662" i="4"/>
  <c r="O662" i="4"/>
  <c r="C814" i="4"/>
  <c r="M814" i="4"/>
  <c r="C726" i="4"/>
  <c r="O726" i="4"/>
  <c r="C680" i="4"/>
  <c r="O676" i="4"/>
  <c r="C676" i="4"/>
  <c r="M676" i="4"/>
  <c r="C576" i="4"/>
  <c r="O544" i="4"/>
  <c r="C544" i="4"/>
  <c r="M544" i="4"/>
  <c r="C512" i="4"/>
  <c r="O480" i="4"/>
  <c r="C480" i="4"/>
  <c r="M480" i="4"/>
  <c r="C448" i="4"/>
  <c r="O416" i="4"/>
  <c r="C416" i="4"/>
  <c r="M416" i="4"/>
  <c r="C228" i="4"/>
  <c r="O228" i="4"/>
  <c r="O112" i="4"/>
  <c r="C112" i="4"/>
  <c r="C868" i="1"/>
  <c r="O868" i="1"/>
  <c r="M868" i="1"/>
  <c r="C831" i="1"/>
  <c r="M831" i="1"/>
  <c r="O831" i="1"/>
  <c r="M829" i="1"/>
  <c r="O829" i="1"/>
  <c r="C829" i="1"/>
  <c r="O815" i="1"/>
  <c r="C815" i="1"/>
  <c r="M815" i="1"/>
  <c r="O851" i="1"/>
  <c r="M851" i="1"/>
  <c r="C851" i="1"/>
  <c r="O844" i="1"/>
  <c r="C844" i="1"/>
  <c r="M844" i="1"/>
  <c r="C825" i="1"/>
  <c r="M825" i="1"/>
  <c r="O825" i="1"/>
  <c r="M857" i="1"/>
  <c r="O857" i="1"/>
  <c r="C857" i="1"/>
  <c r="O845" i="1"/>
  <c r="M845" i="1"/>
  <c r="C845" i="1"/>
  <c r="M803" i="1"/>
  <c r="C803" i="1"/>
  <c r="O803" i="1"/>
  <c r="C607" i="1"/>
  <c r="O607" i="1"/>
  <c r="M607" i="1"/>
  <c r="M464" i="1"/>
  <c r="O464" i="1"/>
  <c r="C464" i="1"/>
  <c r="O544" i="1"/>
  <c r="C544" i="1"/>
  <c r="M544" i="1"/>
  <c r="O86" i="1"/>
  <c r="M86" i="1"/>
  <c r="C86" i="1"/>
  <c r="M52" i="4"/>
  <c r="O52" i="4"/>
  <c r="C52" i="4"/>
  <c r="C50" i="4"/>
  <c r="O50" i="4"/>
  <c r="M50" i="4"/>
  <c r="M20" i="4"/>
  <c r="O20" i="4"/>
  <c r="C20" i="4"/>
  <c r="L67" i="4"/>
  <c r="B67" i="4"/>
  <c r="M18" i="4"/>
  <c r="O18" i="4"/>
  <c r="C18" i="4"/>
  <c r="M38" i="4"/>
  <c r="C38" i="4"/>
  <c r="O38" i="4"/>
  <c r="C32" i="4"/>
  <c r="M32" i="4"/>
  <c r="O32" i="4"/>
  <c r="M25" i="4"/>
  <c r="C25" i="4"/>
  <c r="O25" i="4"/>
  <c r="M22" i="4"/>
  <c r="O22" i="4"/>
  <c r="C28" i="4"/>
  <c r="L46" i="4"/>
  <c r="L34" i="4"/>
  <c r="C46" i="4"/>
  <c r="O46" i="4"/>
  <c r="L66" i="4"/>
  <c r="L38" i="4"/>
  <c r="L32" i="4"/>
  <c r="O45" i="4"/>
  <c r="C37" i="4"/>
  <c r="C66" i="4"/>
  <c r="L52" i="4"/>
  <c r="L50" i="4"/>
  <c r="L20" i="4"/>
  <c r="O61" i="4"/>
  <c r="C41" i="4"/>
  <c r="O41" i="4"/>
  <c r="L65" i="4"/>
  <c r="L59" i="4"/>
  <c r="L51" i="4"/>
  <c r="L47" i="4"/>
  <c r="L39" i="4"/>
  <c r="L31" i="4"/>
  <c r="L27" i="4"/>
  <c r="L23" i="4"/>
  <c r="L21" i="4"/>
  <c r="B21" i="4"/>
  <c r="L35" i="4"/>
  <c r="B35" i="4"/>
  <c r="L63" i="4"/>
  <c r="B63" i="4"/>
  <c r="F1016" i="4"/>
  <c r="G1016" i="4"/>
  <c r="H1016" i="4"/>
  <c r="F1012" i="4"/>
  <c r="J1012" i="4"/>
  <c r="H1012" i="4"/>
  <c r="G1012" i="4"/>
  <c r="K1012" i="4"/>
  <c r="G1008" i="4"/>
  <c r="K1008" i="4"/>
  <c r="B1008" i="4"/>
  <c r="H1008" i="4"/>
  <c r="H967" i="4"/>
  <c r="F967" i="4"/>
  <c r="H963" i="4"/>
  <c r="F963" i="4"/>
  <c r="H959" i="4"/>
  <c r="F959" i="4"/>
  <c r="F955" i="4"/>
  <c r="H955" i="4"/>
  <c r="H951" i="4"/>
  <c r="F951" i="4"/>
  <c r="F947" i="4"/>
  <c r="H947" i="4"/>
  <c r="F946" i="4"/>
  <c r="G946" i="4"/>
  <c r="J946" i="4"/>
  <c r="H943" i="4"/>
  <c r="F943" i="4"/>
  <c r="H940" i="4"/>
  <c r="F940" i="4"/>
  <c r="G940" i="4"/>
  <c r="F938" i="4"/>
  <c r="G938" i="4"/>
  <c r="F935" i="4"/>
  <c r="H935" i="4"/>
  <c r="G932" i="4"/>
  <c r="H932" i="4"/>
  <c r="F932" i="4"/>
  <c r="H931" i="4"/>
  <c r="F931" i="4"/>
  <c r="F927" i="4"/>
  <c r="H927" i="4"/>
  <c r="H919" i="4"/>
  <c r="F919" i="4"/>
  <c r="H915" i="4"/>
  <c r="F915" i="4"/>
  <c r="H911" i="4"/>
  <c r="F911" i="4"/>
  <c r="H907" i="4"/>
  <c r="F907" i="4"/>
  <c r="F903" i="4"/>
  <c r="H903" i="4"/>
  <c r="H901" i="4"/>
  <c r="G901" i="4"/>
  <c r="L901" i="4"/>
  <c r="B901" i="4"/>
  <c r="F901" i="4"/>
  <c r="K901" i="4"/>
  <c r="J901" i="4"/>
  <c r="F885" i="4"/>
  <c r="H885" i="4"/>
  <c r="G885" i="4"/>
  <c r="J885" i="4"/>
  <c r="K885" i="4"/>
  <c r="B885" i="4"/>
  <c r="H884" i="4"/>
  <c r="F884" i="4"/>
  <c r="G884" i="4"/>
  <c r="G881" i="4"/>
  <c r="F881" i="4"/>
  <c r="B881" i="4"/>
  <c r="J881" i="4"/>
  <c r="H881" i="4"/>
  <c r="F869" i="4"/>
  <c r="K869" i="4"/>
  <c r="J869" i="4"/>
  <c r="H869" i="4"/>
  <c r="G869" i="4"/>
  <c r="L869" i="4"/>
  <c r="B869" i="4"/>
  <c r="F839" i="4"/>
  <c r="H839" i="4"/>
  <c r="F837" i="4"/>
  <c r="K837" i="4"/>
  <c r="J837" i="4"/>
  <c r="H837" i="4"/>
  <c r="G837" i="4"/>
  <c r="L837" i="4"/>
  <c r="B837" i="4"/>
  <c r="G813" i="4"/>
  <c r="J813" i="4"/>
  <c r="F813" i="4"/>
  <c r="B813" i="4"/>
  <c r="H813" i="4"/>
  <c r="H799" i="4"/>
  <c r="F799" i="4"/>
  <c r="G781" i="4"/>
  <c r="F781" i="4"/>
  <c r="B781" i="4"/>
  <c r="H781" i="4"/>
  <c r="J781" i="4"/>
  <c r="F773" i="4"/>
  <c r="B773" i="4"/>
  <c r="J773" i="4"/>
  <c r="F755" i="4"/>
  <c r="H755" i="4"/>
  <c r="M448" i="4"/>
  <c r="M512" i="4"/>
  <c r="M576" i="4"/>
  <c r="O680" i="4"/>
  <c r="O917" i="4"/>
  <c r="O810" i="4"/>
  <c r="M716" i="4"/>
  <c r="M143" i="4"/>
  <c r="O821" i="4"/>
  <c r="M176" i="4"/>
  <c r="J67" i="4"/>
  <c r="O672" i="4"/>
  <c r="L28" i="4"/>
  <c r="L22" i="4"/>
  <c r="M28" i="4"/>
  <c r="O66" i="4"/>
  <c r="M37" i="4"/>
  <c r="C57" i="4"/>
  <c r="O65" i="4"/>
  <c r="M65" i="4"/>
  <c r="C65" i="4"/>
  <c r="O39" i="4"/>
  <c r="M39" i="4"/>
  <c r="L29" i="4"/>
  <c r="B29" i="4"/>
  <c r="B53" i="4"/>
  <c r="L53" i="4"/>
  <c r="B55" i="4"/>
  <c r="L55" i="4"/>
  <c r="F1013" i="4"/>
  <c r="H1013" i="4"/>
  <c r="G1013" i="4"/>
  <c r="H969" i="4"/>
  <c r="F969" i="4"/>
  <c r="H965" i="4"/>
  <c r="F965" i="4"/>
  <c r="H961" i="4"/>
  <c r="F961" i="4"/>
  <c r="G956" i="4"/>
  <c r="H956" i="4"/>
  <c r="F956" i="4"/>
  <c r="G954" i="4"/>
  <c r="F954" i="4"/>
  <c r="H948" i="4"/>
  <c r="F948" i="4"/>
  <c r="L948" i="4"/>
  <c r="G948" i="4"/>
  <c r="K948" i="4"/>
  <c r="G916" i="4"/>
  <c r="H916" i="4"/>
  <c r="F916" i="4"/>
  <c r="J902" i="4"/>
  <c r="F902" i="4"/>
  <c r="G902" i="4"/>
  <c r="K902" i="4"/>
  <c r="G900" i="4"/>
  <c r="H900" i="4"/>
  <c r="F900" i="4"/>
  <c r="F899" i="4"/>
  <c r="H899" i="4"/>
  <c r="F898" i="4"/>
  <c r="G898" i="4"/>
  <c r="K898" i="4"/>
  <c r="F887" i="4"/>
  <c r="H887" i="4"/>
  <c r="F883" i="4"/>
  <c r="H883" i="4"/>
  <c r="G838" i="4"/>
  <c r="F838" i="4"/>
  <c r="K838" i="4"/>
  <c r="J838" i="4"/>
  <c r="F809" i="4"/>
  <c r="B809" i="4"/>
  <c r="J809" i="4"/>
  <c r="J797" i="4"/>
  <c r="F797" i="4"/>
  <c r="B797" i="4"/>
  <c r="G789" i="4"/>
  <c r="F789" i="4"/>
  <c r="B789" i="4"/>
  <c r="J789" i="4"/>
  <c r="H789" i="4"/>
  <c r="F786" i="4"/>
  <c r="G786" i="4"/>
  <c r="J786" i="4"/>
  <c r="K786" i="4"/>
  <c r="F780" i="4"/>
  <c r="J780" i="4"/>
  <c r="G777" i="4"/>
  <c r="J777" i="4"/>
  <c r="H777" i="4"/>
  <c r="C777" i="4"/>
  <c r="F777" i="4"/>
  <c r="B777" i="4"/>
  <c r="F771" i="4"/>
  <c r="H771" i="4"/>
  <c r="K757" i="4"/>
  <c r="J757" i="4"/>
  <c r="B757" i="4"/>
  <c r="G754" i="4"/>
  <c r="J754" i="4"/>
  <c r="F754" i="4"/>
  <c r="K754" i="4"/>
  <c r="B19" i="4"/>
  <c r="J53" i="4"/>
  <c r="J55" i="4"/>
  <c r="K24" i="4"/>
  <c r="L40" i="4"/>
  <c r="L42" i="4"/>
  <c r="B64" i="4"/>
  <c r="B741" i="4"/>
  <c r="J741" i="4"/>
  <c r="J731" i="4"/>
  <c r="B731" i="4"/>
  <c r="B723" i="4"/>
  <c r="J723" i="4"/>
  <c r="J715" i="4"/>
  <c r="F715" i="4"/>
  <c r="B715" i="4"/>
  <c r="F659" i="4"/>
  <c r="B659" i="4"/>
  <c r="J659" i="4"/>
  <c r="K653" i="4"/>
  <c r="F653" i="4"/>
  <c r="K637" i="4"/>
  <c r="F637" i="4"/>
  <c r="J611" i="4"/>
  <c r="F611" i="4"/>
  <c r="B611" i="4"/>
  <c r="J610" i="4"/>
  <c r="B610" i="4"/>
  <c r="J595" i="4"/>
  <c r="F595" i="4"/>
  <c r="B595" i="4"/>
  <c r="J593" i="4"/>
  <c r="F593" i="4"/>
  <c r="B593" i="4"/>
  <c r="J585" i="4"/>
  <c r="F585" i="4"/>
  <c r="B585" i="4"/>
  <c r="J569" i="4"/>
  <c r="F569" i="4"/>
  <c r="B569" i="4"/>
  <c r="F547" i="4"/>
  <c r="B547" i="4"/>
  <c r="J547" i="4"/>
  <c r="F521" i="4"/>
  <c r="B521" i="4"/>
  <c r="J521" i="4"/>
  <c r="F515" i="4"/>
  <c r="L515" i="4"/>
  <c r="K515" i="4"/>
  <c r="J729" i="4"/>
  <c r="B729" i="4"/>
  <c r="F713" i="4"/>
  <c r="B713" i="4"/>
  <c r="J713" i="4"/>
  <c r="J677" i="4"/>
  <c r="B677" i="4"/>
  <c r="J643" i="4"/>
  <c r="F643" i="4"/>
  <c r="B643" i="4"/>
  <c r="J642" i="4"/>
  <c r="B642" i="4"/>
  <c r="F627" i="4"/>
  <c r="B627" i="4"/>
  <c r="J627" i="4"/>
  <c r="K621" i="4"/>
  <c r="F621" i="4"/>
  <c r="K605" i="4"/>
  <c r="F605" i="4"/>
  <c r="J579" i="4"/>
  <c r="F579" i="4"/>
  <c r="B579" i="4"/>
  <c r="J578" i="4"/>
  <c r="B578" i="4"/>
  <c r="F563" i="4"/>
  <c r="B563" i="4"/>
  <c r="J563" i="4"/>
  <c r="F561" i="4"/>
  <c r="B561" i="4"/>
  <c r="J561" i="4"/>
  <c r="F553" i="4"/>
  <c r="B553" i="4"/>
  <c r="J553" i="4"/>
  <c r="B546" i="4"/>
  <c r="J546" i="4"/>
  <c r="F537" i="4"/>
  <c r="B537" i="4"/>
  <c r="J537" i="4"/>
  <c r="F505" i="4"/>
  <c r="B505" i="4"/>
  <c r="F529" i="4"/>
  <c r="J505" i="4"/>
  <c r="F489" i="4"/>
  <c r="F473" i="4"/>
  <c r="F457" i="4"/>
  <c r="B457" i="4"/>
  <c r="J457" i="4"/>
  <c r="J441" i="4"/>
  <c r="F441" i="4"/>
  <c r="B441" i="4"/>
  <c r="F425" i="4"/>
  <c r="B425" i="4"/>
  <c r="J425" i="4"/>
  <c r="C234" i="2"/>
  <c r="I415" i="2"/>
  <c r="J415" i="2"/>
  <c r="E1012" i="2"/>
  <c r="E1008" i="2"/>
  <c r="B992" i="2"/>
  <c r="E960" i="2"/>
  <c r="D948" i="2"/>
  <c r="H948" i="2"/>
  <c r="E940" i="2"/>
  <c r="H940" i="2"/>
  <c r="D916" i="2"/>
  <c r="H916" i="2"/>
  <c r="I916" i="2"/>
  <c r="J916" i="2"/>
  <c r="E908" i="2"/>
  <c r="D908" i="2"/>
  <c r="E881" i="2"/>
  <c r="D873" i="2"/>
  <c r="E974" i="2"/>
  <c r="D974" i="2"/>
  <c r="H974" i="2"/>
  <c r="E919" i="2"/>
  <c r="D915" i="2"/>
  <c r="H915" i="2"/>
  <c r="I915" i="2"/>
  <c r="H911" i="2"/>
  <c r="E887" i="2"/>
  <c r="D882" i="2"/>
  <c r="D878" i="2"/>
  <c r="H878" i="2"/>
  <c r="F875" i="2"/>
  <c r="D860" i="2"/>
  <c r="M625" i="1"/>
  <c r="C625" i="1"/>
  <c r="O625" i="1"/>
  <c r="M832" i="1"/>
  <c r="O832" i="1"/>
  <c r="C832" i="1"/>
  <c r="O784" i="1"/>
  <c r="C784" i="1"/>
  <c r="M784" i="1"/>
  <c r="O665" i="1"/>
  <c r="M665" i="1"/>
  <c r="C665" i="1"/>
  <c r="O427" i="1"/>
  <c r="C427" i="1"/>
  <c r="M427" i="1"/>
  <c r="C623" i="1"/>
  <c r="M623" i="1"/>
  <c r="O623" i="1"/>
  <c r="M467" i="1"/>
  <c r="C467" i="1"/>
  <c r="O467" i="1"/>
  <c r="O78" i="1"/>
  <c r="M78" i="1"/>
  <c r="C78" i="1"/>
  <c r="O628" i="1"/>
  <c r="C628" i="1"/>
  <c r="M628" i="1"/>
  <c r="M828" i="1"/>
  <c r="O828" i="1"/>
  <c r="C828" i="1"/>
  <c r="M525" i="1"/>
  <c r="O525" i="1"/>
  <c r="C525" i="1"/>
  <c r="O673" i="1"/>
  <c r="M673" i="1"/>
  <c r="C673" i="1"/>
  <c r="O593" i="1"/>
  <c r="C593" i="1"/>
  <c r="M593" i="1"/>
  <c r="M505" i="1"/>
  <c r="O505" i="1"/>
  <c r="C505" i="1"/>
  <c r="O129" i="1"/>
  <c r="C129" i="1"/>
  <c r="M129" i="1"/>
  <c r="O727" i="1"/>
  <c r="C727" i="1"/>
  <c r="M727" i="1"/>
  <c r="C482" i="1"/>
  <c r="O482" i="1"/>
  <c r="M482" i="1"/>
  <c r="M63" i="1"/>
  <c r="O63" i="1"/>
  <c r="C63" i="1"/>
  <c r="M627" i="1"/>
  <c r="C627" i="1"/>
  <c r="O627" i="1"/>
  <c r="C515" i="1"/>
  <c r="O515" i="1"/>
  <c r="M515" i="1"/>
  <c r="O465" i="1"/>
  <c r="C465" i="1"/>
  <c r="M465" i="1"/>
  <c r="M520" i="1"/>
  <c r="C520" i="1"/>
  <c r="O520" i="1"/>
  <c r="C773" i="1"/>
  <c r="O773" i="1"/>
  <c r="M773" i="1"/>
  <c r="M777" i="1"/>
  <c r="O777" i="1"/>
  <c r="C777" i="1"/>
  <c r="M424" i="1"/>
  <c r="O424" i="1"/>
  <c r="C424" i="1"/>
  <c r="O428" i="1"/>
  <c r="M428" i="1"/>
  <c r="C428" i="1"/>
  <c r="C438" i="1"/>
  <c r="O438" i="1"/>
  <c r="M438" i="1"/>
  <c r="M333" i="1"/>
  <c r="C333" i="1"/>
  <c r="O333" i="1"/>
  <c r="M325" i="1"/>
  <c r="O325" i="1"/>
  <c r="C325" i="1"/>
  <c r="O591" i="1"/>
  <c r="M591" i="1"/>
  <c r="C591" i="1"/>
  <c r="O40" i="1"/>
  <c r="M40" i="1"/>
  <c r="C40" i="1"/>
  <c r="C610" i="1"/>
  <c r="M610" i="1"/>
  <c r="O610" i="1"/>
  <c r="O80" i="1"/>
  <c r="M80" i="1"/>
  <c r="C80" i="1"/>
  <c r="C667" i="1"/>
  <c r="O667" i="1"/>
  <c r="M667" i="1"/>
  <c r="C85" i="1"/>
  <c r="M85" i="1"/>
  <c r="O85" i="1"/>
  <c r="M580" i="1"/>
  <c r="O580" i="1"/>
  <c r="C580" i="1"/>
  <c r="M399" i="1"/>
  <c r="C399" i="1"/>
  <c r="O399" i="1"/>
  <c r="O241" i="1"/>
  <c r="C241" i="1"/>
  <c r="M241" i="1"/>
  <c r="O871" i="1"/>
  <c r="M871" i="1"/>
  <c r="M94" i="1"/>
  <c r="O94" i="1"/>
  <c r="C696" i="1"/>
  <c r="O696" i="1"/>
  <c r="O966" i="1"/>
  <c r="C966" i="1"/>
  <c r="M910" i="1"/>
  <c r="O910" i="1"/>
  <c r="C910" i="1"/>
  <c r="M445" i="1"/>
  <c r="O445" i="1"/>
  <c r="O386" i="1"/>
  <c r="C386" i="1"/>
  <c r="M936" i="1"/>
  <c r="O936" i="1"/>
  <c r="O704" i="1"/>
  <c r="C704" i="1"/>
  <c r="M666" i="1"/>
  <c r="O666" i="1"/>
  <c r="C714" i="1"/>
  <c r="M714" i="1"/>
  <c r="M890" i="1"/>
  <c r="O890" i="1"/>
  <c r="O922" i="1"/>
  <c r="C922" i="1"/>
  <c r="O1010" i="1"/>
  <c r="C1010" i="1"/>
  <c r="O718" i="1"/>
  <c r="C718" i="1"/>
  <c r="M734" i="1"/>
  <c r="O734" i="1"/>
  <c r="O1014" i="1"/>
  <c r="C1014" i="1"/>
  <c r="M1014" i="1"/>
  <c r="O884" i="1"/>
  <c r="C884" i="1"/>
  <c r="O964" i="1"/>
  <c r="M964" i="1"/>
  <c r="O1003" i="1"/>
  <c r="C1003" i="1"/>
  <c r="O897" i="1"/>
  <c r="C897" i="1"/>
  <c r="O917" i="1"/>
  <c r="C917" i="1"/>
  <c r="C929" i="1"/>
  <c r="M929" i="1"/>
  <c r="C952" i="1"/>
  <c r="O952" i="1"/>
  <c r="O975" i="1"/>
  <c r="C975" i="1"/>
  <c r="O1007" i="1"/>
  <c r="C1007" i="1"/>
  <c r="M277" i="1"/>
  <c r="O277" i="1"/>
  <c r="M587" i="1"/>
  <c r="O587" i="1"/>
  <c r="M896" i="1"/>
  <c r="C896" i="1"/>
  <c r="O555" i="1"/>
  <c r="M555" i="1"/>
  <c r="O619" i="1"/>
  <c r="M619" i="1"/>
  <c r="M646" i="1"/>
  <c r="C646" i="1"/>
  <c r="C817" i="1"/>
  <c r="M817" i="1"/>
  <c r="M863" i="1"/>
  <c r="O863" i="1"/>
  <c r="C951" i="1"/>
  <c r="M951" i="1"/>
  <c r="O671" i="1"/>
  <c r="C671" i="1"/>
  <c r="C725" i="1"/>
  <c r="M725" i="1"/>
  <c r="O799" i="1"/>
  <c r="C799" i="1"/>
  <c r="O827" i="1"/>
  <c r="C827" i="1"/>
  <c r="O869" i="1"/>
  <c r="C869" i="1"/>
  <c r="O985" i="1"/>
  <c r="C985" i="1"/>
  <c r="O1015" i="1"/>
  <c r="C1015" i="1"/>
  <c r="C568" i="1"/>
  <c r="O568" i="1"/>
  <c r="C999" i="1"/>
  <c r="O999" i="1"/>
  <c r="C925" i="1"/>
  <c r="M925" i="1"/>
  <c r="O899" i="1"/>
  <c r="C899" i="1"/>
  <c r="M588" i="1"/>
  <c r="C588" i="1"/>
  <c r="O135" i="1"/>
  <c r="M135" i="1"/>
  <c r="C147" i="1"/>
  <c r="O147" i="1"/>
  <c r="M162" i="1"/>
  <c r="C162" i="1"/>
  <c r="O174" i="1"/>
  <c r="C174" i="1"/>
  <c r="O182" i="1"/>
  <c r="C182" i="1"/>
  <c r="O190" i="1"/>
  <c r="C190" i="1"/>
  <c r="C230" i="1"/>
  <c r="M230" i="1"/>
  <c r="C238" i="1"/>
  <c r="M238" i="1"/>
  <c r="C248" i="1"/>
  <c r="M248" i="1"/>
  <c r="M284" i="1"/>
  <c r="C284" i="1"/>
  <c r="O284" i="1"/>
  <c r="O290" i="1"/>
  <c r="M290" i="1"/>
  <c r="C290" i="1"/>
  <c r="M294" i="1"/>
  <c r="O294" i="1"/>
  <c r="C294" i="1"/>
  <c r="C296" i="1"/>
  <c r="M296" i="1"/>
  <c r="O296" i="1"/>
  <c r="O298" i="1"/>
  <c r="M298" i="1"/>
  <c r="C298" i="1"/>
  <c r="C330" i="1"/>
  <c r="M330" i="1"/>
  <c r="C340" i="1"/>
  <c r="O340" i="1"/>
  <c r="M340" i="1"/>
  <c r="C349" i="1"/>
  <c r="M349" i="1"/>
  <c r="O349" i="1"/>
  <c r="C419" i="1"/>
  <c r="M419" i="1"/>
  <c r="O419" i="1"/>
  <c r="C486" i="1"/>
  <c r="O486" i="1"/>
  <c r="M486" i="1"/>
  <c r="M550" i="1"/>
  <c r="C550" i="1"/>
  <c r="O550" i="1"/>
  <c r="M560" i="1"/>
  <c r="C560" i="1"/>
  <c r="C564" i="1"/>
  <c r="O564" i="1"/>
  <c r="M564" i="1"/>
  <c r="C600" i="1"/>
  <c r="M600" i="1"/>
  <c r="O600" i="1"/>
  <c r="M614" i="1"/>
  <c r="C614" i="1"/>
  <c r="O614" i="1"/>
  <c r="C622" i="1"/>
  <c r="M622" i="1"/>
  <c r="O622" i="1"/>
  <c r="M626" i="1"/>
  <c r="C626" i="1"/>
  <c r="O626" i="1"/>
  <c r="O724" i="1"/>
  <c r="C724" i="1"/>
  <c r="M724" i="1"/>
  <c r="M736" i="1"/>
  <c r="C736" i="1"/>
  <c r="O745" i="1"/>
  <c r="C745" i="1"/>
  <c r="M745" i="1"/>
  <c r="C751" i="1"/>
  <c r="M751" i="1"/>
  <c r="O751" i="1"/>
  <c r="M764" i="1"/>
  <c r="C764" i="1"/>
  <c r="O764" i="1"/>
  <c r="O772" i="1"/>
  <c r="M772" i="1"/>
  <c r="C772" i="1"/>
  <c r="M796" i="1"/>
  <c r="O796" i="1"/>
  <c r="C796" i="1"/>
  <c r="O801" i="1"/>
  <c r="M801" i="1"/>
  <c r="C801" i="1"/>
  <c r="O820" i="1"/>
  <c r="M820" i="1"/>
  <c r="C820" i="1"/>
  <c r="K777" i="1"/>
  <c r="L777" i="1"/>
  <c r="O239" i="1"/>
  <c r="O353" i="1"/>
  <c r="M663" i="1"/>
  <c r="O576" i="1"/>
  <c r="K580" i="1"/>
  <c r="L580" i="1"/>
  <c r="J501" i="1"/>
  <c r="B501" i="1"/>
  <c r="J528" i="1"/>
  <c r="B528" i="1"/>
  <c r="L559" i="1"/>
  <c r="O615" i="1"/>
  <c r="M615" i="1"/>
  <c r="M982" i="1"/>
  <c r="C982" i="1"/>
  <c r="C878" i="1"/>
  <c r="M878" i="1"/>
  <c r="O223" i="1"/>
  <c r="M223" i="1"/>
  <c r="O451" i="1"/>
  <c r="C451" i="1"/>
  <c r="M451" i="1"/>
  <c r="M534" i="1"/>
  <c r="O534" i="1"/>
  <c r="C534" i="1"/>
  <c r="O852" i="1"/>
  <c r="C852" i="1"/>
  <c r="C674" i="1"/>
  <c r="M674" i="1"/>
  <c r="C706" i="1"/>
  <c r="O706" i="1"/>
  <c r="M746" i="1"/>
  <c r="C746" i="1"/>
  <c r="O906" i="1"/>
  <c r="C906" i="1"/>
  <c r="M662" i="1"/>
  <c r="O662" i="1"/>
  <c r="O678" i="1"/>
  <c r="C678" i="1"/>
  <c r="O702" i="1"/>
  <c r="C702" i="1"/>
  <c r="M742" i="1"/>
  <c r="C742" i="1"/>
  <c r="O901" i="1"/>
  <c r="C901" i="1"/>
  <c r="M904" i="1"/>
  <c r="C904" i="1"/>
  <c r="C913" i="1"/>
  <c r="M913" i="1"/>
  <c r="O939" i="1"/>
  <c r="C939" i="1"/>
  <c r="O945" i="1"/>
  <c r="C945" i="1"/>
  <c r="O971" i="1"/>
  <c r="C971" i="1"/>
  <c r="O977" i="1"/>
  <c r="C977" i="1"/>
  <c r="O1009" i="1"/>
  <c r="C1009" i="1"/>
  <c r="O949" i="1"/>
  <c r="C949" i="1"/>
  <c r="M987" i="1"/>
  <c r="O987" i="1"/>
  <c r="O1013" i="1"/>
  <c r="C1013" i="1"/>
  <c r="O1016" i="1"/>
  <c r="M1016" i="1"/>
  <c r="O523" i="1"/>
  <c r="M523" i="1"/>
  <c r="C677" i="1"/>
  <c r="M677" i="1"/>
  <c r="C712" i="1"/>
  <c r="O712" i="1"/>
  <c r="O735" i="1"/>
  <c r="C735" i="1"/>
  <c r="O763" i="1"/>
  <c r="C763" i="1"/>
  <c r="C805" i="1"/>
  <c r="M805" i="1"/>
  <c r="O893" i="1"/>
  <c r="C893" i="1"/>
  <c r="C921" i="1"/>
  <c r="O921" i="1"/>
  <c r="M979" i="1"/>
  <c r="O979" i="1"/>
  <c r="M636" i="1"/>
  <c r="C636" i="1"/>
  <c r="O741" i="1"/>
  <c r="C741" i="1"/>
  <c r="C769" i="1"/>
  <c r="M769" i="1"/>
  <c r="M881" i="1"/>
  <c r="C881" i="1"/>
  <c r="M931" i="1"/>
  <c r="O931" i="1"/>
  <c r="O973" i="1"/>
  <c r="C973" i="1"/>
  <c r="O603" i="1"/>
  <c r="M603" i="1"/>
  <c r="M108" i="1"/>
  <c r="C108" i="1"/>
  <c r="M516" i="1"/>
  <c r="C516" i="1"/>
  <c r="O905" i="1"/>
  <c r="C905" i="1"/>
  <c r="O989" i="1"/>
  <c r="C989" i="1"/>
  <c r="M114" i="1"/>
  <c r="C114" i="1"/>
  <c r="C124" i="1"/>
  <c r="O124" i="1"/>
  <c r="M259" i="1"/>
  <c r="O259" i="1"/>
  <c r="C292" i="1"/>
  <c r="O292" i="1"/>
  <c r="O304" i="1"/>
  <c r="M304" i="1"/>
  <c r="C304" i="1"/>
  <c r="O308" i="1"/>
  <c r="M308" i="1"/>
  <c r="O312" i="1"/>
  <c r="M312" i="1"/>
  <c r="C312" i="1"/>
  <c r="M324" i="1"/>
  <c r="C324" i="1"/>
  <c r="O324" i="1"/>
  <c r="C435" i="1"/>
  <c r="M435" i="1"/>
  <c r="O435" i="1"/>
  <c r="O452" i="1"/>
  <c r="M452" i="1"/>
  <c r="C452" i="1"/>
  <c r="O460" i="1"/>
  <c r="M460" i="1"/>
  <c r="C460" i="1"/>
  <c r="M512" i="1"/>
  <c r="C512" i="1"/>
  <c r="C514" i="1"/>
  <c r="M514" i="1"/>
  <c r="O514" i="1"/>
  <c r="C522" i="1"/>
  <c r="M522" i="1"/>
  <c r="O522" i="1"/>
  <c r="O552" i="1"/>
  <c r="C552" i="1"/>
  <c r="M552" i="1"/>
  <c r="C586" i="1"/>
  <c r="O586" i="1"/>
  <c r="M586" i="1"/>
  <c r="O590" i="1"/>
  <c r="M590" i="1"/>
  <c r="C590" i="1"/>
  <c r="M596" i="1"/>
  <c r="C596" i="1"/>
  <c r="O596" i="1"/>
  <c r="C618" i="1"/>
  <c r="M618" i="1"/>
  <c r="O618" i="1"/>
  <c r="C657" i="1"/>
  <c r="M657" i="1"/>
  <c r="O657" i="1"/>
  <c r="O659" i="1"/>
  <c r="M659" i="1"/>
  <c r="C659" i="1"/>
  <c r="O680" i="1"/>
  <c r="C680" i="1"/>
  <c r="M680" i="1"/>
  <c r="C691" i="1"/>
  <c r="M691" i="1"/>
  <c r="O691" i="1"/>
  <c r="C743" i="1"/>
  <c r="O743" i="1"/>
  <c r="M743" i="1"/>
  <c r="O749" i="1"/>
  <c r="M749" i="1"/>
  <c r="C749" i="1"/>
  <c r="O755" i="1"/>
  <c r="M755" i="1"/>
  <c r="C755" i="1"/>
  <c r="C807" i="1"/>
  <c r="O807" i="1"/>
  <c r="M807" i="1"/>
  <c r="M837" i="1"/>
  <c r="O837" i="1"/>
  <c r="C837" i="1"/>
  <c r="J480" i="1"/>
  <c r="B480" i="1"/>
  <c r="K474" i="1"/>
  <c r="L474" i="1"/>
  <c r="J605" i="1"/>
  <c r="B605" i="1"/>
  <c r="M484" i="1"/>
  <c r="J877" i="1"/>
  <c r="B877" i="1"/>
  <c r="J537" i="1"/>
  <c r="B537" i="1"/>
  <c r="J405" i="1"/>
  <c r="B405" i="1"/>
  <c r="J488" i="1"/>
  <c r="B488" i="1"/>
  <c r="J579" i="1"/>
  <c r="B579" i="1"/>
  <c r="J612" i="1"/>
  <c r="B612" i="1"/>
  <c r="J417" i="1"/>
  <c r="B417" i="1"/>
  <c r="M559" i="1"/>
  <c r="K684" i="1"/>
  <c r="L684" i="1"/>
  <c r="K728" i="1"/>
  <c r="L728" i="1"/>
  <c r="K856" i="1"/>
  <c r="L856" i="1"/>
  <c r="K956" i="1"/>
  <c r="L956" i="1"/>
  <c r="J984" i="1"/>
  <c r="B984" i="1"/>
  <c r="K658" i="1"/>
  <c r="L658" i="1"/>
  <c r="M257" i="1"/>
  <c r="O257" i="1"/>
  <c r="C257" i="1"/>
  <c r="M449" i="1"/>
  <c r="C449" i="1"/>
  <c r="O449" i="1"/>
  <c r="M548" i="1"/>
  <c r="O548" i="1"/>
  <c r="C548" i="1"/>
  <c r="C179" i="1"/>
  <c r="O179" i="1"/>
  <c r="M179" i="1"/>
  <c r="C187" i="1"/>
  <c r="O187" i="1"/>
  <c r="M187" i="1"/>
  <c r="C207" i="1"/>
  <c r="O207" i="1"/>
  <c r="M207" i="1"/>
  <c r="M251" i="1"/>
  <c r="C251" i="1"/>
  <c r="O251" i="1"/>
  <c r="C279" i="1"/>
  <c r="O279" i="1"/>
  <c r="M279" i="1"/>
  <c r="M323" i="1"/>
  <c r="O323" i="1"/>
  <c r="C323" i="1"/>
  <c r="C355" i="1"/>
  <c r="M355" i="1"/>
  <c r="O355" i="1"/>
  <c r="G1011" i="1"/>
  <c r="F1011" i="1"/>
  <c r="K1011" i="1"/>
  <c r="L1011" i="1"/>
  <c r="O441" i="1"/>
  <c r="M441" i="1"/>
  <c r="O443" i="1"/>
  <c r="M443" i="1"/>
  <c r="C235" i="1"/>
  <c r="O235" i="1"/>
  <c r="M235" i="1"/>
  <c r="C315" i="1"/>
  <c r="O315" i="1"/>
  <c r="M315" i="1"/>
  <c r="F996" i="1"/>
  <c r="K996" i="1"/>
  <c r="L996" i="1"/>
  <c r="H980" i="1"/>
  <c r="G980" i="1"/>
  <c r="K980" i="1"/>
  <c r="L980" i="1"/>
  <c r="F972" i="1"/>
  <c r="K972" i="1"/>
  <c r="L972" i="1"/>
  <c r="G969" i="1"/>
  <c r="F969" i="1"/>
  <c r="H969" i="1"/>
  <c r="J969" i="1"/>
  <c r="B969" i="1"/>
  <c r="F941" i="1"/>
  <c r="K941" i="1"/>
  <c r="L941" i="1"/>
  <c r="J335" i="1"/>
  <c r="B335" i="1"/>
  <c r="K119" i="1"/>
  <c r="L119" i="1"/>
  <c r="F715" i="1"/>
  <c r="K715" i="1"/>
  <c r="L715" i="1"/>
  <c r="O537" i="4"/>
  <c r="M537" i="4"/>
  <c r="M561" i="4"/>
  <c r="O561" i="4"/>
  <c r="O677" i="4"/>
  <c r="M677" i="4"/>
  <c r="O547" i="4"/>
  <c r="M547" i="4"/>
  <c r="O569" i="4"/>
  <c r="M569" i="4"/>
  <c r="O593" i="4"/>
  <c r="M593" i="4"/>
  <c r="M610" i="4"/>
  <c r="O610" i="4"/>
  <c r="O611" i="4"/>
  <c r="M611" i="4"/>
  <c r="O659" i="4"/>
  <c r="M659" i="4"/>
  <c r="M715" i="4"/>
  <c r="O715" i="4"/>
  <c r="O723" i="4"/>
  <c r="M723" i="4"/>
  <c r="O741" i="4"/>
  <c r="M741" i="4"/>
  <c r="B24" i="4"/>
  <c r="L24" i="4"/>
  <c r="O757" i="4"/>
  <c r="M757" i="4"/>
  <c r="O797" i="4"/>
  <c r="M797" i="4"/>
  <c r="O809" i="4"/>
  <c r="M809" i="4"/>
  <c r="O29" i="4"/>
  <c r="M29" i="4"/>
  <c r="C29" i="4"/>
  <c r="M773" i="4"/>
  <c r="O773" i="4"/>
  <c r="M781" i="4"/>
  <c r="O781" i="4"/>
  <c r="O813" i="4"/>
  <c r="M813" i="4"/>
  <c r="O837" i="4"/>
  <c r="M837" i="4"/>
  <c r="O881" i="4"/>
  <c r="M881" i="4"/>
  <c r="O885" i="4"/>
  <c r="M885" i="4"/>
  <c r="O63" i="4"/>
  <c r="M63" i="4"/>
  <c r="C63" i="4"/>
  <c r="M35" i="4"/>
  <c r="O35" i="4"/>
  <c r="C35" i="4"/>
  <c r="M21" i="4"/>
  <c r="C21" i="4"/>
  <c r="O21" i="4"/>
  <c r="O425" i="4"/>
  <c r="M425" i="4"/>
  <c r="O441" i="4"/>
  <c r="M441" i="4"/>
  <c r="O457" i="4"/>
  <c r="M457" i="4"/>
  <c r="O505" i="4"/>
  <c r="M505" i="4"/>
  <c r="M546" i="4"/>
  <c r="O546" i="4"/>
  <c r="O553" i="4"/>
  <c r="M553" i="4"/>
  <c r="O563" i="4"/>
  <c r="M563" i="4"/>
  <c r="M578" i="4"/>
  <c r="O578" i="4"/>
  <c r="O579" i="4"/>
  <c r="M579" i="4"/>
  <c r="O627" i="4"/>
  <c r="M627" i="4"/>
  <c r="M642" i="4"/>
  <c r="O642" i="4"/>
  <c r="O643" i="4"/>
  <c r="M643" i="4"/>
  <c r="O713" i="4"/>
  <c r="M713" i="4"/>
  <c r="M729" i="4"/>
  <c r="O729" i="4"/>
  <c r="O521" i="4"/>
  <c r="M521" i="4"/>
  <c r="O585" i="4"/>
  <c r="M585" i="4"/>
  <c r="O595" i="4"/>
  <c r="M595" i="4"/>
  <c r="O731" i="4"/>
  <c r="M731" i="4"/>
  <c r="M64" i="4"/>
  <c r="C64" i="4"/>
  <c r="O64" i="4"/>
  <c r="O19" i="4"/>
  <c r="M19" i="4"/>
  <c r="C19" i="4"/>
  <c r="M777" i="4"/>
  <c r="O777" i="4"/>
  <c r="O789" i="4"/>
  <c r="M789" i="4"/>
  <c r="M55" i="4"/>
  <c r="C55" i="4"/>
  <c r="O55" i="4"/>
  <c r="O53" i="4"/>
  <c r="C53" i="4"/>
  <c r="M53" i="4"/>
  <c r="O869" i="4"/>
  <c r="M869" i="4"/>
  <c r="O901" i="4"/>
  <c r="M901" i="4"/>
  <c r="M1008" i="4"/>
  <c r="O1008" i="4"/>
  <c r="N15" i="4"/>
  <c r="O67" i="4"/>
  <c r="M67" i="4"/>
  <c r="C67" i="4"/>
  <c r="B904" i="2"/>
  <c r="K904" i="2"/>
  <c r="B860" i="2"/>
  <c r="B898" i="2"/>
  <c r="M898" i="2"/>
  <c r="M969" i="1"/>
  <c r="C969" i="1"/>
  <c r="O969" i="1"/>
  <c r="N15" i="1"/>
  <c r="O335" i="1"/>
  <c r="C335" i="1"/>
  <c r="M335" i="1"/>
  <c r="J996" i="1"/>
  <c r="B996" i="1"/>
  <c r="O984" i="1"/>
  <c r="M984" i="1"/>
  <c r="C984" i="1"/>
  <c r="M417" i="1"/>
  <c r="O417" i="1"/>
  <c r="C417" i="1"/>
  <c r="M579" i="1"/>
  <c r="C579" i="1"/>
  <c r="O579" i="1"/>
  <c r="O405" i="1"/>
  <c r="C405" i="1"/>
  <c r="M405" i="1"/>
  <c r="C877" i="1"/>
  <c r="M877" i="1"/>
  <c r="O877" i="1"/>
  <c r="C605" i="1"/>
  <c r="M605" i="1"/>
  <c r="O605" i="1"/>
  <c r="M480" i="1"/>
  <c r="O480" i="1"/>
  <c r="C480" i="1"/>
  <c r="C528" i="1"/>
  <c r="M528" i="1"/>
  <c r="O528" i="1"/>
  <c r="J715" i="1"/>
  <c r="B715" i="1"/>
  <c r="J941" i="1"/>
  <c r="B941" i="1"/>
  <c r="K969" i="1"/>
  <c r="L969" i="1"/>
  <c r="J972" i="1"/>
  <c r="B972" i="1"/>
  <c r="J1011" i="1"/>
  <c r="B1011" i="1"/>
  <c r="M612" i="1"/>
  <c r="C612" i="1"/>
  <c r="O612" i="1"/>
  <c r="M488" i="1"/>
  <c r="C488" i="1"/>
  <c r="O488" i="1"/>
  <c r="C537" i="1"/>
  <c r="M537" i="1"/>
  <c r="O537" i="1"/>
  <c r="M501" i="1"/>
  <c r="C501" i="1"/>
  <c r="O501" i="1"/>
  <c r="B15" i="4"/>
  <c r="O24" i="4"/>
  <c r="M24" i="4"/>
  <c r="C24" i="4"/>
  <c r="M972" i="1"/>
  <c r="C972" i="1"/>
  <c r="O972" i="1"/>
  <c r="M941" i="1"/>
  <c r="O941" i="1"/>
  <c r="C941" i="1"/>
  <c r="M996" i="1"/>
  <c r="O996" i="1"/>
  <c r="C996" i="1"/>
  <c r="M1011" i="1"/>
  <c r="O1011" i="1"/>
  <c r="C1011" i="1"/>
  <c r="C715" i="1"/>
  <c r="O715" i="1"/>
  <c r="C12" i="1"/>
  <c r="M715" i="1"/>
  <c r="C14" i="1"/>
  <c r="I12" i="1"/>
  <c r="I11" i="1"/>
  <c r="B15" i="1"/>
  <c r="E8" i="5121"/>
  <c r="E9" i="5121"/>
  <c r="D19" i="5121"/>
  <c r="B22" i="5121"/>
  <c r="D22" i="5121"/>
  <c r="C390" i="2"/>
  <c r="E316" i="2"/>
  <c r="H529" i="2"/>
  <c r="B529" i="2"/>
  <c r="M529" i="2"/>
  <c r="E994" i="2"/>
  <c r="D932" i="2"/>
  <c r="D1000" i="2"/>
  <c r="H1000" i="2"/>
  <c r="F979" i="2"/>
  <c r="H246" i="2"/>
  <c r="B246" i="2"/>
  <c r="M246" i="2"/>
  <c r="F253" i="2"/>
  <c r="F940" i="2"/>
  <c r="F194" i="2"/>
  <c r="E906" i="2"/>
  <c r="E926" i="2"/>
  <c r="E998" i="2"/>
  <c r="E953" i="2"/>
  <c r="J257" i="2"/>
  <c r="D164" i="2"/>
  <c r="H164" i="2"/>
  <c r="F877" i="2"/>
  <c r="E877" i="2"/>
  <c r="D877" i="2"/>
  <c r="H877" i="2"/>
  <c r="B877" i="2"/>
  <c r="K877" i="2"/>
  <c r="D812" i="2"/>
  <c r="H812" i="2"/>
  <c r="B812" i="2"/>
  <c r="C812" i="2"/>
  <c r="F812" i="2"/>
  <c r="I284" i="2"/>
  <c r="J284" i="2"/>
  <c r="C284" i="2"/>
  <c r="E883" i="2"/>
  <c r="D883" i="2"/>
  <c r="F883" i="2"/>
  <c r="D397" i="2"/>
  <c r="H397" i="2"/>
  <c r="F397" i="2"/>
  <c r="C904" i="2"/>
  <c r="H904" i="2"/>
  <c r="I904" i="2"/>
  <c r="J904" i="2"/>
  <c r="D894" i="2"/>
  <c r="H894" i="2"/>
  <c r="B894" i="2"/>
  <c r="C894" i="2"/>
  <c r="D934" i="2"/>
  <c r="H934" i="2"/>
  <c r="B934" i="2"/>
  <c r="K934" i="2"/>
  <c r="E921" i="2"/>
  <c r="H903" i="2"/>
  <c r="E991" i="2"/>
  <c r="E985" i="2"/>
  <c r="E1009" i="2"/>
  <c r="E975" i="2"/>
  <c r="F1015" i="2"/>
  <c r="E452" i="2"/>
  <c r="C954" i="2"/>
  <c r="B916" i="2"/>
  <c r="C916" i="2"/>
  <c r="H875" i="2"/>
  <c r="I875" i="2"/>
  <c r="J875" i="2"/>
  <c r="E902" i="2"/>
  <c r="D919" i="2"/>
  <c r="E951" i="2"/>
  <c r="D994" i="2"/>
  <c r="H994" i="2"/>
  <c r="E924" i="2"/>
  <c r="D968" i="2"/>
  <c r="H968" i="2"/>
  <c r="D1012" i="2"/>
  <c r="H1012" i="2"/>
  <c r="I1012" i="2"/>
  <c r="J1012" i="2"/>
  <c r="F18" i="2"/>
  <c r="F995" i="2"/>
  <c r="F905" i="2"/>
  <c r="D985" i="2"/>
  <c r="H985" i="2"/>
  <c r="B985" i="2"/>
  <c r="M985" i="2"/>
  <c r="B1015" i="2"/>
  <c r="C1015" i="2"/>
  <c r="E246" i="2"/>
  <c r="B664" i="2"/>
  <c r="F596" i="2"/>
  <c r="D546" i="2"/>
  <c r="H546" i="2"/>
  <c r="D593" i="2"/>
  <c r="D939" i="2"/>
  <c r="H939" i="2"/>
  <c r="B939" i="2"/>
  <c r="C939" i="2"/>
  <c r="H889" i="2"/>
  <c r="B889" i="2"/>
  <c r="M889" i="2"/>
  <c r="E40" i="2"/>
  <c r="F72" i="2"/>
  <c r="D157" i="2"/>
  <c r="H157" i="2"/>
  <c r="B157" i="2"/>
  <c r="C157" i="2"/>
  <c r="E208" i="2"/>
  <c r="D292" i="2"/>
  <c r="H292" i="2"/>
  <c r="B292" i="2"/>
  <c r="K292" i="2"/>
  <c r="D22" i="2"/>
  <c r="H22" i="2"/>
  <c r="B22" i="2"/>
  <c r="C22" i="2"/>
  <c r="D114" i="2"/>
  <c r="F198" i="2"/>
  <c r="D271" i="2"/>
  <c r="F525" i="2"/>
  <c r="D632" i="2"/>
  <c r="D739" i="2"/>
  <c r="H739" i="2"/>
  <c r="C982" i="2"/>
  <c r="B1000" i="2"/>
  <c r="M1000" i="2"/>
  <c r="B883" i="2"/>
  <c r="H860" i="2"/>
  <c r="E886" i="2"/>
  <c r="D898" i="2"/>
  <c r="D911" i="2"/>
  <c r="D951" i="2"/>
  <c r="H951" i="2"/>
  <c r="H982" i="2"/>
  <c r="B982" i="2"/>
  <c r="K982" i="2"/>
  <c r="H1006" i="2"/>
  <c r="B1006" i="2"/>
  <c r="M1006" i="2"/>
  <c r="D904" i="2"/>
  <c r="D921" i="2"/>
  <c r="H921" i="2"/>
  <c r="D929" i="2"/>
  <c r="D940" i="2"/>
  <c r="I490" i="2"/>
  <c r="J490" i="2"/>
  <c r="I1009" i="2"/>
  <c r="J1009" i="2"/>
  <c r="F957" i="2"/>
  <c r="E995" i="2"/>
  <c r="D889" i="2"/>
  <c r="J292" i="2"/>
  <c r="D975" i="2"/>
  <c r="H975" i="2"/>
  <c r="B975" i="2"/>
  <c r="M975" i="2"/>
  <c r="I182" i="2"/>
  <c r="I238" i="2"/>
  <c r="C292" i="2"/>
  <c r="D40" i="2"/>
  <c r="H40" i="2"/>
  <c r="B40" i="2"/>
  <c r="F132" i="2"/>
  <c r="D208" i="2"/>
  <c r="D281" i="2"/>
  <c r="F924" i="2"/>
  <c r="E182" i="2"/>
  <c r="H227" i="2"/>
  <c r="B227" i="2"/>
  <c r="M227" i="2"/>
  <c r="F238" i="2"/>
  <c r="F443" i="2"/>
  <c r="F745" i="2"/>
  <c r="E755" i="2"/>
  <c r="D945" i="2"/>
  <c r="H945" i="2"/>
  <c r="B945" i="2"/>
  <c r="K945" i="2"/>
  <c r="F945" i="2"/>
  <c r="F942" i="2"/>
  <c r="H942" i="2"/>
  <c r="F928" i="2"/>
  <c r="E928" i="2"/>
  <c r="D925" i="2"/>
  <c r="F925" i="2"/>
  <c r="F922" i="2"/>
  <c r="D922" i="2"/>
  <c r="H922" i="2"/>
  <c r="F900" i="2"/>
  <c r="E900" i="2"/>
  <c r="D900" i="2"/>
  <c r="H900" i="2"/>
  <c r="B900" i="2"/>
  <c r="M900" i="2"/>
  <c r="D895" i="2"/>
  <c r="H895" i="2"/>
  <c r="F895" i="2"/>
  <c r="D892" i="2"/>
  <c r="F892" i="2"/>
  <c r="H892" i="2"/>
  <c r="B892" i="2"/>
  <c r="M892" i="2"/>
  <c r="H420" i="2"/>
  <c r="E420" i="2"/>
  <c r="C370" i="2"/>
  <c r="D370" i="2"/>
  <c r="H370" i="2"/>
  <c r="B370" i="2"/>
  <c r="M370" i="2"/>
  <c r="B366" i="2"/>
  <c r="M366" i="2"/>
  <c r="I366" i="2"/>
  <c r="J366" i="2"/>
  <c r="F92" i="2"/>
  <c r="E92" i="2"/>
  <c r="D942" i="2"/>
  <c r="H958" i="2"/>
  <c r="D437" i="2"/>
  <c r="D223" i="2"/>
  <c r="E942" i="2"/>
  <c r="D958" i="2"/>
  <c r="F962" i="2"/>
  <c r="E962" i="2"/>
  <c r="F948" i="2"/>
  <c r="E948" i="2"/>
  <c r="D913" i="2"/>
  <c r="H913" i="2"/>
  <c r="B913" i="2"/>
  <c r="C913" i="2"/>
  <c r="H907" i="2"/>
  <c r="F907" i="2"/>
  <c r="E907" i="2"/>
  <c r="H897" i="2"/>
  <c r="B897" i="2"/>
  <c r="M897" i="2"/>
  <c r="E897" i="2"/>
  <c r="F897" i="2"/>
  <c r="E871" i="2"/>
  <c r="F871" i="2"/>
  <c r="D469" i="2"/>
  <c r="H469" i="2"/>
  <c r="E469" i="2"/>
  <c r="I346" i="2"/>
  <c r="B346" i="2"/>
  <c r="C346" i="2"/>
  <c r="E895" i="2"/>
  <c r="B942" i="2"/>
  <c r="K942" i="2"/>
  <c r="D886" i="2"/>
  <c r="H886" i="2"/>
  <c r="B886" i="2"/>
  <c r="M886" i="2"/>
  <c r="F939" i="2"/>
  <c r="E1010" i="2"/>
  <c r="I1010" i="2"/>
  <c r="J1010" i="2"/>
  <c r="E913" i="2"/>
  <c r="E945" i="2"/>
  <c r="D907" i="2"/>
  <c r="I860" i="2"/>
  <c r="J860" i="2"/>
  <c r="E860" i="2"/>
  <c r="H883" i="2"/>
  <c r="I883" i="2"/>
  <c r="J883" i="2"/>
  <c r="F887" i="2"/>
  <c r="F911" i="2"/>
  <c r="F919" i="2"/>
  <c r="E934" i="2"/>
  <c r="F947" i="2"/>
  <c r="E954" i="2"/>
  <c r="D982" i="2"/>
  <c r="D1006" i="2"/>
  <c r="D876" i="2"/>
  <c r="H876" i="2"/>
  <c r="H908" i="2"/>
  <c r="B908" i="2"/>
  <c r="M908" i="2"/>
  <c r="E916" i="2"/>
  <c r="H924" i="2"/>
  <c r="E968" i="2"/>
  <c r="E1000" i="2"/>
  <c r="B431" i="2"/>
  <c r="K431" i="2"/>
  <c r="C182" i="2"/>
  <c r="E957" i="2"/>
  <c r="D965" i="2"/>
  <c r="H965" i="2"/>
  <c r="F991" i="2"/>
  <c r="E901" i="2"/>
  <c r="D1009" i="2"/>
  <c r="H1009" i="2"/>
  <c r="B1009" i="2"/>
  <c r="C1009" i="2"/>
  <c r="B593" i="2"/>
  <c r="K593" i="2"/>
  <c r="B182" i="2"/>
  <c r="M182" i="2"/>
  <c r="C764" i="2"/>
  <c r="I208" i="2"/>
  <c r="I227" i="2"/>
  <c r="J227" i="2"/>
  <c r="E1015" i="2"/>
  <c r="B218" i="2"/>
  <c r="M218" i="2"/>
  <c r="E104" i="2"/>
  <c r="F168" i="2"/>
  <c r="H208" i="2"/>
  <c r="B208" i="2"/>
  <c r="M208" i="2"/>
  <c r="E292" i="2"/>
  <c r="I292" i="2"/>
  <c r="D86" i="2"/>
  <c r="H86" i="2"/>
  <c r="B86" i="2"/>
  <c r="K86" i="2"/>
  <c r="F146" i="2"/>
  <c r="D242" i="2"/>
  <c r="H303" i="2"/>
  <c r="F617" i="2"/>
  <c r="B954" i="2"/>
  <c r="M954" i="2"/>
  <c r="B924" i="2"/>
  <c r="C924" i="2"/>
  <c r="D938" i="2"/>
  <c r="D954" i="2"/>
  <c r="H954" i="2"/>
  <c r="D998" i="2"/>
  <c r="H998" i="2"/>
  <c r="B998" i="2"/>
  <c r="M998" i="2"/>
  <c r="E1006" i="2"/>
  <c r="B472" i="2"/>
  <c r="K472" i="2"/>
  <c r="D612" i="2"/>
  <c r="H612" i="2"/>
  <c r="D766" i="2"/>
  <c r="H766" i="2"/>
  <c r="E590" i="2"/>
  <c r="D590" i="2"/>
  <c r="F476" i="2"/>
  <c r="H476" i="2"/>
  <c r="E434" i="2"/>
  <c r="D434" i="2"/>
  <c r="D404" i="2"/>
  <c r="E404" i="2"/>
  <c r="F383" i="2"/>
  <c r="E383" i="2"/>
  <c r="I383" i="2"/>
  <c r="J383" i="2"/>
  <c r="E325" i="2"/>
  <c r="F325" i="2"/>
  <c r="D306" i="2"/>
  <c r="H306" i="2"/>
  <c r="B306" i="2"/>
  <c r="M306" i="2"/>
  <c r="F306" i="2"/>
  <c r="J306" i="2"/>
  <c r="I306" i="2"/>
  <c r="F284" i="2"/>
  <c r="D284" i="2"/>
  <c r="B284" i="2"/>
  <c r="K284" i="2"/>
  <c r="E284" i="2"/>
  <c r="D270" i="2"/>
  <c r="E270" i="2"/>
  <c r="F255" i="2"/>
  <c r="D255" i="2"/>
  <c r="H255" i="2"/>
  <c r="D244" i="2"/>
  <c r="H244" i="2"/>
  <c r="C244" i="2"/>
  <c r="F215" i="2"/>
  <c r="D215" i="2"/>
  <c r="H215" i="2"/>
  <c r="J193" i="2"/>
  <c r="I193" i="2"/>
  <c r="D124" i="2"/>
  <c r="H124" i="2"/>
  <c r="B124" i="2"/>
  <c r="K124" i="2"/>
  <c r="F124" i="2"/>
  <c r="F103" i="2"/>
  <c r="E103" i="2"/>
  <c r="B255" i="2"/>
  <c r="M255" i="2"/>
  <c r="C270" i="2"/>
  <c r="C193" i="2"/>
  <c r="E893" i="2"/>
  <c r="D967" i="2"/>
  <c r="I270" i="2"/>
  <c r="J270" i="2"/>
  <c r="B193" i="2"/>
  <c r="M193" i="2"/>
  <c r="I370" i="2"/>
  <c r="J469" i="2"/>
  <c r="E124" i="2"/>
  <c r="I124" i="2"/>
  <c r="J124" i="2"/>
  <c r="E437" i="2"/>
  <c r="F732" i="2"/>
  <c r="F226" i="2"/>
  <c r="H263" i="2"/>
  <c r="B263" i="2"/>
  <c r="M263" i="2"/>
  <c r="E295" i="2"/>
  <c r="E306" i="2"/>
  <c r="E346" i="2"/>
  <c r="E744" i="2"/>
  <c r="D869" i="2"/>
  <c r="F715" i="2"/>
  <c r="E715" i="2"/>
  <c r="D672" i="2"/>
  <c r="H672" i="2"/>
  <c r="B672" i="2"/>
  <c r="K672" i="2"/>
  <c r="B420" i="2"/>
  <c r="M420" i="2"/>
  <c r="I420" i="2"/>
  <c r="E350" i="2"/>
  <c r="F350" i="2"/>
  <c r="I350" i="2"/>
  <c r="J350" i="2"/>
  <c r="F302" i="2"/>
  <c r="D302" i="2"/>
  <c r="H302" i="2"/>
  <c r="I302" i="2"/>
  <c r="C302" i="2"/>
  <c r="H299" i="2"/>
  <c r="B299" i="2"/>
  <c r="M299" i="2"/>
  <c r="I299" i="2"/>
  <c r="J299" i="2"/>
  <c r="E291" i="2"/>
  <c r="D291" i="2"/>
  <c r="H291" i="2"/>
  <c r="C291" i="2"/>
  <c r="B291" i="2"/>
  <c r="M291" i="2"/>
  <c r="D288" i="2"/>
  <c r="H288" i="2"/>
  <c r="F288" i="2"/>
  <c r="B288" i="2"/>
  <c r="M288" i="2"/>
  <c r="E288" i="2"/>
  <c r="I288" i="2"/>
  <c r="J288" i="2"/>
  <c r="F64" i="2"/>
  <c r="E64" i="2"/>
  <c r="D42" i="2"/>
  <c r="H42" i="2"/>
  <c r="E42" i="2"/>
  <c r="E17" i="2"/>
  <c r="D17" i="2"/>
  <c r="H17" i="2"/>
  <c r="B17" i="2"/>
  <c r="C17" i="2"/>
  <c r="C430" i="2"/>
  <c r="I430" i="2"/>
  <c r="J430" i="2"/>
  <c r="B270" i="2"/>
  <c r="K270" i="2"/>
  <c r="I476" i="2"/>
  <c r="B427" i="2"/>
  <c r="M427" i="2"/>
  <c r="I291" i="2"/>
  <c r="J291" i="2"/>
  <c r="B732" i="2"/>
  <c r="K732" i="2"/>
  <c r="D28" i="2"/>
  <c r="H28" i="2"/>
  <c r="I28" i="2"/>
  <c r="E96" i="2"/>
  <c r="D156" i="2"/>
  <c r="H156" i="2"/>
  <c r="E244" i="2"/>
  <c r="E321" i="2"/>
  <c r="H400" i="2"/>
  <c r="B400" i="2"/>
  <c r="K400" i="2"/>
  <c r="E476" i="2"/>
  <c r="F604" i="2"/>
  <c r="H270" i="2"/>
  <c r="F299" i="2"/>
  <c r="D350" i="2"/>
  <c r="H350" i="2"/>
  <c r="B350" i="2"/>
  <c r="M350" i="2"/>
  <c r="D407" i="2"/>
  <c r="E824" i="2"/>
  <c r="F1008" i="2"/>
  <c r="D1008" i="2"/>
  <c r="E981" i="2"/>
  <c r="H981" i="2"/>
  <c r="B981" i="2"/>
  <c r="K981" i="2"/>
  <c r="F978" i="2"/>
  <c r="D978" i="2"/>
  <c r="H978" i="2"/>
  <c r="I978" i="2"/>
  <c r="J978" i="2"/>
  <c r="F964" i="2"/>
  <c r="E964" i="2"/>
  <c r="B994" i="2"/>
  <c r="M994" i="2"/>
  <c r="C255" i="2"/>
  <c r="B974" i="2"/>
  <c r="M974" i="2"/>
  <c r="E878" i="2"/>
  <c r="H918" i="2"/>
  <c r="I918" i="2"/>
  <c r="J918" i="2"/>
  <c r="E978" i="2"/>
  <c r="D960" i="2"/>
  <c r="H960" i="2"/>
  <c r="H1008" i="2"/>
  <c r="C480" i="2"/>
  <c r="F967" i="2"/>
  <c r="H997" i="2"/>
  <c r="I414" i="2"/>
  <c r="J414" i="2"/>
  <c r="B302" i="2"/>
  <c r="M302" i="2"/>
  <c r="I244" i="2"/>
  <c r="J244" i="2"/>
  <c r="B476" i="2"/>
  <c r="M476" i="2"/>
  <c r="I197" i="2"/>
  <c r="J197" i="2"/>
  <c r="B363" i="2"/>
  <c r="K363" i="2"/>
  <c r="F32" i="2"/>
  <c r="D188" i="2"/>
  <c r="H188" i="2"/>
  <c r="B188" i="2"/>
  <c r="K188" i="2"/>
  <c r="F244" i="2"/>
  <c r="H284" i="2"/>
  <c r="D325" i="2"/>
  <c r="H325" i="2"/>
  <c r="E456" i="2"/>
  <c r="E302" i="2"/>
  <c r="D809" i="2"/>
  <c r="E943" i="2"/>
  <c r="F943" i="2"/>
  <c r="F936" i="2"/>
  <c r="E936" i="2"/>
  <c r="F926" i="2"/>
  <c r="H926" i="2"/>
  <c r="I926" i="2"/>
  <c r="J926" i="2"/>
  <c r="F904" i="2"/>
  <c r="E904" i="2"/>
  <c r="F898" i="2"/>
  <c r="H898" i="2"/>
  <c r="E843" i="2"/>
  <c r="F843" i="2"/>
  <c r="E832" i="2"/>
  <c r="D832" i="2"/>
  <c r="H764" i="2"/>
  <c r="B764" i="2"/>
  <c r="E676" i="2"/>
  <c r="F676" i="2"/>
  <c r="B676" i="2"/>
  <c r="K676" i="2"/>
  <c r="C676" i="2"/>
  <c r="H532" i="2"/>
  <c r="D532" i="2"/>
  <c r="F532" i="2"/>
  <c r="B532" i="2"/>
  <c r="K532" i="2"/>
  <c r="F529" i="2"/>
  <c r="D529" i="2"/>
  <c r="I529" i="2"/>
  <c r="J529" i="2"/>
  <c r="F330" i="2"/>
  <c r="C330" i="2"/>
  <c r="F326" i="2"/>
  <c r="J326" i="2"/>
  <c r="B319" i="2"/>
  <c r="M319" i="2"/>
  <c r="F319" i="2"/>
  <c r="F268" i="2"/>
  <c r="E268" i="2"/>
  <c r="D252" i="2"/>
  <c r="H252" i="2"/>
  <c r="B252" i="2"/>
  <c r="M252" i="2"/>
  <c r="D245" i="2"/>
  <c r="H245" i="2"/>
  <c r="F245" i="2"/>
  <c r="E245" i="2"/>
  <c r="D238" i="2"/>
  <c r="H238" i="2"/>
  <c r="B238" i="2"/>
  <c r="M238" i="2"/>
  <c r="B234" i="2"/>
  <c r="D234" i="2"/>
  <c r="H234" i="2"/>
  <c r="F234" i="2"/>
  <c r="F227" i="2"/>
  <c r="D227" i="2"/>
  <c r="F216" i="2"/>
  <c r="E216" i="2"/>
  <c r="F201" i="2"/>
  <c r="E201" i="2"/>
  <c r="I201" i="2"/>
  <c r="J201" i="2"/>
  <c r="E198" i="2"/>
  <c r="I198" i="2"/>
  <c r="J198" i="2"/>
  <c r="J182" i="2"/>
  <c r="F182" i="2"/>
  <c r="D178" i="2"/>
  <c r="H178" i="2"/>
  <c r="B178" i="2"/>
  <c r="K178" i="2"/>
  <c r="E164" i="2"/>
  <c r="I164" i="2"/>
  <c r="J164" i="2"/>
  <c r="B164" i="2"/>
  <c r="K164" i="2"/>
  <c r="E150" i="2"/>
  <c r="I150" i="2"/>
  <c r="J150" i="2"/>
  <c r="F150" i="2"/>
  <c r="H118" i="2"/>
  <c r="B118" i="2"/>
  <c r="M118" i="2"/>
  <c r="F118" i="2"/>
  <c r="E100" i="2"/>
  <c r="F100" i="2"/>
  <c r="F68" i="2"/>
  <c r="B68" i="2"/>
  <c r="K68" i="2"/>
  <c r="D54" i="2"/>
  <c r="H54" i="2"/>
  <c r="B54" i="2"/>
  <c r="E50" i="2"/>
  <c r="D50" i="2"/>
  <c r="H50" i="2"/>
  <c r="F36" i="2"/>
  <c r="D36" i="2"/>
  <c r="H36" i="2"/>
  <c r="B36" i="2"/>
  <c r="F572" i="2"/>
  <c r="B572" i="2"/>
  <c r="M572" i="2"/>
  <c r="E466" i="2"/>
  <c r="B466" i="2"/>
  <c r="M466" i="2"/>
  <c r="H10" i="5120"/>
  <c r="G16" i="5120"/>
  <c r="E16" i="5120"/>
  <c r="I132" i="2"/>
  <c r="J132" i="2"/>
  <c r="F952" i="2"/>
  <c r="E952" i="2"/>
  <c r="D952" i="2"/>
  <c r="E541" i="2"/>
  <c r="F541" i="2"/>
  <c r="F519" i="2"/>
  <c r="D519" i="2"/>
  <c r="H519" i="2"/>
  <c r="E519" i="2"/>
  <c r="F494" i="2"/>
  <c r="D494" i="2"/>
  <c r="H494" i="2"/>
  <c r="B494" i="2"/>
  <c r="K494" i="2"/>
  <c r="E494" i="2"/>
  <c r="D487" i="2"/>
  <c r="F487" i="2"/>
  <c r="E479" i="2"/>
  <c r="D479" i="2"/>
  <c r="H479" i="2"/>
  <c r="F479" i="2"/>
  <c r="F472" i="2"/>
  <c r="C472" i="2"/>
  <c r="D446" i="2"/>
  <c r="E446" i="2"/>
  <c r="E375" i="2"/>
  <c r="F375" i="2"/>
  <c r="H375" i="2"/>
  <c r="B375" i="2"/>
  <c r="K375" i="2"/>
  <c r="C375" i="2"/>
  <c r="F372" i="2"/>
  <c r="D372" i="2"/>
  <c r="H372" i="2"/>
  <c r="B372" i="2"/>
  <c r="K372" i="2"/>
  <c r="E372" i="2"/>
  <c r="E359" i="2"/>
  <c r="D359" i="2"/>
  <c r="H359" i="2"/>
  <c r="B359" i="2"/>
  <c r="K359" i="2"/>
  <c r="F359" i="2"/>
  <c r="C314" i="2"/>
  <c r="H314" i="2"/>
  <c r="J301" i="2"/>
  <c r="D301" i="2"/>
  <c r="H301" i="2"/>
  <c r="B301" i="2"/>
  <c r="M301" i="2"/>
  <c r="D203" i="2"/>
  <c r="F203" i="2"/>
  <c r="F184" i="2"/>
  <c r="E184" i="2"/>
  <c r="I184" i="2"/>
  <c r="J184" i="2"/>
  <c r="C184" i="2"/>
  <c r="F166" i="2"/>
  <c r="E166" i="2"/>
  <c r="D134" i="2"/>
  <c r="H134" i="2"/>
  <c r="E134" i="2"/>
  <c r="E102" i="2"/>
  <c r="D102" i="2"/>
  <c r="H102" i="2"/>
  <c r="F102" i="2"/>
  <c r="B436" i="2"/>
  <c r="K436" i="2"/>
  <c r="F440" i="2"/>
  <c r="F910" i="2"/>
  <c r="E910" i="2"/>
  <c r="D910" i="2"/>
  <c r="H910" i="2"/>
  <c r="B910" i="2"/>
  <c r="M910" i="2"/>
  <c r="K928" i="2"/>
  <c r="C455" i="2"/>
  <c r="I375" i="2"/>
  <c r="J375" i="2"/>
  <c r="F73" i="2"/>
  <c r="E512" i="2"/>
  <c r="F70" i="2"/>
  <c r="D375" i="2"/>
  <c r="E909" i="2"/>
  <c r="F909" i="2"/>
  <c r="F882" i="2"/>
  <c r="E882" i="2"/>
  <c r="E955" i="2"/>
  <c r="D955" i="2"/>
  <c r="H955" i="2"/>
  <c r="D523" i="2"/>
  <c r="H523" i="2"/>
  <c r="B523" i="2"/>
  <c r="M523" i="2"/>
  <c r="F516" i="2"/>
  <c r="D516" i="2"/>
  <c r="H516" i="2"/>
  <c r="E516" i="2"/>
  <c r="D508" i="2"/>
  <c r="H508" i="2"/>
  <c r="B508" i="2"/>
  <c r="F508" i="2"/>
  <c r="I508" i="2"/>
  <c r="J508" i="2"/>
  <c r="C508" i="2"/>
  <c r="E508" i="2"/>
  <c r="F490" i="2"/>
  <c r="E490" i="2"/>
  <c r="B490" i="2"/>
  <c r="C490" i="2"/>
  <c r="F483" i="2"/>
  <c r="I483" i="2"/>
  <c r="J483" i="2"/>
  <c r="C483" i="2"/>
  <c r="E483" i="2"/>
  <c r="E458" i="2"/>
  <c r="D458" i="2"/>
  <c r="H458" i="2"/>
  <c r="B458" i="2"/>
  <c r="C458" i="2"/>
  <c r="F458" i="2"/>
  <c r="F452" i="2"/>
  <c r="D452" i="2"/>
  <c r="H452" i="2"/>
  <c r="B452" i="2"/>
  <c r="C452" i="2"/>
  <c r="F436" i="2"/>
  <c r="E436" i="2"/>
  <c r="D436" i="2"/>
  <c r="F423" i="2"/>
  <c r="E423" i="2"/>
  <c r="D385" i="2"/>
  <c r="H385" i="2"/>
  <c r="I385" i="2"/>
  <c r="J385" i="2"/>
  <c r="F385" i="2"/>
  <c r="B385" i="2"/>
  <c r="C385" i="2"/>
  <c r="F378" i="2"/>
  <c r="D378" i="2"/>
  <c r="H378" i="2"/>
  <c r="F356" i="2"/>
  <c r="E356" i="2"/>
  <c r="I356" i="2"/>
  <c r="B356" i="2"/>
  <c r="M356" i="2"/>
  <c r="F269" i="2"/>
  <c r="I269" i="2"/>
  <c r="J269" i="2"/>
  <c r="H229" i="2"/>
  <c r="B229" i="2"/>
  <c r="K229" i="2"/>
  <c r="F38" i="2"/>
  <c r="D38" i="2"/>
  <c r="H38" i="2"/>
  <c r="B38" i="2"/>
  <c r="C942" i="2"/>
  <c r="F955" i="2"/>
  <c r="H952" i="2"/>
  <c r="C366" i="2"/>
  <c r="D336" i="2"/>
  <c r="D472" i="2"/>
  <c r="H472" i="2"/>
  <c r="F134" i="2"/>
  <c r="D483" i="2"/>
  <c r="H483" i="2"/>
  <c r="I458" i="2"/>
  <c r="I294" i="2"/>
  <c r="J294" i="2"/>
  <c r="I359" i="2"/>
  <c r="J359" i="2"/>
  <c r="I455" i="2"/>
  <c r="E24" i="2"/>
  <c r="I24" i="2"/>
  <c r="E269" i="2"/>
  <c r="D356" i="2"/>
  <c r="H356" i="2"/>
  <c r="E385" i="2"/>
  <c r="D70" i="2"/>
  <c r="H70" i="2"/>
  <c r="H166" i="2"/>
  <c r="B166" i="2"/>
  <c r="C166" i="2"/>
  <c r="E378" i="2"/>
  <c r="F950" i="2"/>
  <c r="E950" i="2"/>
  <c r="E930" i="2"/>
  <c r="D930" i="2"/>
  <c r="F923" i="2"/>
  <c r="E923" i="2"/>
  <c r="E915" i="2"/>
  <c r="B915" i="2"/>
  <c r="K915" i="2"/>
  <c r="F912" i="2"/>
  <c r="H912" i="2"/>
  <c r="B912" i="2"/>
  <c r="K912" i="2"/>
  <c r="E780" i="2"/>
  <c r="D780" i="2"/>
  <c r="F780" i="2"/>
  <c r="D381" i="2"/>
  <c r="H381" i="2"/>
  <c r="F381" i="2"/>
  <c r="E199" i="2"/>
  <c r="D199" i="2"/>
  <c r="H199" i="2"/>
  <c r="B199" i="2"/>
  <c r="M199" i="2"/>
  <c r="D852" i="2"/>
  <c r="H852" i="2"/>
  <c r="D875" i="2"/>
  <c r="E958" i="2"/>
  <c r="I958" i="2"/>
  <c r="J958" i="2"/>
  <c r="D1001" i="2"/>
  <c r="H1001" i="2"/>
  <c r="B1001" i="2"/>
  <c r="K1001" i="2"/>
  <c r="C732" i="2"/>
  <c r="B176" i="2"/>
  <c r="K176" i="2"/>
  <c r="J355" i="2"/>
  <c r="B828" i="2"/>
  <c r="K828" i="2"/>
  <c r="F28" i="2"/>
  <c r="D92" i="2"/>
  <c r="H92" i="2"/>
  <c r="I92" i="2"/>
  <c r="J92" i="2"/>
  <c r="E112" i="2"/>
  <c r="I112" i="2"/>
  <c r="F188" i="2"/>
  <c r="F321" i="2"/>
  <c r="E352" i="2"/>
  <c r="F468" i="2"/>
  <c r="F590" i="2"/>
  <c r="F750" i="2"/>
  <c r="F142" i="2"/>
  <c r="D226" i="2"/>
  <c r="H226" i="2"/>
  <c r="F270" i="2"/>
  <c r="F291" i="2"/>
  <c r="D732" i="2"/>
  <c r="H732" i="2"/>
  <c r="I732" i="2"/>
  <c r="H828" i="2"/>
  <c r="E585" i="2"/>
  <c r="D645" i="2"/>
  <c r="E587" i="2"/>
  <c r="D638" i="2"/>
  <c r="H638" i="2"/>
  <c r="B638" i="2"/>
  <c r="M638" i="2"/>
  <c r="F638" i="2"/>
  <c r="D441" i="2"/>
  <c r="H441" i="2"/>
  <c r="F441" i="2"/>
  <c r="C1010" i="2"/>
  <c r="F1010" i="2"/>
  <c r="D694" i="2"/>
  <c r="E694" i="2"/>
  <c r="F581" i="2"/>
  <c r="E581" i="2"/>
  <c r="D140" i="2"/>
  <c r="H140" i="2"/>
  <c r="B140" i="2"/>
  <c r="K140" i="2"/>
  <c r="F140" i="2"/>
  <c r="B958" i="2"/>
  <c r="K958" i="2"/>
  <c r="E852" i="2"/>
  <c r="D962" i="2"/>
  <c r="H962" i="2"/>
  <c r="E872" i="2"/>
  <c r="C828" i="2"/>
  <c r="J732" i="2"/>
  <c r="F176" i="2"/>
  <c r="F217" i="2"/>
  <c r="E604" i="2"/>
  <c r="H694" i="2"/>
  <c r="D585" i="2"/>
  <c r="H585" i="2"/>
  <c r="F607" i="2"/>
  <c r="D566" i="2"/>
  <c r="H566" i="2"/>
  <c r="F566" i="2"/>
  <c r="E299" i="2"/>
  <c r="D299" i="2"/>
  <c r="F295" i="2"/>
  <c r="D295" i="2"/>
  <c r="H295" i="2"/>
  <c r="B295" i="2"/>
  <c r="K295" i="2"/>
  <c r="D263" i="2"/>
  <c r="E263" i="2"/>
  <c r="D233" i="2"/>
  <c r="H233" i="2"/>
  <c r="E230" i="2"/>
  <c r="F230" i="2"/>
  <c r="E223" i="2"/>
  <c r="H223" i="2"/>
  <c r="E197" i="2"/>
  <c r="D197" i="2"/>
  <c r="H197" i="2"/>
  <c r="B197" i="2"/>
  <c r="M197" i="2"/>
  <c r="E193" i="2"/>
  <c r="F193" i="2"/>
  <c r="E160" i="2"/>
  <c r="I160" i="2"/>
  <c r="J160" i="2"/>
  <c r="F160" i="2"/>
  <c r="B156" i="2"/>
  <c r="F156" i="2"/>
  <c r="D128" i="2"/>
  <c r="H128" i="2"/>
  <c r="B128" i="2"/>
  <c r="C128" i="2"/>
  <c r="E128" i="2"/>
  <c r="D78" i="2"/>
  <c r="H78" i="2"/>
  <c r="F78" i="2"/>
  <c r="E60" i="2"/>
  <c r="I60" i="2"/>
  <c r="F60" i="2"/>
  <c r="K391" i="2"/>
  <c r="M391" i="2"/>
  <c r="F1002" i="2"/>
  <c r="D1002" i="2"/>
  <c r="H1002" i="2"/>
  <c r="F996" i="2"/>
  <c r="E996" i="2"/>
  <c r="D996" i="2"/>
  <c r="D987" i="2"/>
  <c r="H987" i="2"/>
  <c r="B987" i="2"/>
  <c r="M987" i="2"/>
  <c r="F987" i="2"/>
  <c r="F983" i="2"/>
  <c r="E983" i="2"/>
  <c r="F977" i="2"/>
  <c r="B977" i="2"/>
  <c r="K977" i="2"/>
  <c r="D977" i="2"/>
  <c r="F970" i="2"/>
  <c r="D970" i="2"/>
  <c r="H970" i="2"/>
  <c r="D959" i="2"/>
  <c r="H959" i="2"/>
  <c r="D618" i="2"/>
  <c r="E618" i="2"/>
  <c r="E574" i="2"/>
  <c r="I574" i="2"/>
  <c r="J574" i="2"/>
  <c r="H574" i="2"/>
  <c r="B574" i="2"/>
  <c r="E522" i="2"/>
  <c r="I522" i="2"/>
  <c r="J522" i="2"/>
  <c r="F522" i="2"/>
  <c r="D518" i="2"/>
  <c r="H518" i="2"/>
  <c r="B518" i="2"/>
  <c r="M518" i="2"/>
  <c r="E518" i="2"/>
  <c r="D500" i="2"/>
  <c r="H500" i="2"/>
  <c r="B500" i="2"/>
  <c r="M500" i="2"/>
  <c r="F500" i="2"/>
  <c r="E493" i="2"/>
  <c r="D493" i="2"/>
  <c r="H493" i="2"/>
  <c r="F493" i="2"/>
  <c r="F486" i="2"/>
  <c r="D486" i="2"/>
  <c r="H486" i="2"/>
  <c r="B486" i="2"/>
  <c r="M486" i="2"/>
  <c r="E486" i="2"/>
  <c r="F478" i="2"/>
  <c r="D478" i="2"/>
  <c r="H478" i="2"/>
  <c r="B478" i="2"/>
  <c r="E478" i="2"/>
  <c r="C478" i="2"/>
  <c r="E471" i="2"/>
  <c r="F471" i="2"/>
  <c r="F451" i="2"/>
  <c r="E451" i="2"/>
  <c r="E445" i="2"/>
  <c r="D445" i="2"/>
  <c r="D439" i="2"/>
  <c r="H439" i="2"/>
  <c r="F439" i="2"/>
  <c r="E439" i="2"/>
  <c r="D432" i="2"/>
  <c r="E432" i="2"/>
  <c r="D422" i="2"/>
  <c r="H422" i="2"/>
  <c r="F422" i="2"/>
  <c r="I422" i="2"/>
  <c r="E422" i="2"/>
  <c r="B422" i="2"/>
  <c r="M422" i="2"/>
  <c r="F418" i="2"/>
  <c r="E418" i="2"/>
  <c r="C418" i="2"/>
  <c r="F405" i="2"/>
  <c r="E405" i="2"/>
  <c r="D398" i="2"/>
  <c r="E398" i="2"/>
  <c r="F398" i="2"/>
  <c r="F391" i="2"/>
  <c r="C391" i="2"/>
  <c r="I391" i="2"/>
  <c r="E377" i="2"/>
  <c r="D377" i="2"/>
  <c r="H377" i="2"/>
  <c r="I377" i="2"/>
  <c r="F377" i="2"/>
  <c r="J377" i="2"/>
  <c r="F361" i="2"/>
  <c r="E361" i="2"/>
  <c r="C341" i="2"/>
  <c r="E341" i="2"/>
  <c r="F317" i="2"/>
  <c r="D317" i="2"/>
  <c r="H317" i="2"/>
  <c r="E311" i="2"/>
  <c r="D311" i="2"/>
  <c r="H311" i="2"/>
  <c r="B311" i="2"/>
  <c r="F311" i="2"/>
  <c r="I311" i="2"/>
  <c r="D305" i="2"/>
  <c r="H305" i="2"/>
  <c r="F298" i="2"/>
  <c r="D298" i="2"/>
  <c r="H298" i="2"/>
  <c r="B298" i="2"/>
  <c r="E298" i="2"/>
  <c r="C298" i="2"/>
  <c r="I298" i="2"/>
  <c r="J298" i="2"/>
  <c r="F290" i="2"/>
  <c r="E290" i="2"/>
  <c r="I290" i="2"/>
  <c r="J290" i="2"/>
  <c r="E273" i="2"/>
  <c r="D273" i="2"/>
  <c r="F266" i="2"/>
  <c r="D266" i="2"/>
  <c r="F258" i="2"/>
  <c r="E258" i="2"/>
  <c r="H947" i="2"/>
  <c r="B947" i="2"/>
  <c r="C947" i="2"/>
  <c r="D990" i="2"/>
  <c r="H990" i="2"/>
  <c r="B959" i="2"/>
  <c r="K959" i="2"/>
  <c r="D983" i="2"/>
  <c r="H983" i="2"/>
  <c r="B983" i="2"/>
  <c r="M983" i="2"/>
  <c r="J314" i="2"/>
  <c r="E348" i="2"/>
  <c r="D457" i="2"/>
  <c r="H457" i="2"/>
  <c r="F989" i="2"/>
  <c r="D989" i="2"/>
  <c r="H989" i="2"/>
  <c r="B989" i="2"/>
  <c r="M989" i="2"/>
  <c r="F976" i="2"/>
  <c r="D976" i="2"/>
  <c r="H976" i="2"/>
  <c r="B976" i="2"/>
  <c r="M976" i="2"/>
  <c r="F966" i="2"/>
  <c r="H966" i="2"/>
  <c r="B933" i="2"/>
  <c r="C933" i="2"/>
  <c r="D933" i="2"/>
  <c r="H933" i="2"/>
  <c r="F927" i="2"/>
  <c r="E927" i="2"/>
  <c r="F899" i="2"/>
  <c r="E899" i="2"/>
  <c r="F894" i="2"/>
  <c r="E894" i="2"/>
  <c r="E885" i="2"/>
  <c r="F885" i="2"/>
  <c r="E804" i="2"/>
  <c r="D804" i="2"/>
  <c r="H804" i="2"/>
  <c r="E796" i="2"/>
  <c r="F796" i="2"/>
  <c r="J796" i="2"/>
  <c r="B796" i="2"/>
  <c r="C796" i="2"/>
  <c r="E736" i="2"/>
  <c r="D736" i="2"/>
  <c r="D716" i="2"/>
  <c r="E716" i="2"/>
  <c r="F716" i="2"/>
  <c r="F713" i="2"/>
  <c r="E713" i="2"/>
  <c r="F692" i="2"/>
  <c r="E692" i="2"/>
  <c r="E651" i="2"/>
  <c r="F651" i="2"/>
  <c r="E221" i="2"/>
  <c r="D221" i="2"/>
  <c r="H221" i="2"/>
  <c r="B221" i="2"/>
  <c r="M221" i="2"/>
  <c r="E192" i="2"/>
  <c r="I192" i="2"/>
  <c r="J192" i="2"/>
  <c r="D192" i="2"/>
  <c r="H192" i="2"/>
  <c r="F192" i="2"/>
  <c r="F172" i="2"/>
  <c r="D172" i="2"/>
  <c r="H172" i="2"/>
  <c r="I172" i="2"/>
  <c r="J172" i="2"/>
  <c r="E172" i="2"/>
  <c r="D76" i="2"/>
  <c r="H76" i="2"/>
  <c r="B76" i="2"/>
  <c r="F76" i="2"/>
  <c r="F44" i="2"/>
  <c r="D44" i="2"/>
  <c r="H44" i="2"/>
  <c r="B44" i="2"/>
  <c r="K44" i="2"/>
  <c r="E44" i="2"/>
  <c r="B906" i="2"/>
  <c r="D871" i="2"/>
  <c r="H871" i="2"/>
  <c r="H906" i="2"/>
  <c r="I906" i="2"/>
  <c r="J906" i="2"/>
  <c r="D918" i="2"/>
  <c r="D947" i="2"/>
  <c r="D966" i="2"/>
  <c r="E990" i="2"/>
  <c r="H909" i="2"/>
  <c r="B909" i="2"/>
  <c r="K909" i="2"/>
  <c r="E912" i="2"/>
  <c r="H953" i="2"/>
  <c r="B953" i="2"/>
  <c r="D972" i="2"/>
  <c r="H972" i="2"/>
  <c r="B972" i="2"/>
  <c r="K972" i="2"/>
  <c r="D980" i="2"/>
  <c r="H980" i="2"/>
  <c r="D992" i="2"/>
  <c r="H992" i="2"/>
  <c r="E987" i="2"/>
  <c r="E989" i="2"/>
  <c r="B308" i="2"/>
  <c r="C308" i="2"/>
  <c r="F933" i="2"/>
  <c r="I713" i="2"/>
  <c r="C199" i="2"/>
  <c r="C258" i="2"/>
  <c r="J311" i="2"/>
  <c r="C311" i="2"/>
  <c r="I500" i="2"/>
  <c r="J500" i="2"/>
  <c r="B418" i="2"/>
  <c r="I418" i="2"/>
  <c r="J418" i="2"/>
  <c r="F112" i="2"/>
  <c r="D144" i="2"/>
  <c r="H144" i="2"/>
  <c r="B144" i="2"/>
  <c r="C144" i="2"/>
  <c r="D280" i="2"/>
  <c r="H280" i="2"/>
  <c r="B280" i="2"/>
  <c r="K280" i="2"/>
  <c r="F328" i="2"/>
  <c r="F341" i="2"/>
  <c r="E368" i="2"/>
  <c r="E457" i="2"/>
  <c r="E500" i="2"/>
  <c r="F804" i="2"/>
  <c r="F972" i="2"/>
  <c r="F371" i="2"/>
  <c r="H398" i="2"/>
  <c r="D418" i="2"/>
  <c r="H418" i="2"/>
  <c r="D1014" i="2"/>
  <c r="H1014" i="2"/>
  <c r="I1014" i="2"/>
  <c r="J1014" i="2"/>
  <c r="E1014" i="2"/>
  <c r="F1004" i="2"/>
  <c r="E1004" i="2"/>
  <c r="D1004" i="2"/>
  <c r="H1004" i="2"/>
  <c r="I1004" i="2"/>
  <c r="F999" i="2"/>
  <c r="E999" i="2"/>
  <c r="D963" i="2"/>
  <c r="H963" i="2"/>
  <c r="B963" i="2"/>
  <c r="K963" i="2"/>
  <c r="E548" i="2"/>
  <c r="I548" i="2"/>
  <c r="J548" i="2"/>
  <c r="D548" i="2"/>
  <c r="H548" i="2"/>
  <c r="F548" i="2"/>
  <c r="B548" i="2"/>
  <c r="E526" i="2"/>
  <c r="D526" i="2"/>
  <c r="E482" i="2"/>
  <c r="D482" i="2"/>
  <c r="H482" i="2"/>
  <c r="F482" i="2"/>
  <c r="F474" i="2"/>
  <c r="D474" i="2"/>
  <c r="H474" i="2"/>
  <c r="D461" i="2"/>
  <c r="H461" i="2"/>
  <c r="B461" i="2"/>
  <c r="K461" i="2"/>
  <c r="E461" i="2"/>
  <c r="F461" i="2"/>
  <c r="J461" i="2"/>
  <c r="E435" i="2"/>
  <c r="F435" i="2"/>
  <c r="F402" i="2"/>
  <c r="D402" i="2"/>
  <c r="H402" i="2"/>
  <c r="D395" i="2"/>
  <c r="H395" i="2"/>
  <c r="B395" i="2"/>
  <c r="K395" i="2"/>
  <c r="H388" i="2"/>
  <c r="D388" i="2"/>
  <c r="F388" i="2"/>
  <c r="D358" i="2"/>
  <c r="H358" i="2"/>
  <c r="B358" i="2"/>
  <c r="K358" i="2"/>
  <c r="F358" i="2"/>
  <c r="I358" i="2"/>
  <c r="D355" i="2"/>
  <c r="H355" i="2"/>
  <c r="B355" i="2"/>
  <c r="E355" i="2"/>
  <c r="I355" i="2"/>
  <c r="C355" i="2"/>
  <c r="B348" i="2"/>
  <c r="M348" i="2"/>
  <c r="D348" i="2"/>
  <c r="H348" i="2"/>
  <c r="I348" i="2"/>
  <c r="B335" i="2"/>
  <c r="K335" i="2"/>
  <c r="D335" i="2"/>
  <c r="H335" i="2"/>
  <c r="D331" i="2"/>
  <c r="H331" i="2"/>
  <c r="F331" i="2"/>
  <c r="F324" i="2"/>
  <c r="E324" i="2"/>
  <c r="I324" i="2"/>
  <c r="J324" i="2"/>
  <c r="D314" i="2"/>
  <c r="E314" i="2"/>
  <c r="I314" i="2"/>
  <c r="B314" i="2"/>
  <c r="E308" i="2"/>
  <c r="I308" i="2"/>
  <c r="D308" i="2"/>
  <c r="E301" i="2"/>
  <c r="F301" i="2"/>
  <c r="C301" i="2"/>
  <c r="I301" i="2"/>
  <c r="D294" i="2"/>
  <c r="H294" i="2"/>
  <c r="B294" i="2"/>
  <c r="E294" i="2"/>
  <c r="H287" i="2"/>
  <c r="D287" i="2"/>
  <c r="E287" i="2"/>
  <c r="F262" i="2"/>
  <c r="D262" i="2"/>
  <c r="H262" i="2"/>
  <c r="B262" i="2"/>
  <c r="K262" i="2"/>
  <c r="E262" i="2"/>
  <c r="I262" i="2"/>
  <c r="E254" i="2"/>
  <c r="D254" i="2"/>
  <c r="H250" i="2"/>
  <c r="B250" i="2"/>
  <c r="K250" i="2"/>
  <c r="E250" i="2"/>
  <c r="C250" i="2"/>
  <c r="I250" i="2"/>
  <c r="J250" i="2"/>
  <c r="E247" i="2"/>
  <c r="D247" i="2"/>
  <c r="H247" i="2"/>
  <c r="D243" i="2"/>
  <c r="H243" i="2"/>
  <c r="F243" i="2"/>
  <c r="F236" i="2"/>
  <c r="E236" i="2"/>
  <c r="C548" i="2"/>
  <c r="B526" i="2"/>
  <c r="C526" i="2"/>
  <c r="I638" i="2"/>
  <c r="J638" i="2"/>
  <c r="C290" i="2"/>
  <c r="D999" i="2"/>
  <c r="H999" i="2"/>
  <c r="I999" i="2"/>
  <c r="E963" i="2"/>
  <c r="I963" i="2"/>
  <c r="J963" i="2"/>
  <c r="I398" i="2"/>
  <c r="J262" i="2"/>
  <c r="I461" i="2"/>
  <c r="J391" i="2"/>
  <c r="B287" i="2"/>
  <c r="C287" i="2"/>
  <c r="H236" i="2"/>
  <c r="F280" i="2"/>
  <c r="F305" i="2"/>
  <c r="F352" i="2"/>
  <c r="D250" i="2"/>
  <c r="E391" i="2"/>
  <c r="E1013" i="2"/>
  <c r="D1013" i="2"/>
  <c r="H1013" i="2"/>
  <c r="F986" i="2"/>
  <c r="D986" i="2"/>
  <c r="H986" i="2"/>
  <c r="E937" i="2"/>
  <c r="F937" i="2"/>
  <c r="F930" i="2"/>
  <c r="H930" i="2"/>
  <c r="I930" i="2"/>
  <c r="J930" i="2"/>
  <c r="D923" i="2"/>
  <c r="H923" i="2"/>
  <c r="F903" i="2"/>
  <c r="E903" i="2"/>
  <c r="B830" i="2"/>
  <c r="M830" i="2"/>
  <c r="E830" i="2"/>
  <c r="I830" i="2"/>
  <c r="D830" i="2"/>
  <c r="H830" i="2"/>
  <c r="J830" i="2"/>
  <c r="E683" i="2"/>
  <c r="F683" i="2"/>
  <c r="E680" i="2"/>
  <c r="D680" i="2"/>
  <c r="D674" i="2"/>
  <c r="E674" i="2"/>
  <c r="H668" i="2"/>
  <c r="D668" i="2"/>
  <c r="F668" i="2"/>
  <c r="B668" i="2"/>
  <c r="K668" i="2"/>
  <c r="E668" i="2"/>
  <c r="I668" i="2"/>
  <c r="E654" i="2"/>
  <c r="D654" i="2"/>
  <c r="D630" i="2"/>
  <c r="H630" i="2"/>
  <c r="F630" i="2"/>
  <c r="C630" i="2"/>
  <c r="B630" i="2"/>
  <c r="E620" i="2"/>
  <c r="F620" i="2"/>
  <c r="E189" i="2"/>
  <c r="I189" i="2"/>
  <c r="C189" i="2"/>
  <c r="E108" i="2"/>
  <c r="I108" i="2"/>
  <c r="J108" i="2"/>
  <c r="D108" i="2"/>
  <c r="H108" i="2"/>
  <c r="B108" i="2"/>
  <c r="F108" i="2"/>
  <c r="D80" i="2"/>
  <c r="H80" i="2"/>
  <c r="B80" i="2"/>
  <c r="C80" i="2"/>
  <c r="D48" i="2"/>
  <c r="H48" i="2"/>
  <c r="B48" i="2"/>
  <c r="C48" i="2"/>
  <c r="F48" i="2"/>
  <c r="D874" i="2"/>
  <c r="H874" i="2"/>
  <c r="B874" i="2"/>
  <c r="M874" i="2"/>
  <c r="H882" i="2"/>
  <c r="B882" i="2"/>
  <c r="M882" i="2"/>
  <c r="D906" i="2"/>
  <c r="F915" i="2"/>
  <c r="E918" i="2"/>
  <c r="D950" i="2"/>
  <c r="H950" i="2"/>
  <c r="E966" i="2"/>
  <c r="E1002" i="2"/>
  <c r="H1010" i="2"/>
  <c r="B1010" i="2"/>
  <c r="D909" i="2"/>
  <c r="D953" i="2"/>
  <c r="E980" i="2"/>
  <c r="E992" i="2"/>
  <c r="I992" i="2"/>
  <c r="J992" i="2"/>
  <c r="E1016" i="2"/>
  <c r="K198" i="2"/>
  <c r="H899" i="2"/>
  <c r="B899" i="2"/>
  <c r="K899" i="2"/>
  <c r="H927" i="2"/>
  <c r="D969" i="2"/>
  <c r="H969" i="2"/>
  <c r="I969" i="2"/>
  <c r="E959" i="2"/>
  <c r="E977" i="2"/>
  <c r="E933" i="2"/>
  <c r="J358" i="2"/>
  <c r="C269" i="2"/>
  <c r="C427" i="2"/>
  <c r="E18" i="2"/>
  <c r="I18" i="2"/>
  <c r="J18" i="2"/>
  <c r="B18" i="2"/>
  <c r="C18" i="2"/>
  <c r="E80" i="2"/>
  <c r="E97" i="2"/>
  <c r="E140" i="2"/>
  <c r="E176" i="2"/>
  <c r="D228" i="2"/>
  <c r="H228" i="2"/>
  <c r="I228" i="2"/>
  <c r="J228" i="2"/>
  <c r="D269" i="2"/>
  <c r="H269" i="2"/>
  <c r="B269" i="2"/>
  <c r="M269" i="2"/>
  <c r="H308" i="2"/>
  <c r="D341" i="2"/>
  <c r="H341" i="2"/>
  <c r="B341" i="2"/>
  <c r="K341" i="2"/>
  <c r="D405" i="2"/>
  <c r="H405" i="2"/>
  <c r="D504" i="2"/>
  <c r="F574" i="2"/>
  <c r="F612" i="2"/>
  <c r="F247" i="2"/>
  <c r="D290" i="2"/>
  <c r="H290" i="2"/>
  <c r="B290" i="2"/>
  <c r="F314" i="2"/>
  <c r="E358" i="2"/>
  <c r="E402" i="2"/>
  <c r="D796" i="2"/>
  <c r="H796" i="2"/>
  <c r="B226" i="2"/>
  <c r="M226" i="2"/>
  <c r="F17" i="2"/>
  <c r="D32" i="2"/>
  <c r="H32" i="2"/>
  <c r="B32" i="2"/>
  <c r="K32" i="2"/>
  <c r="D64" i="2"/>
  <c r="H64" i="2"/>
  <c r="I64" i="2"/>
  <c r="D96" i="2"/>
  <c r="H96" i="2"/>
  <c r="B96" i="2"/>
  <c r="M96" i="2"/>
  <c r="D230" i="2"/>
  <c r="H230" i="2"/>
  <c r="D822" i="2"/>
  <c r="H822" i="2"/>
  <c r="E822" i="2"/>
  <c r="E764" i="2"/>
  <c r="F764" i="2"/>
  <c r="D702" i="2"/>
  <c r="H702" i="2"/>
  <c r="I702" i="2"/>
  <c r="J702" i="2"/>
  <c r="E702" i="2"/>
  <c r="F702" i="2"/>
  <c r="D688" i="2"/>
  <c r="E688" i="2"/>
  <c r="E636" i="2"/>
  <c r="D636" i="2"/>
  <c r="H636" i="2"/>
  <c r="F636" i="2"/>
  <c r="D568" i="2"/>
  <c r="E568" i="2"/>
  <c r="H480" i="2"/>
  <c r="B480" i="2"/>
  <c r="M480" i="2"/>
  <c r="D480" i="2"/>
  <c r="D449" i="2"/>
  <c r="H449" i="2"/>
  <c r="F449" i="2"/>
  <c r="E444" i="2"/>
  <c r="D444" i="2"/>
  <c r="E430" i="2"/>
  <c r="F430" i="2"/>
  <c r="E427" i="2"/>
  <c r="F427" i="2"/>
  <c r="F420" i="2"/>
  <c r="D420" i="2"/>
  <c r="E366" i="2"/>
  <c r="D366" i="2"/>
  <c r="H366" i="2"/>
  <c r="F366" i="2"/>
  <c r="E353" i="2"/>
  <c r="F353" i="2"/>
  <c r="D340" i="2"/>
  <c r="E340" i="2"/>
  <c r="D326" i="2"/>
  <c r="H326" i="2"/>
  <c r="E326" i="2"/>
  <c r="D309" i="2"/>
  <c r="F309" i="2"/>
  <c r="D300" i="2"/>
  <c r="H300" i="2"/>
  <c r="B300" i="2"/>
  <c r="M300" i="2"/>
  <c r="E300" i="2"/>
  <c r="D285" i="2"/>
  <c r="B285" i="2"/>
  <c r="M285" i="2"/>
  <c r="D191" i="2"/>
  <c r="H191" i="2"/>
  <c r="F191" i="2"/>
  <c r="D849" i="2"/>
  <c r="F849" i="2"/>
  <c r="E828" i="2"/>
  <c r="I828" i="2"/>
  <c r="J828" i="2"/>
  <c r="D828" i="2"/>
  <c r="E784" i="2"/>
  <c r="D784" i="2"/>
  <c r="F718" i="2"/>
  <c r="E718" i="2"/>
  <c r="H487" i="2"/>
  <c r="E487" i="2"/>
  <c r="D466" i="2"/>
  <c r="H466" i="2"/>
  <c r="F466" i="2"/>
  <c r="E462" i="2"/>
  <c r="F462" i="2"/>
  <c r="E455" i="2"/>
  <c r="D455" i="2"/>
  <c r="H455" i="2"/>
  <c r="B455" i="2"/>
  <c r="M455" i="2"/>
  <c r="M198" i="2"/>
  <c r="K894" i="2"/>
  <c r="M822" i="2"/>
  <c r="K258" i="2"/>
  <c r="K822" i="2"/>
  <c r="M292" i="2"/>
  <c r="C593" i="2"/>
  <c r="M593" i="2"/>
  <c r="C68" i="2"/>
  <c r="E740" i="2"/>
  <c r="D740" i="2"/>
  <c r="H740" i="2"/>
  <c r="F740" i="2"/>
  <c r="I740" i="2"/>
  <c r="J740" i="2"/>
  <c r="D724" i="2"/>
  <c r="H724" i="2"/>
  <c r="F724" i="2"/>
  <c r="B724" i="2"/>
  <c r="K724" i="2"/>
  <c r="D652" i="2"/>
  <c r="F652" i="2"/>
  <c r="D521" i="2"/>
  <c r="H521" i="2"/>
  <c r="B521" i="2"/>
  <c r="C521" i="2"/>
  <c r="F521" i="2"/>
  <c r="E521" i="2"/>
  <c r="I521" i="2"/>
  <c r="J521" i="2"/>
  <c r="H514" i="2"/>
  <c r="D514" i="2"/>
  <c r="F514" i="2"/>
  <c r="C740" i="2"/>
  <c r="C350" i="2"/>
  <c r="M904" i="2"/>
  <c r="K546" i="2"/>
  <c r="M546" i="2"/>
  <c r="B740" i="2"/>
  <c r="C263" i="2"/>
  <c r="E905" i="2"/>
  <c r="D905" i="2"/>
  <c r="F896" i="2"/>
  <c r="E896" i="2"/>
  <c r="F890" i="2"/>
  <c r="E890" i="2"/>
  <c r="D884" i="2"/>
  <c r="E884" i="2"/>
  <c r="D879" i="2"/>
  <c r="E879" i="2"/>
  <c r="F864" i="2"/>
  <c r="D864" i="2"/>
  <c r="H864" i="2"/>
  <c r="H721" i="2"/>
  <c r="D721" i="2"/>
  <c r="B721" i="2"/>
  <c r="K721" i="2"/>
  <c r="E700" i="2"/>
  <c r="D700" i="2"/>
  <c r="H700" i="2"/>
  <c r="J700" i="2"/>
  <c r="F700" i="2"/>
  <c r="B700" i="2"/>
  <c r="K700" i="2"/>
  <c r="D517" i="2"/>
  <c r="H517" i="2"/>
  <c r="J517" i="2"/>
  <c r="F517" i="2"/>
  <c r="B517" i="2"/>
  <c r="K517" i="2"/>
  <c r="F510" i="2"/>
  <c r="E510" i="2"/>
  <c r="E506" i="2"/>
  <c r="F506" i="2"/>
  <c r="E503" i="2"/>
  <c r="D503" i="2"/>
  <c r="H503" i="2"/>
  <c r="F503" i="2"/>
  <c r="F492" i="2"/>
  <c r="E492" i="2"/>
  <c r="D492" i="2"/>
  <c r="H492" i="2"/>
  <c r="E477" i="2"/>
  <c r="H477" i="2"/>
  <c r="D477" i="2"/>
  <c r="F477" i="2"/>
  <c r="K860" i="2"/>
  <c r="M860" i="2"/>
  <c r="I517" i="2"/>
  <c r="E517" i="2"/>
  <c r="B150" i="2"/>
  <c r="M150" i="2"/>
  <c r="C724" i="2"/>
  <c r="C261" i="2"/>
  <c r="M261" i="2"/>
  <c r="K261" i="2"/>
  <c r="C197" i="2"/>
  <c r="K197" i="2"/>
  <c r="F876" i="2"/>
  <c r="E464" i="2"/>
  <c r="H464" i="2"/>
  <c r="F464" i="2"/>
  <c r="E453" i="2"/>
  <c r="F453" i="2"/>
  <c r="E450" i="2"/>
  <c r="F450" i="2"/>
  <c r="E438" i="2"/>
  <c r="F438" i="2"/>
  <c r="D431" i="2"/>
  <c r="H431" i="2"/>
  <c r="F431" i="2"/>
  <c r="D428" i="2"/>
  <c r="H428" i="2"/>
  <c r="E428" i="2"/>
  <c r="E415" i="2"/>
  <c r="F415" i="2"/>
  <c r="D412" i="2"/>
  <c r="H412" i="2"/>
  <c r="F412" i="2"/>
  <c r="D408" i="2"/>
  <c r="H408" i="2"/>
  <c r="E408" i="2"/>
  <c r="D390" i="2"/>
  <c r="H390" i="2"/>
  <c r="B390" i="2"/>
  <c r="E390" i="2"/>
  <c r="E387" i="2"/>
  <c r="D387" i="2"/>
  <c r="F380" i="2"/>
  <c r="D380" i="2"/>
  <c r="H380" i="2"/>
  <c r="F373" i="2"/>
  <c r="E373" i="2"/>
  <c r="H367" i="2"/>
  <c r="I367" i="2"/>
  <c r="J367" i="2"/>
  <c r="F367" i="2"/>
  <c r="E367" i="2"/>
  <c r="F364" i="2"/>
  <c r="H364" i="2"/>
  <c r="B364" i="2"/>
  <c r="C364" i="2"/>
  <c r="E347" i="2"/>
  <c r="F347" i="2"/>
  <c r="E344" i="2"/>
  <c r="H344" i="2"/>
  <c r="D338" i="2"/>
  <c r="H338" i="2"/>
  <c r="B338" i="2"/>
  <c r="K338" i="2"/>
  <c r="E338" i="2"/>
  <c r="C338" i="2"/>
  <c r="D334" i="2"/>
  <c r="H334" i="2"/>
  <c r="F334" i="2"/>
  <c r="E330" i="2"/>
  <c r="I330" i="2"/>
  <c r="J330" i="2"/>
  <c r="D330" i="2"/>
  <c r="H330" i="2"/>
  <c r="B330" i="2"/>
  <c r="K330" i="2"/>
  <c r="F327" i="2"/>
  <c r="E327" i="2"/>
  <c r="D327" i="2"/>
  <c r="H327" i="2"/>
  <c r="I327" i="2"/>
  <c r="J327" i="2"/>
  <c r="D316" i="2"/>
  <c r="H316" i="2"/>
  <c r="F316" i="2"/>
  <c r="J316" i="2"/>
  <c r="D313" i="2"/>
  <c r="H313" i="2"/>
  <c r="B313" i="2"/>
  <c r="E313" i="2"/>
  <c r="F310" i="2"/>
  <c r="E310" i="2"/>
  <c r="F307" i="2"/>
  <c r="E307" i="2"/>
  <c r="I307" i="2"/>
  <c r="J307" i="2"/>
  <c r="D286" i="2"/>
  <c r="F286" i="2"/>
  <c r="F282" i="2"/>
  <c r="E282" i="2"/>
  <c r="F272" i="2"/>
  <c r="E272" i="2"/>
  <c r="D265" i="2"/>
  <c r="F265" i="2"/>
  <c r="E265" i="2"/>
  <c r="D261" i="2"/>
  <c r="H261" i="2"/>
  <c r="F261" i="2"/>
  <c r="F257" i="2"/>
  <c r="D257" i="2"/>
  <c r="H257" i="2"/>
  <c r="B257" i="2"/>
  <c r="K257" i="2"/>
  <c r="D249" i="2"/>
  <c r="F249" i="2"/>
  <c r="E249" i="2"/>
  <c r="F239" i="2"/>
  <c r="E239" i="2"/>
  <c r="E235" i="2"/>
  <c r="D235" i="2"/>
  <c r="H235" i="2"/>
  <c r="B235" i="2"/>
  <c r="E218" i="2"/>
  <c r="F218" i="2"/>
  <c r="D218" i="2"/>
  <c r="D210" i="2"/>
  <c r="H210" i="2"/>
  <c r="B210" i="2"/>
  <c r="E210" i="2"/>
  <c r="E206" i="2"/>
  <c r="D206" i="2"/>
  <c r="F206" i="2"/>
  <c r="H200" i="2"/>
  <c r="D200" i="2"/>
  <c r="B200" i="2"/>
  <c r="M200" i="2"/>
  <c r="D196" i="2"/>
  <c r="H196" i="2"/>
  <c r="F196" i="2"/>
  <c r="F120" i="2"/>
  <c r="E120" i="2"/>
  <c r="F88" i="2"/>
  <c r="F56" i="2"/>
  <c r="E56" i="2"/>
  <c r="I431" i="2"/>
  <c r="J431" i="2"/>
  <c r="C334" i="2"/>
  <c r="C428" i="2"/>
  <c r="I313" i="2"/>
  <c r="B334" i="2"/>
  <c r="D246" i="2"/>
  <c r="B438" i="2"/>
  <c r="K438" i="2"/>
  <c r="I310" i="2"/>
  <c r="J428" i="2"/>
  <c r="B412" i="2"/>
  <c r="M412" i="2"/>
  <c r="C235" i="2"/>
  <c r="I364" i="2"/>
  <c r="J364" i="2"/>
  <c r="I210" i="2"/>
  <c r="J210" i="2"/>
  <c r="F24" i="2"/>
  <c r="D88" i="2"/>
  <c r="H88" i="2"/>
  <c r="D152" i="2"/>
  <c r="H152" i="2"/>
  <c r="D168" i="2"/>
  <c r="H168" i="2"/>
  <c r="I168" i="2"/>
  <c r="J168" i="2"/>
  <c r="D184" i="2"/>
  <c r="H184" i="2"/>
  <c r="B184" i="2"/>
  <c r="E261" i="2"/>
  <c r="F313" i="2"/>
  <c r="D344" i="2"/>
  <c r="E412" i="2"/>
  <c r="E441" i="2"/>
  <c r="D453" i="2"/>
  <c r="H453" i="2"/>
  <c r="B327" i="2"/>
  <c r="K327" i="2"/>
  <c r="E334" i="2"/>
  <c r="D438" i="2"/>
  <c r="H438" i="2"/>
  <c r="D136" i="2"/>
  <c r="H136" i="2"/>
  <c r="B136" i="2"/>
  <c r="E136" i="2"/>
  <c r="B415" i="2"/>
  <c r="C415" i="2"/>
  <c r="C229" i="2"/>
  <c r="I257" i="2"/>
  <c r="J334" i="2"/>
  <c r="B310" i="2"/>
  <c r="K310" i="2"/>
  <c r="B428" i="2"/>
  <c r="B380" i="2"/>
  <c r="M380" i="2"/>
  <c r="B316" i="2"/>
  <c r="M316" i="2"/>
  <c r="C210" i="2"/>
  <c r="C307" i="2"/>
  <c r="I338" i="2"/>
  <c r="I249" i="2"/>
  <c r="J249" i="2"/>
  <c r="B367" i="2"/>
  <c r="M367" i="2"/>
  <c r="D56" i="2"/>
  <c r="H56" i="2"/>
  <c r="D72" i="2"/>
  <c r="H72" i="2"/>
  <c r="B72" i="2"/>
  <c r="D104" i="2"/>
  <c r="H104" i="2"/>
  <c r="B104" i="2"/>
  <c r="C104" i="2"/>
  <c r="D120" i="2"/>
  <c r="H120" i="2"/>
  <c r="E152" i="2"/>
  <c r="D229" i="2"/>
  <c r="E253" i="2"/>
  <c r="D272" i="2"/>
  <c r="H272" i="2"/>
  <c r="E364" i="2"/>
  <c r="E380" i="2"/>
  <c r="E397" i="2"/>
  <c r="F408" i="2"/>
  <c r="H460" i="2"/>
  <c r="B460" i="2"/>
  <c r="M460" i="2"/>
  <c r="D464" i="2"/>
  <c r="E203" i="2"/>
  <c r="D214" i="2"/>
  <c r="F279" i="2"/>
  <c r="D307" i="2"/>
  <c r="H307" i="2"/>
  <c r="B307" i="2"/>
  <c r="F338" i="2"/>
  <c r="D367" i="2"/>
  <c r="F390" i="2"/>
  <c r="D415" i="2"/>
  <c r="H415" i="2"/>
  <c r="E782" i="2"/>
  <c r="D782" i="2"/>
  <c r="F779" i="2"/>
  <c r="E779" i="2"/>
  <c r="E758" i="2"/>
  <c r="H758" i="2"/>
  <c r="F671" i="2"/>
  <c r="E671" i="2"/>
  <c r="E596" i="2"/>
  <c r="H596" i="2"/>
  <c r="I596" i="2"/>
  <c r="J596" i="2"/>
  <c r="F575" i="2"/>
  <c r="E575" i="2"/>
  <c r="E572" i="2"/>
  <c r="D572" i="2"/>
  <c r="H572" i="2"/>
  <c r="I572" i="2"/>
  <c r="J572" i="2"/>
  <c r="E553" i="2"/>
  <c r="D553" i="2"/>
  <c r="H553" i="2"/>
  <c r="F495" i="2"/>
  <c r="E495" i="2"/>
  <c r="D495" i="2"/>
  <c r="H495" i="2"/>
  <c r="E491" i="2"/>
  <c r="D491" i="2"/>
  <c r="H491" i="2"/>
  <c r="B491" i="2"/>
  <c r="F469" i="2"/>
  <c r="I469" i="2"/>
  <c r="D463" i="2"/>
  <c r="F463" i="2"/>
  <c r="E447" i="2"/>
  <c r="D447" i="2"/>
  <c r="H447" i="2"/>
  <c r="B447" i="2"/>
  <c r="M447" i="2"/>
  <c r="H434" i="2"/>
  <c r="F434" i="2"/>
  <c r="D414" i="2"/>
  <c r="H414" i="2"/>
  <c r="B414" i="2"/>
  <c r="K414" i="2"/>
  <c r="F414" i="2"/>
  <c r="E400" i="2"/>
  <c r="I400" i="2"/>
  <c r="J400" i="2"/>
  <c r="D383" i="2"/>
  <c r="H383" i="2"/>
  <c r="B383" i="2"/>
  <c r="K383" i="2"/>
  <c r="F370" i="2"/>
  <c r="J370" i="2"/>
  <c r="E370" i="2"/>
  <c r="F363" i="2"/>
  <c r="E363" i="2"/>
  <c r="I363" i="2"/>
  <c r="J363" i="2"/>
  <c r="D346" i="2"/>
  <c r="H346" i="2"/>
  <c r="F346" i="2"/>
  <c r="J346" i="2"/>
  <c r="D322" i="2"/>
  <c r="H322" i="2"/>
  <c r="B322" i="2"/>
  <c r="I322" i="2"/>
  <c r="J322" i="2"/>
  <c r="E319" i="2"/>
  <c r="D319" i="2"/>
  <c r="H319" i="2"/>
  <c r="E303" i="2"/>
  <c r="D303" i="2"/>
  <c r="F278" i="2"/>
  <c r="E278" i="2"/>
  <c r="H33" i="2"/>
  <c r="B33" i="2"/>
  <c r="C33" i="2"/>
  <c r="I156" i="2"/>
  <c r="F189" i="2"/>
  <c r="J189" i="2"/>
  <c r="F221" i="2"/>
  <c r="E228" i="2"/>
  <c r="F252" i="2"/>
  <c r="F285" i="2"/>
  <c r="H309" i="2"/>
  <c r="I309" i="2"/>
  <c r="J309" i="2"/>
  <c r="D400" i="2"/>
  <c r="F437" i="2"/>
  <c r="F444" i="2"/>
  <c r="B469" i="2"/>
  <c r="D476" i="2"/>
  <c r="F480" i="2"/>
  <c r="F758" i="2"/>
  <c r="F199" i="2"/>
  <c r="E234" i="2"/>
  <c r="I234" i="2"/>
  <c r="H242" i="2"/>
  <c r="E271" i="2"/>
  <c r="F322" i="2"/>
  <c r="D363" i="2"/>
  <c r="E411" i="2"/>
  <c r="D430" i="2"/>
  <c r="H430" i="2"/>
  <c r="F491" i="2"/>
  <c r="E748" i="2"/>
  <c r="F819" i="2"/>
  <c r="F735" i="2"/>
  <c r="E735" i="2"/>
  <c r="E540" i="2"/>
  <c r="D540" i="2"/>
  <c r="H540" i="2"/>
  <c r="B540" i="2"/>
  <c r="M540" i="2"/>
  <c r="B694" i="2"/>
  <c r="C694" i="2"/>
  <c r="I100" i="2"/>
  <c r="J100" i="2"/>
  <c r="F526" i="2"/>
  <c r="F694" i="2"/>
  <c r="F766" i="2"/>
  <c r="D522" i="2"/>
  <c r="H522" i="2"/>
  <c r="B522" i="2"/>
  <c r="H526" i="2"/>
  <c r="D574" i="2"/>
  <c r="F657" i="2"/>
  <c r="E747" i="2"/>
  <c r="F747" i="2"/>
  <c r="C886" i="2"/>
  <c r="I887" i="2"/>
  <c r="J887" i="2"/>
  <c r="B887" i="2"/>
  <c r="C998" i="2"/>
  <c r="C958" i="2"/>
  <c r="M883" i="2"/>
  <c r="C883" i="2"/>
  <c r="C974" i="2"/>
  <c r="C892" i="2"/>
  <c r="C899" i="2"/>
  <c r="I903" i="2"/>
  <c r="B903" i="2"/>
  <c r="I907" i="2"/>
  <c r="J907" i="2"/>
  <c r="B907" i="2"/>
  <c r="I927" i="2"/>
  <c r="J927" i="2"/>
  <c r="B927" i="2"/>
  <c r="K182" i="2"/>
  <c r="C358" i="2"/>
  <c r="C310" i="2"/>
  <c r="C363" i="2"/>
  <c r="K218" i="2"/>
  <c r="C572" i="2"/>
  <c r="B172" i="2"/>
  <c r="C188" i="2"/>
  <c r="C300" i="2"/>
  <c r="B223" i="2"/>
  <c r="I223" i="2"/>
  <c r="J223" i="2"/>
  <c r="B239" i="2"/>
  <c r="M239" i="2"/>
  <c r="I239" i="2"/>
  <c r="J239" i="2"/>
  <c r="B242" i="2"/>
  <c r="I242" i="2"/>
  <c r="J242" i="2"/>
  <c r="I514" i="2"/>
  <c r="J514" i="2"/>
  <c r="B514" i="2"/>
  <c r="K514" i="2"/>
  <c r="K518" i="2"/>
  <c r="M604" i="2"/>
  <c r="K604" i="2"/>
  <c r="C604" i="2"/>
  <c r="F944" i="2"/>
  <c r="H944" i="2"/>
  <c r="I944" i="2"/>
  <c r="J944" i="2"/>
  <c r="E944" i="2"/>
  <c r="F941" i="2"/>
  <c r="D941" i="2"/>
  <c r="H941" i="2"/>
  <c r="B941" i="2"/>
  <c r="E941" i="2"/>
  <c r="D935" i="2"/>
  <c r="H935" i="2"/>
  <c r="F935" i="2"/>
  <c r="D931" i="2"/>
  <c r="H931" i="2"/>
  <c r="F931" i="2"/>
  <c r="F920" i="2"/>
  <c r="H920" i="2"/>
  <c r="E920" i="2"/>
  <c r="E917" i="2"/>
  <c r="F917" i="2"/>
  <c r="F914" i="2"/>
  <c r="E914" i="2"/>
  <c r="F891" i="2"/>
  <c r="D891" i="2"/>
  <c r="E891" i="2"/>
  <c r="F888" i="2"/>
  <c r="E888" i="2"/>
  <c r="I888" i="2"/>
  <c r="J888" i="2"/>
  <c r="D888" i="2"/>
  <c r="H888" i="2"/>
  <c r="F880" i="2"/>
  <c r="H880" i="2"/>
  <c r="B880" i="2"/>
  <c r="M880" i="2"/>
  <c r="E880" i="2"/>
  <c r="I880" i="2"/>
  <c r="J880" i="2"/>
  <c r="F820" i="2"/>
  <c r="E820" i="2"/>
  <c r="D820" i="2"/>
  <c r="H820" i="2"/>
  <c r="E817" i="2"/>
  <c r="D817" i="2"/>
  <c r="H817" i="2"/>
  <c r="I817" i="2"/>
  <c r="F814" i="2"/>
  <c r="E811" i="2"/>
  <c r="F811" i="2"/>
  <c r="E803" i="2"/>
  <c r="F803" i="2"/>
  <c r="E798" i="2"/>
  <c r="F798" i="2"/>
  <c r="D798" i="2"/>
  <c r="H798" i="2"/>
  <c r="D790" i="2"/>
  <c r="H790" i="2"/>
  <c r="I790" i="2"/>
  <c r="J790" i="2"/>
  <c r="F790" i="2"/>
  <c r="E790" i="2"/>
  <c r="B790" i="2"/>
  <c r="D772" i="2"/>
  <c r="H772" i="2"/>
  <c r="F772" i="2"/>
  <c r="E772" i="2"/>
  <c r="I772" i="2"/>
  <c r="J772" i="2"/>
  <c r="B772" i="2"/>
  <c r="D650" i="2"/>
  <c r="E650" i="2"/>
  <c r="B643" i="2"/>
  <c r="C643" i="2"/>
  <c r="D643" i="2"/>
  <c r="H643" i="2"/>
  <c r="F639" i="2"/>
  <c r="E639" i="2"/>
  <c r="E588" i="2"/>
  <c r="F588" i="2"/>
  <c r="D588" i="2"/>
  <c r="H588" i="2"/>
  <c r="B588" i="2"/>
  <c r="E564" i="2"/>
  <c r="F564" i="2"/>
  <c r="D564" i="2"/>
  <c r="F558" i="2"/>
  <c r="E558" i="2"/>
  <c r="F555" i="2"/>
  <c r="E555" i="2"/>
  <c r="D552" i="2"/>
  <c r="E552" i="2"/>
  <c r="D549" i="2"/>
  <c r="E549" i="2"/>
  <c r="D542" i="2"/>
  <c r="F542" i="2"/>
  <c r="E542" i="2"/>
  <c r="H542" i="2"/>
  <c r="E534" i="2"/>
  <c r="F534" i="2"/>
  <c r="I534" i="2"/>
  <c r="D534" i="2"/>
  <c r="H534" i="2"/>
  <c r="B534" i="2"/>
  <c r="C534" i="2"/>
  <c r="D530" i="2"/>
  <c r="H530" i="2"/>
  <c r="B530" i="2"/>
  <c r="F513" i="2"/>
  <c r="E513" i="2"/>
  <c r="I513" i="2"/>
  <c r="J513" i="2"/>
  <c r="C513" i="2"/>
  <c r="D513" i="2"/>
  <c r="H513" i="2"/>
  <c r="B513" i="2"/>
  <c r="H505" i="2"/>
  <c r="E505" i="2"/>
  <c r="D505" i="2"/>
  <c r="F505" i="2"/>
  <c r="F502" i="2"/>
  <c r="D502" i="2"/>
  <c r="H502" i="2"/>
  <c r="B502" i="2"/>
  <c r="K502" i="2"/>
  <c r="E502" i="2"/>
  <c r="I502" i="2"/>
  <c r="J502" i="2"/>
  <c r="D484" i="2"/>
  <c r="H484" i="2"/>
  <c r="E484" i="2"/>
  <c r="F393" i="2"/>
  <c r="E393" i="2"/>
  <c r="D393" i="2"/>
  <c r="H393" i="2"/>
  <c r="B393" i="2"/>
  <c r="H389" i="2"/>
  <c r="F389" i="2"/>
  <c r="E389" i="2"/>
  <c r="D389" i="2"/>
  <c r="D386" i="2"/>
  <c r="H386" i="2"/>
  <c r="E386" i="2"/>
  <c r="F386" i="2"/>
  <c r="E333" i="2"/>
  <c r="D333" i="2"/>
  <c r="H333" i="2"/>
  <c r="B333" i="2"/>
  <c r="F333" i="2"/>
  <c r="F329" i="2"/>
  <c r="E329" i="2"/>
  <c r="D329" i="2"/>
  <c r="H329" i="2"/>
  <c r="F260" i="2"/>
  <c r="E260" i="2"/>
  <c r="E213" i="2"/>
  <c r="D213" i="2"/>
  <c r="B213" i="2"/>
  <c r="C213" i="2"/>
  <c r="F213" i="2"/>
  <c r="J213" i="2"/>
  <c r="E209" i="2"/>
  <c r="D209" i="2"/>
  <c r="F205" i="2"/>
  <c r="I205" i="2"/>
  <c r="J205" i="2"/>
  <c r="D205" i="2"/>
  <c r="H205" i="2"/>
  <c r="E205" i="2"/>
  <c r="B205" i="2"/>
  <c r="F202" i="2"/>
  <c r="D202" i="2"/>
  <c r="H202" i="2"/>
  <c r="E202" i="2"/>
  <c r="B202" i="2"/>
  <c r="M202" i="2"/>
  <c r="D180" i="2"/>
  <c r="H180" i="2"/>
  <c r="B180" i="2"/>
  <c r="K180" i="2"/>
  <c r="I180" i="2"/>
  <c r="F180" i="2"/>
  <c r="E158" i="2"/>
  <c r="F158" i="2"/>
  <c r="D158" i="2"/>
  <c r="H158" i="2"/>
  <c r="D154" i="2"/>
  <c r="H154" i="2"/>
  <c r="B154" i="2"/>
  <c r="E148" i="2"/>
  <c r="D148" i="2"/>
  <c r="H148" i="2"/>
  <c r="F148" i="2"/>
  <c r="E126" i="2"/>
  <c r="D126" i="2"/>
  <c r="H126" i="2"/>
  <c r="F126" i="2"/>
  <c r="D116" i="2"/>
  <c r="H116" i="2"/>
  <c r="B116" i="2"/>
  <c r="K116" i="2"/>
  <c r="E116" i="2"/>
  <c r="F116" i="2"/>
  <c r="E113" i="2"/>
  <c r="D113" i="2"/>
  <c r="H113" i="2"/>
  <c r="D98" i="2"/>
  <c r="H98" i="2"/>
  <c r="B98" i="2"/>
  <c r="C98" i="2"/>
  <c r="F94" i="2"/>
  <c r="E94" i="2"/>
  <c r="D84" i="2"/>
  <c r="H84" i="2"/>
  <c r="B84" i="2"/>
  <c r="E84" i="2"/>
  <c r="F84" i="2"/>
  <c r="D62" i="2"/>
  <c r="H62" i="2"/>
  <c r="F62" i="2"/>
  <c r="E62" i="2"/>
  <c r="I62" i="2"/>
  <c r="E58" i="2"/>
  <c r="D58" i="2"/>
  <c r="F52" i="2"/>
  <c r="D52" i="2"/>
  <c r="H52" i="2"/>
  <c r="E52" i="2"/>
  <c r="D34" i="2"/>
  <c r="E34" i="2"/>
  <c r="D30" i="2"/>
  <c r="H30" i="2"/>
  <c r="E30" i="2"/>
  <c r="D26" i="2"/>
  <c r="H26" i="2"/>
  <c r="B26" i="2"/>
  <c r="M26" i="2"/>
  <c r="D20" i="2"/>
  <c r="H20" i="2"/>
  <c r="B20" i="2"/>
  <c r="F20" i="2"/>
  <c r="E20" i="2"/>
  <c r="B997" i="2"/>
  <c r="K997" i="2"/>
  <c r="I997" i="2"/>
  <c r="J997" i="2"/>
  <c r="B206" i="2"/>
  <c r="I408" i="2"/>
  <c r="J408" i="2"/>
  <c r="B408" i="2"/>
  <c r="B457" i="2"/>
  <c r="I457" i="2"/>
  <c r="I477" i="2"/>
  <c r="J477" i="2"/>
  <c r="B477" i="2"/>
  <c r="M477" i="2"/>
  <c r="C486" i="2"/>
  <c r="B429" i="2"/>
  <c r="C906" i="2"/>
  <c r="C882" i="2"/>
  <c r="I882" i="2"/>
  <c r="J882" i="2"/>
  <c r="B1012" i="2"/>
  <c r="K1012" i="2"/>
  <c r="B926" i="2"/>
  <c r="M926" i="2"/>
  <c r="I945" i="2"/>
  <c r="J945" i="2"/>
  <c r="B919" i="2"/>
  <c r="I910" i="2"/>
  <c r="J910" i="2"/>
  <c r="I955" i="2"/>
  <c r="J955" i="2"/>
  <c r="B876" i="2"/>
  <c r="M876" i="2"/>
  <c r="I876" i="2"/>
  <c r="J876" i="2"/>
  <c r="I877" i="2"/>
  <c r="J877" i="2"/>
  <c r="D917" i="2"/>
  <c r="H917" i="2"/>
  <c r="B980" i="2"/>
  <c r="I980" i="2"/>
  <c r="J980" i="2"/>
  <c r="J458" i="2"/>
  <c r="C672" i="2"/>
  <c r="I995" i="2"/>
  <c r="J995" i="2"/>
  <c r="C518" i="2"/>
  <c r="C205" i="2"/>
  <c r="I965" i="2"/>
  <c r="J965" i="2"/>
  <c r="B965" i="2"/>
  <c r="K965" i="2"/>
  <c r="E931" i="2"/>
  <c r="B437" i="2"/>
  <c r="I518" i="2"/>
  <c r="J518" i="2"/>
  <c r="C422" i="2"/>
  <c r="C412" i="2"/>
  <c r="C348" i="2"/>
  <c r="I480" i="2"/>
  <c r="J480" i="2"/>
  <c r="B321" i="2"/>
  <c r="I321" i="2"/>
  <c r="J321" i="2"/>
  <c r="M324" i="2"/>
  <c r="C324" i="2"/>
  <c r="K324" i="2"/>
  <c r="D94" i="2"/>
  <c r="H94" i="2"/>
  <c r="B94" i="2"/>
  <c r="B423" i="2"/>
  <c r="I423" i="2"/>
  <c r="J423" i="2"/>
  <c r="C447" i="2"/>
  <c r="D814" i="2"/>
  <c r="H814" i="2"/>
  <c r="B814" i="2"/>
  <c r="M933" i="2"/>
  <c r="D914" i="2"/>
  <c r="H914" i="2"/>
  <c r="B914" i="2"/>
  <c r="E935" i="2"/>
  <c r="I939" i="2"/>
  <c r="J939" i="2"/>
  <c r="B966" i="2"/>
  <c r="K966" i="2"/>
  <c r="I966" i="2"/>
  <c r="J966" i="2"/>
  <c r="I970" i="2"/>
  <c r="J970" i="2"/>
  <c r="M877" i="2"/>
  <c r="I881" i="2"/>
  <c r="I921" i="2"/>
  <c r="B921" i="2"/>
  <c r="C700" i="2"/>
  <c r="H891" i="2"/>
  <c r="I260" i="2"/>
  <c r="J260" i="2"/>
  <c r="C124" i="2"/>
  <c r="B168" i="2"/>
  <c r="H213" i="2"/>
  <c r="I213" i="2"/>
  <c r="C436" i="2"/>
  <c r="B464" i="2"/>
  <c r="C464" i="2"/>
  <c r="I464" i="2"/>
  <c r="J464" i="2"/>
  <c r="B462" i="2"/>
  <c r="I462" i="2"/>
  <c r="J462" i="2"/>
  <c r="M579" i="2"/>
  <c r="C579" i="2"/>
  <c r="K579" i="2"/>
  <c r="H881" i="2"/>
  <c r="B881" i="2"/>
  <c r="H873" i="2"/>
  <c r="I873" i="2"/>
  <c r="J873" i="2"/>
  <c r="H854" i="2"/>
  <c r="H426" i="2"/>
  <c r="B426" i="2"/>
  <c r="C953" i="2"/>
  <c r="I892" i="2"/>
  <c r="J892" i="2"/>
  <c r="K940" i="2"/>
  <c r="M940" i="2"/>
  <c r="C915" i="2"/>
  <c r="M915" i="2"/>
  <c r="B962" i="2"/>
  <c r="I962" i="2"/>
  <c r="J962" i="2"/>
  <c r="D880" i="2"/>
  <c r="D920" i="2"/>
  <c r="D944" i="2"/>
  <c r="I948" i="2"/>
  <c r="J948" i="2"/>
  <c r="B948" i="2"/>
  <c r="C948" i="2"/>
  <c r="I968" i="2"/>
  <c r="J968" i="2"/>
  <c r="B968" i="2"/>
  <c r="J668" i="2"/>
  <c r="B999" i="2"/>
  <c r="M999" i="2"/>
  <c r="I899" i="2"/>
  <c r="J899" i="2"/>
  <c r="I486" i="2"/>
  <c r="J486" i="2"/>
  <c r="C218" i="2"/>
  <c r="M164" i="2"/>
  <c r="C164" i="2"/>
  <c r="J252" i="2"/>
  <c r="D260" i="2"/>
  <c r="H260" i="2"/>
  <c r="B260" i="2"/>
  <c r="M260" i="2"/>
  <c r="B352" i="2"/>
  <c r="I352" i="2"/>
  <c r="J352" i="2"/>
  <c r="I388" i="2"/>
  <c r="B388" i="2"/>
  <c r="F30" i="2"/>
  <c r="C638" i="2"/>
  <c r="J308" i="2"/>
  <c r="J422" i="2"/>
  <c r="K739" i="2"/>
  <c r="C739" i="2"/>
  <c r="C500" i="2"/>
  <c r="C178" i="2"/>
  <c r="C359" i="2"/>
  <c r="F870" i="2"/>
  <c r="D870" i="2"/>
  <c r="H870" i="2"/>
  <c r="B870" i="2"/>
  <c r="C870" i="2"/>
  <c r="F867" i="2"/>
  <c r="E867" i="2"/>
  <c r="E836" i="2"/>
  <c r="F836" i="2"/>
  <c r="D836" i="2"/>
  <c r="H836" i="2"/>
  <c r="D707" i="2"/>
  <c r="H707" i="2"/>
  <c r="B707" i="2"/>
  <c r="F619" i="2"/>
  <c r="E619" i="2"/>
  <c r="D616" i="2"/>
  <c r="H616" i="2"/>
  <c r="B616" i="2"/>
  <c r="K616" i="2"/>
  <c r="D611" i="2"/>
  <c r="H611" i="2"/>
  <c r="B611" i="2"/>
  <c r="F498" i="2"/>
  <c r="I498" i="2"/>
  <c r="J498" i="2"/>
  <c r="C498" i="2"/>
  <c r="D498" i="2"/>
  <c r="H498" i="2"/>
  <c r="B498" i="2"/>
  <c r="D396" i="2"/>
  <c r="H396" i="2"/>
  <c r="E396" i="2"/>
  <c r="E365" i="2"/>
  <c r="F365" i="2"/>
  <c r="D365" i="2"/>
  <c r="H365" i="2"/>
  <c r="H362" i="2"/>
  <c r="B362" i="2"/>
  <c r="E362" i="2"/>
  <c r="F362" i="2"/>
  <c r="I362" i="2"/>
  <c r="J362" i="2"/>
  <c r="F349" i="2"/>
  <c r="H336" i="2"/>
  <c r="B336" i="2"/>
  <c r="F277" i="2"/>
  <c r="E277" i="2"/>
  <c r="E274" i="2"/>
  <c r="F274" i="2"/>
  <c r="E237" i="2"/>
  <c r="F237" i="2"/>
  <c r="D237" i="2"/>
  <c r="H237" i="2"/>
  <c r="B237" i="2"/>
  <c r="D224" i="2"/>
  <c r="H224" i="2"/>
  <c r="I224" i="2"/>
  <c r="J224" i="2"/>
  <c r="E224" i="2"/>
  <c r="D220" i="2"/>
  <c r="H220" i="2"/>
  <c r="I220" i="2"/>
  <c r="J220" i="2"/>
  <c r="B220" i="2"/>
  <c r="K220" i="2"/>
  <c r="F220" i="2"/>
  <c r="I976" i="2"/>
  <c r="J976" i="2"/>
  <c r="B1014" i="2"/>
  <c r="C1014" i="2"/>
  <c r="E864" i="2"/>
  <c r="I864" i="2"/>
  <c r="J864" i="2"/>
  <c r="J915" i="2"/>
  <c r="I942" i="2"/>
  <c r="D946" i="2"/>
  <c r="H946" i="2"/>
  <c r="B946" i="2"/>
  <c r="I998" i="2"/>
  <c r="J998" i="2"/>
  <c r="D862" i="2"/>
  <c r="H862" i="2"/>
  <c r="B862" i="2"/>
  <c r="M862" i="2"/>
  <c r="F873" i="2"/>
  <c r="F881" i="2"/>
  <c r="H884" i="2"/>
  <c r="I908" i="2"/>
  <c r="J908" i="2"/>
  <c r="I909" i="2"/>
  <c r="J909" i="2"/>
  <c r="I912" i="2"/>
  <c r="J912" i="2"/>
  <c r="I913" i="2"/>
  <c r="J913" i="2"/>
  <c r="I924" i="2"/>
  <c r="J924" i="2"/>
  <c r="I928" i="2"/>
  <c r="J928" i="2"/>
  <c r="D937" i="2"/>
  <c r="H937" i="2"/>
  <c r="I937" i="2"/>
  <c r="J937" i="2"/>
  <c r="I940" i="2"/>
  <c r="J940" i="2"/>
  <c r="D949" i="2"/>
  <c r="I953" i="2"/>
  <c r="J953" i="2"/>
  <c r="D984" i="2"/>
  <c r="H984" i="2"/>
  <c r="J1004" i="2"/>
  <c r="C233" i="2"/>
  <c r="D893" i="2"/>
  <c r="H893" i="2"/>
  <c r="B893" i="2"/>
  <c r="I923" i="2"/>
  <c r="J923" i="2"/>
  <c r="I959" i="2"/>
  <c r="J390" i="2"/>
  <c r="J476" i="2"/>
  <c r="B233" i="2"/>
  <c r="J261" i="2"/>
  <c r="C616" i="2"/>
  <c r="C86" i="2"/>
  <c r="B60" i="2"/>
  <c r="B132" i="2"/>
  <c r="K132" i="2"/>
  <c r="I188" i="2"/>
  <c r="J188" i="2"/>
  <c r="C257" i="2"/>
  <c r="B405" i="2"/>
  <c r="I405" i="2"/>
  <c r="J405" i="2"/>
  <c r="I492" i="2"/>
  <c r="B492" i="2"/>
  <c r="C492" i="2"/>
  <c r="B516" i="2"/>
  <c r="I516" i="2"/>
  <c r="J516" i="2"/>
  <c r="F884" i="2"/>
  <c r="D274" i="2"/>
  <c r="H274" i="2"/>
  <c r="C295" i="2"/>
  <c r="C327" i="2"/>
  <c r="E652" i="2"/>
  <c r="C734" i="2"/>
  <c r="M734" i="2"/>
  <c r="F703" i="2"/>
  <c r="F1007" i="2"/>
  <c r="D1007" i="2"/>
  <c r="H1007" i="2"/>
  <c r="I1000" i="2"/>
  <c r="J1000" i="2"/>
  <c r="I901" i="2"/>
  <c r="J901" i="2"/>
  <c r="I933" i="2"/>
  <c r="J933" i="2"/>
  <c r="I300" i="2"/>
  <c r="J300" i="2"/>
  <c r="B479" i="2"/>
  <c r="I479" i="2"/>
  <c r="J479" i="2"/>
  <c r="I482" i="2"/>
  <c r="J482" i="2"/>
  <c r="B482" i="2"/>
  <c r="H925" i="2"/>
  <c r="B925" i="2"/>
  <c r="E854" i="2"/>
  <c r="F854" i="2"/>
  <c r="D628" i="2"/>
  <c r="F628" i="2"/>
  <c r="D606" i="2"/>
  <c r="F606" i="2"/>
  <c r="H606" i="2"/>
  <c r="I606" i="2"/>
  <c r="J606" i="2"/>
  <c r="B606" i="2"/>
  <c r="E600" i="2"/>
  <c r="D600" i="2"/>
  <c r="F598" i="2"/>
  <c r="E598" i="2"/>
  <c r="I598" i="2"/>
  <c r="J598" i="2"/>
  <c r="D598" i="2"/>
  <c r="H598" i="2"/>
  <c r="E580" i="2"/>
  <c r="F580" i="2"/>
  <c r="D580" i="2"/>
  <c r="H580" i="2"/>
  <c r="B580" i="2"/>
  <c r="C580" i="2"/>
  <c r="E501" i="2"/>
  <c r="D501" i="2"/>
  <c r="H501" i="2"/>
  <c r="E429" i="2"/>
  <c r="D429" i="2"/>
  <c r="H429" i="2"/>
  <c r="D426" i="2"/>
  <c r="F426" i="2"/>
  <c r="E426" i="2"/>
  <c r="I426" i="2"/>
  <c r="J426" i="2"/>
  <c r="F419" i="2"/>
  <c r="D419" i="2"/>
  <c r="E419" i="2"/>
  <c r="H419" i="2"/>
  <c r="D416" i="2"/>
  <c r="H416" i="2"/>
  <c r="F416" i="2"/>
  <c r="D413" i="2"/>
  <c r="H413" i="2"/>
  <c r="F413" i="2"/>
  <c r="D410" i="2"/>
  <c r="H410" i="2"/>
  <c r="F410" i="2"/>
  <c r="H369" i="2"/>
  <c r="F369" i="2"/>
  <c r="D216" i="2"/>
  <c r="H216" i="2"/>
  <c r="C928" i="2"/>
  <c r="C668" i="2"/>
  <c r="I862" i="2"/>
  <c r="J862" i="2"/>
  <c r="B873" i="2"/>
  <c r="M873" i="2"/>
  <c r="I890" i="2"/>
  <c r="J890" i="2"/>
  <c r="D902" i="2"/>
  <c r="H902" i="2"/>
  <c r="B902" i="2"/>
  <c r="E922" i="2"/>
  <c r="I922" i="2"/>
  <c r="J922" i="2"/>
  <c r="E946" i="2"/>
  <c r="I974" i="2"/>
  <c r="J974" i="2"/>
  <c r="I1002" i="2"/>
  <c r="J1002" i="2"/>
  <c r="E862" i="2"/>
  <c r="H896" i="2"/>
  <c r="E984" i="2"/>
  <c r="D1016" i="2"/>
  <c r="H1016" i="2"/>
  <c r="B1016" i="2"/>
  <c r="M1016" i="2"/>
  <c r="M430" i="2"/>
  <c r="C336" i="2"/>
  <c r="K450" i="2"/>
  <c r="K768" i="2"/>
  <c r="C707" i="2"/>
  <c r="B194" i="2"/>
  <c r="M194" i="2"/>
  <c r="C226" i="2"/>
  <c r="K664" i="2"/>
  <c r="C664" i="2"/>
  <c r="M664" i="2"/>
  <c r="B596" i="2"/>
  <c r="B24" i="2"/>
  <c r="M24" i="2"/>
  <c r="B196" i="2"/>
  <c r="I196" i="2"/>
  <c r="J196" i="2"/>
  <c r="B236" i="2"/>
  <c r="M236" i="2"/>
  <c r="I236" i="2"/>
  <c r="J236" i="2"/>
  <c r="B272" i="2"/>
  <c r="I272" i="2"/>
  <c r="J272" i="2"/>
  <c r="D277" i="2"/>
  <c r="H277" i="2"/>
  <c r="E336" i="2"/>
  <c r="D349" i="2"/>
  <c r="H349" i="2"/>
  <c r="J356" i="2"/>
  <c r="B365" i="2"/>
  <c r="J420" i="2"/>
  <c r="F429" i="2"/>
  <c r="I453" i="2"/>
  <c r="J453" i="2"/>
  <c r="B453" i="2"/>
  <c r="C453" i="2"/>
  <c r="C299" i="2"/>
  <c r="B303" i="2"/>
  <c r="I303" i="2"/>
  <c r="J303" i="2"/>
  <c r="C319" i="2"/>
  <c r="K319" i="2"/>
  <c r="E403" i="2"/>
  <c r="E410" i="2"/>
  <c r="D854" i="2"/>
  <c r="E625" i="2"/>
  <c r="I176" i="2"/>
  <c r="I436" i="2"/>
  <c r="J436" i="2"/>
  <c r="I258" i="2"/>
  <c r="J258" i="2"/>
  <c r="I466" i="2"/>
  <c r="J466" i="2"/>
  <c r="I526" i="2"/>
  <c r="E686" i="2"/>
  <c r="D686" i="2"/>
  <c r="H686" i="2"/>
  <c r="E670" i="2"/>
  <c r="F670" i="2"/>
  <c r="H670" i="2"/>
  <c r="E662" i="2"/>
  <c r="H662" i="2"/>
  <c r="F662" i="2"/>
  <c r="H648" i="2"/>
  <c r="B648" i="2"/>
  <c r="I644" i="2"/>
  <c r="J644" i="2"/>
  <c r="D644" i="2"/>
  <c r="H644" i="2"/>
  <c r="B644" i="2"/>
  <c r="C644" i="2"/>
  <c r="F644" i="2"/>
  <c r="B525" i="2"/>
  <c r="E525" i="2"/>
  <c r="F511" i="2"/>
  <c r="E511" i="2"/>
  <c r="I511" i="2"/>
  <c r="E454" i="2"/>
  <c r="D454" i="2"/>
  <c r="H454" i="2"/>
  <c r="H448" i="2"/>
  <c r="B448" i="2"/>
  <c r="M448" i="2"/>
  <c r="B442" i="2"/>
  <c r="K442" i="2"/>
  <c r="D442" i="2"/>
  <c r="H442" i="2"/>
  <c r="E442" i="2"/>
  <c r="I435" i="2"/>
  <c r="J435" i="2"/>
  <c r="D435" i="2"/>
  <c r="H435" i="2"/>
  <c r="B435" i="2"/>
  <c r="D374" i="2"/>
  <c r="H374" i="2"/>
  <c r="F374" i="2"/>
  <c r="E371" i="2"/>
  <c r="H371" i="2"/>
  <c r="H266" i="2"/>
  <c r="E266" i="2"/>
  <c r="E174" i="2"/>
  <c r="D174" i="2"/>
  <c r="H174" i="2"/>
  <c r="H170" i="2"/>
  <c r="B170" i="2"/>
  <c r="H142" i="2"/>
  <c r="E142" i="2"/>
  <c r="H138" i="2"/>
  <c r="B138" i="2"/>
  <c r="E110" i="2"/>
  <c r="D110" i="2"/>
  <c r="H110" i="2"/>
  <c r="B110" i="2"/>
  <c r="H106" i="2"/>
  <c r="B106" i="2"/>
  <c r="E78" i="2"/>
  <c r="H71" i="2"/>
  <c r="B71" i="2"/>
  <c r="D46" i="2"/>
  <c r="H46" i="2"/>
  <c r="B46" i="2"/>
  <c r="F46" i="2"/>
  <c r="J338" i="2"/>
  <c r="J176" i="2"/>
  <c r="I287" i="2"/>
  <c r="J287" i="2"/>
  <c r="I450" i="2"/>
  <c r="J450" i="2"/>
  <c r="I525" i="2"/>
  <c r="J525" i="2"/>
  <c r="I694" i="2"/>
  <c r="J694" i="2"/>
  <c r="I764" i="2"/>
  <c r="J764" i="2"/>
  <c r="H929" i="2"/>
  <c r="B929" i="2"/>
  <c r="K929" i="2"/>
  <c r="D753" i="2"/>
  <c r="H753" i="2"/>
  <c r="I753" i="2"/>
  <c r="E753" i="2"/>
  <c r="E734" i="2"/>
  <c r="F734" i="2"/>
  <c r="F726" i="2"/>
  <c r="D726" i="2"/>
  <c r="H726" i="2"/>
  <c r="H708" i="2"/>
  <c r="F708" i="2"/>
  <c r="E708" i="2"/>
  <c r="I708" i="2"/>
  <c r="J708" i="2"/>
  <c r="F499" i="2"/>
  <c r="E499" i="2"/>
  <c r="F394" i="2"/>
  <c r="D394" i="2"/>
  <c r="H394" i="2"/>
  <c r="E354" i="2"/>
  <c r="D354" i="2"/>
  <c r="H354" i="2"/>
  <c r="F351" i="2"/>
  <c r="D351" i="2"/>
  <c r="H351" i="2"/>
  <c r="H286" i="2"/>
  <c r="B286" i="2"/>
  <c r="E286" i="2"/>
  <c r="F222" i="2"/>
  <c r="D222" i="2"/>
  <c r="H222" i="2"/>
  <c r="J398" i="2"/>
  <c r="I427" i="2"/>
  <c r="J427" i="2"/>
  <c r="I447" i="2"/>
  <c r="J447" i="2"/>
  <c r="J526" i="2"/>
  <c r="I226" i="2"/>
  <c r="J226" i="2"/>
  <c r="I230" i="2"/>
  <c r="J230" i="2"/>
  <c r="J234" i="2"/>
  <c r="I255" i="2"/>
  <c r="J255" i="2"/>
  <c r="I604" i="2"/>
  <c r="J604" i="2"/>
  <c r="H932" i="2"/>
  <c r="B888" i="2"/>
  <c r="C900" i="2"/>
  <c r="C972" i="2"/>
  <c r="C874" i="2"/>
  <c r="M934" i="2"/>
  <c r="C934" i="2"/>
  <c r="C945" i="2"/>
  <c r="C494" i="2"/>
  <c r="M494" i="2"/>
  <c r="B950" i="2"/>
  <c r="I950" i="2"/>
  <c r="J950" i="2"/>
  <c r="C981" i="2"/>
  <c r="K975" i="2"/>
  <c r="C975" i="2"/>
  <c r="K81" i="2"/>
  <c r="M81" i="2"/>
  <c r="C81" i="2"/>
  <c r="C372" i="2"/>
  <c r="I946" i="2"/>
  <c r="J946" i="2"/>
  <c r="B984" i="2"/>
  <c r="C280" i="2"/>
  <c r="C460" i="2"/>
  <c r="B951" i="2"/>
  <c r="I951" i="2"/>
  <c r="J951" i="2"/>
  <c r="I960" i="2"/>
  <c r="J960" i="2"/>
  <c r="B960" i="2"/>
  <c r="C989" i="2"/>
  <c r="C910" i="2"/>
  <c r="B986" i="2"/>
  <c r="I986" i="2"/>
  <c r="J986" i="2"/>
  <c r="C1006" i="2"/>
  <c r="C976" i="2"/>
  <c r="K889" i="2"/>
  <c r="C889" i="2"/>
  <c r="K41" i="2"/>
  <c r="M41" i="2"/>
  <c r="C41" i="2"/>
  <c r="M89" i="2"/>
  <c r="C89" i="2"/>
  <c r="K89" i="2"/>
  <c r="B911" i="2"/>
  <c r="I911" i="2"/>
  <c r="J911" i="2"/>
  <c r="B937" i="2"/>
  <c r="I893" i="2"/>
  <c r="J893" i="2"/>
  <c r="C897" i="2"/>
  <c r="B905" i="2"/>
  <c r="I905" i="2"/>
  <c r="J905" i="2"/>
  <c r="K244" i="2"/>
  <c r="M244" i="2"/>
  <c r="C246" i="2"/>
  <c r="C118" i="2"/>
  <c r="B245" i="2"/>
  <c r="I245" i="2"/>
  <c r="J245" i="2"/>
  <c r="B265" i="2"/>
  <c r="I265" i="2"/>
  <c r="J265" i="2"/>
  <c r="B501" i="2"/>
  <c r="I501" i="2"/>
  <c r="J501" i="2"/>
  <c r="B402" i="2"/>
  <c r="I402" i="2"/>
  <c r="J402" i="2"/>
  <c r="I947" i="2"/>
  <c r="J947" i="2"/>
  <c r="C873" i="2"/>
  <c r="B990" i="2"/>
  <c r="I990" i="2"/>
  <c r="J990" i="2"/>
  <c r="B896" i="2"/>
  <c r="I896" i="2"/>
  <c r="J896" i="2"/>
  <c r="K908" i="2"/>
  <c r="M992" i="2"/>
  <c r="C992" i="2"/>
  <c r="B702" i="2"/>
  <c r="K246" i="2"/>
  <c r="I246" i="2"/>
  <c r="J246" i="2"/>
  <c r="C983" i="2"/>
  <c r="C987" i="2"/>
  <c r="B991" i="2"/>
  <c r="I991" i="2"/>
  <c r="J991" i="2"/>
  <c r="J999" i="2"/>
  <c r="C963" i="2"/>
  <c r="I494" i="2"/>
  <c r="J494" i="2"/>
  <c r="K100" i="2"/>
  <c r="C100" i="2"/>
  <c r="K227" i="2"/>
  <c r="C227" i="2"/>
  <c r="C239" i="2"/>
  <c r="B243" i="2"/>
  <c r="I243" i="2"/>
  <c r="J243" i="2"/>
  <c r="B499" i="2"/>
  <c r="I499" i="2"/>
  <c r="I766" i="2"/>
  <c r="J766" i="2"/>
  <c r="B766" i="2"/>
  <c r="K770" i="2"/>
  <c r="C770" i="2"/>
  <c r="E1005" i="2"/>
  <c r="F1005" i="2"/>
  <c r="E993" i="2"/>
  <c r="F993" i="2"/>
  <c r="H973" i="2"/>
  <c r="F973" i="2"/>
  <c r="E961" i="2"/>
  <c r="F961" i="2"/>
  <c r="D855" i="2"/>
  <c r="H855" i="2"/>
  <c r="F855" i="2"/>
  <c r="E855" i="2"/>
  <c r="D823" i="2"/>
  <c r="H823" i="2"/>
  <c r="F823" i="2"/>
  <c r="E823" i="2"/>
  <c r="D727" i="2"/>
  <c r="H727" i="2"/>
  <c r="I727" i="2"/>
  <c r="F727" i="2"/>
  <c r="E727" i="2"/>
  <c r="D663" i="2"/>
  <c r="H663" i="2"/>
  <c r="I663" i="2"/>
  <c r="F663" i="2"/>
  <c r="E663" i="2"/>
  <c r="B663" i="2"/>
  <c r="D599" i="2"/>
  <c r="H599" i="2"/>
  <c r="F599" i="2"/>
  <c r="E599" i="2"/>
  <c r="D535" i="2"/>
  <c r="H535" i="2"/>
  <c r="F535" i="2"/>
  <c r="E535" i="2"/>
  <c r="F485" i="2"/>
  <c r="E485" i="2"/>
  <c r="D485" i="2"/>
  <c r="D470" i="2"/>
  <c r="H470" i="2"/>
  <c r="F470" i="2"/>
  <c r="H392" i="2"/>
  <c r="B392" i="2"/>
  <c r="E392" i="2"/>
  <c r="F392" i="2"/>
  <c r="I392" i="2"/>
  <c r="E318" i="2"/>
  <c r="D318" i="2"/>
  <c r="F318" i="2"/>
  <c r="H318" i="2"/>
  <c r="B318" i="2"/>
  <c r="D251" i="2"/>
  <c r="F251" i="2"/>
  <c r="H251" i="2"/>
  <c r="B251" i="2"/>
  <c r="E251" i="2"/>
  <c r="F219" i="2"/>
  <c r="E219" i="2"/>
  <c r="D219" i="2"/>
  <c r="H219" i="2"/>
  <c r="B219" i="2"/>
  <c r="C219" i="2"/>
  <c r="M939" i="2"/>
  <c r="K883" i="2"/>
  <c r="C1000" i="2"/>
  <c r="K992" i="2"/>
  <c r="B970" i="2"/>
  <c r="B922" i="2"/>
  <c r="M995" i="2"/>
  <c r="C959" i="2"/>
  <c r="M624" i="2"/>
  <c r="I1006" i="2"/>
  <c r="J1006" i="2"/>
  <c r="I1016" i="2"/>
  <c r="J1016" i="2"/>
  <c r="I900" i="2"/>
  <c r="J900" i="2"/>
  <c r="C926" i="2"/>
  <c r="I972" i="2"/>
  <c r="J972" i="2"/>
  <c r="B952" i="2"/>
  <c r="I952" i="2"/>
  <c r="J952" i="2"/>
  <c r="B1004" i="2"/>
  <c r="B1008" i="2"/>
  <c r="I1008" i="2"/>
  <c r="J1008" i="2"/>
  <c r="I280" i="2"/>
  <c r="J280" i="2"/>
  <c r="I975" i="2"/>
  <c r="J975" i="2"/>
  <c r="B923" i="2"/>
  <c r="I987" i="2"/>
  <c r="J987" i="2"/>
  <c r="M1013" i="2"/>
  <c r="C977" i="2"/>
  <c r="B901" i="2"/>
  <c r="I889" i="2"/>
  <c r="J889" i="2"/>
  <c r="C105" i="2"/>
  <c r="K578" i="2"/>
  <c r="C220" i="2"/>
  <c r="C288" i="2"/>
  <c r="C388" i="2"/>
  <c r="C208" i="2"/>
  <c r="B957" i="2"/>
  <c r="I957" i="2"/>
  <c r="J957" i="2"/>
  <c r="D961" i="2"/>
  <c r="H961" i="2"/>
  <c r="I961" i="2"/>
  <c r="J961" i="2"/>
  <c r="C997" i="2"/>
  <c r="C420" i="2"/>
  <c r="I372" i="2"/>
  <c r="J372" i="2"/>
  <c r="J238" i="2"/>
  <c r="C476" i="2"/>
  <c r="M768" i="2"/>
  <c r="M450" i="2"/>
  <c r="C200" i="2"/>
  <c r="C321" i="2"/>
  <c r="B309" i="2"/>
  <c r="M249" i="2"/>
  <c r="K249" i="2"/>
  <c r="B228" i="2"/>
  <c r="I235" i="2"/>
  <c r="J235" i="2"/>
  <c r="B112" i="2"/>
  <c r="C221" i="2"/>
  <c r="C260" i="2"/>
  <c r="I344" i="2"/>
  <c r="J344" i="2"/>
  <c r="B344" i="2"/>
  <c r="J388" i="2"/>
  <c r="B421" i="2"/>
  <c r="H485" i="2"/>
  <c r="I485" i="2"/>
  <c r="J485" i="2"/>
  <c r="J492" i="2"/>
  <c r="B191" i="2"/>
  <c r="I191" i="2"/>
  <c r="J191" i="2"/>
  <c r="C383" i="2"/>
  <c r="M383" i="2"/>
  <c r="C414" i="2"/>
  <c r="B434" i="2"/>
  <c r="I434" i="2"/>
  <c r="J434" i="2"/>
  <c r="B566" i="2"/>
  <c r="I566" i="2"/>
  <c r="J566" i="2"/>
  <c r="B598" i="2"/>
  <c r="B612" i="2"/>
  <c r="I612" i="2"/>
  <c r="J612" i="2"/>
  <c r="I758" i="2"/>
  <c r="J758" i="2"/>
  <c r="B758" i="2"/>
  <c r="M675" i="2"/>
  <c r="C675" i="2"/>
  <c r="B852" i="2"/>
  <c r="I852" i="2"/>
  <c r="J852" i="2"/>
  <c r="B871" i="2"/>
  <c r="I871" i="2"/>
  <c r="J871" i="2"/>
  <c r="C914" i="2"/>
  <c r="M526" i="2"/>
  <c r="C431" i="2"/>
  <c r="C985" i="2"/>
  <c r="M326" i="2"/>
  <c r="K326" i="2"/>
  <c r="C477" i="2"/>
  <c r="C517" i="2"/>
  <c r="C194" i="2"/>
  <c r="C180" i="2"/>
  <c r="B325" i="2"/>
  <c r="I325" i="2"/>
  <c r="J325" i="2"/>
  <c r="B449" i="2"/>
  <c r="I449" i="2"/>
  <c r="J449" i="2"/>
  <c r="B186" i="2"/>
  <c r="C645" i="2"/>
  <c r="M645" i="2"/>
  <c r="C523" i="2"/>
  <c r="M978" i="2"/>
  <c r="C978" i="2"/>
  <c r="I914" i="2"/>
  <c r="J914" i="2"/>
  <c r="B918" i="2"/>
  <c r="K955" i="2"/>
  <c r="M955" i="2"/>
  <c r="B935" i="2"/>
  <c r="B878" i="2"/>
  <c r="I878" i="2"/>
  <c r="J878" i="2"/>
  <c r="I994" i="2"/>
  <c r="J994" i="2"/>
  <c r="C912" i="2"/>
  <c r="J921" i="2"/>
  <c r="K897" i="2"/>
  <c r="I897" i="2"/>
  <c r="J897" i="2"/>
  <c r="K645" i="2"/>
  <c r="J959" i="2"/>
  <c r="C967" i="2"/>
  <c r="K967" i="2"/>
  <c r="M398" i="2"/>
  <c r="K398" i="2"/>
  <c r="K118" i="2"/>
  <c r="M201" i="2"/>
  <c r="C201" i="2"/>
  <c r="M225" i="2"/>
  <c r="K225" i="2"/>
  <c r="B441" i="2"/>
  <c r="I441" i="2"/>
  <c r="J441" i="2"/>
  <c r="B444" i="2"/>
  <c r="I444" i="2"/>
  <c r="J444" i="2"/>
  <c r="B231" i="2"/>
  <c r="I231" i="2"/>
  <c r="J231" i="2"/>
  <c r="C306" i="2"/>
  <c r="I439" i="2"/>
  <c r="J439" i="2"/>
  <c r="B439" i="2"/>
  <c r="C442" i="2"/>
  <c r="C511" i="2"/>
  <c r="M511" i="2"/>
  <c r="B636" i="2"/>
  <c r="I636" i="2"/>
  <c r="J636" i="2"/>
  <c r="C529" i="2"/>
  <c r="K529" i="2"/>
  <c r="K547" i="2"/>
  <c r="C547" i="2"/>
  <c r="F1003" i="2"/>
  <c r="D1003" i="2"/>
  <c r="H1003" i="2"/>
  <c r="E1003" i="2"/>
  <c r="F988" i="2"/>
  <c r="D988" i="2"/>
  <c r="H988" i="2"/>
  <c r="E971" i="2"/>
  <c r="D971" i="2"/>
  <c r="H971" i="2"/>
  <c r="E956" i="2"/>
  <c r="D956" i="2"/>
  <c r="H956" i="2"/>
  <c r="D791" i="2"/>
  <c r="H791" i="2"/>
  <c r="F791" i="2"/>
  <c r="E791" i="2"/>
  <c r="D759" i="2"/>
  <c r="H759" i="2"/>
  <c r="F759" i="2"/>
  <c r="E759" i="2"/>
  <c r="D695" i="2"/>
  <c r="H695" i="2"/>
  <c r="F695" i="2"/>
  <c r="E695" i="2"/>
  <c r="D631" i="2"/>
  <c r="H631" i="2"/>
  <c r="F631" i="2"/>
  <c r="E631" i="2"/>
  <c r="D567" i="2"/>
  <c r="F567" i="2"/>
  <c r="H567" i="2"/>
  <c r="I567" i="2"/>
  <c r="J567" i="2"/>
  <c r="E567" i="2"/>
  <c r="E488" i="2"/>
  <c r="D488" i="2"/>
  <c r="F488" i="2"/>
  <c r="E473" i="2"/>
  <c r="H473" i="2"/>
  <c r="B473" i="2"/>
  <c r="F473" i="2"/>
  <c r="E467" i="2"/>
  <c r="D467" i="2"/>
  <c r="H467" i="2"/>
  <c r="F467" i="2"/>
  <c r="B467" i="2"/>
  <c r="E424" i="2"/>
  <c r="D424" i="2"/>
  <c r="H424" i="2"/>
  <c r="B424" i="2"/>
  <c r="E417" i="2"/>
  <c r="D417" i="2"/>
  <c r="H417" i="2"/>
  <c r="B417" i="2"/>
  <c r="F417" i="2"/>
  <c r="F315" i="2"/>
  <c r="E315" i="2"/>
  <c r="D315" i="2"/>
  <c r="H315" i="2"/>
  <c r="I315" i="2"/>
  <c r="J315" i="2"/>
  <c r="H304" i="2"/>
  <c r="I304" i="2"/>
  <c r="J304" i="2"/>
  <c r="F304" i="2"/>
  <c r="D304" i="2"/>
  <c r="E304" i="2"/>
  <c r="D297" i="2"/>
  <c r="H297" i="2"/>
  <c r="B297" i="2"/>
  <c r="E297" i="2"/>
  <c r="F297" i="2"/>
  <c r="D248" i="2"/>
  <c r="H248" i="2"/>
  <c r="B248" i="2"/>
  <c r="E248" i="2"/>
  <c r="F248" i="2"/>
  <c r="I248" i="2"/>
  <c r="J248" i="2"/>
  <c r="C887" i="2"/>
  <c r="C877" i="2"/>
  <c r="K939" i="2"/>
  <c r="C860" i="2"/>
  <c r="C862" i="2"/>
  <c r="C1012" i="2"/>
  <c r="C908" i="2"/>
  <c r="B1002" i="2"/>
  <c r="C898" i="2"/>
  <c r="K898" i="2"/>
  <c r="C907" i="2"/>
  <c r="K995" i="2"/>
  <c r="M967" i="2"/>
  <c r="C624" i="2"/>
  <c r="B864" i="2"/>
  <c r="B930" i="2"/>
  <c r="I886" i="2"/>
  <c r="J886" i="2"/>
  <c r="B890" i="2"/>
  <c r="B875" i="2"/>
  <c r="I898" i="2"/>
  <c r="J898" i="2"/>
  <c r="J942" i="2"/>
  <c r="I954" i="2"/>
  <c r="J954" i="2"/>
  <c r="D973" i="2"/>
  <c r="M532" i="2"/>
  <c r="K483" i="2"/>
  <c r="M483" i="2"/>
  <c r="I983" i="2"/>
  <c r="J983" i="2"/>
  <c r="C965" i="2"/>
  <c r="C1013" i="2"/>
  <c r="C1001" i="2"/>
  <c r="I985" i="2"/>
  <c r="J985" i="2"/>
  <c r="B961" i="2"/>
  <c r="M105" i="2"/>
  <c r="K201" i="2"/>
  <c r="C502" i="2"/>
  <c r="C286" i="2"/>
  <c r="C316" i="2"/>
  <c r="C398" i="2"/>
  <c r="M578" i="2"/>
  <c r="M100" i="2"/>
  <c r="C335" i="2"/>
  <c r="B895" i="2"/>
  <c r="I895" i="2"/>
  <c r="J895" i="2"/>
  <c r="J903" i="2"/>
  <c r="F971" i="2"/>
  <c r="H993" i="2"/>
  <c r="I993" i="2"/>
  <c r="J993" i="2"/>
  <c r="H1005" i="2"/>
  <c r="I1005" i="2"/>
  <c r="J1005" i="2"/>
  <c r="C230" i="2"/>
  <c r="M230" i="2"/>
  <c r="C438" i="2"/>
  <c r="C252" i="2"/>
  <c r="C285" i="2"/>
  <c r="M770" i="2"/>
  <c r="J713" i="2"/>
  <c r="M547" i="2"/>
  <c r="J221" i="2"/>
  <c r="C466" i="2"/>
  <c r="C367" i="2"/>
  <c r="J457" i="2"/>
  <c r="C202" i="2"/>
  <c r="C830" i="2"/>
  <c r="C160" i="2"/>
  <c r="K160" i="2"/>
  <c r="B373" i="2"/>
  <c r="I373" i="2"/>
  <c r="J373" i="2"/>
  <c r="B397" i="2"/>
  <c r="I397" i="2"/>
  <c r="J397" i="2"/>
  <c r="C400" i="2"/>
  <c r="F424" i="2"/>
  <c r="C461" i="2"/>
  <c r="H488" i="2"/>
  <c r="I488" i="2"/>
  <c r="J488" i="2"/>
  <c r="B62" i="2"/>
  <c r="K162" i="2"/>
  <c r="M162" i="2"/>
  <c r="C162" i="2"/>
  <c r="C262" i="2"/>
  <c r="B406" i="2"/>
  <c r="E470" i="2"/>
  <c r="C562" i="2"/>
  <c r="M562" i="2"/>
  <c r="B708" i="2"/>
  <c r="I259" i="2"/>
  <c r="J259" i="2"/>
  <c r="B487" i="2"/>
  <c r="I487" i="2"/>
  <c r="J487" i="2"/>
  <c r="B503" i="2"/>
  <c r="I503" i="2"/>
  <c r="J503" i="2"/>
  <c r="B506" i="2"/>
  <c r="I506" i="2"/>
  <c r="J506" i="2"/>
  <c r="B519" i="2"/>
  <c r="I519" i="2"/>
  <c r="J519" i="2"/>
  <c r="I804" i="2"/>
  <c r="J804" i="2"/>
  <c r="B804" i="2"/>
  <c r="F1011" i="2"/>
  <c r="B1011" i="2"/>
  <c r="D1011" i="2"/>
  <c r="E868" i="2"/>
  <c r="D868" i="2"/>
  <c r="H865" i="2"/>
  <c r="I865" i="2"/>
  <c r="J865" i="2"/>
  <c r="E865" i="2"/>
  <c r="F865" i="2"/>
  <c r="D865" i="2"/>
  <c r="D858" i="2"/>
  <c r="H858" i="2"/>
  <c r="B858" i="2"/>
  <c r="F858" i="2"/>
  <c r="D847" i="2"/>
  <c r="H847" i="2"/>
  <c r="F847" i="2"/>
  <c r="E847" i="2"/>
  <c r="D838" i="2"/>
  <c r="H838" i="2"/>
  <c r="B838" i="2"/>
  <c r="E838" i="2"/>
  <c r="F838" i="2"/>
  <c r="F833" i="2"/>
  <c r="E833" i="2"/>
  <c r="D833" i="2"/>
  <c r="H833" i="2"/>
  <c r="D826" i="2"/>
  <c r="H826" i="2"/>
  <c r="F826" i="2"/>
  <c r="E826" i="2"/>
  <c r="D815" i="2"/>
  <c r="H815" i="2"/>
  <c r="F815" i="2"/>
  <c r="E815" i="2"/>
  <c r="E806" i="2"/>
  <c r="D806" i="2"/>
  <c r="H806" i="2"/>
  <c r="I806" i="2"/>
  <c r="J806" i="2"/>
  <c r="F806" i="2"/>
  <c r="F801" i="2"/>
  <c r="D801" i="2"/>
  <c r="H801" i="2"/>
  <c r="E801" i="2"/>
  <c r="E794" i="2"/>
  <c r="F794" i="2"/>
  <c r="D794" i="2"/>
  <c r="H794" i="2"/>
  <c r="B794" i="2"/>
  <c r="D783" i="2"/>
  <c r="H783" i="2"/>
  <c r="B783" i="2"/>
  <c r="F783" i="2"/>
  <c r="E783" i="2"/>
  <c r="D774" i="2"/>
  <c r="H774" i="2"/>
  <c r="B774" i="2"/>
  <c r="F774" i="2"/>
  <c r="D769" i="2"/>
  <c r="H769" i="2"/>
  <c r="F769" i="2"/>
  <c r="F762" i="2"/>
  <c r="E762" i="2"/>
  <c r="H762" i="2"/>
  <c r="D751" i="2"/>
  <c r="H751" i="2"/>
  <c r="F751" i="2"/>
  <c r="E751" i="2"/>
  <c r="E742" i="2"/>
  <c r="H742" i="2"/>
  <c r="B742" i="2"/>
  <c r="F742" i="2"/>
  <c r="E737" i="2"/>
  <c r="D737" i="2"/>
  <c r="H737" i="2"/>
  <c r="B737" i="2"/>
  <c r="F737" i="2"/>
  <c r="F730" i="2"/>
  <c r="D730" i="2"/>
  <c r="H730" i="2"/>
  <c r="B730" i="2"/>
  <c r="F719" i="2"/>
  <c r="E719" i="2"/>
  <c r="D719" i="2"/>
  <c r="H719" i="2"/>
  <c r="E710" i="2"/>
  <c r="D710" i="2"/>
  <c r="H710" i="2"/>
  <c r="B710" i="2"/>
  <c r="C710" i="2"/>
  <c r="F710" i="2"/>
  <c r="D705" i="2"/>
  <c r="H705" i="2"/>
  <c r="E705" i="2"/>
  <c r="F705" i="2"/>
  <c r="E698" i="2"/>
  <c r="F698" i="2"/>
  <c r="D698" i="2"/>
  <c r="H698" i="2"/>
  <c r="B698" i="2"/>
  <c r="F687" i="2"/>
  <c r="E687" i="2"/>
  <c r="D687" i="2"/>
  <c r="H687" i="2"/>
  <c r="H678" i="2"/>
  <c r="I678" i="2"/>
  <c r="J678" i="2"/>
  <c r="E678" i="2"/>
  <c r="F678" i="2"/>
  <c r="F673" i="2"/>
  <c r="E673" i="2"/>
  <c r="D673" i="2"/>
  <c r="H673" i="2"/>
  <c r="F666" i="2"/>
  <c r="D666" i="2"/>
  <c r="H666" i="2"/>
  <c r="B655" i="2"/>
  <c r="F655" i="2"/>
  <c r="E655" i="2"/>
  <c r="H655" i="2"/>
  <c r="I655" i="2"/>
  <c r="J655" i="2"/>
  <c r="E646" i="2"/>
  <c r="I646" i="2"/>
  <c r="J646" i="2"/>
  <c r="D646" i="2"/>
  <c r="H646" i="2"/>
  <c r="F646" i="2"/>
  <c r="B646" i="2"/>
  <c r="F641" i="2"/>
  <c r="E641" i="2"/>
  <c r="D641" i="2"/>
  <c r="H641" i="2"/>
  <c r="I641" i="2"/>
  <c r="D634" i="2"/>
  <c r="H634" i="2"/>
  <c r="F634" i="2"/>
  <c r="E634" i="2"/>
  <c r="F623" i="2"/>
  <c r="E623" i="2"/>
  <c r="E614" i="2"/>
  <c r="F614" i="2"/>
  <c r="E609" i="2"/>
  <c r="D609" i="2"/>
  <c r="H609" i="2"/>
  <c r="F609" i="2"/>
  <c r="D602" i="2"/>
  <c r="H602" i="2"/>
  <c r="F602" i="2"/>
  <c r="F591" i="2"/>
  <c r="E591" i="2"/>
  <c r="D591" i="2"/>
  <c r="H591" i="2"/>
  <c r="H582" i="2"/>
  <c r="B582" i="2"/>
  <c r="D582" i="2"/>
  <c r="F582" i="2"/>
  <c r="D577" i="2"/>
  <c r="H577" i="2"/>
  <c r="F577" i="2"/>
  <c r="E577" i="2"/>
  <c r="D570" i="2"/>
  <c r="H570" i="2"/>
  <c r="F570" i="2"/>
  <c r="F559" i="2"/>
  <c r="E559" i="2"/>
  <c r="D559" i="2"/>
  <c r="H559" i="2"/>
  <c r="B550" i="2"/>
  <c r="E550" i="2"/>
  <c r="D550" i="2"/>
  <c r="H550" i="2"/>
  <c r="I550" i="2"/>
  <c r="F550" i="2"/>
  <c r="E545" i="2"/>
  <c r="D545" i="2"/>
  <c r="H545" i="2"/>
  <c r="F545" i="2"/>
  <c r="E538" i="2"/>
  <c r="F538" i="2"/>
  <c r="D538" i="2"/>
  <c r="H538" i="2"/>
  <c r="F527" i="2"/>
  <c r="E527" i="2"/>
  <c r="I527" i="2"/>
  <c r="J527" i="2"/>
  <c r="H527" i="2"/>
  <c r="B527" i="2"/>
  <c r="F524" i="2"/>
  <c r="D524" i="2"/>
  <c r="H524" i="2"/>
  <c r="E524" i="2"/>
  <c r="E515" i="2"/>
  <c r="D515" i="2"/>
  <c r="F515" i="2"/>
  <c r="H515" i="2"/>
  <c r="I515" i="2"/>
  <c r="J515" i="2"/>
  <c r="H512" i="2"/>
  <c r="I512" i="2"/>
  <c r="F512" i="2"/>
  <c r="D509" i="2"/>
  <c r="H509" i="2"/>
  <c r="E509" i="2"/>
  <c r="E465" i="2"/>
  <c r="F465" i="2"/>
  <c r="D465" i="2"/>
  <c r="E459" i="2"/>
  <c r="D459" i="2"/>
  <c r="H459" i="2"/>
  <c r="F459" i="2"/>
  <c r="B459" i="2"/>
  <c r="D433" i="2"/>
  <c r="H433" i="2"/>
  <c r="E433" i="2"/>
  <c r="F433" i="2"/>
  <c r="H360" i="2"/>
  <c r="B360" i="2"/>
  <c r="F360" i="2"/>
  <c r="E360" i="2"/>
  <c r="D357" i="2"/>
  <c r="H357" i="2"/>
  <c r="B357" i="2"/>
  <c r="C357" i="2"/>
  <c r="E357" i="2"/>
  <c r="D345" i="2"/>
  <c r="F345" i="2"/>
  <c r="H345" i="2"/>
  <c r="I345" i="2"/>
  <c r="J345" i="2"/>
  <c r="B345" i="2"/>
  <c r="D342" i="2"/>
  <c r="H342" i="2"/>
  <c r="F342" i="2"/>
  <c r="E342" i="2"/>
  <c r="E339" i="2"/>
  <c r="D339" i="2"/>
  <c r="H339" i="2"/>
  <c r="B339" i="2"/>
  <c r="C339" i="2"/>
  <c r="E296" i="2"/>
  <c r="F296" i="2"/>
  <c r="E289" i="2"/>
  <c r="D289" i="2"/>
  <c r="H289" i="2"/>
  <c r="F289" i="2"/>
  <c r="F264" i="2"/>
  <c r="E264" i="2"/>
  <c r="D190" i="2"/>
  <c r="H190" i="2"/>
  <c r="E187" i="2"/>
  <c r="D187" i="2"/>
  <c r="H187" i="2"/>
  <c r="F187" i="2"/>
  <c r="E185" i="2"/>
  <c r="D185" i="2"/>
  <c r="H185" i="2"/>
  <c r="I185" i="2"/>
  <c r="J185" i="2"/>
  <c r="E183" i="2"/>
  <c r="D183" i="2"/>
  <c r="H183" i="2"/>
  <c r="D181" i="2"/>
  <c r="H181" i="2"/>
  <c r="F181" i="2"/>
  <c r="E179" i="2"/>
  <c r="D179" i="2"/>
  <c r="F179" i="2"/>
  <c r="D177" i="2"/>
  <c r="F177" i="2"/>
  <c r="D175" i="2"/>
  <c r="H175" i="2"/>
  <c r="D173" i="2"/>
  <c r="H173" i="2"/>
  <c r="F173" i="2"/>
  <c r="E173" i="2"/>
  <c r="E171" i="2"/>
  <c r="D171" i="2"/>
  <c r="H171" i="2"/>
  <c r="F171" i="2"/>
  <c r="F169" i="2"/>
  <c r="E169" i="2"/>
  <c r="D169" i="2"/>
  <c r="H169" i="2"/>
  <c r="B169" i="2"/>
  <c r="H167" i="2"/>
  <c r="F167" i="2"/>
  <c r="D165" i="2"/>
  <c r="H165" i="2"/>
  <c r="E165" i="2"/>
  <c r="F163" i="2"/>
  <c r="E163" i="2"/>
  <c r="D163" i="2"/>
  <c r="H163" i="2"/>
  <c r="D161" i="2"/>
  <c r="H161" i="2"/>
  <c r="F161" i="2"/>
  <c r="F159" i="2"/>
  <c r="E159" i="2"/>
  <c r="D159" i="2"/>
  <c r="H159" i="2"/>
  <c r="F157" i="2"/>
  <c r="H155" i="2"/>
  <c r="B155" i="2"/>
  <c r="C155" i="2"/>
  <c r="F155" i="2"/>
  <c r="F153" i="2"/>
  <c r="E153" i="2"/>
  <c r="H151" i="2"/>
  <c r="B151" i="2"/>
  <c r="F151" i="2"/>
  <c r="D149" i="2"/>
  <c r="H149" i="2"/>
  <c r="E149" i="2"/>
  <c r="E147" i="2"/>
  <c r="D147" i="2"/>
  <c r="H147" i="2"/>
  <c r="D145" i="2"/>
  <c r="H145" i="2"/>
  <c r="B145" i="2"/>
  <c r="F145" i="2"/>
  <c r="E143" i="2"/>
  <c r="F143" i="2"/>
  <c r="D143" i="2"/>
  <c r="H143" i="2"/>
  <c r="D141" i="2"/>
  <c r="H141" i="2"/>
  <c r="E141" i="2"/>
  <c r="F141" i="2"/>
  <c r="E139" i="2"/>
  <c r="F139" i="2"/>
  <c r="D139" i="2"/>
  <c r="H139" i="2"/>
  <c r="E137" i="2"/>
  <c r="D137" i="2"/>
  <c r="H137" i="2"/>
  <c r="E135" i="2"/>
  <c r="D135" i="2"/>
  <c r="H135" i="2"/>
  <c r="E133" i="2"/>
  <c r="D133" i="2"/>
  <c r="H133" i="2"/>
  <c r="E131" i="2"/>
  <c r="F131" i="2"/>
  <c r="D131" i="2"/>
  <c r="H131" i="2"/>
  <c r="F129" i="2"/>
  <c r="E127" i="2"/>
  <c r="H127" i="2"/>
  <c r="B127" i="2"/>
  <c r="F127" i="2"/>
  <c r="E125" i="2"/>
  <c r="D125" i="2"/>
  <c r="H125" i="2"/>
  <c r="B125" i="2"/>
  <c r="D123" i="2"/>
  <c r="H123" i="2"/>
  <c r="B123" i="2"/>
  <c r="F123" i="2"/>
  <c r="E123" i="2"/>
  <c r="E121" i="2"/>
  <c r="D121" i="2"/>
  <c r="H121" i="2"/>
  <c r="E119" i="2"/>
  <c r="F119" i="2"/>
  <c r="E117" i="2"/>
  <c r="D117" i="2"/>
  <c r="H117" i="2"/>
  <c r="B117" i="2"/>
  <c r="E115" i="2"/>
  <c r="D115" i="2"/>
  <c r="H115" i="2"/>
  <c r="F113" i="2"/>
  <c r="D111" i="2"/>
  <c r="H111" i="2"/>
  <c r="B111" i="2"/>
  <c r="E111" i="2"/>
  <c r="D109" i="2"/>
  <c r="H109" i="2"/>
  <c r="E107" i="2"/>
  <c r="D107" i="2"/>
  <c r="H107" i="2"/>
  <c r="B107" i="2"/>
  <c r="F107" i="2"/>
  <c r="F105" i="2"/>
  <c r="E105" i="2"/>
  <c r="I105" i="2"/>
  <c r="D103" i="2"/>
  <c r="H103" i="2"/>
  <c r="D101" i="2"/>
  <c r="H101" i="2"/>
  <c r="E99" i="2"/>
  <c r="D99" i="2"/>
  <c r="H99" i="2"/>
  <c r="F99" i="2"/>
  <c r="D97" i="2"/>
  <c r="H97" i="2"/>
  <c r="F95" i="2"/>
  <c r="D93" i="2"/>
  <c r="H93" i="2"/>
  <c r="B93" i="2"/>
  <c r="F93" i="2"/>
  <c r="E91" i="2"/>
  <c r="F91" i="2"/>
  <c r="D91" i="2"/>
  <c r="H91" i="2"/>
  <c r="F89" i="2"/>
  <c r="E89" i="2"/>
  <c r="E87" i="2"/>
  <c r="D87" i="2"/>
  <c r="H87" i="2"/>
  <c r="F85" i="2"/>
  <c r="E85" i="2"/>
  <c r="D83" i="2"/>
  <c r="H83" i="2"/>
  <c r="F83" i="2"/>
  <c r="F81" i="2"/>
  <c r="E81" i="2"/>
  <c r="I81" i="2"/>
  <c r="F79" i="2"/>
  <c r="E79" i="2"/>
  <c r="D79" i="2"/>
  <c r="H79" i="2"/>
  <c r="E77" i="2"/>
  <c r="F75" i="2"/>
  <c r="E75" i="2"/>
  <c r="D73" i="2"/>
  <c r="H73" i="2"/>
  <c r="I73" i="2"/>
  <c r="J73" i="2"/>
  <c r="F71" i="2"/>
  <c r="E71" i="2"/>
  <c r="D69" i="2"/>
  <c r="H69" i="2"/>
  <c r="B69" i="2"/>
  <c r="F67" i="2"/>
  <c r="E67" i="2"/>
  <c r="D67" i="2"/>
  <c r="H67" i="2"/>
  <c r="B67" i="2"/>
  <c r="C67" i="2"/>
  <c r="D65" i="2"/>
  <c r="H65" i="2"/>
  <c r="F63" i="2"/>
  <c r="E63" i="2"/>
  <c r="D63" i="2"/>
  <c r="H63" i="2"/>
  <c r="D61" i="2"/>
  <c r="H61" i="2"/>
  <c r="F61" i="2"/>
  <c r="B59" i="2"/>
  <c r="C59" i="2"/>
  <c r="E59" i="2"/>
  <c r="I59" i="2"/>
  <c r="F59" i="2"/>
  <c r="D57" i="2"/>
  <c r="H57" i="2"/>
  <c r="D55" i="2"/>
  <c r="H55" i="2"/>
  <c r="F55" i="2"/>
  <c r="F53" i="2"/>
  <c r="E53" i="2"/>
  <c r="E51" i="2"/>
  <c r="F51" i="2"/>
  <c r="F49" i="2"/>
  <c r="E49" i="2"/>
  <c r="D47" i="2"/>
  <c r="H47" i="2"/>
  <c r="F47" i="2"/>
  <c r="E45" i="2"/>
  <c r="E43" i="2"/>
  <c r="F43" i="2"/>
  <c r="F41" i="2"/>
  <c r="E41" i="2"/>
  <c r="I41" i="2"/>
  <c r="D39" i="2"/>
  <c r="H39" i="2"/>
  <c r="F39" i="2"/>
  <c r="F37" i="2"/>
  <c r="E37" i="2"/>
  <c r="E35" i="2"/>
  <c r="F35" i="2"/>
  <c r="F33" i="2"/>
  <c r="E33" i="2"/>
  <c r="D31" i="2"/>
  <c r="H31" i="2"/>
  <c r="F31" i="2"/>
  <c r="D29" i="2"/>
  <c r="H29" i="2"/>
  <c r="F29" i="2"/>
  <c r="E27" i="2"/>
  <c r="D27" i="2"/>
  <c r="H27" i="2"/>
  <c r="F27" i="2"/>
  <c r="F25" i="2"/>
  <c r="E25" i="2"/>
  <c r="H23" i="2"/>
  <c r="B23" i="2"/>
  <c r="F23" i="2"/>
  <c r="E23" i="2"/>
  <c r="B21" i="2"/>
  <c r="C21" i="2"/>
  <c r="E21" i="2"/>
  <c r="I21" i="2"/>
  <c r="E19" i="2"/>
  <c r="F19" i="2"/>
  <c r="D19" i="2"/>
  <c r="H19" i="2"/>
  <c r="B19" i="2"/>
  <c r="C929" i="2"/>
  <c r="I932" i="2"/>
  <c r="I929" i="2"/>
  <c r="E874" i="2"/>
  <c r="H879" i="2"/>
  <c r="B879" i="2"/>
  <c r="H938" i="2"/>
  <c r="D943" i="2"/>
  <c r="H943" i="2"/>
  <c r="B943" i="2"/>
  <c r="D885" i="2"/>
  <c r="H885" i="2"/>
  <c r="I885" i="2"/>
  <c r="J885" i="2"/>
  <c r="F929" i="2"/>
  <c r="B932" i="2"/>
  <c r="B936" i="2"/>
  <c r="C936" i="2"/>
  <c r="F949" i="2"/>
  <c r="H949" i="2"/>
  <c r="I742" i="2"/>
  <c r="B969" i="2"/>
  <c r="J981" i="2"/>
  <c r="F969" i="2"/>
  <c r="J969" i="2"/>
  <c r="D979" i="2"/>
  <c r="H979" i="2"/>
  <c r="B979" i="2"/>
  <c r="F981" i="2"/>
  <c r="F1001" i="2"/>
  <c r="F1013" i="2"/>
  <c r="E925" i="2"/>
  <c r="I925" i="2"/>
  <c r="J925" i="2"/>
  <c r="B289" i="2"/>
  <c r="I89" i="2"/>
  <c r="J550" i="2"/>
  <c r="B512" i="2"/>
  <c r="C360" i="2"/>
  <c r="H1011" i="2"/>
  <c r="I1011" i="2"/>
  <c r="I263" i="2"/>
  <c r="J263" i="2"/>
  <c r="E29" i="2"/>
  <c r="I32" i="2"/>
  <c r="F45" i="2"/>
  <c r="D49" i="2"/>
  <c r="H49" i="2"/>
  <c r="B49" i="2"/>
  <c r="C49" i="2"/>
  <c r="E57" i="2"/>
  <c r="E61" i="2"/>
  <c r="F65" i="2"/>
  <c r="I68" i="2"/>
  <c r="J68" i="2"/>
  <c r="E101" i="2"/>
  <c r="F109" i="2"/>
  <c r="F121" i="2"/>
  <c r="D129" i="2"/>
  <c r="H129" i="2"/>
  <c r="F133" i="2"/>
  <c r="H177" i="2"/>
  <c r="K189" i="2"/>
  <c r="M189" i="2"/>
  <c r="B204" i="2"/>
  <c r="D264" i="2"/>
  <c r="H264" i="2"/>
  <c r="I264" i="2"/>
  <c r="E345" i="2"/>
  <c r="B377" i="2"/>
  <c r="H465" i="2"/>
  <c r="I465" i="2"/>
  <c r="J465" i="2"/>
  <c r="F932" i="2"/>
  <c r="E31" i="2"/>
  <c r="D35" i="2"/>
  <c r="H35" i="2"/>
  <c r="D119" i="2"/>
  <c r="H119" i="2"/>
  <c r="E151" i="2"/>
  <c r="E155" i="2"/>
  <c r="E167" i="2"/>
  <c r="F175" i="2"/>
  <c r="H179" i="2"/>
  <c r="B179" i="2"/>
  <c r="F183" i="2"/>
  <c r="E190" i="2"/>
  <c r="B247" i="2"/>
  <c r="I247" i="2"/>
  <c r="J247" i="2"/>
  <c r="B282" i="2"/>
  <c r="I282" i="2"/>
  <c r="J282" i="2"/>
  <c r="B378" i="2"/>
  <c r="I378" i="2"/>
  <c r="J378" i="2"/>
  <c r="I495" i="2"/>
  <c r="J495" i="2"/>
  <c r="B495" i="2"/>
  <c r="E730" i="2"/>
  <c r="J936" i="2"/>
  <c r="I943" i="2"/>
  <c r="J943" i="2"/>
  <c r="I874" i="2"/>
  <c r="J874" i="2"/>
  <c r="H868" i="2"/>
  <c r="I868" i="2"/>
  <c r="J868" i="2"/>
  <c r="I934" i="2"/>
  <c r="J934" i="2"/>
  <c r="E938" i="2"/>
  <c r="E858" i="2"/>
  <c r="E870" i="2"/>
  <c r="I870" i="2"/>
  <c r="J870" i="2"/>
  <c r="D872" i="2"/>
  <c r="H872" i="2"/>
  <c r="H936" i="2"/>
  <c r="I936" i="2"/>
  <c r="D964" i="2"/>
  <c r="H964" i="2"/>
  <c r="I964" i="2"/>
  <c r="J964" i="2"/>
  <c r="H996" i="2"/>
  <c r="I996" i="2"/>
  <c r="J996" i="2"/>
  <c r="C969" i="2"/>
  <c r="I1001" i="2"/>
  <c r="J1001" i="2"/>
  <c r="I1013" i="2"/>
  <c r="I981" i="2"/>
  <c r="C512" i="2"/>
  <c r="B641" i="2"/>
  <c r="B177" i="2"/>
  <c r="C177" i="2"/>
  <c r="B762" i="2"/>
  <c r="I169" i="2"/>
  <c r="C540" i="2"/>
  <c r="B264" i="2"/>
  <c r="B542" i="2"/>
  <c r="F21" i="2"/>
  <c r="D25" i="2"/>
  <c r="H25" i="2"/>
  <c r="B25" i="2"/>
  <c r="D37" i="2"/>
  <c r="H37" i="2"/>
  <c r="H45" i="2"/>
  <c r="B45" i="2"/>
  <c r="H53" i="2"/>
  <c r="E65" i="2"/>
  <c r="F69" i="2"/>
  <c r="D77" i="2"/>
  <c r="H77" i="2"/>
  <c r="D85" i="2"/>
  <c r="H85" i="2"/>
  <c r="E109" i="2"/>
  <c r="E129" i="2"/>
  <c r="E145" i="2"/>
  <c r="F149" i="2"/>
  <c r="D153" i="2"/>
  <c r="H153" i="2"/>
  <c r="B153" i="2"/>
  <c r="E177" i="2"/>
  <c r="D296" i="2"/>
  <c r="H296" i="2"/>
  <c r="F357" i="2"/>
  <c r="B493" i="2"/>
  <c r="I493" i="2"/>
  <c r="J493" i="2"/>
  <c r="F509" i="2"/>
  <c r="F868" i="2"/>
  <c r="E39" i="2"/>
  <c r="D43" i="2"/>
  <c r="H43" i="2"/>
  <c r="H51" i="2"/>
  <c r="H75" i="2"/>
  <c r="E83" i="2"/>
  <c r="F87" i="2"/>
  <c r="D95" i="2"/>
  <c r="H95" i="2"/>
  <c r="F135" i="2"/>
  <c r="F147" i="2"/>
  <c r="E175" i="2"/>
  <c r="F190" i="2"/>
  <c r="F339" i="2"/>
  <c r="B474" i="2"/>
  <c r="I474" i="2"/>
  <c r="J474" i="2"/>
  <c r="I491" i="2"/>
  <c r="J491" i="2"/>
  <c r="I540" i="2"/>
  <c r="J540" i="2"/>
  <c r="D614" i="2"/>
  <c r="H614" i="2"/>
  <c r="I836" i="2"/>
  <c r="J836" i="2"/>
  <c r="B836" i="2"/>
  <c r="E769" i="2"/>
  <c r="D623" i="2"/>
  <c r="H623" i="2"/>
  <c r="E861" i="2"/>
  <c r="D861" i="2"/>
  <c r="H861" i="2"/>
  <c r="F861" i="2"/>
  <c r="D859" i="2"/>
  <c r="H859" i="2"/>
  <c r="E859" i="2"/>
  <c r="E856" i="2"/>
  <c r="F856" i="2"/>
  <c r="D856" i="2"/>
  <c r="H856" i="2"/>
  <c r="E848" i="2"/>
  <c r="D848" i="2"/>
  <c r="F848" i="2"/>
  <c r="E845" i="2"/>
  <c r="D845" i="2"/>
  <c r="H845" i="2"/>
  <c r="F845" i="2"/>
  <c r="E842" i="2"/>
  <c r="F842" i="2"/>
  <c r="D842" i="2"/>
  <c r="H842" i="2"/>
  <c r="D829" i="2"/>
  <c r="H829" i="2"/>
  <c r="E829" i="2"/>
  <c r="D827" i="2"/>
  <c r="H827" i="2"/>
  <c r="E827" i="2"/>
  <c r="H824" i="2"/>
  <c r="B824" i="2"/>
  <c r="F824" i="2"/>
  <c r="E816" i="2"/>
  <c r="F816" i="2"/>
  <c r="F813" i="2"/>
  <c r="E813" i="2"/>
  <c r="F810" i="2"/>
  <c r="E810" i="2"/>
  <c r="H810" i="2"/>
  <c r="F797" i="2"/>
  <c r="E797" i="2"/>
  <c r="D797" i="2"/>
  <c r="H797" i="2"/>
  <c r="D795" i="2"/>
  <c r="H795" i="2"/>
  <c r="E795" i="2"/>
  <c r="E792" i="2"/>
  <c r="D792" i="2"/>
  <c r="H792" i="2"/>
  <c r="F792" i="2"/>
  <c r="H784" i="2"/>
  <c r="B784" i="2"/>
  <c r="F784" i="2"/>
  <c r="E781" i="2"/>
  <c r="D781" i="2"/>
  <c r="H781" i="2"/>
  <c r="F778" i="2"/>
  <c r="E778" i="2"/>
  <c r="D765" i="2"/>
  <c r="H765" i="2"/>
  <c r="F765" i="2"/>
  <c r="E765" i="2"/>
  <c r="D763" i="2"/>
  <c r="H763" i="2"/>
  <c r="E763" i="2"/>
  <c r="E760" i="2"/>
  <c r="D760" i="2"/>
  <c r="H760" i="2"/>
  <c r="B760" i="2"/>
  <c r="F760" i="2"/>
  <c r="D752" i="2"/>
  <c r="H752" i="2"/>
  <c r="F752" i="2"/>
  <c r="F749" i="2"/>
  <c r="D749" i="2"/>
  <c r="H749" i="2"/>
  <c r="D746" i="2"/>
  <c r="H746" i="2"/>
  <c r="F746" i="2"/>
  <c r="E746" i="2"/>
  <c r="E733" i="2"/>
  <c r="D733" i="2"/>
  <c r="H733" i="2"/>
  <c r="D731" i="2"/>
  <c r="H731" i="2"/>
  <c r="F731" i="2"/>
  <c r="E731" i="2"/>
  <c r="E728" i="2"/>
  <c r="F728" i="2"/>
  <c r="E720" i="2"/>
  <c r="D720" i="2"/>
  <c r="H720" i="2"/>
  <c r="F720" i="2"/>
  <c r="F717" i="2"/>
  <c r="E717" i="2"/>
  <c r="D717" i="2"/>
  <c r="H717" i="2"/>
  <c r="F714" i="2"/>
  <c r="E714" i="2"/>
  <c r="D701" i="2"/>
  <c r="H701" i="2"/>
  <c r="F701" i="2"/>
  <c r="E701" i="2"/>
  <c r="D699" i="2"/>
  <c r="H699" i="2"/>
  <c r="F699" i="2"/>
  <c r="E699" i="2"/>
  <c r="D696" i="2"/>
  <c r="H696" i="2"/>
  <c r="F696" i="2"/>
  <c r="E696" i="2"/>
  <c r="H688" i="2"/>
  <c r="F688" i="2"/>
  <c r="E685" i="2"/>
  <c r="D685" i="2"/>
  <c r="H685" i="2"/>
  <c r="F685" i="2"/>
  <c r="D682" i="2"/>
  <c r="H682" i="2"/>
  <c r="F682" i="2"/>
  <c r="F669" i="2"/>
  <c r="D669" i="2"/>
  <c r="H669" i="2"/>
  <c r="E669" i="2"/>
  <c r="D667" i="2"/>
  <c r="H667" i="2"/>
  <c r="F667" i="2"/>
  <c r="E667" i="2"/>
  <c r="E664" i="2"/>
  <c r="I664" i="2"/>
  <c r="F664" i="2"/>
  <c r="H656" i="2"/>
  <c r="B656" i="2"/>
  <c r="F656" i="2"/>
  <c r="E656" i="2"/>
  <c r="D653" i="2"/>
  <c r="H653" i="2"/>
  <c r="F653" i="2"/>
  <c r="H650" i="2"/>
  <c r="F650" i="2"/>
  <c r="F637" i="2"/>
  <c r="E637" i="2"/>
  <c r="D635" i="2"/>
  <c r="H635" i="2"/>
  <c r="F635" i="2"/>
  <c r="E635" i="2"/>
  <c r="H632" i="2"/>
  <c r="B632" i="2"/>
  <c r="F632" i="2"/>
  <c r="E624" i="2"/>
  <c r="I624" i="2"/>
  <c r="F624" i="2"/>
  <c r="F621" i="2"/>
  <c r="E621" i="2"/>
  <c r="D621" i="2"/>
  <c r="H621" i="2"/>
  <c r="H618" i="2"/>
  <c r="F618" i="2"/>
  <c r="E605" i="2"/>
  <c r="D605" i="2"/>
  <c r="H605" i="2"/>
  <c r="F605" i="2"/>
  <c r="D603" i="2"/>
  <c r="H603" i="2"/>
  <c r="F603" i="2"/>
  <c r="E603" i="2"/>
  <c r="H600" i="2"/>
  <c r="F600" i="2"/>
  <c r="D592" i="2"/>
  <c r="H592" i="2"/>
  <c r="F592" i="2"/>
  <c r="F589" i="2"/>
  <c r="E589" i="2"/>
  <c r="D589" i="2"/>
  <c r="H589" i="2"/>
  <c r="E586" i="2"/>
  <c r="F586" i="2"/>
  <c r="D586" i="2"/>
  <c r="H586" i="2"/>
  <c r="D573" i="2"/>
  <c r="H573" i="2"/>
  <c r="F573" i="2"/>
  <c r="D571" i="2"/>
  <c r="H571" i="2"/>
  <c r="F571" i="2"/>
  <c r="E571" i="2"/>
  <c r="H568" i="2"/>
  <c r="F568" i="2"/>
  <c r="E560" i="2"/>
  <c r="D560" i="2"/>
  <c r="H560" i="2"/>
  <c r="F560" i="2"/>
  <c r="F557" i="2"/>
  <c r="E557" i="2"/>
  <c r="D557" i="2"/>
  <c r="H557" i="2"/>
  <c r="D554" i="2"/>
  <c r="F554" i="2"/>
  <c r="H554" i="2"/>
  <c r="D541" i="2"/>
  <c r="H541" i="2"/>
  <c r="D539" i="2"/>
  <c r="H539" i="2"/>
  <c r="F539" i="2"/>
  <c r="E539" i="2"/>
  <c r="D536" i="2"/>
  <c r="H536" i="2"/>
  <c r="F536" i="2"/>
  <c r="E528" i="2"/>
  <c r="D528" i="2"/>
  <c r="H528" i="2"/>
  <c r="F528" i="2"/>
  <c r="D520" i="2"/>
  <c r="H520" i="2"/>
  <c r="F520" i="2"/>
  <c r="E520" i="2"/>
  <c r="H446" i="2"/>
  <c r="F446" i="2"/>
  <c r="D443" i="2"/>
  <c r="H443" i="2"/>
  <c r="H432" i="2"/>
  <c r="F432" i="2"/>
  <c r="D425" i="2"/>
  <c r="H425" i="2"/>
  <c r="F425" i="2"/>
  <c r="B379" i="2"/>
  <c r="E379" i="2"/>
  <c r="I379" i="2"/>
  <c r="F379" i="2"/>
  <c r="D376" i="2"/>
  <c r="H376" i="2"/>
  <c r="F376" i="2"/>
  <c r="H347" i="2"/>
  <c r="I347" i="2"/>
  <c r="J347" i="2"/>
  <c r="D279" i="2"/>
  <c r="H279" i="2"/>
  <c r="D276" i="2"/>
  <c r="H276" i="2"/>
  <c r="F276" i="2"/>
  <c r="E276" i="2"/>
  <c r="H273" i="2"/>
  <c r="F273" i="2"/>
  <c r="H271" i="2"/>
  <c r="I271" i="2"/>
  <c r="J271" i="2"/>
  <c r="D268" i="2"/>
  <c r="H268" i="2"/>
  <c r="B259" i="2"/>
  <c r="E259" i="2"/>
  <c r="F259" i="2"/>
  <c r="D256" i="2"/>
  <c r="H256" i="2"/>
  <c r="F256" i="2"/>
  <c r="E256" i="2"/>
  <c r="H253" i="2"/>
  <c r="I253" i="2"/>
  <c r="J253" i="2"/>
  <c r="H209" i="2"/>
  <c r="F209" i="2"/>
  <c r="H203" i="2"/>
  <c r="I203" i="2"/>
  <c r="J203" i="2"/>
  <c r="H714" i="2"/>
  <c r="H728" i="2"/>
  <c r="B728" i="2"/>
  <c r="D778" i="2"/>
  <c r="H778" i="2"/>
  <c r="D816" i="2"/>
  <c r="H816" i="2"/>
  <c r="B816" i="2"/>
  <c r="H848" i="2"/>
  <c r="E573" i="2"/>
  <c r="D637" i="2"/>
  <c r="H637" i="2"/>
  <c r="F733" i="2"/>
  <c r="E749" i="2"/>
  <c r="F781" i="2"/>
  <c r="D813" i="2"/>
  <c r="H813" i="2"/>
  <c r="F829" i="2"/>
  <c r="F763" i="2"/>
  <c r="F827" i="2"/>
  <c r="F853" i="2"/>
  <c r="E853" i="2"/>
  <c r="D853" i="2"/>
  <c r="H853" i="2"/>
  <c r="F850" i="2"/>
  <c r="E850" i="2"/>
  <c r="H850" i="2"/>
  <c r="F821" i="2"/>
  <c r="E821" i="2"/>
  <c r="H821" i="2"/>
  <c r="F818" i="2"/>
  <c r="D818" i="2"/>
  <c r="H818" i="2"/>
  <c r="D789" i="2"/>
  <c r="H789" i="2"/>
  <c r="E789" i="2"/>
  <c r="H786" i="2"/>
  <c r="B786" i="2"/>
  <c r="F786" i="2"/>
  <c r="D786" i="2"/>
  <c r="F757" i="2"/>
  <c r="E757" i="2"/>
  <c r="D757" i="2"/>
  <c r="H757" i="2"/>
  <c r="E754" i="2"/>
  <c r="F754" i="2"/>
  <c r="D754" i="2"/>
  <c r="H754" i="2"/>
  <c r="F725" i="2"/>
  <c r="E725" i="2"/>
  <c r="D725" i="2"/>
  <c r="H725" i="2"/>
  <c r="F722" i="2"/>
  <c r="E722" i="2"/>
  <c r="D722" i="2"/>
  <c r="H722" i="2"/>
  <c r="E693" i="2"/>
  <c r="D693" i="2"/>
  <c r="H693" i="2"/>
  <c r="F693" i="2"/>
  <c r="D690" i="2"/>
  <c r="H690" i="2"/>
  <c r="F690" i="2"/>
  <c r="E690" i="2"/>
  <c r="D661" i="2"/>
  <c r="H661" i="2"/>
  <c r="F661" i="2"/>
  <c r="D658" i="2"/>
  <c r="H658" i="2"/>
  <c r="F658" i="2"/>
  <c r="H629" i="2"/>
  <c r="F629" i="2"/>
  <c r="E629" i="2"/>
  <c r="F626" i="2"/>
  <c r="D626" i="2"/>
  <c r="H626" i="2"/>
  <c r="F597" i="2"/>
  <c r="E597" i="2"/>
  <c r="D597" i="2"/>
  <c r="H597" i="2"/>
  <c r="E594" i="2"/>
  <c r="F594" i="2"/>
  <c r="D594" i="2"/>
  <c r="H594" i="2"/>
  <c r="E565" i="2"/>
  <c r="D565" i="2"/>
  <c r="H565" i="2"/>
  <c r="F562" i="2"/>
  <c r="E562" i="2"/>
  <c r="I562" i="2"/>
  <c r="E533" i="2"/>
  <c r="D533" i="2"/>
  <c r="H533" i="2"/>
  <c r="F530" i="2"/>
  <c r="E530" i="2"/>
  <c r="I530" i="2"/>
  <c r="E507" i="2"/>
  <c r="F507" i="2"/>
  <c r="D507" i="2"/>
  <c r="H507" i="2"/>
  <c r="H504" i="2"/>
  <c r="E504" i="2"/>
  <c r="D475" i="2"/>
  <c r="H475" i="2"/>
  <c r="F475" i="2"/>
  <c r="H407" i="2"/>
  <c r="F407" i="2"/>
  <c r="H404" i="2"/>
  <c r="F404" i="2"/>
  <c r="D401" i="2"/>
  <c r="H401" i="2"/>
  <c r="F401" i="2"/>
  <c r="E399" i="2"/>
  <c r="F399" i="2"/>
  <c r="D399" i="2"/>
  <c r="H399" i="2"/>
  <c r="F396" i="2"/>
  <c r="H387" i="2"/>
  <c r="I387" i="2"/>
  <c r="J387" i="2"/>
  <c r="E384" i="2"/>
  <c r="D384" i="2"/>
  <c r="H384" i="2"/>
  <c r="B381" i="2"/>
  <c r="E381" i="2"/>
  <c r="I381" i="2"/>
  <c r="J381" i="2"/>
  <c r="D337" i="2"/>
  <c r="H337" i="2"/>
  <c r="F337" i="2"/>
  <c r="B331" i="2"/>
  <c r="E331" i="2"/>
  <c r="I331" i="2"/>
  <c r="J331" i="2"/>
  <c r="C331" i="2"/>
  <c r="B305" i="2"/>
  <c r="E305" i="2"/>
  <c r="I305" i="2"/>
  <c r="J305" i="2"/>
  <c r="E232" i="2"/>
  <c r="D232" i="2"/>
  <c r="H232" i="2"/>
  <c r="F229" i="2"/>
  <c r="E229" i="2"/>
  <c r="I229" i="2"/>
  <c r="D217" i="2"/>
  <c r="H217" i="2"/>
  <c r="H214" i="2"/>
  <c r="F214" i="2"/>
  <c r="D211" i="2"/>
  <c r="H211" i="2"/>
  <c r="F211" i="2"/>
  <c r="D866" i="2"/>
  <c r="H866" i="2"/>
  <c r="F866" i="2"/>
  <c r="D863" i="2"/>
  <c r="H863" i="2"/>
  <c r="F863" i="2"/>
  <c r="E863" i="2"/>
  <c r="D851" i="2"/>
  <c r="H851" i="2"/>
  <c r="E846" i="2"/>
  <c r="D846" i="2"/>
  <c r="H846" i="2"/>
  <c r="D843" i="2"/>
  <c r="H843" i="2"/>
  <c r="D840" i="2"/>
  <c r="H840" i="2"/>
  <c r="F840" i="2"/>
  <c r="F837" i="2"/>
  <c r="D837" i="2"/>
  <c r="H837" i="2"/>
  <c r="D835" i="2"/>
  <c r="H835" i="2"/>
  <c r="H832" i="2"/>
  <c r="F832" i="2"/>
  <c r="D825" i="2"/>
  <c r="H825" i="2"/>
  <c r="F825" i="2"/>
  <c r="E825" i="2"/>
  <c r="E812" i="2"/>
  <c r="I812" i="2"/>
  <c r="J812" i="2"/>
  <c r="D807" i="2"/>
  <c r="H807" i="2"/>
  <c r="F807" i="2"/>
  <c r="E807" i="2"/>
  <c r="E802" i="2"/>
  <c r="F802" i="2"/>
  <c r="D802" i="2"/>
  <c r="H802" i="2"/>
  <c r="D799" i="2"/>
  <c r="H799" i="2"/>
  <c r="F799" i="2"/>
  <c r="E799" i="2"/>
  <c r="D787" i="2"/>
  <c r="H787" i="2"/>
  <c r="H782" i="2"/>
  <c r="B782" i="2"/>
  <c r="I782" i="2"/>
  <c r="J782" i="2"/>
  <c r="D779" i="2"/>
  <c r="H779" i="2"/>
  <c r="E776" i="2"/>
  <c r="D776" i="2"/>
  <c r="H776" i="2"/>
  <c r="F776" i="2"/>
  <c r="H773" i="2"/>
  <c r="F773" i="2"/>
  <c r="E773" i="2"/>
  <c r="D771" i="2"/>
  <c r="H771" i="2"/>
  <c r="E768" i="2"/>
  <c r="I768" i="2"/>
  <c r="F768" i="2"/>
  <c r="D761" i="2"/>
  <c r="H761" i="2"/>
  <c r="F761" i="2"/>
  <c r="E761" i="2"/>
  <c r="E756" i="2"/>
  <c r="D756" i="2"/>
  <c r="H756" i="2"/>
  <c r="D748" i="2"/>
  <c r="H748" i="2"/>
  <c r="D743" i="2"/>
  <c r="H743" i="2"/>
  <c r="F743" i="2"/>
  <c r="E743" i="2"/>
  <c r="D738" i="2"/>
  <c r="H738" i="2"/>
  <c r="F738" i="2"/>
  <c r="D735" i="2"/>
  <c r="H735" i="2"/>
  <c r="I735" i="2"/>
  <c r="J735" i="2"/>
  <c r="F723" i="2"/>
  <c r="E723" i="2"/>
  <c r="D723" i="2"/>
  <c r="H723" i="2"/>
  <c r="D718" i="2"/>
  <c r="H718" i="2"/>
  <c r="D715" i="2"/>
  <c r="H715" i="2"/>
  <c r="E712" i="2"/>
  <c r="D712" i="2"/>
  <c r="H712" i="2"/>
  <c r="F712" i="2"/>
  <c r="D709" i="2"/>
  <c r="H709" i="2"/>
  <c r="F709" i="2"/>
  <c r="E709" i="2"/>
  <c r="F707" i="2"/>
  <c r="E707" i="2"/>
  <c r="I707" i="2"/>
  <c r="J707" i="2"/>
  <c r="D704" i="2"/>
  <c r="H704" i="2"/>
  <c r="F704" i="2"/>
  <c r="D697" i="2"/>
  <c r="H697" i="2"/>
  <c r="E697" i="2"/>
  <c r="D692" i="2"/>
  <c r="H692" i="2"/>
  <c r="E684" i="2"/>
  <c r="D684" i="2"/>
  <c r="H684" i="2"/>
  <c r="D679" i="2"/>
  <c r="H679" i="2"/>
  <c r="F679" i="2"/>
  <c r="E679" i="2"/>
  <c r="H674" i="2"/>
  <c r="F674" i="2"/>
  <c r="D671" i="2"/>
  <c r="H671" i="2"/>
  <c r="I671" i="2"/>
  <c r="J671" i="2"/>
  <c r="F659" i="2"/>
  <c r="E659" i="2"/>
  <c r="D659" i="2"/>
  <c r="H659" i="2"/>
  <c r="H654" i="2"/>
  <c r="B654" i="2"/>
  <c r="D651" i="2"/>
  <c r="H651" i="2"/>
  <c r="E648" i="2"/>
  <c r="I648" i="2"/>
  <c r="F648" i="2"/>
  <c r="F645" i="2"/>
  <c r="E645" i="2"/>
  <c r="I645" i="2"/>
  <c r="J645" i="2"/>
  <c r="F643" i="2"/>
  <c r="E643" i="2"/>
  <c r="I643" i="2"/>
  <c r="H640" i="2"/>
  <c r="F640" i="2"/>
  <c r="F633" i="2"/>
  <c r="D633" i="2"/>
  <c r="H633" i="2"/>
  <c r="I633" i="2"/>
  <c r="J633" i="2"/>
  <c r="H628" i="2"/>
  <c r="B628" i="2"/>
  <c r="I628" i="2"/>
  <c r="J628" i="2"/>
  <c r="D620" i="2"/>
  <c r="H620" i="2"/>
  <c r="D615" i="2"/>
  <c r="H615" i="2"/>
  <c r="F615" i="2"/>
  <c r="E615" i="2"/>
  <c r="E610" i="2"/>
  <c r="F610" i="2"/>
  <c r="D610" i="2"/>
  <c r="H610" i="2"/>
  <c r="D607" i="2"/>
  <c r="H607" i="2"/>
  <c r="I607" i="2"/>
  <c r="J607" i="2"/>
  <c r="F595" i="2"/>
  <c r="E595" i="2"/>
  <c r="D595" i="2"/>
  <c r="H595" i="2"/>
  <c r="H590" i="2"/>
  <c r="D587" i="2"/>
  <c r="H587" i="2"/>
  <c r="D584" i="2"/>
  <c r="H584" i="2"/>
  <c r="F584" i="2"/>
  <c r="D581" i="2"/>
  <c r="H581" i="2"/>
  <c r="F579" i="2"/>
  <c r="E579" i="2"/>
  <c r="I579" i="2"/>
  <c r="E576" i="2"/>
  <c r="D576" i="2"/>
  <c r="H576" i="2"/>
  <c r="F576" i="2"/>
  <c r="D569" i="2"/>
  <c r="E569" i="2"/>
  <c r="H569" i="2"/>
  <c r="I569" i="2"/>
  <c r="J569" i="2"/>
  <c r="B569" i="2"/>
  <c r="F569" i="2"/>
  <c r="H564" i="2"/>
  <c r="E556" i="2"/>
  <c r="D556" i="2"/>
  <c r="H556" i="2"/>
  <c r="D551" i="2"/>
  <c r="F551" i="2"/>
  <c r="H551" i="2"/>
  <c r="E551" i="2"/>
  <c r="F546" i="2"/>
  <c r="E546" i="2"/>
  <c r="I546" i="2"/>
  <c r="D543" i="2"/>
  <c r="H543" i="2"/>
  <c r="F531" i="2"/>
  <c r="E531" i="2"/>
  <c r="D531" i="2"/>
  <c r="H531" i="2"/>
  <c r="F523" i="2"/>
  <c r="E523" i="2"/>
  <c r="I523" i="2"/>
  <c r="J523" i="2"/>
  <c r="E497" i="2"/>
  <c r="D497" i="2"/>
  <c r="H497" i="2"/>
  <c r="D471" i="2"/>
  <c r="H471" i="2"/>
  <c r="D468" i="2"/>
  <c r="H468" i="2"/>
  <c r="H463" i="2"/>
  <c r="B463" i="2"/>
  <c r="I463" i="2"/>
  <c r="J463" i="2"/>
  <c r="F460" i="2"/>
  <c r="E460" i="2"/>
  <c r="I460" i="2"/>
  <c r="D451" i="2"/>
  <c r="H451" i="2"/>
  <c r="F448" i="2"/>
  <c r="E448" i="2"/>
  <c r="I448" i="2"/>
  <c r="H445" i="2"/>
  <c r="F445" i="2"/>
  <c r="H440" i="2"/>
  <c r="B440" i="2"/>
  <c r="E440" i="2"/>
  <c r="H411" i="2"/>
  <c r="F411" i="2"/>
  <c r="E382" i="2"/>
  <c r="D382" i="2"/>
  <c r="H382" i="2"/>
  <c r="H368" i="2"/>
  <c r="F368" i="2"/>
  <c r="D361" i="2"/>
  <c r="H361" i="2"/>
  <c r="D353" i="2"/>
  <c r="H353" i="2"/>
  <c r="H328" i="2"/>
  <c r="B328" i="2"/>
  <c r="E328" i="2"/>
  <c r="B293" i="2"/>
  <c r="E293" i="2"/>
  <c r="I293" i="2"/>
  <c r="F293" i="2"/>
  <c r="H281" i="2"/>
  <c r="F281" i="2"/>
  <c r="D278" i="2"/>
  <c r="H278" i="2"/>
  <c r="E275" i="2"/>
  <c r="D275" i="2"/>
  <c r="H275" i="2"/>
  <c r="F275" i="2"/>
  <c r="E267" i="2"/>
  <c r="D267" i="2"/>
  <c r="H267" i="2"/>
  <c r="D241" i="2"/>
  <c r="H241" i="2"/>
  <c r="F241" i="2"/>
  <c r="B215" i="2"/>
  <c r="E215" i="2"/>
  <c r="I215" i="2"/>
  <c r="J215" i="2"/>
  <c r="D212" i="2"/>
  <c r="H212" i="2"/>
  <c r="F212" i="2"/>
  <c r="E212" i="2"/>
  <c r="B207" i="2"/>
  <c r="E207" i="2"/>
  <c r="I207" i="2"/>
  <c r="J207" i="2"/>
  <c r="F207" i="2"/>
  <c r="F204" i="2"/>
  <c r="E204" i="2"/>
  <c r="I204" i="2"/>
  <c r="J204" i="2"/>
  <c r="B195" i="2"/>
  <c r="E195" i="2"/>
  <c r="I195" i="2"/>
  <c r="F195" i="2"/>
  <c r="B192" i="2"/>
  <c r="F186" i="2"/>
  <c r="E186" i="2"/>
  <c r="I186" i="2"/>
  <c r="F178" i="2"/>
  <c r="E178" i="2"/>
  <c r="I178" i="2"/>
  <c r="J178" i="2"/>
  <c r="F170" i="2"/>
  <c r="E170" i="2"/>
  <c r="F162" i="2"/>
  <c r="E162" i="2"/>
  <c r="I162" i="2"/>
  <c r="F154" i="2"/>
  <c r="E154" i="2"/>
  <c r="D146" i="2"/>
  <c r="H146" i="2"/>
  <c r="F138" i="2"/>
  <c r="E138" i="2"/>
  <c r="E130" i="2"/>
  <c r="D130" i="2"/>
  <c r="H130" i="2"/>
  <c r="E122" i="2"/>
  <c r="D122" i="2"/>
  <c r="H122" i="2"/>
  <c r="H114" i="2"/>
  <c r="F114" i="2"/>
  <c r="F106" i="2"/>
  <c r="E106" i="2"/>
  <c r="I106" i="2"/>
  <c r="F98" i="2"/>
  <c r="E98" i="2"/>
  <c r="E90" i="2"/>
  <c r="D90" i="2"/>
  <c r="H90" i="2"/>
  <c r="E82" i="2"/>
  <c r="D82" i="2"/>
  <c r="H82" i="2"/>
  <c r="E74" i="2"/>
  <c r="D74" i="2"/>
  <c r="H74" i="2"/>
  <c r="E66" i="2"/>
  <c r="D66" i="2"/>
  <c r="H66" i="2"/>
  <c r="H58" i="2"/>
  <c r="F58" i="2"/>
  <c r="F50" i="2"/>
  <c r="F42" i="2"/>
  <c r="H34" i="2"/>
  <c r="F34" i="2"/>
  <c r="F26" i="2"/>
  <c r="E26" i="2"/>
  <c r="I26" i="2"/>
  <c r="C10" i="2"/>
  <c r="I630" i="2"/>
  <c r="J630" i="2"/>
  <c r="I676" i="2"/>
  <c r="J676" i="2"/>
  <c r="I734" i="2"/>
  <c r="J734" i="2"/>
  <c r="I822" i="2"/>
  <c r="J822" i="2"/>
  <c r="E771" i="2"/>
  <c r="E787" i="2"/>
  <c r="E835" i="2"/>
  <c r="E851" i="2"/>
  <c r="D867" i="2"/>
  <c r="H867" i="2"/>
  <c r="D857" i="2"/>
  <c r="F857" i="2"/>
  <c r="H857" i="2"/>
  <c r="I857" i="2"/>
  <c r="J857" i="2"/>
  <c r="E844" i="2"/>
  <c r="D844" i="2"/>
  <c r="H844" i="2"/>
  <c r="D839" i="2"/>
  <c r="H839" i="2"/>
  <c r="F839" i="2"/>
  <c r="E839" i="2"/>
  <c r="D834" i="2"/>
  <c r="H834" i="2"/>
  <c r="F834" i="2"/>
  <c r="D831" i="2"/>
  <c r="H831" i="2"/>
  <c r="F831" i="2"/>
  <c r="E831" i="2"/>
  <c r="D819" i="2"/>
  <c r="H819" i="2"/>
  <c r="E814" i="2"/>
  <c r="D811" i="2"/>
  <c r="H811" i="2"/>
  <c r="E808" i="2"/>
  <c r="D808" i="2"/>
  <c r="H808" i="2"/>
  <c r="F808" i="2"/>
  <c r="E805" i="2"/>
  <c r="D805" i="2"/>
  <c r="H805" i="2"/>
  <c r="F805" i="2"/>
  <c r="D803" i="2"/>
  <c r="H803" i="2"/>
  <c r="D800" i="2"/>
  <c r="H800" i="2"/>
  <c r="F800" i="2"/>
  <c r="B793" i="2"/>
  <c r="F793" i="2"/>
  <c r="E793" i="2"/>
  <c r="I793" i="2"/>
  <c r="D788" i="2"/>
  <c r="H788" i="2"/>
  <c r="H780" i="2"/>
  <c r="D775" i="2"/>
  <c r="H775" i="2"/>
  <c r="F775" i="2"/>
  <c r="E775" i="2"/>
  <c r="I770" i="2"/>
  <c r="F770" i="2"/>
  <c r="E770" i="2"/>
  <c r="D767" i="2"/>
  <c r="H767" i="2"/>
  <c r="F767" i="2"/>
  <c r="E767" i="2"/>
  <c r="D755" i="2"/>
  <c r="H755" i="2"/>
  <c r="D750" i="2"/>
  <c r="H750" i="2"/>
  <c r="D747" i="2"/>
  <c r="H747" i="2"/>
  <c r="H744" i="2"/>
  <c r="F744" i="2"/>
  <c r="E741" i="2"/>
  <c r="D741" i="2"/>
  <c r="H741" i="2"/>
  <c r="F739" i="2"/>
  <c r="E739" i="2"/>
  <c r="I739" i="2"/>
  <c r="H736" i="2"/>
  <c r="B736" i="2"/>
  <c r="I736" i="2"/>
  <c r="F736" i="2"/>
  <c r="F729" i="2"/>
  <c r="D729" i="2"/>
  <c r="E729" i="2"/>
  <c r="H729" i="2"/>
  <c r="I729" i="2"/>
  <c r="J729" i="2"/>
  <c r="E724" i="2"/>
  <c r="I724" i="2"/>
  <c r="J724" i="2"/>
  <c r="H716" i="2"/>
  <c r="D711" i="2"/>
  <c r="H711" i="2"/>
  <c r="F711" i="2"/>
  <c r="E711" i="2"/>
  <c r="E706" i="2"/>
  <c r="F706" i="2"/>
  <c r="D706" i="2"/>
  <c r="H706" i="2"/>
  <c r="D703" i="2"/>
  <c r="H703" i="2"/>
  <c r="I703" i="2"/>
  <c r="J703" i="2"/>
  <c r="F691" i="2"/>
  <c r="E691" i="2"/>
  <c r="D691" i="2"/>
  <c r="H691" i="2"/>
  <c r="D683" i="2"/>
  <c r="H683" i="2"/>
  <c r="H680" i="2"/>
  <c r="B680" i="2"/>
  <c r="I680" i="2"/>
  <c r="F680" i="2"/>
  <c r="F677" i="2"/>
  <c r="D677" i="2"/>
  <c r="H677" i="2"/>
  <c r="F675" i="2"/>
  <c r="E675" i="2"/>
  <c r="I675" i="2"/>
  <c r="E672" i="2"/>
  <c r="I672" i="2"/>
  <c r="F672" i="2"/>
  <c r="H665" i="2"/>
  <c r="F665" i="2"/>
  <c r="E665" i="2"/>
  <c r="E660" i="2"/>
  <c r="D660" i="2"/>
  <c r="H660" i="2"/>
  <c r="H652" i="2"/>
  <c r="B652" i="2"/>
  <c r="I652" i="2"/>
  <c r="J652" i="2"/>
  <c r="D647" i="2"/>
  <c r="H647" i="2"/>
  <c r="F647" i="2"/>
  <c r="E647" i="2"/>
  <c r="D642" i="2"/>
  <c r="H642" i="2"/>
  <c r="F642" i="2"/>
  <c r="D639" i="2"/>
  <c r="H639" i="2"/>
  <c r="F627" i="2"/>
  <c r="E627" i="2"/>
  <c r="D627" i="2"/>
  <c r="H627" i="2"/>
  <c r="E622" i="2"/>
  <c r="D622" i="2"/>
  <c r="H622" i="2"/>
  <c r="D619" i="2"/>
  <c r="H619" i="2"/>
  <c r="E616" i="2"/>
  <c r="I616" i="2"/>
  <c r="F616" i="2"/>
  <c r="E613" i="2"/>
  <c r="D613" i="2"/>
  <c r="H613" i="2"/>
  <c r="F613" i="2"/>
  <c r="F611" i="2"/>
  <c r="E611" i="2"/>
  <c r="I611" i="2"/>
  <c r="D608" i="2"/>
  <c r="H608" i="2"/>
  <c r="F608" i="2"/>
  <c r="F601" i="2"/>
  <c r="D601" i="2"/>
  <c r="H601" i="2"/>
  <c r="E601" i="2"/>
  <c r="D583" i="2"/>
  <c r="H583" i="2"/>
  <c r="I583" i="2"/>
  <c r="J583" i="2"/>
  <c r="F583" i="2"/>
  <c r="E583" i="2"/>
  <c r="F578" i="2"/>
  <c r="E578" i="2"/>
  <c r="I578" i="2"/>
  <c r="J578" i="2"/>
  <c r="D575" i="2"/>
  <c r="H575" i="2"/>
  <c r="I575" i="2"/>
  <c r="J575" i="2"/>
  <c r="F563" i="2"/>
  <c r="E563" i="2"/>
  <c r="D563" i="2"/>
  <c r="H563" i="2"/>
  <c r="D558" i="2"/>
  <c r="H558" i="2"/>
  <c r="D555" i="2"/>
  <c r="H555" i="2"/>
  <c r="H552" i="2"/>
  <c r="F552" i="2"/>
  <c r="H549" i="2"/>
  <c r="F549" i="2"/>
  <c r="F547" i="2"/>
  <c r="E547" i="2"/>
  <c r="I547" i="2"/>
  <c r="E544" i="2"/>
  <c r="D544" i="2"/>
  <c r="H544" i="2"/>
  <c r="F544" i="2"/>
  <c r="D537" i="2"/>
  <c r="H537" i="2"/>
  <c r="E537" i="2"/>
  <c r="E532" i="2"/>
  <c r="I532" i="2"/>
  <c r="J532" i="2"/>
  <c r="D510" i="2"/>
  <c r="H510" i="2"/>
  <c r="D496" i="2"/>
  <c r="H496" i="2"/>
  <c r="F496" i="2"/>
  <c r="E496" i="2"/>
  <c r="E489" i="2"/>
  <c r="F489" i="2"/>
  <c r="D489" i="2"/>
  <c r="H489" i="2"/>
  <c r="D481" i="2"/>
  <c r="H481" i="2"/>
  <c r="F481" i="2"/>
  <c r="D456" i="2"/>
  <c r="H456" i="2"/>
  <c r="F421" i="2"/>
  <c r="E421" i="2"/>
  <c r="I421" i="2"/>
  <c r="D409" i="2"/>
  <c r="F409" i="2"/>
  <c r="H409" i="2"/>
  <c r="F406" i="2"/>
  <c r="E406" i="2"/>
  <c r="I406" i="2"/>
  <c r="J406" i="2"/>
  <c r="H403" i="2"/>
  <c r="F403" i="2"/>
  <c r="F395" i="2"/>
  <c r="E395" i="2"/>
  <c r="I395" i="2"/>
  <c r="J395" i="2"/>
  <c r="B369" i="2"/>
  <c r="E369" i="2"/>
  <c r="I369" i="2"/>
  <c r="J369" i="2"/>
  <c r="E343" i="2"/>
  <c r="D343" i="2"/>
  <c r="H343" i="2"/>
  <c r="H340" i="2"/>
  <c r="F340" i="2"/>
  <c r="F335" i="2"/>
  <c r="E335" i="2"/>
  <c r="I335" i="2"/>
  <c r="J335" i="2"/>
  <c r="E332" i="2"/>
  <c r="D332" i="2"/>
  <c r="H332" i="2"/>
  <c r="E323" i="2"/>
  <c r="F323" i="2"/>
  <c r="D323" i="2"/>
  <c r="H323" i="2"/>
  <c r="E320" i="2"/>
  <c r="D320" i="2"/>
  <c r="H320" i="2"/>
  <c r="B317" i="2"/>
  <c r="E317" i="2"/>
  <c r="I317" i="2"/>
  <c r="J317" i="2"/>
  <c r="E312" i="2"/>
  <c r="D312" i="2"/>
  <c r="H312" i="2"/>
  <c r="E283" i="2"/>
  <c r="F283" i="2"/>
  <c r="D283" i="2"/>
  <c r="H283" i="2"/>
  <c r="H254" i="2"/>
  <c r="F254" i="2"/>
  <c r="D240" i="2"/>
  <c r="H240" i="2"/>
  <c r="F240" i="2"/>
  <c r="F233" i="2"/>
  <c r="E233" i="2"/>
  <c r="I233" i="2"/>
  <c r="J233" i="2"/>
  <c r="F225" i="2"/>
  <c r="E225" i="2"/>
  <c r="I225" i="2"/>
  <c r="J225" i="2"/>
  <c r="F200" i="2"/>
  <c r="E200" i="2"/>
  <c r="I200" i="2"/>
  <c r="J200" i="2"/>
  <c r="H869" i="2"/>
  <c r="F869" i="2"/>
  <c r="D841" i="2"/>
  <c r="H841" i="2"/>
  <c r="F841" i="2"/>
  <c r="H809" i="2"/>
  <c r="E809" i="2"/>
  <c r="D777" i="2"/>
  <c r="H777" i="2"/>
  <c r="F777" i="2"/>
  <c r="H745" i="2"/>
  <c r="B745" i="2"/>
  <c r="E745" i="2"/>
  <c r="B713" i="2"/>
  <c r="D681" i="2"/>
  <c r="H681" i="2"/>
  <c r="F681" i="2"/>
  <c r="D649" i="2"/>
  <c r="H649" i="2"/>
  <c r="F649" i="2"/>
  <c r="E649" i="2"/>
  <c r="H617" i="2"/>
  <c r="E617" i="2"/>
  <c r="B585" i="2"/>
  <c r="B553" i="2"/>
  <c r="F553" i="2"/>
  <c r="J553" i="2"/>
  <c r="H849" i="2"/>
  <c r="E849" i="2"/>
  <c r="B849" i="2"/>
  <c r="B817" i="2"/>
  <c r="F817" i="2"/>
  <c r="J817" i="2"/>
  <c r="D785" i="2"/>
  <c r="E785" i="2"/>
  <c r="H785" i="2"/>
  <c r="F753" i="2"/>
  <c r="F721" i="2"/>
  <c r="E721" i="2"/>
  <c r="I721" i="2"/>
  <c r="J721" i="2"/>
  <c r="E689" i="2"/>
  <c r="D689" i="2"/>
  <c r="H689" i="2"/>
  <c r="D657" i="2"/>
  <c r="H657" i="2"/>
  <c r="H625" i="2"/>
  <c r="F625" i="2"/>
  <c r="F593" i="2"/>
  <c r="E593" i="2"/>
  <c r="I593" i="2"/>
  <c r="J593" i="2"/>
  <c r="F561" i="2"/>
  <c r="D561" i="2"/>
  <c r="H561" i="2"/>
  <c r="E561" i="2"/>
  <c r="C1029" i="6"/>
  <c r="C1030" i="6" s="1"/>
  <c r="D10" i="5120"/>
  <c r="F16" i="5120"/>
  <c r="D9" i="5120"/>
  <c r="D13" i="5120"/>
  <c r="H9" i="5120"/>
  <c r="D1028" i="6"/>
  <c r="C22" i="6" s="1"/>
  <c r="I1029" i="6"/>
  <c r="J1029" i="6" s="1"/>
  <c r="F1029" i="6"/>
  <c r="G1029" i="6" s="1"/>
  <c r="D16" i="5120"/>
  <c r="B21" i="5120"/>
  <c r="M363" i="2"/>
  <c r="M104" i="2"/>
  <c r="K263" i="2"/>
  <c r="K427" i="2"/>
  <c r="I102" i="2"/>
  <c r="J102" i="2"/>
  <c r="K985" i="2"/>
  <c r="K976" i="2"/>
  <c r="I104" i="2"/>
  <c r="J104" i="2"/>
  <c r="C44" i="2"/>
  <c r="B92" i="2"/>
  <c r="K291" i="2"/>
  <c r="K572" i="2"/>
  <c r="K998" i="2"/>
  <c r="I80" i="2"/>
  <c r="J80" i="2"/>
  <c r="M375" i="2"/>
  <c r="K302" i="2"/>
  <c r="I170" i="2"/>
  <c r="M400" i="2"/>
  <c r="K948" i="2"/>
  <c r="C176" i="2"/>
  <c r="K916" i="2"/>
  <c r="M916" i="2"/>
  <c r="M945" i="2"/>
  <c r="J156" i="2"/>
  <c r="I120" i="2"/>
  <c r="I118" i="2"/>
  <c r="J118" i="2"/>
  <c r="M22" i="2"/>
  <c r="I86" i="2"/>
  <c r="J86" i="2"/>
  <c r="J112" i="2"/>
  <c r="M472" i="2"/>
  <c r="K812" i="2"/>
  <c r="M812" i="2"/>
  <c r="K830" i="2"/>
  <c r="M287" i="2"/>
  <c r="K924" i="2"/>
  <c r="M948" i="2"/>
  <c r="M972" i="2"/>
  <c r="M942" i="2"/>
  <c r="M894" i="2"/>
  <c r="K287" i="2"/>
  <c r="K1015" i="2"/>
  <c r="M431" i="2"/>
  <c r="M924" i="2"/>
  <c r="M959" i="2"/>
  <c r="J32" i="2"/>
  <c r="K252" i="2"/>
  <c r="K208" i="2"/>
  <c r="M1015" i="2"/>
  <c r="M335" i="2"/>
  <c r="K480" i="2"/>
  <c r="K193" i="2"/>
  <c r="M250" i="2"/>
  <c r="K900" i="2"/>
  <c r="M359" i="2"/>
  <c r="K882" i="2"/>
  <c r="K954" i="2"/>
  <c r="K306" i="2"/>
  <c r="K1006" i="2"/>
  <c r="K385" i="2"/>
  <c r="M672" i="2"/>
  <c r="K370" i="2"/>
  <c r="M982" i="2"/>
  <c r="C32" i="2"/>
  <c r="M1001" i="2"/>
  <c r="K989" i="2"/>
  <c r="K892" i="2"/>
  <c r="I22" i="2"/>
  <c r="J22" i="2"/>
  <c r="K22" i="2"/>
  <c r="K1000" i="2"/>
  <c r="K886" i="2"/>
  <c r="K350" i="2"/>
  <c r="M68" i="2"/>
  <c r="M54" i="2"/>
  <c r="C54" i="2"/>
  <c r="K913" i="2"/>
  <c r="M188" i="2"/>
  <c r="K1009" i="2"/>
  <c r="M913" i="2"/>
  <c r="K447" i="2"/>
  <c r="M346" i="2"/>
  <c r="J64" i="2"/>
  <c r="J60" i="2"/>
  <c r="K366" i="2"/>
  <c r="K346" i="2"/>
  <c r="M1009" i="2"/>
  <c r="M452" i="2"/>
  <c r="M327" i="2"/>
  <c r="M86" i="2"/>
  <c r="I54" i="2"/>
  <c r="J54" i="2"/>
  <c r="M284" i="2"/>
  <c r="J24" i="2"/>
  <c r="K18" i="2"/>
  <c r="K476" i="2"/>
  <c r="K420" i="2"/>
  <c r="K96" i="2"/>
  <c r="M828" i="2"/>
  <c r="I17" i="2"/>
  <c r="K288" i="2"/>
  <c r="M912" i="2"/>
  <c r="M732" i="2"/>
  <c r="M18" i="2"/>
  <c r="K239" i="2"/>
  <c r="M280" i="2"/>
  <c r="K974" i="2"/>
  <c r="J28" i="2"/>
  <c r="K301" i="2"/>
  <c r="K452" i="2"/>
  <c r="M32" i="2"/>
  <c r="K458" i="2"/>
  <c r="K926" i="2"/>
  <c r="M929" i="2"/>
  <c r="M124" i="2"/>
  <c r="M270" i="2"/>
  <c r="K466" i="2"/>
  <c r="K910" i="2"/>
  <c r="K299" i="2"/>
  <c r="B28" i="2"/>
  <c r="C28" i="2"/>
  <c r="M358" i="2"/>
  <c r="M229" i="2"/>
  <c r="K285" i="2"/>
  <c r="M458" i="2"/>
  <c r="M385" i="2"/>
  <c r="M616" i="2"/>
  <c r="K54" i="2"/>
  <c r="K150" i="2"/>
  <c r="K221" i="2"/>
  <c r="K356" i="2"/>
  <c r="K490" i="2"/>
  <c r="M981" i="2"/>
  <c r="M178" i="2"/>
  <c r="M295" i="2"/>
  <c r="M436" i="2"/>
  <c r="M668" i="2"/>
  <c r="K255" i="2"/>
  <c r="I44" i="2"/>
  <c r="J44" i="2"/>
  <c r="K464" i="2"/>
  <c r="K238" i="2"/>
  <c r="I36" i="2"/>
  <c r="J36" i="2"/>
  <c r="K166" i="2"/>
  <c r="K987" i="2"/>
  <c r="K300" i="2"/>
  <c r="M17" i="2"/>
  <c r="M676" i="2"/>
  <c r="M490" i="2"/>
  <c r="M166" i="2"/>
  <c r="K17" i="2"/>
  <c r="M234" i="2"/>
  <c r="K234" i="2"/>
  <c r="K764" i="2"/>
  <c r="M764" i="2"/>
  <c r="C994" i="2"/>
  <c r="K994" i="2"/>
  <c r="I46" i="2"/>
  <c r="J46" i="2"/>
  <c r="I141" i="2"/>
  <c r="M262" i="2"/>
  <c r="M464" i="2"/>
  <c r="M644" i="2"/>
  <c r="I131" i="2"/>
  <c r="J131" i="2"/>
  <c r="C150" i="2"/>
  <c r="M176" i="2"/>
  <c r="M128" i="2"/>
  <c r="M947" i="2"/>
  <c r="M517" i="2"/>
  <c r="K526" i="2"/>
  <c r="M965" i="2"/>
  <c r="K947" i="2"/>
  <c r="M977" i="2"/>
  <c r="I38" i="2"/>
  <c r="J38" i="2"/>
  <c r="M372" i="2"/>
  <c r="K523" i="2"/>
  <c r="K412" i="2"/>
  <c r="M958" i="2"/>
  <c r="C96" i="2"/>
  <c r="J17" i="2"/>
  <c r="I134" i="2"/>
  <c r="J134" i="2"/>
  <c r="K1014" i="2"/>
  <c r="K128" i="2"/>
  <c r="I96" i="2"/>
  <c r="J96" i="2"/>
  <c r="K226" i="2"/>
  <c r="I48" i="2"/>
  <c r="J48" i="2"/>
  <c r="K199" i="2"/>
  <c r="K644" i="2"/>
  <c r="K694" i="2"/>
  <c r="B64" i="2"/>
  <c r="K64" i="2"/>
  <c r="K367" i="2"/>
  <c r="M180" i="2"/>
  <c r="K260" i="2"/>
  <c r="K933" i="2"/>
  <c r="B102" i="2"/>
  <c r="K102" i="2"/>
  <c r="K638" i="2"/>
  <c r="K486" i="2"/>
  <c r="K104" i="2"/>
  <c r="M341" i="2"/>
  <c r="M76" i="2"/>
  <c r="C76" i="2"/>
  <c r="M156" i="2"/>
  <c r="C156" i="2"/>
  <c r="I138" i="2"/>
  <c r="J138" i="2"/>
  <c r="M338" i="2"/>
  <c r="I33" i="2"/>
  <c r="J33" i="2"/>
  <c r="M694" i="2"/>
  <c r="M1014" i="2"/>
  <c r="K873" i="2"/>
  <c r="I128" i="2"/>
  <c r="J128" i="2"/>
  <c r="M508" i="2"/>
  <c r="K508" i="2"/>
  <c r="I166" i="2"/>
  <c r="J166" i="2"/>
  <c r="K202" i="2"/>
  <c r="K194" i="2"/>
  <c r="M796" i="2"/>
  <c r="I76" i="2"/>
  <c r="J76" i="2"/>
  <c r="K422" i="2"/>
  <c r="I94" i="2"/>
  <c r="J94" i="2"/>
  <c r="K156" i="2"/>
  <c r="I144" i="2"/>
  <c r="J144" i="2"/>
  <c r="B134" i="2"/>
  <c r="I53" i="2"/>
  <c r="J53" i="2"/>
  <c r="J81" i="2"/>
  <c r="J89" i="2"/>
  <c r="I98" i="2"/>
  <c r="J41" i="2"/>
  <c r="I97" i="2"/>
  <c r="J97" i="2"/>
  <c r="K213" i="2"/>
  <c r="M442" i="2"/>
  <c r="K874" i="2"/>
  <c r="M310" i="2"/>
  <c r="I148" i="2"/>
  <c r="J148" i="2"/>
  <c r="I56" i="2"/>
  <c r="J56" i="2"/>
  <c r="B70" i="2"/>
  <c r="I70" i="2"/>
  <c r="J70" i="2"/>
  <c r="M290" i="2"/>
  <c r="K290" i="2"/>
  <c r="C294" i="2"/>
  <c r="M294" i="2"/>
  <c r="K314" i="2"/>
  <c r="M314" i="2"/>
  <c r="K355" i="2"/>
  <c r="M355" i="2"/>
  <c r="K298" i="2"/>
  <c r="M298" i="2"/>
  <c r="M330" i="2"/>
  <c r="M461" i="2"/>
  <c r="K76" i="2"/>
  <c r="M395" i="2"/>
  <c r="K415" i="2"/>
  <c r="K983" i="2"/>
  <c r="K500" i="2"/>
  <c r="M899" i="2"/>
  <c r="M44" i="2"/>
  <c r="K455" i="2"/>
  <c r="K269" i="2"/>
  <c r="K294" i="2"/>
  <c r="K953" i="2"/>
  <c r="M953" i="2"/>
  <c r="M311" i="2"/>
  <c r="K311" i="2"/>
  <c r="K478" i="2"/>
  <c r="M478" i="2"/>
  <c r="K1010" i="2"/>
  <c r="M1010" i="2"/>
  <c r="K80" i="2"/>
  <c r="M80" i="2"/>
  <c r="K418" i="2"/>
  <c r="M418" i="2"/>
  <c r="C909" i="2"/>
  <c r="M909" i="2"/>
  <c r="K460" i="2"/>
  <c r="K308" i="2"/>
  <c r="K630" i="2"/>
  <c r="M630" i="2"/>
  <c r="M548" i="2"/>
  <c r="K548" i="2"/>
  <c r="M144" i="2"/>
  <c r="K144" i="2"/>
  <c r="M574" i="2"/>
  <c r="K574" i="2"/>
  <c r="K796" i="2"/>
  <c r="M220" i="2"/>
  <c r="M963" i="2"/>
  <c r="K1016" i="2"/>
  <c r="M415" i="2"/>
  <c r="M257" i="2"/>
  <c r="M700" i="2"/>
  <c r="K348" i="2"/>
  <c r="M308" i="2"/>
  <c r="K906" i="2"/>
  <c r="M906" i="2"/>
  <c r="I165" i="2"/>
  <c r="J165" i="2"/>
  <c r="K364" i="2"/>
  <c r="M1012" i="2"/>
  <c r="M724" i="2"/>
  <c r="M364" i="2"/>
  <c r="M414" i="2"/>
  <c r="K316" i="2"/>
  <c r="K870" i="2"/>
  <c r="I51" i="2"/>
  <c r="J51" i="2"/>
  <c r="I155" i="2"/>
  <c r="J155" i="2"/>
  <c r="I143" i="2"/>
  <c r="J143" i="2"/>
  <c r="K862" i="2"/>
  <c r="I72" i="2"/>
  <c r="J72" i="2"/>
  <c r="B120" i="2"/>
  <c r="M120" i="2"/>
  <c r="I158" i="2"/>
  <c r="J158" i="2"/>
  <c r="B158" i="2"/>
  <c r="M72" i="2"/>
  <c r="K72" i="2"/>
  <c r="C72" i="2"/>
  <c r="I152" i="2"/>
  <c r="J152" i="2"/>
  <c r="B152" i="2"/>
  <c r="B88" i="2"/>
  <c r="I88" i="2"/>
  <c r="J88" i="2"/>
  <c r="J98" i="2"/>
  <c r="J162" i="2"/>
  <c r="K540" i="2"/>
  <c r="I137" i="2"/>
  <c r="J137" i="2"/>
  <c r="I157" i="2"/>
  <c r="J157" i="2"/>
  <c r="I163" i="2"/>
  <c r="J163" i="2"/>
  <c r="K26" i="2"/>
  <c r="K477" i="2"/>
  <c r="B56" i="2"/>
  <c r="K56" i="2"/>
  <c r="M140" i="2"/>
  <c r="M870" i="2"/>
  <c r="C469" i="2"/>
  <c r="K469" i="2"/>
  <c r="M469" i="2"/>
  <c r="M491" i="2"/>
  <c r="K491" i="2"/>
  <c r="K334" i="2"/>
  <c r="M334" i="2"/>
  <c r="M210" i="2"/>
  <c r="K210" i="2"/>
  <c r="M235" i="2"/>
  <c r="K235" i="2"/>
  <c r="K390" i="2"/>
  <c r="M390" i="2"/>
  <c r="C721" i="2"/>
  <c r="M721" i="2"/>
  <c r="M740" i="2"/>
  <c r="K740" i="2"/>
  <c r="C322" i="2"/>
  <c r="K322" i="2"/>
  <c r="M322" i="2"/>
  <c r="K136" i="2"/>
  <c r="C136" i="2"/>
  <c r="M136" i="2"/>
  <c r="K40" i="2"/>
  <c r="M40" i="2"/>
  <c r="C40" i="2"/>
  <c r="K184" i="2"/>
  <c r="M184" i="2"/>
  <c r="M313" i="2"/>
  <c r="K313" i="2"/>
  <c r="K521" i="2"/>
  <c r="M521" i="2"/>
  <c r="I35" i="2"/>
  <c r="J35" i="2"/>
  <c r="I113" i="2"/>
  <c r="J113" i="2"/>
  <c r="K492" i="2"/>
  <c r="K200" i="2"/>
  <c r="K236" i="2"/>
  <c r="M502" i="2"/>
  <c r="C140" i="2"/>
  <c r="K307" i="2"/>
  <c r="M307" i="2"/>
  <c r="J120" i="2"/>
  <c r="C380" i="2"/>
  <c r="K380" i="2"/>
  <c r="M580" i="2"/>
  <c r="I119" i="2"/>
  <c r="B141" i="2"/>
  <c r="M141" i="2"/>
  <c r="J21" i="2"/>
  <c r="C26" i="2"/>
  <c r="M438" i="2"/>
  <c r="I140" i="2"/>
  <c r="J140" i="2"/>
  <c r="M492" i="2"/>
  <c r="M997" i="2"/>
  <c r="M213" i="2"/>
  <c r="I136" i="2"/>
  <c r="J136" i="2"/>
  <c r="C522" i="2"/>
  <c r="K522" i="2"/>
  <c r="M522" i="2"/>
  <c r="I40" i="2"/>
  <c r="J40" i="2"/>
  <c r="M428" i="2"/>
  <c r="K428" i="2"/>
  <c r="I623" i="2"/>
  <c r="J623" i="2"/>
  <c r="B623" i="2"/>
  <c r="C623" i="2"/>
  <c r="I37" i="2"/>
  <c r="J37" i="2"/>
  <c r="B37" i="2"/>
  <c r="C37" i="2"/>
  <c r="M237" i="2"/>
  <c r="K237" i="2"/>
  <c r="C237" i="2"/>
  <c r="K530" i="2"/>
  <c r="M530" i="2"/>
  <c r="C530" i="2"/>
  <c r="I543" i="2"/>
  <c r="J543" i="2"/>
  <c r="B543" i="2"/>
  <c r="C543" i="2"/>
  <c r="C362" i="2"/>
  <c r="K362" i="2"/>
  <c r="M362" i="2"/>
  <c r="K588" i="2"/>
  <c r="M588" i="2"/>
  <c r="C588" i="2"/>
  <c r="B820" i="2"/>
  <c r="C820" i="2"/>
  <c r="I820" i="2"/>
  <c r="J820" i="2"/>
  <c r="C941" i="2"/>
  <c r="M941" i="2"/>
  <c r="K941" i="2"/>
  <c r="B95" i="2"/>
  <c r="M95" i="2"/>
  <c r="I95" i="2"/>
  <c r="J95" i="2"/>
  <c r="I31" i="2"/>
  <c r="J31" i="2"/>
  <c r="B31" i="2"/>
  <c r="C31" i="2"/>
  <c r="K814" i="2"/>
  <c r="M814" i="2"/>
  <c r="C814" i="2"/>
  <c r="K20" i="2"/>
  <c r="M20" i="2"/>
  <c r="C20" i="2"/>
  <c r="I639" i="2"/>
  <c r="J639" i="2"/>
  <c r="B639" i="2"/>
  <c r="M639" i="2"/>
  <c r="I181" i="2"/>
  <c r="J181" i="2"/>
  <c r="B181" i="2"/>
  <c r="K181" i="2"/>
  <c r="K611" i="2"/>
  <c r="M611" i="2"/>
  <c r="C611" i="2"/>
  <c r="B484" i="2"/>
  <c r="I484" i="2"/>
  <c r="J484" i="2"/>
  <c r="I175" i="2"/>
  <c r="J175" i="2"/>
  <c r="I823" i="2"/>
  <c r="J823" i="2"/>
  <c r="B823" i="2"/>
  <c r="K823" i="2"/>
  <c r="I973" i="2"/>
  <c r="J973" i="2"/>
  <c r="B973" i="2"/>
  <c r="K973" i="2"/>
  <c r="I222" i="2"/>
  <c r="J222" i="2"/>
  <c r="B222" i="2"/>
  <c r="M110" i="2"/>
  <c r="K110" i="2"/>
  <c r="C110" i="2"/>
  <c r="B142" i="2"/>
  <c r="I142" i="2"/>
  <c r="J142" i="2"/>
  <c r="I454" i="2"/>
  <c r="J454" i="2"/>
  <c r="B454" i="2"/>
  <c r="M365" i="2"/>
  <c r="C365" i="2"/>
  <c r="K365" i="2"/>
  <c r="M606" i="2"/>
  <c r="C606" i="2"/>
  <c r="B891" i="2"/>
  <c r="I891" i="2"/>
  <c r="J891" i="2"/>
  <c r="M321" i="2"/>
  <c r="K321" i="2"/>
  <c r="M333" i="2"/>
  <c r="K333" i="2"/>
  <c r="I809" i="2"/>
  <c r="J809" i="2"/>
  <c r="B165" i="2"/>
  <c r="M165" i="2"/>
  <c r="K580" i="2"/>
  <c r="J742" i="2"/>
  <c r="I149" i="2"/>
  <c r="J149" i="2"/>
  <c r="J392" i="2"/>
  <c r="I470" i="2"/>
  <c r="J470" i="2"/>
  <c r="J727" i="2"/>
  <c r="I413" i="2"/>
  <c r="J413" i="2"/>
  <c r="B413" i="2"/>
  <c r="B419" i="2"/>
  <c r="I419" i="2"/>
  <c r="J419" i="2"/>
  <c r="K999" i="2"/>
  <c r="C999" i="2"/>
  <c r="C968" i="2"/>
  <c r="M968" i="2"/>
  <c r="M962" i="2"/>
  <c r="K962" i="2"/>
  <c r="I202" i="2"/>
  <c r="J202" i="2"/>
  <c r="I386" i="2"/>
  <c r="J386" i="2"/>
  <c r="B386" i="2"/>
  <c r="B389" i="2"/>
  <c r="M389" i="2"/>
  <c r="I389" i="2"/>
  <c r="J389" i="2"/>
  <c r="B505" i="2"/>
  <c r="I505" i="2"/>
  <c r="J505" i="2"/>
  <c r="K643" i="2"/>
  <c r="M643" i="2"/>
  <c r="B931" i="2"/>
  <c r="I931" i="2"/>
  <c r="J931" i="2"/>
  <c r="J753" i="2"/>
  <c r="J616" i="2"/>
  <c r="I665" i="2"/>
  <c r="J665" i="2"/>
  <c r="J546" i="2"/>
  <c r="J530" i="2"/>
  <c r="J562" i="2"/>
  <c r="B347" i="2"/>
  <c r="M347" i="2"/>
  <c r="J664" i="2"/>
  <c r="I784" i="2"/>
  <c r="J784" i="2"/>
  <c r="I737" i="2"/>
  <c r="J737" i="2"/>
  <c r="I979" i="2"/>
  <c r="J979" i="2"/>
  <c r="I879" i="2"/>
  <c r="J879" i="2"/>
  <c r="J264" i="2"/>
  <c r="J1011" i="2"/>
  <c r="B97" i="2"/>
  <c r="C97" i="2"/>
  <c r="I774" i="2"/>
  <c r="B868" i="2"/>
  <c r="K868" i="2"/>
  <c r="I84" i="2"/>
  <c r="J84" i="2"/>
  <c r="K453" i="2"/>
  <c r="I467" i="2"/>
  <c r="J467" i="2"/>
  <c r="I759" i="2"/>
  <c r="J759" i="2"/>
  <c r="B759" i="2"/>
  <c r="C759" i="2"/>
  <c r="I791" i="2"/>
  <c r="J791" i="2"/>
  <c r="B791" i="2"/>
  <c r="M791" i="2"/>
  <c r="C962" i="2"/>
  <c r="J663" i="2"/>
  <c r="B993" i="2"/>
  <c r="M993" i="2"/>
  <c r="J499" i="2"/>
  <c r="B349" i="2"/>
  <c r="I349" i="2"/>
  <c r="J349" i="2"/>
  <c r="B1007" i="2"/>
  <c r="I1007" i="2"/>
  <c r="J1007" i="2"/>
  <c r="K60" i="2"/>
  <c r="C60" i="2"/>
  <c r="M60" i="2"/>
  <c r="I984" i="2"/>
  <c r="J984" i="2"/>
  <c r="J881" i="2"/>
  <c r="M914" i="2"/>
  <c r="K914" i="2"/>
  <c r="C980" i="2"/>
  <c r="M980" i="2"/>
  <c r="K980" i="2"/>
  <c r="K919" i="2"/>
  <c r="C919" i="2"/>
  <c r="M919" i="2"/>
  <c r="K429" i="2"/>
  <c r="M429" i="2"/>
  <c r="C429" i="2"/>
  <c r="K206" i="2"/>
  <c r="M206" i="2"/>
  <c r="C206" i="2"/>
  <c r="B30" i="2"/>
  <c r="C30" i="2"/>
  <c r="I30" i="2"/>
  <c r="J30" i="2"/>
  <c r="B126" i="2"/>
  <c r="I126" i="2"/>
  <c r="J126" i="2"/>
  <c r="B148" i="2"/>
  <c r="M393" i="2"/>
  <c r="K393" i="2"/>
  <c r="C393" i="2"/>
  <c r="J534" i="2"/>
  <c r="I920" i="2"/>
  <c r="J920" i="2"/>
  <c r="B920" i="2"/>
  <c r="M242" i="2"/>
  <c r="K242" i="2"/>
  <c r="C242" i="2"/>
  <c r="K223" i="2"/>
  <c r="M223" i="2"/>
  <c r="C223" i="2"/>
  <c r="K48" i="2"/>
  <c r="M48" i="2"/>
  <c r="B351" i="2"/>
  <c r="I351" i="2"/>
  <c r="J351" i="2"/>
  <c r="B394" i="2"/>
  <c r="I394" i="2"/>
  <c r="J394" i="2"/>
  <c r="B686" i="2"/>
  <c r="I686" i="2"/>
  <c r="J686" i="2"/>
  <c r="B277" i="2"/>
  <c r="I277" i="2"/>
  <c r="J277" i="2"/>
  <c r="C479" i="2"/>
  <c r="M479" i="2"/>
  <c r="K479" i="2"/>
  <c r="B274" i="2"/>
  <c r="I274" i="2"/>
  <c r="J274" i="2"/>
  <c r="B854" i="2"/>
  <c r="I854" i="2"/>
  <c r="J854" i="2"/>
  <c r="I917" i="2"/>
  <c r="J917" i="2"/>
  <c r="B917" i="2"/>
  <c r="M917" i="2"/>
  <c r="B52" i="2"/>
  <c r="I52" i="2"/>
  <c r="J52" i="2"/>
  <c r="M154" i="2"/>
  <c r="K154" i="2"/>
  <c r="J329" i="2"/>
  <c r="C772" i="2"/>
  <c r="K772" i="2"/>
  <c r="M772" i="2"/>
  <c r="K790" i="2"/>
  <c r="M790" i="2"/>
  <c r="I941" i="2"/>
  <c r="J941" i="2"/>
  <c r="J59" i="2"/>
  <c r="J62" i="2"/>
  <c r="M453" i="2"/>
  <c r="M482" i="2"/>
  <c r="K482" i="2"/>
  <c r="C482" i="2"/>
  <c r="B884" i="2"/>
  <c r="I884" i="2"/>
  <c r="J884" i="2"/>
  <c r="M98" i="2"/>
  <c r="K98" i="2"/>
  <c r="I116" i="2"/>
  <c r="J116" i="2"/>
  <c r="C154" i="2"/>
  <c r="J180" i="2"/>
  <c r="B329" i="2"/>
  <c r="I329" i="2"/>
  <c r="I333" i="2"/>
  <c r="J333" i="2"/>
  <c r="I588" i="2"/>
  <c r="J588" i="2"/>
  <c r="C790" i="2"/>
  <c r="I798" i="2"/>
  <c r="J798" i="2"/>
  <c r="B798" i="2"/>
  <c r="K880" i="2"/>
  <c r="C880" i="2"/>
  <c r="B753" i="2"/>
  <c r="K753" i="2"/>
  <c r="J611" i="2"/>
  <c r="J793" i="2"/>
  <c r="I814" i="2"/>
  <c r="J814" i="2"/>
  <c r="J26" i="2"/>
  <c r="I154" i="2"/>
  <c r="J186" i="2"/>
  <c r="J448" i="2"/>
  <c r="J460" i="2"/>
  <c r="J643" i="2"/>
  <c r="I654" i="2"/>
  <c r="J654" i="2"/>
  <c r="J768" i="2"/>
  <c r="B806" i="2"/>
  <c r="M806" i="2"/>
  <c r="B113" i="2"/>
  <c r="M113" i="2"/>
  <c r="J1013" i="2"/>
  <c r="I67" i="2"/>
  <c r="J67" i="2"/>
  <c r="B149" i="2"/>
  <c r="K149" i="2"/>
  <c r="I949" i="2"/>
  <c r="J949" i="2"/>
  <c r="B949" i="2"/>
  <c r="C949" i="2"/>
  <c r="I938" i="2"/>
  <c r="J938" i="2"/>
  <c r="I71" i="2"/>
  <c r="J71" i="2"/>
  <c r="I87" i="2"/>
  <c r="J87" i="2"/>
  <c r="I99" i="2"/>
  <c r="J99" i="2"/>
  <c r="J105" i="2"/>
  <c r="J169" i="2"/>
  <c r="B175" i="2"/>
  <c r="M175" i="2"/>
  <c r="I179" i="2"/>
  <c r="J179" i="2"/>
  <c r="I360" i="2"/>
  <c r="J360" i="2"/>
  <c r="I762" i="2"/>
  <c r="J762" i="2"/>
  <c r="I783" i="2"/>
  <c r="J783" i="2"/>
  <c r="M116" i="2"/>
  <c r="I417" i="2"/>
  <c r="J417" i="2"/>
  <c r="C236" i="2"/>
  <c r="B944" i="2"/>
  <c r="C944" i="2"/>
  <c r="K968" i="2"/>
  <c r="K606" i="2"/>
  <c r="I902" i="2"/>
  <c r="J902" i="2"/>
  <c r="C158" i="2"/>
  <c r="C1016" i="2"/>
  <c r="C116" i="2"/>
  <c r="K286" i="2"/>
  <c r="M286" i="2"/>
  <c r="I726" i="2"/>
  <c r="J726" i="2"/>
  <c r="B726" i="2"/>
  <c r="K106" i="2"/>
  <c r="M106" i="2"/>
  <c r="C106" i="2"/>
  <c r="K448" i="2"/>
  <c r="C448" i="2"/>
  <c r="I662" i="2"/>
  <c r="J662" i="2"/>
  <c r="B662" i="2"/>
  <c r="K303" i="2"/>
  <c r="M303" i="2"/>
  <c r="C303" i="2"/>
  <c r="C102" i="2"/>
  <c r="C24" i="2"/>
  <c r="K24" i="2"/>
  <c r="B216" i="2"/>
  <c r="I216" i="2"/>
  <c r="J216" i="2"/>
  <c r="I410" i="2"/>
  <c r="J410" i="2"/>
  <c r="B410" i="2"/>
  <c r="M516" i="2"/>
  <c r="K516" i="2"/>
  <c r="C516" i="2"/>
  <c r="M405" i="2"/>
  <c r="C405" i="2"/>
  <c r="K405" i="2"/>
  <c r="B224" i="2"/>
  <c r="M707" i="2"/>
  <c r="K707" i="2"/>
  <c r="M426" i="2"/>
  <c r="K426" i="2"/>
  <c r="C426" i="2"/>
  <c r="C462" i="2"/>
  <c r="K462" i="2"/>
  <c r="M462" i="2"/>
  <c r="K168" i="2"/>
  <c r="C168" i="2"/>
  <c r="M168" i="2"/>
  <c r="K437" i="2"/>
  <c r="M437" i="2"/>
  <c r="C437" i="2"/>
  <c r="C876" i="2"/>
  <c r="K876" i="2"/>
  <c r="I580" i="2"/>
  <c r="J580" i="2"/>
  <c r="K205" i="2"/>
  <c r="M205" i="2"/>
  <c r="C333" i="2"/>
  <c r="I393" i="2"/>
  <c r="J393" i="2"/>
  <c r="C514" i="2"/>
  <c r="M514" i="2"/>
  <c r="M907" i="2"/>
  <c r="K907" i="2"/>
  <c r="I1003" i="2"/>
  <c r="J1003" i="2"/>
  <c r="I286" i="2"/>
  <c r="J286" i="2"/>
  <c r="B354" i="2"/>
  <c r="I354" i="2"/>
  <c r="J354" i="2"/>
  <c r="B78" i="2"/>
  <c r="I78" i="2"/>
  <c r="J78" i="2"/>
  <c r="I174" i="2"/>
  <c r="J174" i="2"/>
  <c r="B174" i="2"/>
  <c r="B371" i="2"/>
  <c r="I371" i="2"/>
  <c r="J371" i="2"/>
  <c r="M435" i="2"/>
  <c r="K435" i="2"/>
  <c r="C435" i="2"/>
  <c r="J511" i="2"/>
  <c r="M272" i="2"/>
  <c r="C272" i="2"/>
  <c r="K272" i="2"/>
  <c r="C196" i="2"/>
  <c r="M196" i="2"/>
  <c r="K196" i="2"/>
  <c r="B416" i="2"/>
  <c r="I416" i="2"/>
  <c r="J416" i="2"/>
  <c r="I429" i="2"/>
  <c r="J429" i="2"/>
  <c r="M132" i="2"/>
  <c r="C132" i="2"/>
  <c r="K28" i="2"/>
  <c r="M233" i="2"/>
  <c r="K233" i="2"/>
  <c r="I237" i="2"/>
  <c r="J237" i="2"/>
  <c r="I336" i="2"/>
  <c r="J336" i="2"/>
  <c r="I365" i="2"/>
  <c r="J365" i="2"/>
  <c r="K498" i="2"/>
  <c r="M498" i="2"/>
  <c r="K388" i="2"/>
  <c r="M388" i="2"/>
  <c r="M881" i="2"/>
  <c r="K881" i="2"/>
  <c r="C881" i="2"/>
  <c r="M94" i="2"/>
  <c r="K94" i="2"/>
  <c r="M408" i="2"/>
  <c r="K408" i="2"/>
  <c r="C408" i="2"/>
  <c r="C94" i="2"/>
  <c r="K513" i="2"/>
  <c r="M513" i="2"/>
  <c r="M534" i="2"/>
  <c r="K534" i="2"/>
  <c r="I542" i="2"/>
  <c r="J542" i="2"/>
  <c r="I935" i="2"/>
  <c r="J935" i="2"/>
  <c r="M172" i="2"/>
  <c r="K172" i="2"/>
  <c r="C172" i="2"/>
  <c r="C927" i="2"/>
  <c r="K927" i="2"/>
  <c r="M927" i="2"/>
  <c r="K903" i="2"/>
  <c r="C903" i="2"/>
  <c r="M903" i="2"/>
  <c r="K887" i="2"/>
  <c r="M887" i="2"/>
  <c r="I971" i="2"/>
  <c r="J971" i="2"/>
  <c r="I110" i="2"/>
  <c r="J110" i="2"/>
  <c r="K170" i="2"/>
  <c r="C170" i="2"/>
  <c r="M170" i="2"/>
  <c r="I266" i="2"/>
  <c r="J266" i="2"/>
  <c r="B266" i="2"/>
  <c r="B374" i="2"/>
  <c r="I374" i="2"/>
  <c r="J374" i="2"/>
  <c r="I442" i="2"/>
  <c r="J442" i="2"/>
  <c r="M525" i="2"/>
  <c r="C525" i="2"/>
  <c r="K525" i="2"/>
  <c r="K648" i="2"/>
  <c r="M648" i="2"/>
  <c r="C648" i="2"/>
  <c r="B670" i="2"/>
  <c r="I670" i="2"/>
  <c r="J670" i="2"/>
  <c r="K596" i="2"/>
  <c r="M596" i="2"/>
  <c r="C596" i="2"/>
  <c r="K336" i="2"/>
  <c r="M336" i="2"/>
  <c r="K352" i="2"/>
  <c r="C352" i="2"/>
  <c r="M352" i="2"/>
  <c r="C921" i="2"/>
  <c r="M921" i="2"/>
  <c r="K921" i="2"/>
  <c r="C966" i="2"/>
  <c r="M966" i="2"/>
  <c r="C423" i="2"/>
  <c r="K423" i="2"/>
  <c r="M423" i="2"/>
  <c r="M457" i="2"/>
  <c r="C457" i="2"/>
  <c r="K457" i="2"/>
  <c r="I20" i="2"/>
  <c r="J20" i="2"/>
  <c r="I839" i="2"/>
  <c r="J839" i="2"/>
  <c r="B839" i="2"/>
  <c r="I851" i="2"/>
  <c r="J851" i="2"/>
  <c r="B851" i="2"/>
  <c r="I605" i="2"/>
  <c r="J605" i="2"/>
  <c r="B605" i="2"/>
  <c r="B496" i="2"/>
  <c r="I496" i="2"/>
  <c r="J496" i="2"/>
  <c r="B608" i="2"/>
  <c r="I608" i="2"/>
  <c r="J608" i="2"/>
  <c r="I788" i="2"/>
  <c r="J788" i="2"/>
  <c r="B788" i="2"/>
  <c r="I787" i="2"/>
  <c r="J787" i="2"/>
  <c r="B787" i="2"/>
  <c r="I825" i="2"/>
  <c r="J825" i="2"/>
  <c r="B825" i="2"/>
  <c r="I837" i="2"/>
  <c r="J837" i="2"/>
  <c r="B837" i="2"/>
  <c r="B425" i="2"/>
  <c r="I425" i="2"/>
  <c r="J425" i="2"/>
  <c r="B592" i="2"/>
  <c r="I592" i="2"/>
  <c r="J592" i="2"/>
  <c r="B621" i="2"/>
  <c r="I621" i="2"/>
  <c r="J621" i="2"/>
  <c r="B699" i="2"/>
  <c r="I699" i="2"/>
  <c r="J699" i="2"/>
  <c r="B77" i="2"/>
  <c r="I77" i="2"/>
  <c r="J77" i="2"/>
  <c r="K45" i="2"/>
  <c r="M45" i="2"/>
  <c r="C45" i="2"/>
  <c r="B47" i="2"/>
  <c r="I47" i="2"/>
  <c r="J47" i="2"/>
  <c r="I55" i="2"/>
  <c r="J55" i="2"/>
  <c r="B55" i="2"/>
  <c r="I79" i="2"/>
  <c r="J79" i="2"/>
  <c r="B79" i="2"/>
  <c r="M93" i="2"/>
  <c r="K93" i="2"/>
  <c r="C93" i="2"/>
  <c r="I103" i="2"/>
  <c r="J103" i="2"/>
  <c r="B103" i="2"/>
  <c r="M107" i="2"/>
  <c r="K107" i="2"/>
  <c r="C107" i="2"/>
  <c r="I115" i="2"/>
  <c r="J115" i="2"/>
  <c r="B115" i="2"/>
  <c r="K127" i="2"/>
  <c r="M127" i="2"/>
  <c r="C127" i="2"/>
  <c r="I135" i="2"/>
  <c r="J135" i="2"/>
  <c r="B135" i="2"/>
  <c r="B139" i="2"/>
  <c r="I139" i="2"/>
  <c r="J139" i="2"/>
  <c r="I147" i="2"/>
  <c r="J147" i="2"/>
  <c r="B147" i="2"/>
  <c r="B183" i="2"/>
  <c r="I183" i="2"/>
  <c r="J183" i="2"/>
  <c r="I190" i="2"/>
  <c r="J190" i="2"/>
  <c r="B190" i="2"/>
  <c r="B538" i="2"/>
  <c r="I538" i="2"/>
  <c r="J538" i="2"/>
  <c r="I545" i="2"/>
  <c r="J545" i="2"/>
  <c r="B545" i="2"/>
  <c r="B609" i="2"/>
  <c r="I609" i="2"/>
  <c r="J609" i="2"/>
  <c r="I719" i="2"/>
  <c r="J719" i="2"/>
  <c r="B719" i="2"/>
  <c r="B751" i="2"/>
  <c r="I751" i="2"/>
  <c r="J751" i="2"/>
  <c r="B847" i="2"/>
  <c r="I847" i="2"/>
  <c r="J847" i="2"/>
  <c r="K417" i="2"/>
  <c r="M417" i="2"/>
  <c r="C417" i="2"/>
  <c r="K473" i="2"/>
  <c r="M473" i="2"/>
  <c r="C473" i="2"/>
  <c r="B649" i="2"/>
  <c r="I649" i="2"/>
  <c r="J649" i="2"/>
  <c r="I647" i="2"/>
  <c r="J647" i="2"/>
  <c r="B647" i="2"/>
  <c r="I677" i="2"/>
  <c r="J677" i="2"/>
  <c r="B677" i="2"/>
  <c r="B750" i="2"/>
  <c r="I750" i="2"/>
  <c r="J750" i="2"/>
  <c r="I834" i="2"/>
  <c r="J834" i="2"/>
  <c r="B834" i="2"/>
  <c r="I679" i="2"/>
  <c r="J679" i="2"/>
  <c r="B679" i="2"/>
  <c r="I779" i="2"/>
  <c r="J779" i="2"/>
  <c r="B779" i="2"/>
  <c r="I843" i="2"/>
  <c r="J843" i="2"/>
  <c r="B843" i="2"/>
  <c r="I658" i="2"/>
  <c r="J658" i="2"/>
  <c r="B658" i="2"/>
  <c r="B789" i="2"/>
  <c r="I789" i="2"/>
  <c r="J789" i="2"/>
  <c r="B813" i="2"/>
  <c r="I813" i="2"/>
  <c r="J813" i="2"/>
  <c r="B541" i="2"/>
  <c r="I541" i="2"/>
  <c r="J541" i="2"/>
  <c r="B635" i="2"/>
  <c r="I635" i="2"/>
  <c r="J635" i="2"/>
  <c r="B682" i="2"/>
  <c r="I682" i="2"/>
  <c r="J682" i="2"/>
  <c r="B696" i="2"/>
  <c r="I696" i="2"/>
  <c r="J696" i="2"/>
  <c r="I827" i="2"/>
  <c r="J827" i="2"/>
  <c r="B827" i="2"/>
  <c r="B845" i="2"/>
  <c r="I845" i="2"/>
  <c r="J845" i="2"/>
  <c r="I872" i="2"/>
  <c r="J872" i="2"/>
  <c r="B872" i="2"/>
  <c r="B129" i="2"/>
  <c r="I129" i="2"/>
  <c r="J129" i="2"/>
  <c r="B29" i="2"/>
  <c r="I29" i="2"/>
  <c r="J29" i="2"/>
  <c r="B39" i="2"/>
  <c r="I39" i="2"/>
  <c r="J39" i="2"/>
  <c r="I57" i="2"/>
  <c r="J57" i="2"/>
  <c r="B57" i="2"/>
  <c r="I91" i="2"/>
  <c r="J91" i="2"/>
  <c r="B91" i="2"/>
  <c r="B159" i="2"/>
  <c r="I159" i="2"/>
  <c r="J159" i="2"/>
  <c r="I161" i="2"/>
  <c r="J161" i="2"/>
  <c r="B161" i="2"/>
  <c r="B342" i="2"/>
  <c r="I342" i="2"/>
  <c r="J342" i="2"/>
  <c r="K527" i="2"/>
  <c r="M527" i="2"/>
  <c r="C527" i="2"/>
  <c r="M582" i="2"/>
  <c r="K582" i="2"/>
  <c r="C582" i="2"/>
  <c r="B673" i="2"/>
  <c r="I673" i="2"/>
  <c r="J673" i="2"/>
  <c r="I769" i="2"/>
  <c r="J769" i="2"/>
  <c r="B769" i="2"/>
  <c r="I956" i="2"/>
  <c r="J956" i="2"/>
  <c r="B956" i="2"/>
  <c r="I988" i="2"/>
  <c r="J988" i="2"/>
  <c r="B988" i="2"/>
  <c r="M318" i="2"/>
  <c r="K318" i="2"/>
  <c r="C318" i="2"/>
  <c r="I599" i="2"/>
  <c r="J599" i="2"/>
  <c r="B599" i="2"/>
  <c r="B481" i="2"/>
  <c r="I481" i="2"/>
  <c r="J481" i="2"/>
  <c r="B683" i="2"/>
  <c r="I683" i="2"/>
  <c r="J683" i="2"/>
  <c r="B212" i="2"/>
  <c r="I212" i="2"/>
  <c r="J212" i="2"/>
  <c r="B718" i="2"/>
  <c r="I718" i="2"/>
  <c r="J718" i="2"/>
  <c r="B771" i="2"/>
  <c r="I771" i="2"/>
  <c r="J771" i="2"/>
  <c r="B337" i="2"/>
  <c r="I337" i="2"/>
  <c r="J337" i="2"/>
  <c r="B818" i="2"/>
  <c r="I818" i="2"/>
  <c r="J818" i="2"/>
  <c r="B778" i="2"/>
  <c r="I778" i="2"/>
  <c r="J778" i="2"/>
  <c r="B276" i="2"/>
  <c r="I276" i="2"/>
  <c r="J276" i="2"/>
  <c r="I669" i="2"/>
  <c r="J669" i="2"/>
  <c r="B669" i="2"/>
  <c r="I733" i="2"/>
  <c r="J733" i="2"/>
  <c r="B733" i="2"/>
  <c r="B746" i="2"/>
  <c r="I746" i="2"/>
  <c r="J746" i="2"/>
  <c r="I795" i="2"/>
  <c r="J795" i="2"/>
  <c r="B795" i="2"/>
  <c r="I296" i="2"/>
  <c r="J296" i="2"/>
  <c r="B296" i="2"/>
  <c r="M179" i="2"/>
  <c r="K179" i="2"/>
  <c r="C179" i="2"/>
  <c r="K19" i="2"/>
  <c r="M19" i="2"/>
  <c r="C19" i="2"/>
  <c r="K23" i="2"/>
  <c r="M23" i="2"/>
  <c r="C23" i="2"/>
  <c r="I27" i="2"/>
  <c r="J27" i="2"/>
  <c r="B27" i="2"/>
  <c r="B61" i="2"/>
  <c r="I61" i="2"/>
  <c r="J61" i="2"/>
  <c r="B65" i="2"/>
  <c r="I65" i="2"/>
  <c r="J65" i="2"/>
  <c r="I83" i="2"/>
  <c r="J83" i="2"/>
  <c r="B83" i="2"/>
  <c r="I109" i="2"/>
  <c r="J109" i="2"/>
  <c r="B109" i="2"/>
  <c r="I121" i="2"/>
  <c r="J121" i="2"/>
  <c r="B121" i="2"/>
  <c r="B187" i="2"/>
  <c r="I187" i="2"/>
  <c r="J187" i="2"/>
  <c r="B433" i="2"/>
  <c r="I433" i="2"/>
  <c r="J433" i="2"/>
  <c r="I577" i="2"/>
  <c r="J577" i="2"/>
  <c r="B577" i="2"/>
  <c r="I591" i="2"/>
  <c r="J591" i="2"/>
  <c r="B591" i="2"/>
  <c r="B602" i="2"/>
  <c r="I602" i="2"/>
  <c r="J602" i="2"/>
  <c r="I634" i="2"/>
  <c r="J634" i="2"/>
  <c r="B634" i="2"/>
  <c r="I826" i="2"/>
  <c r="J826" i="2"/>
  <c r="B826" i="2"/>
  <c r="B695" i="2"/>
  <c r="I695" i="2"/>
  <c r="J695" i="2"/>
  <c r="M251" i="2"/>
  <c r="C251" i="2"/>
  <c r="K251" i="2"/>
  <c r="B535" i="2"/>
  <c r="I535" i="2"/>
  <c r="J535" i="2"/>
  <c r="B855" i="2"/>
  <c r="I855" i="2"/>
  <c r="J855" i="2"/>
  <c r="I558" i="2"/>
  <c r="J558" i="2"/>
  <c r="B558" i="2"/>
  <c r="B803" i="2"/>
  <c r="I803" i="2"/>
  <c r="J803" i="2"/>
  <c r="B353" i="2"/>
  <c r="I353" i="2"/>
  <c r="J353" i="2"/>
  <c r="B697" i="2"/>
  <c r="I697" i="2"/>
  <c r="J697" i="2"/>
  <c r="B799" i="2"/>
  <c r="I799" i="2"/>
  <c r="J799" i="2"/>
  <c r="I835" i="2"/>
  <c r="J835" i="2"/>
  <c r="B835" i="2"/>
  <c r="B863" i="2"/>
  <c r="I863" i="2"/>
  <c r="J863" i="2"/>
  <c r="B211" i="2"/>
  <c r="I211" i="2"/>
  <c r="J211" i="2"/>
  <c r="B626" i="2"/>
  <c r="I626" i="2"/>
  <c r="J626" i="2"/>
  <c r="B661" i="2"/>
  <c r="I661" i="2"/>
  <c r="J661" i="2"/>
  <c r="B256" i="2"/>
  <c r="I256" i="2"/>
  <c r="J256" i="2"/>
  <c r="B279" i="2"/>
  <c r="I279" i="2"/>
  <c r="J279" i="2"/>
  <c r="B653" i="2"/>
  <c r="I653" i="2"/>
  <c r="J653" i="2"/>
  <c r="B685" i="2"/>
  <c r="I685" i="2"/>
  <c r="J685" i="2"/>
  <c r="B701" i="2"/>
  <c r="I701" i="2"/>
  <c r="J701" i="2"/>
  <c r="B752" i="2"/>
  <c r="I752" i="2"/>
  <c r="J752" i="2"/>
  <c r="B792" i="2"/>
  <c r="I792" i="2"/>
  <c r="J792" i="2"/>
  <c r="I614" i="2"/>
  <c r="J614" i="2"/>
  <c r="B614" i="2"/>
  <c r="I43" i="2"/>
  <c r="J43" i="2"/>
  <c r="B43" i="2"/>
  <c r="B85" i="2"/>
  <c r="I85" i="2"/>
  <c r="J85" i="2"/>
  <c r="I63" i="2"/>
  <c r="J63" i="2"/>
  <c r="B63" i="2"/>
  <c r="B101" i="2"/>
  <c r="I101" i="2"/>
  <c r="J101" i="2"/>
  <c r="I173" i="2"/>
  <c r="J173" i="2"/>
  <c r="B173" i="2"/>
  <c r="I509" i="2"/>
  <c r="J509" i="2"/>
  <c r="B509" i="2"/>
  <c r="B524" i="2"/>
  <c r="I524" i="2"/>
  <c r="J524" i="2"/>
  <c r="I559" i="2"/>
  <c r="J559" i="2"/>
  <c r="B559" i="2"/>
  <c r="I570" i="2"/>
  <c r="J570" i="2"/>
  <c r="B570" i="2"/>
  <c r="B666" i="2"/>
  <c r="I666" i="2"/>
  <c r="J666" i="2"/>
  <c r="I687" i="2"/>
  <c r="J687" i="2"/>
  <c r="B687" i="2"/>
  <c r="I705" i="2"/>
  <c r="J705" i="2"/>
  <c r="B705" i="2"/>
  <c r="K774" i="2"/>
  <c r="M774" i="2"/>
  <c r="C774" i="2"/>
  <c r="M783" i="2"/>
  <c r="K783" i="2"/>
  <c r="C783" i="2"/>
  <c r="B801" i="2"/>
  <c r="I801" i="2"/>
  <c r="J801" i="2"/>
  <c r="B815" i="2"/>
  <c r="I815" i="2"/>
  <c r="J815" i="2"/>
  <c r="B833" i="2"/>
  <c r="I833" i="2"/>
  <c r="J833" i="2"/>
  <c r="I631" i="2"/>
  <c r="J631" i="2"/>
  <c r="B631" i="2"/>
  <c r="B785" i="2"/>
  <c r="I785" i="2"/>
  <c r="J785" i="2"/>
  <c r="M817" i="2"/>
  <c r="C817" i="2"/>
  <c r="K817" i="2"/>
  <c r="B283" i="2"/>
  <c r="I283" i="2"/>
  <c r="J283" i="2"/>
  <c r="B332" i="2"/>
  <c r="I332" i="2"/>
  <c r="J332" i="2"/>
  <c r="I552" i="2"/>
  <c r="J552" i="2"/>
  <c r="B552" i="2"/>
  <c r="B601" i="2"/>
  <c r="I601" i="2"/>
  <c r="J601" i="2"/>
  <c r="I613" i="2"/>
  <c r="J613" i="2"/>
  <c r="B613" i="2"/>
  <c r="I706" i="2"/>
  <c r="J706" i="2"/>
  <c r="B706" i="2"/>
  <c r="I775" i="2"/>
  <c r="J775" i="2"/>
  <c r="B775" i="2"/>
  <c r="I819" i="2"/>
  <c r="J819" i="2"/>
  <c r="B819" i="2"/>
  <c r="B831" i="2"/>
  <c r="I831" i="2"/>
  <c r="J831" i="2"/>
  <c r="M195" i="2"/>
  <c r="K195" i="2"/>
  <c r="C195" i="2"/>
  <c r="B241" i="2"/>
  <c r="I241" i="2"/>
  <c r="J241" i="2"/>
  <c r="K328" i="2"/>
  <c r="M328" i="2"/>
  <c r="C328" i="2"/>
  <c r="I451" i="2"/>
  <c r="J451" i="2"/>
  <c r="B451" i="2"/>
  <c r="B471" i="2"/>
  <c r="I471" i="2"/>
  <c r="J471" i="2"/>
  <c r="B556" i="2"/>
  <c r="I556" i="2"/>
  <c r="J556" i="2"/>
  <c r="M569" i="2"/>
  <c r="K569" i="2"/>
  <c r="C569" i="2"/>
  <c r="I584" i="2"/>
  <c r="J584" i="2"/>
  <c r="B584" i="2"/>
  <c r="B590" i="2"/>
  <c r="I590" i="2"/>
  <c r="J590" i="2"/>
  <c r="B610" i="2"/>
  <c r="I610" i="2"/>
  <c r="J610" i="2"/>
  <c r="B717" i="2"/>
  <c r="I717" i="2"/>
  <c r="J717" i="2"/>
  <c r="B268" i="2"/>
  <c r="I268" i="2"/>
  <c r="J268" i="2"/>
  <c r="C347" i="2"/>
  <c r="B443" i="2"/>
  <c r="I443" i="2"/>
  <c r="J443" i="2"/>
  <c r="I536" i="2"/>
  <c r="J536" i="2"/>
  <c r="B536" i="2"/>
  <c r="B539" i="2"/>
  <c r="I539" i="2"/>
  <c r="J539" i="2"/>
  <c r="B554" i="2"/>
  <c r="I554" i="2"/>
  <c r="J554" i="2"/>
  <c r="I603" i="2"/>
  <c r="J603" i="2"/>
  <c r="B603" i="2"/>
  <c r="I650" i="2"/>
  <c r="J650" i="2"/>
  <c r="B650" i="2"/>
  <c r="B749" i="2"/>
  <c r="I749" i="2"/>
  <c r="J749" i="2"/>
  <c r="K824" i="2"/>
  <c r="C824" i="2"/>
  <c r="M824" i="2"/>
  <c r="B861" i="2"/>
  <c r="I861" i="2"/>
  <c r="J861" i="2"/>
  <c r="K836" i="2"/>
  <c r="C836" i="2"/>
  <c r="M836" i="2"/>
  <c r="C806" i="2"/>
  <c r="C181" i="2"/>
  <c r="M762" i="2"/>
  <c r="K762" i="2"/>
  <c r="C282" i="2"/>
  <c r="K282" i="2"/>
  <c r="M282" i="2"/>
  <c r="J106" i="2"/>
  <c r="M925" i="2"/>
  <c r="K925" i="2"/>
  <c r="B35" i="2"/>
  <c r="B87" i="2"/>
  <c r="M111" i="2"/>
  <c r="K111" i="2"/>
  <c r="M123" i="2"/>
  <c r="C123" i="2"/>
  <c r="K123" i="2"/>
  <c r="K125" i="2"/>
  <c r="C125" i="2"/>
  <c r="M125" i="2"/>
  <c r="K345" i="2"/>
  <c r="M345" i="2"/>
  <c r="K459" i="2"/>
  <c r="C459" i="2"/>
  <c r="M459" i="2"/>
  <c r="K655" i="2"/>
  <c r="M655" i="2"/>
  <c r="M730" i="2"/>
  <c r="K730" i="2"/>
  <c r="C730" i="2"/>
  <c r="C62" i="2"/>
  <c r="K62" i="2"/>
  <c r="M62" i="2"/>
  <c r="M373" i="2"/>
  <c r="C373" i="2"/>
  <c r="K373" i="2"/>
  <c r="M84" i="2"/>
  <c r="K84" i="2"/>
  <c r="C84" i="2"/>
  <c r="M961" i="2"/>
  <c r="K961" i="2"/>
  <c r="C961" i="2"/>
  <c r="M890" i="2"/>
  <c r="C890" i="2"/>
  <c r="K890" i="2"/>
  <c r="M467" i="2"/>
  <c r="K467" i="2"/>
  <c r="C467" i="2"/>
  <c r="B488" i="2"/>
  <c r="C64" i="2"/>
  <c r="K935" i="2"/>
  <c r="M935" i="2"/>
  <c r="C935" i="2"/>
  <c r="M612" i="2"/>
  <c r="K612" i="2"/>
  <c r="C612" i="2"/>
  <c r="C434" i="2"/>
  <c r="K434" i="2"/>
  <c r="M434" i="2"/>
  <c r="C191" i="2"/>
  <c r="M191" i="2"/>
  <c r="K191" i="2"/>
  <c r="M902" i="2"/>
  <c r="C902" i="2"/>
  <c r="K902" i="2"/>
  <c r="C823" i="2"/>
  <c r="C499" i="2"/>
  <c r="M499" i="2"/>
  <c r="K499" i="2"/>
  <c r="K702" i="2"/>
  <c r="M702" i="2"/>
  <c r="C702" i="2"/>
  <c r="K896" i="2"/>
  <c r="C896" i="2"/>
  <c r="M896" i="2"/>
  <c r="M265" i="2"/>
  <c r="K265" i="2"/>
  <c r="C265" i="2"/>
  <c r="M986" i="2"/>
  <c r="K986" i="2"/>
  <c r="C986" i="2"/>
  <c r="C849" i="2"/>
  <c r="K849" i="2"/>
  <c r="M849" i="2"/>
  <c r="C553" i="2"/>
  <c r="K553" i="2"/>
  <c r="M553" i="2"/>
  <c r="I617" i="2"/>
  <c r="J617" i="2"/>
  <c r="B777" i="2"/>
  <c r="I777" i="2"/>
  <c r="J777" i="2"/>
  <c r="I323" i="2"/>
  <c r="J323" i="2"/>
  <c r="B323" i="2"/>
  <c r="B456" i="2"/>
  <c r="I456" i="2"/>
  <c r="J456" i="2"/>
  <c r="B510" i="2"/>
  <c r="I510" i="2"/>
  <c r="J510" i="2"/>
  <c r="B555" i="2"/>
  <c r="I555" i="2"/>
  <c r="J555" i="2"/>
  <c r="I563" i="2"/>
  <c r="J563" i="2"/>
  <c r="B563" i="2"/>
  <c r="I711" i="2"/>
  <c r="J711" i="2"/>
  <c r="J736" i="2"/>
  <c r="B800" i="2"/>
  <c r="I800" i="2"/>
  <c r="J800" i="2"/>
  <c r="I66" i="2"/>
  <c r="J66" i="2"/>
  <c r="B66" i="2"/>
  <c r="B130" i="2"/>
  <c r="I130" i="2"/>
  <c r="J130" i="2"/>
  <c r="I146" i="2"/>
  <c r="J146" i="2"/>
  <c r="B146" i="2"/>
  <c r="K192" i="2"/>
  <c r="M192" i="2"/>
  <c r="C192" i="2"/>
  <c r="I278" i="2"/>
  <c r="J278" i="2"/>
  <c r="B278" i="2"/>
  <c r="I361" i="2"/>
  <c r="J361" i="2"/>
  <c r="B361" i="2"/>
  <c r="M463" i="2"/>
  <c r="K463" i="2"/>
  <c r="C463" i="2"/>
  <c r="I551" i="2"/>
  <c r="J551" i="2"/>
  <c r="I576" i="2"/>
  <c r="J576" i="2"/>
  <c r="B576" i="2"/>
  <c r="B581" i="2"/>
  <c r="I581" i="2"/>
  <c r="J581" i="2"/>
  <c r="I615" i="2"/>
  <c r="J615" i="2"/>
  <c r="B640" i="2"/>
  <c r="I640" i="2"/>
  <c r="J640" i="2"/>
  <c r="I743" i="2"/>
  <c r="J743" i="2"/>
  <c r="B761" i="2"/>
  <c r="I761" i="2"/>
  <c r="J761" i="2"/>
  <c r="B776" i="2"/>
  <c r="I776" i="2"/>
  <c r="J776" i="2"/>
  <c r="B802" i="2"/>
  <c r="I802" i="2"/>
  <c r="J802" i="2"/>
  <c r="B840" i="2"/>
  <c r="I840" i="2"/>
  <c r="J840" i="2"/>
  <c r="I594" i="2"/>
  <c r="J594" i="2"/>
  <c r="B594" i="2"/>
  <c r="I629" i="2"/>
  <c r="J629" i="2"/>
  <c r="B629" i="2"/>
  <c r="B690" i="2"/>
  <c r="I690" i="2"/>
  <c r="J690" i="2"/>
  <c r="I273" i="2"/>
  <c r="J273" i="2"/>
  <c r="B273" i="2"/>
  <c r="J379" i="2"/>
  <c r="I520" i="2"/>
  <c r="J520" i="2"/>
  <c r="B520" i="2"/>
  <c r="I589" i="2"/>
  <c r="J589" i="2"/>
  <c r="B589" i="2"/>
  <c r="B667" i="2"/>
  <c r="I667" i="2"/>
  <c r="J667" i="2"/>
  <c r="K760" i="2"/>
  <c r="C760" i="2"/>
  <c r="M760" i="2"/>
  <c r="B797" i="2"/>
  <c r="I797" i="2"/>
  <c r="J797" i="2"/>
  <c r="B810" i="2"/>
  <c r="I810" i="2"/>
  <c r="J810" i="2"/>
  <c r="B829" i="2"/>
  <c r="I829" i="2"/>
  <c r="J829" i="2"/>
  <c r="B856" i="2"/>
  <c r="I856" i="2"/>
  <c r="J856" i="2"/>
  <c r="I859" i="2"/>
  <c r="J859" i="2"/>
  <c r="B859" i="2"/>
  <c r="K264" i="2"/>
  <c r="M264" i="2"/>
  <c r="I69" i="2"/>
  <c r="J69" i="2"/>
  <c r="B137" i="2"/>
  <c r="M641" i="2"/>
  <c r="K641" i="2"/>
  <c r="K157" i="2"/>
  <c r="M157" i="2"/>
  <c r="I167" i="2"/>
  <c r="J167" i="2"/>
  <c r="M339" i="2"/>
  <c r="K339" i="2"/>
  <c r="B465" i="2"/>
  <c r="J641" i="2"/>
  <c r="C519" i="2"/>
  <c r="K519" i="2"/>
  <c r="M519" i="2"/>
  <c r="M406" i="2"/>
  <c r="K406" i="2"/>
  <c r="C406" i="2"/>
  <c r="J293" i="2"/>
  <c r="K895" i="2"/>
  <c r="M895" i="2"/>
  <c r="C895" i="2"/>
  <c r="M297" i="2"/>
  <c r="K297" i="2"/>
  <c r="B567" i="2"/>
  <c r="M449" i="2"/>
  <c r="K449" i="2"/>
  <c r="C449" i="2"/>
  <c r="M758" i="2"/>
  <c r="C758" i="2"/>
  <c r="K758" i="2"/>
  <c r="M112" i="2"/>
  <c r="C112" i="2"/>
  <c r="K112" i="2"/>
  <c r="C309" i="2"/>
  <c r="K309" i="2"/>
  <c r="M309" i="2"/>
  <c r="K392" i="2"/>
  <c r="M392" i="2"/>
  <c r="M766" i="2"/>
  <c r="C766" i="2"/>
  <c r="K766" i="2"/>
  <c r="M937" i="2"/>
  <c r="K937" i="2"/>
  <c r="C937" i="2"/>
  <c r="B23" i="6"/>
  <c r="B561" i="2"/>
  <c r="I561" i="2"/>
  <c r="J561" i="2"/>
  <c r="B689" i="2"/>
  <c r="I689" i="2"/>
  <c r="J689" i="2"/>
  <c r="M317" i="2"/>
  <c r="C317" i="2"/>
  <c r="K317" i="2"/>
  <c r="B343" i="2"/>
  <c r="I343" i="2"/>
  <c r="J343" i="2"/>
  <c r="I489" i="2"/>
  <c r="J489" i="2"/>
  <c r="B489" i="2"/>
  <c r="B549" i="2"/>
  <c r="I549" i="2"/>
  <c r="J549" i="2"/>
  <c r="B583" i="2"/>
  <c r="I619" i="2"/>
  <c r="J619" i="2"/>
  <c r="B619" i="2"/>
  <c r="I627" i="2"/>
  <c r="J627" i="2"/>
  <c r="B627" i="2"/>
  <c r="K652" i="2"/>
  <c r="C652" i="2"/>
  <c r="M652" i="2"/>
  <c r="J672" i="2"/>
  <c r="K680" i="2"/>
  <c r="M680" i="2"/>
  <c r="C680" i="2"/>
  <c r="M736" i="2"/>
  <c r="C736" i="2"/>
  <c r="K736" i="2"/>
  <c r="I780" i="2"/>
  <c r="J780" i="2"/>
  <c r="B780" i="2"/>
  <c r="I805" i="2"/>
  <c r="J805" i="2"/>
  <c r="B805" i="2"/>
  <c r="I808" i="2"/>
  <c r="J808" i="2"/>
  <c r="B808" i="2"/>
  <c r="A11" i="2"/>
  <c r="B34" i="2"/>
  <c r="I34" i="2"/>
  <c r="J34" i="2"/>
  <c r="B50" i="2"/>
  <c r="I50" i="2"/>
  <c r="J50" i="2"/>
  <c r="I114" i="2"/>
  <c r="J114" i="2"/>
  <c r="B114" i="2"/>
  <c r="I275" i="2"/>
  <c r="J275" i="2"/>
  <c r="B275" i="2"/>
  <c r="I328" i="2"/>
  <c r="J328" i="2"/>
  <c r="I468" i="2"/>
  <c r="J468" i="2"/>
  <c r="B468" i="2"/>
  <c r="B497" i="2"/>
  <c r="I497" i="2"/>
  <c r="J497" i="2"/>
  <c r="B531" i="2"/>
  <c r="I531" i="2"/>
  <c r="J531" i="2"/>
  <c r="B564" i="2"/>
  <c r="I564" i="2"/>
  <c r="J564" i="2"/>
  <c r="I587" i="2"/>
  <c r="J587" i="2"/>
  <c r="B587" i="2"/>
  <c r="B671" i="2"/>
  <c r="I684" i="2"/>
  <c r="J684" i="2"/>
  <c r="B684" i="2"/>
  <c r="B704" i="2"/>
  <c r="I704" i="2"/>
  <c r="J704" i="2"/>
  <c r="I756" i="2"/>
  <c r="J756" i="2"/>
  <c r="B756" i="2"/>
  <c r="K782" i="2"/>
  <c r="C782" i="2"/>
  <c r="M782" i="2"/>
  <c r="I807" i="2"/>
  <c r="J807" i="2"/>
  <c r="B807" i="2"/>
  <c r="B832" i="2"/>
  <c r="I832" i="2"/>
  <c r="J832" i="2"/>
  <c r="B866" i="2"/>
  <c r="I866" i="2"/>
  <c r="J866" i="2"/>
  <c r="J229" i="2"/>
  <c r="M331" i="2"/>
  <c r="K331" i="2"/>
  <c r="B387" i="2"/>
  <c r="I399" i="2"/>
  <c r="J399" i="2"/>
  <c r="B399" i="2"/>
  <c r="B507" i="2"/>
  <c r="I507" i="2"/>
  <c r="J507" i="2"/>
  <c r="B754" i="2"/>
  <c r="I754" i="2"/>
  <c r="J754" i="2"/>
  <c r="I786" i="2"/>
  <c r="J786" i="2"/>
  <c r="I850" i="2"/>
  <c r="J850" i="2"/>
  <c r="B850" i="2"/>
  <c r="I714" i="2"/>
  <c r="J714" i="2"/>
  <c r="B714" i="2"/>
  <c r="I209" i="2"/>
  <c r="J209" i="2"/>
  <c r="B209" i="2"/>
  <c r="B271" i="2"/>
  <c r="M379" i="2"/>
  <c r="C379" i="2"/>
  <c r="K379" i="2"/>
  <c r="I568" i="2"/>
  <c r="J568" i="2"/>
  <c r="B568" i="2"/>
  <c r="I586" i="2"/>
  <c r="J586" i="2"/>
  <c r="B586" i="2"/>
  <c r="I656" i="2"/>
  <c r="J656" i="2"/>
  <c r="B720" i="2"/>
  <c r="I720" i="2"/>
  <c r="J720" i="2"/>
  <c r="I728" i="2"/>
  <c r="J728" i="2"/>
  <c r="K784" i="2"/>
  <c r="M784" i="2"/>
  <c r="C784" i="2"/>
  <c r="C474" i="2"/>
  <c r="K474" i="2"/>
  <c r="M474" i="2"/>
  <c r="B99" i="2"/>
  <c r="K493" i="2"/>
  <c r="M493" i="2"/>
  <c r="C493" i="2"/>
  <c r="B678" i="2"/>
  <c r="B515" i="2"/>
  <c r="I582" i="2"/>
  <c r="J582" i="2"/>
  <c r="I357" i="2"/>
  <c r="J357" i="2"/>
  <c r="B73" i="2"/>
  <c r="M698" i="2"/>
  <c r="K698" i="2"/>
  <c r="C264" i="2"/>
  <c r="C641" i="2"/>
  <c r="B964" i="2"/>
  <c r="B996" i="2"/>
  <c r="C378" i="2"/>
  <c r="K378" i="2"/>
  <c r="M378" i="2"/>
  <c r="K247" i="2"/>
  <c r="C247" i="2"/>
  <c r="M247" i="2"/>
  <c r="K46" i="2"/>
  <c r="M46" i="2"/>
  <c r="C46" i="2"/>
  <c r="K204" i="2"/>
  <c r="C204" i="2"/>
  <c r="M204" i="2"/>
  <c r="I177" i="2"/>
  <c r="J177" i="2"/>
  <c r="C345" i="2"/>
  <c r="I25" i="2"/>
  <c r="J25" i="2"/>
  <c r="B185" i="2"/>
  <c r="C762" i="2"/>
  <c r="M969" i="2"/>
  <c r="K969" i="2"/>
  <c r="K151" i="2"/>
  <c r="M151" i="2"/>
  <c r="C151" i="2"/>
  <c r="K932" i="2"/>
  <c r="C932" i="2"/>
  <c r="M932" i="2"/>
  <c r="I858" i="2"/>
  <c r="J858" i="2"/>
  <c r="K879" i="2"/>
  <c r="M879" i="2"/>
  <c r="C879" i="2"/>
  <c r="J929" i="2"/>
  <c r="I19" i="2"/>
  <c r="J19" i="2"/>
  <c r="M21" i="2"/>
  <c r="K21" i="2"/>
  <c r="B51" i="2"/>
  <c r="M59" i="2"/>
  <c r="K59" i="2"/>
  <c r="I107" i="2"/>
  <c r="J107" i="2"/>
  <c r="I111" i="2"/>
  <c r="J111" i="2"/>
  <c r="I117" i="2"/>
  <c r="J117" i="2"/>
  <c r="I127" i="2"/>
  <c r="J127" i="2"/>
  <c r="B131" i="2"/>
  <c r="K169" i="2"/>
  <c r="M169" i="2"/>
  <c r="C169" i="2"/>
  <c r="I339" i="2"/>
  <c r="J339" i="2"/>
  <c r="K360" i="2"/>
  <c r="M360" i="2"/>
  <c r="I459" i="2"/>
  <c r="J459" i="2"/>
  <c r="J512" i="2"/>
  <c r="I698" i="2"/>
  <c r="J698" i="2"/>
  <c r="K710" i="2"/>
  <c r="M710" i="2"/>
  <c r="K737" i="2"/>
  <c r="C737" i="2"/>
  <c r="M737" i="2"/>
  <c r="M742" i="2"/>
  <c r="K742" i="2"/>
  <c r="C742" i="2"/>
  <c r="I794" i="2"/>
  <c r="J794" i="2"/>
  <c r="K838" i="2"/>
  <c r="M838" i="2"/>
  <c r="C838" i="2"/>
  <c r="B865" i="2"/>
  <c r="C804" i="2"/>
  <c r="M804" i="2"/>
  <c r="K804" i="2"/>
  <c r="K138" i="2"/>
  <c r="C138" i="2"/>
  <c r="M138" i="2"/>
  <c r="K397" i="2"/>
  <c r="C397" i="2"/>
  <c r="M397" i="2"/>
  <c r="C108" i="2"/>
  <c r="M108" i="2"/>
  <c r="K108" i="2"/>
  <c r="B1003" i="2"/>
  <c r="C930" i="2"/>
  <c r="K930" i="2"/>
  <c r="M930" i="2"/>
  <c r="M1002" i="2"/>
  <c r="C1002" i="2"/>
  <c r="K1002" i="2"/>
  <c r="I297" i="2"/>
  <c r="J297" i="2"/>
  <c r="B315" i="2"/>
  <c r="I473" i="2"/>
  <c r="J473" i="2"/>
  <c r="M918" i="2"/>
  <c r="C918" i="2"/>
  <c r="K918" i="2"/>
  <c r="M852" i="2"/>
  <c r="C852" i="2"/>
  <c r="K852" i="2"/>
  <c r="K598" i="2"/>
  <c r="M598" i="2"/>
  <c r="C598" i="2"/>
  <c r="M421" i="2"/>
  <c r="C421" i="2"/>
  <c r="K421" i="2"/>
  <c r="C228" i="2"/>
  <c r="K228" i="2"/>
  <c r="M228" i="2"/>
  <c r="C957" i="2"/>
  <c r="M957" i="2"/>
  <c r="K957" i="2"/>
  <c r="M923" i="2"/>
  <c r="C923" i="2"/>
  <c r="K923" i="2"/>
  <c r="C1004" i="2"/>
  <c r="M1004" i="2"/>
  <c r="K1004" i="2"/>
  <c r="C922" i="2"/>
  <c r="K922" i="2"/>
  <c r="M922" i="2"/>
  <c r="I219" i="2"/>
  <c r="J219" i="2"/>
  <c r="I251" i="2"/>
  <c r="J251" i="2"/>
  <c r="B727" i="2"/>
  <c r="K243" i="2"/>
  <c r="C243" i="2"/>
  <c r="M243" i="2"/>
  <c r="M990" i="2"/>
  <c r="C990" i="2"/>
  <c r="K990" i="2"/>
  <c r="C402" i="2"/>
  <c r="M402" i="2"/>
  <c r="K402" i="2"/>
  <c r="K501" i="2"/>
  <c r="M501" i="2"/>
  <c r="C501" i="2"/>
  <c r="M245" i="2"/>
  <c r="C245" i="2"/>
  <c r="K245" i="2"/>
  <c r="C984" i="2"/>
  <c r="K984" i="2"/>
  <c r="M984" i="2"/>
  <c r="K950" i="2"/>
  <c r="M950" i="2"/>
  <c r="C950" i="2"/>
  <c r="K888" i="2"/>
  <c r="C888" i="2"/>
  <c r="M888" i="2"/>
  <c r="I657" i="2"/>
  <c r="J657" i="2"/>
  <c r="B657" i="2"/>
  <c r="K713" i="2"/>
  <c r="M713" i="2"/>
  <c r="C713" i="2"/>
  <c r="B409" i="2"/>
  <c r="I409" i="2"/>
  <c r="J409" i="2"/>
  <c r="I622" i="2"/>
  <c r="J622" i="2"/>
  <c r="B622" i="2"/>
  <c r="C639" i="2"/>
  <c r="I716" i="2"/>
  <c r="J716" i="2"/>
  <c r="B716" i="2"/>
  <c r="B744" i="2"/>
  <c r="I744" i="2"/>
  <c r="J744" i="2"/>
  <c r="I811" i="2"/>
  <c r="J811" i="2"/>
  <c r="B811" i="2"/>
  <c r="B867" i="2"/>
  <c r="I867" i="2"/>
  <c r="J867" i="2"/>
  <c r="I42" i="2"/>
  <c r="J42" i="2"/>
  <c r="B42" i="2"/>
  <c r="B58" i="2"/>
  <c r="I58" i="2"/>
  <c r="J58" i="2"/>
  <c r="I281" i="2"/>
  <c r="J281" i="2"/>
  <c r="B281" i="2"/>
  <c r="I368" i="2"/>
  <c r="J368" i="2"/>
  <c r="B368" i="2"/>
  <c r="I411" i="2"/>
  <c r="J411" i="2"/>
  <c r="B411" i="2"/>
  <c r="B620" i="2"/>
  <c r="I620" i="2"/>
  <c r="J620" i="2"/>
  <c r="B651" i="2"/>
  <c r="I651" i="2"/>
  <c r="J651" i="2"/>
  <c r="I659" i="2"/>
  <c r="J659" i="2"/>
  <c r="B659" i="2"/>
  <c r="B674" i="2"/>
  <c r="I674" i="2"/>
  <c r="J674" i="2"/>
  <c r="I692" i="2"/>
  <c r="J692" i="2"/>
  <c r="B692" i="2"/>
  <c r="B709" i="2"/>
  <c r="I709" i="2"/>
  <c r="J709" i="2"/>
  <c r="B738" i="2"/>
  <c r="I738" i="2"/>
  <c r="J738" i="2"/>
  <c r="I748" i="2"/>
  <c r="J748" i="2"/>
  <c r="B748" i="2"/>
  <c r="I217" i="2"/>
  <c r="J217" i="2"/>
  <c r="B217" i="2"/>
  <c r="B232" i="2"/>
  <c r="I232" i="2"/>
  <c r="J232" i="2"/>
  <c r="B384" i="2"/>
  <c r="I384" i="2"/>
  <c r="J384" i="2"/>
  <c r="I475" i="2"/>
  <c r="J475" i="2"/>
  <c r="B475" i="2"/>
  <c r="B597" i="2"/>
  <c r="I597" i="2"/>
  <c r="J597" i="2"/>
  <c r="I722" i="2"/>
  <c r="J722" i="2"/>
  <c r="B722" i="2"/>
  <c r="C786" i="2"/>
  <c r="K786" i="2"/>
  <c r="M786" i="2"/>
  <c r="B853" i="2"/>
  <c r="I853" i="2"/>
  <c r="J853" i="2"/>
  <c r="K816" i="2"/>
  <c r="M816" i="2"/>
  <c r="C816" i="2"/>
  <c r="B573" i="2"/>
  <c r="I573" i="2"/>
  <c r="J573" i="2"/>
  <c r="M632" i="2"/>
  <c r="C632" i="2"/>
  <c r="K632" i="2"/>
  <c r="B763" i="2"/>
  <c r="I763" i="2"/>
  <c r="J763" i="2"/>
  <c r="B765" i="2"/>
  <c r="I765" i="2"/>
  <c r="J765" i="2"/>
  <c r="M153" i="2"/>
  <c r="C153" i="2"/>
  <c r="K153" i="2"/>
  <c r="M25" i="2"/>
  <c r="C25" i="2"/>
  <c r="K25" i="2"/>
  <c r="K117" i="2"/>
  <c r="M117" i="2"/>
  <c r="C117" i="2"/>
  <c r="I153" i="2"/>
  <c r="J153" i="2"/>
  <c r="M289" i="2"/>
  <c r="K289" i="2"/>
  <c r="C925" i="2"/>
  <c r="K71" i="2"/>
  <c r="M71" i="2"/>
  <c r="C71" i="2"/>
  <c r="C868" i="2"/>
  <c r="K67" i="2"/>
  <c r="M67" i="2"/>
  <c r="K69" i="2"/>
  <c r="M69" i="2"/>
  <c r="C69" i="2"/>
  <c r="K145" i="2"/>
  <c r="M145" i="2"/>
  <c r="C145" i="2"/>
  <c r="M550" i="2"/>
  <c r="C550" i="2"/>
  <c r="K550" i="2"/>
  <c r="K794" i="2"/>
  <c r="M794" i="2"/>
  <c r="C794" i="2"/>
  <c r="K1011" i="2"/>
  <c r="M1011" i="2"/>
  <c r="K864" i="2"/>
  <c r="C864" i="2"/>
  <c r="M864" i="2"/>
  <c r="K248" i="2"/>
  <c r="M248" i="2"/>
  <c r="K424" i="2"/>
  <c r="C424" i="2"/>
  <c r="M424" i="2"/>
  <c r="M636" i="2"/>
  <c r="K636" i="2"/>
  <c r="C636" i="2"/>
  <c r="K36" i="2"/>
  <c r="C36" i="2"/>
  <c r="M36" i="2"/>
  <c r="K186" i="2"/>
  <c r="C186" i="2"/>
  <c r="M186" i="2"/>
  <c r="M325" i="2"/>
  <c r="C325" i="2"/>
  <c r="K325" i="2"/>
  <c r="M871" i="2"/>
  <c r="C871" i="2"/>
  <c r="K871" i="2"/>
  <c r="M566" i="2"/>
  <c r="C566" i="2"/>
  <c r="K566" i="2"/>
  <c r="K901" i="2"/>
  <c r="C901" i="2"/>
  <c r="M901" i="2"/>
  <c r="C952" i="2"/>
  <c r="M952" i="2"/>
  <c r="K952" i="2"/>
  <c r="I318" i="2"/>
  <c r="J318" i="2"/>
  <c r="B485" i="2"/>
  <c r="K991" i="2"/>
  <c r="M991" i="2"/>
  <c r="C991" i="2"/>
  <c r="M38" i="2"/>
  <c r="C38" i="2"/>
  <c r="K38" i="2"/>
  <c r="M951" i="2"/>
  <c r="C951" i="2"/>
  <c r="K951" i="2"/>
  <c r="K946" i="2"/>
  <c r="C946" i="2"/>
  <c r="M946" i="2"/>
  <c r="D1029" i="6"/>
  <c r="C23" i="6" s="1"/>
  <c r="K745" i="2"/>
  <c r="M745" i="2"/>
  <c r="C745" i="2"/>
  <c r="I869" i="2"/>
  <c r="J869" i="2"/>
  <c r="B869" i="2"/>
  <c r="B240" i="2"/>
  <c r="I240" i="2"/>
  <c r="J240" i="2"/>
  <c r="I340" i="2"/>
  <c r="J340" i="2"/>
  <c r="B340" i="2"/>
  <c r="M369" i="2"/>
  <c r="K369" i="2"/>
  <c r="C369" i="2"/>
  <c r="B403" i="2"/>
  <c r="I403" i="2"/>
  <c r="J403" i="2"/>
  <c r="B537" i="2"/>
  <c r="I537" i="2"/>
  <c r="J537" i="2"/>
  <c r="B544" i="2"/>
  <c r="I544" i="2"/>
  <c r="J544" i="2"/>
  <c r="I642" i="2"/>
  <c r="J642" i="2"/>
  <c r="B642" i="2"/>
  <c r="J680" i="2"/>
  <c r="I691" i="2"/>
  <c r="J691" i="2"/>
  <c r="B691" i="2"/>
  <c r="I741" i="2"/>
  <c r="J741" i="2"/>
  <c r="B741" i="2"/>
  <c r="B747" i="2"/>
  <c r="I747" i="2"/>
  <c r="J747" i="2"/>
  <c r="B755" i="2"/>
  <c r="I755" i="2"/>
  <c r="J755" i="2"/>
  <c r="B767" i="2"/>
  <c r="I767" i="2"/>
  <c r="J767" i="2"/>
  <c r="J770" i="2"/>
  <c r="I844" i="2"/>
  <c r="J844" i="2"/>
  <c r="B844" i="2"/>
  <c r="B82" i="2"/>
  <c r="I82" i="2"/>
  <c r="J82" i="2"/>
  <c r="C207" i="2"/>
  <c r="M207" i="2"/>
  <c r="K207" i="2"/>
  <c r="I382" i="2"/>
  <c r="J382" i="2"/>
  <c r="B382" i="2"/>
  <c r="K440" i="2"/>
  <c r="C440" i="2"/>
  <c r="M440" i="2"/>
  <c r="B445" i="2"/>
  <c r="I445" i="2"/>
  <c r="J445" i="2"/>
  <c r="I595" i="2"/>
  <c r="J595" i="2"/>
  <c r="B595" i="2"/>
  <c r="B715" i="2"/>
  <c r="I715" i="2"/>
  <c r="J715" i="2"/>
  <c r="I723" i="2"/>
  <c r="J723" i="2"/>
  <c r="B723" i="2"/>
  <c r="I846" i="2"/>
  <c r="J846" i="2"/>
  <c r="B846" i="2"/>
  <c r="I396" i="2"/>
  <c r="J396" i="2"/>
  <c r="B396" i="2"/>
  <c r="B401" i="2"/>
  <c r="I401" i="2"/>
  <c r="J401" i="2"/>
  <c r="B404" i="2"/>
  <c r="I404" i="2"/>
  <c r="J404" i="2"/>
  <c r="I504" i="2"/>
  <c r="J504" i="2"/>
  <c r="I693" i="2"/>
  <c r="J693" i="2"/>
  <c r="B693" i="2"/>
  <c r="B757" i="2"/>
  <c r="I757" i="2"/>
  <c r="J757" i="2"/>
  <c r="B637" i="2"/>
  <c r="I637" i="2"/>
  <c r="J637" i="2"/>
  <c r="C728" i="2"/>
  <c r="K728" i="2"/>
  <c r="M728" i="2"/>
  <c r="B528" i="2"/>
  <c r="I528" i="2"/>
  <c r="J528" i="2"/>
  <c r="B571" i="2"/>
  <c r="I571" i="2"/>
  <c r="J571" i="2"/>
  <c r="I600" i="2"/>
  <c r="J600" i="2"/>
  <c r="B600" i="2"/>
  <c r="J624" i="2"/>
  <c r="B731" i="2"/>
  <c r="I731" i="2"/>
  <c r="J731" i="2"/>
  <c r="B781" i="2"/>
  <c r="I781" i="2"/>
  <c r="J781" i="2"/>
  <c r="I816" i="2"/>
  <c r="J816" i="2"/>
  <c r="M542" i="2"/>
  <c r="C542" i="2"/>
  <c r="K542" i="2"/>
  <c r="C111" i="2"/>
  <c r="C655" i="2"/>
  <c r="M177" i="2"/>
  <c r="K177" i="2"/>
  <c r="B885" i="2"/>
  <c r="M377" i="2"/>
  <c r="C377" i="2"/>
  <c r="K377" i="2"/>
  <c r="M512" i="2"/>
  <c r="K512" i="2"/>
  <c r="I45" i="2"/>
  <c r="J45" i="2"/>
  <c r="J141" i="2"/>
  <c r="B53" i="2"/>
  <c r="K33" i="2"/>
  <c r="M33" i="2"/>
  <c r="C289" i="2"/>
  <c r="J774" i="2"/>
  <c r="K936" i="2"/>
  <c r="M936" i="2"/>
  <c r="K858" i="2"/>
  <c r="C858" i="2"/>
  <c r="M858" i="2"/>
  <c r="I93" i="2"/>
  <c r="J93" i="2"/>
  <c r="C175" i="2"/>
  <c r="K357" i="2"/>
  <c r="M357" i="2"/>
  <c r="M646" i="2"/>
  <c r="K646" i="2"/>
  <c r="C646" i="2"/>
  <c r="K503" i="2"/>
  <c r="M503" i="2"/>
  <c r="C503" i="2"/>
  <c r="C297" i="2"/>
  <c r="B304" i="2"/>
  <c r="C791" i="2"/>
  <c r="B971" i="2"/>
  <c r="C439" i="2"/>
  <c r="K439" i="2"/>
  <c r="M439" i="2"/>
  <c r="M444" i="2"/>
  <c r="K444" i="2"/>
  <c r="C444" i="2"/>
  <c r="J421" i="2"/>
  <c r="K344" i="2"/>
  <c r="M344" i="2"/>
  <c r="C344" i="2"/>
  <c r="K1008" i="2"/>
  <c r="M1008" i="2"/>
  <c r="C1008" i="2"/>
  <c r="C917" i="2"/>
  <c r="M219" i="2"/>
  <c r="K219" i="2"/>
  <c r="K663" i="2"/>
  <c r="C663" i="2"/>
  <c r="M663" i="2"/>
  <c r="C993" i="2"/>
  <c r="B1005" i="2"/>
  <c r="K960" i="2"/>
  <c r="M960" i="2"/>
  <c r="C960" i="2"/>
  <c r="K585" i="2"/>
  <c r="M585" i="2"/>
  <c r="C585" i="2"/>
  <c r="B809" i="2"/>
  <c r="B841" i="2"/>
  <c r="I841" i="2"/>
  <c r="J841" i="2"/>
  <c r="B625" i="2"/>
  <c r="I625" i="2"/>
  <c r="J625" i="2"/>
  <c r="C753" i="2"/>
  <c r="I849" i="2"/>
  <c r="J849" i="2"/>
  <c r="B617" i="2"/>
  <c r="B681" i="2"/>
  <c r="I681" i="2"/>
  <c r="J681" i="2"/>
  <c r="I745" i="2"/>
  <c r="J745" i="2"/>
  <c r="I254" i="2"/>
  <c r="J254" i="2"/>
  <c r="B254" i="2"/>
  <c r="I312" i="2"/>
  <c r="J312" i="2"/>
  <c r="B312" i="2"/>
  <c r="B320" i="2"/>
  <c r="I320" i="2"/>
  <c r="J320" i="2"/>
  <c r="J547" i="2"/>
  <c r="B575" i="2"/>
  <c r="B660" i="2"/>
  <c r="I660" i="2"/>
  <c r="J660" i="2"/>
  <c r="B665" i="2"/>
  <c r="J675" i="2"/>
  <c r="B703" i="2"/>
  <c r="B711" i="2"/>
  <c r="B729" i="2"/>
  <c r="J739" i="2"/>
  <c r="K793" i="2"/>
  <c r="M793" i="2"/>
  <c r="C793" i="2"/>
  <c r="B857" i="2"/>
  <c r="B74" i="2"/>
  <c r="I74" i="2"/>
  <c r="J74" i="2"/>
  <c r="I90" i="2"/>
  <c r="J90" i="2"/>
  <c r="B90" i="2"/>
  <c r="B122" i="2"/>
  <c r="I122" i="2"/>
  <c r="J122" i="2"/>
  <c r="J154" i="2"/>
  <c r="J170" i="2"/>
  <c r="J195" i="2"/>
  <c r="M215" i="2"/>
  <c r="K215" i="2"/>
  <c r="C215" i="2"/>
  <c r="I267" i="2"/>
  <c r="J267" i="2"/>
  <c r="B267" i="2"/>
  <c r="C293" i="2"/>
  <c r="K293" i="2"/>
  <c r="M293" i="2"/>
  <c r="I440" i="2"/>
  <c r="J440" i="2"/>
  <c r="B551" i="2"/>
  <c r="J579" i="2"/>
  <c r="B607" i="2"/>
  <c r="B615" i="2"/>
  <c r="C628" i="2"/>
  <c r="K628" i="2"/>
  <c r="M628" i="2"/>
  <c r="B633" i="2"/>
  <c r="J648" i="2"/>
  <c r="K654" i="2"/>
  <c r="M654" i="2"/>
  <c r="C654" i="2"/>
  <c r="I712" i="2"/>
  <c r="J712" i="2"/>
  <c r="B712" i="2"/>
  <c r="B735" i="2"/>
  <c r="B743" i="2"/>
  <c r="I773" i="2"/>
  <c r="J773" i="2"/>
  <c r="B773" i="2"/>
  <c r="I214" i="2"/>
  <c r="J214" i="2"/>
  <c r="B214" i="2"/>
  <c r="M305" i="2"/>
  <c r="C305" i="2"/>
  <c r="K305" i="2"/>
  <c r="M381" i="2"/>
  <c r="C381" i="2"/>
  <c r="K381" i="2"/>
  <c r="I407" i="2"/>
  <c r="J407" i="2"/>
  <c r="B407" i="2"/>
  <c r="B504" i="2"/>
  <c r="I533" i="2"/>
  <c r="J533" i="2"/>
  <c r="B533" i="2"/>
  <c r="I565" i="2"/>
  <c r="J565" i="2"/>
  <c r="B565" i="2"/>
  <c r="B725" i="2"/>
  <c r="I725" i="2"/>
  <c r="J725" i="2"/>
  <c r="B821" i="2"/>
  <c r="I821" i="2"/>
  <c r="J821" i="2"/>
  <c r="B848" i="2"/>
  <c r="I848" i="2"/>
  <c r="J848" i="2"/>
  <c r="I760" i="2"/>
  <c r="J760" i="2"/>
  <c r="B203" i="2"/>
  <c r="B253" i="2"/>
  <c r="M259" i="2"/>
  <c r="C259" i="2"/>
  <c r="K259" i="2"/>
  <c r="B376" i="2"/>
  <c r="I376" i="2"/>
  <c r="J376" i="2"/>
  <c r="I432" i="2"/>
  <c r="J432" i="2"/>
  <c r="B432" i="2"/>
  <c r="B446" i="2"/>
  <c r="I446" i="2"/>
  <c r="J446" i="2"/>
  <c r="B557" i="2"/>
  <c r="I557" i="2"/>
  <c r="J557" i="2"/>
  <c r="B560" i="2"/>
  <c r="I560" i="2"/>
  <c r="J560" i="2"/>
  <c r="B618" i="2"/>
  <c r="I618" i="2"/>
  <c r="J618" i="2"/>
  <c r="I632" i="2"/>
  <c r="J632" i="2"/>
  <c r="C656" i="2"/>
  <c r="K656" i="2"/>
  <c r="M656" i="2"/>
  <c r="B688" i="2"/>
  <c r="I688" i="2"/>
  <c r="J688" i="2"/>
  <c r="I824" i="2"/>
  <c r="J824" i="2"/>
  <c r="I842" i="2"/>
  <c r="J842" i="2"/>
  <c r="B842" i="2"/>
  <c r="B143" i="2"/>
  <c r="B75" i="2"/>
  <c r="I75" i="2"/>
  <c r="J75" i="2"/>
  <c r="B133" i="2"/>
  <c r="I133" i="2"/>
  <c r="J133" i="2"/>
  <c r="I730" i="2"/>
  <c r="J730" i="2"/>
  <c r="M49" i="2"/>
  <c r="K49" i="2"/>
  <c r="I145" i="2"/>
  <c r="J145" i="2"/>
  <c r="C1011" i="2"/>
  <c r="B163" i="2"/>
  <c r="C495" i="2"/>
  <c r="M495" i="2"/>
  <c r="K495" i="2"/>
  <c r="B171" i="2"/>
  <c r="I171" i="2"/>
  <c r="J171" i="2"/>
  <c r="J119" i="2"/>
  <c r="I49" i="2"/>
  <c r="J49" i="2"/>
  <c r="C141" i="2"/>
  <c r="K979" i="2"/>
  <c r="M979" i="2"/>
  <c r="C979" i="2"/>
  <c r="C698" i="2"/>
  <c r="B167" i="2"/>
  <c r="K943" i="2"/>
  <c r="C943" i="2"/>
  <c r="M943" i="2"/>
  <c r="J932" i="2"/>
  <c r="B938" i="2"/>
  <c r="I23" i="2"/>
  <c r="J23" i="2"/>
  <c r="B119" i="2"/>
  <c r="I123" i="2"/>
  <c r="J123" i="2"/>
  <c r="I125" i="2"/>
  <c r="J125" i="2"/>
  <c r="I151" i="2"/>
  <c r="J151" i="2"/>
  <c r="M155" i="2"/>
  <c r="K155" i="2"/>
  <c r="I289" i="2"/>
  <c r="J289" i="2"/>
  <c r="I710" i="2"/>
  <c r="J710" i="2"/>
  <c r="I838" i="2"/>
  <c r="J838" i="2"/>
  <c r="C506" i="2"/>
  <c r="K506" i="2"/>
  <c r="M506" i="2"/>
  <c r="C487" i="2"/>
  <c r="K487" i="2"/>
  <c r="M487" i="2"/>
  <c r="M708" i="2"/>
  <c r="K708" i="2"/>
  <c r="C708" i="2"/>
  <c r="B470" i="2"/>
  <c r="K875" i="2"/>
  <c r="M875" i="2"/>
  <c r="C875" i="2"/>
  <c r="C248" i="2"/>
  <c r="I424" i="2"/>
  <c r="J424" i="2"/>
  <c r="C231" i="2"/>
  <c r="K231" i="2"/>
  <c r="M231" i="2"/>
  <c r="K441" i="2"/>
  <c r="M441" i="2"/>
  <c r="C441" i="2"/>
  <c r="C92" i="2"/>
  <c r="M92" i="2"/>
  <c r="K92" i="2"/>
  <c r="K878" i="2"/>
  <c r="M878" i="2"/>
  <c r="C878" i="2"/>
  <c r="K970" i="2"/>
  <c r="M970" i="2"/>
  <c r="C970" i="2"/>
  <c r="C392" i="2"/>
  <c r="C905" i="2"/>
  <c r="M905" i="2"/>
  <c r="K905" i="2"/>
  <c r="C893" i="2"/>
  <c r="M893" i="2"/>
  <c r="K893" i="2"/>
  <c r="M911" i="2"/>
  <c r="C911" i="2"/>
  <c r="K911" i="2"/>
  <c r="I1030" i="6"/>
  <c r="J1030" i="6" s="1"/>
  <c r="F1030" i="6"/>
  <c r="D21" i="5120"/>
  <c r="K347" i="2"/>
  <c r="C56" i="2"/>
  <c r="M28" i="2"/>
  <c r="M753" i="2"/>
  <c r="M820" i="2"/>
  <c r="M759" i="2"/>
  <c r="K389" i="2"/>
  <c r="M102" i="2"/>
  <c r="K141" i="2"/>
  <c r="M623" i="2"/>
  <c r="C165" i="2"/>
  <c r="M949" i="2"/>
  <c r="M64" i="2"/>
  <c r="K165" i="2"/>
  <c r="K639" i="2"/>
  <c r="K820" i="2"/>
  <c r="K623" i="2"/>
  <c r="M31" i="2"/>
  <c r="C120" i="2"/>
  <c r="C70" i="2"/>
  <c r="K70" i="2"/>
  <c r="M70" i="2"/>
  <c r="M181" i="2"/>
  <c r="M134" i="2"/>
  <c r="C134" i="2"/>
  <c r="K134" i="2"/>
  <c r="C113" i="2"/>
  <c r="M56" i="2"/>
  <c r="K944" i="2"/>
  <c r="M944" i="2"/>
  <c r="K175" i="2"/>
  <c r="K97" i="2"/>
  <c r="K993" i="2"/>
  <c r="K806" i="2"/>
  <c r="K120" i="2"/>
  <c r="K113" i="2"/>
  <c r="M30" i="2"/>
  <c r="K30" i="2"/>
  <c r="M149" i="2"/>
  <c r="M823" i="2"/>
  <c r="K791" i="2"/>
  <c r="C149" i="2"/>
  <c r="M88" i="2"/>
  <c r="K88" i="2"/>
  <c r="C88" i="2"/>
  <c r="K917" i="2"/>
  <c r="M97" i="2"/>
  <c r="C152" i="2"/>
  <c r="M152" i="2"/>
  <c r="K152" i="2"/>
  <c r="M543" i="2"/>
  <c r="M158" i="2"/>
  <c r="K158" i="2"/>
  <c r="K174" i="2"/>
  <c r="M174" i="2"/>
  <c r="C174" i="2"/>
  <c r="M329" i="2"/>
  <c r="K329" i="2"/>
  <c r="C329" i="2"/>
  <c r="K419" i="2"/>
  <c r="M419" i="2"/>
  <c r="C419" i="2"/>
  <c r="C95" i="2"/>
  <c r="K224" i="2"/>
  <c r="C224" i="2"/>
  <c r="M224" i="2"/>
  <c r="M277" i="2"/>
  <c r="K277" i="2"/>
  <c r="C277" i="2"/>
  <c r="K413" i="2"/>
  <c r="C413" i="2"/>
  <c r="M413" i="2"/>
  <c r="M891" i="2"/>
  <c r="K891" i="2"/>
  <c r="C891" i="2"/>
  <c r="K759" i="2"/>
  <c r="C389" i="2"/>
  <c r="M868" i="2"/>
  <c r="K37" i="2"/>
  <c r="K949" i="2"/>
  <c r="M973" i="2"/>
  <c r="K543" i="2"/>
  <c r="K95" i="2"/>
  <c r="M266" i="2"/>
  <c r="C266" i="2"/>
  <c r="K266" i="2"/>
  <c r="M798" i="2"/>
  <c r="K798" i="2"/>
  <c r="C798" i="2"/>
  <c r="C52" i="2"/>
  <c r="K52" i="2"/>
  <c r="M52" i="2"/>
  <c r="K854" i="2"/>
  <c r="C854" i="2"/>
  <c r="M854" i="2"/>
  <c r="C148" i="2"/>
  <c r="K148" i="2"/>
  <c r="M148" i="2"/>
  <c r="K386" i="2"/>
  <c r="M386" i="2"/>
  <c r="C386" i="2"/>
  <c r="M142" i="2"/>
  <c r="C142" i="2"/>
  <c r="K142" i="2"/>
  <c r="M222" i="2"/>
  <c r="K222" i="2"/>
  <c r="C222" i="2"/>
  <c r="K670" i="2"/>
  <c r="M670" i="2"/>
  <c r="C670" i="2"/>
  <c r="K410" i="2"/>
  <c r="C410" i="2"/>
  <c r="M410" i="2"/>
  <c r="M662" i="2"/>
  <c r="C662" i="2"/>
  <c r="K662" i="2"/>
  <c r="K274" i="2"/>
  <c r="C274" i="2"/>
  <c r="M274" i="2"/>
  <c r="M920" i="2"/>
  <c r="K920" i="2"/>
  <c r="C920" i="2"/>
  <c r="M126" i="2"/>
  <c r="C126" i="2"/>
  <c r="K126" i="2"/>
  <c r="M37" i="2"/>
  <c r="M374" i="2"/>
  <c r="K374" i="2"/>
  <c r="C374" i="2"/>
  <c r="K354" i="2"/>
  <c r="C354" i="2"/>
  <c r="M354" i="2"/>
  <c r="K394" i="2"/>
  <c r="M394" i="2"/>
  <c r="C394" i="2"/>
  <c r="K349" i="2"/>
  <c r="M349" i="2"/>
  <c r="C349" i="2"/>
  <c r="K31" i="2"/>
  <c r="C973" i="2"/>
  <c r="K416" i="2"/>
  <c r="M416" i="2"/>
  <c r="C416" i="2"/>
  <c r="C371" i="2"/>
  <c r="M371" i="2"/>
  <c r="K371" i="2"/>
  <c r="K78" i="2"/>
  <c r="C78" i="2"/>
  <c r="M78" i="2"/>
  <c r="K216" i="2"/>
  <c r="M216" i="2"/>
  <c r="C216" i="2"/>
  <c r="M726" i="2"/>
  <c r="K726" i="2"/>
  <c r="C726" i="2"/>
  <c r="C884" i="2"/>
  <c r="M884" i="2"/>
  <c r="K884" i="2"/>
  <c r="K686" i="2"/>
  <c r="M686" i="2"/>
  <c r="C686" i="2"/>
  <c r="C351" i="2"/>
  <c r="M351" i="2"/>
  <c r="K351" i="2"/>
  <c r="M1007" i="2"/>
  <c r="C1007" i="2"/>
  <c r="K1007" i="2"/>
  <c r="C931" i="2"/>
  <c r="K931" i="2"/>
  <c r="M931" i="2"/>
  <c r="M505" i="2"/>
  <c r="K505" i="2"/>
  <c r="C505" i="2"/>
  <c r="C454" i="2"/>
  <c r="M454" i="2"/>
  <c r="K454" i="2"/>
  <c r="C484" i="2"/>
  <c r="M484" i="2"/>
  <c r="K484" i="2"/>
  <c r="M470" i="2"/>
  <c r="K470" i="2"/>
  <c r="C470" i="2"/>
  <c r="K938" i="2"/>
  <c r="M938" i="2"/>
  <c r="C938" i="2"/>
  <c r="C618" i="2"/>
  <c r="M618" i="2"/>
  <c r="K618" i="2"/>
  <c r="K214" i="2"/>
  <c r="C214" i="2"/>
  <c r="M214" i="2"/>
  <c r="K735" i="2"/>
  <c r="C735" i="2"/>
  <c r="M735" i="2"/>
  <c r="C74" i="2"/>
  <c r="K74" i="2"/>
  <c r="M74" i="2"/>
  <c r="K703" i="2"/>
  <c r="C703" i="2"/>
  <c r="M703" i="2"/>
  <c r="C320" i="2"/>
  <c r="K320" i="2"/>
  <c r="M320" i="2"/>
  <c r="M853" i="2"/>
  <c r="K853" i="2"/>
  <c r="C853" i="2"/>
  <c r="C475" i="2"/>
  <c r="M475" i="2"/>
  <c r="K475" i="2"/>
  <c r="M748" i="2"/>
  <c r="K748" i="2"/>
  <c r="C748" i="2"/>
  <c r="M411" i="2"/>
  <c r="C411" i="2"/>
  <c r="K411" i="2"/>
  <c r="M42" i="2"/>
  <c r="K42" i="2"/>
  <c r="C42" i="2"/>
  <c r="C716" i="2"/>
  <c r="M716" i="2"/>
  <c r="K716" i="2"/>
  <c r="M409" i="2"/>
  <c r="K409" i="2"/>
  <c r="C409" i="2"/>
  <c r="K996" i="2"/>
  <c r="M996" i="2"/>
  <c r="C996" i="2"/>
  <c r="M73" i="2"/>
  <c r="K73" i="2"/>
  <c r="C73" i="2"/>
  <c r="K807" i="2"/>
  <c r="C807" i="2"/>
  <c r="M807" i="2"/>
  <c r="M704" i="2"/>
  <c r="K704" i="2"/>
  <c r="C704" i="2"/>
  <c r="M587" i="2"/>
  <c r="K587" i="2"/>
  <c r="C587" i="2"/>
  <c r="K468" i="2"/>
  <c r="M468" i="2"/>
  <c r="C468" i="2"/>
  <c r="M50" i="2"/>
  <c r="C50" i="2"/>
  <c r="K50" i="2"/>
  <c r="K489" i="2"/>
  <c r="M489" i="2"/>
  <c r="C489" i="2"/>
  <c r="M689" i="2"/>
  <c r="K689" i="2"/>
  <c r="C689" i="2"/>
  <c r="K594" i="2"/>
  <c r="M594" i="2"/>
  <c r="C594" i="2"/>
  <c r="M640" i="2"/>
  <c r="C640" i="2"/>
  <c r="K640" i="2"/>
  <c r="C278" i="2"/>
  <c r="M278" i="2"/>
  <c r="K278" i="2"/>
  <c r="C130" i="2"/>
  <c r="K130" i="2"/>
  <c r="M130" i="2"/>
  <c r="K861" i="2"/>
  <c r="M861" i="2"/>
  <c r="C861" i="2"/>
  <c r="K603" i="2"/>
  <c r="M603" i="2"/>
  <c r="C603" i="2"/>
  <c r="M590" i="2"/>
  <c r="K590" i="2"/>
  <c r="C590" i="2"/>
  <c r="C283" i="2"/>
  <c r="K283" i="2"/>
  <c r="M283" i="2"/>
  <c r="K509" i="2"/>
  <c r="M509" i="2"/>
  <c r="C509" i="2"/>
  <c r="M614" i="2"/>
  <c r="K614" i="2"/>
  <c r="C614" i="2"/>
  <c r="K61" i="2"/>
  <c r="M61" i="2"/>
  <c r="C61" i="2"/>
  <c r="K599" i="2"/>
  <c r="C599" i="2"/>
  <c r="M599" i="2"/>
  <c r="M159" i="2"/>
  <c r="K159" i="2"/>
  <c r="C159" i="2"/>
  <c r="K851" i="2"/>
  <c r="M851" i="2"/>
  <c r="C851" i="2"/>
  <c r="C869" i="2"/>
  <c r="M869" i="2"/>
  <c r="K869" i="2"/>
  <c r="M763" i="2"/>
  <c r="K763" i="2"/>
  <c r="C763" i="2"/>
  <c r="C217" i="2"/>
  <c r="M217" i="2"/>
  <c r="K217" i="2"/>
  <c r="C692" i="2"/>
  <c r="K692" i="2"/>
  <c r="M692" i="2"/>
  <c r="C659" i="2"/>
  <c r="M659" i="2"/>
  <c r="K659" i="2"/>
  <c r="C368" i="2"/>
  <c r="K368" i="2"/>
  <c r="M368" i="2"/>
  <c r="M315" i="2"/>
  <c r="K315" i="2"/>
  <c r="C315" i="2"/>
  <c r="M1003" i="2"/>
  <c r="K1003" i="2"/>
  <c r="C1003" i="2"/>
  <c r="C271" i="2"/>
  <c r="M271" i="2"/>
  <c r="K271" i="2"/>
  <c r="C399" i="2"/>
  <c r="K399" i="2"/>
  <c r="M399" i="2"/>
  <c r="M34" i="2"/>
  <c r="K34" i="2"/>
  <c r="C34" i="2"/>
  <c r="K561" i="2"/>
  <c r="C561" i="2"/>
  <c r="M561" i="2"/>
  <c r="M137" i="2"/>
  <c r="K137" i="2"/>
  <c r="C137" i="2"/>
  <c r="K859" i="2"/>
  <c r="M859" i="2"/>
  <c r="C859" i="2"/>
  <c r="C273" i="2"/>
  <c r="M273" i="2"/>
  <c r="K273" i="2"/>
  <c r="M629" i="2"/>
  <c r="K629" i="2"/>
  <c r="C629" i="2"/>
  <c r="C361" i="2"/>
  <c r="M361" i="2"/>
  <c r="K361" i="2"/>
  <c r="K555" i="2"/>
  <c r="C555" i="2"/>
  <c r="M555" i="2"/>
  <c r="C456" i="2"/>
  <c r="M456" i="2"/>
  <c r="K456" i="2"/>
  <c r="K777" i="2"/>
  <c r="M777" i="2"/>
  <c r="C777" i="2"/>
  <c r="M87" i="2"/>
  <c r="K87" i="2"/>
  <c r="C87" i="2"/>
  <c r="K650" i="2"/>
  <c r="C650" i="2"/>
  <c r="M650" i="2"/>
  <c r="C536" i="2"/>
  <c r="K536" i="2"/>
  <c r="M536" i="2"/>
  <c r="C268" i="2"/>
  <c r="M268" i="2"/>
  <c r="K268" i="2"/>
  <c r="M610" i="2"/>
  <c r="K610" i="2"/>
  <c r="C610" i="2"/>
  <c r="K601" i="2"/>
  <c r="M601" i="2"/>
  <c r="C601" i="2"/>
  <c r="K332" i="2"/>
  <c r="M332" i="2"/>
  <c r="C332" i="2"/>
  <c r="K631" i="2"/>
  <c r="C631" i="2"/>
  <c r="M631" i="2"/>
  <c r="K687" i="2"/>
  <c r="M687" i="2"/>
  <c r="C687" i="2"/>
  <c r="M570" i="2"/>
  <c r="K570" i="2"/>
  <c r="C570" i="2"/>
  <c r="M173" i="2"/>
  <c r="C173" i="2"/>
  <c r="K173" i="2"/>
  <c r="K63" i="2"/>
  <c r="M63" i="2"/>
  <c r="C63" i="2"/>
  <c r="M43" i="2"/>
  <c r="K43" i="2"/>
  <c r="C43" i="2"/>
  <c r="C558" i="2"/>
  <c r="K558" i="2"/>
  <c r="M558" i="2"/>
  <c r="M602" i="2"/>
  <c r="K602" i="2"/>
  <c r="C602" i="2"/>
  <c r="K187" i="2"/>
  <c r="C187" i="2"/>
  <c r="M187" i="2"/>
  <c r="M65" i="2"/>
  <c r="C65" i="2"/>
  <c r="K65" i="2"/>
  <c r="M795" i="2"/>
  <c r="K795" i="2"/>
  <c r="C795" i="2"/>
  <c r="K733" i="2"/>
  <c r="C733" i="2"/>
  <c r="M733" i="2"/>
  <c r="K57" i="2"/>
  <c r="M57" i="2"/>
  <c r="C57" i="2"/>
  <c r="K872" i="2"/>
  <c r="M872" i="2"/>
  <c r="C872" i="2"/>
  <c r="M827" i="2"/>
  <c r="C827" i="2"/>
  <c r="K827" i="2"/>
  <c r="K843" i="2"/>
  <c r="C843" i="2"/>
  <c r="M843" i="2"/>
  <c r="K679" i="2"/>
  <c r="C679" i="2"/>
  <c r="M679" i="2"/>
  <c r="K647" i="2"/>
  <c r="C647" i="2"/>
  <c r="M647" i="2"/>
  <c r="K103" i="2"/>
  <c r="M103" i="2"/>
  <c r="C103" i="2"/>
  <c r="M837" i="2"/>
  <c r="C837" i="2"/>
  <c r="K837" i="2"/>
  <c r="M787" i="2"/>
  <c r="K787" i="2"/>
  <c r="C787" i="2"/>
  <c r="K605" i="2"/>
  <c r="C605" i="2"/>
  <c r="M605" i="2"/>
  <c r="K839" i="2"/>
  <c r="C839" i="2"/>
  <c r="M839" i="2"/>
  <c r="K75" i="2"/>
  <c r="M75" i="2"/>
  <c r="C75" i="2"/>
  <c r="K557" i="2"/>
  <c r="M557" i="2"/>
  <c r="C557" i="2"/>
  <c r="K821" i="2"/>
  <c r="C821" i="2"/>
  <c r="M821" i="2"/>
  <c r="C407" i="2"/>
  <c r="K407" i="2"/>
  <c r="M407" i="2"/>
  <c r="K607" i="2"/>
  <c r="C607" i="2"/>
  <c r="M607" i="2"/>
  <c r="K122" i="2"/>
  <c r="M122" i="2"/>
  <c r="C122" i="2"/>
  <c r="K660" i="2"/>
  <c r="M660" i="2"/>
  <c r="C660" i="2"/>
  <c r="M617" i="2"/>
  <c r="K617" i="2"/>
  <c r="C617" i="2"/>
  <c r="M841" i="2"/>
  <c r="K841" i="2"/>
  <c r="C841" i="2"/>
  <c r="M1005" i="2"/>
  <c r="K1005" i="2"/>
  <c r="C1005" i="2"/>
  <c r="M528" i="2"/>
  <c r="C528" i="2"/>
  <c r="K528" i="2"/>
  <c r="M693" i="2"/>
  <c r="K693" i="2"/>
  <c r="C693" i="2"/>
  <c r="K404" i="2"/>
  <c r="M404" i="2"/>
  <c r="C404" i="2"/>
  <c r="M82" i="2"/>
  <c r="C82" i="2"/>
  <c r="K82" i="2"/>
  <c r="C691" i="2"/>
  <c r="K691" i="2"/>
  <c r="M691" i="2"/>
  <c r="K537" i="2"/>
  <c r="M537" i="2"/>
  <c r="C537" i="2"/>
  <c r="M765" i="2"/>
  <c r="K765" i="2"/>
  <c r="C765" i="2"/>
  <c r="K722" i="2"/>
  <c r="C722" i="2"/>
  <c r="M722" i="2"/>
  <c r="K281" i="2"/>
  <c r="C281" i="2"/>
  <c r="M281" i="2"/>
  <c r="M811" i="2"/>
  <c r="K811" i="2"/>
  <c r="C811" i="2"/>
  <c r="C657" i="2"/>
  <c r="M657" i="2"/>
  <c r="K657" i="2"/>
  <c r="L15" i="2"/>
  <c r="K185" i="2"/>
  <c r="M185" i="2"/>
  <c r="C185" i="2"/>
  <c r="K678" i="2"/>
  <c r="M678" i="2"/>
  <c r="C678" i="2"/>
  <c r="K99" i="2"/>
  <c r="M99" i="2"/>
  <c r="C99" i="2"/>
  <c r="M387" i="2"/>
  <c r="K387" i="2"/>
  <c r="C387" i="2"/>
  <c r="M667" i="2"/>
  <c r="K667" i="2"/>
  <c r="C667" i="2"/>
  <c r="C576" i="2"/>
  <c r="M576" i="2"/>
  <c r="K576" i="2"/>
  <c r="C800" i="2"/>
  <c r="K800" i="2"/>
  <c r="M800" i="2"/>
  <c r="K510" i="2"/>
  <c r="C510" i="2"/>
  <c r="M510" i="2"/>
  <c r="C717" i="2"/>
  <c r="K717" i="2"/>
  <c r="M717" i="2"/>
  <c r="M471" i="2"/>
  <c r="K471" i="2"/>
  <c r="C471" i="2"/>
  <c r="C831" i="2"/>
  <c r="M831" i="2"/>
  <c r="K831" i="2"/>
  <c r="M705" i="2"/>
  <c r="K705" i="2"/>
  <c r="C705" i="2"/>
  <c r="K559" i="2"/>
  <c r="M559" i="2"/>
  <c r="C559" i="2"/>
  <c r="M835" i="2"/>
  <c r="K835" i="2"/>
  <c r="C835" i="2"/>
  <c r="K695" i="2"/>
  <c r="C695" i="2"/>
  <c r="M695" i="2"/>
  <c r="M433" i="2"/>
  <c r="C433" i="2"/>
  <c r="K433" i="2"/>
  <c r="M296" i="2"/>
  <c r="K296" i="2"/>
  <c r="C296" i="2"/>
  <c r="K669" i="2"/>
  <c r="C669" i="2"/>
  <c r="M669" i="2"/>
  <c r="K673" i="2"/>
  <c r="C673" i="2"/>
  <c r="M673" i="2"/>
  <c r="M342" i="2"/>
  <c r="K342" i="2"/>
  <c r="C342" i="2"/>
  <c r="M91" i="2"/>
  <c r="K91" i="2"/>
  <c r="C91" i="2"/>
  <c r="K658" i="2"/>
  <c r="C658" i="2"/>
  <c r="M658" i="2"/>
  <c r="M779" i="2"/>
  <c r="K779" i="2"/>
  <c r="C779" i="2"/>
  <c r="C834" i="2"/>
  <c r="M834" i="2"/>
  <c r="K834" i="2"/>
  <c r="K677" i="2"/>
  <c r="M677" i="2"/>
  <c r="C677" i="2"/>
  <c r="K719" i="2"/>
  <c r="M719" i="2"/>
  <c r="C719" i="2"/>
  <c r="K545" i="2"/>
  <c r="M545" i="2"/>
  <c r="C545" i="2"/>
  <c r="M190" i="2"/>
  <c r="K190" i="2"/>
  <c r="C190" i="2"/>
  <c r="M147" i="2"/>
  <c r="C147" i="2"/>
  <c r="K147" i="2"/>
  <c r="M135" i="2"/>
  <c r="C135" i="2"/>
  <c r="K135" i="2"/>
  <c r="M47" i="2"/>
  <c r="C47" i="2"/>
  <c r="K47" i="2"/>
  <c r="K825" i="2"/>
  <c r="M825" i="2"/>
  <c r="C825" i="2"/>
  <c r="K788" i="2"/>
  <c r="C788" i="2"/>
  <c r="M788" i="2"/>
  <c r="K167" i="2"/>
  <c r="M167" i="2"/>
  <c r="C167" i="2"/>
  <c r="K143" i="2"/>
  <c r="M143" i="2"/>
  <c r="C143" i="2"/>
  <c r="K533" i="2"/>
  <c r="M533" i="2"/>
  <c r="C533" i="2"/>
  <c r="K773" i="2"/>
  <c r="C773" i="2"/>
  <c r="M773" i="2"/>
  <c r="M712" i="2"/>
  <c r="K712" i="2"/>
  <c r="C712" i="2"/>
  <c r="C90" i="2"/>
  <c r="M90" i="2"/>
  <c r="K90" i="2"/>
  <c r="K857" i="2"/>
  <c r="M857" i="2"/>
  <c r="C857" i="2"/>
  <c r="K575" i="2"/>
  <c r="C575" i="2"/>
  <c r="M575" i="2"/>
  <c r="K312" i="2"/>
  <c r="C312" i="2"/>
  <c r="M312" i="2"/>
  <c r="M809" i="2"/>
  <c r="K809" i="2"/>
  <c r="C809" i="2"/>
  <c r="M731" i="2"/>
  <c r="K731" i="2"/>
  <c r="C731" i="2"/>
  <c r="K637" i="2"/>
  <c r="C637" i="2"/>
  <c r="M637" i="2"/>
  <c r="K846" i="2"/>
  <c r="C846" i="2"/>
  <c r="M846" i="2"/>
  <c r="C844" i="2"/>
  <c r="M844" i="2"/>
  <c r="K844" i="2"/>
  <c r="C767" i="2"/>
  <c r="M767" i="2"/>
  <c r="K767" i="2"/>
  <c r="M747" i="2"/>
  <c r="K747" i="2"/>
  <c r="C747" i="2"/>
  <c r="K240" i="2"/>
  <c r="C240" i="2"/>
  <c r="M240" i="2"/>
  <c r="M485" i="2"/>
  <c r="K485" i="2"/>
  <c r="C485" i="2"/>
  <c r="C232" i="2"/>
  <c r="K232" i="2"/>
  <c r="M232" i="2"/>
  <c r="C709" i="2"/>
  <c r="M709" i="2"/>
  <c r="K709" i="2"/>
  <c r="M674" i="2"/>
  <c r="K674" i="2"/>
  <c r="C674" i="2"/>
  <c r="M651" i="2"/>
  <c r="K651" i="2"/>
  <c r="C651" i="2"/>
  <c r="M622" i="2"/>
  <c r="K622" i="2"/>
  <c r="C622" i="2"/>
  <c r="M131" i="2"/>
  <c r="K131" i="2"/>
  <c r="C131" i="2"/>
  <c r="K51" i="2"/>
  <c r="M51" i="2"/>
  <c r="C51" i="2"/>
  <c r="M964" i="2"/>
  <c r="K964" i="2"/>
  <c r="C964" i="2"/>
  <c r="C720" i="2"/>
  <c r="K720" i="2"/>
  <c r="M720" i="2"/>
  <c r="C568" i="2"/>
  <c r="K568" i="2"/>
  <c r="M568" i="2"/>
  <c r="K714" i="2"/>
  <c r="M714" i="2"/>
  <c r="C714" i="2"/>
  <c r="C507" i="2"/>
  <c r="K507" i="2"/>
  <c r="M507" i="2"/>
  <c r="M866" i="2"/>
  <c r="K866" i="2"/>
  <c r="C866" i="2"/>
  <c r="K756" i="2"/>
  <c r="C756" i="2"/>
  <c r="M756" i="2"/>
  <c r="K684" i="2"/>
  <c r="C684" i="2"/>
  <c r="M684" i="2"/>
  <c r="K531" i="2"/>
  <c r="C531" i="2"/>
  <c r="M531" i="2"/>
  <c r="C114" i="2"/>
  <c r="K114" i="2"/>
  <c r="M114" i="2"/>
  <c r="C808" i="2"/>
  <c r="M808" i="2"/>
  <c r="K808" i="2"/>
  <c r="K780" i="2"/>
  <c r="C780" i="2"/>
  <c r="M780" i="2"/>
  <c r="C627" i="2"/>
  <c r="M627" i="2"/>
  <c r="K627" i="2"/>
  <c r="K583" i="2"/>
  <c r="C583" i="2"/>
  <c r="M583" i="2"/>
  <c r="M465" i="2"/>
  <c r="K465" i="2"/>
  <c r="C465" i="2"/>
  <c r="K856" i="2"/>
  <c r="M856" i="2"/>
  <c r="C856" i="2"/>
  <c r="C810" i="2"/>
  <c r="M810" i="2"/>
  <c r="K810" i="2"/>
  <c r="K589" i="2"/>
  <c r="C589" i="2"/>
  <c r="M589" i="2"/>
  <c r="C690" i="2"/>
  <c r="M690" i="2"/>
  <c r="K690" i="2"/>
  <c r="M802" i="2"/>
  <c r="K802" i="2"/>
  <c r="C802" i="2"/>
  <c r="K761" i="2"/>
  <c r="M761" i="2"/>
  <c r="C761" i="2"/>
  <c r="K146" i="2"/>
  <c r="M146" i="2"/>
  <c r="C146" i="2"/>
  <c r="C66" i="2"/>
  <c r="M66" i="2"/>
  <c r="K66" i="2"/>
  <c r="K488" i="2"/>
  <c r="M488" i="2"/>
  <c r="C488" i="2"/>
  <c r="K749" i="2"/>
  <c r="C749" i="2"/>
  <c r="M749" i="2"/>
  <c r="K539" i="2"/>
  <c r="M539" i="2"/>
  <c r="C539" i="2"/>
  <c r="K443" i="2"/>
  <c r="M443" i="2"/>
  <c r="C443" i="2"/>
  <c r="K584" i="2"/>
  <c r="C584" i="2"/>
  <c r="M584" i="2"/>
  <c r="M451" i="2"/>
  <c r="C451" i="2"/>
  <c r="K451" i="2"/>
  <c r="M819" i="2"/>
  <c r="K819" i="2"/>
  <c r="C819" i="2"/>
  <c r="C706" i="2"/>
  <c r="M706" i="2"/>
  <c r="K706" i="2"/>
  <c r="M785" i="2"/>
  <c r="C785" i="2"/>
  <c r="K785" i="2"/>
  <c r="M833" i="2"/>
  <c r="K833" i="2"/>
  <c r="C833" i="2"/>
  <c r="K801" i="2"/>
  <c r="C801" i="2"/>
  <c r="M801" i="2"/>
  <c r="M666" i="2"/>
  <c r="K666" i="2"/>
  <c r="C666" i="2"/>
  <c r="K101" i="2"/>
  <c r="M101" i="2"/>
  <c r="C101" i="2"/>
  <c r="K85" i="2"/>
  <c r="M85" i="2"/>
  <c r="C85" i="2"/>
  <c r="M752" i="2"/>
  <c r="K752" i="2"/>
  <c r="C752" i="2"/>
  <c r="K685" i="2"/>
  <c r="C685" i="2"/>
  <c r="M685" i="2"/>
  <c r="K279" i="2"/>
  <c r="M279" i="2"/>
  <c r="C279" i="2"/>
  <c r="C661" i="2"/>
  <c r="M661" i="2"/>
  <c r="K661" i="2"/>
  <c r="M211" i="2"/>
  <c r="C211" i="2"/>
  <c r="K211" i="2"/>
  <c r="K697" i="2"/>
  <c r="M697" i="2"/>
  <c r="C697" i="2"/>
  <c r="M803" i="2"/>
  <c r="K803" i="2"/>
  <c r="C803" i="2"/>
  <c r="K855" i="2"/>
  <c r="C855" i="2"/>
  <c r="M855" i="2"/>
  <c r="M826" i="2"/>
  <c r="K826" i="2"/>
  <c r="C826" i="2"/>
  <c r="M577" i="2"/>
  <c r="K577" i="2"/>
  <c r="C577" i="2"/>
  <c r="K109" i="2"/>
  <c r="M109" i="2"/>
  <c r="C109" i="2"/>
  <c r="M27" i="2"/>
  <c r="K27" i="2"/>
  <c r="C27" i="2"/>
  <c r="C746" i="2"/>
  <c r="M746" i="2"/>
  <c r="K746" i="2"/>
  <c r="C778" i="2"/>
  <c r="M778" i="2"/>
  <c r="K778" i="2"/>
  <c r="M337" i="2"/>
  <c r="C337" i="2"/>
  <c r="K337" i="2"/>
  <c r="K718" i="2"/>
  <c r="M718" i="2"/>
  <c r="C718" i="2"/>
  <c r="M683" i="2"/>
  <c r="K683" i="2"/>
  <c r="C683" i="2"/>
  <c r="K988" i="2"/>
  <c r="M988" i="2"/>
  <c r="C988" i="2"/>
  <c r="M769" i="2"/>
  <c r="K769" i="2"/>
  <c r="C769" i="2"/>
  <c r="K161" i="2"/>
  <c r="M161" i="2"/>
  <c r="C161" i="2"/>
  <c r="K39" i="2"/>
  <c r="M39" i="2"/>
  <c r="C39" i="2"/>
  <c r="M129" i="2"/>
  <c r="C129" i="2"/>
  <c r="K129" i="2"/>
  <c r="K845" i="2"/>
  <c r="M845" i="2"/>
  <c r="C845" i="2"/>
  <c r="K696" i="2"/>
  <c r="C696" i="2"/>
  <c r="M696" i="2"/>
  <c r="K635" i="2"/>
  <c r="M635" i="2"/>
  <c r="C635" i="2"/>
  <c r="K813" i="2"/>
  <c r="C813" i="2"/>
  <c r="M813" i="2"/>
  <c r="K649" i="2"/>
  <c r="M649" i="2"/>
  <c r="C649" i="2"/>
  <c r="M847" i="2"/>
  <c r="K847" i="2"/>
  <c r="C847" i="2"/>
  <c r="K115" i="2"/>
  <c r="M115" i="2"/>
  <c r="C115" i="2"/>
  <c r="K55" i="2"/>
  <c r="M55" i="2"/>
  <c r="C55" i="2"/>
  <c r="M77" i="2"/>
  <c r="K77" i="2"/>
  <c r="C77" i="2"/>
  <c r="K621" i="2"/>
  <c r="C621" i="2"/>
  <c r="M621" i="2"/>
  <c r="M425" i="2"/>
  <c r="K425" i="2"/>
  <c r="C425" i="2"/>
  <c r="K496" i="2"/>
  <c r="C496" i="2"/>
  <c r="M496" i="2"/>
  <c r="I1031" i="6"/>
  <c r="J1031" i="6" s="1"/>
  <c r="K119" i="2"/>
  <c r="M119" i="2"/>
  <c r="C119" i="2"/>
  <c r="M133" i="2"/>
  <c r="K133" i="2"/>
  <c r="C133" i="2"/>
  <c r="K842" i="2"/>
  <c r="C842" i="2"/>
  <c r="M842" i="2"/>
  <c r="M688" i="2"/>
  <c r="C688" i="2"/>
  <c r="K688" i="2"/>
  <c r="M560" i="2"/>
  <c r="C560" i="2"/>
  <c r="K560" i="2"/>
  <c r="M446" i="2"/>
  <c r="K446" i="2"/>
  <c r="C446" i="2"/>
  <c r="K376" i="2"/>
  <c r="C376" i="2"/>
  <c r="M376" i="2"/>
  <c r="M253" i="2"/>
  <c r="K253" i="2"/>
  <c r="C253" i="2"/>
  <c r="K848" i="2"/>
  <c r="M848" i="2"/>
  <c r="C848" i="2"/>
  <c r="C725" i="2"/>
  <c r="K725" i="2"/>
  <c r="M725" i="2"/>
  <c r="K551" i="2"/>
  <c r="C551" i="2"/>
  <c r="M551" i="2"/>
  <c r="M729" i="2"/>
  <c r="K729" i="2"/>
  <c r="C729" i="2"/>
  <c r="M665" i="2"/>
  <c r="C665" i="2"/>
  <c r="K665" i="2"/>
  <c r="M625" i="2"/>
  <c r="K625" i="2"/>
  <c r="C625" i="2"/>
  <c r="K304" i="2"/>
  <c r="M304" i="2"/>
  <c r="C304" i="2"/>
  <c r="M571" i="2"/>
  <c r="K571" i="2"/>
  <c r="C571" i="2"/>
  <c r="M401" i="2"/>
  <c r="C401" i="2"/>
  <c r="K401" i="2"/>
  <c r="K715" i="2"/>
  <c r="M715" i="2"/>
  <c r="C715" i="2"/>
  <c r="K445" i="2"/>
  <c r="M445" i="2"/>
  <c r="C445" i="2"/>
  <c r="K382" i="2"/>
  <c r="M382" i="2"/>
  <c r="C382" i="2"/>
  <c r="K741" i="2"/>
  <c r="C741" i="2"/>
  <c r="M741" i="2"/>
  <c r="M544" i="2"/>
  <c r="C544" i="2"/>
  <c r="K544" i="2"/>
  <c r="C403" i="2"/>
  <c r="K403" i="2"/>
  <c r="M403" i="2"/>
  <c r="K340" i="2"/>
  <c r="M340" i="2"/>
  <c r="C340" i="2"/>
  <c r="M171" i="2"/>
  <c r="K171" i="2"/>
  <c r="C171" i="2"/>
  <c r="K163" i="2"/>
  <c r="C163" i="2"/>
  <c r="M163" i="2"/>
  <c r="C432" i="2"/>
  <c r="M432" i="2"/>
  <c r="K432" i="2"/>
  <c r="K203" i="2"/>
  <c r="C203" i="2"/>
  <c r="M203" i="2"/>
  <c r="M565" i="2"/>
  <c r="K565" i="2"/>
  <c r="C565" i="2"/>
  <c r="C504" i="2"/>
  <c r="K504" i="2"/>
  <c r="M504" i="2"/>
  <c r="K743" i="2"/>
  <c r="C743" i="2"/>
  <c r="M743" i="2"/>
  <c r="M633" i="2"/>
  <c r="C633" i="2"/>
  <c r="K633" i="2"/>
  <c r="K615" i="2"/>
  <c r="C615" i="2"/>
  <c r="M615" i="2"/>
  <c r="M267" i="2"/>
  <c r="K267" i="2"/>
  <c r="C267" i="2"/>
  <c r="K711" i="2"/>
  <c r="C711" i="2"/>
  <c r="M711" i="2"/>
  <c r="M254" i="2"/>
  <c r="K254" i="2"/>
  <c r="C254" i="2"/>
  <c r="K681" i="2"/>
  <c r="M681" i="2"/>
  <c r="C681" i="2"/>
  <c r="K971" i="2"/>
  <c r="M971" i="2"/>
  <c r="C971" i="2"/>
  <c r="M53" i="2"/>
  <c r="K53" i="2"/>
  <c r="C53" i="2"/>
  <c r="M885" i="2"/>
  <c r="K885" i="2"/>
  <c r="C885" i="2"/>
  <c r="K781" i="2"/>
  <c r="C781" i="2"/>
  <c r="M781" i="2"/>
  <c r="M600" i="2"/>
  <c r="C600" i="2"/>
  <c r="K600" i="2"/>
  <c r="K757" i="2"/>
  <c r="C757" i="2"/>
  <c r="M757" i="2"/>
  <c r="M396" i="2"/>
  <c r="K396" i="2"/>
  <c r="C396" i="2"/>
  <c r="C723" i="2"/>
  <c r="K723" i="2"/>
  <c r="M723" i="2"/>
  <c r="K595" i="2"/>
  <c r="C595" i="2"/>
  <c r="M595" i="2"/>
  <c r="K755" i="2"/>
  <c r="M755" i="2"/>
  <c r="C755" i="2"/>
  <c r="C642" i="2"/>
  <c r="M642" i="2"/>
  <c r="K642" i="2"/>
  <c r="C573" i="2"/>
  <c r="M573" i="2"/>
  <c r="K573" i="2"/>
  <c r="C597" i="2"/>
  <c r="M597" i="2"/>
  <c r="K597" i="2"/>
  <c r="C384" i="2"/>
  <c r="K384" i="2"/>
  <c r="M384" i="2"/>
  <c r="M738" i="2"/>
  <c r="K738" i="2"/>
  <c r="C738" i="2"/>
  <c r="M620" i="2"/>
  <c r="C620" i="2"/>
  <c r="K620" i="2"/>
  <c r="M58" i="2"/>
  <c r="K58" i="2"/>
  <c r="C58" i="2"/>
  <c r="K867" i="2"/>
  <c r="M867" i="2"/>
  <c r="C867" i="2"/>
  <c r="C744" i="2"/>
  <c r="M744" i="2"/>
  <c r="K744" i="2"/>
  <c r="K727" i="2"/>
  <c r="C727" i="2"/>
  <c r="M727" i="2"/>
  <c r="K865" i="2"/>
  <c r="M865" i="2"/>
  <c r="C865" i="2"/>
  <c r="M515" i="2"/>
  <c r="K515" i="2"/>
  <c r="C515" i="2"/>
  <c r="K586" i="2"/>
  <c r="C586" i="2"/>
  <c r="M586" i="2"/>
  <c r="K209" i="2"/>
  <c r="M209" i="2"/>
  <c r="C209" i="2"/>
  <c r="K850" i="2"/>
  <c r="C850" i="2"/>
  <c r="M850" i="2"/>
  <c r="C754" i="2"/>
  <c r="M754" i="2"/>
  <c r="K754" i="2"/>
  <c r="C832" i="2"/>
  <c r="M832" i="2"/>
  <c r="K832" i="2"/>
  <c r="K671" i="2"/>
  <c r="C671" i="2"/>
  <c r="M671" i="2"/>
  <c r="M564" i="2"/>
  <c r="C564" i="2"/>
  <c r="K564" i="2"/>
  <c r="C497" i="2"/>
  <c r="M497" i="2"/>
  <c r="K497" i="2"/>
  <c r="M275" i="2"/>
  <c r="K275" i="2"/>
  <c r="C275" i="2"/>
  <c r="K805" i="2"/>
  <c r="C805" i="2"/>
  <c r="M805" i="2"/>
  <c r="M619" i="2"/>
  <c r="C619" i="2"/>
  <c r="K619" i="2"/>
  <c r="M549" i="2"/>
  <c r="C549" i="2"/>
  <c r="K549" i="2"/>
  <c r="M343" i="2"/>
  <c r="K343" i="2"/>
  <c r="C343" i="2"/>
  <c r="K567" i="2"/>
  <c r="C567" i="2"/>
  <c r="M567" i="2"/>
  <c r="K829" i="2"/>
  <c r="C829" i="2"/>
  <c r="M829" i="2"/>
  <c r="K797" i="2"/>
  <c r="C797" i="2"/>
  <c r="M797" i="2"/>
  <c r="K520" i="2"/>
  <c r="C520" i="2"/>
  <c r="M520" i="2"/>
  <c r="C840" i="2"/>
  <c r="M840" i="2"/>
  <c r="K840" i="2"/>
  <c r="C776" i="2"/>
  <c r="M776" i="2"/>
  <c r="K776" i="2"/>
  <c r="C581" i="2"/>
  <c r="M581" i="2"/>
  <c r="K581" i="2"/>
  <c r="M563" i="2"/>
  <c r="C563" i="2"/>
  <c r="K563" i="2"/>
  <c r="K323" i="2"/>
  <c r="M323" i="2"/>
  <c r="C323" i="2"/>
  <c r="K35" i="2"/>
  <c r="C35" i="2"/>
  <c r="M35" i="2"/>
  <c r="C554" i="2"/>
  <c r="M554" i="2"/>
  <c r="K554" i="2"/>
  <c r="M556" i="2"/>
  <c r="C556" i="2"/>
  <c r="K556" i="2"/>
  <c r="M241" i="2"/>
  <c r="C241" i="2"/>
  <c r="K241" i="2"/>
  <c r="K775" i="2"/>
  <c r="C775" i="2"/>
  <c r="M775" i="2"/>
  <c r="K613" i="2"/>
  <c r="C613" i="2"/>
  <c r="M613" i="2"/>
  <c r="C552" i="2"/>
  <c r="K552" i="2"/>
  <c r="M552" i="2"/>
  <c r="M815" i="2"/>
  <c r="K815" i="2"/>
  <c r="C815" i="2"/>
  <c r="M524" i="2"/>
  <c r="K524" i="2"/>
  <c r="C524" i="2"/>
  <c r="C792" i="2"/>
  <c r="K792" i="2"/>
  <c r="M792" i="2"/>
  <c r="K701" i="2"/>
  <c r="C701" i="2"/>
  <c r="M701" i="2"/>
  <c r="M653" i="2"/>
  <c r="K653" i="2"/>
  <c r="C653" i="2"/>
  <c r="K256" i="2"/>
  <c r="C256" i="2"/>
  <c r="M256" i="2"/>
  <c r="C626" i="2"/>
  <c r="M626" i="2"/>
  <c r="K626" i="2"/>
  <c r="C863" i="2"/>
  <c r="M863" i="2"/>
  <c r="K863" i="2"/>
  <c r="C799" i="2"/>
  <c r="M799" i="2"/>
  <c r="K799" i="2"/>
  <c r="C353" i="2"/>
  <c r="M353" i="2"/>
  <c r="K353" i="2"/>
  <c r="K535" i="2"/>
  <c r="C535" i="2"/>
  <c r="M535" i="2"/>
  <c r="M634" i="2"/>
  <c r="K634" i="2"/>
  <c r="C634" i="2"/>
  <c r="K591" i="2"/>
  <c r="M591" i="2"/>
  <c r="C591" i="2"/>
  <c r="K121" i="2"/>
  <c r="M121" i="2"/>
  <c r="C121" i="2"/>
  <c r="M83" i="2"/>
  <c r="C83" i="2"/>
  <c r="K83" i="2"/>
  <c r="K276" i="2"/>
  <c r="C276" i="2"/>
  <c r="M276" i="2"/>
  <c r="C818" i="2"/>
  <c r="M818" i="2"/>
  <c r="K818" i="2"/>
  <c r="C771" i="2"/>
  <c r="M771" i="2"/>
  <c r="K771" i="2"/>
  <c r="M212" i="2"/>
  <c r="C212" i="2"/>
  <c r="K212" i="2"/>
  <c r="C481" i="2"/>
  <c r="K481" i="2"/>
  <c r="M481" i="2"/>
  <c r="K956" i="2"/>
  <c r="M956" i="2"/>
  <c r="C956" i="2"/>
  <c r="K29" i="2"/>
  <c r="M29" i="2"/>
  <c r="C29" i="2"/>
  <c r="C682" i="2"/>
  <c r="M682" i="2"/>
  <c r="K682" i="2"/>
  <c r="M541" i="2"/>
  <c r="K541" i="2"/>
  <c r="C541" i="2"/>
  <c r="K789" i="2"/>
  <c r="C789" i="2"/>
  <c r="M789" i="2"/>
  <c r="K750" i="2"/>
  <c r="C750" i="2"/>
  <c r="M750" i="2"/>
  <c r="M751" i="2"/>
  <c r="K751" i="2"/>
  <c r="C751" i="2"/>
  <c r="K609" i="2"/>
  <c r="C609" i="2"/>
  <c r="M609" i="2"/>
  <c r="M538" i="2"/>
  <c r="K538" i="2"/>
  <c r="C538" i="2"/>
  <c r="K183" i="2"/>
  <c r="M183" i="2"/>
  <c r="C183" i="2"/>
  <c r="M139" i="2"/>
  <c r="K139" i="2"/>
  <c r="C139" i="2"/>
  <c r="M79" i="2"/>
  <c r="C79" i="2"/>
  <c r="K79" i="2"/>
  <c r="M699" i="2"/>
  <c r="K699" i="2"/>
  <c r="C699" i="2"/>
  <c r="M592" i="2"/>
  <c r="K592" i="2"/>
  <c r="C592" i="2"/>
  <c r="K608" i="2"/>
  <c r="M608" i="2"/>
  <c r="C608" i="2"/>
  <c r="F1031" i="6"/>
  <c r="G1031" i="6" s="1"/>
  <c r="G1030" i="6"/>
  <c r="C12" i="2"/>
  <c r="I1032" i="6"/>
  <c r="I1033" i="6"/>
  <c r="J1033" i="6" s="1"/>
  <c r="C14" i="2"/>
  <c r="B15" i="2"/>
  <c r="J1032" i="6"/>
  <c r="I1034" i="6" l="1"/>
  <c r="F1032" i="6"/>
  <c r="B24" i="6"/>
  <c r="D1030" i="6"/>
  <c r="C24" i="6" s="1"/>
  <c r="C1031" i="6"/>
  <c r="I1035" i="6" l="1"/>
  <c r="J1034" i="6"/>
  <c r="F1033" i="6"/>
  <c r="G1032" i="6"/>
  <c r="B25" i="6"/>
  <c r="C1032" i="6"/>
  <c r="D1031" i="6"/>
  <c r="C25" i="6" s="1"/>
  <c r="J1035" i="6" l="1"/>
  <c r="I1036" i="6"/>
  <c r="G1033" i="6"/>
  <c r="F1034" i="6"/>
  <c r="D1032" i="6"/>
  <c r="C26" i="6" s="1"/>
  <c r="B26" i="6"/>
  <c r="C1033" i="6"/>
  <c r="F1035" i="6" l="1"/>
  <c r="G1034" i="6"/>
  <c r="I1037" i="6"/>
  <c r="J1036" i="6"/>
  <c r="D1033" i="6"/>
  <c r="C27" i="6" s="1"/>
  <c r="B27" i="6"/>
  <c r="C1034" i="6"/>
  <c r="J1037" i="6" l="1"/>
  <c r="I1038" i="6"/>
  <c r="F1036" i="6"/>
  <c r="G1035" i="6"/>
  <c r="D1034" i="6"/>
  <c r="C28" i="6" s="1"/>
  <c r="C1035" i="6"/>
  <c r="B28" i="6"/>
  <c r="G1036" i="6" l="1"/>
  <c r="F1037" i="6"/>
  <c r="J1038" i="6"/>
  <c r="I1039" i="6"/>
  <c r="D1035" i="6"/>
  <c r="C29" i="6" s="1"/>
  <c r="C1036" i="6"/>
  <c r="B29" i="6"/>
  <c r="I1040" i="6" l="1"/>
  <c r="J1039" i="6"/>
  <c r="G1037" i="6"/>
  <c r="F1038" i="6"/>
  <c r="C1037" i="6"/>
  <c r="B30" i="6"/>
  <c r="D1036" i="6"/>
  <c r="C30" i="6" s="1"/>
  <c r="F1039" i="6" l="1"/>
  <c r="G1038" i="6"/>
  <c r="J1040" i="6"/>
  <c r="I1041" i="6"/>
  <c r="B31" i="6"/>
  <c r="C1038" i="6"/>
  <c r="D1037" i="6"/>
  <c r="C31" i="6" s="1"/>
  <c r="J1041" i="6" l="1"/>
  <c r="I1042" i="6"/>
  <c r="G1039" i="6"/>
  <c r="F1040" i="6"/>
  <c r="D1038" i="6"/>
  <c r="C32" i="6" s="1"/>
  <c r="B32" i="6"/>
  <c r="C1039" i="6"/>
  <c r="F1041" i="6" l="1"/>
  <c r="G1040" i="6"/>
  <c r="I1043" i="6"/>
  <c r="J1042" i="6"/>
  <c r="C1040" i="6"/>
  <c r="B33" i="6"/>
  <c r="D1039" i="6"/>
  <c r="C33" i="6" s="1"/>
  <c r="J1043" i="6" l="1"/>
  <c r="I1044" i="6"/>
  <c r="G1041" i="6"/>
  <c r="F1042" i="6"/>
  <c r="B34" i="6"/>
  <c r="C1041" i="6"/>
  <c r="D1040" i="6"/>
  <c r="C34" i="6" s="1"/>
  <c r="F1043" i="6" l="1"/>
  <c r="G1042" i="6"/>
  <c r="J1044" i="6"/>
  <c r="I1045" i="6"/>
  <c r="D1041" i="6"/>
  <c r="C35" i="6" s="1"/>
  <c r="C1042" i="6"/>
  <c r="B35" i="6"/>
  <c r="J1045" i="6" l="1"/>
  <c r="I1046" i="6"/>
  <c r="G1043" i="6"/>
  <c r="F1044" i="6"/>
  <c r="C1043" i="6"/>
  <c r="B36" i="6"/>
  <c r="D1042" i="6"/>
  <c r="C36" i="6" s="1"/>
  <c r="J1046" i="6" l="1"/>
  <c r="I1047" i="6"/>
  <c r="F1045" i="6"/>
  <c r="G1044" i="6"/>
  <c r="C1044" i="6"/>
  <c r="B37" i="6"/>
  <c r="D1043" i="6"/>
  <c r="C37" i="6" s="1"/>
  <c r="F1046" i="6" l="1"/>
  <c r="G1045" i="6"/>
  <c r="I1048" i="6"/>
  <c r="J1047" i="6"/>
  <c r="B38" i="6"/>
  <c r="C1045" i="6"/>
  <c r="D1044" i="6"/>
  <c r="C38" i="6" s="1"/>
  <c r="J1048" i="6" l="1"/>
  <c r="I1049" i="6"/>
  <c r="G1046" i="6"/>
  <c r="F1047" i="6"/>
  <c r="B39" i="6"/>
  <c r="D1045" i="6"/>
  <c r="C39" i="6" s="1"/>
  <c r="C1046" i="6"/>
  <c r="G1047" i="6" l="1"/>
  <c r="F1048" i="6"/>
  <c r="J1049" i="6"/>
  <c r="I1050" i="6"/>
  <c r="D1046" i="6"/>
  <c r="C40" i="6" s="1"/>
  <c r="B40" i="6"/>
  <c r="C1047" i="6"/>
  <c r="I1051" i="6" l="1"/>
  <c r="J1050" i="6"/>
  <c r="G1048" i="6"/>
  <c r="F1049" i="6"/>
  <c r="D1047" i="6"/>
  <c r="C41" i="6" s="1"/>
  <c r="C1048" i="6"/>
  <c r="B41" i="6"/>
  <c r="G1049" i="6" l="1"/>
  <c r="F1050" i="6"/>
  <c r="I1052" i="6"/>
  <c r="J1051" i="6"/>
  <c r="C1049" i="6"/>
  <c r="B42" i="6"/>
  <c r="D1048" i="6"/>
  <c r="C42" i="6" s="1"/>
  <c r="J1052" i="6" l="1"/>
  <c r="I1053" i="6"/>
  <c r="G1050" i="6"/>
  <c r="F1051" i="6"/>
  <c r="B43" i="6"/>
  <c r="D1049" i="6"/>
  <c r="C43" i="6" s="1"/>
  <c r="C1050" i="6"/>
  <c r="J1053" i="6" l="1"/>
  <c r="I1054" i="6"/>
  <c r="F1052" i="6"/>
  <c r="G1051" i="6"/>
  <c r="B44" i="6"/>
  <c r="C1051" i="6"/>
  <c r="D1050" i="6"/>
  <c r="C44" i="6" s="1"/>
  <c r="F1053" i="6" l="1"/>
  <c r="G1052" i="6"/>
  <c r="I1055" i="6"/>
  <c r="J1054" i="6"/>
  <c r="B45" i="6"/>
  <c r="D1051" i="6"/>
  <c r="C45" i="6" s="1"/>
  <c r="C1052" i="6"/>
  <c r="I1056" i="6" l="1"/>
  <c r="J1055" i="6"/>
  <c r="F1054" i="6"/>
  <c r="G1053" i="6"/>
  <c r="C1053" i="6"/>
  <c r="B46" i="6"/>
  <c r="D1052" i="6"/>
  <c r="C46" i="6" s="1"/>
  <c r="G1054" i="6" l="1"/>
  <c r="F1055" i="6"/>
  <c r="I1057" i="6"/>
  <c r="J1056" i="6"/>
  <c r="B47" i="6"/>
  <c r="D1053" i="6"/>
  <c r="C47" i="6" s="1"/>
  <c r="C1054" i="6"/>
  <c r="G1055" i="6" l="1"/>
  <c r="F1056" i="6"/>
  <c r="J1057" i="6"/>
  <c r="I1058" i="6"/>
  <c r="D1054" i="6"/>
  <c r="C48" i="6" s="1"/>
  <c r="C1055" i="6"/>
  <c r="B48" i="6"/>
  <c r="F1057" i="6" l="1"/>
  <c r="G1056" i="6"/>
  <c r="I1059" i="6"/>
  <c r="J1058" i="6"/>
  <c r="C1056" i="6"/>
  <c r="B49" i="6"/>
  <c r="D1055" i="6"/>
  <c r="C49" i="6" s="1"/>
  <c r="I1060" i="6" l="1"/>
  <c r="J1059" i="6"/>
  <c r="F1058" i="6"/>
  <c r="G1057" i="6"/>
  <c r="D1056" i="6"/>
  <c r="C50" i="6" s="1"/>
  <c r="B50" i="6"/>
  <c r="C1057" i="6"/>
  <c r="F1059" i="6" l="1"/>
  <c r="G1058" i="6"/>
  <c r="J1060" i="6"/>
  <c r="I1061" i="6"/>
  <c r="B51" i="6"/>
  <c r="C1058" i="6"/>
  <c r="D1057" i="6"/>
  <c r="C51" i="6" s="1"/>
  <c r="I1062" i="6" l="1"/>
  <c r="J1061" i="6"/>
  <c r="G1059" i="6"/>
  <c r="F1060" i="6"/>
  <c r="D1058" i="6"/>
  <c r="C52" i="6" s="1"/>
  <c r="B52" i="6"/>
  <c r="C1059" i="6"/>
  <c r="G1060" i="6" l="1"/>
  <c r="F1061" i="6"/>
  <c r="J1062" i="6"/>
  <c r="I1063" i="6"/>
  <c r="D1059" i="6"/>
  <c r="C53" i="6" s="1"/>
  <c r="B53" i="6"/>
  <c r="C1060" i="6"/>
  <c r="G1061" i="6" l="1"/>
  <c r="F1062" i="6"/>
  <c r="I1064" i="6"/>
  <c r="J1063" i="6"/>
  <c r="C1061" i="6"/>
  <c r="D1060" i="6"/>
  <c r="C54" i="6" s="1"/>
  <c r="B54" i="6"/>
  <c r="J1064" i="6" l="1"/>
  <c r="I1065" i="6"/>
  <c r="G1062" i="6"/>
  <c r="F1063" i="6"/>
  <c r="C1062" i="6"/>
  <c r="B55" i="6"/>
  <c r="D1061" i="6"/>
  <c r="C55" i="6" s="1"/>
  <c r="F1064" i="6" l="1"/>
  <c r="G1063" i="6"/>
  <c r="J1065" i="6"/>
  <c r="I1066" i="6"/>
  <c r="C1063" i="6"/>
  <c r="B56" i="6"/>
  <c r="D1062" i="6"/>
  <c r="C56" i="6" s="1"/>
  <c r="I1067" i="6" l="1"/>
  <c r="J1066" i="6"/>
  <c r="F1065" i="6"/>
  <c r="G1064" i="6"/>
  <c r="B57" i="6"/>
  <c r="C1064" i="6"/>
  <c r="D1063" i="6"/>
  <c r="C57" i="6" s="1"/>
  <c r="F1066" i="6" l="1"/>
  <c r="G1065" i="6"/>
  <c r="J1067" i="6"/>
  <c r="I1068" i="6"/>
  <c r="D1064" i="6"/>
  <c r="C58" i="6" s="1"/>
  <c r="C1065" i="6"/>
  <c r="B58" i="6"/>
  <c r="J1068" i="6" l="1"/>
  <c r="I1069" i="6"/>
  <c r="G1066" i="6"/>
  <c r="F1067" i="6"/>
  <c r="D1065" i="6"/>
  <c r="C59" i="6" s="1"/>
  <c r="B59" i="6"/>
  <c r="C1066" i="6"/>
  <c r="J1069" i="6" l="1"/>
  <c r="I1070" i="6"/>
  <c r="F1068" i="6"/>
  <c r="G1067" i="6"/>
  <c r="D1066" i="6"/>
  <c r="C60" i="6" s="1"/>
  <c r="C1067" i="6"/>
  <c r="B60" i="6"/>
  <c r="F1069" i="6" l="1"/>
  <c r="G1068" i="6"/>
  <c r="I1071" i="6"/>
  <c r="J1070" i="6"/>
  <c r="C1068" i="6"/>
  <c r="D1067" i="6"/>
  <c r="C61" i="6" s="1"/>
  <c r="B61" i="6"/>
  <c r="J1071" i="6" l="1"/>
  <c r="I1072" i="6"/>
  <c r="F1070" i="6"/>
  <c r="G1069" i="6"/>
  <c r="C1069" i="6"/>
  <c r="B62" i="6"/>
  <c r="D1068" i="6"/>
  <c r="C62" i="6" s="1"/>
  <c r="G1070" i="6" l="1"/>
  <c r="F1071" i="6"/>
  <c r="J1072" i="6"/>
  <c r="I1073" i="6"/>
  <c r="D1069" i="6"/>
  <c r="C63" i="6" s="1"/>
  <c r="C1070" i="6"/>
  <c r="B63" i="6"/>
  <c r="I1074" i="6" l="1"/>
  <c r="J1073" i="6"/>
  <c r="G1071" i="6"/>
  <c r="F1072" i="6"/>
  <c r="B64" i="6"/>
  <c r="C1071" i="6"/>
  <c r="D1070" i="6"/>
  <c r="C64" i="6" s="1"/>
  <c r="F1073" i="6" l="1"/>
  <c r="G1072" i="6"/>
  <c r="I1075" i="6"/>
  <c r="J1074" i="6"/>
  <c r="C1072" i="6"/>
  <c r="D1071" i="6"/>
  <c r="C65" i="6" s="1"/>
  <c r="B65" i="6"/>
  <c r="I1076" i="6" l="1"/>
  <c r="I1077" i="6" s="1"/>
  <c r="J1075" i="6"/>
  <c r="G1073" i="6"/>
  <c r="F1074" i="6"/>
  <c r="B66" i="6"/>
  <c r="D1072" i="6"/>
  <c r="C66" i="6" s="1"/>
  <c r="C1073" i="6"/>
  <c r="G1074" i="6" l="1"/>
  <c r="F1075" i="6"/>
  <c r="C1074" i="6"/>
  <c r="B67" i="6"/>
  <c r="D1073" i="6"/>
  <c r="C67" i="6" s="1"/>
  <c r="F1076" i="6" l="1"/>
  <c r="F1077" i="6" s="1"/>
  <c r="G1075" i="6"/>
  <c r="B68" i="6"/>
  <c r="D1074" i="6"/>
  <c r="C68" i="6" s="1"/>
  <c r="C1075" i="6"/>
  <c r="B69" i="6" l="1"/>
  <c r="C1076" i="6"/>
  <c r="D1075" i="6"/>
  <c r="C69" i="6" s="1"/>
  <c r="C1077" i="6" l="1"/>
  <c r="B12" i="6" s="1"/>
  <c r="B70" i="6"/>
</calcChain>
</file>

<file path=xl/comments1.xml><?xml version="1.0" encoding="utf-8"?>
<comments xmlns="http://schemas.openxmlformats.org/spreadsheetml/2006/main">
  <authors>
    <author>User</author>
  </authors>
  <commentList>
    <comment ref="A11" authorId="0">
      <text>
        <r>
          <rPr>
            <b/>
            <sz val="8"/>
            <color indexed="34"/>
            <rFont val="Tahoma"/>
            <family val="2"/>
          </rPr>
          <t>Note: The macro only uses the population size value in this worksheet to check that N&gt;49 and  N&lt;= N</t>
        </r>
        <r>
          <rPr>
            <b/>
            <vertAlign val="subscript"/>
            <sz val="8"/>
            <color indexed="34"/>
            <rFont val="Tahoma"/>
            <family val="2"/>
          </rPr>
          <t>max</t>
        </r>
        <r>
          <rPr>
            <b/>
            <sz val="8"/>
            <color indexed="34"/>
            <rFont val="Tahoma"/>
            <family val="2"/>
          </rPr>
          <t>. 
Population size is not used in the calculations. The Beta distribution is independent of population size.</t>
        </r>
      </text>
    </comment>
  </commentList>
</comments>
</file>

<file path=xl/sharedStrings.xml><?xml version="1.0" encoding="utf-8"?>
<sst xmlns="http://schemas.openxmlformats.org/spreadsheetml/2006/main" count="2882" uniqueCount="248">
  <si>
    <t>1-P(0)</t>
  </si>
  <si>
    <t>1-P(0,1)</t>
  </si>
  <si>
    <t>1-P(0,1,2)</t>
  </si>
  <si>
    <t>P(Sn=0)</t>
  </si>
  <si>
    <t>P(Sn=1)</t>
  </si>
  <si>
    <t>P(Sn=2)</t>
  </si>
  <si>
    <t>empty column</t>
  </si>
  <si>
    <t>Side calculations/remarks</t>
  </si>
  <si>
    <t>confidence level criteria fits?</t>
  </si>
  <si>
    <t>Sample Size (n)</t>
  </si>
  <si>
    <t>number list included in calc column Q</t>
  </si>
  <si>
    <t>CL with ISERROR
for sample size calc</t>
  </si>
  <si>
    <t>numbers up to 10000 as max sample size</t>
  </si>
  <si>
    <t>Calculation for column A (max n=N)</t>
  </si>
  <si>
    <t xml:space="preserve">                </t>
  </si>
  <si>
    <t xml:space="preserve">number of positives along laboratory request 
K= k*N
</t>
  </si>
  <si>
    <t>number of positives (K`) corresponding to actual proportion (k`)
K`=RoundUP(k*N)</t>
  </si>
  <si>
    <t>CL requested</t>
  </si>
  <si>
    <t>neg_0</t>
  </si>
  <si>
    <t>ISERROR statement
for CL calc</t>
  </si>
  <si>
    <t>neg_1</t>
  </si>
  <si>
    <t>neg_2</t>
  </si>
  <si>
    <t>confidence level criteria 
fits?</t>
  </si>
  <si>
    <t>GRAPH
offset value calculation</t>
  </si>
  <si>
    <t>calculation for column A</t>
  </si>
  <si>
    <t>0_neg</t>
  </si>
  <si>
    <t>1_neg</t>
  </si>
  <si>
    <t>2_neg</t>
  </si>
  <si>
    <r>
      <t>Sample Size (</t>
    </r>
    <r>
      <rPr>
        <i/>
        <sz val="10"/>
        <rFont val="Arial"/>
        <family val="2"/>
        <charset val="238"/>
      </rPr>
      <t>n</t>
    </r>
    <r>
      <rPr>
        <sz val="10"/>
        <rFont val="Arial"/>
        <family val="2"/>
        <charset val="238"/>
      </rPr>
      <t>)</t>
    </r>
  </si>
  <si>
    <t>Enter data (steps 1 to 4) and see results (Steps 5 to 7) :</t>
  </si>
  <si>
    <t>BETA-BINOMIAL</t>
  </si>
  <si>
    <t>CALCULATIONS N&lt;50:</t>
  </si>
  <si>
    <t>sample size</t>
  </si>
  <si>
    <t>0 negatives</t>
  </si>
  <si>
    <t>1 negative</t>
  </si>
  <si>
    <t>2 negatives</t>
  </si>
  <si>
    <t>n=1</t>
  </si>
  <si>
    <t>probability</t>
  </si>
  <si>
    <t>n</t>
  </si>
  <si>
    <t>y desired</t>
  </si>
  <si>
    <t>P(Y&gt;=y)</t>
  </si>
  <si>
    <t>&gt;P?</t>
  </si>
  <si>
    <t>y</t>
  </si>
  <si>
    <t>denominator</t>
  </si>
  <si>
    <t>numerator</t>
  </si>
  <si>
    <t>P(Y=y)</t>
  </si>
  <si>
    <t>n=2</t>
  </si>
  <si>
    <t>n=3</t>
  </si>
  <si>
    <t>n=4</t>
  </si>
  <si>
    <t>n=5</t>
  </si>
  <si>
    <t>n=6</t>
  </si>
  <si>
    <t>n=7</t>
  </si>
  <si>
    <t>n=8</t>
  </si>
  <si>
    <t>n=9</t>
  </si>
  <si>
    <t>n=10</t>
  </si>
  <si>
    <t>n=11</t>
  </si>
  <si>
    <t>n=12</t>
  </si>
  <si>
    <t>n=13</t>
  </si>
  <si>
    <t>n=14</t>
  </si>
  <si>
    <t>n=15</t>
  </si>
  <si>
    <t>n=16</t>
  </si>
  <si>
    <t>n=17</t>
  </si>
  <si>
    <t>n=18</t>
  </si>
  <si>
    <t>n=19</t>
  </si>
  <si>
    <t>n=20</t>
  </si>
  <si>
    <t>n=21</t>
  </si>
  <si>
    <t>n=22</t>
  </si>
  <si>
    <t>n=23</t>
  </si>
  <si>
    <t>n=24</t>
  </si>
  <si>
    <t>n=25</t>
  </si>
  <si>
    <t>n=26</t>
  </si>
  <si>
    <t>n=27</t>
  </si>
  <si>
    <t>n=28</t>
  </si>
  <si>
    <t>n=29</t>
  </si>
  <si>
    <t>n=30</t>
  </si>
  <si>
    <t>n=31</t>
  </si>
  <si>
    <t>n=32</t>
  </si>
  <si>
    <t>n=33</t>
  </si>
  <si>
    <t>n=34</t>
  </si>
  <si>
    <t>n=35</t>
  </si>
  <si>
    <t>n=36</t>
  </si>
  <si>
    <t>n=37</t>
  </si>
  <si>
    <t>n=38</t>
  </si>
  <si>
    <t>n=39</t>
  </si>
  <si>
    <t>n=40</t>
  </si>
  <si>
    <t>n=41</t>
  </si>
  <si>
    <t>n=42</t>
  </si>
  <si>
    <t>n=43</t>
  </si>
  <si>
    <t>n=44</t>
  </si>
  <si>
    <t>n=45</t>
  </si>
  <si>
    <t>n=46</t>
  </si>
  <si>
    <t>n=47</t>
  </si>
  <si>
    <t>n=48</t>
  </si>
  <si>
    <t>n=49</t>
  </si>
  <si>
    <t>n=50</t>
  </si>
  <si>
    <t>rsd(%) =</t>
  </si>
  <si>
    <t>a=</t>
  </si>
  <si>
    <t>Estimate of Weight =</t>
  </si>
  <si>
    <t>Confidence Interval  =</t>
  </si>
  <si>
    <r>
      <t>t</t>
    </r>
    <r>
      <rPr>
        <sz val="10"/>
        <rFont val="Arial"/>
      </rPr>
      <t>=</t>
    </r>
  </si>
  <si>
    <t>Step 6: Enter Number of Negative 
            Results in Sample ( r )</t>
  </si>
  <si>
    <t>Estimated Number of Tablets =</t>
  </si>
  <si>
    <t>Tablets</t>
  </si>
  <si>
    <t>Step 3: Enter the Number of Tablets per 
            Individual Weighing:</t>
  </si>
  <si>
    <r>
      <t>Step 1: Enter Confidence level (1-</t>
    </r>
    <r>
      <rPr>
        <b/>
        <sz val="12"/>
        <rFont val="Symbol"/>
        <family val="1"/>
        <charset val="2"/>
      </rPr>
      <t>a</t>
    </r>
    <r>
      <rPr>
        <b/>
        <sz val="10"/>
        <rFont val="Arial"/>
        <family val="2"/>
      </rPr>
      <t>)</t>
    </r>
  </si>
  <si>
    <r>
      <t>Step 2: Enter Population (</t>
    </r>
    <r>
      <rPr>
        <b/>
        <i/>
        <sz val="10"/>
        <rFont val="Arial"/>
        <family val="2"/>
      </rPr>
      <t>N</t>
    </r>
    <r>
      <rPr>
        <b/>
        <sz val="10"/>
        <rFont val="Arial"/>
        <family val="2"/>
      </rPr>
      <t>)</t>
    </r>
  </si>
  <si>
    <r>
      <t>Step 3: Enter Sample Size (</t>
    </r>
    <r>
      <rPr>
        <b/>
        <i/>
        <sz val="10"/>
        <color indexed="13"/>
        <rFont val="Arial"/>
        <family val="2"/>
      </rPr>
      <t>n</t>
    </r>
    <r>
      <rPr>
        <b/>
        <sz val="10"/>
        <color indexed="13"/>
        <rFont val="Arial"/>
        <family val="2"/>
      </rPr>
      <t>)</t>
    </r>
  </si>
  <si>
    <r>
      <t>Step 5: Enter Sample Standard Deviation (</t>
    </r>
    <r>
      <rPr>
        <b/>
        <i/>
        <sz val="10"/>
        <rFont val="Arial"/>
        <family val="2"/>
      </rPr>
      <t>s</t>
    </r>
    <r>
      <rPr>
        <b/>
        <sz val="10"/>
        <rFont val="Arial"/>
        <family val="2"/>
      </rPr>
      <t>)</t>
    </r>
  </si>
  <si>
    <t>GRAPH offset value calculation</t>
  </si>
  <si>
    <t xml:space="preserve">Date </t>
  </si>
  <si>
    <t>Revision of software and documentation</t>
  </si>
  <si>
    <t>Documents</t>
  </si>
  <si>
    <t xml:space="preserve">active </t>
  </si>
  <si>
    <t>archived</t>
  </si>
  <si>
    <t xml:space="preserve">none </t>
  </si>
  <si>
    <t xml:space="preserve">Bayesian Sampling </t>
  </si>
  <si>
    <t xml:space="preserve">      Note 1: Although population size is not used in the calculations for the beta distribution, it is necessary to enter</t>
  </si>
  <si>
    <t xml:space="preserve">                  the population size so that the software can decide whether to use beta or beta-binomial distribution in the 
                  calculations.</t>
  </si>
  <si>
    <t>The Γ(x) function can be calculated in Excel by using a combination of the EXP and GAMMALN worksheet 
functions as follows:</t>
  </si>
  <si>
    <t>GAMMALN(x) = LN(Γ(x))</t>
  </si>
  <si>
    <t>The EXP function is the inverse of the LN function therefore:</t>
  </si>
  <si>
    <t xml:space="preserve"> EXP(GAMMALN(x)) = Γ(x)</t>
  </si>
  <si>
    <t>Estimation of Weights.</t>
  </si>
  <si>
    <t>3.   The confidence interval is given in cells B12: D12</t>
  </si>
  <si>
    <t>The confidence interval is calculated as follows:</t>
  </si>
  <si>
    <t>Estimation of Tablet Numbers.</t>
  </si>
  <si>
    <t>3.   The estimated number of tablets is given in cells B12: D12</t>
  </si>
  <si>
    <t>C.I. =  mean weight   ±  t*s/ √n</t>
  </si>
  <si>
    <r>
      <t>2.</t>
    </r>
    <r>
      <rPr>
        <sz val="7"/>
        <rFont val="Times New Roman"/>
        <family val="1"/>
      </rPr>
      <t xml:space="preserve">      </t>
    </r>
    <r>
      <rPr>
        <sz val="12"/>
        <rFont val="Times New Roman"/>
        <family val="1"/>
      </rPr>
      <t xml:space="preserve">Enter the desired values for steps 1,2,3,4,5 &amp;6. </t>
    </r>
  </si>
  <si>
    <r>
      <t>N</t>
    </r>
    <r>
      <rPr>
        <b/>
        <sz val="14"/>
        <rFont val="Times New Roman"/>
        <family val="1"/>
      </rPr>
      <t xml:space="preserve"> &gt;= 50</t>
    </r>
  </si>
  <si>
    <r>
      <t xml:space="preserve">The Excel </t>
    </r>
    <r>
      <rPr>
        <b/>
        <sz val="12"/>
        <rFont val="Times New Roman"/>
        <family val="1"/>
      </rPr>
      <t>beta distribution</t>
    </r>
    <r>
      <rPr>
        <sz val="12"/>
        <rFont val="Times New Roman"/>
        <family val="1"/>
      </rPr>
      <t xml:space="preserve"> function is used here as follows:</t>
    </r>
  </si>
  <si>
    <r>
      <t>P(</t>
    </r>
    <r>
      <rPr>
        <i/>
        <sz val="12"/>
        <rFont val="Times New Roman"/>
        <family val="1"/>
      </rPr>
      <t>θ</t>
    </r>
    <r>
      <rPr>
        <sz val="12"/>
        <rFont val="Times New Roman"/>
        <family val="1"/>
      </rPr>
      <t>&gt;</t>
    </r>
    <r>
      <rPr>
        <i/>
        <sz val="12"/>
        <rFont val="Times New Roman"/>
        <family val="1"/>
      </rPr>
      <t>k</t>
    </r>
    <r>
      <rPr>
        <sz val="12"/>
        <rFont val="Times New Roman"/>
        <family val="1"/>
      </rPr>
      <t>)=BETADIST (</t>
    </r>
    <r>
      <rPr>
        <i/>
        <sz val="12"/>
        <rFont val="Times New Roman"/>
        <family val="1"/>
      </rPr>
      <t>k</t>
    </r>
    <r>
      <rPr>
        <sz val="12"/>
        <rFont val="Times New Roman"/>
        <family val="1"/>
      </rPr>
      <t xml:space="preserve">, </t>
    </r>
    <r>
      <rPr>
        <i/>
        <sz val="12"/>
        <rFont val="Times New Roman"/>
        <family val="1"/>
      </rPr>
      <t>a</t>
    </r>
    <r>
      <rPr>
        <sz val="12"/>
        <rFont val="Times New Roman"/>
        <family val="1"/>
      </rPr>
      <t>+(</t>
    </r>
    <r>
      <rPr>
        <i/>
        <sz val="12"/>
        <rFont val="Times New Roman"/>
        <family val="1"/>
      </rPr>
      <t>n</t>
    </r>
    <r>
      <rPr>
        <sz val="12"/>
        <rFont val="Times New Roman"/>
        <family val="1"/>
      </rPr>
      <t>-</t>
    </r>
    <r>
      <rPr>
        <i/>
        <sz val="12"/>
        <rFont val="Times New Roman"/>
        <family val="1"/>
      </rPr>
      <t>r</t>
    </r>
    <r>
      <rPr>
        <sz val="12"/>
        <rFont val="Times New Roman"/>
        <family val="1"/>
      </rPr>
      <t xml:space="preserve">), </t>
    </r>
    <r>
      <rPr>
        <i/>
        <sz val="12"/>
        <rFont val="Times New Roman"/>
        <family val="1"/>
      </rPr>
      <t>b</t>
    </r>
    <r>
      <rPr>
        <sz val="12"/>
        <rFont val="Times New Roman"/>
        <family val="1"/>
      </rPr>
      <t>+</t>
    </r>
    <r>
      <rPr>
        <i/>
        <sz val="12"/>
        <rFont val="Times New Roman"/>
        <family val="1"/>
      </rPr>
      <t>r</t>
    </r>
    <r>
      <rPr>
        <sz val="12"/>
        <rFont val="Times New Roman"/>
        <family val="1"/>
      </rPr>
      <t xml:space="preserve">, lower limit for </t>
    </r>
    <r>
      <rPr>
        <i/>
        <sz val="12"/>
        <rFont val="Times New Roman"/>
        <family val="1"/>
      </rPr>
      <t>k</t>
    </r>
    <r>
      <rPr>
        <sz val="12"/>
        <rFont val="Times New Roman"/>
        <family val="1"/>
      </rPr>
      <t xml:space="preserve">, upper limit for </t>
    </r>
    <r>
      <rPr>
        <i/>
        <sz val="12"/>
        <rFont val="Times New Roman"/>
        <family val="1"/>
      </rPr>
      <t>k</t>
    </r>
    <r>
      <rPr>
        <sz val="12"/>
        <rFont val="Times New Roman"/>
        <family val="1"/>
      </rPr>
      <t>).</t>
    </r>
  </si>
  <si>
    <r>
      <t>N</t>
    </r>
    <r>
      <rPr>
        <b/>
        <sz val="14"/>
        <rFont val="Times New Roman"/>
        <family val="1"/>
      </rPr>
      <t xml:space="preserve"> &lt;50</t>
    </r>
  </si>
  <si>
    <r>
      <t xml:space="preserve">This function is incorporated into the </t>
    </r>
    <r>
      <rPr>
        <b/>
        <sz val="12"/>
        <rFont val="Times New Roman"/>
        <family val="1"/>
      </rPr>
      <t>beta-binomial distribution</t>
    </r>
    <r>
      <rPr>
        <sz val="12"/>
        <rFont val="Times New Roman"/>
        <family val="1"/>
      </rPr>
      <t xml:space="preserve"> equation as follows:</t>
    </r>
  </si>
  <si>
    <r>
      <t>P(</t>
    </r>
    <r>
      <rPr>
        <i/>
        <sz val="12"/>
        <rFont val="Times New Roman"/>
        <family val="1"/>
      </rPr>
      <t>Y</t>
    </r>
    <r>
      <rPr>
        <sz val="12"/>
        <rFont val="Times New Roman"/>
        <family val="1"/>
      </rPr>
      <t>&gt;=</t>
    </r>
    <r>
      <rPr>
        <i/>
        <sz val="12"/>
        <rFont val="Times New Roman"/>
        <family val="1"/>
      </rPr>
      <t>y</t>
    </r>
    <r>
      <rPr>
        <sz val="12"/>
        <rFont val="Times New Roman"/>
        <family val="1"/>
      </rPr>
      <t>)=</t>
    </r>
  </si>
  <si>
    <r>
      <t>( EXP(GAMMALN(</t>
    </r>
    <r>
      <rPr>
        <i/>
        <sz val="12"/>
        <rFont val="Times New Roman"/>
        <family val="1"/>
      </rPr>
      <t>n</t>
    </r>
    <r>
      <rPr>
        <sz val="12"/>
        <rFont val="Times New Roman"/>
        <family val="1"/>
      </rPr>
      <t>+</t>
    </r>
    <r>
      <rPr>
        <i/>
        <sz val="12"/>
        <rFont val="Times New Roman"/>
        <family val="1"/>
      </rPr>
      <t>a</t>
    </r>
    <r>
      <rPr>
        <sz val="12"/>
        <rFont val="Times New Roman"/>
        <family val="1"/>
      </rPr>
      <t>+</t>
    </r>
    <r>
      <rPr>
        <i/>
        <sz val="12"/>
        <rFont val="Times New Roman"/>
        <family val="1"/>
      </rPr>
      <t>b</t>
    </r>
    <r>
      <rPr>
        <sz val="12"/>
        <rFont val="Times New Roman"/>
        <family val="1"/>
      </rPr>
      <t>))*COMBIN(</t>
    </r>
    <r>
      <rPr>
        <i/>
        <sz val="12"/>
        <rFont val="Times New Roman"/>
        <family val="1"/>
      </rPr>
      <t>N</t>
    </r>
    <r>
      <rPr>
        <sz val="12"/>
        <rFont val="Times New Roman"/>
        <family val="1"/>
      </rPr>
      <t>-</t>
    </r>
    <r>
      <rPr>
        <i/>
        <sz val="12"/>
        <rFont val="Times New Roman"/>
        <family val="1"/>
      </rPr>
      <t>n</t>
    </r>
    <r>
      <rPr>
        <sz val="12"/>
        <rFont val="Times New Roman"/>
        <family val="1"/>
      </rPr>
      <t>,</t>
    </r>
    <r>
      <rPr>
        <i/>
        <sz val="12"/>
        <rFont val="Times New Roman"/>
        <family val="1"/>
      </rPr>
      <t>y</t>
    </r>
    <r>
      <rPr>
        <sz val="12"/>
        <rFont val="Times New Roman"/>
        <family val="1"/>
      </rPr>
      <t>) * EXP(GAMMALN(</t>
    </r>
    <r>
      <rPr>
        <i/>
        <sz val="12"/>
        <rFont val="Times New Roman"/>
        <family val="1"/>
      </rPr>
      <t>y</t>
    </r>
    <r>
      <rPr>
        <sz val="12"/>
        <rFont val="Times New Roman"/>
        <family val="1"/>
      </rPr>
      <t>+</t>
    </r>
    <r>
      <rPr>
        <i/>
        <sz val="12"/>
        <rFont val="Times New Roman"/>
        <family val="1"/>
      </rPr>
      <t>x</t>
    </r>
    <r>
      <rPr>
        <sz val="12"/>
        <rFont val="Times New Roman"/>
        <family val="1"/>
      </rPr>
      <t>+</t>
    </r>
    <r>
      <rPr>
        <i/>
        <sz val="12"/>
        <rFont val="Times New Roman"/>
        <family val="1"/>
      </rPr>
      <t>a</t>
    </r>
    <r>
      <rPr>
        <sz val="12"/>
        <rFont val="Times New Roman"/>
        <family val="1"/>
      </rPr>
      <t>)) * EXP(GAMMALN(</t>
    </r>
    <r>
      <rPr>
        <i/>
        <sz val="12"/>
        <rFont val="Times New Roman"/>
        <family val="1"/>
      </rPr>
      <t>N</t>
    </r>
    <r>
      <rPr>
        <sz val="12"/>
        <rFont val="Times New Roman"/>
        <family val="1"/>
      </rPr>
      <t>-</t>
    </r>
    <r>
      <rPr>
        <i/>
        <sz val="12"/>
        <rFont val="Times New Roman"/>
        <family val="1"/>
      </rPr>
      <t>x</t>
    </r>
    <r>
      <rPr>
        <sz val="12"/>
        <rFont val="Times New Roman"/>
        <family val="1"/>
      </rPr>
      <t>-</t>
    </r>
    <r>
      <rPr>
        <i/>
        <sz val="12"/>
        <rFont val="Times New Roman"/>
        <family val="1"/>
      </rPr>
      <t>y</t>
    </r>
    <r>
      <rPr>
        <sz val="12"/>
        <rFont val="Times New Roman"/>
        <family val="1"/>
      </rPr>
      <t>+</t>
    </r>
    <r>
      <rPr>
        <i/>
        <sz val="12"/>
        <rFont val="Times New Roman"/>
        <family val="1"/>
      </rPr>
      <t>b</t>
    </r>
    <r>
      <rPr>
        <sz val="12"/>
        <rFont val="Times New Roman"/>
        <family val="1"/>
      </rPr>
      <t>) ) 
 /  (  EXP(GAMMALN(</t>
    </r>
    <r>
      <rPr>
        <i/>
        <sz val="12"/>
        <rFont val="Times New Roman"/>
        <family val="1"/>
      </rPr>
      <t>x</t>
    </r>
    <r>
      <rPr>
        <sz val="12"/>
        <rFont val="Times New Roman"/>
        <family val="1"/>
      </rPr>
      <t>+</t>
    </r>
    <r>
      <rPr>
        <i/>
        <sz val="12"/>
        <rFont val="Times New Roman"/>
        <family val="1"/>
      </rPr>
      <t>a</t>
    </r>
    <r>
      <rPr>
        <sz val="12"/>
        <rFont val="Times New Roman"/>
        <family val="1"/>
      </rPr>
      <t>) * EXP(GAMMALN(</t>
    </r>
    <r>
      <rPr>
        <i/>
        <sz val="12"/>
        <rFont val="Times New Roman"/>
        <family val="1"/>
      </rPr>
      <t>n</t>
    </r>
    <r>
      <rPr>
        <sz val="12"/>
        <rFont val="Times New Roman"/>
        <family val="1"/>
      </rPr>
      <t>-</t>
    </r>
    <r>
      <rPr>
        <i/>
        <sz val="12"/>
        <rFont val="Times New Roman"/>
        <family val="1"/>
      </rPr>
      <t>x</t>
    </r>
    <r>
      <rPr>
        <sz val="12"/>
        <rFont val="Times New Roman"/>
        <family val="1"/>
      </rPr>
      <t>+</t>
    </r>
    <r>
      <rPr>
        <i/>
        <sz val="12"/>
        <rFont val="Times New Roman"/>
        <family val="1"/>
      </rPr>
      <t>b</t>
    </r>
    <r>
      <rPr>
        <sz val="12"/>
        <rFont val="Times New Roman"/>
        <family val="1"/>
      </rPr>
      <t>)) * EXP(GAMMALN(</t>
    </r>
    <r>
      <rPr>
        <i/>
        <sz val="12"/>
        <rFont val="Times New Roman"/>
        <family val="1"/>
      </rPr>
      <t>N</t>
    </r>
    <r>
      <rPr>
        <sz val="12"/>
        <rFont val="Times New Roman"/>
        <family val="1"/>
      </rPr>
      <t>+</t>
    </r>
    <r>
      <rPr>
        <i/>
        <sz val="12"/>
        <rFont val="Times New Roman"/>
        <family val="1"/>
      </rPr>
      <t>a</t>
    </r>
    <r>
      <rPr>
        <sz val="12"/>
        <rFont val="Times New Roman"/>
        <family val="1"/>
      </rPr>
      <t>+</t>
    </r>
    <r>
      <rPr>
        <i/>
        <sz val="12"/>
        <rFont val="Times New Roman"/>
        <family val="1"/>
      </rPr>
      <t>b</t>
    </r>
    <r>
      <rPr>
        <sz val="12"/>
        <rFont val="Times New Roman"/>
        <family val="1"/>
      </rPr>
      <t>)  )</t>
    </r>
  </si>
  <si>
    <r>
      <t>1.</t>
    </r>
    <r>
      <rPr>
        <sz val="7"/>
        <rFont val="Times New Roman"/>
        <family val="1"/>
      </rPr>
      <t xml:space="preserve">      </t>
    </r>
    <r>
      <rPr>
        <sz val="12"/>
        <rFont val="Times New Roman"/>
        <family val="1"/>
      </rPr>
      <t xml:space="preserve">Select the </t>
    </r>
    <r>
      <rPr>
        <i/>
        <sz val="12"/>
        <rFont val="Times New Roman"/>
        <family val="1"/>
      </rPr>
      <t xml:space="preserve">Estimation of Weight </t>
    </r>
    <r>
      <rPr>
        <sz val="12"/>
        <rFont val="Times New Roman"/>
        <family val="1"/>
      </rPr>
      <t>tab.</t>
    </r>
  </si>
  <si>
    <r>
      <t xml:space="preserve">In the event of any negatives being detected in the samples, a correction factor </t>
    </r>
    <r>
      <rPr>
        <b/>
        <sz val="12"/>
        <rFont val="Times New Roman"/>
        <family val="1"/>
      </rPr>
      <t>(</t>
    </r>
    <r>
      <rPr>
        <b/>
        <i/>
        <sz val="12"/>
        <rFont val="Times New Roman"/>
        <family val="1"/>
      </rPr>
      <t>n</t>
    </r>
    <r>
      <rPr>
        <b/>
        <sz val="12"/>
        <rFont val="Times New Roman"/>
        <family val="1"/>
      </rPr>
      <t>-</t>
    </r>
    <r>
      <rPr>
        <b/>
        <i/>
        <sz val="12"/>
        <rFont val="Times New Roman"/>
        <family val="1"/>
      </rPr>
      <t>r</t>
    </r>
    <r>
      <rPr>
        <b/>
        <sz val="12"/>
        <rFont val="Times New Roman"/>
        <family val="1"/>
      </rPr>
      <t>)/</t>
    </r>
    <r>
      <rPr>
        <b/>
        <i/>
        <sz val="12"/>
        <rFont val="Times New Roman"/>
        <family val="1"/>
      </rPr>
      <t>n</t>
    </r>
    <r>
      <rPr>
        <sz val="12"/>
        <rFont val="Times New Roman"/>
        <family val="1"/>
      </rPr>
      <t xml:space="preserve"> is applied as follows:</t>
    </r>
  </si>
  <si>
    <r>
      <t>For smaller populations where</t>
    </r>
    <r>
      <rPr>
        <i/>
        <sz val="12"/>
        <rFont val="Times New Roman"/>
        <family val="1"/>
      </rPr>
      <t xml:space="preserve"> n</t>
    </r>
    <r>
      <rPr>
        <sz val="12"/>
        <rFont val="Times New Roman"/>
        <family val="1"/>
      </rPr>
      <t>/</t>
    </r>
    <r>
      <rPr>
        <i/>
        <sz val="12"/>
        <rFont val="Times New Roman"/>
        <family val="1"/>
      </rPr>
      <t>N</t>
    </r>
    <r>
      <rPr>
        <sz val="12"/>
        <rFont val="Times New Roman"/>
        <family val="1"/>
      </rPr>
      <t xml:space="preserve"> &gt; 0.1 a further correction factor          </t>
    </r>
    <r>
      <rPr>
        <b/>
        <sz val="12"/>
        <rFont val="Times New Roman"/>
        <family val="1"/>
      </rPr>
      <t>√((</t>
    </r>
    <r>
      <rPr>
        <b/>
        <i/>
        <sz val="12"/>
        <rFont val="Times New Roman"/>
        <family val="1"/>
      </rPr>
      <t>N</t>
    </r>
    <r>
      <rPr>
        <b/>
        <sz val="12"/>
        <rFont val="Times New Roman"/>
        <family val="1"/>
      </rPr>
      <t>-</t>
    </r>
    <r>
      <rPr>
        <b/>
        <i/>
        <sz val="12"/>
        <rFont val="Times New Roman"/>
        <family val="1"/>
      </rPr>
      <t>n</t>
    </r>
    <r>
      <rPr>
        <b/>
        <sz val="12"/>
        <rFont val="Times New Roman"/>
        <family val="1"/>
      </rPr>
      <t>)/</t>
    </r>
    <r>
      <rPr>
        <b/>
        <i/>
        <sz val="12"/>
        <rFont val="Times New Roman"/>
        <family val="1"/>
      </rPr>
      <t>N</t>
    </r>
    <r>
      <rPr>
        <b/>
        <sz val="12"/>
        <rFont val="Times New Roman"/>
        <family val="1"/>
      </rPr>
      <t>)</t>
    </r>
    <r>
      <rPr>
        <sz val="12"/>
        <rFont val="Times New Roman"/>
        <family val="1"/>
      </rPr>
      <t xml:space="preserve"> is applied giving:</t>
    </r>
  </si>
  <si>
    <r>
      <t>1.</t>
    </r>
    <r>
      <rPr>
        <sz val="7"/>
        <rFont val="Times New Roman"/>
        <family val="1"/>
      </rPr>
      <t xml:space="preserve">      </t>
    </r>
    <r>
      <rPr>
        <sz val="12"/>
        <rFont val="Times New Roman"/>
        <family val="1"/>
      </rPr>
      <t xml:space="preserve">Select the </t>
    </r>
    <r>
      <rPr>
        <i/>
        <sz val="12"/>
        <rFont val="Times New Roman"/>
        <family val="1"/>
      </rPr>
      <t xml:space="preserve">Estimation of Tablet </t>
    </r>
    <r>
      <rPr>
        <sz val="12"/>
        <rFont val="Times New Roman"/>
        <family val="1"/>
      </rPr>
      <t>tab.</t>
    </r>
  </si>
  <si>
    <r>
      <t>2.</t>
    </r>
    <r>
      <rPr>
        <sz val="7"/>
        <rFont val="Times New Roman"/>
        <family val="1"/>
      </rPr>
      <t xml:space="preserve">      </t>
    </r>
    <r>
      <rPr>
        <sz val="12"/>
        <rFont val="Times New Roman"/>
        <family val="1"/>
      </rPr>
      <t>Enter the required values for steps 1 to 5.</t>
    </r>
  </si>
  <si>
    <t>P1 to P17shall  not be blank</t>
  </si>
  <si>
    <t>N1 to N17shall  not be blank</t>
  </si>
  <si>
    <r>
      <t>Max. population size N</t>
    </r>
    <r>
      <rPr>
        <vertAlign val="subscript"/>
        <sz val="9"/>
        <color indexed="18"/>
        <rFont val="Arial"/>
        <family val="2"/>
      </rPr>
      <t>max</t>
    </r>
    <r>
      <rPr>
        <sz val="9"/>
        <color indexed="18"/>
        <rFont val="Arial"/>
        <family val="2"/>
      </rPr>
      <t xml:space="preserve"> allowed
(current value):</t>
    </r>
  </si>
  <si>
    <r>
      <t>Max. population size N</t>
    </r>
    <r>
      <rPr>
        <vertAlign val="subscript"/>
        <sz val="9"/>
        <color indexed="18"/>
        <rFont val="Arial"/>
        <family val="2"/>
        <charset val="238"/>
      </rPr>
      <t>max</t>
    </r>
    <r>
      <rPr>
        <sz val="9"/>
        <color indexed="18"/>
        <rFont val="Arial"/>
        <family val="2"/>
        <charset val="238"/>
      </rPr>
      <t xml:space="preserve"> allowed (current value):</t>
    </r>
  </si>
  <si>
    <r>
      <t>number of positives for H</t>
    </r>
    <r>
      <rPr>
        <vertAlign val="subscript"/>
        <sz val="8"/>
        <rFont val="Arial"/>
        <family val="2"/>
        <charset val="238"/>
      </rPr>
      <t>0</t>
    </r>
    <r>
      <rPr>
        <sz val="8"/>
        <rFont val="Arial"/>
        <family val="2"/>
        <charset val="238"/>
      </rPr>
      <t xml:space="preserve"> test
M</t>
    </r>
    <r>
      <rPr>
        <vertAlign val="subscript"/>
        <sz val="8"/>
        <rFont val="Arial"/>
        <family val="2"/>
        <charset val="238"/>
      </rPr>
      <t>0</t>
    </r>
    <r>
      <rPr>
        <sz val="8"/>
        <rFont val="Arial"/>
        <family val="2"/>
        <charset val="238"/>
      </rPr>
      <t>=RoundUp(K)-1</t>
    </r>
  </si>
  <si>
    <r>
      <t xml:space="preserve">Step 3: Enter expected number of negatives (r):
</t>
    </r>
    <r>
      <rPr>
        <sz val="8"/>
        <color indexed="8"/>
        <rFont val="Arial"/>
        <family val="2"/>
        <charset val="238"/>
      </rPr>
      <t>(at max. 2)</t>
    </r>
  </si>
  <si>
    <r>
      <t xml:space="preserve">Step 6: </t>
    </r>
    <r>
      <rPr>
        <sz val="10"/>
        <color indexed="18"/>
        <rFont val="Arial"/>
        <family val="2"/>
        <charset val="238"/>
      </rPr>
      <t xml:space="preserve">    
Actual proportion  (k`) for sample size n
 </t>
    </r>
    <r>
      <rPr>
        <sz val="10"/>
        <color indexed="18"/>
        <rFont val="Wingdings 3"/>
        <family val="1"/>
        <charset val="2"/>
      </rPr>
      <t>q</t>
    </r>
    <r>
      <rPr>
        <sz val="10"/>
        <color indexed="18"/>
        <rFont val="Arial"/>
        <family val="2"/>
        <charset val="238"/>
      </rPr>
      <t xml:space="preserve">
            </t>
    </r>
    <r>
      <rPr>
        <sz val="18"/>
        <color indexed="18"/>
        <rFont val="Arial"/>
        <family val="2"/>
        <charset val="238"/>
      </rPr>
      <t xml:space="preserve">  </t>
    </r>
  </si>
  <si>
    <r>
      <t xml:space="preserve">Calculation based on minimal PROPORTION (k) of positive samples in population N
</t>
    </r>
    <r>
      <rPr>
        <u/>
        <sz val="10"/>
        <rFont val="Arial"/>
        <family val="2"/>
        <charset val="238"/>
      </rPr>
      <t/>
    </r>
  </si>
  <si>
    <t xml:space="preserve">Exactly requested number (K) of population (N) contain drugs at minimum at requested confidence level (1-α), if (n-r)  tested samples are positive! </t>
  </si>
  <si>
    <r>
      <t>Step 5: 
Sample size (</t>
    </r>
    <r>
      <rPr>
        <b/>
        <i/>
        <sz val="10"/>
        <color indexed="18"/>
        <rFont val="Arial"/>
        <family val="2"/>
      </rPr>
      <t>n</t>
    </r>
    <r>
      <rPr>
        <b/>
        <sz val="10"/>
        <color indexed="18"/>
        <rFont val="Arial"/>
        <family val="2"/>
      </rPr>
      <t>)</t>
    </r>
  </si>
  <si>
    <t xml:space="preserve">Enter data (steps 1 to 4) and see results (steps 5 to 7) </t>
  </si>
  <si>
    <r>
      <t>Max. population size N</t>
    </r>
    <r>
      <rPr>
        <vertAlign val="subscript"/>
        <sz val="9"/>
        <color indexed="18"/>
        <rFont val="Arial"/>
        <family val="2"/>
        <charset val="238"/>
      </rPr>
      <t>max</t>
    </r>
    <r>
      <rPr>
        <sz val="9"/>
        <color indexed="18"/>
        <rFont val="Arial"/>
        <family val="2"/>
        <charset val="238"/>
      </rPr>
      <t xml:space="preserve"> 
allowed (current value):</t>
    </r>
  </si>
  <si>
    <t>If K= k x N is an integer laboratory request on proportion of positives and actual proportion will match exactly. (Compare cells B12 and C12). If K= k x N is not an integer, it is rounded up to the closest higer integer K` (compare D12 and E12) and actual proportion k` is above the request.</t>
  </si>
  <si>
    <r>
      <t>Calculation based on NUMBER (K) of positive samples
 in population N</t>
    </r>
    <r>
      <rPr>
        <sz val="11"/>
        <color indexed="62"/>
        <rFont val="Arial"/>
        <family val="2"/>
        <charset val="238"/>
      </rPr>
      <t xml:space="preserve"> </t>
    </r>
  </si>
  <si>
    <r>
      <t>Step 4:</t>
    </r>
    <r>
      <rPr>
        <b/>
        <sz val="9"/>
        <color indexed="8"/>
        <rFont val="Arial"/>
        <family val="2"/>
      </rPr>
      <t xml:space="preserve"> </t>
    </r>
    <r>
      <rPr>
        <sz val="9"/>
        <color indexed="8"/>
        <rFont val="Arial"/>
        <family val="2"/>
      </rPr>
      <t>Enter confidence level (</t>
    </r>
    <r>
      <rPr>
        <sz val="9"/>
        <color indexed="8"/>
        <rFont val="Arial"/>
        <family val="2"/>
        <charset val="238"/>
      </rPr>
      <t>CL</t>
    </r>
    <r>
      <rPr>
        <sz val="9"/>
        <color indexed="8"/>
        <rFont val="Arial"/>
        <family val="2"/>
      </rPr>
      <t xml:space="preserve">) </t>
    </r>
    <r>
      <rPr>
        <i/>
        <sz val="9"/>
        <color indexed="8"/>
        <rFont val="Arial"/>
        <family val="2"/>
      </rPr>
      <t>(1-</t>
    </r>
    <r>
      <rPr>
        <i/>
        <sz val="9"/>
        <color indexed="8"/>
        <rFont val="Symbol"/>
        <family val="1"/>
        <charset val="2"/>
      </rPr>
      <t xml:space="preserve">a)
</t>
    </r>
    <r>
      <rPr>
        <sz val="9"/>
        <color indexed="8"/>
        <rFont val="Symbol"/>
        <family val="1"/>
        <charset val="2"/>
      </rPr>
      <t>(</t>
    </r>
    <r>
      <rPr>
        <sz val="8"/>
        <color indexed="8"/>
        <rFont val="Arial"/>
        <family val="2"/>
        <charset val="238"/>
      </rPr>
      <t>range:0.0001&lt;=CL&lt;=0.9999)</t>
    </r>
  </si>
  <si>
    <t>Step 2: Enter proportion (k) of positives in population:
(range: 0.0001&lt;k&lt;=1)</t>
  </si>
  <si>
    <t>Reduce Nmax!
(smallest file size)</t>
  </si>
  <si>
    <r>
      <t xml:space="preserve">Macro buttons
 </t>
    </r>
    <r>
      <rPr>
        <b/>
        <sz val="12"/>
        <color indexed="62"/>
        <rFont val="Symbol"/>
        <family val="1"/>
        <charset val="2"/>
      </rPr>
      <t>Ñ</t>
    </r>
  </si>
  <si>
    <t>Step 2: Enter number of positives (K) in population:
(range 1&lt;K&lt;=N)</t>
  </si>
  <si>
    <t>Unhide/Hide
side calculations</t>
  </si>
  <si>
    <r>
      <t>Step 7</t>
    </r>
    <r>
      <rPr>
        <sz val="10"/>
        <color indexed="18"/>
        <rFont val="Arial"/>
        <family val="2"/>
        <charset val="238"/>
      </rPr>
      <t xml:space="preserve">:          
Actual CL for  sample size n
 </t>
    </r>
    <r>
      <rPr>
        <sz val="10"/>
        <color indexed="18"/>
        <rFont val="Wingdings 3"/>
        <family val="1"/>
        <charset val="2"/>
      </rPr>
      <t>q</t>
    </r>
  </si>
  <si>
    <t>P(Sample Negatives&gt;r) = actual CL</t>
  </si>
  <si>
    <r>
      <t>Reduce N</t>
    </r>
    <r>
      <rPr>
        <b/>
        <vertAlign val="subscript"/>
        <sz val="10"/>
        <color indexed="62"/>
        <rFont val="Arial"/>
        <family val="2"/>
        <charset val="238"/>
      </rPr>
      <t>max</t>
    </r>
    <r>
      <rPr>
        <b/>
        <sz val="8"/>
        <color indexed="62"/>
        <rFont val="Arial"/>
        <family val="2"/>
        <charset val="238"/>
      </rPr>
      <t>!
(smallest file size)</t>
    </r>
  </si>
  <si>
    <r>
      <t>To change N</t>
    </r>
    <r>
      <rPr>
        <b/>
        <vertAlign val="subscript"/>
        <sz val="8"/>
        <color indexed="62"/>
        <rFont val="Arial"/>
        <family val="2"/>
        <charset val="238"/>
      </rPr>
      <t>max</t>
    </r>
    <r>
      <rPr>
        <b/>
        <sz val="8"/>
        <color indexed="62"/>
        <rFont val="Arial"/>
        <family val="2"/>
        <charset val="238"/>
      </rPr>
      <t xml:space="preserve">
click appropriate button!</t>
    </r>
  </si>
  <si>
    <t>DWG-SGL-001vers-001</t>
  </si>
  <si>
    <t>DWG-SGL-001-vers-002</t>
  </si>
  <si>
    <t>Click "enable Macros" on file opening, otherwise macro buttons will not work! Macro Security level shall be adjusted to medium level to allow macros to run. To set up the Macro Security level go to: Tools/Macro/Security or equivalent command for excel 2007 and choose medium.</t>
  </si>
  <si>
    <t>2. Enter data (steps 1 to 4) and see the results (steps 5 to 7).</t>
  </si>
  <si>
    <r>
      <t xml:space="preserve">1. Two types of calculation are enabled: For the calculation based on the </t>
    </r>
    <r>
      <rPr>
        <u/>
        <sz val="12"/>
        <rFont val="Times New Roman"/>
        <family val="1"/>
        <charset val="238"/>
      </rPr>
      <t>proportion</t>
    </r>
    <r>
      <rPr>
        <sz val="12"/>
        <rFont val="Times New Roman"/>
        <family val="1"/>
        <charset val="238"/>
      </rPr>
      <t xml:space="preserve"> of positives select the Hypg_Proportion tab and for the calculation based on the </t>
    </r>
    <r>
      <rPr>
        <u/>
        <sz val="12"/>
        <rFont val="Times New Roman"/>
        <family val="1"/>
        <charset val="238"/>
      </rPr>
      <t>number</t>
    </r>
    <r>
      <rPr>
        <sz val="12"/>
        <rFont val="Times New Roman"/>
        <family val="1"/>
        <charset val="238"/>
      </rPr>
      <t xml:space="preserve"> of positives the Hypg_Number tab.</t>
    </r>
  </si>
  <si>
    <r>
      <t>3. Maximum population size (N</t>
    </r>
    <r>
      <rPr>
        <vertAlign val="subscript"/>
        <sz val="12"/>
        <rFont val="Times New Roman"/>
        <family val="1"/>
        <charset val="238"/>
      </rPr>
      <t>max</t>
    </r>
    <r>
      <rPr>
        <sz val="12"/>
        <rFont val="Times New Roman"/>
        <family val="1"/>
        <charset val="238"/>
      </rPr>
      <t xml:space="preserve">) is </t>
    </r>
    <r>
      <rPr>
        <u/>
        <sz val="12"/>
        <rFont val="Times New Roman"/>
        <family val="1"/>
        <charset val="238"/>
      </rPr>
      <t>adjustable</t>
    </r>
    <r>
      <rPr>
        <sz val="12"/>
        <rFont val="Times New Roman"/>
        <family val="1"/>
        <charset val="238"/>
      </rPr>
      <t xml:space="preserve"> by user.</t>
    </r>
    <r>
      <rPr>
        <b/>
        <sz val="12"/>
        <rFont val="Times New Roman"/>
        <family val="1"/>
        <charset val="238"/>
      </rPr>
      <t xml:space="preserve"> </t>
    </r>
    <r>
      <rPr>
        <sz val="12"/>
        <rFont val="Times New Roman"/>
        <family val="1"/>
        <charset val="238"/>
      </rPr>
      <t>To keep the file size relatively small, N</t>
    </r>
    <r>
      <rPr>
        <vertAlign val="subscript"/>
        <sz val="12"/>
        <rFont val="Times New Roman"/>
        <family val="1"/>
        <charset val="238"/>
      </rPr>
      <t>max</t>
    </r>
    <r>
      <rPr>
        <sz val="12"/>
        <rFont val="Times New Roman"/>
        <family val="1"/>
        <charset val="238"/>
      </rPr>
      <t xml:space="preserve"> = 1000 is set as default. Click the  appropriate macro button to change (extend/reduce) the population size, when needed. </t>
    </r>
    <r>
      <rPr>
        <u/>
        <sz val="12"/>
        <rFont val="Times New Roman"/>
        <family val="1"/>
        <charset val="238"/>
      </rPr>
      <t>Important :</t>
    </r>
    <r>
      <rPr>
        <sz val="12"/>
        <rFont val="Times New Roman"/>
        <family val="1"/>
        <charset val="238"/>
      </rPr>
      <t xml:space="preserve"> Note that with higher values of  Nmax the file size will increase significantly, calculations are becoming slower and the idle time for file saving and opening will increase!
</t>
    </r>
    <r>
      <rPr>
        <sz val="12"/>
        <color indexed="12"/>
        <rFont val="Times New Roman"/>
        <family val="1"/>
        <charset val="238"/>
      </rPr>
      <t/>
    </r>
  </si>
  <si>
    <r>
      <t xml:space="preserve">The introduction page has been changed and the sheet </t>
    </r>
    <r>
      <rPr>
        <sz val="10"/>
        <rFont val="Arial"/>
        <family val="2"/>
        <charset val="238"/>
      </rPr>
      <t>"Changes on the revision"</t>
    </r>
    <r>
      <rPr>
        <sz val="10"/>
        <rFont val="Arial"/>
      </rPr>
      <t xml:space="preserve"> has been added.</t>
    </r>
  </si>
  <si>
    <r>
      <t>Document "Validation Report on Qualitative Sampling Guideline"</t>
    </r>
    <r>
      <rPr>
        <sz val="10"/>
        <rFont val="Arial"/>
      </rPr>
      <t xml:space="preserve"> was updated into the version 002.</t>
    </r>
  </si>
  <si>
    <t>DWG-SGL-002-vers-001</t>
  </si>
  <si>
    <r>
      <t xml:space="preserve">See the background of the Hypergeometric sample size calculation, some limitations-restrictions and the validation report in the file: </t>
    </r>
    <r>
      <rPr>
        <i/>
        <sz val="12"/>
        <rFont val="Times New Roman"/>
        <family val="1"/>
        <charset val="238"/>
      </rPr>
      <t>DWG-SGL-002-vers001_Hypgergeometric_CalculationBackground_And_Validation.pdf</t>
    </r>
  </si>
  <si>
    <r>
      <t xml:space="preserve">See the validation reports in the file: </t>
    </r>
    <r>
      <rPr>
        <i/>
        <sz val="12"/>
        <rFont val="Times New Roman"/>
        <family val="1"/>
        <charset val="238"/>
      </rPr>
      <t>DWG-SGL-001-vers002_ Validation Report on Qualitative Sampling Guideline.pdf</t>
    </r>
  </si>
  <si>
    <r>
      <t xml:space="preserve">The HYPERGEOMETRIC TOOL - has been updated, while other tools remain unchanged. Changes:
</t>
    </r>
    <r>
      <rPr>
        <sz val="10"/>
        <rFont val="Arial"/>
        <family val="2"/>
        <charset val="238"/>
      </rPr>
      <t>The</t>
    </r>
    <r>
      <rPr>
        <b/>
        <sz val="10"/>
        <rFont val="Arial"/>
        <family val="2"/>
        <charset val="238"/>
      </rPr>
      <t xml:space="preserve"> </t>
    </r>
    <r>
      <rPr>
        <sz val="10"/>
        <rFont val="Arial"/>
        <family val="2"/>
        <charset val="238"/>
      </rPr>
      <t>hypergeometric calculation based on the proportion k of positives (sheet Hypg_Proportion) was changed from the base. The main difference is in the excel HYPGEOMDIST function third argument definition, which is now rounded up (in previous version truncated). Appropriate restrictions-limitations were set for some data cells. 
New hypergeometric calculation based on the number K of positives (sheet Hypg_Number) is included. 
Graphic presentation (confidence level vs sample size) on both hypergeometric sheets has been improved. 
Some macro buttons have been added to enhance the flexibility of the application
For in-depth background of the hypergeometric calculation and the validation report see: DWG-SGL-002-vers-001.</t>
    </r>
  </si>
  <si>
    <t>This file was created and validated by the Microsoft Excel 2003 software. Excel_2003 file was then also saved as the “Excel 2007 Macro-Enabled” format (.xlsm) and the basic functionality of application was retested. Inconsistencies were not detected. Therfore, the users of the Excel 2007 can save the aplication in "Excel 2007 Macro-Enabled" (.xlsm) format. In the .xlsm format the file size is reduced and calculations run faster.</t>
  </si>
  <si>
    <t>If K= k x N is an integer laboratory request on proportion of positives and actual proportion will match exactly. (Compare cells B12 and C12). If K= k x N is not an integer, it is rounded up to the closest higer integer K` (compare D12 and E12) and actual</t>
  </si>
  <si>
    <r>
      <t>Step 7: 
Sample size (</t>
    </r>
    <r>
      <rPr>
        <b/>
        <i/>
        <sz val="10"/>
        <color indexed="18"/>
        <rFont val="Arial"/>
        <family val="2"/>
      </rPr>
      <t>n</t>
    </r>
    <r>
      <rPr>
        <b/>
        <sz val="10"/>
        <color indexed="18"/>
        <rFont val="Arial"/>
        <family val="2"/>
      </rPr>
      <t>)</t>
    </r>
  </si>
  <si>
    <t xml:space="preserve">Enter data (steps 1 to 6) and see results (step 7) </t>
  </si>
  <si>
    <t>not defined</t>
  </si>
  <si>
    <t>At least requested proportion (k) of population (N) contain drugs at a confidence level of at least (1-α), if (n-r)  tested samples are positive.</t>
  </si>
  <si>
    <r>
      <t xml:space="preserve">Calculation based on probability that Y &gt; </t>
    </r>
    <r>
      <rPr>
        <b/>
        <sz val="11"/>
        <color indexed="62"/>
        <rFont val="Symbol"/>
        <family val="1"/>
        <charset val="2"/>
      </rPr>
      <t>g</t>
    </r>
    <r>
      <rPr>
        <b/>
        <sz val="11"/>
        <color indexed="62"/>
        <rFont val="Arial"/>
        <family val="2"/>
        <charset val="238"/>
      </rPr>
      <t xml:space="preserve"> using the Beta-Binomial Distribution
</t>
    </r>
    <r>
      <rPr>
        <u/>
        <sz val="10"/>
        <rFont val="Arial"/>
        <family val="2"/>
        <charset val="238"/>
      </rPr>
      <t/>
    </r>
  </si>
  <si>
    <r>
      <t>Max. population size N</t>
    </r>
    <r>
      <rPr>
        <vertAlign val="subscript"/>
        <sz val="9"/>
        <color indexed="55"/>
        <rFont val="Arial"/>
        <family val="2"/>
      </rPr>
      <t>max</t>
    </r>
    <r>
      <rPr>
        <sz val="9"/>
        <color indexed="55"/>
        <rFont val="Arial"/>
        <family val="2"/>
      </rPr>
      <t xml:space="preserve"> allowed:</t>
    </r>
  </si>
  <si>
    <r>
      <t xml:space="preserve">Calculation based on probability that </t>
    </r>
    <r>
      <rPr>
        <b/>
        <sz val="11"/>
        <color indexed="62"/>
        <rFont val="Symbol"/>
        <family val="1"/>
        <charset val="2"/>
      </rPr>
      <t>q</t>
    </r>
    <r>
      <rPr>
        <b/>
        <sz val="11"/>
        <color indexed="62"/>
        <rFont val="Arial"/>
        <family val="2"/>
        <charset val="238"/>
      </rPr>
      <t xml:space="preserve"> &gt; k (actual proportion &gt; desired proportion) using the Beta Distribution
</t>
    </r>
    <r>
      <rPr>
        <u/>
        <sz val="10"/>
        <rFont val="Arial"/>
        <family val="2"/>
        <charset val="238"/>
      </rPr>
      <t/>
    </r>
  </si>
  <si>
    <r>
      <t>1.</t>
    </r>
    <r>
      <rPr>
        <sz val="7"/>
        <rFont val="Times New Roman"/>
        <family val="1"/>
      </rPr>
      <t xml:space="preserve">      </t>
    </r>
    <r>
      <rPr>
        <sz val="12"/>
        <rFont val="Times New Roman"/>
        <family val="1"/>
      </rPr>
      <t xml:space="preserve">Select either the </t>
    </r>
    <r>
      <rPr>
        <b/>
        <i/>
        <sz val="12"/>
        <color indexed="10"/>
        <rFont val="Times New Roman"/>
        <family val="1"/>
      </rPr>
      <t xml:space="preserve">Bayesian N&gt;=50 </t>
    </r>
    <r>
      <rPr>
        <i/>
        <sz val="12"/>
        <color indexed="10"/>
        <rFont val="Times New Roman"/>
        <family val="1"/>
      </rPr>
      <t xml:space="preserve"> or the </t>
    </r>
    <r>
      <rPr>
        <b/>
        <i/>
        <sz val="12"/>
        <color indexed="10"/>
        <rFont val="Times New Roman"/>
        <family val="1"/>
      </rPr>
      <t>Bayesian N&lt;50</t>
    </r>
    <r>
      <rPr>
        <i/>
        <sz val="12"/>
        <color indexed="10"/>
        <rFont val="Times New Roman"/>
        <family val="1"/>
      </rPr>
      <t xml:space="preserve"> </t>
    </r>
    <r>
      <rPr>
        <sz val="12"/>
        <rFont val="Times New Roman"/>
        <family val="1"/>
      </rPr>
      <t>tab.</t>
    </r>
  </si>
  <si>
    <r>
      <t>3.</t>
    </r>
    <r>
      <rPr>
        <sz val="7"/>
        <rFont val="Times New Roman"/>
        <family val="1"/>
      </rPr>
      <t xml:space="preserve">      </t>
    </r>
    <r>
      <rPr>
        <sz val="12"/>
        <rFont val="Times New Roman"/>
        <family val="1"/>
      </rPr>
      <t xml:space="preserve">The required sample size will be given at </t>
    </r>
    <r>
      <rPr>
        <b/>
        <sz val="12"/>
        <color indexed="10"/>
        <rFont val="Times New Roman"/>
        <family val="1"/>
      </rPr>
      <t>step 7.</t>
    </r>
  </si>
  <si>
    <r>
      <t xml:space="preserve">      Note 2: The values selected for steps </t>
    </r>
    <r>
      <rPr>
        <b/>
        <sz val="12"/>
        <color indexed="10"/>
        <rFont val="Times New Roman"/>
        <family val="1"/>
      </rPr>
      <t>5 and 6 (</t>
    </r>
    <r>
      <rPr>
        <b/>
        <i/>
        <sz val="12"/>
        <color indexed="10"/>
        <rFont val="Arial"/>
        <family val="2"/>
      </rPr>
      <t>a</t>
    </r>
    <r>
      <rPr>
        <b/>
        <sz val="12"/>
        <color indexed="10"/>
        <rFont val="Arial"/>
        <family val="2"/>
      </rPr>
      <t xml:space="preserve"> </t>
    </r>
    <r>
      <rPr>
        <b/>
        <sz val="12"/>
        <color indexed="10"/>
        <rFont val="Times New Roman"/>
        <family val="1"/>
      </rPr>
      <t xml:space="preserve">&amp; </t>
    </r>
    <r>
      <rPr>
        <b/>
        <i/>
        <sz val="12"/>
        <color indexed="10"/>
        <rFont val="Arial"/>
        <family val="2"/>
      </rPr>
      <t>b</t>
    </r>
    <r>
      <rPr>
        <b/>
        <sz val="12"/>
        <color indexed="10"/>
        <rFont val="Arial"/>
        <family val="2"/>
      </rPr>
      <t xml:space="preserve"> </t>
    </r>
    <r>
      <rPr>
        <b/>
        <sz val="12"/>
        <color indexed="10"/>
        <rFont val="Times New Roman"/>
        <family val="1"/>
      </rPr>
      <t>values)</t>
    </r>
    <r>
      <rPr>
        <sz val="12"/>
        <rFont val="Times New Roman"/>
        <family val="1"/>
      </rPr>
      <t xml:space="preserve"> will depend on the analyst’s prior knowledge or 
                   assumptions about </t>
    </r>
    <r>
      <rPr>
        <i/>
        <sz val="12"/>
        <rFont val="Times New Roman"/>
        <family val="1"/>
      </rPr>
      <t>θ</t>
    </r>
    <r>
      <rPr>
        <sz val="12"/>
        <rFont val="Times New Roman"/>
        <family val="1"/>
      </rPr>
      <t>.</t>
    </r>
  </si>
  <si>
    <t>Layout of Bayesian and Binomial sheets changed to match HPD format. Bayesian tool split into two sheets - one for N&lt;50 and one for N&gt;=50.</t>
  </si>
  <si>
    <r>
      <t xml:space="preserve">Step 5: </t>
    </r>
    <r>
      <rPr>
        <sz val="10"/>
        <color indexed="18"/>
        <rFont val="Arial"/>
        <family val="2"/>
        <charset val="238"/>
      </rPr>
      <t xml:space="preserve">    
Enter value 
</t>
    </r>
    <r>
      <rPr>
        <sz val="20"/>
        <color indexed="18"/>
        <rFont val="Arial"/>
        <family val="2"/>
      </rPr>
      <t>a</t>
    </r>
    <r>
      <rPr>
        <sz val="10"/>
        <color indexed="18"/>
        <rFont val="Arial"/>
        <family val="2"/>
        <charset val="238"/>
      </rPr>
      <t xml:space="preserve">
            </t>
    </r>
    <r>
      <rPr>
        <sz val="18"/>
        <color indexed="18"/>
        <rFont val="Arial"/>
        <family val="2"/>
        <charset val="238"/>
      </rPr>
      <t xml:space="preserve">  </t>
    </r>
  </si>
  <si>
    <r>
      <t>Step 6</t>
    </r>
    <r>
      <rPr>
        <sz val="10"/>
        <color indexed="18"/>
        <rFont val="Arial"/>
        <family val="2"/>
        <charset val="238"/>
      </rPr>
      <t xml:space="preserve">:          
Enter value 
</t>
    </r>
    <r>
      <rPr>
        <sz val="20"/>
        <color indexed="18"/>
        <rFont val="Arial"/>
        <family val="2"/>
      </rPr>
      <t>b</t>
    </r>
  </si>
  <si>
    <r>
      <t xml:space="preserve">This Excel file has eight sheets (Tabs): </t>
    </r>
    <r>
      <rPr>
        <i/>
        <sz val="12"/>
        <rFont val="Times New Roman"/>
        <family val="1"/>
        <charset val="238"/>
      </rPr>
      <t>Instructions, Hypg_Proportion, Hypg_Number, Bayesian N&lt;50, Bayesian N&gt;=50, Estimation of Weight, Estimation of tablets, Changes On Revision.</t>
    </r>
    <r>
      <rPr>
        <sz val="12"/>
        <rFont val="Times New Roman"/>
        <family val="1"/>
      </rPr>
      <t xml:space="preserve"> </t>
    </r>
  </si>
  <si>
    <r>
      <t>Hypergeometric Sampling Tool - versio</t>
    </r>
    <r>
      <rPr>
        <b/>
        <u/>
        <sz val="14"/>
        <rFont val="Times New Roman"/>
        <family val="1"/>
      </rPr>
      <t>n 2012</t>
    </r>
  </si>
  <si>
    <t>Removal of 'Binomial' sheet from workbook. 
'Estimation of Tablets' sheet amended to give a point-estimate only.
Instructions updated.</t>
  </si>
  <si>
    <r>
      <t xml:space="preserve">Other calculations -  </t>
    </r>
    <r>
      <rPr>
        <sz val="14"/>
        <color indexed="18"/>
        <rFont val="Times New Roman"/>
        <family val="1"/>
      </rPr>
      <t>(v</t>
    </r>
    <r>
      <rPr>
        <sz val="12"/>
        <color indexed="18"/>
        <rFont val="Times New Roman"/>
        <family val="1"/>
        <charset val="238"/>
      </rPr>
      <t>ersion 201</t>
    </r>
    <r>
      <rPr>
        <sz val="12"/>
        <color indexed="18"/>
        <rFont val="Times New Roman"/>
        <family val="1"/>
      </rPr>
      <t>5</t>
    </r>
    <r>
      <rPr>
        <sz val="14"/>
        <color indexed="18"/>
        <rFont val="Times New Roman"/>
        <family val="1"/>
      </rPr>
      <t>)</t>
    </r>
    <r>
      <rPr>
        <b/>
        <sz val="14"/>
        <color indexed="18"/>
        <rFont val="Times New Roman"/>
        <family val="1"/>
        <charset val="238"/>
      </rPr>
      <t xml:space="preserve"> </t>
    </r>
    <r>
      <rPr>
        <u/>
        <sz val="14"/>
        <rFont val="Times New Roman"/>
        <family val="1"/>
        <charset val="238"/>
      </rPr>
      <t>(</t>
    </r>
    <r>
      <rPr>
        <b/>
        <sz val="10"/>
        <color indexed="10"/>
        <rFont val="Times New Roman"/>
        <family val="1"/>
      </rPr>
      <t>changed but not revalidated</t>
    </r>
    <r>
      <rPr>
        <sz val="14"/>
        <rFont val="Times New Roman"/>
        <family val="1"/>
      </rPr>
      <t>)</t>
    </r>
  </si>
  <si>
    <t>n/N=</t>
  </si>
  <si>
    <t>Range</t>
  </si>
  <si>
    <t>Lower</t>
  </si>
  <si>
    <t>Upper</t>
  </si>
  <si>
    <t>to</t>
  </si>
  <si>
    <t></t>
  </si>
  <si>
    <r>
      <t>Step 4: Enter Mean Weight (</t>
    </r>
    <r>
      <rPr>
        <b/>
        <i/>
        <sz val="10"/>
        <rFont val="MS Reference Sans Serif"/>
        <family val="2"/>
      </rPr>
      <t></t>
    </r>
    <r>
      <rPr>
        <b/>
        <sz val="10"/>
        <rFont val="Arial"/>
        <family val="2"/>
      </rPr>
      <t>)</t>
    </r>
  </si>
  <si>
    <r>
      <rPr>
        <i/>
        <sz val="10"/>
        <rFont val="Arial"/>
        <family val="2"/>
      </rPr>
      <t>u</t>
    </r>
    <r>
      <rPr>
        <i/>
        <vertAlign val="subscript"/>
        <sz val="10"/>
        <rFont val="Arial"/>
        <family val="2"/>
      </rPr>
      <t>x</t>
    </r>
    <r>
      <rPr>
        <sz val="10"/>
        <rFont val="Arial"/>
        <family val="2"/>
      </rPr>
      <t xml:space="preserve"> = </t>
    </r>
    <r>
      <rPr>
        <i/>
        <sz val="10"/>
        <rFont val="Arial"/>
        <family val="2"/>
      </rPr>
      <t>s</t>
    </r>
    <r>
      <rPr>
        <sz val="10"/>
        <rFont val="Arial"/>
        <family val="2"/>
      </rPr>
      <t>/√</t>
    </r>
    <r>
      <rPr>
        <i/>
        <sz val="10"/>
        <rFont val="Arial"/>
        <family val="2"/>
      </rPr>
      <t>n</t>
    </r>
    <r>
      <rPr>
        <sz val="10"/>
        <rFont val="Arial"/>
        <family val="2"/>
      </rPr>
      <t xml:space="preserve"> =</t>
    </r>
  </si>
  <si>
    <r>
      <rPr>
        <i/>
        <sz val="10"/>
        <rFont val="Arial"/>
        <family val="2"/>
      </rPr>
      <t>t</t>
    </r>
    <r>
      <rPr>
        <sz val="10"/>
        <rFont val="Arial"/>
        <family val="2"/>
      </rPr>
      <t>*</t>
    </r>
    <r>
      <rPr>
        <i/>
        <sz val="10"/>
        <rFont val="Arial"/>
        <family val="2"/>
      </rPr>
      <t>u</t>
    </r>
    <r>
      <rPr>
        <i/>
        <vertAlign val="subscript"/>
        <sz val="10"/>
        <rFont val="Arial"/>
        <family val="2"/>
      </rPr>
      <t>c</t>
    </r>
    <r>
      <rPr>
        <sz val="10"/>
        <rFont val="Arial"/>
        <family val="2"/>
      </rPr>
      <t xml:space="preserve"> =</t>
    </r>
  </si>
  <si>
    <r>
      <t>t</t>
    </r>
    <r>
      <rPr>
        <sz val="10"/>
        <rFont val="Arial"/>
        <family val="2"/>
      </rPr>
      <t>*</t>
    </r>
    <r>
      <rPr>
        <i/>
        <sz val="10"/>
        <rFont val="Arial"/>
        <family val="2"/>
      </rPr>
      <t>u</t>
    </r>
    <r>
      <rPr>
        <i/>
        <vertAlign val="subscript"/>
        <sz val="10"/>
        <rFont val="Arial"/>
        <family val="2"/>
      </rPr>
      <t>c</t>
    </r>
  </si>
  <si>
    <r>
      <t>2.</t>
    </r>
    <r>
      <rPr>
        <sz val="7"/>
        <rFont val="Times New Roman"/>
        <family val="1"/>
      </rPr>
      <t xml:space="preserve">      </t>
    </r>
    <r>
      <rPr>
        <sz val="12"/>
        <rFont val="Times New Roman"/>
        <family val="1"/>
      </rPr>
      <t>Enter the required values for steps 1 to 7.</t>
    </r>
  </si>
  <si>
    <r>
      <t xml:space="preserve">C.I. =  mean weight   ±  </t>
    </r>
    <r>
      <rPr>
        <i/>
        <sz val="12"/>
        <rFont val="Times New Roman"/>
        <family val="1"/>
      </rPr>
      <t>t</t>
    </r>
    <r>
      <rPr>
        <sz val="12"/>
        <rFont val="Times New Roman"/>
        <family val="1"/>
      </rPr>
      <t>*( √(  (</t>
    </r>
    <r>
      <rPr>
        <i/>
        <sz val="12"/>
        <rFont val="Times New Roman"/>
        <family val="1"/>
      </rPr>
      <t>s</t>
    </r>
    <r>
      <rPr>
        <sz val="12"/>
        <rFont val="Times New Roman"/>
        <family val="1"/>
      </rPr>
      <t>/ √(</t>
    </r>
    <r>
      <rPr>
        <i/>
        <sz val="12"/>
        <rFont val="Times New Roman"/>
        <family val="1"/>
      </rPr>
      <t>n-r))^2 + (u</t>
    </r>
    <r>
      <rPr>
        <i/>
        <vertAlign val="subscript"/>
        <sz val="12"/>
        <rFont val="Times New Roman"/>
        <family val="1"/>
      </rPr>
      <t>w</t>
    </r>
    <r>
      <rPr>
        <i/>
        <sz val="12"/>
        <rFont val="Times New Roman"/>
        <family val="1"/>
      </rPr>
      <t>)^2  ))</t>
    </r>
  </si>
  <si>
    <r>
      <t>Step 7: Enter the weighing balance uncertainty (</t>
    </r>
    <r>
      <rPr>
        <b/>
        <i/>
        <sz val="10"/>
        <color indexed="13"/>
        <rFont val="Arial"/>
        <family val="2"/>
      </rPr>
      <t>u</t>
    </r>
    <r>
      <rPr>
        <b/>
        <i/>
        <vertAlign val="subscript"/>
        <sz val="10"/>
        <color indexed="13"/>
        <rFont val="Arial"/>
        <family val="2"/>
      </rPr>
      <t>w</t>
    </r>
    <r>
      <rPr>
        <b/>
        <i/>
        <sz val="10"/>
        <color indexed="13"/>
        <rFont val="Arial"/>
        <family val="2"/>
      </rPr>
      <t>)</t>
    </r>
  </si>
  <si>
    <r>
      <t>(Enter 0 if not using</t>
    </r>
    <r>
      <rPr>
        <i/>
        <sz val="10"/>
        <color indexed="13"/>
        <rFont val="Arial"/>
        <family val="2"/>
      </rPr>
      <t xml:space="preserve"> </t>
    </r>
    <r>
      <rPr>
        <b/>
        <i/>
        <sz val="10"/>
        <color indexed="13"/>
        <rFont val="Arial"/>
        <family val="2"/>
      </rPr>
      <t>u</t>
    </r>
    <r>
      <rPr>
        <b/>
        <i/>
        <vertAlign val="subscript"/>
        <sz val="10"/>
        <color indexed="13"/>
        <rFont val="Arial"/>
        <family val="2"/>
      </rPr>
      <t>w</t>
    </r>
    <r>
      <rPr>
        <i/>
        <sz val="10"/>
        <color indexed="13"/>
        <rFont val="Arial"/>
        <family val="2"/>
      </rPr>
      <t xml:space="preserve"> </t>
    </r>
    <r>
      <rPr>
        <sz val="10"/>
        <color indexed="13"/>
        <rFont val="Arial"/>
        <family val="2"/>
      </rPr>
      <t>in the estimation)</t>
    </r>
  </si>
  <si>
    <r>
      <t>C.I. =  (mean weight) * (</t>
    </r>
    <r>
      <rPr>
        <i/>
        <sz val="12"/>
        <rFont val="Times New Roman"/>
        <family val="1"/>
      </rPr>
      <t>n</t>
    </r>
    <r>
      <rPr>
        <sz val="12"/>
        <rFont val="Times New Roman"/>
        <family val="1"/>
      </rPr>
      <t>-</t>
    </r>
    <r>
      <rPr>
        <i/>
        <sz val="12"/>
        <rFont val="Times New Roman"/>
        <family val="1"/>
      </rPr>
      <t>r</t>
    </r>
    <r>
      <rPr>
        <sz val="12"/>
        <rFont val="Times New Roman"/>
        <family val="1"/>
      </rPr>
      <t>)/</t>
    </r>
    <r>
      <rPr>
        <i/>
        <sz val="12"/>
        <rFont val="Times New Roman"/>
        <family val="1"/>
      </rPr>
      <t>n</t>
    </r>
    <r>
      <rPr>
        <sz val="12"/>
        <rFont val="Times New Roman"/>
        <family val="1"/>
      </rPr>
      <t xml:space="preserve">    ±  (</t>
    </r>
    <r>
      <rPr>
        <i/>
        <sz val="12"/>
        <rFont val="Times New Roman"/>
        <family val="1"/>
      </rPr>
      <t>t</t>
    </r>
    <r>
      <rPr>
        <sz val="12"/>
        <rFont val="Times New Roman"/>
        <family val="1"/>
      </rPr>
      <t xml:space="preserve">*(  </t>
    </r>
    <r>
      <rPr>
        <i/>
        <sz val="12"/>
        <rFont val="Times New Roman"/>
        <family val="1"/>
      </rPr>
      <t>√(  (s/ √(n-r))^2 + (u</t>
    </r>
    <r>
      <rPr>
        <i/>
        <vertAlign val="subscript"/>
        <sz val="12"/>
        <rFont val="Times New Roman"/>
        <family val="1"/>
      </rPr>
      <t>w</t>
    </r>
    <r>
      <rPr>
        <i/>
        <sz val="12"/>
        <rFont val="Times New Roman"/>
        <family val="1"/>
      </rPr>
      <t>)^2  ))</t>
    </r>
    <r>
      <rPr>
        <sz val="12"/>
        <rFont val="Times New Roman"/>
        <family val="1"/>
      </rPr>
      <t xml:space="preserve"> * (</t>
    </r>
    <r>
      <rPr>
        <i/>
        <sz val="12"/>
        <rFont val="Times New Roman"/>
        <family val="1"/>
      </rPr>
      <t>n</t>
    </r>
    <r>
      <rPr>
        <sz val="12"/>
        <rFont val="Times New Roman"/>
        <family val="1"/>
      </rPr>
      <t>-</t>
    </r>
    <r>
      <rPr>
        <i/>
        <sz val="12"/>
        <rFont val="Times New Roman"/>
        <family val="1"/>
      </rPr>
      <t>r</t>
    </r>
    <r>
      <rPr>
        <sz val="12"/>
        <rFont val="Times New Roman"/>
        <family val="1"/>
      </rPr>
      <t>)/</t>
    </r>
    <r>
      <rPr>
        <i/>
        <sz val="12"/>
        <rFont val="Times New Roman"/>
        <family val="1"/>
      </rPr>
      <t>n</t>
    </r>
  </si>
  <si>
    <r>
      <t>C.I. =  (mean weight) * (</t>
    </r>
    <r>
      <rPr>
        <i/>
        <sz val="12"/>
        <rFont val="Times New Roman"/>
        <family val="1"/>
      </rPr>
      <t>n</t>
    </r>
    <r>
      <rPr>
        <sz val="12"/>
        <rFont val="Times New Roman"/>
        <family val="1"/>
      </rPr>
      <t>-</t>
    </r>
    <r>
      <rPr>
        <i/>
        <sz val="12"/>
        <rFont val="Times New Roman"/>
        <family val="1"/>
      </rPr>
      <t>r</t>
    </r>
    <r>
      <rPr>
        <sz val="12"/>
        <rFont val="Times New Roman"/>
        <family val="1"/>
      </rPr>
      <t>)/</t>
    </r>
    <r>
      <rPr>
        <i/>
        <sz val="12"/>
        <rFont val="Times New Roman"/>
        <family val="1"/>
      </rPr>
      <t>n</t>
    </r>
    <r>
      <rPr>
        <sz val="12"/>
        <rFont val="Times New Roman"/>
        <family val="1"/>
      </rPr>
      <t xml:space="preserve">    ±  (t*(  √(  (s/ √(n-r))^2 + (</t>
    </r>
    <r>
      <rPr>
        <i/>
        <sz val="12"/>
        <rFont val="Times New Roman"/>
        <family val="1"/>
      </rPr>
      <t>u</t>
    </r>
    <r>
      <rPr>
        <i/>
        <vertAlign val="subscript"/>
        <sz val="12"/>
        <rFont val="Times New Roman"/>
        <family val="1"/>
      </rPr>
      <t>w</t>
    </r>
    <r>
      <rPr>
        <sz val="12"/>
        <rFont val="Times New Roman"/>
        <family val="1"/>
      </rPr>
      <t>)^2  )) * (n-r)/n* √((</t>
    </r>
    <r>
      <rPr>
        <i/>
        <sz val="12"/>
        <rFont val="Times New Roman"/>
        <family val="1"/>
      </rPr>
      <t>N</t>
    </r>
    <r>
      <rPr>
        <sz val="12"/>
        <rFont val="Times New Roman"/>
        <family val="1"/>
      </rPr>
      <t>-</t>
    </r>
    <r>
      <rPr>
        <i/>
        <sz val="12"/>
        <rFont val="Times New Roman"/>
        <family val="1"/>
      </rPr>
      <t>n</t>
    </r>
    <r>
      <rPr>
        <sz val="12"/>
        <rFont val="Times New Roman"/>
        <family val="1"/>
      </rPr>
      <t>)/</t>
    </r>
    <r>
      <rPr>
        <i/>
        <sz val="12"/>
        <rFont val="Times New Roman"/>
        <family val="1"/>
      </rPr>
      <t>N</t>
    </r>
    <r>
      <rPr>
        <sz val="12"/>
        <rFont val="Times New Roman"/>
        <family val="1"/>
      </rPr>
      <t>)</t>
    </r>
  </si>
  <si>
    <r>
      <rPr>
        <i/>
        <sz val="10"/>
        <rFont val="Arial"/>
        <family val="2"/>
      </rPr>
      <t>u</t>
    </r>
    <r>
      <rPr>
        <i/>
        <vertAlign val="subscript"/>
        <sz val="10"/>
        <rFont val="Arial"/>
        <family val="2"/>
      </rPr>
      <t>c(corr)</t>
    </r>
    <r>
      <rPr>
        <sz val="10"/>
        <rFont val="Arial"/>
        <family val="2"/>
      </rPr>
      <t xml:space="preserve"> = √(</t>
    </r>
    <r>
      <rPr>
        <i/>
        <sz val="10"/>
        <rFont val="Arial"/>
        <family val="2"/>
      </rPr>
      <t>u</t>
    </r>
    <r>
      <rPr>
        <i/>
        <vertAlign val="subscript"/>
        <sz val="10"/>
        <rFont val="Arial"/>
        <family val="2"/>
      </rPr>
      <t>x(corr)</t>
    </r>
    <r>
      <rPr>
        <vertAlign val="superscript"/>
        <sz val="10"/>
        <rFont val="Arial"/>
        <family val="2"/>
      </rPr>
      <t>2</t>
    </r>
    <r>
      <rPr>
        <sz val="10"/>
        <rFont val="Arial"/>
        <family val="2"/>
      </rPr>
      <t xml:space="preserve"> + </t>
    </r>
    <r>
      <rPr>
        <i/>
        <sz val="10"/>
        <rFont val="Arial"/>
        <family val="2"/>
      </rPr>
      <t>u</t>
    </r>
    <r>
      <rPr>
        <i/>
        <vertAlign val="subscript"/>
        <sz val="10"/>
        <rFont val="Arial"/>
        <family val="2"/>
      </rPr>
      <t>w</t>
    </r>
    <r>
      <rPr>
        <vertAlign val="superscript"/>
        <sz val="10"/>
        <rFont val="Arial"/>
        <family val="2"/>
      </rPr>
      <t>2</t>
    </r>
    <r>
      <rPr>
        <sz val="10"/>
        <rFont val="Arial"/>
        <family val="2"/>
      </rPr>
      <t>) =</t>
    </r>
  </si>
  <si>
    <r>
      <rPr>
        <i/>
        <sz val="10"/>
        <rFont val="Arial"/>
        <family val="2"/>
      </rPr>
      <t>u</t>
    </r>
    <r>
      <rPr>
        <i/>
        <vertAlign val="subscript"/>
        <sz val="10"/>
        <rFont val="Arial"/>
        <family val="2"/>
      </rPr>
      <t>x(corr)</t>
    </r>
    <r>
      <rPr>
        <sz val="10"/>
        <rFont val="Arial"/>
        <family val="2"/>
      </rPr>
      <t xml:space="preserve"> = s/√(n-r) =</t>
    </r>
  </si>
  <si>
    <r>
      <t>P</t>
    </r>
    <r>
      <rPr>
        <vertAlign val="subscript"/>
        <sz val="10"/>
        <rFont val="Arial"/>
        <family val="2"/>
      </rPr>
      <t xml:space="preserve">corr </t>
    </r>
    <r>
      <rPr>
        <sz val="10"/>
        <rFont val="Arial"/>
      </rPr>
      <t>=</t>
    </r>
  </si>
  <si>
    <r>
      <t>t*U</t>
    </r>
    <r>
      <rPr>
        <i/>
        <vertAlign val="subscript"/>
        <sz val="10"/>
        <rFont val="Arial"/>
        <family val="2"/>
      </rPr>
      <t>T</t>
    </r>
  </si>
  <si>
    <r>
      <t>P</t>
    </r>
    <r>
      <rPr>
        <i/>
        <vertAlign val="subscript"/>
        <sz val="10"/>
        <rFont val="Arial"/>
        <family val="2"/>
      </rPr>
      <t>corr</t>
    </r>
    <r>
      <rPr>
        <i/>
        <sz val="10"/>
        <rFont val="Arial"/>
        <family val="2"/>
      </rPr>
      <t>*t*U</t>
    </r>
    <r>
      <rPr>
        <i/>
        <vertAlign val="subscript"/>
        <sz val="10"/>
        <rFont val="Arial"/>
        <family val="2"/>
      </rPr>
      <t>T(corr)</t>
    </r>
  </si>
  <si>
    <r>
      <t>U</t>
    </r>
    <r>
      <rPr>
        <i/>
        <vertAlign val="subscript"/>
        <sz val="10"/>
        <rFont val="Arial"/>
        <family val="2"/>
      </rPr>
      <t xml:space="preserve">T(corr) </t>
    </r>
    <r>
      <rPr>
        <i/>
        <sz val="10"/>
        <rFont val="Arial"/>
        <family val="2"/>
      </rPr>
      <t>= Nu</t>
    </r>
    <r>
      <rPr>
        <i/>
        <vertAlign val="subscript"/>
        <sz val="10"/>
        <rFont val="Arial"/>
        <family val="2"/>
      </rPr>
      <t>c(corr)</t>
    </r>
    <r>
      <rPr>
        <i/>
        <sz val="10"/>
        <rFont val="Arial"/>
        <family val="2"/>
      </rPr>
      <t xml:space="preserve"> =</t>
    </r>
  </si>
  <si>
    <r>
      <t>Step 4: Enter Mean Weight 
            of Individual Weighings (</t>
    </r>
    <r>
      <rPr>
        <b/>
        <sz val="10"/>
        <rFont val="MS Reference Sans Serif"/>
        <family val="2"/>
      </rPr>
      <t></t>
    </r>
    <r>
      <rPr>
        <b/>
        <sz val="10"/>
        <rFont val="Arial"/>
        <family val="2"/>
      </rPr>
      <t>):</t>
    </r>
  </si>
  <si>
    <r>
      <t xml:space="preserve">TW / </t>
    </r>
    <r>
      <rPr>
        <sz val="10"/>
        <rFont val="MS Reference Sans Serif"/>
        <family val="2"/>
      </rPr>
      <t></t>
    </r>
  </si>
  <si>
    <r>
      <t>u'</t>
    </r>
    <r>
      <rPr>
        <vertAlign val="subscript"/>
        <sz val="10"/>
        <rFont val="Arial"/>
        <family val="2"/>
      </rPr>
      <t>TW</t>
    </r>
    <r>
      <rPr>
        <sz val="10"/>
        <rFont val="Arial"/>
        <family val="2"/>
      </rPr>
      <t xml:space="preserve"> = u</t>
    </r>
    <r>
      <rPr>
        <vertAlign val="subscript"/>
        <sz val="10"/>
        <rFont val="Arial"/>
        <family val="2"/>
      </rPr>
      <t>w1</t>
    </r>
    <r>
      <rPr>
        <sz val="10"/>
        <rFont val="Arial"/>
        <family val="2"/>
      </rPr>
      <t xml:space="preserve"> / TW = </t>
    </r>
  </si>
  <si>
    <r>
      <t>u</t>
    </r>
    <r>
      <rPr>
        <vertAlign val="subscript"/>
        <sz val="10"/>
        <rFont val="MS Reference Sans Serif"/>
        <family val="2"/>
      </rPr>
      <t></t>
    </r>
    <r>
      <rPr>
        <sz val="10"/>
        <rFont val="Arial"/>
        <family val="2"/>
      </rPr>
      <t xml:space="preserve"> = √( (s/√n)</t>
    </r>
    <r>
      <rPr>
        <vertAlign val="superscript"/>
        <sz val="10"/>
        <rFont val="Arial"/>
        <family val="2"/>
      </rPr>
      <t>2</t>
    </r>
    <r>
      <rPr>
        <sz val="10"/>
        <rFont val="Arial"/>
        <family val="2"/>
      </rPr>
      <t xml:space="preserve"> + (u</t>
    </r>
    <r>
      <rPr>
        <vertAlign val="subscript"/>
        <sz val="10"/>
        <rFont val="Arial"/>
        <family val="2"/>
      </rPr>
      <t>w2</t>
    </r>
    <r>
      <rPr>
        <sz val="10"/>
        <rFont val="Arial"/>
        <family val="2"/>
      </rPr>
      <t>)</t>
    </r>
    <r>
      <rPr>
        <vertAlign val="superscript"/>
        <sz val="10"/>
        <rFont val="Arial"/>
        <family val="2"/>
      </rPr>
      <t>2</t>
    </r>
    <r>
      <rPr>
        <sz val="10"/>
        <rFont val="Arial"/>
        <family val="2"/>
      </rPr>
      <t>) =</t>
    </r>
  </si>
  <si>
    <t xml:space="preserve">s/√n = </t>
  </si>
  <si>
    <r>
      <t>(Enter 0 if not using</t>
    </r>
    <r>
      <rPr>
        <i/>
        <sz val="10"/>
        <color indexed="13"/>
        <rFont val="Arial"/>
        <family val="2"/>
      </rPr>
      <t xml:space="preserve"> </t>
    </r>
    <r>
      <rPr>
        <b/>
        <i/>
        <sz val="10"/>
        <color indexed="13"/>
        <rFont val="Arial"/>
        <family val="2"/>
      </rPr>
      <t>u</t>
    </r>
    <r>
      <rPr>
        <b/>
        <i/>
        <vertAlign val="subscript"/>
        <sz val="10"/>
        <color indexed="13"/>
        <rFont val="Arial"/>
        <family val="2"/>
      </rPr>
      <t>w2</t>
    </r>
    <r>
      <rPr>
        <i/>
        <sz val="10"/>
        <color indexed="13"/>
        <rFont val="Arial"/>
        <family val="2"/>
      </rPr>
      <t xml:space="preserve"> </t>
    </r>
    <r>
      <rPr>
        <sz val="10"/>
        <color indexed="13"/>
        <rFont val="Arial"/>
        <family val="2"/>
      </rPr>
      <t>in the estimation)</t>
    </r>
  </si>
  <si>
    <r>
      <t>(Enter 0 if not using</t>
    </r>
    <r>
      <rPr>
        <i/>
        <sz val="10"/>
        <color indexed="13"/>
        <rFont val="Arial"/>
        <family val="2"/>
      </rPr>
      <t xml:space="preserve"> </t>
    </r>
    <r>
      <rPr>
        <b/>
        <i/>
        <sz val="10"/>
        <color indexed="13"/>
        <rFont val="Arial"/>
        <family val="2"/>
      </rPr>
      <t>u</t>
    </r>
    <r>
      <rPr>
        <b/>
        <i/>
        <vertAlign val="subscript"/>
        <sz val="10"/>
        <color indexed="13"/>
        <rFont val="Arial"/>
        <family val="2"/>
      </rPr>
      <t>w1</t>
    </r>
    <r>
      <rPr>
        <i/>
        <sz val="10"/>
        <color indexed="13"/>
        <rFont val="Arial"/>
        <family val="2"/>
      </rPr>
      <t xml:space="preserve"> </t>
    </r>
    <r>
      <rPr>
        <sz val="10"/>
        <color indexed="13"/>
        <rFont val="Arial"/>
        <family val="2"/>
      </rPr>
      <t>in the estimation)</t>
    </r>
  </si>
  <si>
    <r>
      <t>u'</t>
    </r>
    <r>
      <rPr>
        <vertAlign val="subscript"/>
        <sz val="10"/>
        <rFont val="MS Reference Sans Serif"/>
        <family val="2"/>
      </rPr>
      <t></t>
    </r>
    <r>
      <rPr>
        <sz val="10"/>
        <rFont val="Arial"/>
        <family val="2"/>
      </rPr>
      <t xml:space="preserve"> = u</t>
    </r>
    <r>
      <rPr>
        <vertAlign val="subscript"/>
        <sz val="10"/>
        <rFont val="MS Reference Sans Serif"/>
        <family val="2"/>
      </rPr>
      <t></t>
    </r>
    <r>
      <rPr>
        <sz val="10"/>
        <rFont val="Arial"/>
        <family val="2"/>
      </rPr>
      <t xml:space="preserve"> / </t>
    </r>
    <r>
      <rPr>
        <sz val="10"/>
        <rFont val="MS Reference Sans Serif"/>
        <family val="2"/>
      </rPr>
      <t></t>
    </r>
    <r>
      <rPr>
        <sz val="10"/>
        <rFont val="Arial"/>
        <family val="2"/>
      </rPr>
      <t xml:space="preserve"> = </t>
    </r>
  </si>
  <si>
    <t>±</t>
  </si>
  <si>
    <t>RANGE</t>
  </si>
  <si>
    <r>
      <t>u</t>
    </r>
    <r>
      <rPr>
        <vertAlign val="subscript"/>
        <sz val="10"/>
        <rFont val="Arial"/>
        <family val="2"/>
      </rPr>
      <t>c</t>
    </r>
    <r>
      <rPr>
        <sz val="10"/>
        <rFont val="Arial"/>
      </rPr>
      <t xml:space="preserve"> = u'</t>
    </r>
    <r>
      <rPr>
        <vertAlign val="subscript"/>
        <sz val="10"/>
        <rFont val="Arial"/>
        <family val="2"/>
      </rPr>
      <t>c</t>
    </r>
    <r>
      <rPr>
        <sz val="10"/>
        <rFont val="Arial"/>
      </rPr>
      <t xml:space="preserve"> * Tot No of Tablets =</t>
    </r>
  </si>
  <si>
    <r>
      <t>t*u</t>
    </r>
    <r>
      <rPr>
        <vertAlign val="subscript"/>
        <sz val="10"/>
        <rFont val="Arial"/>
        <family val="2"/>
      </rPr>
      <t>c</t>
    </r>
  </si>
  <si>
    <t>Step 2: Enter Total Weight of Tablets (TW):</t>
  </si>
  <si>
    <t>Step 3: Enter Number of Individual Weighings (n):</t>
  </si>
  <si>
    <t>3.   The estimated number of tablets is given in cell B19</t>
  </si>
  <si>
    <t>Incorporated the measurement uncertainty associated with the weighing balance into the 'Estimation of Weight'  and the 'Estimation of Tablets' calculators. Added a weight range result box. Instructions updated</t>
  </si>
  <si>
    <r>
      <t>u'</t>
    </r>
    <r>
      <rPr>
        <vertAlign val="subscript"/>
        <sz val="10"/>
        <rFont val="Arial"/>
        <family val="2"/>
      </rPr>
      <t>c</t>
    </r>
    <r>
      <rPr>
        <sz val="10"/>
        <rFont val="Arial"/>
        <family val="2"/>
      </rPr>
      <t xml:space="preserve"> = √( (u'</t>
    </r>
    <r>
      <rPr>
        <vertAlign val="subscript"/>
        <sz val="10"/>
        <rFont val="Arial"/>
        <family val="2"/>
      </rPr>
      <t>TW</t>
    </r>
    <r>
      <rPr>
        <sz val="10"/>
        <rFont val="Arial"/>
        <family val="2"/>
      </rPr>
      <t>)</t>
    </r>
    <r>
      <rPr>
        <vertAlign val="superscript"/>
        <sz val="10"/>
        <rFont val="Arial"/>
        <family val="2"/>
      </rPr>
      <t>2</t>
    </r>
    <r>
      <rPr>
        <sz val="10"/>
        <rFont val="Arial"/>
        <family val="2"/>
      </rPr>
      <t xml:space="preserve"> + (u'</t>
    </r>
    <r>
      <rPr>
        <vertAlign val="subscript"/>
        <sz val="10"/>
        <rFont val="MS Reference Sans Serif"/>
        <family val="2"/>
      </rPr>
      <t></t>
    </r>
    <r>
      <rPr>
        <sz val="10"/>
        <rFont val="Arial"/>
        <family val="2"/>
      </rPr>
      <t>)</t>
    </r>
    <r>
      <rPr>
        <vertAlign val="superscript"/>
        <sz val="10"/>
        <rFont val="Arial"/>
        <family val="2"/>
      </rPr>
      <t>2</t>
    </r>
    <r>
      <rPr>
        <sz val="10"/>
        <rFont val="Arial"/>
        <family val="2"/>
      </rPr>
      <t xml:space="preserve"> ) = </t>
    </r>
  </si>
  <si>
    <r>
      <rPr>
        <i/>
        <sz val="10"/>
        <rFont val="Arial"/>
        <family val="2"/>
      </rPr>
      <t>U</t>
    </r>
    <r>
      <rPr>
        <i/>
        <vertAlign val="subscript"/>
        <sz val="10"/>
        <rFont val="Arial"/>
        <family val="2"/>
      </rPr>
      <t>T</t>
    </r>
    <r>
      <rPr>
        <i/>
        <sz val="10"/>
        <rFont val="Arial"/>
        <family val="2"/>
      </rPr>
      <t xml:space="preserve"> </t>
    </r>
    <r>
      <rPr>
        <sz val="10"/>
        <rFont val="Arial"/>
        <family val="2"/>
      </rPr>
      <t xml:space="preserve">= </t>
    </r>
    <r>
      <rPr>
        <i/>
        <sz val="10"/>
        <rFont val="Arial"/>
        <family val="2"/>
      </rPr>
      <t>Nu</t>
    </r>
    <r>
      <rPr>
        <i/>
        <vertAlign val="subscript"/>
        <sz val="10"/>
        <rFont val="Arial"/>
        <family val="2"/>
      </rPr>
      <t>c</t>
    </r>
    <r>
      <rPr>
        <sz val="10"/>
        <rFont val="Arial"/>
        <family val="2"/>
      </rPr>
      <t xml:space="preserve"> =</t>
    </r>
  </si>
  <si>
    <t>(The calculator incoroprates the uncertainty for two different balances because it is likely that different balances</t>
  </si>
  <si>
    <r>
      <t>Step 6: Enter the '</t>
    </r>
    <r>
      <rPr>
        <b/>
        <u/>
        <sz val="10"/>
        <color indexed="13"/>
        <rFont val="Arial"/>
        <family val="2"/>
      </rPr>
      <t>Total Weight</t>
    </r>
    <r>
      <rPr>
        <b/>
        <sz val="10"/>
        <color indexed="13"/>
        <rFont val="Arial"/>
        <family val="2"/>
      </rPr>
      <t>' weighing balance uncertainty (</t>
    </r>
    <r>
      <rPr>
        <b/>
        <i/>
        <sz val="11"/>
        <color indexed="13"/>
        <rFont val="Arial"/>
        <family val="2"/>
      </rPr>
      <t>u</t>
    </r>
    <r>
      <rPr>
        <b/>
        <i/>
        <vertAlign val="subscript"/>
        <sz val="11"/>
        <color indexed="13"/>
        <rFont val="Arial"/>
        <family val="2"/>
      </rPr>
      <t>w1</t>
    </r>
    <r>
      <rPr>
        <b/>
        <i/>
        <sz val="10"/>
        <color indexed="13"/>
        <rFont val="Arial"/>
        <family val="2"/>
      </rPr>
      <t>)</t>
    </r>
  </si>
  <si>
    <r>
      <t xml:space="preserve">Step 7: Enter the </t>
    </r>
    <r>
      <rPr>
        <b/>
        <u/>
        <sz val="10"/>
        <color indexed="13"/>
        <rFont val="Arial"/>
        <family val="2"/>
      </rPr>
      <t>'</t>
    </r>
    <r>
      <rPr>
        <b/>
        <u/>
        <sz val="10"/>
        <color indexed="13"/>
        <rFont val="Arial"/>
        <family val="2"/>
      </rPr>
      <t>Individual Weights</t>
    </r>
    <r>
      <rPr>
        <b/>
        <sz val="10"/>
        <color indexed="13"/>
        <rFont val="Arial"/>
        <family val="2"/>
      </rPr>
      <t>' weighing balance uncertainty (</t>
    </r>
    <r>
      <rPr>
        <b/>
        <i/>
        <sz val="11"/>
        <color indexed="13"/>
        <rFont val="Arial"/>
        <family val="2"/>
      </rPr>
      <t>u</t>
    </r>
    <r>
      <rPr>
        <b/>
        <i/>
        <vertAlign val="subscript"/>
        <sz val="11"/>
        <color indexed="13"/>
        <rFont val="Arial"/>
        <family val="2"/>
      </rPr>
      <t>w2</t>
    </r>
    <r>
      <rPr>
        <b/>
        <i/>
        <sz val="10"/>
        <color indexed="13"/>
        <rFont val="Arial"/>
        <family val="2"/>
      </rPr>
      <t>)</t>
    </r>
  </si>
  <si>
    <r>
      <t xml:space="preserve"> enter the same uncertainty value for both u</t>
    </r>
    <r>
      <rPr>
        <vertAlign val="subscript"/>
        <sz val="12"/>
        <rFont val="Times New Roman"/>
        <family val="1"/>
      </rPr>
      <t>w1</t>
    </r>
    <r>
      <rPr>
        <sz val="12"/>
        <rFont val="Times New Roman"/>
        <family val="1"/>
      </rPr>
      <t xml:space="preserve"> and u</t>
    </r>
    <r>
      <rPr>
        <vertAlign val="subscript"/>
        <sz val="12"/>
        <rFont val="Times New Roman"/>
        <family val="1"/>
      </rPr>
      <t>w2</t>
    </r>
    <r>
      <rPr>
        <sz val="12"/>
        <rFont val="Times New Roman"/>
        <family val="1"/>
      </rPr>
      <t>)</t>
    </r>
    <r>
      <rPr>
        <vertAlign val="subscript"/>
        <sz val="12"/>
        <rFont val="Times New Roman"/>
        <family val="1"/>
      </rPr>
      <t>.</t>
    </r>
    <r>
      <rPr>
        <sz val="12"/>
        <rFont val="Times New Roman"/>
        <family val="1"/>
      </rPr>
      <t xml:space="preserve"> </t>
    </r>
  </si>
  <si>
    <t>may be used to determine the total tablet weight and individual tablet weights. If the same balance is used for both,</t>
  </si>
  <si>
    <r>
      <rPr>
        <sz val="12"/>
        <rFont val="Times New Roman"/>
        <family val="1"/>
      </rPr>
      <t>1.</t>
    </r>
    <r>
      <rPr>
        <sz val="7"/>
        <rFont val="Times New Roman"/>
        <family val="1"/>
      </rPr>
      <t xml:space="preserve">      </t>
    </r>
    <r>
      <rPr>
        <sz val="12"/>
        <rFont val="Times New Roman"/>
        <family val="1"/>
      </rPr>
      <t xml:space="preserve">Select the </t>
    </r>
    <r>
      <rPr>
        <i/>
        <sz val="12"/>
        <rFont val="Times New Roman"/>
        <family val="1"/>
      </rPr>
      <t xml:space="preserve">Estimation of Tablets </t>
    </r>
    <r>
      <rPr>
        <sz val="12"/>
        <rFont val="Times New Roman"/>
        <family val="1"/>
      </rPr>
      <t>tab.</t>
    </r>
  </si>
  <si>
    <r>
      <rPr>
        <i/>
        <sz val="11"/>
        <rFont val="Arial"/>
        <family val="2"/>
      </rPr>
      <t>u</t>
    </r>
    <r>
      <rPr>
        <i/>
        <vertAlign val="subscript"/>
        <sz val="11"/>
        <rFont val="Arial"/>
        <family val="2"/>
      </rPr>
      <t>c</t>
    </r>
    <r>
      <rPr>
        <sz val="11"/>
        <rFont val="Arial"/>
        <family val="2"/>
      </rPr>
      <t xml:space="preserve"> = √(</t>
    </r>
    <r>
      <rPr>
        <i/>
        <sz val="11"/>
        <rFont val="Arial"/>
        <family val="2"/>
      </rPr>
      <t>u</t>
    </r>
    <r>
      <rPr>
        <i/>
        <vertAlign val="subscript"/>
        <sz val="11"/>
        <rFont val="Arial"/>
        <family val="2"/>
      </rPr>
      <t>x</t>
    </r>
    <r>
      <rPr>
        <vertAlign val="superscript"/>
        <sz val="11"/>
        <rFont val="Arial"/>
        <family val="2"/>
      </rPr>
      <t>2</t>
    </r>
    <r>
      <rPr>
        <sz val="11"/>
        <rFont val="Arial"/>
        <family val="2"/>
      </rPr>
      <t xml:space="preserve"> + </t>
    </r>
    <r>
      <rPr>
        <i/>
        <sz val="11"/>
        <rFont val="Arial"/>
        <family val="2"/>
      </rPr>
      <t>u</t>
    </r>
    <r>
      <rPr>
        <i/>
        <vertAlign val="subscript"/>
        <sz val="11"/>
        <rFont val="Arial"/>
        <family val="2"/>
      </rPr>
      <t>w</t>
    </r>
    <r>
      <rPr>
        <vertAlign val="superscript"/>
        <sz val="11"/>
        <rFont val="Arial"/>
        <family val="2"/>
      </rPr>
      <t>2</t>
    </r>
    <r>
      <rPr>
        <sz val="11"/>
        <rFont val="Arial"/>
        <family val="2"/>
      </rPr>
      <t>) =</t>
    </r>
  </si>
  <si>
    <r>
      <t>Q</t>
    </r>
    <r>
      <rPr>
        <i/>
        <vertAlign val="subscript"/>
        <sz val="10"/>
        <rFont val="Arial"/>
        <family val="2"/>
      </rPr>
      <t>corr</t>
    </r>
    <r>
      <rPr>
        <i/>
        <sz val="10"/>
        <rFont val="Arial"/>
        <family val="2"/>
      </rPr>
      <t>*t*U</t>
    </r>
    <r>
      <rPr>
        <i/>
        <vertAlign val="subscript"/>
        <sz val="10"/>
        <rFont val="Arial"/>
        <family val="2"/>
      </rPr>
      <t>T</t>
    </r>
  </si>
  <si>
    <r>
      <t>Q</t>
    </r>
    <r>
      <rPr>
        <i/>
        <vertAlign val="subscript"/>
        <sz val="10"/>
        <rFont val="Arial"/>
        <family val="2"/>
      </rPr>
      <t>corr</t>
    </r>
    <r>
      <rPr>
        <i/>
        <sz val="10"/>
        <rFont val="Arial"/>
        <family val="2"/>
      </rPr>
      <t>*P</t>
    </r>
    <r>
      <rPr>
        <i/>
        <vertAlign val="subscript"/>
        <sz val="10"/>
        <rFont val="Arial"/>
        <family val="2"/>
      </rPr>
      <t>corr</t>
    </r>
    <r>
      <rPr>
        <i/>
        <sz val="10"/>
        <rFont val="Arial"/>
        <family val="2"/>
      </rPr>
      <t>*t*U</t>
    </r>
    <r>
      <rPr>
        <i/>
        <vertAlign val="subscript"/>
        <sz val="10"/>
        <rFont val="Arial"/>
        <family val="2"/>
      </rPr>
      <t>T(corr)</t>
    </r>
  </si>
  <si>
    <r>
      <t>Correction to Q</t>
    </r>
    <r>
      <rPr>
        <vertAlign val="subscript"/>
        <sz val="10"/>
        <rFont val="Arial"/>
        <family val="2"/>
      </rPr>
      <t xml:space="preserve">corr </t>
    </r>
    <r>
      <rPr>
        <sz val="10"/>
        <rFont val="Arial"/>
        <family val="2"/>
      </rPr>
      <t>factor in formula. 
Q</t>
    </r>
    <r>
      <rPr>
        <vertAlign val="subscript"/>
        <sz val="10"/>
        <rFont val="Arial"/>
        <family val="2"/>
      </rPr>
      <t>corr</t>
    </r>
    <r>
      <rPr>
        <sz val="10"/>
        <rFont val="Arial"/>
        <family val="2"/>
      </rPr>
      <t xml:space="preserve"> now applied to U</t>
    </r>
    <r>
      <rPr>
        <vertAlign val="subscript"/>
        <sz val="10"/>
        <rFont val="Arial"/>
        <family val="2"/>
      </rPr>
      <t>T</t>
    </r>
    <r>
      <rPr>
        <sz val="10"/>
        <rFont val="Arial"/>
        <family val="2"/>
      </rPr>
      <t xml:space="preserve"> instead of u</t>
    </r>
    <r>
      <rPr>
        <vertAlign val="subscript"/>
        <sz val="10"/>
        <rFont val="Arial"/>
        <family val="2"/>
      </rPr>
      <t>x</t>
    </r>
  </si>
  <si>
    <r>
      <t>P</t>
    </r>
    <r>
      <rPr>
        <i/>
        <vertAlign val="subscript"/>
        <sz val="10"/>
        <rFont val="Arial"/>
        <family val="2"/>
      </rPr>
      <t>corr</t>
    </r>
    <r>
      <rPr>
        <i/>
        <sz val="10"/>
        <rFont val="Arial"/>
        <family val="2"/>
      </rPr>
      <t>*Uc</t>
    </r>
    <r>
      <rPr>
        <i/>
        <vertAlign val="subscript"/>
        <sz val="10"/>
        <rFont val="Arial"/>
        <family val="2"/>
      </rPr>
      <t>(corr)</t>
    </r>
    <r>
      <rPr>
        <i/>
        <sz val="10"/>
        <rFont val="Arial"/>
        <family val="2"/>
      </rPr>
      <t>*t =</t>
    </r>
  </si>
  <si>
    <r>
      <t xml:space="preserve">ENFSI DWG Calculator for Qualitative Sampling of Seized Drugs
</t>
    </r>
    <r>
      <rPr>
        <b/>
        <sz val="18"/>
        <rFont val="Times New Roman"/>
        <family val="1"/>
      </rPr>
      <t xml:space="preserve"> (</t>
    </r>
    <r>
      <rPr>
        <b/>
        <sz val="12"/>
        <rFont val="Times New Roman"/>
        <family val="1"/>
      </rPr>
      <t>version July 2017</t>
    </r>
    <r>
      <rPr>
        <b/>
        <sz val="18"/>
        <rFont val="Times New Roman"/>
        <family val="1"/>
      </rPr>
      <t>)</t>
    </r>
    <r>
      <rPr>
        <b/>
        <sz val="18"/>
        <color indexed="18"/>
        <rFont val="Times New Roman"/>
        <family val="1"/>
      </rPr>
      <t xml:space="preserve">
Instructions</t>
    </r>
  </si>
</sst>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80" formatCode="0.0000"/>
    <numFmt numFmtId="181" formatCode="0.00000"/>
    <numFmt numFmtId="182" formatCode="0.0"/>
    <numFmt numFmtId="183" formatCode="0.000000000"/>
    <numFmt numFmtId="184" formatCode="0.00000000"/>
    <numFmt numFmtId="185" formatCode="0.0000000"/>
    <numFmt numFmtId="186" formatCode="0.000000000E+00"/>
    <numFmt numFmtId="187" formatCode="0.000"/>
    <numFmt numFmtId="188" formatCode="0.000000"/>
    <numFmt numFmtId="189" formatCode="0.0000000000"/>
  </numFmts>
  <fonts count="142" x14ac:knownFonts="1">
    <font>
      <sz val="10"/>
      <name val="Arial"/>
    </font>
    <font>
      <b/>
      <sz val="10"/>
      <name val="Arial"/>
      <family val="2"/>
    </font>
    <font>
      <sz val="10"/>
      <name val="Arial"/>
      <family val="2"/>
    </font>
    <font>
      <sz val="10"/>
      <name val="Arial"/>
      <family val="2"/>
    </font>
    <font>
      <b/>
      <sz val="11"/>
      <color indexed="10"/>
      <name val="Arial"/>
      <family val="2"/>
    </font>
    <font>
      <b/>
      <sz val="10"/>
      <name val="Arial"/>
      <family val="2"/>
      <charset val="238"/>
    </font>
    <font>
      <b/>
      <sz val="10"/>
      <color indexed="10"/>
      <name val="Arial"/>
      <family val="2"/>
      <charset val="238"/>
    </font>
    <font>
      <sz val="10"/>
      <name val="Arial"/>
      <family val="2"/>
      <charset val="238"/>
    </font>
    <font>
      <sz val="8"/>
      <name val="Arial"/>
      <family val="2"/>
    </font>
    <font>
      <b/>
      <sz val="12"/>
      <name val="Arial"/>
      <family val="2"/>
      <charset val="238"/>
    </font>
    <font>
      <sz val="11"/>
      <name val="Arial"/>
      <family val="2"/>
      <charset val="238"/>
    </font>
    <font>
      <sz val="8"/>
      <name val="Arial"/>
      <family val="2"/>
      <charset val="238"/>
    </font>
    <font>
      <b/>
      <i/>
      <sz val="10"/>
      <name val="Arial"/>
      <family val="2"/>
    </font>
    <font>
      <sz val="10"/>
      <color indexed="8"/>
      <name val="Arial"/>
      <family val="2"/>
      <charset val="238"/>
    </font>
    <font>
      <b/>
      <sz val="11"/>
      <color indexed="10"/>
      <name val="Arial"/>
      <family val="2"/>
      <charset val="238"/>
    </font>
    <font>
      <u/>
      <sz val="10"/>
      <name val="Arial"/>
      <family val="2"/>
      <charset val="238"/>
    </font>
    <font>
      <sz val="10"/>
      <color indexed="10"/>
      <name val="Arial"/>
      <family val="2"/>
      <charset val="238"/>
    </font>
    <font>
      <i/>
      <sz val="10"/>
      <name val="Arial"/>
      <family val="2"/>
      <charset val="238"/>
    </font>
    <font>
      <sz val="8"/>
      <color indexed="10"/>
      <name val="Arial"/>
      <family val="2"/>
    </font>
    <font>
      <i/>
      <sz val="10"/>
      <name val="Arial"/>
      <family val="2"/>
    </font>
    <font>
      <b/>
      <sz val="12"/>
      <name val="Arial"/>
      <family val="2"/>
    </font>
    <font>
      <b/>
      <sz val="10"/>
      <color indexed="13"/>
      <name val="Arial"/>
      <family val="2"/>
    </font>
    <font>
      <b/>
      <sz val="12"/>
      <color indexed="13"/>
      <name val="Arial"/>
      <family val="2"/>
    </font>
    <font>
      <b/>
      <sz val="8"/>
      <color indexed="10"/>
      <name val="Arial"/>
      <family val="2"/>
    </font>
    <font>
      <b/>
      <sz val="20"/>
      <color indexed="10"/>
      <name val="Arial"/>
      <family val="2"/>
    </font>
    <font>
      <b/>
      <sz val="10"/>
      <color indexed="10"/>
      <name val="Arial"/>
      <family val="2"/>
    </font>
    <font>
      <sz val="10"/>
      <color indexed="57"/>
      <name val="Symbol"/>
      <family val="1"/>
      <charset val="2"/>
    </font>
    <font>
      <b/>
      <sz val="12"/>
      <name val="Symbol"/>
      <family val="1"/>
      <charset val="2"/>
    </font>
    <font>
      <sz val="10"/>
      <name val="Symbol"/>
      <family val="1"/>
      <charset val="2"/>
    </font>
    <font>
      <b/>
      <i/>
      <sz val="10"/>
      <color indexed="13"/>
      <name val="Arial"/>
      <family val="2"/>
    </font>
    <font>
      <b/>
      <sz val="16"/>
      <color indexed="10"/>
      <name val="Arial"/>
      <family val="2"/>
    </font>
    <font>
      <sz val="16"/>
      <color indexed="10"/>
      <name val="Arial"/>
      <family val="2"/>
    </font>
    <font>
      <b/>
      <sz val="16"/>
      <color indexed="57"/>
      <name val="Arial"/>
      <family val="2"/>
    </font>
    <font>
      <sz val="12"/>
      <name val="Times New Roman"/>
      <family val="1"/>
    </font>
    <font>
      <b/>
      <u/>
      <sz val="14"/>
      <name val="Times New Roman"/>
      <family val="1"/>
    </font>
    <font>
      <b/>
      <sz val="14"/>
      <name val="Times New Roman"/>
      <family val="1"/>
    </font>
    <font>
      <sz val="7"/>
      <name val="Times New Roman"/>
      <family val="1"/>
    </font>
    <font>
      <i/>
      <sz val="12"/>
      <name val="Times New Roman"/>
      <family val="1"/>
    </font>
    <font>
      <b/>
      <i/>
      <sz val="14"/>
      <name val="Times New Roman"/>
      <family val="1"/>
    </font>
    <font>
      <b/>
      <sz val="12"/>
      <name val="Times New Roman"/>
      <family val="1"/>
    </font>
    <font>
      <b/>
      <i/>
      <sz val="12"/>
      <name val="Times New Roman"/>
      <family val="1"/>
    </font>
    <font>
      <sz val="10"/>
      <color indexed="10"/>
      <name val="Arial"/>
      <family val="2"/>
    </font>
    <font>
      <sz val="8"/>
      <color indexed="8"/>
      <name val="Arial"/>
      <family val="2"/>
      <charset val="238"/>
    </font>
    <font>
      <sz val="12"/>
      <name val="Times New Roman"/>
      <family val="1"/>
      <charset val="238"/>
    </font>
    <font>
      <sz val="9"/>
      <color indexed="18"/>
      <name val="Arial"/>
      <family val="2"/>
      <charset val="238"/>
    </font>
    <font>
      <vertAlign val="subscript"/>
      <sz val="9"/>
      <color indexed="18"/>
      <name val="Arial"/>
      <family val="2"/>
      <charset val="238"/>
    </font>
    <font>
      <sz val="9"/>
      <color indexed="18"/>
      <name val="Arial"/>
      <family val="2"/>
    </font>
    <font>
      <vertAlign val="subscript"/>
      <sz val="9"/>
      <color indexed="18"/>
      <name val="Arial"/>
      <family val="2"/>
    </font>
    <font>
      <vertAlign val="subscript"/>
      <sz val="12"/>
      <name val="Times New Roman"/>
      <family val="1"/>
      <charset val="238"/>
    </font>
    <font>
      <b/>
      <sz val="9"/>
      <color indexed="8"/>
      <name val="Arial"/>
      <family val="2"/>
    </font>
    <font>
      <sz val="9"/>
      <color indexed="8"/>
      <name val="Arial"/>
      <family val="2"/>
    </font>
    <font>
      <sz val="9"/>
      <color indexed="8"/>
      <name val="Arial"/>
      <family val="2"/>
      <charset val="238"/>
    </font>
    <font>
      <i/>
      <sz val="9"/>
      <color indexed="8"/>
      <name val="Arial"/>
      <family val="2"/>
    </font>
    <font>
      <i/>
      <sz val="9"/>
      <color indexed="8"/>
      <name val="Symbol"/>
      <family val="1"/>
      <charset val="2"/>
    </font>
    <font>
      <b/>
      <sz val="10"/>
      <color indexed="18"/>
      <name val="Arial"/>
      <family val="2"/>
      <charset val="238"/>
    </font>
    <font>
      <b/>
      <sz val="10"/>
      <color indexed="18"/>
      <name val="Arial"/>
      <family val="2"/>
    </font>
    <font>
      <b/>
      <i/>
      <sz val="10"/>
      <color indexed="18"/>
      <name val="Arial"/>
      <family val="2"/>
    </font>
    <font>
      <sz val="10"/>
      <color indexed="18"/>
      <name val="Arial"/>
      <family val="2"/>
      <charset val="238"/>
    </font>
    <font>
      <sz val="10"/>
      <name val="Wingdings 3"/>
      <family val="1"/>
      <charset val="2"/>
    </font>
    <font>
      <sz val="10"/>
      <color indexed="18"/>
      <name val="Wingdings 3"/>
      <family val="1"/>
      <charset val="2"/>
    </font>
    <font>
      <sz val="18"/>
      <color indexed="18"/>
      <name val="Arial"/>
      <family val="2"/>
      <charset val="238"/>
    </font>
    <font>
      <vertAlign val="subscript"/>
      <sz val="8"/>
      <name val="Arial"/>
      <family val="2"/>
      <charset val="238"/>
    </font>
    <font>
      <sz val="9"/>
      <color indexed="8"/>
      <name val="Symbol"/>
      <family val="1"/>
      <charset val="2"/>
    </font>
    <font>
      <sz val="11"/>
      <name val="Arial"/>
      <family val="2"/>
    </font>
    <font>
      <b/>
      <sz val="12"/>
      <name val="Times New Roman"/>
      <family val="1"/>
      <charset val="238"/>
    </font>
    <font>
      <b/>
      <sz val="11"/>
      <color indexed="62"/>
      <name val="Arial"/>
      <family val="2"/>
      <charset val="238"/>
    </font>
    <font>
      <sz val="11"/>
      <color indexed="62"/>
      <name val="Arial"/>
      <family val="2"/>
      <charset val="238"/>
    </font>
    <font>
      <sz val="12"/>
      <color indexed="12"/>
      <name val="Times New Roman"/>
      <family val="1"/>
      <charset val="238"/>
    </font>
    <font>
      <sz val="8"/>
      <color indexed="18"/>
      <name val="Arial"/>
      <family val="2"/>
    </font>
    <font>
      <b/>
      <sz val="10"/>
      <color indexed="12"/>
      <name val="Arial"/>
      <family val="2"/>
      <charset val="238"/>
    </font>
    <font>
      <u/>
      <sz val="14"/>
      <name val="Times New Roman"/>
      <family val="1"/>
      <charset val="238"/>
    </font>
    <font>
      <b/>
      <sz val="18"/>
      <color indexed="18"/>
      <name val="Times New Roman"/>
      <family val="1"/>
    </font>
    <font>
      <b/>
      <sz val="14"/>
      <color indexed="18"/>
      <name val="Times New Roman"/>
      <family val="1"/>
      <charset val="238"/>
    </font>
    <font>
      <u/>
      <sz val="12"/>
      <name val="Times New Roman"/>
      <family val="1"/>
      <charset val="238"/>
    </font>
    <font>
      <b/>
      <sz val="8"/>
      <color indexed="62"/>
      <name val="Arial"/>
      <family val="2"/>
      <charset val="238"/>
    </font>
    <font>
      <sz val="8"/>
      <color indexed="62"/>
      <name val="Arial"/>
      <family val="2"/>
      <charset val="238"/>
    </font>
    <font>
      <b/>
      <vertAlign val="subscript"/>
      <sz val="8"/>
      <color indexed="62"/>
      <name val="Arial"/>
      <family val="2"/>
      <charset val="238"/>
    </font>
    <font>
      <b/>
      <sz val="12"/>
      <color indexed="62"/>
      <name val="Calibri"/>
      <family val="2"/>
      <charset val="238"/>
    </font>
    <font>
      <sz val="10"/>
      <name val="Arial"/>
      <family val="2"/>
    </font>
    <font>
      <b/>
      <sz val="12"/>
      <color indexed="62"/>
      <name val="Symbol"/>
      <family val="1"/>
      <charset val="2"/>
    </font>
    <font>
      <b/>
      <vertAlign val="subscript"/>
      <sz val="10"/>
      <color indexed="62"/>
      <name val="Arial"/>
      <family val="2"/>
      <charset val="238"/>
    </font>
    <font>
      <sz val="12"/>
      <color indexed="18"/>
      <name val="Times New Roman"/>
      <family val="1"/>
      <charset val="238"/>
    </font>
    <font>
      <i/>
      <sz val="12"/>
      <name val="Times New Roman"/>
      <family val="1"/>
      <charset val="238"/>
    </font>
    <font>
      <strike/>
      <sz val="10"/>
      <name val="Arial"/>
      <family val="2"/>
    </font>
    <font>
      <sz val="10"/>
      <color indexed="14"/>
      <name val="Arial"/>
      <family val="2"/>
    </font>
    <font>
      <sz val="10"/>
      <color indexed="12"/>
      <name val="Arial"/>
      <family val="2"/>
    </font>
    <font>
      <sz val="10"/>
      <color indexed="20"/>
      <name val="Arial"/>
      <family val="2"/>
    </font>
    <font>
      <vertAlign val="subscript"/>
      <sz val="10"/>
      <color indexed="14"/>
      <name val="Arial"/>
      <family val="2"/>
    </font>
    <font>
      <vertAlign val="subscript"/>
      <sz val="10"/>
      <color indexed="12"/>
      <name val="Arial"/>
      <family val="2"/>
    </font>
    <font>
      <sz val="11"/>
      <color indexed="57"/>
      <name val="Symbol"/>
      <family val="1"/>
      <charset val="2"/>
    </font>
    <font>
      <b/>
      <sz val="11"/>
      <color indexed="62"/>
      <name val="Symbol"/>
      <family val="1"/>
      <charset val="2"/>
    </font>
    <font>
      <sz val="9"/>
      <color indexed="55"/>
      <name val="Arial"/>
      <family val="2"/>
    </font>
    <font>
      <vertAlign val="subscript"/>
      <sz val="9"/>
      <color indexed="55"/>
      <name val="Arial"/>
      <family val="2"/>
    </font>
    <font>
      <b/>
      <sz val="10"/>
      <color indexed="55"/>
      <name val="Arial"/>
      <family val="2"/>
    </font>
    <font>
      <b/>
      <sz val="18"/>
      <color indexed="10"/>
      <name val="Arial"/>
      <family val="2"/>
    </font>
    <font>
      <b/>
      <sz val="8"/>
      <color indexed="34"/>
      <name val="Tahoma"/>
      <family val="2"/>
    </font>
    <font>
      <b/>
      <vertAlign val="subscript"/>
      <sz val="8"/>
      <color indexed="34"/>
      <name val="Tahoma"/>
      <family val="2"/>
    </font>
    <font>
      <b/>
      <i/>
      <sz val="12"/>
      <color indexed="10"/>
      <name val="Times New Roman"/>
      <family val="1"/>
    </font>
    <font>
      <i/>
      <sz val="12"/>
      <color indexed="10"/>
      <name val="Times New Roman"/>
      <family val="1"/>
    </font>
    <font>
      <b/>
      <sz val="12"/>
      <color indexed="10"/>
      <name val="Times New Roman"/>
      <family val="1"/>
    </font>
    <font>
      <b/>
      <i/>
      <sz val="12"/>
      <color indexed="10"/>
      <name val="Arial"/>
      <family val="2"/>
    </font>
    <font>
      <b/>
      <sz val="12"/>
      <color indexed="10"/>
      <name val="Arial"/>
      <family val="2"/>
    </font>
    <font>
      <sz val="20"/>
      <color indexed="18"/>
      <name val="Arial"/>
      <family val="2"/>
    </font>
    <font>
      <b/>
      <u/>
      <sz val="14"/>
      <color indexed="18"/>
      <name val="Times New Roman"/>
      <family val="1"/>
    </font>
    <font>
      <sz val="14"/>
      <color indexed="18"/>
      <name val="Times New Roman"/>
      <family val="1"/>
    </font>
    <font>
      <sz val="12"/>
      <color indexed="18"/>
      <name val="Times New Roman"/>
      <family val="1"/>
    </font>
    <font>
      <sz val="14"/>
      <name val="Times New Roman"/>
      <family val="1"/>
    </font>
    <font>
      <b/>
      <sz val="18"/>
      <name val="Times New Roman"/>
      <family val="1"/>
    </font>
    <font>
      <b/>
      <sz val="10"/>
      <color indexed="10"/>
      <name val="Times New Roman"/>
      <family val="1"/>
    </font>
    <font>
      <i/>
      <vertAlign val="subscript"/>
      <sz val="10"/>
      <name val="Arial"/>
      <family val="2"/>
    </font>
    <font>
      <vertAlign val="superscript"/>
      <sz val="10"/>
      <name val="Arial"/>
      <family val="2"/>
    </font>
    <font>
      <i/>
      <sz val="10"/>
      <name val="MS Reference Sans Serif"/>
      <family val="2"/>
    </font>
    <font>
      <sz val="10"/>
      <color indexed="13"/>
      <name val="Arial"/>
      <family val="2"/>
    </font>
    <font>
      <b/>
      <i/>
      <sz val="10"/>
      <name val="MS Reference Sans Serif"/>
      <family val="2"/>
    </font>
    <font>
      <b/>
      <i/>
      <sz val="10"/>
      <color indexed="13"/>
      <name val="Arial"/>
      <family val="2"/>
    </font>
    <font>
      <b/>
      <i/>
      <vertAlign val="subscript"/>
      <sz val="10"/>
      <color indexed="13"/>
      <name val="Arial"/>
      <family val="2"/>
    </font>
    <font>
      <i/>
      <vertAlign val="subscript"/>
      <sz val="12"/>
      <name val="Times New Roman"/>
      <family val="1"/>
    </font>
    <font>
      <i/>
      <sz val="10"/>
      <color indexed="13"/>
      <name val="Arial"/>
      <family val="2"/>
    </font>
    <font>
      <b/>
      <sz val="10"/>
      <color indexed="13"/>
      <name val="Arial"/>
      <family val="2"/>
    </font>
    <font>
      <vertAlign val="subscript"/>
      <sz val="10"/>
      <name val="Arial"/>
      <family val="2"/>
    </font>
    <font>
      <b/>
      <sz val="10"/>
      <name val="MS Reference Sans Serif"/>
      <family val="2"/>
    </font>
    <font>
      <sz val="10"/>
      <name val="MS Reference Sans Serif"/>
      <family val="2"/>
    </font>
    <font>
      <b/>
      <u/>
      <sz val="10"/>
      <color indexed="13"/>
      <name val="Arial"/>
      <family val="2"/>
    </font>
    <font>
      <vertAlign val="subscript"/>
      <sz val="10"/>
      <name val="MS Reference Sans Serif"/>
      <family val="2"/>
    </font>
    <font>
      <b/>
      <i/>
      <sz val="11"/>
      <color indexed="13"/>
      <name val="Arial"/>
      <family val="2"/>
    </font>
    <font>
      <b/>
      <i/>
      <vertAlign val="subscript"/>
      <sz val="11"/>
      <color indexed="13"/>
      <name val="Arial"/>
      <family val="2"/>
    </font>
    <font>
      <vertAlign val="subscript"/>
      <sz val="12"/>
      <name val="Times New Roman"/>
      <family val="1"/>
    </font>
    <font>
      <b/>
      <u/>
      <sz val="10"/>
      <color indexed="13"/>
      <name val="Arial"/>
      <family val="2"/>
    </font>
    <font>
      <sz val="14"/>
      <name val="MS Reference Sans Serif"/>
      <family val="2"/>
    </font>
    <font>
      <sz val="16"/>
      <name val="Arial"/>
      <family val="2"/>
    </font>
    <font>
      <i/>
      <sz val="11"/>
      <name val="Arial"/>
      <family val="2"/>
    </font>
    <font>
      <i/>
      <vertAlign val="subscript"/>
      <sz val="11"/>
      <name val="Arial"/>
      <family val="2"/>
    </font>
    <font>
      <vertAlign val="superscript"/>
      <sz val="11"/>
      <name val="Arial"/>
      <family val="2"/>
    </font>
    <font>
      <b/>
      <sz val="10"/>
      <color rgb="FFFFFF00"/>
      <name val="Arial"/>
      <family val="2"/>
    </font>
    <font>
      <sz val="10"/>
      <color rgb="FFFFFF00"/>
      <name val="Arial"/>
      <family val="2"/>
    </font>
    <font>
      <b/>
      <sz val="16"/>
      <color rgb="FF339966"/>
      <name val="Arial"/>
      <family val="2"/>
    </font>
    <font>
      <b/>
      <sz val="18"/>
      <color rgb="FF339966"/>
      <name val="Arial"/>
      <family val="2"/>
    </font>
    <font>
      <b/>
      <sz val="10"/>
      <color rgb="FF339966"/>
      <name val="Arial"/>
      <family val="2"/>
    </font>
    <font>
      <b/>
      <sz val="16"/>
      <color rgb="FFFFFF00"/>
      <name val="Arial"/>
      <family val="2"/>
    </font>
    <font>
      <sz val="12"/>
      <color theme="0"/>
      <name val="Times New Roman"/>
      <family val="1"/>
    </font>
    <font>
      <b/>
      <sz val="18"/>
      <color rgb="FF0070C0"/>
      <name val="Arial"/>
      <family val="2"/>
    </font>
    <font>
      <b/>
      <sz val="12"/>
      <color rgb="FFFFFF00"/>
      <name val="Arial"/>
      <family val="2"/>
    </font>
  </fonts>
  <fills count="25">
    <fill>
      <patternFill patternType="none"/>
    </fill>
    <fill>
      <patternFill patternType="gray125"/>
    </fill>
    <fill>
      <patternFill patternType="solid">
        <fgColor indexed="43"/>
        <bgColor indexed="64"/>
      </patternFill>
    </fill>
    <fill>
      <patternFill patternType="solid">
        <fgColor indexed="41"/>
        <bgColor indexed="64"/>
      </patternFill>
    </fill>
    <fill>
      <patternFill patternType="solid">
        <fgColor indexed="13"/>
        <bgColor indexed="64"/>
      </patternFill>
    </fill>
    <fill>
      <patternFill patternType="solid">
        <fgColor indexed="42"/>
        <bgColor indexed="64"/>
      </patternFill>
    </fill>
    <fill>
      <patternFill patternType="solid">
        <fgColor indexed="53"/>
        <bgColor indexed="64"/>
      </patternFill>
    </fill>
    <fill>
      <patternFill patternType="solid">
        <fgColor indexed="44"/>
        <bgColor indexed="64"/>
      </patternFill>
    </fill>
    <fill>
      <patternFill patternType="solid">
        <fgColor indexed="47"/>
        <bgColor indexed="64"/>
      </patternFill>
    </fill>
    <fill>
      <patternFill patternType="solid">
        <fgColor indexed="11"/>
        <bgColor indexed="64"/>
      </patternFill>
    </fill>
    <fill>
      <patternFill patternType="solid">
        <fgColor indexed="50"/>
        <bgColor indexed="64"/>
      </patternFill>
    </fill>
    <fill>
      <patternFill patternType="solid">
        <fgColor indexed="22"/>
        <bgColor indexed="64"/>
      </patternFill>
    </fill>
    <fill>
      <patternFill patternType="solid">
        <fgColor indexed="9"/>
        <bgColor indexed="64"/>
      </patternFill>
    </fill>
    <fill>
      <patternFill patternType="solid">
        <fgColor indexed="26"/>
        <bgColor indexed="64"/>
      </patternFill>
    </fill>
    <fill>
      <patternFill patternType="solid">
        <fgColor indexed="40"/>
        <bgColor indexed="64"/>
      </patternFill>
    </fill>
    <fill>
      <patternFill patternType="solid">
        <fgColor rgb="FFFFC000"/>
        <bgColor indexed="64"/>
      </patternFill>
    </fill>
    <fill>
      <patternFill patternType="solid">
        <fgColor rgb="FFCCFF99"/>
        <bgColor indexed="64"/>
      </patternFill>
    </fill>
    <fill>
      <patternFill patternType="solid">
        <fgColor rgb="FF33CCFF"/>
        <bgColor indexed="64"/>
      </patternFill>
    </fill>
    <fill>
      <patternFill patternType="solid">
        <fgColor rgb="FF92D050"/>
        <bgColor indexed="64"/>
      </patternFill>
    </fill>
    <fill>
      <patternFill patternType="solid">
        <fgColor rgb="FFFF00FF"/>
        <bgColor indexed="64"/>
      </patternFill>
    </fill>
    <fill>
      <patternFill patternType="solid">
        <fgColor rgb="FFFFFF00"/>
        <bgColor indexed="64"/>
      </patternFill>
    </fill>
    <fill>
      <patternFill patternType="solid">
        <fgColor rgb="FF00B0F0"/>
        <bgColor indexed="64"/>
      </patternFill>
    </fill>
    <fill>
      <patternFill patternType="solid">
        <fgColor theme="8" tint="-0.249977111117893"/>
        <bgColor indexed="64"/>
      </patternFill>
    </fill>
    <fill>
      <patternFill patternType="solid">
        <fgColor rgb="FF66FF33"/>
        <bgColor indexed="64"/>
      </patternFill>
    </fill>
    <fill>
      <patternFill patternType="solid">
        <fgColor rgb="FFFF33CC"/>
        <bgColor indexed="64"/>
      </patternFill>
    </fill>
  </fills>
  <borders count="50">
    <border>
      <left/>
      <right/>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double">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thin">
        <color indexed="64"/>
      </right>
      <top style="thin">
        <color indexed="64"/>
      </top>
      <bottom style="double">
        <color indexed="64"/>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double">
        <color indexed="64"/>
      </right>
      <top style="thin">
        <color indexed="64"/>
      </top>
      <bottom style="double">
        <color indexed="64"/>
      </bottom>
      <diagonal/>
    </border>
    <border>
      <left/>
      <right/>
      <top/>
      <bottom style="double">
        <color indexed="64"/>
      </bottom>
      <diagonal/>
    </border>
    <border>
      <left style="thin">
        <color indexed="64"/>
      </left>
      <right style="double">
        <color indexed="64"/>
      </right>
      <top style="double">
        <color indexed="64"/>
      </top>
      <bottom/>
      <diagonal/>
    </border>
    <border>
      <left style="thin">
        <color indexed="64"/>
      </left>
      <right style="thin">
        <color indexed="64"/>
      </right>
      <top/>
      <bottom/>
      <diagonal/>
    </border>
    <border>
      <left style="medium">
        <color indexed="64"/>
      </left>
      <right style="double">
        <color indexed="64"/>
      </right>
      <top/>
      <bottom style="thin">
        <color indexed="64"/>
      </bottom>
      <diagonal/>
    </border>
    <border>
      <left style="thin">
        <color indexed="64"/>
      </left>
      <right style="thin">
        <color indexed="64"/>
      </right>
      <top/>
      <bottom style="double">
        <color indexed="64"/>
      </bottom>
      <diagonal/>
    </border>
    <border>
      <left/>
      <right style="double">
        <color indexed="64"/>
      </right>
      <top/>
      <bottom/>
      <diagonal/>
    </border>
    <border>
      <left/>
      <right style="double">
        <color indexed="64"/>
      </right>
      <top/>
      <bottom style="double">
        <color indexed="64"/>
      </bottom>
      <diagonal/>
    </border>
    <border>
      <left/>
      <right/>
      <top style="thin">
        <color indexed="18"/>
      </top>
      <bottom style="thin">
        <color indexed="18"/>
      </bottom>
      <diagonal/>
    </border>
    <border>
      <left/>
      <right/>
      <top/>
      <bottom style="thin">
        <color indexed="18"/>
      </bottom>
      <diagonal/>
    </border>
    <border>
      <left style="thin">
        <color indexed="64"/>
      </left>
      <right style="double">
        <color indexed="64"/>
      </right>
      <top/>
      <bottom style="double">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style="medium">
        <color indexed="64"/>
      </right>
      <top style="medium">
        <color indexed="64"/>
      </top>
      <bottom style="thin">
        <color indexed="64"/>
      </bottom>
      <diagonal/>
    </border>
    <border>
      <left/>
      <right style="thin">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18"/>
      </top>
      <bottom style="thin">
        <color indexed="18"/>
      </bottom>
      <diagonal/>
    </border>
    <border>
      <left style="medium">
        <color indexed="64"/>
      </left>
      <right/>
      <top style="medium">
        <color indexed="64"/>
      </top>
      <bottom/>
      <diagonal/>
    </border>
    <border>
      <left style="medium">
        <color indexed="64"/>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top/>
      <bottom style="medium">
        <color indexed="64"/>
      </bottom>
      <diagonal/>
    </border>
    <border>
      <left/>
      <right/>
      <top style="double">
        <color indexed="64"/>
      </top>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thin">
        <color indexed="64"/>
      </right>
      <top style="double">
        <color indexed="64"/>
      </top>
      <bottom/>
      <diagonal/>
    </border>
    <border>
      <left style="double">
        <color indexed="64"/>
      </left>
      <right/>
      <top/>
      <bottom style="double">
        <color indexed="64"/>
      </bottom>
      <diagonal/>
    </border>
  </borders>
  <cellStyleXfs count="2">
    <xf numFmtId="0" fontId="0" fillId="0" borderId="0"/>
    <xf numFmtId="0" fontId="2" fillId="0" borderId="0"/>
  </cellStyleXfs>
  <cellXfs count="398">
    <xf numFmtId="0" fontId="0" fillId="0" borderId="0" xfId="0"/>
    <xf numFmtId="0" fontId="0" fillId="0" borderId="0" xfId="0" applyProtection="1"/>
    <xf numFmtId="0" fontId="0" fillId="0" borderId="0" xfId="0" applyProtection="1">
      <protection hidden="1"/>
    </xf>
    <xf numFmtId="0" fontId="0" fillId="0" borderId="0" xfId="0" applyAlignment="1" applyProtection="1">
      <alignment wrapText="1"/>
      <protection hidden="1"/>
    </xf>
    <xf numFmtId="0" fontId="0" fillId="0" borderId="0" xfId="0" applyFill="1" applyProtection="1"/>
    <xf numFmtId="0" fontId="0" fillId="0" borderId="0" xfId="0" applyNumberFormat="1" applyFill="1" applyAlignment="1" applyProtection="1">
      <alignment horizontal="right"/>
    </xf>
    <xf numFmtId="0" fontId="6" fillId="0" borderId="0" xfId="0" applyFont="1" applyAlignment="1" applyProtection="1">
      <alignment horizontal="center" wrapText="1"/>
      <protection hidden="1"/>
    </xf>
    <xf numFmtId="0" fontId="6" fillId="0" borderId="0" xfId="0" applyFont="1" applyProtection="1">
      <protection hidden="1"/>
    </xf>
    <xf numFmtId="0" fontId="6" fillId="0" borderId="0" xfId="0" applyFont="1" applyAlignment="1" applyProtection="1">
      <alignment horizontal="center"/>
      <protection hidden="1"/>
    </xf>
    <xf numFmtId="0" fontId="7" fillId="0" borderId="0" xfId="0" applyFont="1" applyFill="1" applyAlignment="1" applyProtection="1">
      <alignment horizontal="center" vertical="center" wrapText="1"/>
    </xf>
    <xf numFmtId="185" fontId="0" fillId="0" borderId="0" xfId="0" applyNumberFormat="1" applyProtection="1">
      <protection hidden="1"/>
    </xf>
    <xf numFmtId="184" fontId="0" fillId="0" borderId="0" xfId="0" applyNumberFormat="1" applyProtection="1">
      <protection hidden="1"/>
    </xf>
    <xf numFmtId="0" fontId="0" fillId="0" borderId="0" xfId="0" applyFill="1" applyAlignment="1" applyProtection="1">
      <alignment wrapText="1"/>
      <protection hidden="1"/>
    </xf>
    <xf numFmtId="0" fontId="0" fillId="0" borderId="0" xfId="0" applyFill="1" applyProtection="1">
      <protection hidden="1"/>
    </xf>
    <xf numFmtId="183" fontId="0" fillId="0" borderId="0" xfId="0" applyNumberFormat="1" applyFill="1" applyBorder="1" applyProtection="1">
      <protection hidden="1"/>
    </xf>
    <xf numFmtId="0" fontId="10" fillId="0" borderId="0" xfId="0" applyFont="1"/>
    <xf numFmtId="0" fontId="0" fillId="0" borderId="0" xfId="0" applyNumberFormat="1" applyFill="1" applyBorder="1" applyProtection="1">
      <protection hidden="1"/>
    </xf>
    <xf numFmtId="0" fontId="0" fillId="0" borderId="1" xfId="0" applyNumberFormat="1" applyFill="1" applyBorder="1" applyAlignment="1" applyProtection="1">
      <alignment horizontal="right"/>
      <protection hidden="1"/>
    </xf>
    <xf numFmtId="0" fontId="0" fillId="0" borderId="2" xfId="0" applyNumberFormat="1" applyFill="1" applyBorder="1" applyAlignment="1" applyProtection="1">
      <alignment horizontal="right"/>
      <protection hidden="1"/>
    </xf>
    <xf numFmtId="0" fontId="0" fillId="0" borderId="3" xfId="0" applyFill="1" applyBorder="1" applyAlignment="1" applyProtection="1">
      <alignment horizontal="center"/>
      <protection hidden="1"/>
    </xf>
    <xf numFmtId="181" fontId="0" fillId="0" borderId="3" xfId="0" applyNumberFormat="1" applyFill="1" applyBorder="1" applyAlignment="1" applyProtection="1">
      <alignment horizontal="center"/>
      <protection hidden="1"/>
    </xf>
    <xf numFmtId="183" fontId="0" fillId="0" borderId="4" xfId="0" applyNumberFormat="1" applyFill="1" applyBorder="1" applyAlignment="1" applyProtection="1">
      <alignment horizontal="right"/>
      <protection hidden="1"/>
    </xf>
    <xf numFmtId="183" fontId="0" fillId="0" borderId="4" xfId="0" applyNumberFormat="1" applyFill="1" applyBorder="1" applyProtection="1">
      <protection hidden="1"/>
    </xf>
    <xf numFmtId="0" fontId="0" fillId="0" borderId="5" xfId="0" applyFill="1" applyBorder="1" applyAlignment="1" applyProtection="1">
      <alignment horizontal="center"/>
      <protection hidden="1"/>
    </xf>
    <xf numFmtId="183" fontId="0" fillId="0" borderId="5" xfId="0" applyNumberFormat="1" applyFill="1" applyBorder="1" applyProtection="1">
      <protection hidden="1"/>
    </xf>
    <xf numFmtId="0" fontId="0" fillId="0" borderId="6" xfId="0" applyFill="1" applyBorder="1" applyAlignment="1" applyProtection="1">
      <alignment horizontal="center"/>
      <protection hidden="1"/>
    </xf>
    <xf numFmtId="0" fontId="0" fillId="0" borderId="7" xfId="0" applyFill="1" applyBorder="1" applyAlignment="1" applyProtection="1">
      <alignment horizontal="center"/>
      <protection hidden="1"/>
    </xf>
    <xf numFmtId="0" fontId="0" fillId="0" borderId="8" xfId="0" applyFill="1" applyBorder="1" applyAlignment="1" applyProtection="1">
      <alignment horizontal="center"/>
      <protection hidden="1"/>
    </xf>
    <xf numFmtId="0" fontId="0" fillId="0" borderId="0" xfId="0" applyAlignment="1">
      <alignment horizontal="center"/>
    </xf>
    <xf numFmtId="0" fontId="10" fillId="0" borderId="0" xfId="0" applyFont="1" applyAlignment="1">
      <alignment horizontal="center"/>
    </xf>
    <xf numFmtId="0" fontId="0" fillId="0" borderId="0" xfId="0" applyAlignment="1" applyProtection="1">
      <alignment horizontal="center"/>
    </xf>
    <xf numFmtId="0" fontId="0" fillId="0" borderId="0" xfId="0" applyAlignment="1" applyProtection="1">
      <alignment horizontal="center"/>
      <protection hidden="1"/>
    </xf>
    <xf numFmtId="180" fontId="0" fillId="0" borderId="0" xfId="0" applyNumberFormat="1" applyFill="1" applyBorder="1" applyProtection="1">
      <protection hidden="1"/>
    </xf>
    <xf numFmtId="181" fontId="0" fillId="0" borderId="0" xfId="0" applyNumberFormat="1" applyProtection="1">
      <protection hidden="1"/>
    </xf>
    <xf numFmtId="186" fontId="0" fillId="0" borderId="0" xfId="0" applyNumberFormat="1" applyFill="1" applyAlignment="1" applyProtection="1">
      <alignment horizontal="right"/>
    </xf>
    <xf numFmtId="0" fontId="3" fillId="0" borderId="0" xfId="0" applyFont="1"/>
    <xf numFmtId="2" fontId="13" fillId="0" borderId="5" xfId="0" applyNumberFormat="1" applyFont="1" applyFill="1" applyBorder="1" applyAlignment="1" applyProtection="1">
      <alignment horizontal="center" vertical="center"/>
    </xf>
    <xf numFmtId="0" fontId="14" fillId="0" borderId="9" xfId="0" applyNumberFormat="1" applyFont="1" applyFill="1" applyBorder="1" applyAlignment="1" applyProtection="1">
      <alignment horizontal="center" vertical="center" wrapText="1"/>
      <protection hidden="1"/>
    </xf>
    <xf numFmtId="0" fontId="7" fillId="0" borderId="5" xfId="0" applyNumberFormat="1" applyFont="1" applyFill="1" applyBorder="1" applyAlignment="1" applyProtection="1">
      <alignment horizontal="center" vertical="center"/>
    </xf>
    <xf numFmtId="180" fontId="7" fillId="0" borderId="4" xfId="0" applyNumberFormat="1" applyFont="1" applyFill="1" applyBorder="1" applyAlignment="1" applyProtection="1">
      <alignment horizontal="center" vertical="center"/>
    </xf>
    <xf numFmtId="0" fontId="0" fillId="0" borderId="0" xfId="0" applyAlignment="1">
      <alignment horizontal="right"/>
    </xf>
    <xf numFmtId="0" fontId="10" fillId="0" borderId="0" xfId="0" applyFont="1" applyAlignment="1">
      <alignment horizontal="right"/>
    </xf>
    <xf numFmtId="0" fontId="0" fillId="0" borderId="0" xfId="0" applyAlignment="1" applyProtection="1">
      <alignment horizontal="right"/>
    </xf>
    <xf numFmtId="0" fontId="0" fillId="0" borderId="0" xfId="0" applyAlignment="1" applyProtection="1">
      <alignment horizontal="right"/>
      <protection hidden="1"/>
    </xf>
    <xf numFmtId="0" fontId="0" fillId="0" borderId="0" xfId="0" applyFill="1" applyAlignment="1">
      <alignment horizontal="right"/>
    </xf>
    <xf numFmtId="183" fontId="0" fillId="0" borderId="0" xfId="0" applyNumberFormat="1" applyFill="1" applyBorder="1" applyAlignment="1" applyProtection="1">
      <alignment horizontal="right"/>
      <protection hidden="1"/>
    </xf>
    <xf numFmtId="0" fontId="16" fillId="0" borderId="0" xfId="0" applyFont="1" applyAlignment="1" applyProtection="1">
      <alignment horizontal="center" wrapText="1"/>
      <protection hidden="1"/>
    </xf>
    <xf numFmtId="0" fontId="16" fillId="0" borderId="0" xfId="0" applyFont="1" applyAlignment="1" applyProtection="1">
      <alignment horizontal="center"/>
      <protection hidden="1"/>
    </xf>
    <xf numFmtId="0" fontId="8" fillId="0" borderId="0" xfId="0" applyFont="1" applyAlignment="1" applyProtection="1">
      <alignment wrapText="1"/>
      <protection hidden="1"/>
    </xf>
    <xf numFmtId="0" fontId="8" fillId="0" borderId="0" xfId="0" applyFont="1" applyAlignment="1" applyProtection="1">
      <alignment horizontal="center" wrapText="1"/>
      <protection hidden="1"/>
    </xf>
    <xf numFmtId="2" fontId="0" fillId="0" borderId="0" xfId="0" applyNumberFormat="1" applyProtection="1">
      <protection hidden="1"/>
    </xf>
    <xf numFmtId="49" fontId="8" fillId="0" borderId="0" xfId="0" applyNumberFormat="1" applyFont="1" applyAlignment="1" applyProtection="1">
      <alignment horizontal="right" wrapText="1"/>
      <protection hidden="1"/>
    </xf>
    <xf numFmtId="0" fontId="8" fillId="0" borderId="0" xfId="0" applyNumberFormat="1" applyFont="1" applyAlignment="1" applyProtection="1">
      <alignment wrapText="1"/>
      <protection hidden="1"/>
    </xf>
    <xf numFmtId="0" fontId="0" fillId="0" borderId="0" xfId="0" applyNumberFormat="1" applyFill="1" applyBorder="1" applyAlignment="1" applyProtection="1">
      <alignment horizontal="right"/>
      <protection hidden="1"/>
    </xf>
    <xf numFmtId="182" fontId="5" fillId="0" borderId="0" xfId="0" applyNumberFormat="1" applyFont="1" applyProtection="1">
      <protection hidden="1"/>
    </xf>
    <xf numFmtId="0" fontId="0" fillId="0" borderId="0" xfId="0" applyNumberFormat="1" applyProtection="1"/>
    <xf numFmtId="0" fontId="0" fillId="0" borderId="0" xfId="0" applyNumberFormat="1" applyProtection="1">
      <protection hidden="1"/>
    </xf>
    <xf numFmtId="0" fontId="0" fillId="2" borderId="0" xfId="0" applyFill="1" applyProtection="1">
      <protection hidden="1"/>
    </xf>
    <xf numFmtId="0" fontId="0" fillId="2" borderId="3" xfId="0" applyFill="1" applyBorder="1" applyAlignment="1" applyProtection="1">
      <alignment horizontal="center"/>
      <protection hidden="1"/>
    </xf>
    <xf numFmtId="0" fontId="0" fillId="2" borderId="0" xfId="0" applyFill="1" applyBorder="1" applyAlignment="1" applyProtection="1">
      <alignment horizontal="center"/>
      <protection hidden="1"/>
    </xf>
    <xf numFmtId="0" fontId="0" fillId="3" borderId="0" xfId="0" applyNumberFormat="1" applyFill="1" applyBorder="1" applyProtection="1">
      <protection hidden="1"/>
    </xf>
    <xf numFmtId="0" fontId="1" fillId="0" borderId="0" xfId="0" applyFont="1"/>
    <xf numFmtId="0" fontId="0" fillId="0" borderId="0" xfId="0" applyBorder="1"/>
    <xf numFmtId="0" fontId="0" fillId="0" borderId="10" xfId="0" applyBorder="1"/>
    <xf numFmtId="180" fontId="0" fillId="0" borderId="0" xfId="0" applyNumberFormat="1"/>
    <xf numFmtId="0" fontId="0" fillId="2" borderId="0" xfId="0" applyFill="1" applyAlignment="1" applyProtection="1">
      <alignment horizontal="center"/>
      <protection hidden="1"/>
    </xf>
    <xf numFmtId="0" fontId="0" fillId="2" borderId="8" xfId="0" applyFill="1" applyBorder="1" applyAlignment="1" applyProtection="1">
      <alignment horizontal="center"/>
      <protection hidden="1"/>
    </xf>
    <xf numFmtId="0" fontId="1" fillId="4" borderId="11" xfId="0" applyFont="1" applyFill="1" applyBorder="1" applyAlignment="1">
      <alignment horizontal="left"/>
    </xf>
    <xf numFmtId="0" fontId="20" fillId="4" borderId="12" xfId="0" applyFont="1" applyFill="1" applyBorder="1" applyAlignment="1" applyProtection="1">
      <alignment horizontal="center"/>
      <protection locked="0"/>
    </xf>
    <xf numFmtId="0" fontId="28" fillId="0" borderId="0" xfId="0" applyFont="1" applyAlignment="1">
      <alignment horizontal="right"/>
    </xf>
    <xf numFmtId="0" fontId="20" fillId="5" borderId="12" xfId="0" applyFont="1" applyFill="1" applyBorder="1" applyAlignment="1" applyProtection="1">
      <alignment horizontal="center"/>
      <protection locked="0"/>
    </xf>
    <xf numFmtId="0" fontId="19" fillId="0" borderId="0" xfId="0" applyFont="1" applyAlignment="1">
      <alignment horizontal="right"/>
    </xf>
    <xf numFmtId="0" fontId="22" fillId="6" borderId="12" xfId="0" applyFont="1" applyFill="1" applyBorder="1" applyAlignment="1" applyProtection="1">
      <alignment horizontal="center"/>
      <protection locked="0"/>
    </xf>
    <xf numFmtId="0" fontId="20" fillId="7" borderId="12" xfId="0" applyNumberFormat="1" applyFont="1" applyFill="1" applyBorder="1" applyAlignment="1" applyProtection="1">
      <alignment horizontal="center"/>
      <protection locked="0"/>
    </xf>
    <xf numFmtId="0" fontId="2" fillId="0" borderId="0" xfId="0" applyFont="1" applyAlignment="1">
      <alignment horizontal="right"/>
    </xf>
    <xf numFmtId="0" fontId="1" fillId="8" borderId="13" xfId="0" applyFont="1" applyFill="1" applyBorder="1" applyAlignment="1">
      <alignment horizontal="left"/>
    </xf>
    <xf numFmtId="0" fontId="20" fillId="8" borderId="14" xfId="0" applyNumberFormat="1" applyFont="1" applyFill="1" applyBorder="1" applyAlignment="1" applyProtection="1">
      <alignment horizontal="center"/>
      <protection locked="0"/>
    </xf>
    <xf numFmtId="0" fontId="20" fillId="9" borderId="13" xfId="0" applyFont="1" applyFill="1" applyBorder="1" applyAlignment="1" applyProtection="1">
      <alignment horizontal="center"/>
      <protection locked="0"/>
    </xf>
    <xf numFmtId="0" fontId="0" fillId="0" borderId="0" xfId="0" applyFill="1" applyAlignment="1">
      <alignment horizontal="left"/>
    </xf>
    <xf numFmtId="0" fontId="1" fillId="5" borderId="11" xfId="0" applyFont="1" applyFill="1" applyBorder="1" applyAlignment="1" applyProtection="1">
      <alignment horizontal="left"/>
    </xf>
    <xf numFmtId="0" fontId="21" fillId="6" borderId="11" xfId="0" applyFont="1" applyFill="1" applyBorder="1" applyAlignment="1" applyProtection="1">
      <alignment horizontal="left" wrapText="1"/>
    </xf>
    <xf numFmtId="0" fontId="2" fillId="0" borderId="0" xfId="0" applyFont="1" applyAlignment="1" applyProtection="1">
      <alignment horizontal="right"/>
    </xf>
    <xf numFmtId="0" fontId="1" fillId="10" borderId="11" xfId="0" applyFont="1" applyFill="1" applyBorder="1" applyAlignment="1" applyProtection="1">
      <alignment horizontal="left" wrapText="1"/>
    </xf>
    <xf numFmtId="0" fontId="20" fillId="10" borderId="12" xfId="0" applyFont="1" applyFill="1" applyBorder="1" applyAlignment="1" applyProtection="1">
      <alignment horizontal="center"/>
      <protection locked="0"/>
    </xf>
    <xf numFmtId="0" fontId="1" fillId="7" borderId="13" xfId="0" applyFont="1" applyFill="1" applyBorder="1" applyAlignment="1" applyProtection="1">
      <alignment horizontal="left" wrapText="1"/>
    </xf>
    <xf numFmtId="0" fontId="0" fillId="0" borderId="0" xfId="0" applyFill="1" applyAlignment="1" applyProtection="1">
      <alignment horizontal="right"/>
    </xf>
    <xf numFmtId="0" fontId="0" fillId="0" borderId="0" xfId="0" applyFill="1" applyAlignment="1" applyProtection="1">
      <alignment horizontal="center"/>
    </xf>
    <xf numFmtId="0" fontId="0" fillId="0" borderId="0" xfId="0" applyFill="1" applyAlignment="1" applyProtection="1">
      <alignment horizontal="left"/>
    </xf>
    <xf numFmtId="0" fontId="25" fillId="0" borderId="0" xfId="0" applyFont="1" applyProtection="1"/>
    <xf numFmtId="0" fontId="32" fillId="4" borderId="15" xfId="0" applyFont="1" applyFill="1" applyBorder="1" applyAlignment="1" applyProtection="1">
      <alignment horizontal="right" wrapText="1"/>
    </xf>
    <xf numFmtId="0" fontId="0" fillId="0" borderId="10" xfId="0" applyBorder="1" applyProtection="1">
      <protection hidden="1"/>
    </xf>
    <xf numFmtId="0" fontId="0" fillId="0" borderId="10" xfId="0" applyBorder="1" applyAlignment="1" applyProtection="1">
      <alignment horizontal="center"/>
      <protection hidden="1"/>
    </xf>
    <xf numFmtId="0" fontId="7" fillId="0" borderId="0" xfId="0" applyFont="1" applyAlignment="1">
      <alignment horizontal="center"/>
    </xf>
    <xf numFmtId="0" fontId="18" fillId="0" borderId="0" xfId="0" applyFont="1" applyAlignment="1">
      <alignment horizontal="center" wrapText="1"/>
    </xf>
    <xf numFmtId="0" fontId="0" fillId="11" borderId="0" xfId="0" applyFill="1"/>
    <xf numFmtId="0" fontId="5" fillId="11" borderId="10" xfId="0" applyFont="1" applyFill="1" applyBorder="1" applyAlignment="1">
      <alignment wrapText="1"/>
    </xf>
    <xf numFmtId="0" fontId="5" fillId="11" borderId="0" xfId="0" applyFont="1" applyFill="1" applyBorder="1" applyAlignment="1">
      <alignment wrapText="1"/>
    </xf>
    <xf numFmtId="0" fontId="5" fillId="11" borderId="0" xfId="0" applyFont="1" applyFill="1" applyBorder="1" applyAlignment="1">
      <alignment horizontal="center"/>
    </xf>
    <xf numFmtId="0" fontId="5" fillId="11" borderId="0" xfId="0" applyFont="1" applyFill="1" applyAlignment="1">
      <alignment horizontal="center"/>
    </xf>
    <xf numFmtId="0" fontId="0" fillId="0" borderId="0" xfId="0" applyAlignment="1">
      <alignment wrapText="1"/>
    </xf>
    <xf numFmtId="0" fontId="0" fillId="0" borderId="0" xfId="0" applyAlignment="1" applyProtection="1">
      <alignment horizontal="center"/>
      <protection locked="0"/>
    </xf>
    <xf numFmtId="0" fontId="0" fillId="0" borderId="0" xfId="0" applyProtection="1">
      <protection locked="0"/>
    </xf>
    <xf numFmtId="0" fontId="0" fillId="2" borderId="0" xfId="0" applyFill="1"/>
    <xf numFmtId="0" fontId="0" fillId="0" borderId="0" xfId="0" applyFill="1"/>
    <xf numFmtId="0" fontId="35" fillId="9" borderId="0" xfId="0" applyFont="1" applyFill="1" applyAlignment="1">
      <alignment horizontal="left"/>
    </xf>
    <xf numFmtId="0" fontId="33" fillId="9" borderId="0" xfId="0" applyFont="1" applyFill="1" applyAlignment="1">
      <alignment horizontal="left"/>
    </xf>
    <xf numFmtId="0" fontId="33" fillId="9" borderId="0" xfId="0" applyFont="1" applyFill="1" applyAlignment="1">
      <alignment horizontal="justify"/>
    </xf>
    <xf numFmtId="0" fontId="6" fillId="0" borderId="10" xfId="0" applyFont="1" applyBorder="1" applyAlignment="1" applyProtection="1">
      <alignment horizontal="center" wrapText="1"/>
      <protection hidden="1"/>
    </xf>
    <xf numFmtId="0" fontId="6" fillId="0" borderId="10" xfId="0" applyFont="1" applyBorder="1" applyAlignment="1" applyProtection="1">
      <alignment horizontal="center"/>
      <protection hidden="1"/>
    </xf>
    <xf numFmtId="0" fontId="6" fillId="0" borderId="10" xfId="0" applyFont="1" applyBorder="1" applyProtection="1">
      <protection hidden="1"/>
    </xf>
    <xf numFmtId="0" fontId="5" fillId="0" borderId="10" xfId="0" applyFont="1" applyBorder="1"/>
    <xf numFmtId="0" fontId="41" fillId="0" borderId="3" xfId="0" applyFont="1" applyBorder="1" applyAlignment="1">
      <alignment horizontal="center" wrapText="1"/>
    </xf>
    <xf numFmtId="0" fontId="46" fillId="11" borderId="16" xfId="0" applyFont="1" applyFill="1" applyBorder="1" applyAlignment="1" applyProtection="1">
      <alignment horizontal="center" vertical="center" wrapText="1"/>
      <protection hidden="1"/>
    </xf>
    <xf numFmtId="181" fontId="0" fillId="2" borderId="3" xfId="0" applyNumberFormat="1" applyFill="1" applyBorder="1" applyAlignment="1" applyProtection="1">
      <alignment horizontal="center"/>
      <protection hidden="1"/>
    </xf>
    <xf numFmtId="0" fontId="0" fillId="2" borderId="5" xfId="0" applyFill="1" applyBorder="1" applyAlignment="1" applyProtection="1">
      <alignment horizontal="center"/>
      <protection hidden="1"/>
    </xf>
    <xf numFmtId="183" fontId="0" fillId="2" borderId="4" xfId="0" applyNumberFormat="1" applyFill="1" applyBorder="1" applyProtection="1">
      <protection hidden="1"/>
    </xf>
    <xf numFmtId="183" fontId="0" fillId="2" borderId="5" xfId="0" applyNumberFormat="1" applyFill="1" applyBorder="1" applyProtection="1">
      <protection hidden="1"/>
    </xf>
    <xf numFmtId="180" fontId="0" fillId="2" borderId="0" xfId="0" applyNumberFormat="1" applyFill="1" applyBorder="1" applyProtection="1">
      <protection hidden="1"/>
    </xf>
    <xf numFmtId="183" fontId="0" fillId="2" borderId="0" xfId="0" applyNumberFormat="1" applyFill="1" applyBorder="1" applyProtection="1">
      <protection hidden="1"/>
    </xf>
    <xf numFmtId="184" fontId="0" fillId="2" borderId="0" xfId="0" applyNumberFormat="1" applyFill="1" applyProtection="1">
      <protection hidden="1"/>
    </xf>
    <xf numFmtId="0" fontId="7" fillId="2" borderId="0" xfId="0" applyFont="1" applyFill="1" applyAlignment="1">
      <alignment horizontal="center"/>
    </xf>
    <xf numFmtId="181" fontId="0" fillId="2" borderId="0" xfId="0" applyNumberFormat="1" applyFill="1" applyProtection="1">
      <protection hidden="1"/>
    </xf>
    <xf numFmtId="0" fontId="0" fillId="2" borderId="0" xfId="0" applyFill="1" applyAlignment="1" applyProtection="1">
      <alignment horizontal="right"/>
      <protection hidden="1"/>
    </xf>
    <xf numFmtId="0" fontId="0" fillId="2" borderId="7" xfId="0" applyFill="1" applyBorder="1" applyAlignment="1" applyProtection="1">
      <alignment horizontal="center"/>
      <protection hidden="1"/>
    </xf>
    <xf numFmtId="0" fontId="0" fillId="2" borderId="0" xfId="0" applyNumberFormat="1" applyFill="1" applyBorder="1" applyProtection="1">
      <protection hidden="1"/>
    </xf>
    <xf numFmtId="0" fontId="0" fillId="2" borderId="0" xfId="0" applyNumberFormat="1" applyFill="1" applyBorder="1" applyAlignment="1" applyProtection="1">
      <alignment horizontal="right"/>
      <protection hidden="1"/>
    </xf>
    <xf numFmtId="185" fontId="0" fillId="2" borderId="0" xfId="0" applyNumberFormat="1" applyFill="1" applyProtection="1">
      <protection hidden="1"/>
    </xf>
    <xf numFmtId="0" fontId="0" fillId="12" borderId="0" xfId="0" applyFill="1"/>
    <xf numFmtId="0" fontId="10" fillId="12" borderId="0" xfId="0" applyFont="1" applyFill="1" applyAlignment="1">
      <alignment horizontal="center"/>
    </xf>
    <xf numFmtId="0" fontId="10" fillId="12" borderId="0" xfId="0" applyFont="1" applyFill="1"/>
    <xf numFmtId="0" fontId="10" fillId="12" borderId="0" xfId="0" applyFont="1" applyFill="1" applyAlignment="1">
      <alignment horizontal="right"/>
    </xf>
    <xf numFmtId="0" fontId="0" fillId="12" borderId="0" xfId="0" applyFill="1" applyAlignment="1">
      <alignment horizontal="center"/>
    </xf>
    <xf numFmtId="0" fontId="0" fillId="12" borderId="0" xfId="0" applyFill="1" applyAlignment="1">
      <alignment horizontal="right"/>
    </xf>
    <xf numFmtId="2" fontId="0" fillId="12" borderId="0" xfId="0" applyNumberFormat="1" applyFill="1" applyAlignment="1" applyProtection="1">
      <alignment horizontal="center"/>
    </xf>
    <xf numFmtId="0" fontId="0" fillId="12" borderId="0" xfId="0" applyFill="1" applyProtection="1"/>
    <xf numFmtId="0" fontId="0" fillId="12" borderId="0" xfId="0" applyFill="1" applyAlignment="1" applyProtection="1">
      <alignment horizontal="right"/>
    </xf>
    <xf numFmtId="0" fontId="33" fillId="0" borderId="0" xfId="0" applyFont="1" applyFill="1" applyAlignment="1">
      <alignment horizontal="left"/>
    </xf>
    <xf numFmtId="0" fontId="33" fillId="0" borderId="0" xfId="0" applyFont="1" applyFill="1" applyAlignment="1">
      <alignment horizontal="justify"/>
    </xf>
    <xf numFmtId="0" fontId="35" fillId="0" borderId="0" xfId="0" applyFont="1" applyFill="1" applyAlignment="1">
      <alignment horizontal="left"/>
    </xf>
    <xf numFmtId="0" fontId="1" fillId="0" borderId="3" xfId="0" applyNumberFormat="1" applyFont="1" applyFill="1" applyBorder="1" applyAlignment="1" applyProtection="1">
      <alignment horizontal="center" vertical="center"/>
      <protection locked="0"/>
    </xf>
    <xf numFmtId="0" fontId="1" fillId="0" borderId="17" xfId="0" applyNumberFormat="1" applyFont="1" applyFill="1" applyBorder="1" applyAlignment="1" applyProtection="1">
      <alignment horizontal="center" vertical="center"/>
      <protection locked="0"/>
    </xf>
    <xf numFmtId="0" fontId="7" fillId="0" borderId="18" xfId="0" applyFont="1" applyFill="1" applyBorder="1" applyAlignment="1" applyProtection="1">
      <alignment horizontal="center"/>
    </xf>
    <xf numFmtId="49" fontId="7" fillId="0" borderId="12" xfId="0" applyNumberFormat="1" applyFont="1" applyFill="1" applyBorder="1" applyAlignment="1" applyProtection="1">
      <alignment horizontal="center" wrapText="1"/>
      <protection hidden="1"/>
    </xf>
    <xf numFmtId="0" fontId="7" fillId="0" borderId="7" xfId="0" applyFont="1" applyFill="1" applyBorder="1" applyAlignment="1" applyProtection="1">
      <alignment horizontal="center" wrapText="1"/>
      <protection hidden="1"/>
    </xf>
    <xf numFmtId="0" fontId="5" fillId="0" borderId="19" xfId="0" applyNumberFormat="1" applyFont="1" applyFill="1" applyBorder="1" applyAlignment="1" applyProtection="1">
      <alignment horizontal="right" wrapText="1"/>
      <protection hidden="1"/>
    </xf>
    <xf numFmtId="0" fontId="5" fillId="0" borderId="7" xfId="0" applyNumberFormat="1" applyFont="1" applyFill="1" applyBorder="1" applyAlignment="1" applyProtection="1">
      <alignment horizontal="right"/>
      <protection hidden="1"/>
    </xf>
    <xf numFmtId="0" fontId="7" fillId="0" borderId="12" xfId="0" applyFont="1" applyFill="1" applyBorder="1" applyAlignment="1" applyProtection="1">
      <alignment horizontal="center"/>
    </xf>
    <xf numFmtId="0" fontId="0" fillId="0" borderId="4" xfId="0" applyFill="1" applyBorder="1" applyAlignment="1" applyProtection="1">
      <alignment vertical="top" wrapText="1"/>
    </xf>
    <xf numFmtId="0" fontId="0" fillId="0" borderId="5" xfId="0" applyFill="1" applyBorder="1" applyAlignment="1">
      <alignment horizontal="center" vertical="top" wrapText="1"/>
    </xf>
    <xf numFmtId="0" fontId="54" fillId="0" borderId="20" xfId="0" applyFont="1" applyBorder="1" applyAlignment="1">
      <alignment horizontal="center" vertical="center"/>
    </xf>
    <xf numFmtId="0" fontId="11" fillId="0" borderId="4" xfId="0" applyFont="1" applyFill="1" applyBorder="1" applyAlignment="1" applyProtection="1">
      <alignment horizontal="center" vertical="center" wrapText="1"/>
    </xf>
    <xf numFmtId="0" fontId="51" fillId="11" borderId="3" xfId="0" applyFont="1" applyFill="1" applyBorder="1" applyAlignment="1" applyProtection="1">
      <alignment horizontal="left" vertical="top" wrapText="1"/>
    </xf>
    <xf numFmtId="0" fontId="51" fillId="11" borderId="3" xfId="0" applyFont="1" applyFill="1" applyBorder="1" applyAlignment="1" applyProtection="1">
      <alignment vertical="top" wrapText="1"/>
    </xf>
    <xf numFmtId="0" fontId="51" fillId="11" borderId="9" xfId="0" applyFont="1" applyFill="1" applyBorder="1" applyAlignment="1" applyProtection="1">
      <alignment vertical="top" wrapText="1"/>
    </xf>
    <xf numFmtId="0" fontId="0" fillId="0" borderId="21" xfId="0" applyBorder="1"/>
    <xf numFmtId="0" fontId="44" fillId="11" borderId="22" xfId="0" applyFont="1" applyFill="1" applyBorder="1" applyAlignment="1" applyProtection="1">
      <alignment horizontal="center" vertical="center" wrapText="1"/>
      <protection hidden="1"/>
    </xf>
    <xf numFmtId="0" fontId="51" fillId="11" borderId="18" xfId="0" applyFont="1" applyFill="1" applyBorder="1" applyAlignment="1" applyProtection="1">
      <alignment horizontal="left" vertical="top" wrapText="1"/>
    </xf>
    <xf numFmtId="0" fontId="1" fillId="0" borderId="23" xfId="0" applyNumberFormat="1" applyFont="1" applyFill="1" applyBorder="1" applyAlignment="1" applyProtection="1">
      <alignment horizontal="center" vertical="center"/>
      <protection locked="0"/>
    </xf>
    <xf numFmtId="2" fontId="11" fillId="0" borderId="19" xfId="0" applyNumberFormat="1" applyFont="1" applyFill="1" applyBorder="1" applyAlignment="1" applyProtection="1">
      <alignment horizontal="center" vertical="top" wrapText="1"/>
    </xf>
    <xf numFmtId="0" fontId="11" fillId="0" borderId="7" xfId="0" applyNumberFormat="1" applyFont="1" applyFill="1" applyBorder="1" applyAlignment="1" applyProtection="1">
      <alignment horizontal="center" vertical="top" wrapText="1"/>
    </xf>
    <xf numFmtId="0" fontId="54" fillId="11" borderId="7" xfId="0" applyFont="1" applyFill="1" applyBorder="1" applyAlignment="1" applyProtection="1">
      <alignment horizontal="center" vertical="top" wrapText="1"/>
    </xf>
    <xf numFmtId="2" fontId="54" fillId="11" borderId="24" xfId="0" applyNumberFormat="1" applyFont="1" applyFill="1" applyBorder="1" applyAlignment="1" applyProtection="1">
      <alignment horizontal="center" vertical="top" wrapText="1"/>
      <protection hidden="1"/>
    </xf>
    <xf numFmtId="0" fontId="55" fillId="11" borderId="25" xfId="0" applyFont="1" applyFill="1" applyBorder="1" applyAlignment="1" applyProtection="1">
      <alignment horizontal="center" vertical="center" wrapText="1"/>
      <protection hidden="1"/>
    </xf>
    <xf numFmtId="0" fontId="1" fillId="0" borderId="18" xfId="0" applyNumberFormat="1" applyFont="1" applyFill="1" applyBorder="1" applyAlignment="1" applyProtection="1">
      <alignment horizontal="center" vertical="center"/>
      <protection locked="0"/>
    </xf>
    <xf numFmtId="1" fontId="1" fillId="0" borderId="3" xfId="0" applyNumberFormat="1" applyFont="1" applyFill="1" applyBorder="1" applyAlignment="1" applyProtection="1">
      <alignment horizontal="center" vertical="center"/>
      <protection locked="0"/>
    </xf>
    <xf numFmtId="0" fontId="9" fillId="0" borderId="0" xfId="0" applyFont="1" applyFill="1" applyBorder="1" applyAlignment="1">
      <alignment vertical="center" wrapText="1"/>
    </xf>
    <xf numFmtId="0" fontId="5" fillId="0" borderId="0" xfId="0" applyFont="1" applyFill="1" applyBorder="1" applyAlignment="1">
      <alignment vertical="center" wrapText="1"/>
    </xf>
    <xf numFmtId="0" fontId="5" fillId="0" borderId="26" xfId="0" applyFont="1" applyFill="1" applyBorder="1" applyAlignment="1">
      <alignment vertical="center" wrapText="1"/>
    </xf>
    <xf numFmtId="0" fontId="4" fillId="0" borderId="25" xfId="0" applyNumberFormat="1" applyFont="1" applyFill="1" applyBorder="1" applyAlignment="1" applyProtection="1">
      <alignment horizontal="center" vertical="center" wrapText="1"/>
      <protection hidden="1"/>
    </xf>
    <xf numFmtId="0" fontId="5" fillId="11" borderId="27" xfId="0" applyFont="1" applyFill="1" applyBorder="1"/>
    <xf numFmtId="181" fontId="6" fillId="0" borderId="9" xfId="0" applyNumberFormat="1" applyFont="1" applyFill="1" applyBorder="1" applyAlignment="1" applyProtection="1">
      <alignment horizontal="center" vertical="center" wrapText="1"/>
      <protection hidden="1"/>
    </xf>
    <xf numFmtId="0" fontId="68" fillId="5" borderId="0" xfId="0" applyFont="1" applyFill="1" applyAlignment="1">
      <alignment horizontal="center"/>
    </xf>
    <xf numFmtId="0" fontId="68" fillId="5" borderId="10" xfId="0" applyFont="1" applyFill="1" applyBorder="1" applyAlignment="1">
      <alignment horizontal="center"/>
    </xf>
    <xf numFmtId="0" fontId="5" fillId="5" borderId="3" xfId="0" applyFont="1" applyFill="1" applyBorder="1" applyAlignment="1">
      <alignment horizontal="center"/>
    </xf>
    <xf numFmtId="0" fontId="5" fillId="5" borderId="13" xfId="0" applyFont="1" applyFill="1" applyBorder="1" applyAlignment="1" applyProtection="1">
      <alignment horizontal="center"/>
      <protection hidden="1"/>
    </xf>
    <xf numFmtId="0" fontId="8" fillId="5" borderId="0" xfId="0" applyFont="1" applyFill="1" applyAlignment="1">
      <alignment horizontal="center"/>
    </xf>
    <xf numFmtId="0" fontId="69" fillId="13" borderId="7" xfId="0" applyFont="1" applyFill="1" applyBorder="1" applyAlignment="1">
      <alignment horizontal="center" vertical="center"/>
    </xf>
    <xf numFmtId="0" fontId="54" fillId="13" borderId="7" xfId="0" applyFont="1" applyFill="1" applyBorder="1" applyAlignment="1">
      <alignment horizontal="center" vertical="center"/>
    </xf>
    <xf numFmtId="181" fontId="14" fillId="0" borderId="26" xfId="0" applyNumberFormat="1" applyFont="1" applyBorder="1" applyAlignment="1" applyProtection="1">
      <alignment horizontal="center" vertical="center"/>
    </xf>
    <xf numFmtId="181" fontId="14" fillId="0" borderId="5" xfId="0" applyNumberFormat="1" applyFont="1" applyFill="1" applyBorder="1" applyAlignment="1" applyProtection="1">
      <alignment horizontal="center" vertical="center" wrapText="1"/>
    </xf>
    <xf numFmtId="184" fontId="0" fillId="12" borderId="0" xfId="0" applyNumberFormat="1" applyFill="1" applyAlignment="1" applyProtection="1">
      <alignment horizontal="center"/>
      <protection hidden="1"/>
    </xf>
    <xf numFmtId="184" fontId="0" fillId="12" borderId="0" xfId="0" applyNumberFormat="1" applyFill="1" applyProtection="1">
      <protection hidden="1"/>
    </xf>
    <xf numFmtId="181" fontId="0" fillId="12" borderId="0" xfId="0" applyNumberFormat="1" applyFill="1" applyProtection="1">
      <protection hidden="1"/>
    </xf>
    <xf numFmtId="0" fontId="0" fillId="12" borderId="0" xfId="0" applyFill="1" applyProtection="1">
      <protection hidden="1"/>
    </xf>
    <xf numFmtId="184" fontId="58" fillId="12" borderId="0" xfId="0" applyNumberFormat="1" applyFont="1" applyFill="1" applyAlignment="1" applyProtection="1">
      <alignment horizontal="center"/>
      <protection hidden="1"/>
    </xf>
    <xf numFmtId="0" fontId="0" fillId="12" borderId="0" xfId="0" applyFill="1" applyAlignment="1" applyProtection="1">
      <alignment horizontal="right"/>
      <protection hidden="1"/>
    </xf>
    <xf numFmtId="0" fontId="75" fillId="12" borderId="0" xfId="0" applyFont="1" applyFill="1" applyAlignment="1">
      <alignment horizontal="center" vertical="center"/>
    </xf>
    <xf numFmtId="0" fontId="6" fillId="12" borderId="0" xfId="0" applyFont="1" applyFill="1" applyAlignment="1" applyProtection="1">
      <alignment horizontal="center" wrapText="1"/>
      <protection hidden="1"/>
    </xf>
    <xf numFmtId="184" fontId="0" fillId="0" borderId="0" xfId="0" applyNumberFormat="1" applyFill="1" applyProtection="1">
      <protection hidden="1"/>
    </xf>
    <xf numFmtId="0" fontId="0" fillId="12" borderId="0" xfId="0" applyFill="1" applyBorder="1" applyAlignment="1">
      <alignment horizontal="center"/>
    </xf>
    <xf numFmtId="0" fontId="74" fillId="12" borderId="28" xfId="0" applyFont="1" applyFill="1" applyBorder="1" applyAlignment="1" applyProtection="1">
      <alignment horizontal="center" wrapText="1"/>
      <protection hidden="1"/>
    </xf>
    <xf numFmtId="0" fontId="74" fillId="12" borderId="28" xfId="0" applyFont="1" applyFill="1" applyBorder="1" applyAlignment="1" applyProtection="1">
      <alignment horizontal="center" vertical="center" wrapText="1"/>
      <protection hidden="1"/>
    </xf>
    <xf numFmtId="184" fontId="0" fillId="12" borderId="10" xfId="0" applyNumberFormat="1" applyFill="1" applyBorder="1" applyAlignment="1" applyProtection="1">
      <alignment horizontal="center"/>
      <protection hidden="1"/>
    </xf>
    <xf numFmtId="184" fontId="0" fillId="12" borderId="10" xfId="0" applyNumberFormat="1" applyFill="1" applyBorder="1" applyProtection="1">
      <protection hidden="1"/>
    </xf>
    <xf numFmtId="181" fontId="0" fillId="12" borderId="10" xfId="0" applyNumberFormat="1" applyFill="1" applyBorder="1" applyProtection="1">
      <protection hidden="1"/>
    </xf>
    <xf numFmtId="0" fontId="78" fillId="12" borderId="0" xfId="0" applyFont="1" applyFill="1" applyBorder="1" applyAlignment="1">
      <alignment horizontal="center" vertical="center"/>
    </xf>
    <xf numFmtId="0" fontId="0" fillId="12" borderId="0" xfId="0" applyFill="1" applyBorder="1"/>
    <xf numFmtId="0" fontId="0" fillId="12" borderId="29" xfId="0" applyFill="1" applyBorder="1"/>
    <xf numFmtId="184" fontId="0" fillId="12" borderId="0" xfId="0" applyNumberFormat="1" applyFill="1" applyBorder="1" applyAlignment="1" applyProtection="1">
      <alignment horizontal="center"/>
      <protection hidden="1"/>
    </xf>
    <xf numFmtId="184" fontId="0" fillId="12" borderId="0" xfId="0" applyNumberFormat="1" applyFill="1" applyBorder="1" applyProtection="1">
      <protection hidden="1"/>
    </xf>
    <xf numFmtId="181" fontId="0" fillId="12" borderId="0" xfId="0" applyNumberFormat="1" applyFill="1" applyBorder="1" applyProtection="1">
      <protection hidden="1"/>
    </xf>
    <xf numFmtId="2" fontId="0" fillId="11" borderId="30" xfId="0" applyNumberFormat="1" applyFill="1" applyBorder="1" applyAlignment="1" applyProtection="1">
      <alignment wrapText="1"/>
      <protection hidden="1"/>
    </xf>
    <xf numFmtId="181" fontId="6" fillId="0" borderId="3" xfId="0" applyNumberFormat="1" applyFont="1" applyFill="1" applyBorder="1" applyAlignment="1" applyProtection="1">
      <alignment horizontal="center" vertical="center" wrapText="1"/>
      <protection hidden="1"/>
    </xf>
    <xf numFmtId="181" fontId="5" fillId="0" borderId="0" xfId="0" applyNumberFormat="1" applyFont="1" applyProtection="1"/>
    <xf numFmtId="181" fontId="0" fillId="0" borderId="0" xfId="0" applyNumberFormat="1" applyProtection="1"/>
    <xf numFmtId="181" fontId="6" fillId="0" borderId="0" xfId="0" applyNumberFormat="1" applyFont="1" applyFill="1" applyAlignment="1" applyProtection="1">
      <alignment horizontal="center"/>
    </xf>
    <xf numFmtId="0" fontId="0" fillId="0" borderId="0" xfId="0" applyAlignment="1" applyProtection="1">
      <alignment vertical="top"/>
      <protection locked="0"/>
    </xf>
    <xf numFmtId="0" fontId="0" fillId="0" borderId="0" xfId="0" applyAlignment="1">
      <alignment vertical="top"/>
    </xf>
    <xf numFmtId="0" fontId="71" fillId="0" borderId="0" xfId="0" applyFont="1" applyFill="1" applyAlignment="1">
      <alignment horizontal="center" vertical="center" wrapText="1"/>
    </xf>
    <xf numFmtId="0" fontId="5" fillId="0" borderId="0" xfId="0" applyFont="1" applyAlignment="1">
      <alignment horizontal="left" vertical="top" wrapText="1"/>
    </xf>
    <xf numFmtId="17" fontId="0" fillId="0" borderId="0" xfId="0" applyNumberFormat="1" applyAlignment="1">
      <alignment horizontal="center" vertical="center"/>
    </xf>
    <xf numFmtId="0" fontId="7" fillId="0" borderId="0" xfId="0" applyFont="1" applyAlignment="1">
      <alignment vertical="center" wrapText="1"/>
    </xf>
    <xf numFmtId="0" fontId="7" fillId="0" borderId="0" xfId="0" applyFont="1" applyAlignment="1" applyProtection="1">
      <alignment horizontal="center" vertical="center" wrapText="1"/>
      <protection locked="0"/>
    </xf>
    <xf numFmtId="0" fontId="83" fillId="0" borderId="0" xfId="0" applyFont="1" applyAlignment="1" applyProtection="1">
      <alignment vertical="center"/>
      <protection locked="0"/>
    </xf>
    <xf numFmtId="187" fontId="0" fillId="0" borderId="0" xfId="0" applyNumberFormat="1" applyFill="1" applyBorder="1" applyProtection="1">
      <protection hidden="1"/>
    </xf>
    <xf numFmtId="187" fontId="0" fillId="0" borderId="0" xfId="0" applyNumberFormat="1" applyFill="1" applyBorder="1" applyAlignment="1" applyProtection="1">
      <alignment horizontal="center"/>
      <protection hidden="1"/>
    </xf>
    <xf numFmtId="0" fontId="0" fillId="0" borderId="0" xfId="0" applyFill="1" applyBorder="1" applyAlignment="1" applyProtection="1">
      <alignment horizontal="center"/>
      <protection hidden="1"/>
    </xf>
    <xf numFmtId="0" fontId="0" fillId="0" borderId="0" xfId="0" applyFill="1" applyBorder="1" applyProtection="1"/>
    <xf numFmtId="0" fontId="0" fillId="0" borderId="31" xfId="0" applyNumberFormat="1" applyFill="1" applyBorder="1" applyAlignment="1" applyProtection="1">
      <alignment horizontal="center"/>
      <protection hidden="1"/>
    </xf>
    <xf numFmtId="0" fontId="0" fillId="2" borderId="31" xfId="0" applyNumberFormat="1" applyFill="1" applyBorder="1" applyAlignment="1" applyProtection="1">
      <alignment horizontal="center"/>
      <protection hidden="1"/>
    </xf>
    <xf numFmtId="0" fontId="2" fillId="0" borderId="0" xfId="0" applyFont="1" applyProtection="1">
      <protection hidden="1"/>
    </xf>
    <xf numFmtId="0" fontId="0" fillId="2" borderId="32" xfId="0" applyFill="1" applyBorder="1" applyAlignment="1" applyProtection="1">
      <alignment horizontal="center"/>
      <protection hidden="1"/>
    </xf>
    <xf numFmtId="0" fontId="0" fillId="2" borderId="33" xfId="0" applyNumberFormat="1" applyFill="1" applyBorder="1" applyAlignment="1" applyProtection="1">
      <alignment horizontal="center"/>
      <protection hidden="1"/>
    </xf>
    <xf numFmtId="0" fontId="0" fillId="2" borderId="0" xfId="0" applyNumberFormat="1" applyFill="1" applyBorder="1" applyAlignment="1" applyProtection="1">
      <alignment horizontal="center"/>
      <protection hidden="1"/>
    </xf>
    <xf numFmtId="0" fontId="0" fillId="0" borderId="23" xfId="0" applyBorder="1"/>
    <xf numFmtId="0" fontId="0" fillId="0" borderId="34" xfId="0" applyBorder="1"/>
    <xf numFmtId="0" fontId="0" fillId="0" borderId="18" xfId="0" applyBorder="1"/>
    <xf numFmtId="0" fontId="0" fillId="0" borderId="19" xfId="0" applyBorder="1"/>
    <xf numFmtId="0" fontId="0" fillId="0" borderId="35" xfId="0" applyNumberFormat="1" applyFill="1" applyBorder="1" applyAlignment="1" applyProtection="1">
      <alignment horizontal="center"/>
      <protection hidden="1"/>
    </xf>
    <xf numFmtId="0" fontId="0" fillId="0" borderId="0" xfId="0" applyFill="1" applyBorder="1" applyAlignment="1" applyProtection="1">
      <alignment horizontal="center"/>
    </xf>
    <xf numFmtId="0" fontId="0" fillId="0" borderId="0" xfId="0" applyNumberFormat="1" applyFill="1" applyBorder="1" applyAlignment="1" applyProtection="1">
      <alignment horizontal="right"/>
    </xf>
    <xf numFmtId="0" fontId="7" fillId="0" borderId="23" xfId="0" applyFont="1" applyFill="1" applyBorder="1" applyAlignment="1" applyProtection="1">
      <alignment horizontal="center"/>
    </xf>
    <xf numFmtId="0" fontId="1" fillId="0" borderId="0" xfId="0" applyFont="1" applyFill="1" applyBorder="1" applyAlignment="1" applyProtection="1">
      <alignment wrapText="1"/>
    </xf>
    <xf numFmtId="0" fontId="1" fillId="0" borderId="0" xfId="0" applyFont="1" applyFill="1" applyBorder="1" applyAlignment="1" applyProtection="1">
      <alignment vertical="top" wrapText="1"/>
    </xf>
    <xf numFmtId="0" fontId="21" fillId="0" borderId="0" xfId="0" applyFont="1" applyFill="1" applyBorder="1" applyAlignment="1" applyProtection="1">
      <alignment wrapText="1"/>
    </xf>
    <xf numFmtId="0" fontId="23" fillId="0" borderId="0" xfId="0" applyFont="1" applyFill="1" applyBorder="1" applyAlignment="1" applyProtection="1">
      <alignment horizontal="left" vertical="top" wrapText="1"/>
      <protection hidden="1"/>
    </xf>
    <xf numFmtId="0" fontId="20" fillId="0" borderId="36" xfId="0" applyNumberFormat="1" applyFont="1" applyFill="1" applyBorder="1" applyAlignment="1" applyProtection="1">
      <alignment horizontal="center"/>
      <protection locked="0"/>
    </xf>
    <xf numFmtId="0" fontId="1" fillId="3" borderId="36" xfId="0" applyFont="1" applyFill="1" applyBorder="1" applyAlignment="1" applyProtection="1">
      <alignment horizontal="center" vertical="center"/>
      <protection locked="0"/>
    </xf>
    <xf numFmtId="0" fontId="1" fillId="0" borderId="36" xfId="0" applyNumberFormat="1" applyFont="1" applyFill="1" applyBorder="1" applyAlignment="1" applyProtection="1">
      <alignment horizontal="center" vertical="center"/>
      <protection locked="0"/>
    </xf>
    <xf numFmtId="0" fontId="25" fillId="0" borderId="12" xfId="0" applyFont="1" applyFill="1" applyBorder="1" applyAlignment="1" applyProtection="1">
      <alignment horizontal="center"/>
    </xf>
    <xf numFmtId="0" fontId="2" fillId="0" borderId="0" xfId="0" applyFont="1" applyFill="1" applyBorder="1" applyAlignment="1" applyProtection="1">
      <alignment horizontal="center"/>
      <protection hidden="1"/>
    </xf>
    <xf numFmtId="0" fontId="26" fillId="0" borderId="13" xfId="0" applyFont="1" applyFill="1" applyBorder="1" applyAlignment="1" applyProtection="1">
      <alignment horizontal="center"/>
    </xf>
    <xf numFmtId="0" fontId="89" fillId="0" borderId="13" xfId="0" applyFont="1" applyFill="1" applyBorder="1" applyAlignment="1" applyProtection="1">
      <alignment horizontal="center"/>
    </xf>
    <xf numFmtId="0" fontId="91" fillId="5" borderId="22" xfId="0" applyFont="1" applyFill="1" applyBorder="1" applyAlignment="1" applyProtection="1">
      <alignment horizontal="center" vertical="center" wrapText="1"/>
      <protection hidden="1"/>
    </xf>
    <xf numFmtId="0" fontId="93" fillId="5" borderId="7" xfId="0" applyFont="1" applyFill="1" applyBorder="1" applyAlignment="1">
      <alignment horizontal="center" vertical="center"/>
    </xf>
    <xf numFmtId="0" fontId="24" fillId="0" borderId="9" xfId="0" applyNumberFormat="1" applyFont="1" applyFill="1" applyBorder="1" applyAlignment="1" applyProtection="1">
      <alignment horizontal="center" vertical="center" wrapText="1"/>
      <protection hidden="1"/>
    </xf>
    <xf numFmtId="0" fontId="94" fillId="0" borderId="14" xfId="0" applyNumberFormat="1" applyFont="1" applyFill="1" applyBorder="1" applyAlignment="1" applyProtection="1">
      <alignment horizontal="center" vertical="center"/>
      <protection hidden="1"/>
    </xf>
    <xf numFmtId="0" fontId="1" fillId="14" borderId="23" xfId="0" applyNumberFormat="1" applyFont="1" applyFill="1" applyBorder="1" applyAlignment="1" applyProtection="1">
      <alignment horizontal="center" vertical="center"/>
      <protection locked="0"/>
    </xf>
    <xf numFmtId="182" fontId="1" fillId="0" borderId="9" xfId="0" applyNumberFormat="1" applyFont="1" applyFill="1" applyBorder="1" applyAlignment="1" applyProtection="1">
      <alignment horizontal="center" vertical="center" wrapText="1"/>
      <protection locked="0" hidden="1"/>
    </xf>
    <xf numFmtId="182" fontId="1" fillId="0" borderId="3" xfId="0" applyNumberFormat="1" applyFont="1" applyFill="1" applyBorder="1" applyAlignment="1" applyProtection="1">
      <alignment horizontal="center" vertical="center" wrapText="1"/>
      <protection locked="0" hidden="1"/>
    </xf>
    <xf numFmtId="0" fontId="51" fillId="14" borderId="18" xfId="0" applyFont="1" applyFill="1" applyBorder="1" applyAlignment="1" applyProtection="1">
      <alignment horizontal="left" vertical="top" wrapText="1"/>
    </xf>
    <xf numFmtId="0" fontId="74" fillId="12" borderId="0" xfId="0" applyFont="1" applyFill="1" applyBorder="1" applyAlignment="1" applyProtection="1">
      <alignment horizontal="center" vertical="center" wrapText="1"/>
      <protection hidden="1"/>
    </xf>
    <xf numFmtId="0" fontId="74" fillId="12" borderId="37" xfId="0" applyFont="1" applyFill="1" applyBorder="1" applyAlignment="1" applyProtection="1">
      <alignment horizontal="center" vertical="center" wrapText="1"/>
      <protection hidden="1"/>
    </xf>
    <xf numFmtId="0" fontId="5" fillId="11" borderId="10" xfId="0" applyFont="1" applyFill="1" applyBorder="1" applyAlignment="1">
      <alignment horizontal="center" vertical="center"/>
    </xf>
    <xf numFmtId="0" fontId="5" fillId="11" borderId="0" xfId="0" applyFont="1" applyFill="1" applyBorder="1" applyAlignment="1">
      <alignment horizontal="center" vertical="center"/>
    </xf>
    <xf numFmtId="0" fontId="0" fillId="0" borderId="0" xfId="0" applyAlignment="1">
      <alignment horizontal="center" vertical="center"/>
    </xf>
    <xf numFmtId="2" fontId="1" fillId="0" borderId="3" xfId="0" applyNumberFormat="1" applyFont="1" applyFill="1" applyBorder="1" applyAlignment="1" applyProtection="1">
      <alignment horizontal="center" vertical="center"/>
      <protection locked="0"/>
    </xf>
    <xf numFmtId="0" fontId="43" fillId="15" borderId="0" xfId="0" applyFont="1" applyFill="1" applyAlignment="1">
      <alignment vertical="top" wrapText="1"/>
    </xf>
    <xf numFmtId="0" fontId="43" fillId="15" borderId="0" xfId="0" applyFont="1" applyFill="1" applyAlignment="1">
      <alignment wrapText="1"/>
    </xf>
    <xf numFmtId="0" fontId="33" fillId="15" borderId="0" xfId="0" applyFont="1" applyFill="1" applyAlignment="1">
      <alignment horizontal="left" wrapText="1"/>
    </xf>
    <xf numFmtId="0" fontId="33" fillId="16" borderId="0" xfId="0" applyFont="1" applyFill="1" applyAlignment="1">
      <alignment horizontal="left" vertical="center" wrapText="1"/>
    </xf>
    <xf numFmtId="0" fontId="43" fillId="16" borderId="0" xfId="0" applyFont="1" applyFill="1" applyAlignment="1">
      <alignment horizontal="left" vertical="center" wrapText="1"/>
    </xf>
    <xf numFmtId="0" fontId="33" fillId="16" borderId="0" xfId="0" applyFont="1" applyFill="1" applyAlignment="1">
      <alignment vertical="top" wrapText="1"/>
    </xf>
    <xf numFmtId="0" fontId="103" fillId="17" borderId="0" xfId="0" applyFont="1" applyFill="1" applyAlignment="1">
      <alignment horizontal="left"/>
    </xf>
    <xf numFmtId="0" fontId="33" fillId="17" borderId="0" xfId="0" applyFont="1" applyFill="1" applyAlignment="1">
      <alignment horizontal="left"/>
    </xf>
    <xf numFmtId="0" fontId="33" fillId="17" borderId="0" xfId="0" applyFont="1" applyFill="1" applyAlignment="1">
      <alignment horizontal="left" wrapText="1"/>
    </xf>
    <xf numFmtId="0" fontId="38" fillId="17" borderId="0" xfId="0" applyFont="1" applyFill="1" applyAlignment="1">
      <alignment horizontal="left"/>
    </xf>
    <xf numFmtId="0" fontId="37" fillId="17" borderId="0" xfId="0" applyFont="1" applyFill="1" applyAlignment="1">
      <alignment horizontal="left" wrapText="1"/>
    </xf>
    <xf numFmtId="0" fontId="37" fillId="17" borderId="0" xfId="0" applyFont="1" applyFill="1" applyAlignment="1">
      <alignment horizontal="left"/>
    </xf>
    <xf numFmtId="0" fontId="33" fillId="17" borderId="0" xfId="0" applyFont="1" applyFill="1" applyAlignment="1">
      <alignment horizontal="left" vertical="top" wrapText="1"/>
    </xf>
    <xf numFmtId="0" fontId="33" fillId="18" borderId="0" xfId="0" applyFont="1" applyFill="1" applyAlignment="1">
      <alignment horizontal="left"/>
    </xf>
    <xf numFmtId="0" fontId="0" fillId="18" borderId="0" xfId="0" applyFill="1" applyAlignment="1">
      <alignment horizontal="left"/>
    </xf>
    <xf numFmtId="0" fontId="72" fillId="16" borderId="0" xfId="0" applyFont="1" applyFill="1" applyAlignment="1">
      <alignment horizontal="center"/>
    </xf>
    <xf numFmtId="0" fontId="0" fillId="16" borderId="0" xfId="0" applyFill="1"/>
    <xf numFmtId="0" fontId="103" fillId="16" borderId="0" xfId="0" applyFont="1" applyFill="1" applyAlignment="1">
      <alignment horizontal="left" vertical="center"/>
    </xf>
    <xf numFmtId="17" fontId="0" fillId="0" borderId="0" xfId="0" applyNumberFormat="1" applyFill="1" applyAlignment="1">
      <alignment horizontal="center" vertical="center"/>
    </xf>
    <xf numFmtId="0" fontId="0" fillId="0" borderId="0" xfId="0" applyFill="1" applyAlignment="1">
      <alignment wrapText="1"/>
    </xf>
    <xf numFmtId="0" fontId="2" fillId="0" borderId="0" xfId="0" applyFont="1" applyAlignment="1">
      <alignment horizontal="center"/>
    </xf>
    <xf numFmtId="0" fontId="2" fillId="0" borderId="0" xfId="0" applyFont="1"/>
    <xf numFmtId="0" fontId="133" fillId="19" borderId="38" xfId="0" applyFont="1" applyFill="1" applyBorder="1" applyAlignment="1">
      <alignment horizontal="center"/>
    </xf>
    <xf numFmtId="0" fontId="134" fillId="19" borderId="39" xfId="0" applyFont="1" applyFill="1" applyBorder="1" applyAlignment="1">
      <alignment horizontal="center"/>
    </xf>
    <xf numFmtId="0" fontId="2" fillId="0" borderId="0" xfId="0" applyFont="1" applyFill="1" applyAlignment="1" applyProtection="1">
      <alignment horizontal="center"/>
    </xf>
    <xf numFmtId="1" fontId="135" fillId="20" borderId="40" xfId="0" applyNumberFormat="1" applyFont="1" applyFill="1" applyBorder="1" applyAlignment="1">
      <alignment horizontal="center"/>
    </xf>
    <xf numFmtId="0" fontId="135" fillId="20" borderId="41" xfId="0" applyFont="1" applyFill="1" applyBorder="1" applyAlignment="1" applyProtection="1">
      <alignment horizontal="center"/>
    </xf>
    <xf numFmtId="1" fontId="136" fillId="4" borderId="40" xfId="0" applyNumberFormat="1" applyFont="1" applyFill="1" applyBorder="1" applyAlignment="1" applyProtection="1">
      <alignment horizontal="center" shrinkToFit="1"/>
    </xf>
    <xf numFmtId="0" fontId="136" fillId="4" borderId="41" xfId="0" applyFont="1" applyFill="1" applyBorder="1" applyAlignment="1" applyProtection="1">
      <alignment horizontal="left"/>
    </xf>
    <xf numFmtId="0" fontId="136" fillId="4" borderId="40" xfId="0" applyFont="1" applyFill="1" applyBorder="1" applyAlignment="1" applyProtection="1">
      <alignment horizontal="center"/>
    </xf>
    <xf numFmtId="0" fontId="137" fillId="20" borderId="42" xfId="0" applyFont="1" applyFill="1" applyBorder="1" applyAlignment="1">
      <alignment horizontal="center"/>
    </xf>
    <xf numFmtId="1" fontId="138" fillId="21" borderId="15" xfId="0" applyNumberFormat="1" applyFont="1" applyFill="1" applyBorder="1" applyAlignment="1">
      <alignment horizontal="center"/>
    </xf>
    <xf numFmtId="0" fontId="138" fillId="21" borderId="40" xfId="0" applyFont="1" applyFill="1" applyBorder="1" applyAlignment="1">
      <alignment horizontal="center"/>
    </xf>
    <xf numFmtId="1" fontId="138" fillId="21" borderId="41" xfId="0" applyNumberFormat="1" applyFont="1" applyFill="1" applyBorder="1" applyAlignment="1">
      <alignment horizontal="center"/>
    </xf>
    <xf numFmtId="2" fontId="0" fillId="0" borderId="0" xfId="0" applyNumberFormat="1" applyProtection="1"/>
    <xf numFmtId="0" fontId="133" fillId="19" borderId="38" xfId="0" applyFont="1" applyFill="1" applyBorder="1" applyAlignment="1">
      <alignment horizontal="left"/>
    </xf>
    <xf numFmtId="187" fontId="2" fillId="0" borderId="0" xfId="0" applyNumberFormat="1" applyFont="1" applyAlignment="1" applyProtection="1">
      <alignment horizontal="right"/>
    </xf>
    <xf numFmtId="0" fontId="33" fillId="22" borderId="0" xfId="0" applyFont="1" applyFill="1" applyAlignment="1">
      <alignment horizontal="left"/>
    </xf>
    <xf numFmtId="0" fontId="33" fillId="22" borderId="0" xfId="0" applyFont="1" applyFill="1" applyAlignment="1">
      <alignment horizontal="justify"/>
    </xf>
    <xf numFmtId="0" fontId="33" fillId="23" borderId="0" xfId="0" applyFont="1" applyFill="1" applyAlignment="1">
      <alignment horizontal="left"/>
    </xf>
    <xf numFmtId="0" fontId="103" fillId="24" borderId="0" xfId="0" applyFont="1" applyFill="1" applyAlignment="1">
      <alignment horizontal="left"/>
    </xf>
    <xf numFmtId="0" fontId="33" fillId="24" borderId="0" xfId="0" applyFont="1" applyFill="1" applyAlignment="1">
      <alignment horizontal="left"/>
    </xf>
    <xf numFmtId="0" fontId="33" fillId="24" borderId="0" xfId="0" applyFont="1" applyFill="1" applyAlignment="1">
      <alignment horizontal="justify"/>
    </xf>
    <xf numFmtId="0" fontId="39" fillId="24" borderId="0" xfId="0" applyFont="1" applyFill="1" applyAlignment="1">
      <alignment horizontal="justify"/>
    </xf>
    <xf numFmtId="0" fontId="139" fillId="23" borderId="0" xfId="0" applyFont="1" applyFill="1" applyAlignment="1">
      <alignment horizontal="left"/>
    </xf>
    <xf numFmtId="0" fontId="34" fillId="23" borderId="0" xfId="0" applyFont="1" applyFill="1" applyAlignment="1">
      <alignment horizontal="left"/>
    </xf>
    <xf numFmtId="0" fontId="2" fillId="0" borderId="0" xfId="0" applyFont="1" applyFill="1" applyAlignment="1">
      <alignment wrapText="1"/>
    </xf>
    <xf numFmtId="0" fontId="2" fillId="0" borderId="0" xfId="0" applyFont="1" applyAlignment="1">
      <alignment wrapText="1"/>
    </xf>
    <xf numFmtId="0" fontId="1" fillId="4" borderId="11" xfId="0" applyFont="1" applyFill="1" applyBorder="1" applyAlignment="1" applyProtection="1">
      <alignment horizontal="left"/>
    </xf>
    <xf numFmtId="0" fontId="28" fillId="0" borderId="0" xfId="0" applyFont="1" applyFill="1" applyAlignment="1" applyProtection="1">
      <alignment horizontal="right"/>
    </xf>
    <xf numFmtId="0" fontId="2" fillId="0" borderId="0" xfId="0" applyFont="1" applyFill="1" applyProtection="1"/>
    <xf numFmtId="0" fontId="2" fillId="0" borderId="0" xfId="0" applyFont="1" applyProtection="1"/>
    <xf numFmtId="0" fontId="19" fillId="0" borderId="0" xfId="0" applyFont="1" applyFill="1" applyAlignment="1" applyProtection="1">
      <alignment horizontal="right"/>
    </xf>
    <xf numFmtId="181" fontId="0" fillId="0" borderId="0" xfId="0" applyNumberFormat="1" applyFill="1" applyAlignment="1" applyProtection="1">
      <alignment horizontal="center"/>
    </xf>
    <xf numFmtId="49" fontId="2" fillId="0" borderId="0" xfId="0" applyNumberFormat="1" applyFont="1" applyFill="1" applyProtection="1"/>
    <xf numFmtId="0" fontId="21" fillId="6" borderId="11" xfId="0" applyFont="1" applyFill="1" applyBorder="1" applyAlignment="1" applyProtection="1">
      <alignment horizontal="left"/>
    </xf>
    <xf numFmtId="187" fontId="0" fillId="0" borderId="0" xfId="0" applyNumberFormat="1" applyFill="1" applyAlignment="1" applyProtection="1">
      <alignment horizontal="center"/>
    </xf>
    <xf numFmtId="187" fontId="2" fillId="0" borderId="0" xfId="0" applyNumberFormat="1" applyFont="1" applyFill="1" applyProtection="1"/>
    <xf numFmtId="0" fontId="1" fillId="7" borderId="11" xfId="0" applyFont="1" applyFill="1" applyBorder="1" applyAlignment="1" applyProtection="1">
      <alignment horizontal="left"/>
    </xf>
    <xf numFmtId="0" fontId="2" fillId="0" borderId="0" xfId="0" applyFont="1" applyFill="1" applyAlignment="1" applyProtection="1">
      <alignment horizontal="right"/>
    </xf>
    <xf numFmtId="187" fontId="2" fillId="0" borderId="0" xfId="0" applyNumberFormat="1" applyFont="1" applyFill="1" applyAlignment="1" applyProtection="1">
      <alignment horizontal="center"/>
    </xf>
    <xf numFmtId="0" fontId="19" fillId="0" borderId="0" xfId="0" applyFont="1" applyFill="1" applyAlignment="1" applyProtection="1">
      <alignment horizontal="left"/>
    </xf>
    <xf numFmtId="0" fontId="1" fillId="8" borderId="13" xfId="0" applyFont="1" applyFill="1" applyBorder="1" applyAlignment="1" applyProtection="1">
      <alignment horizontal="left"/>
    </xf>
    <xf numFmtId="188" fontId="0" fillId="0" borderId="0" xfId="0" applyNumberFormat="1" applyFill="1" applyAlignment="1" applyProtection="1">
      <alignment horizontal="center"/>
    </xf>
    <xf numFmtId="0" fontId="1" fillId="9" borderId="13" xfId="0" applyFont="1" applyFill="1" applyBorder="1" applyAlignment="1" applyProtection="1">
      <alignment horizontal="left" wrapText="1"/>
    </xf>
    <xf numFmtId="0" fontId="133" fillId="19" borderId="38" xfId="0" applyFont="1" applyFill="1" applyBorder="1" applyAlignment="1" applyProtection="1">
      <alignment horizontal="center"/>
    </xf>
    <xf numFmtId="188" fontId="2" fillId="0" borderId="0" xfId="0" applyNumberFormat="1" applyFont="1" applyFill="1" applyAlignment="1" applyProtection="1">
      <alignment horizontal="center"/>
    </xf>
    <xf numFmtId="0" fontId="134" fillId="19" borderId="39" xfId="0" applyFont="1" applyFill="1" applyBorder="1" applyAlignment="1" applyProtection="1">
      <alignment horizontal="center"/>
    </xf>
    <xf numFmtId="0" fontId="63" fillId="0" borderId="0" xfId="0" applyFont="1" applyFill="1" applyAlignment="1" applyProtection="1">
      <alignment horizontal="right"/>
    </xf>
    <xf numFmtId="188" fontId="63" fillId="0" borderId="0" xfId="0" applyNumberFormat="1" applyFont="1" applyFill="1" applyAlignment="1" applyProtection="1">
      <alignment horizontal="center"/>
    </xf>
    <xf numFmtId="0" fontId="2" fillId="0" borderId="0" xfId="0" applyFont="1" applyAlignment="1" applyProtection="1">
      <alignment horizontal="center"/>
    </xf>
    <xf numFmtId="0" fontId="19" fillId="0" borderId="0" xfId="0" applyFont="1" applyFill="1" applyAlignment="1" applyProtection="1">
      <alignment horizontal="center"/>
    </xf>
    <xf numFmtId="181" fontId="2" fillId="0" borderId="0" xfId="0" applyNumberFormat="1" applyFont="1" applyFill="1" applyProtection="1"/>
    <xf numFmtId="188" fontId="2" fillId="0" borderId="0" xfId="0" applyNumberFormat="1" applyFont="1" applyProtection="1"/>
    <xf numFmtId="187" fontId="2" fillId="0" borderId="0" xfId="0" applyNumberFormat="1" applyFont="1" applyProtection="1"/>
    <xf numFmtId="0" fontId="111" fillId="0" borderId="0" xfId="0" applyFont="1" applyFill="1" applyAlignment="1" applyProtection="1">
      <alignment horizontal="center"/>
    </xf>
    <xf numFmtId="0" fontId="128" fillId="0" borderId="0" xfId="0" applyFont="1" applyProtection="1"/>
    <xf numFmtId="0" fontId="30" fillId="0" borderId="0" xfId="0" applyFont="1" applyFill="1" applyAlignment="1" applyProtection="1">
      <alignment horizontal="right"/>
    </xf>
    <xf numFmtId="181" fontId="30" fillId="23" borderId="0" xfId="0" applyNumberFormat="1" applyFont="1" applyFill="1" applyAlignment="1" applyProtection="1">
      <alignment horizontal="center" shrinkToFit="1"/>
    </xf>
    <xf numFmtId="0" fontId="30" fillId="0" borderId="0" xfId="0" applyFont="1" applyFill="1" applyAlignment="1" applyProtection="1">
      <alignment horizontal="center"/>
    </xf>
    <xf numFmtId="181" fontId="31" fillId="0" borderId="0" xfId="0" applyNumberFormat="1" applyFont="1" applyFill="1" applyAlignment="1" applyProtection="1">
      <alignment horizontal="left" shrinkToFit="1"/>
    </xf>
    <xf numFmtId="181" fontId="129" fillId="0" borderId="0" xfId="0" applyNumberFormat="1" applyFont="1" applyFill="1" applyAlignment="1" applyProtection="1">
      <alignment horizontal="center" shrinkToFit="1"/>
    </xf>
    <xf numFmtId="0" fontId="19" fillId="0" borderId="0" xfId="0" applyFont="1" applyAlignment="1" applyProtection="1">
      <alignment horizontal="center"/>
    </xf>
    <xf numFmtId="0" fontId="140" fillId="20" borderId="0" xfId="0" applyFont="1" applyFill="1" applyBorder="1" applyAlignment="1" applyProtection="1">
      <alignment horizontal="right"/>
    </xf>
    <xf numFmtId="187" fontId="140" fillId="20" borderId="0" xfId="0" applyNumberFormat="1" applyFont="1" applyFill="1" applyBorder="1" applyAlignment="1" applyProtection="1">
      <alignment horizontal="center" shrinkToFit="1"/>
    </xf>
    <xf numFmtId="0" fontId="140" fillId="20" borderId="0" xfId="0" applyFont="1" applyFill="1" applyBorder="1" applyAlignment="1" applyProtection="1">
      <alignment horizontal="center"/>
    </xf>
    <xf numFmtId="187" fontId="140" fillId="20" borderId="0" xfId="0" applyNumberFormat="1" applyFont="1" applyFill="1" applyBorder="1" applyAlignment="1" applyProtection="1">
      <alignment horizontal="center"/>
    </xf>
    <xf numFmtId="189" fontId="0" fillId="0" borderId="0" xfId="0" applyNumberFormat="1" applyAlignment="1" applyProtection="1">
      <alignment horizontal="center"/>
    </xf>
    <xf numFmtId="0" fontId="135" fillId="20" borderId="15" xfId="0" applyFont="1" applyFill="1" applyBorder="1" applyAlignment="1" applyProtection="1">
      <alignment horizontal="center"/>
    </xf>
    <xf numFmtId="0" fontId="135" fillId="20" borderId="40" xfId="0" applyFont="1" applyFill="1" applyBorder="1" applyAlignment="1" applyProtection="1">
      <alignment horizontal="center"/>
    </xf>
    <xf numFmtId="187" fontId="0" fillId="0" borderId="0" xfId="0" applyNumberFormat="1" applyAlignment="1" applyProtection="1">
      <alignment horizontal="center"/>
    </xf>
    <xf numFmtId="0" fontId="135" fillId="20" borderId="39" xfId="0" applyFont="1" applyFill="1" applyBorder="1" applyAlignment="1" applyProtection="1">
      <alignment horizontal="center"/>
    </xf>
    <xf numFmtId="0" fontId="135" fillId="20" borderId="43" xfId="0" applyFont="1" applyFill="1" applyBorder="1" applyAlignment="1" applyProtection="1">
      <alignment horizontal="center"/>
    </xf>
    <xf numFmtId="0" fontId="135" fillId="20" borderId="14" xfId="0" applyFont="1" applyFill="1" applyBorder="1" applyAlignment="1" applyProtection="1">
      <alignment horizontal="center"/>
    </xf>
    <xf numFmtId="187" fontId="135" fillId="23" borderId="39" xfId="0" applyNumberFormat="1" applyFont="1" applyFill="1" applyBorder="1" applyAlignment="1" applyProtection="1">
      <alignment horizontal="center"/>
    </xf>
    <xf numFmtId="187" fontId="135" fillId="23" borderId="14" xfId="0" applyNumberFormat="1" applyFont="1" applyFill="1" applyBorder="1" applyAlignment="1" applyProtection="1">
      <alignment horizontal="center"/>
    </xf>
    <xf numFmtId="2" fontId="43" fillId="16" borderId="44" xfId="0" applyNumberFormat="1" applyFont="1" applyFill="1" applyBorder="1" applyAlignment="1">
      <alignment vertical="top" wrapText="1"/>
    </xf>
    <xf numFmtId="0" fontId="43" fillId="16" borderId="44" xfId="0" applyFont="1" applyFill="1" applyBorder="1" applyAlignment="1">
      <alignment vertical="top" wrapText="1"/>
    </xf>
    <xf numFmtId="0" fontId="74" fillId="12" borderId="0" xfId="0" applyFont="1" applyFill="1" applyAlignment="1" applyProtection="1">
      <alignment horizontal="center" vertical="center" wrapText="1"/>
      <protection hidden="1"/>
    </xf>
    <xf numFmtId="0" fontId="75" fillId="12" borderId="0" xfId="0" applyFont="1" applyFill="1" applyAlignment="1">
      <alignment horizontal="center" vertical="center"/>
    </xf>
    <xf numFmtId="0" fontId="77" fillId="12" borderId="29" xfId="0" applyFont="1" applyFill="1" applyBorder="1" applyAlignment="1" applyProtection="1">
      <alignment horizontal="center" vertical="center" wrapText="1"/>
      <protection hidden="1"/>
    </xf>
    <xf numFmtId="0" fontId="78" fillId="0" borderId="29" xfId="0" applyFont="1" applyBorder="1" applyAlignment="1">
      <alignment horizontal="center" vertical="center"/>
    </xf>
    <xf numFmtId="0" fontId="65" fillId="11" borderId="45" xfId="0" applyFont="1" applyFill="1" applyBorder="1" applyAlignment="1">
      <alignment horizontal="center" vertical="top" wrapText="1"/>
    </xf>
    <xf numFmtId="0" fontId="0" fillId="0" borderId="44" xfId="0" applyBorder="1" applyAlignment="1"/>
    <xf numFmtId="0" fontId="0" fillId="0" borderId="46" xfId="0" applyBorder="1" applyAlignment="1"/>
    <xf numFmtId="0" fontId="0" fillId="0" borderId="47" xfId="0" applyBorder="1" applyAlignment="1"/>
    <xf numFmtId="0" fontId="0" fillId="0" borderId="0" xfId="0" applyBorder="1" applyAlignment="1"/>
    <xf numFmtId="0" fontId="0" fillId="0" borderId="26" xfId="0" applyBorder="1" applyAlignment="1"/>
    <xf numFmtId="0" fontId="63" fillId="11" borderId="45" xfId="0" applyFont="1" applyFill="1" applyBorder="1" applyAlignment="1">
      <alignment horizontal="center" vertical="center"/>
    </xf>
    <xf numFmtId="0" fontId="0" fillId="11" borderId="0" xfId="0" applyFill="1" applyBorder="1" applyAlignment="1">
      <alignment wrapText="1"/>
    </xf>
    <xf numFmtId="0" fontId="0" fillId="11" borderId="0" xfId="0" applyFill="1" applyBorder="1" applyAlignment="1"/>
    <xf numFmtId="0" fontId="0" fillId="11" borderId="26" xfId="0" applyFill="1" applyBorder="1" applyAlignment="1"/>
    <xf numFmtId="0" fontId="7" fillId="11" borderId="44" xfId="0" applyFont="1" applyFill="1" applyBorder="1" applyAlignment="1">
      <alignment horizontal="center" vertical="center" wrapText="1"/>
    </xf>
    <xf numFmtId="0" fontId="0" fillId="0" borderId="48" xfId="0" applyBorder="1" applyAlignment="1">
      <alignment horizontal="center"/>
    </xf>
    <xf numFmtId="0" fontId="0" fillId="0" borderId="10" xfId="0" applyBorder="1" applyAlignment="1">
      <alignment horizontal="center"/>
    </xf>
    <xf numFmtId="0" fontId="0" fillId="0" borderId="19" xfId="0" applyBorder="1" applyAlignment="1">
      <alignment horizontal="center"/>
    </xf>
    <xf numFmtId="0" fontId="0" fillId="0" borderId="21" xfId="0" applyFill="1" applyBorder="1" applyAlignment="1">
      <alignment horizontal="center" vertical="center"/>
    </xf>
    <xf numFmtId="0" fontId="8" fillId="0" borderId="45" xfId="0" applyNumberFormat="1" applyFont="1" applyFill="1" applyBorder="1" applyAlignment="1">
      <alignment vertical="top" wrapText="1"/>
    </xf>
    <xf numFmtId="0" fontId="8" fillId="0" borderId="46" xfId="0" applyFont="1" applyBorder="1" applyAlignment="1">
      <alignment vertical="top" wrapText="1"/>
    </xf>
    <xf numFmtId="0" fontId="0" fillId="0" borderId="49" xfId="0" applyBorder="1" applyAlignment="1">
      <alignment vertical="top" wrapText="1"/>
    </xf>
    <xf numFmtId="0" fontId="0" fillId="0" borderId="27" xfId="0" applyBorder="1" applyAlignment="1">
      <alignment vertical="top" wrapText="1"/>
    </xf>
    <xf numFmtId="0" fontId="5" fillId="12" borderId="0" xfId="0" applyFont="1" applyFill="1" applyAlignment="1" applyProtection="1">
      <alignment horizontal="center" wrapText="1"/>
      <protection hidden="1"/>
    </xf>
    <xf numFmtId="0" fontId="7" fillId="12" borderId="0" xfId="0" applyFont="1" applyFill="1" applyAlignment="1">
      <alignment horizontal="center"/>
    </xf>
    <xf numFmtId="0" fontId="65" fillId="11" borderId="0" xfId="0" applyFont="1" applyFill="1" applyBorder="1" applyAlignment="1">
      <alignment horizontal="center" vertical="center" wrapText="1"/>
    </xf>
    <xf numFmtId="0" fontId="0" fillId="0" borderId="0" xfId="0" applyAlignment="1"/>
    <xf numFmtId="0" fontId="7" fillId="11" borderId="44" xfId="0" applyFont="1" applyFill="1" applyBorder="1" applyAlignment="1">
      <alignment horizontal="left" vertical="center" wrapText="1"/>
    </xf>
    <xf numFmtId="0" fontId="0" fillId="0" borderId="48" xfId="0" applyBorder="1" applyAlignment="1"/>
    <xf numFmtId="0" fontId="0" fillId="0" borderId="10" xfId="0" applyBorder="1" applyAlignment="1"/>
    <xf numFmtId="0" fontId="0" fillId="0" borderId="19" xfId="0" applyBorder="1" applyAlignment="1"/>
    <xf numFmtId="0" fontId="0" fillId="11" borderId="0" xfId="0" applyFill="1" applyBorder="1" applyAlignment="1">
      <alignment vertical="top" wrapText="1"/>
    </xf>
    <xf numFmtId="0" fontId="0" fillId="12" borderId="29" xfId="0" applyFill="1" applyBorder="1" applyAlignment="1">
      <alignment horizontal="center" vertical="center"/>
    </xf>
    <xf numFmtId="0" fontId="3" fillId="0" borderId="29" xfId="0" applyFont="1" applyBorder="1" applyAlignment="1">
      <alignment horizontal="center" vertical="center"/>
    </xf>
    <xf numFmtId="0" fontId="3" fillId="0" borderId="0" xfId="0" applyFont="1" applyBorder="1" applyAlignment="1">
      <alignment horizontal="center" vertical="center"/>
    </xf>
    <xf numFmtId="0" fontId="20" fillId="19" borderId="11" xfId="0" applyFont="1" applyFill="1" applyBorder="1" applyAlignment="1" applyProtection="1">
      <alignment horizontal="center" vertical="center"/>
      <protection locked="0"/>
    </xf>
    <xf numFmtId="0" fontId="20" fillId="19" borderId="12" xfId="0" applyFont="1" applyFill="1" applyBorder="1" applyAlignment="1" applyProtection="1">
      <alignment horizontal="center" vertical="center"/>
      <protection locked="0"/>
    </xf>
    <xf numFmtId="0" fontId="141" fillId="19" borderId="11" xfId="0" applyFont="1" applyFill="1" applyBorder="1" applyAlignment="1" applyProtection="1">
      <alignment horizontal="center" vertical="center"/>
      <protection locked="0"/>
    </xf>
    <xf numFmtId="0" fontId="141" fillId="19" borderId="12" xfId="0" applyFont="1" applyFill="1" applyBorder="1" applyAlignment="1" applyProtection="1">
      <alignment horizontal="center" vertical="center"/>
      <protection locked="0"/>
    </xf>
    <xf numFmtId="0" fontId="135" fillId="20" borderId="15" xfId="0" applyFont="1" applyFill="1" applyBorder="1" applyAlignment="1">
      <alignment horizontal="center"/>
    </xf>
    <xf numFmtId="0" fontId="0" fillId="0" borderId="40" xfId="0" applyBorder="1" applyAlignment="1">
      <alignment horizontal="center"/>
    </xf>
    <xf numFmtId="0" fontId="0" fillId="0" borderId="41" xfId="0" applyBorder="1" applyAlignment="1">
      <alignment horizontal="center"/>
    </xf>
    <xf numFmtId="0" fontId="5" fillId="11" borderId="10" xfId="0" applyFont="1" applyFill="1" applyBorder="1" applyAlignment="1">
      <alignment horizontal="center"/>
    </xf>
  </cellXfs>
  <cellStyles count="2">
    <cellStyle name="Normal 2" xfId="1"/>
    <cellStyle name="Standard" xfId="0" builtinId="0"/>
  </cellStyles>
  <dxfs count="9">
    <dxf>
      <font>
        <color theme="0"/>
      </font>
    </dxf>
    <dxf>
      <fill>
        <patternFill>
          <bgColor indexed="10"/>
        </patternFill>
      </fill>
    </dxf>
    <dxf>
      <font>
        <b/>
        <i val="0"/>
        <strike/>
        <condense val="0"/>
        <extend val="0"/>
        <color indexed="10"/>
      </font>
      <fill>
        <patternFill>
          <bgColor indexed="41"/>
        </patternFill>
      </fill>
    </dxf>
    <dxf>
      <font>
        <strike/>
        <condense val="0"/>
        <extend val="0"/>
        <color indexed="10"/>
      </font>
    </dxf>
    <dxf>
      <font>
        <strike/>
        <condense val="0"/>
        <extend val="0"/>
        <color indexed="10"/>
      </font>
    </dxf>
    <dxf>
      <font>
        <strike/>
        <condense val="0"/>
        <extend val="0"/>
        <color indexed="10"/>
      </font>
    </dxf>
    <dxf>
      <font>
        <b/>
        <i val="0"/>
        <strike/>
        <condense val="0"/>
        <extend val="0"/>
        <color indexed="10"/>
      </font>
    </dxf>
    <dxf>
      <font>
        <b/>
        <i val="0"/>
        <strike/>
        <condense val="0"/>
        <extend val="0"/>
        <color indexed="10"/>
      </font>
      <fill>
        <patternFill>
          <bgColor indexed="41"/>
        </patternFill>
      </fill>
    </dxf>
    <dxf>
      <font>
        <strike/>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25" b="1" i="0" u="none" strike="noStrike" baseline="0">
                <a:solidFill>
                  <a:srgbClr val="000000"/>
                </a:solidFill>
                <a:latin typeface="Arial"/>
                <a:ea typeface="Arial"/>
                <a:cs typeface="Arial"/>
              </a:defRPr>
            </a:pPr>
            <a:r>
              <a:t>Confidence level (CL) vs sample size (n)
</a:t>
            </a:r>
          </a:p>
        </c:rich>
      </c:tx>
      <c:layout>
        <c:manualLayout>
          <c:xMode val="edge"/>
          <c:yMode val="edge"/>
          <c:x val="0.32298133966130949"/>
          <c:y val="3.0303009509432238E-2"/>
        </c:manualLayout>
      </c:layout>
      <c:overlay val="0"/>
      <c:spPr>
        <a:noFill/>
        <a:ln w="25400">
          <a:noFill/>
        </a:ln>
      </c:spPr>
    </c:title>
    <c:autoTitleDeleted val="0"/>
    <c:plotArea>
      <c:layout>
        <c:manualLayout>
          <c:layoutTarget val="inner"/>
          <c:xMode val="edge"/>
          <c:yMode val="edge"/>
          <c:x val="0.11472602739726027"/>
          <c:y val="0.13725519398317074"/>
          <c:w val="0.84075342465753455"/>
          <c:h val="0.68409731604310564"/>
        </c:manualLayout>
      </c:layout>
      <c:lineChart>
        <c:grouping val="standard"/>
        <c:varyColors val="0"/>
        <c:ser>
          <c:idx val="0"/>
          <c:order val="0"/>
          <c:tx>
            <c:strRef>
              <c:f>Hypg_Proportion!$J$16</c:f>
              <c:strCache>
                <c:ptCount val="1"/>
                <c:pt idx="0">
                  <c:v>neg_0</c:v>
                </c:pt>
              </c:strCache>
            </c:strRef>
          </c:tx>
          <c:spPr>
            <a:ln w="25400">
              <a:solidFill>
                <a:srgbClr val="0000FF"/>
              </a:solidFill>
              <a:prstDash val="solid"/>
            </a:ln>
          </c:spPr>
          <c:marker>
            <c:symbol val="none"/>
          </c:marker>
          <c:val>
            <c:numRef>
              <c:f>[0]!neg_0</c:f>
              <c:numCache>
                <c:formatCode>0.00000000</c:formatCode>
                <c:ptCount val="79"/>
                <c:pt idx="0">
                  <c:v>0.10066666666666668</c:v>
                </c:pt>
                <c:pt idx="1">
                  <c:v>0.19125995107849691</c:v>
                </c:pt>
                <c:pt idx="2">
                  <c:v>0.27278181181757999</c:v>
                </c:pt>
                <c:pt idx="3">
                  <c:v>0.34613514943651524</c:v>
                </c:pt>
                <c:pt idx="4">
                  <c:v>0.41213354010167991</c:v>
                </c:pt>
                <c:pt idx="5">
                  <c:v>0.47151001865997155</c:v>
                </c:pt>
                <c:pt idx="6">
                  <c:v>0.52492500338710957</c:v>
                </c:pt>
                <c:pt idx="7">
                  <c:v>0.57297344577729503</c:v>
                </c:pt>
                <c:pt idx="8">
                  <c:v>0.61619128068857409</c:v>
                </c:pt>
                <c:pt idx="9">
                  <c:v>0.6550612448844324</c:v>
                </c:pt>
                <c:pt idx="10">
                  <c:v>0.69001812543641294</c:v>
                </c:pt>
                <c:pt idx="11">
                  <c:v>0.72145349350834165</c:v>
                </c:pt>
                <c:pt idx="12">
                  <c:v>0.74971997366979326</c:v>
                </c:pt>
                <c:pt idx="13">
                  <c:v>0.77513509403015746</c:v>
                </c:pt>
                <c:pt idx="14">
                  <c:v>0.79798475809573355</c:v>
                </c:pt>
                <c:pt idx="15">
                  <c:v>0.81852637528599903</c:v>
                </c:pt>
                <c:pt idx="16">
                  <c:v>0.83699168346107611</c:v>
                </c:pt>
                <c:pt idx="17">
                  <c:v>0.8535892935739402</c:v>
                </c:pt>
                <c:pt idx="18">
                  <c:v>0.86850698363489487</c:v>
                </c:pt>
                <c:pt idx="19">
                  <c:v>0.88191376653234999</c:v>
                </c:pt>
                <c:pt idx="20">
                  <c:v>0.89396175386587362</c:v>
                </c:pt>
                <c:pt idx="21">
                  <c:v>0.90478783579031785</c:v>
                </c:pt>
                <c:pt idx="22">
                  <c:v>0.9145151949213477</c:v>
                </c:pt>
                <c:pt idx="23">
                  <c:v>0.92325467059289579</c:v>
                </c:pt>
                <c:pt idx="24">
                  <c:v>0.93110598816774182</c:v>
                </c:pt>
                <c:pt idx="25">
                  <c:v>0.93815886666717985</c:v>
                </c:pt>
                <c:pt idx="26">
                  <c:v>0.94449401668974142</c:v>
                </c:pt>
                <c:pt idx="27">
                  <c:v>0.95018403941876317</c:v>
                </c:pt>
                <c:pt idx="28">
                  <c:v>0.955294236462083</c:v>
                </c:pt>
                <c:pt idx="29">
                  <c:v>0.9598833393133579</c:v>
                </c:pt>
                <c:pt idx="30">
                  <c:v>0.96400416636348241</c:v>
                </c:pt>
                <c:pt idx="31">
                  <c:v>0.96770421461338996</c:v>
                </c:pt>
                <c:pt idx="32">
                  <c:v>0.97102619253803446</c:v>
                </c:pt>
                <c:pt idx="33">
                  <c:v>0.97400849991823679</c:v>
                </c:pt>
                <c:pt idx="34">
                  <c:v>0.97668565988573075</c:v>
                </c:pt>
                <c:pt idx="35">
                  <c:v>0.97908870791116054</c:v>
                </c:pt>
                <c:pt idx="36">
                  <c:v>0.9812455419995586</c:v>
                </c:pt>
                <c:pt idx="37">
                  <c:v>0.98318123793808676</c:v>
                </c:pt>
                <c:pt idx="38">
                  <c:v>0.98491833306212839</c:v>
                </c:pt>
                <c:pt idx="39">
                  <c:v>0.98647708166419457</c:v>
                </c:pt>
                <c:pt idx="40">
                  <c:v>0.98787568486193877</c:v>
                </c:pt>
                <c:pt idx="41">
                  <c:v>0.98913049746361614</c:v>
                </c:pt>
                <c:pt idx="42">
                  <c:v>0.99025621411861886</c:v>
                </c:pt>
                <c:pt idx="43">
                  <c:v>0.99126603681463021</c:v>
                </c:pt>
                <c:pt idx="44">
                  <c:v>0.99217182557904704</c:v>
                </c:pt>
                <c:pt idx="45">
                  <c:v>0.99298423405847236</c:v>
                </c:pt>
                <c:pt idx="46">
                  <c:v>0.99371283148431189</c:v>
                </c:pt>
                <c:pt idx="47">
                  <c:v>0.99436621238305167</c:v>
                </c:pt>
                <c:pt idx="48">
                  <c:v>0.99495209525506212</c:v>
                </c:pt>
                <c:pt idx="49">
                  <c:v>0.99547741132431478</c:v>
                </c:pt>
                <c:pt idx="50">
                  <c:v>0.99594838435192068</c:v>
                </c:pt>
                <c:pt idx="51">
                  <c:v>0.99637060240772468</c:v>
                </c:pt>
                <c:pt idx="52">
                  <c:v>0.99674908240526161</c:v>
                </c:pt>
                <c:pt idx="53">
                  <c:v>0.99708832812523784</c:v>
                </c:pt>
                <c:pt idx="54">
                  <c:v>0.99739238238048611</c:v>
                </c:pt>
                <c:pt idx="55">
                  <c:v>0.99766487391027614</c:v>
                </c:pt>
                <c:pt idx="56">
                  <c:v>0.99790905953323206</c:v>
                </c:pt>
                <c:pt idx="57">
                  <c:v>0.99812786203529857</c:v>
                </c:pt>
                <c:pt idx="58">
                  <c:v>0.9983239042216161</c:v>
                </c:pt>
                <c:pt idx="59">
                  <c:v>0.99849953951831005</c:v>
                </c:pt>
                <c:pt idx="60">
                  <c:v>0.99865687947159831</c:v>
                </c:pt>
                <c:pt idx="61">
                  <c:v>0.998797818456858</c:v>
                </c:pt>
                <c:pt idx="62">
                  <c:v>0.99892405587898214</c:v>
                </c:pt>
                <c:pt idx="63">
                  <c:v>0.99903711611716839</c:v>
                </c:pt>
                <c:pt idx="64">
                  <c:v>0.99913836644189513</c:v>
                </c:pt>
                <c:pt idx="65">
                  <c:v>0.99922903310898492</c:v>
                </c:pt>
                <c:pt idx="66">
                  <c:v>0.99931021581508206</c:v>
                </c:pt>
                <c:pt idx="67">
                  <c:v>0.99938290068034552</c:v>
                </c:pt>
                <c:pt idx="68">
                  <c:v>0.99944797190748791</c:v>
                </c:pt>
                <c:pt idx="69">
                  <c:v>0.99950622225128194</c:v>
                </c:pt>
                <c:pt idx="70">
                  <c:v>0.99955836241915363</c:v>
                </c:pt>
                <c:pt idx="71">
                  <c:v>0.99960502951132135</c:v>
                </c:pt>
                <c:pt idx="72">
                  <c:v>0.99964679459800942</c:v>
                </c:pt>
                <c:pt idx="73">
                  <c:v>0.99968416952141559</c:v>
                </c:pt>
                <c:pt idx="74">
                  <c:v>0.99971761300126571</c:v>
                </c:pt>
                <c:pt idx="75">
                  <c:v>0.9997475361148157</c:v>
                </c:pt>
                <c:pt idx="76">
                  <c:v>0.99977430721500027</c:v>
                </c:pt>
                <c:pt idx="77">
                  <c:v>0.99979825634397779</c:v>
                </c:pt>
                <c:pt idx="78">
                  <c:v>0.99981967919352732</c:v>
                </c:pt>
              </c:numCache>
            </c:numRef>
          </c:val>
          <c:smooth val="0"/>
        </c:ser>
        <c:ser>
          <c:idx val="1"/>
          <c:order val="1"/>
          <c:tx>
            <c:strRef>
              <c:f>Hypg_Proportion!$K$16</c:f>
              <c:strCache>
                <c:ptCount val="1"/>
                <c:pt idx="0">
                  <c:v>neg_1</c:v>
                </c:pt>
              </c:strCache>
            </c:strRef>
          </c:tx>
          <c:spPr>
            <a:ln w="25400">
              <a:solidFill>
                <a:srgbClr val="FF00FF"/>
              </a:solidFill>
              <a:prstDash val="solid"/>
            </a:ln>
          </c:spPr>
          <c:marker>
            <c:symbol val="none"/>
          </c:marker>
          <c:val>
            <c:numRef>
              <c:f>[0]!neg_1</c:f>
              <c:numCache>
                <c:formatCode>0.00000000</c:formatCode>
                <c:ptCount val="79"/>
                <c:pt idx="0">
                  <c:v>0</c:v>
                </c:pt>
                <c:pt idx="1">
                  <c:v>1.0073382254836699E-2</c:v>
                </c:pt>
                <c:pt idx="2">
                  <c:v>2.8216229600329629E-2</c:v>
                </c:pt>
                <c:pt idx="3">
                  <c:v>5.2721798960776167E-2</c:v>
                </c:pt>
                <c:pt idx="4">
                  <c:v>8.2141586775857089E-2</c:v>
                </c:pt>
                <c:pt idx="5">
                  <c:v>0.11525114731022029</c:v>
                </c:pt>
                <c:pt idx="6">
                  <c:v>0.15102011029714307</c:v>
                </c:pt>
                <c:pt idx="7">
                  <c:v>0.18858590665581387</c:v>
                </c:pt>
                <c:pt idx="8">
                  <c:v>0.22723076648706186</c:v>
                </c:pt>
                <c:pt idx="9">
                  <c:v>0.26636160292584526</c:v>
                </c:pt>
                <c:pt idx="10">
                  <c:v>0.30549243936462916</c:v>
                </c:pt>
                <c:pt idx="11">
                  <c:v>0.34422907664519881</c:v>
                </c:pt>
                <c:pt idx="12">
                  <c:v>0.38225573157091863</c:v>
                </c:pt>
                <c:pt idx="13">
                  <c:v>0.41932340898506199</c:v>
                </c:pt>
                <c:pt idx="14">
                  <c:v>0.45523979711209045</c:v>
                </c:pt>
                <c:pt idx="15">
                  <c:v>0.48986050024175148</c:v>
                </c:pt>
                <c:pt idx="16">
                  <c:v>0.52308144448476868</c:v>
                </c:pt>
                <c:pt idx="17">
                  <c:v>0.55483231154238577</c:v>
                </c:pt>
                <c:pt idx="18">
                  <c:v>0.58507087247675338</c:v>
                </c:pt>
                <c:pt idx="19">
                  <c:v>0.61377810858324988</c:v>
                </c:pt>
                <c:pt idx="20">
                  <c:v>0.64095401986187461</c:v>
                </c:pt>
                <c:pt idx="21">
                  <c:v>0.66661403345254377</c:v>
                </c:pt>
                <c:pt idx="22">
                  <c:v>0.69078593490766305</c:v>
                </c:pt>
                <c:pt idx="23">
                  <c:v>0.71350725447574226</c:v>
                </c:pt>
                <c:pt idx="24">
                  <c:v>0.73482304879659111</c:v>
                </c:pt>
                <c:pt idx="25">
                  <c:v>0.75478402568179292</c:v>
                </c:pt>
                <c:pt idx="26">
                  <c:v>0.77344496608057733</c:v>
                </c:pt>
                <c:pt idx="27">
                  <c:v>0.79086340300615399</c:v>
                </c:pt>
                <c:pt idx="28">
                  <c:v>0.80709852220580836</c:v>
                </c:pt>
                <c:pt idx="29">
                  <c:v>0.82221025377510903</c:v>
                </c:pt>
                <c:pt idx="30">
                  <c:v>0.8362585278096244</c:v>
                </c:pt>
                <c:pt idx="31">
                  <c:v>0.84930267061634912</c:v>
                </c:pt>
                <c:pt idx="32">
                  <c:v>0.86140092102476606</c:v>
                </c:pt>
                <c:pt idx="33">
                  <c:v>0.87261004899135808</c:v>
                </c:pt>
                <c:pt idx="34">
                  <c:v>0.88298506102343965</c:v>
                </c:pt>
                <c:pt idx="35">
                  <c:v>0.89257897899568772</c:v>
                </c:pt>
                <c:pt idx="36">
                  <c:v>0.9014426807288306</c:v>
                </c:pt>
                <c:pt idx="37">
                  <c:v>0.90962479227401805</c:v>
                </c:pt>
                <c:pt idx="38">
                  <c:v>0.91717162322450374</c:v>
                </c:pt>
                <c:pt idx="39">
                  <c:v>0.92412713758154952</c:v>
                </c:pt>
                <c:pt idx="40">
                  <c:v>0.93053295375442402</c:v>
                </c:pt>
                <c:pt idx="41">
                  <c:v>0.93642836819316777</c:v>
                </c:pt>
                <c:pt idx="42">
                  <c:v>0.94185039795350201</c:v>
                </c:pt>
                <c:pt idx="43">
                  <c:v>0.94683383819013034</c:v>
                </c:pt>
                <c:pt idx="44">
                  <c:v>0.95141133118029175</c:v>
                </c:pt>
                <c:pt idx="45">
                  <c:v>0.95561344400490567</c:v>
                </c:pt>
                <c:pt idx="46">
                  <c:v>0.95946875246985408</c:v>
                </c:pt>
                <c:pt idx="47">
                  <c:v>0.96300392924354206</c:v>
                </c:pt>
                <c:pt idx="48">
                  <c:v>0.96624383452654927</c:v>
                </c:pt>
                <c:pt idx="49">
                  <c:v>0.96921160786168159</c:v>
                </c:pt>
                <c:pt idx="50">
                  <c:v>0.97192875994402295</c:v>
                </c:pt>
                <c:pt idx="51">
                  <c:v>0.97441526350591712</c:v>
                </c:pt>
                <c:pt idx="52">
                  <c:v>0.97668964253580048</c:v>
                </c:pt>
                <c:pt idx="53">
                  <c:v>0.97876905924652557</c:v>
                </c:pt>
                <c:pt idx="54">
                  <c:v>0.98066939834182765</c:v>
                </c:pt>
                <c:pt idx="55">
                  <c:v>0.9824053482420344</c:v>
                </c:pt>
                <c:pt idx="56">
                  <c:v>0.98399047902474646</c:v>
                </c:pt>
                <c:pt idx="57">
                  <c:v>0.98543731691544145</c:v>
                </c:pt>
                <c:pt idx="58">
                  <c:v>0.98675741522888016</c:v>
                </c:pt>
                <c:pt idx="59">
                  <c:v>0.98796142171667367</c:v>
                </c:pt>
                <c:pt idx="60">
                  <c:v>0.98905914232101066</c:v>
                </c:pt>
                <c:pt idx="61">
                  <c:v>0.99005960137075921</c:v>
                </c:pt>
                <c:pt idx="62">
                  <c:v>0.99097109828516461</c:v>
                </c:pt>
                <c:pt idx="63">
                  <c:v>0.99180126087324572</c:v>
                </c:pt>
                <c:pt idx="64">
                  <c:v>0.9925570953346583</c:v>
                </c:pt>
                <c:pt idx="65">
                  <c:v>0.99324503308105938</c:v>
                </c:pt>
                <c:pt idx="66">
                  <c:v>0.99387097450657458</c:v>
                </c:pt>
                <c:pt idx="67">
                  <c:v>0.9944403298424267</c:v>
                </c:pt>
                <c:pt idx="68">
                  <c:v>0.99495805723466679</c:v>
                </c:pt>
                <c:pt idx="69">
                  <c:v>0.99542869818569624</c:v>
                </c:pt>
                <c:pt idx="70">
                  <c:v>0.99585641050026819</c:v>
                </c:pt>
                <c:pt idx="71">
                  <c:v>0.99624499887523865</c:v>
                </c:pt>
                <c:pt idx="72">
                  <c:v>0.99659794326978524</c:v>
                </c:pt>
                <c:pt idx="73">
                  <c:v>0.99691842518936025</c:v>
                </c:pt>
                <c:pt idx="74">
                  <c:v>0.99720935201250782</c:v>
                </c:pt>
                <c:pt idx="75">
                  <c:v>0.99747337948500847</c:v>
                </c:pt>
                <c:pt idx="76">
                  <c:v>0.99771293250078874</c:v>
                </c:pt>
                <c:pt idx="77">
                  <c:v>0.99793022428373446</c:v>
                </c:pt>
                <c:pt idx="78">
                  <c:v>0.99812727407911883</c:v>
                </c:pt>
              </c:numCache>
            </c:numRef>
          </c:val>
          <c:smooth val="0"/>
        </c:ser>
        <c:ser>
          <c:idx val="3"/>
          <c:order val="2"/>
          <c:tx>
            <c:strRef>
              <c:f>Hypg_Proportion!$L$16</c:f>
              <c:strCache>
                <c:ptCount val="1"/>
                <c:pt idx="0">
                  <c:v>neg_2</c:v>
                </c:pt>
              </c:strCache>
            </c:strRef>
          </c:tx>
          <c:spPr>
            <a:ln w="25400">
              <a:solidFill>
                <a:srgbClr val="33CCCC"/>
              </a:solidFill>
              <a:prstDash val="solid"/>
            </a:ln>
          </c:spPr>
          <c:marker>
            <c:symbol val="none"/>
          </c:marker>
          <c:val>
            <c:numRef>
              <c:f>[0]!neg_2</c:f>
              <c:numCache>
                <c:formatCode>General</c:formatCode>
                <c:ptCount val="79"/>
                <c:pt idx="0" formatCode="0.00">
                  <c:v>0</c:v>
                </c:pt>
                <c:pt idx="1">
                  <c:v>1.4398204850607499E-16</c:v>
                </c:pt>
                <c:pt idx="2">
                  <c:v>1.0019585820896029E-3</c:v>
                </c:pt>
                <c:pt idx="3">
                  <c:v>3.7106602398843322E-3</c:v>
                </c:pt>
                <c:pt idx="4">
                  <c:v>8.5921172381551031E-3</c:v>
                </c:pt>
                <c:pt idx="5">
                  <c:v>1.5922465707129796E-2</c:v>
                </c:pt>
                <c:pt idx="6">
                  <c:v>2.582873984291309E-2</c:v>
                </c:pt>
                <c:pt idx="7">
                  <c:v>3.8322721221132006E-2</c:v>
                </c:pt>
                <c:pt idx="8">
                  <c:v>5.3328897246445378E-2</c:v>
                </c:pt>
                <c:pt idx="9">
                  <c:v>7.0707420731925652E-2</c:v>
                </c:pt>
                <c:pt idx="10">
                  <c:v>9.027283895131763E-2</c:v>
                </c:pt>
                <c:pt idx="11">
                  <c:v>0.11180925296178373</c:v>
                </c:pt>
                <c:pt idx="12">
                  <c:v>0.13508247455373848</c:v>
                </c:pt>
                <c:pt idx="13">
                  <c:v>0.15984966708605841</c:v>
                </c:pt>
                <c:pt idx="14">
                  <c:v>0.18586688615937685</c:v>
                </c:pt>
                <c:pt idx="15">
                  <c:v>0.21289487520446421</c:v>
                </c:pt>
                <c:pt idx="16">
                  <c:v>0.24070341841912474</c:v>
                </c:pt>
                <c:pt idx="17">
                  <c:v>0.26907450802383232</c:v>
                </c:pt>
                <c:pt idx="18">
                  <c:v>0.29780454360025876</c:v>
                </c:pt>
                <c:pt idx="19">
                  <c:v>0.32670574751828557</c:v>
                </c:pt>
                <c:pt idx="20">
                  <c:v>0.35560695143631188</c:v>
                </c:pt>
                <c:pt idx="21">
                  <c:v>0.38435388395518177</c:v>
                </c:pt>
                <c:pt idx="22">
                  <c:v>0.41280906817379276</c:v>
                </c:pt>
                <c:pt idx="23">
                  <c:v>0.44085141965879421</c:v>
                </c:pt>
                <c:pt idx="24">
                  <c:v>0.46837561978597958</c:v>
                </c:pt>
                <c:pt idx="25">
                  <c:v>0.49529132617416999</c:v>
                </c:pt>
                <c:pt idx="26">
                  <c:v>0.52152227069698942</c:v>
                </c:pt>
                <c:pt idx="27">
                  <c:v>0.54700528604807896</c:v>
                </c:pt>
                <c:pt idx="28">
                  <c:v>0.57168929381081857</c:v>
                </c:pt>
                <c:pt idx="29">
                  <c:v>0.59553428023559996</c:v>
                </c:pt>
                <c:pt idx="30">
                  <c:v>0.61851028027463884</c:v>
                </c:pt>
                <c:pt idx="31">
                  <c:v>0.64059638570875266</c:v>
                </c:pt>
                <c:pt idx="32">
                  <c:v>0.66177978928588588</c:v>
                </c:pt>
                <c:pt idx="33">
                  <c:v>0.68205487355929639</c:v>
                </c:pt>
                <c:pt idx="34">
                  <c:v>0.7014223504620094</c:v>
                </c:pt>
                <c:pt idx="35">
                  <c:v>0.71988845549521951</c:v>
                </c:pt>
                <c:pt idx="36">
                  <c:v>0.73746419866569057</c:v>
                </c:pt>
                <c:pt idx="37">
                  <c:v>0.75416467291545697</c:v>
                </c:pt>
                <c:pt idx="38">
                  <c:v>0.77000841969002964</c:v>
                </c:pt>
                <c:pt idx="39">
                  <c:v>0.78501685044063663</c:v>
                </c:pt>
                <c:pt idx="40">
                  <c:v>0.79921372221049702</c:v>
                </c:pt>
                <c:pt idx="41">
                  <c:v>0.81262466497954777</c:v>
                </c:pt>
                <c:pt idx="42">
                  <c:v>0.82527675810631684</c:v>
                </c:pt>
                <c:pt idx="43">
                  <c:v>0.83719815298430622</c:v>
                </c:pt>
                <c:pt idx="44">
                  <c:v>0.8484177389016605</c:v>
                </c:pt>
                <c:pt idx="45">
                  <c:v>0.85896484903878489</c:v>
                </c:pt>
                <c:pt idx="46">
                  <c:v>0.86886900354356622</c:v>
                </c:pt>
                <c:pt idx="47">
                  <c:v>0.87815968667502997</c:v>
                </c:pt>
                <c:pt idx="48">
                  <c:v>0.88686615509287325</c:v>
                </c:pt>
                <c:pt idx="49">
                  <c:v>0.89501727448337476</c:v>
                </c:pt>
                <c:pt idx="50">
                  <c:v>0.90264138184431797</c:v>
                </c:pt>
                <c:pt idx="51">
                  <c:v>0.90976617089666856</c:v>
                </c:pt>
                <c:pt idx="52">
                  <c:v>0.91641859824389094</c:v>
                </c:pt>
                <c:pt idx="53">
                  <c:v>0.9226248080569488</c:v>
                </c:pt>
                <c:pt idx="54">
                  <c:v>0.92841007322101987</c:v>
                </c:pt>
                <c:pt idx="55">
                  <c:v>0.9337987510362451</c:v>
                </c:pt>
                <c:pt idx="56">
                  <c:v>0.93881425171745181</c:v>
                </c:pt>
                <c:pt idx="57">
                  <c:v>0.94347901808528756</c:v>
                </c:pt>
                <c:pt idx="58">
                  <c:v>0.9478145149824394</c:v>
                </c:pt>
                <c:pt idx="59">
                  <c:v>0.95184122708286945</c:v>
                </c:pt>
                <c:pt idx="60">
                  <c:v>0.95557866388872825</c:v>
                </c:pt>
                <c:pt idx="61">
                  <c:v>0.95904537082855457</c:v>
                </c:pt>
                <c:pt idx="62">
                  <c:v>0.96225894548139779</c:v>
                </c:pt>
                <c:pt idx="63">
                  <c:v>0.96523605805464852</c:v>
                </c:pt>
                <c:pt idx="64">
                  <c:v>0.96799247533875088</c:v>
                </c:pt>
                <c:pt idx="65">
                  <c:v>0.9705430874498242</c:v>
                </c:pt>
                <c:pt idx="66">
                  <c:v>0.97290193675181447</c:v>
                </c:pt>
                <c:pt idx="67">
                  <c:v>0.97508224842345392</c:v>
                </c:pt>
                <c:pt idx="68">
                  <c:v>0.97709646220238333</c:v>
                </c:pt>
                <c:pt idx="69">
                  <c:v>0.97895626489966503</c:v>
                </c:pt>
                <c:pt idx="70">
                  <c:v>0.98067262333296479</c:v>
                </c:pt>
                <c:pt idx="71">
                  <c:v>0.98225581737630152</c:v>
                </c:pt>
                <c:pt idx="72">
                  <c:v>0.98371547286883776</c:v>
                </c:pt>
                <c:pt idx="73">
                  <c:v>0.9850605941650824</c:v>
                </c:pt>
                <c:pt idx="74">
                  <c:v>0.9862995961444776</c:v>
                </c:pt>
                <c:pt idx="75">
                  <c:v>0.98744033552997668</c:v>
                </c:pt>
                <c:pt idx="76">
                  <c:v>0.98849014139324898</c:v>
                </c:pt>
                <c:pt idx="77">
                  <c:v>0.98945584474885229</c:v>
                </c:pt>
                <c:pt idx="78">
                  <c:v>0.99034380716143844</c:v>
                </c:pt>
              </c:numCache>
            </c:numRef>
          </c:val>
          <c:smooth val="0"/>
        </c:ser>
        <c:ser>
          <c:idx val="5"/>
          <c:order val="3"/>
          <c:tx>
            <c:strRef>
              <c:f>Hypg_Proportion!$M$16</c:f>
              <c:strCache>
                <c:ptCount val="1"/>
                <c:pt idx="0">
                  <c:v>CL requested</c:v>
                </c:pt>
              </c:strCache>
            </c:strRef>
          </c:tx>
          <c:spPr>
            <a:ln w="25400">
              <a:solidFill>
                <a:srgbClr val="FF0000"/>
              </a:solidFill>
              <a:prstDash val="solid"/>
            </a:ln>
          </c:spPr>
          <c:marker>
            <c:symbol val="none"/>
          </c:marker>
          <c:val>
            <c:numRef>
              <c:f>[0]!CL_p</c:f>
              <c:numCache>
                <c:formatCode>General</c:formatCode>
                <c:ptCount val="79"/>
                <c:pt idx="0">
                  <c:v>0.99</c:v>
                </c:pt>
                <c:pt idx="1">
                  <c:v>0.99</c:v>
                </c:pt>
                <c:pt idx="2">
                  <c:v>0.99</c:v>
                </c:pt>
                <c:pt idx="3">
                  <c:v>0.99</c:v>
                </c:pt>
                <c:pt idx="4">
                  <c:v>0.99</c:v>
                </c:pt>
                <c:pt idx="5">
                  <c:v>0.99</c:v>
                </c:pt>
                <c:pt idx="6">
                  <c:v>0.99</c:v>
                </c:pt>
                <c:pt idx="7">
                  <c:v>0.99</c:v>
                </c:pt>
                <c:pt idx="8">
                  <c:v>0.99</c:v>
                </c:pt>
                <c:pt idx="9">
                  <c:v>0.99</c:v>
                </c:pt>
                <c:pt idx="10">
                  <c:v>0.99</c:v>
                </c:pt>
                <c:pt idx="11">
                  <c:v>0.99</c:v>
                </c:pt>
                <c:pt idx="12">
                  <c:v>0.99</c:v>
                </c:pt>
                <c:pt idx="13">
                  <c:v>0.99</c:v>
                </c:pt>
                <c:pt idx="14">
                  <c:v>0.99</c:v>
                </c:pt>
                <c:pt idx="15">
                  <c:v>0.99</c:v>
                </c:pt>
                <c:pt idx="16">
                  <c:v>0.99</c:v>
                </c:pt>
                <c:pt idx="17">
                  <c:v>0.99</c:v>
                </c:pt>
                <c:pt idx="18">
                  <c:v>0.99</c:v>
                </c:pt>
                <c:pt idx="19">
                  <c:v>0.99</c:v>
                </c:pt>
                <c:pt idx="20">
                  <c:v>0.99</c:v>
                </c:pt>
                <c:pt idx="21">
                  <c:v>0.99</c:v>
                </c:pt>
                <c:pt idx="22">
                  <c:v>0.99</c:v>
                </c:pt>
                <c:pt idx="23">
                  <c:v>0.99</c:v>
                </c:pt>
                <c:pt idx="24">
                  <c:v>0.99</c:v>
                </c:pt>
                <c:pt idx="25">
                  <c:v>0.99</c:v>
                </c:pt>
                <c:pt idx="26">
                  <c:v>0.99</c:v>
                </c:pt>
                <c:pt idx="27">
                  <c:v>0.99</c:v>
                </c:pt>
                <c:pt idx="28">
                  <c:v>0.99</c:v>
                </c:pt>
                <c:pt idx="29">
                  <c:v>0.99</c:v>
                </c:pt>
                <c:pt idx="30">
                  <c:v>0.99</c:v>
                </c:pt>
                <c:pt idx="31">
                  <c:v>0.99</c:v>
                </c:pt>
                <c:pt idx="32">
                  <c:v>0.99</c:v>
                </c:pt>
                <c:pt idx="33">
                  <c:v>0.99</c:v>
                </c:pt>
                <c:pt idx="34">
                  <c:v>0.99</c:v>
                </c:pt>
                <c:pt idx="35">
                  <c:v>0.99</c:v>
                </c:pt>
                <c:pt idx="36">
                  <c:v>0.99</c:v>
                </c:pt>
                <c:pt idx="37">
                  <c:v>0.99</c:v>
                </c:pt>
                <c:pt idx="38">
                  <c:v>0.99</c:v>
                </c:pt>
                <c:pt idx="39">
                  <c:v>0.99</c:v>
                </c:pt>
                <c:pt idx="40">
                  <c:v>0.99</c:v>
                </c:pt>
                <c:pt idx="41">
                  <c:v>0.99</c:v>
                </c:pt>
                <c:pt idx="42">
                  <c:v>0.99</c:v>
                </c:pt>
                <c:pt idx="43">
                  <c:v>0.99</c:v>
                </c:pt>
                <c:pt idx="44">
                  <c:v>0.99</c:v>
                </c:pt>
                <c:pt idx="45">
                  <c:v>0.99</c:v>
                </c:pt>
                <c:pt idx="46">
                  <c:v>0.99</c:v>
                </c:pt>
                <c:pt idx="47">
                  <c:v>0.99</c:v>
                </c:pt>
                <c:pt idx="48">
                  <c:v>0.99</c:v>
                </c:pt>
                <c:pt idx="49">
                  <c:v>0.99</c:v>
                </c:pt>
                <c:pt idx="50">
                  <c:v>0.99</c:v>
                </c:pt>
                <c:pt idx="51">
                  <c:v>0.99</c:v>
                </c:pt>
                <c:pt idx="52">
                  <c:v>0.99</c:v>
                </c:pt>
                <c:pt idx="53">
                  <c:v>0.99</c:v>
                </c:pt>
                <c:pt idx="54">
                  <c:v>0.99</c:v>
                </c:pt>
                <c:pt idx="55">
                  <c:v>0.99</c:v>
                </c:pt>
                <c:pt idx="56">
                  <c:v>0.99</c:v>
                </c:pt>
                <c:pt idx="57">
                  <c:v>0.99</c:v>
                </c:pt>
                <c:pt idx="58">
                  <c:v>0.99</c:v>
                </c:pt>
                <c:pt idx="59">
                  <c:v>0.99</c:v>
                </c:pt>
                <c:pt idx="60">
                  <c:v>0.99</c:v>
                </c:pt>
                <c:pt idx="61">
                  <c:v>0.99</c:v>
                </c:pt>
                <c:pt idx="62">
                  <c:v>0.99</c:v>
                </c:pt>
                <c:pt idx="63">
                  <c:v>0.99</c:v>
                </c:pt>
                <c:pt idx="64">
                  <c:v>0.99</c:v>
                </c:pt>
                <c:pt idx="65">
                  <c:v>0.99</c:v>
                </c:pt>
                <c:pt idx="66">
                  <c:v>0.99</c:v>
                </c:pt>
                <c:pt idx="67">
                  <c:v>0.99</c:v>
                </c:pt>
                <c:pt idx="68">
                  <c:v>0.99</c:v>
                </c:pt>
                <c:pt idx="69">
                  <c:v>0.99</c:v>
                </c:pt>
                <c:pt idx="70">
                  <c:v>0.99</c:v>
                </c:pt>
                <c:pt idx="71">
                  <c:v>0.99</c:v>
                </c:pt>
                <c:pt idx="72">
                  <c:v>0.99</c:v>
                </c:pt>
                <c:pt idx="73">
                  <c:v>0.99</c:v>
                </c:pt>
                <c:pt idx="74">
                  <c:v>0.99</c:v>
                </c:pt>
                <c:pt idx="75">
                  <c:v>0.99</c:v>
                </c:pt>
                <c:pt idx="76">
                  <c:v>0.99</c:v>
                </c:pt>
                <c:pt idx="77">
                  <c:v>0.99</c:v>
                </c:pt>
                <c:pt idx="78">
                  <c:v>0.99</c:v>
                </c:pt>
              </c:numCache>
            </c:numRef>
          </c:val>
          <c:smooth val="0"/>
        </c:ser>
        <c:dLbls>
          <c:showLegendKey val="0"/>
          <c:showVal val="0"/>
          <c:showCatName val="0"/>
          <c:showSerName val="0"/>
          <c:showPercent val="0"/>
          <c:showBubbleSize val="0"/>
        </c:dLbls>
        <c:marker val="1"/>
        <c:smooth val="0"/>
        <c:axId val="82566656"/>
        <c:axId val="48817856"/>
      </c:lineChart>
      <c:catAx>
        <c:axId val="82566656"/>
        <c:scaling>
          <c:orientation val="minMax"/>
        </c:scaling>
        <c:delete val="0"/>
        <c:axPos val="b"/>
        <c:title>
          <c:tx>
            <c:rich>
              <a:bodyPr/>
              <a:lstStyle/>
              <a:p>
                <a:pPr>
                  <a:defRPr sz="800" b="0" i="0" u="none" strike="noStrike" baseline="0">
                    <a:solidFill>
                      <a:srgbClr val="000000"/>
                    </a:solidFill>
                    <a:latin typeface="Arial"/>
                    <a:ea typeface="Arial"/>
                    <a:cs typeface="Arial"/>
                  </a:defRPr>
                </a:pPr>
                <a:r>
                  <a:t>sample size (n)</a:t>
                </a:r>
              </a:p>
            </c:rich>
          </c:tx>
          <c:layout>
            <c:manualLayout>
              <c:xMode val="edge"/>
              <c:yMode val="edge"/>
              <c:x val="0.4689440189839284"/>
              <c:y val="0.88528319580967407"/>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800" b="0" i="0" u="none" strike="noStrike" baseline="-25000">
                <a:solidFill>
                  <a:srgbClr val="000000"/>
                </a:solidFill>
                <a:latin typeface="Arial"/>
                <a:ea typeface="Arial"/>
                <a:cs typeface="Arial"/>
              </a:defRPr>
            </a:pPr>
            <a:endParaRPr lang="de-DE"/>
          </a:p>
        </c:txPr>
        <c:crossAx val="48817856"/>
        <c:crosses val="autoZero"/>
        <c:auto val="1"/>
        <c:lblAlgn val="ctr"/>
        <c:lblOffset val="160"/>
        <c:tickLblSkip val="5"/>
        <c:tickMarkSkip val="5"/>
        <c:noMultiLvlLbl val="0"/>
      </c:catAx>
      <c:valAx>
        <c:axId val="48817856"/>
        <c:scaling>
          <c:orientation val="minMax"/>
          <c:max val="1"/>
          <c:min val="0"/>
        </c:scaling>
        <c:delete val="0"/>
        <c:axPos val="l"/>
        <c:majorGridlines>
          <c:spPr>
            <a:ln w="3175">
              <a:solidFill>
                <a:srgbClr val="969696"/>
              </a:solidFill>
              <a:prstDash val="solid"/>
            </a:ln>
          </c:spPr>
        </c:majorGridlines>
        <c:title>
          <c:tx>
            <c:rich>
              <a:bodyPr/>
              <a:lstStyle/>
              <a:p>
                <a:pPr>
                  <a:defRPr sz="800" b="0" i="0" u="none" strike="noStrike" baseline="0">
                    <a:solidFill>
                      <a:srgbClr val="000000"/>
                    </a:solidFill>
                    <a:latin typeface="Arial"/>
                    <a:ea typeface="Arial"/>
                    <a:cs typeface="Arial"/>
                  </a:defRPr>
                </a:pPr>
                <a:r>
                  <a:t>CL</a:t>
                </a:r>
              </a:p>
            </c:rich>
          </c:tx>
          <c:layout>
            <c:manualLayout>
              <c:xMode val="edge"/>
              <c:yMode val="edge"/>
              <c:x val="2.4844676949627872E-2"/>
              <c:y val="0.46103991902972913"/>
            </c:manualLayout>
          </c:layout>
          <c:overlay val="0"/>
          <c:spPr>
            <a:noFill/>
            <a:ln w="25400">
              <a:noFill/>
            </a:ln>
          </c:spPr>
        </c:title>
        <c:numFmt formatCode="0.0" sourceLinked="0"/>
        <c:majorTickMark val="out"/>
        <c:minorTickMark val="none"/>
        <c:tickLblPos val="nextTo"/>
        <c:spPr>
          <a:ln w="3175">
            <a:solidFill>
              <a:srgbClr val="969696"/>
            </a:solidFill>
            <a:prstDash val="solid"/>
          </a:ln>
        </c:spPr>
        <c:txPr>
          <a:bodyPr rot="0" vert="horz"/>
          <a:lstStyle/>
          <a:p>
            <a:pPr>
              <a:defRPr sz="925" b="0" i="0" u="none" strike="noStrike" baseline="0">
                <a:solidFill>
                  <a:srgbClr val="000000"/>
                </a:solidFill>
                <a:latin typeface="Arial"/>
                <a:ea typeface="Arial"/>
                <a:cs typeface="Arial"/>
              </a:defRPr>
            </a:pPr>
            <a:endParaRPr lang="de-DE"/>
          </a:p>
        </c:txPr>
        <c:crossAx val="82566656"/>
        <c:crosses val="autoZero"/>
        <c:crossBetween val="between"/>
        <c:minorUnit val="0.05"/>
      </c:valAx>
      <c:spPr>
        <a:noFill/>
        <a:ln w="12700">
          <a:solidFill>
            <a:srgbClr val="808080"/>
          </a:solidFill>
          <a:prstDash val="solid"/>
        </a:ln>
      </c:spPr>
    </c:plotArea>
    <c:legend>
      <c:legendPos val="r"/>
      <c:layout>
        <c:manualLayout>
          <c:xMode val="edge"/>
          <c:yMode val="edge"/>
          <c:wMode val="edge"/>
          <c:hMode val="edge"/>
          <c:x val="0.29787509438032572"/>
          <c:y val="0.94261838185259517"/>
          <c:w val="0.79102577931183249"/>
          <c:h val="0.99054866507699602"/>
        </c:manualLayout>
      </c:layout>
      <c:overlay val="0"/>
      <c:spPr>
        <a:noFill/>
        <a:ln w="3175">
          <a:solidFill>
            <a:srgbClr val="000000"/>
          </a:solidFill>
          <a:prstDash val="solid"/>
        </a:ln>
      </c:spPr>
      <c:txPr>
        <a:bodyPr/>
        <a:lstStyle/>
        <a:p>
          <a:pPr>
            <a:defRPr sz="620" b="0" i="0" u="none" strike="noStrike" baseline="0">
              <a:solidFill>
                <a:srgbClr val="000000"/>
              </a:solidFill>
              <a:latin typeface="Arial"/>
              <a:ea typeface="Arial"/>
              <a:cs typeface="Arial"/>
            </a:defRPr>
          </a:pPr>
          <a:endParaRPr lang="de-DE"/>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1" l="0.75000000000000033" r="0.75000000000000033" t="1"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25" b="1" i="0" u="none" strike="noStrike" baseline="0">
                <a:solidFill>
                  <a:srgbClr val="000000"/>
                </a:solidFill>
                <a:latin typeface="Arial"/>
                <a:ea typeface="Arial"/>
                <a:cs typeface="Arial"/>
              </a:defRPr>
            </a:pPr>
            <a:r>
              <a:t>Confindence level (CL) vs sample size (n)</a:t>
            </a:r>
          </a:p>
        </c:rich>
      </c:tx>
      <c:layout>
        <c:manualLayout>
          <c:xMode val="edge"/>
          <c:yMode val="edge"/>
          <c:x val="0.27343745683105403"/>
          <c:y val="3.0487775461327731E-2"/>
        </c:manualLayout>
      </c:layout>
      <c:overlay val="0"/>
      <c:spPr>
        <a:noFill/>
        <a:ln w="25400">
          <a:noFill/>
        </a:ln>
      </c:spPr>
    </c:title>
    <c:autoTitleDeleted val="0"/>
    <c:plotArea>
      <c:layout>
        <c:manualLayout>
          <c:layoutTarget val="inner"/>
          <c:xMode val="edge"/>
          <c:yMode val="edge"/>
          <c:x val="0.11184210526315792"/>
          <c:y val="0.11378567956108071"/>
          <c:w val="0.86513157894736847"/>
          <c:h val="0.69365500809351144"/>
        </c:manualLayout>
      </c:layout>
      <c:lineChart>
        <c:grouping val="standard"/>
        <c:varyColors val="0"/>
        <c:ser>
          <c:idx val="0"/>
          <c:order val="0"/>
          <c:tx>
            <c:strRef>
              <c:f>Hypg_Number!$H$16</c:f>
              <c:strCache>
                <c:ptCount val="1"/>
                <c:pt idx="0">
                  <c:v>0_neg</c:v>
                </c:pt>
              </c:strCache>
            </c:strRef>
          </c:tx>
          <c:spPr>
            <a:ln w="25400">
              <a:solidFill>
                <a:srgbClr val="0000FF"/>
              </a:solidFill>
              <a:prstDash val="solid"/>
            </a:ln>
          </c:spPr>
          <c:marker>
            <c:symbol val="none"/>
          </c:marker>
          <c:val>
            <c:numRef>
              <c:f>[0]!neg0n</c:f>
              <c:numCache>
                <c:formatCode>General</c:formatCode>
                <c:ptCount val="6"/>
                <c:pt idx="0">
                  <c:v>0.875</c:v>
                </c:pt>
                <c:pt idx="1">
                  <c:v>0.98506289308176098</c:v>
                </c:pt>
                <c:pt idx="2">
                  <c:v>0.99829830427513733</c:v>
                </c:pt>
                <c:pt idx="3">
                  <c:v>0.99981573995335882</c:v>
                </c:pt>
                <c:pt idx="4">
                  <c:v>0.99998110153367781</c:v>
                </c:pt>
                <c:pt idx="5">
                  <c:v>0.9999981711161624</c:v>
                </c:pt>
              </c:numCache>
            </c:numRef>
          </c:val>
          <c:smooth val="0"/>
        </c:ser>
        <c:ser>
          <c:idx val="1"/>
          <c:order val="1"/>
          <c:tx>
            <c:strRef>
              <c:f>Hypg_Number!$I$16</c:f>
              <c:strCache>
                <c:ptCount val="1"/>
                <c:pt idx="0">
                  <c:v>1_neg</c:v>
                </c:pt>
              </c:strCache>
            </c:strRef>
          </c:tx>
          <c:spPr>
            <a:ln w="25400">
              <a:solidFill>
                <a:srgbClr val="FF00FF"/>
              </a:solidFill>
              <a:prstDash val="solid"/>
            </a:ln>
          </c:spPr>
          <c:marker>
            <c:symbol val="none"/>
          </c:marker>
          <c:val>
            <c:numRef>
              <c:f>[0]!neg1n</c:f>
              <c:numCache>
                <c:formatCode>0.00000</c:formatCode>
                <c:ptCount val="6"/>
                <c:pt idx="0">
                  <c:v>0</c:v>
                </c:pt>
                <c:pt idx="1">
                  <c:v>0.76493710691823891</c:v>
                </c:pt>
                <c:pt idx="2">
                  <c:v>0.9585920706950084</c:v>
                </c:pt>
                <c:pt idx="3">
                  <c:v>0.99374599724047286</c:v>
                </c:pt>
                <c:pt idx="4">
                  <c:v>0.99915429363208275</c:v>
                </c:pt>
                <c:pt idx="5">
                  <c:v>0.99989575362125516</c:v>
                </c:pt>
              </c:numCache>
            </c:numRef>
          </c:val>
          <c:smooth val="0"/>
        </c:ser>
        <c:ser>
          <c:idx val="2"/>
          <c:order val="2"/>
          <c:tx>
            <c:strRef>
              <c:f>Hypg_Number!$J$16</c:f>
              <c:strCache>
                <c:ptCount val="1"/>
                <c:pt idx="0">
                  <c:v>2_neg</c:v>
                </c:pt>
              </c:strCache>
            </c:strRef>
          </c:tx>
          <c:spPr>
            <a:ln w="25400">
              <a:solidFill>
                <a:srgbClr val="33CCCC"/>
              </a:solidFill>
              <a:prstDash val="solid"/>
            </a:ln>
          </c:spPr>
          <c:marker>
            <c:symbol val="none"/>
          </c:marker>
          <c:val>
            <c:numRef>
              <c:f>[0]!neg2n</c:f>
              <c:numCache>
                <c:formatCode>0.0000000</c:formatCode>
                <c:ptCount val="6"/>
                <c:pt idx="0">
                  <c:v>0</c:v>
                </c:pt>
                <c:pt idx="1">
                  <c:v>0</c:v>
                </c:pt>
                <c:pt idx="2">
                  <c:v>0.66810962502985438</c:v>
                </c:pt>
                <c:pt idx="3">
                  <c:v>0.92343814414954384</c:v>
                </c:pt>
                <c:pt idx="4">
                  <c:v>0.98563355265305796</c:v>
                </c:pt>
                <c:pt idx="5">
                  <c:v>0.99767137365373815</c:v>
                </c:pt>
              </c:numCache>
            </c:numRef>
          </c:val>
          <c:smooth val="0"/>
        </c:ser>
        <c:ser>
          <c:idx val="3"/>
          <c:order val="3"/>
          <c:tx>
            <c:strRef>
              <c:f>Hypg_Number!$K$16</c:f>
              <c:strCache>
                <c:ptCount val="1"/>
                <c:pt idx="0">
                  <c:v>CL requested</c:v>
                </c:pt>
              </c:strCache>
            </c:strRef>
          </c:tx>
          <c:spPr>
            <a:ln w="25400">
              <a:solidFill>
                <a:srgbClr val="FF0000"/>
              </a:solidFill>
              <a:prstDash val="solid"/>
            </a:ln>
          </c:spPr>
          <c:marker>
            <c:symbol val="none"/>
          </c:marker>
          <c:val>
            <c:numRef>
              <c:f>[0]!CL_n</c:f>
              <c:numCache>
                <c:formatCode>0.0000000</c:formatCode>
                <c:ptCount val="6"/>
                <c:pt idx="0">
                  <c:v>0.99</c:v>
                </c:pt>
                <c:pt idx="1">
                  <c:v>0.99</c:v>
                </c:pt>
                <c:pt idx="2">
                  <c:v>0.99</c:v>
                </c:pt>
                <c:pt idx="3">
                  <c:v>0.99</c:v>
                </c:pt>
                <c:pt idx="4">
                  <c:v>0.99</c:v>
                </c:pt>
                <c:pt idx="5">
                  <c:v>0.99</c:v>
                </c:pt>
              </c:numCache>
            </c:numRef>
          </c:val>
          <c:smooth val="0"/>
        </c:ser>
        <c:dLbls>
          <c:showLegendKey val="0"/>
          <c:showVal val="0"/>
          <c:showCatName val="0"/>
          <c:showSerName val="0"/>
          <c:showPercent val="0"/>
          <c:showBubbleSize val="0"/>
        </c:dLbls>
        <c:marker val="1"/>
        <c:smooth val="0"/>
        <c:axId val="67259392"/>
        <c:axId val="48816128"/>
      </c:lineChart>
      <c:catAx>
        <c:axId val="67259392"/>
        <c:scaling>
          <c:orientation val="minMax"/>
        </c:scaling>
        <c:delete val="0"/>
        <c:axPos val="b"/>
        <c:title>
          <c:tx>
            <c:rich>
              <a:bodyPr/>
              <a:lstStyle/>
              <a:p>
                <a:pPr>
                  <a:defRPr sz="800" b="0" i="0" u="none" strike="noStrike" baseline="0">
                    <a:solidFill>
                      <a:srgbClr val="000000"/>
                    </a:solidFill>
                    <a:latin typeface="Arial"/>
                    <a:ea typeface="Arial"/>
                    <a:cs typeface="Arial"/>
                  </a:defRPr>
                </a:pPr>
                <a:r>
                  <a:t>sample size n</a:t>
                </a:r>
              </a:p>
            </c:rich>
          </c:tx>
          <c:layout>
            <c:manualLayout>
              <c:xMode val="edge"/>
              <c:yMode val="edge"/>
              <c:x val="0.484374913662108"/>
              <c:y val="0.8739854235944795"/>
            </c:manualLayout>
          </c:layout>
          <c:overlay val="0"/>
          <c:spPr>
            <a:noFill/>
            <a:ln w="25400">
              <a:noFill/>
            </a:ln>
          </c:spPr>
        </c:title>
        <c:numFmt formatCode="General" sourceLinked="1"/>
        <c:majorTickMark val="out"/>
        <c:minorTickMark val="none"/>
        <c:tickLblPos val="nextTo"/>
        <c:spPr>
          <a:ln w="3175">
            <a:solidFill>
              <a:srgbClr val="808080"/>
            </a:solidFill>
            <a:prstDash val="solid"/>
          </a:ln>
        </c:spPr>
        <c:txPr>
          <a:bodyPr rot="0" vert="horz"/>
          <a:lstStyle/>
          <a:p>
            <a:pPr>
              <a:defRPr sz="800" b="0" i="0" u="none" strike="noStrike" baseline="-25000">
                <a:solidFill>
                  <a:srgbClr val="000000"/>
                </a:solidFill>
                <a:latin typeface="Arial"/>
                <a:ea typeface="Arial"/>
                <a:cs typeface="Arial"/>
              </a:defRPr>
            </a:pPr>
            <a:endParaRPr lang="de-DE"/>
          </a:p>
        </c:txPr>
        <c:crossAx val="48816128"/>
        <c:crosses val="autoZero"/>
        <c:auto val="1"/>
        <c:lblAlgn val="ctr"/>
        <c:lblOffset val="100"/>
        <c:tickLblSkip val="1"/>
        <c:tickMarkSkip val="1"/>
        <c:noMultiLvlLbl val="0"/>
      </c:catAx>
      <c:valAx>
        <c:axId val="48816128"/>
        <c:scaling>
          <c:orientation val="minMax"/>
          <c:max val="1"/>
          <c:min val="0"/>
        </c:scaling>
        <c:delete val="0"/>
        <c:axPos val="l"/>
        <c:majorGridlines>
          <c:spPr>
            <a:ln w="3175">
              <a:solidFill>
                <a:srgbClr val="969696"/>
              </a:solidFill>
              <a:prstDash val="solid"/>
            </a:ln>
          </c:spPr>
        </c:majorGridlines>
        <c:title>
          <c:tx>
            <c:rich>
              <a:bodyPr/>
              <a:lstStyle/>
              <a:p>
                <a:pPr>
                  <a:defRPr sz="800" b="0" i="0" u="none" strike="noStrike" baseline="0">
                    <a:solidFill>
                      <a:srgbClr val="000000"/>
                    </a:solidFill>
                    <a:latin typeface="Arial"/>
                    <a:ea typeface="Arial"/>
                    <a:cs typeface="Arial"/>
                  </a:defRPr>
                </a:pPr>
                <a:r>
                  <a:t>CL</a:t>
                </a:r>
              </a:p>
            </c:rich>
          </c:tx>
          <c:layout>
            <c:manualLayout>
              <c:xMode val="edge"/>
              <c:yMode val="edge"/>
              <c:x val="3.125E-2"/>
              <c:y val="0.44715541848297408"/>
            </c:manualLayout>
          </c:layout>
          <c:overlay val="0"/>
          <c:spPr>
            <a:noFill/>
            <a:ln w="25400">
              <a:noFill/>
            </a:ln>
          </c:spPr>
        </c:title>
        <c:numFmt formatCode="0.00" sourceLinked="0"/>
        <c:majorTickMark val="out"/>
        <c:minorTickMark val="none"/>
        <c:tickLblPos val="nextTo"/>
        <c:spPr>
          <a:ln w="3175">
            <a:solidFill>
              <a:srgbClr val="80808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67259392"/>
        <c:crosses val="autoZero"/>
        <c:crossBetween val="between"/>
      </c:valAx>
      <c:spPr>
        <a:noFill/>
        <a:ln w="12700">
          <a:solidFill>
            <a:srgbClr val="808080"/>
          </a:solidFill>
          <a:prstDash val="solid"/>
        </a:ln>
      </c:spPr>
    </c:plotArea>
    <c:legend>
      <c:legendPos val="r"/>
      <c:layout>
        <c:manualLayout>
          <c:xMode val="edge"/>
          <c:yMode val="edge"/>
          <c:wMode val="edge"/>
          <c:hMode val="edge"/>
          <c:x val="0.29605263157894735"/>
          <c:y val="0.93654358850657882"/>
          <c:w val="0.78947368421052633"/>
          <c:h val="0.98468363227025502"/>
        </c:manualLayout>
      </c:layout>
      <c:overlay val="0"/>
      <c:spPr>
        <a:solidFill>
          <a:srgbClr val="FFFFFF"/>
        </a:solidFill>
        <a:ln w="3175">
          <a:solidFill>
            <a:srgbClr val="000000"/>
          </a:solidFill>
          <a:prstDash val="solid"/>
        </a:ln>
      </c:spPr>
      <c:txPr>
        <a:bodyPr/>
        <a:lstStyle/>
        <a:p>
          <a:pPr>
            <a:defRPr sz="620" b="0" i="0" u="none" strike="noStrike" baseline="0">
              <a:solidFill>
                <a:srgbClr val="000000"/>
              </a:solidFill>
              <a:latin typeface="Arial"/>
              <a:ea typeface="Arial"/>
              <a:cs typeface="Arial"/>
            </a:defRPr>
          </a:pPr>
          <a:endParaRPr lang="de-DE"/>
        </a:p>
      </c:txPr>
    </c:legend>
    <c:plotVisOnly val="0"/>
    <c:dispBlanksAs val="gap"/>
    <c:showDLblsOverMax val="0"/>
  </c:chart>
  <c:spPr>
    <a:solidFill>
      <a:srgbClr val="FFFFFF"/>
    </a:solidFill>
    <a:ln w="3175">
      <a:solidFill>
        <a:srgbClr val="000000"/>
      </a:solidFill>
      <a:prstDash val="solid"/>
    </a:ln>
  </c:spPr>
  <c:txPr>
    <a:bodyPr/>
    <a:lstStyle/>
    <a:p>
      <a:pPr>
        <a:defRPr sz="825" b="0" i="0" u="none" strike="noStrike" baseline="0">
          <a:solidFill>
            <a:srgbClr val="000000"/>
          </a:solidFill>
          <a:latin typeface="Arial"/>
          <a:ea typeface="Arial"/>
          <a:cs typeface="Arial"/>
        </a:defRPr>
      </a:pPr>
      <a:endParaRPr lang="de-DE"/>
    </a:p>
  </c:txPr>
  <c:printSettings>
    <c:headerFooter alignWithMargins="0"/>
    <c:pageMargins b="1" l="0.75000000000000033" r="0.75000000000000033"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just">
              <a:defRPr sz="350" b="0" i="0" u="none" strike="noStrike" baseline="0">
                <a:solidFill>
                  <a:srgbClr val="000000"/>
                </a:solidFill>
                <a:latin typeface="Arial"/>
                <a:ea typeface="Arial"/>
                <a:cs typeface="Arial"/>
              </a:defRPr>
            </a:pPr>
            <a:r>
              <a:rPr lang="de-DE" sz="275" b="0" i="0" u="none" strike="noStrike" baseline="0">
                <a:solidFill>
                  <a:srgbClr val="FF0000"/>
                </a:solidFill>
                <a:latin typeface="Arial"/>
                <a:cs typeface="Arial"/>
              </a:rPr>
              <a:t>Red = Confidence Level</a:t>
            </a:r>
            <a:r>
              <a:rPr lang="de-DE" sz="275" b="0" i="0" u="none" strike="noStrike" baseline="0">
                <a:solidFill>
                  <a:srgbClr val="000000"/>
                </a:solidFill>
                <a:latin typeface="Arial"/>
                <a:cs typeface="Arial"/>
              </a:rPr>
              <a:t>  </a:t>
            </a:r>
            <a:r>
              <a:rPr lang="de-DE" sz="275" b="0" i="0" u="none" strike="noStrike" baseline="0">
                <a:solidFill>
                  <a:srgbClr val="00FF00"/>
                </a:solidFill>
                <a:latin typeface="Arial"/>
                <a:cs typeface="Arial"/>
              </a:rPr>
              <a:t>Green = P(Sn)&lt;&gt; Expected Value</a:t>
            </a:r>
          </a:p>
        </c:rich>
      </c:tx>
      <c:overlay val="0"/>
      <c:spPr>
        <a:noFill/>
        <a:ln w="25400">
          <a:noFill/>
        </a:ln>
      </c:spPr>
    </c:title>
    <c:autoTitleDeleted val="0"/>
    <c:plotArea>
      <c:layout/>
      <c:lineChart>
        <c:grouping val="standard"/>
        <c:varyColors val="0"/>
        <c:ser>
          <c:idx val="1"/>
          <c:order val="0"/>
          <c:spPr>
            <a:ln w="12700">
              <a:solidFill>
                <a:srgbClr val="00FF00"/>
              </a:solidFill>
              <a:prstDash val="solid"/>
            </a:ln>
          </c:spPr>
          <c:marker>
            <c:symbol val="none"/>
          </c:marker>
          <c:val>
            <c:numLit>
              <c:formatCode>General</c:formatCode>
              <c:ptCount val="100"/>
              <c:pt idx="0">
                <c:v>0.53191489361702127</c:v>
              </c:pt>
              <c:pt idx="1">
                <c:v>0.50878815911193342</c:v>
              </c:pt>
              <c:pt idx="2">
                <c:v>0.35615171137835339</c:v>
              </c:pt>
              <c:pt idx="3">
                <c:v>0.21584952204748689</c:v>
              </c:pt>
              <c:pt idx="4">
                <c:v>0.11921921275878639</c:v>
              </c:pt>
              <c:pt idx="5">
                <c:v>6.1312737990232985E-2</c:v>
              </c:pt>
              <c:pt idx="6">
                <c:v>2.9659413905844412E-2</c:v>
              </c:pt>
              <c:pt idx="7">
                <c:v>1.3558589214100303E-2</c:v>
              </c:pt>
              <c:pt idx="8">
                <c:v>5.866697256101094E-3</c:v>
              </c:pt>
              <c:pt idx="9">
                <c:v>2.4015719761817343E-3</c:v>
              </c:pt>
              <c:pt idx="10">
                <c:v>9.2817511511888659E-4</c:v>
              </c:pt>
              <c:pt idx="11">
                <c:v>3.37518223679595E-4</c:v>
              </c:pt>
              <c:pt idx="12">
                <c:v>1.1491691901471929E-4</c:v>
              </c:pt>
              <c:pt idx="13">
                <c:v>3.6399024122309268E-5</c:v>
              </c:pt>
              <c:pt idx="14">
                <c:v>1.0636078477298161E-5</c:v>
              </c:pt>
              <c:pt idx="15">
                <c:v>2.8362875939461778E-6</c:v>
              </c:pt>
              <c:pt idx="16">
                <c:v>6.8048028967660288E-7</c:v>
              </c:pt>
              <c:pt idx="17">
                <c:v>1.4410170840210414E-7</c:v>
              </c:pt>
              <c:pt idx="18">
                <c:v>2.6225406701532366E-8</c:v>
              </c:pt>
              <c:pt idx="19">
                <c:v>3.9436701806815578E-9</c:v>
              </c:pt>
              <c:pt idx="20">
                <c:v>4.6009485441284826E-10</c:v>
              </c:pt>
              <c:pt idx="21">
                <c:v>3.7077241014954824E-11</c:v>
              </c:pt>
              <c:pt idx="22">
                <c:v>1.5505028060799295E-12</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Lit>
          </c:val>
          <c:smooth val="0"/>
        </c:ser>
        <c:ser>
          <c:idx val="2"/>
          <c:order val="1"/>
          <c:spPr>
            <a:ln w="12700">
              <a:solidFill>
                <a:srgbClr val="FF0000"/>
              </a:solidFill>
              <a:prstDash val="solid"/>
            </a:ln>
          </c:spPr>
          <c:marker>
            <c:symbol val="none"/>
          </c:marker>
          <c:val>
            <c:numLit>
              <c:formatCode>General</c:formatCode>
              <c:ptCount val="1"/>
              <c:pt idx="0">
                <c:v>1</c:v>
              </c:pt>
            </c:numLit>
          </c:val>
          <c:smooth val="0"/>
        </c:ser>
        <c:dLbls>
          <c:showLegendKey val="0"/>
          <c:showVal val="0"/>
          <c:showCatName val="0"/>
          <c:showSerName val="0"/>
          <c:showPercent val="0"/>
          <c:showBubbleSize val="0"/>
        </c:dLbls>
        <c:marker val="1"/>
        <c:smooth val="0"/>
        <c:axId val="143882240"/>
        <c:axId val="123415360"/>
      </c:lineChart>
      <c:catAx>
        <c:axId val="1438822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a:ea typeface="Arial"/>
                <a:cs typeface="Arial"/>
              </a:defRPr>
            </a:pPr>
            <a:endParaRPr lang="de-DE"/>
          </a:p>
        </c:txPr>
        <c:crossAx val="123415360"/>
        <c:crosses val="autoZero"/>
        <c:auto val="1"/>
        <c:lblAlgn val="ctr"/>
        <c:lblOffset val="100"/>
        <c:tickLblSkip val="1"/>
        <c:tickMarkSkip val="1"/>
        <c:noMultiLvlLbl val="0"/>
      </c:catAx>
      <c:valAx>
        <c:axId val="123415360"/>
        <c:scaling>
          <c:orientation val="minMax"/>
          <c:max val="1"/>
          <c:min val="0.7"/>
        </c:scaling>
        <c:delete val="0"/>
        <c:axPos val="l"/>
        <c:majorGridlines>
          <c:spPr>
            <a:ln w="3175">
              <a:solidFill>
                <a:srgbClr val="969696"/>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a:ea typeface="Arial"/>
                <a:cs typeface="Arial"/>
              </a:defRPr>
            </a:pPr>
            <a:endParaRPr lang="de-DE"/>
          </a:p>
        </c:txPr>
        <c:crossAx val="143882240"/>
        <c:crosses val="autoZero"/>
        <c:crossBetween val="between"/>
        <c:majorUnit val="0.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de-DE"/>
    </a:p>
  </c:txPr>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25" b="1" i="0" u="none" strike="noStrike" baseline="0">
                <a:solidFill>
                  <a:srgbClr val="000000"/>
                </a:solidFill>
                <a:latin typeface="Arial"/>
                <a:ea typeface="Arial"/>
                <a:cs typeface="Arial"/>
              </a:defRPr>
            </a:pPr>
            <a:r>
              <a:t>Confidence level (CL) vs sample size (n)
</a:t>
            </a:r>
          </a:p>
        </c:rich>
      </c:tx>
      <c:layout>
        <c:manualLayout>
          <c:xMode val="edge"/>
          <c:yMode val="edge"/>
          <c:x val="0.32298125950816658"/>
          <c:y val="3.0302992947799333E-2"/>
        </c:manualLayout>
      </c:layout>
      <c:overlay val="0"/>
      <c:spPr>
        <a:noFill/>
        <a:ln w="25400">
          <a:noFill/>
        </a:ln>
      </c:spPr>
    </c:title>
    <c:autoTitleDeleted val="0"/>
    <c:plotArea>
      <c:layout>
        <c:manualLayout>
          <c:layoutTarget val="inner"/>
          <c:xMode val="edge"/>
          <c:yMode val="edge"/>
          <c:x val="0.10668798104098845"/>
          <c:y val="0.12524473807173633"/>
          <c:w val="0.85031913247593771"/>
          <c:h val="0.71232944778300034"/>
        </c:manualLayout>
      </c:layout>
      <c:lineChart>
        <c:grouping val="standard"/>
        <c:varyColors val="0"/>
        <c:ser>
          <c:idx val="0"/>
          <c:order val="0"/>
          <c:tx>
            <c:strRef>
              <c:f>'Bayesian N&gt;=50'!$J$16</c:f>
              <c:strCache>
                <c:ptCount val="1"/>
                <c:pt idx="0">
                  <c:v>neg_0</c:v>
                </c:pt>
              </c:strCache>
            </c:strRef>
          </c:tx>
          <c:spPr>
            <a:ln w="25400">
              <a:solidFill>
                <a:srgbClr val="0000FF"/>
              </a:solidFill>
              <a:prstDash val="solid"/>
            </a:ln>
          </c:spPr>
          <c:marker>
            <c:symbol val="none"/>
          </c:marker>
          <c:cat>
            <c:numRef>
              <c:f>'Bayesian N&lt;50'!$A$1028:$A$1076</c:f>
              <c:numCache>
                <c:formatCode>General</c:formatCode>
                <c:ptCount val="4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numCache>
            </c:numRef>
          </c:cat>
          <c:val>
            <c:numRef>
              <c:f>'Bayesian N&lt;50'!$C$1028:$C$1077</c:f>
              <c:numCache>
                <c:formatCode>General</c:formatCode>
                <c:ptCount val="50"/>
                <c:pt idx="0">
                  <c:v>0.75510204081633192</c:v>
                </c:pt>
                <c:pt idx="1">
                  <c:v>0.82265306122449655</c:v>
                </c:pt>
                <c:pt idx="2">
                  <c:v>0.94507164567955526</c:v>
                </c:pt>
                <c:pt idx="3">
                  <c:v>0.97492401215806124</c:v>
                </c:pt>
                <c:pt idx="4">
                  <c:v>0.98885511651469815</c:v>
                </c:pt>
                <c:pt idx="5">
                  <c:v>0.99518743667680376</c:v>
                </c:pt>
                <c:pt idx="6">
                  <c:v>0.99798543860890288</c:v>
                </c:pt>
                <c:pt idx="7">
                  <c:v>0.99918458229408136</c:v>
                </c:pt>
                <c:pt idx="8">
                  <c:v>0.99968178821233</c:v>
                </c:pt>
                <c:pt idx="9">
                  <c:v>0.99988067057962937</c:v>
                </c:pt>
                <c:pt idx="10">
                  <c:v>0.99995716379781296</c:v>
                </c:pt>
                <c:pt idx="11">
                  <c:v>0.9999853455097838</c:v>
                </c:pt>
                <c:pt idx="12">
                  <c:v>0.99999524719236998</c:v>
                </c:pt>
                <c:pt idx="13">
                  <c:v>0.99999854775322683</c:v>
                </c:pt>
                <c:pt idx="14">
                  <c:v>0.99999958507235431</c:v>
                </c:pt>
                <c:pt idx="15">
                  <c:v>0.99999989016621404</c:v>
                </c:pt>
                <c:pt idx="16">
                  <c:v>0.99999997337362811</c:v>
                </c:pt>
                <c:pt idx="17">
                  <c:v>0.99999999417548624</c:v>
                </c:pt>
                <c:pt idx="18">
                  <c:v>0.99999999887267643</c:v>
                </c:pt>
                <c:pt idx="19">
                  <c:v>0.99999999981211485</c:v>
                </c:pt>
                <c:pt idx="20">
                  <c:v>0.99999999997409106</c:v>
                </c:pt>
                <c:pt idx="21">
                  <c:v>0.99999999999722566</c:v>
                </c:pt>
                <c:pt idx="22">
                  <c:v>0.99999999999979228</c:v>
                </c:pt>
                <c:pt idx="23">
                  <c:v>0.99999999999999167</c:v>
                </c:pt>
                <c:pt idx="24">
                  <c:v>1.0000000000000024</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numCache>
            </c:numRef>
          </c:val>
          <c:smooth val="0"/>
        </c:ser>
        <c:ser>
          <c:idx val="1"/>
          <c:order val="1"/>
          <c:tx>
            <c:strRef>
              <c:f>'Bayesian N&gt;=50'!$K$16</c:f>
              <c:strCache>
                <c:ptCount val="1"/>
                <c:pt idx="0">
                  <c:v>neg_1</c:v>
                </c:pt>
              </c:strCache>
            </c:strRef>
          </c:tx>
          <c:spPr>
            <a:ln w="25400">
              <a:solidFill>
                <a:srgbClr val="FF00FF"/>
              </a:solidFill>
              <a:prstDash val="solid"/>
            </a:ln>
          </c:spPr>
          <c:marker>
            <c:symbol val="none"/>
          </c:marker>
          <c:cat>
            <c:numRef>
              <c:f>'Bayesian N&lt;50'!$A$1028:$A$1076</c:f>
              <c:numCache>
                <c:formatCode>General</c:formatCode>
                <c:ptCount val="4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numCache>
            </c:numRef>
          </c:cat>
          <c:val>
            <c:numRef>
              <c:f>'Bayesian N&lt;50'!$F$1028:$F$1077</c:f>
              <c:numCache>
                <c:formatCode>General</c:formatCode>
                <c:ptCount val="50"/>
                <c:pt idx="0">
                  <c:v>0.24489795918367543</c:v>
                </c:pt>
                <c:pt idx="1">
                  <c:v>0.49755102040816707</c:v>
                </c:pt>
                <c:pt idx="2">
                  <c:v>0.69539730785931919</c:v>
                </c:pt>
                <c:pt idx="3">
                  <c:v>0.82566217976552914</c:v>
                </c:pt>
                <c:pt idx="4">
                  <c:v>0.90526849037488022</c:v>
                </c:pt>
                <c:pt idx="5">
                  <c:v>0.95086119554205251</c:v>
                </c:pt>
                <c:pt idx="6">
                  <c:v>0.97560142315215004</c:v>
                </c:pt>
                <c:pt idx="7">
                  <c:v>0.98839228912743737</c:v>
                </c:pt>
                <c:pt idx="8">
                  <c:v>0.99470972902986377</c:v>
                </c:pt>
                <c:pt idx="9">
                  <c:v>0.99769296453934686</c:v>
                </c:pt>
                <c:pt idx="10">
                  <c:v>0.99903924517951603</c:v>
                </c:pt>
                <c:pt idx="11">
                  <c:v>0.99961898325423104</c:v>
                </c:pt>
                <c:pt idx="12">
                  <c:v>0.9998566236362193</c:v>
                </c:pt>
                <c:pt idx="13">
                  <c:v>0.99994903934032353</c:v>
                </c:pt>
                <c:pt idx="14">
                  <c:v>0.99998298796631724</c:v>
                </c:pt>
                <c:pt idx="15">
                  <c:v>0.9999947035705824</c:v>
                </c:pt>
                <c:pt idx="16">
                  <c:v>0.99999847564013467</c:v>
                </c:pt>
                <c:pt idx="17">
                  <c:v>0.99999959894026214</c:v>
                </c:pt>
                <c:pt idx="18">
                  <c:v>0.99999990492882906</c:v>
                </c:pt>
                <c:pt idx="19">
                  <c:v>0.99999998008391322</c:v>
                </c:pt>
                <c:pt idx="20">
                  <c:v>0.99999999641071236</c:v>
                </c:pt>
                <c:pt idx="21">
                  <c:v>0.99999999946504492</c:v>
                </c:pt>
                <c:pt idx="22">
                  <c:v>0.99999999993809918</c:v>
                </c:pt>
                <c:pt idx="23">
                  <c:v>0.99999999999505507</c:v>
                </c:pt>
                <c:pt idx="24">
                  <c:v>0.9999999999998066</c:v>
                </c:pt>
                <c:pt idx="25">
                  <c:v>1.0000000000000067</c:v>
                </c:pt>
                <c:pt idx="26">
                  <c:v>1.0000000000000178</c:v>
                </c:pt>
                <c:pt idx="27">
                  <c:v>1.0000000000000111</c:v>
                </c:pt>
                <c:pt idx="28">
                  <c:v>1.0000000000000004</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numCache>
            </c:numRef>
          </c:val>
          <c:smooth val="0"/>
        </c:ser>
        <c:ser>
          <c:idx val="3"/>
          <c:order val="2"/>
          <c:tx>
            <c:strRef>
              <c:f>'Bayesian N&gt;=50'!$L$16</c:f>
              <c:strCache>
                <c:ptCount val="1"/>
                <c:pt idx="0">
                  <c:v>neg_2</c:v>
                </c:pt>
              </c:strCache>
            </c:strRef>
          </c:tx>
          <c:spPr>
            <a:ln w="25400">
              <a:solidFill>
                <a:srgbClr val="33CCCC"/>
              </a:solidFill>
              <a:prstDash val="solid"/>
            </a:ln>
          </c:spPr>
          <c:marker>
            <c:symbol val="none"/>
          </c:marker>
          <c:cat>
            <c:numRef>
              <c:f>'Bayesian N&lt;50'!$A$1028:$A$1076</c:f>
              <c:numCache>
                <c:formatCode>General</c:formatCode>
                <c:ptCount val="4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numCache>
            </c:numRef>
          </c:cat>
          <c:val>
            <c:numRef>
              <c:f>'Bayesian N&lt;50'!$I$1028:$I$1077</c:f>
              <c:numCache>
                <c:formatCode>General</c:formatCode>
                <c:ptCount val="50"/>
                <c:pt idx="0">
                  <c:v>0</c:v>
                </c:pt>
                <c:pt idx="1">
                  <c:v>0.11729591836734793</c:v>
                </c:pt>
                <c:pt idx="2">
                  <c:v>0.30460269214068858</c:v>
                </c:pt>
                <c:pt idx="3">
                  <c:v>0.50000000000000377</c:v>
                </c:pt>
                <c:pt idx="4">
                  <c:v>0.66644955854682797</c:v>
                </c:pt>
                <c:pt idx="5">
                  <c:v>0.79128672745694451</c:v>
                </c:pt>
                <c:pt idx="6">
                  <c:v>0.87664051271177268</c:v>
                </c:pt>
                <c:pt idx="7">
                  <c:v>0.93083339223864414</c:v>
                </c:pt>
                <c:pt idx="8">
                  <c:v>0.96312252951772426</c:v>
                </c:pt>
                <c:pt idx="9">
                  <c:v>0.98128516923720355</c:v>
                </c:pt>
                <c:pt idx="10">
                  <c:v>0.99096156133846081</c:v>
                </c:pt>
                <c:pt idx="11">
                  <c:v>0.99585068576857083</c:v>
                </c:pt>
                <c:pt idx="12">
                  <c:v>0.99819314096236111</c:v>
                </c:pt>
                <c:pt idx="13">
                  <c:v>0.99925592155954912</c:v>
                </c:pt>
                <c:pt idx="14">
                  <c:v>0.9997113989583426</c:v>
                </c:pt>
                <c:pt idx="15">
                  <c:v>0.99989512093432198</c:v>
                </c:pt>
                <c:pt idx="16">
                  <c:v>0.9999645270141353</c:v>
                </c:pt>
                <c:pt idx="17">
                  <c:v>0.99998892758907221</c:v>
                </c:pt>
                <c:pt idx="18">
                  <c:v>0.99999684504317887</c:v>
                </c:pt>
                <c:pt idx="19">
                  <c:v>0.99999919095551004</c:v>
                </c:pt>
                <c:pt idx="20">
                  <c:v>0.99999981681597017</c:v>
                </c:pt>
                <c:pt idx="21">
                  <c:v>0.99999996434022187</c:v>
                </c:pt>
                <c:pt idx="22">
                  <c:v>0.99999999426136366</c:v>
                </c:pt>
                <c:pt idx="23">
                  <c:v>0.99999999928308914</c:v>
                </c:pt>
                <c:pt idx="24">
                  <c:v>0.99999999993809907</c:v>
                </c:pt>
                <c:pt idx="25">
                  <c:v>0.99999999999722944</c:v>
                </c:pt>
                <c:pt idx="26">
                  <c:v>1.0000000000000209</c:v>
                </c:pt>
                <c:pt idx="27">
                  <c:v>1.000000000000006</c:v>
                </c:pt>
                <c:pt idx="28">
                  <c:v>1.0000000000000158</c:v>
                </c:pt>
                <c:pt idx="29">
                  <c:v>1.000000000000006</c:v>
                </c:pt>
                <c:pt idx="30">
                  <c:v>1.0000000000000149</c:v>
                </c:pt>
                <c:pt idx="31">
                  <c:v>1.0000000000000338</c:v>
                </c:pt>
                <c:pt idx="32">
                  <c:v>1.0000000000000073</c:v>
                </c:pt>
                <c:pt idx="33">
                  <c:v>1.0000000000000102</c:v>
                </c:pt>
                <c:pt idx="34">
                  <c:v>1.0000000000000027</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numCache>
            </c:numRef>
          </c:val>
          <c:smooth val="0"/>
        </c:ser>
        <c:ser>
          <c:idx val="5"/>
          <c:order val="3"/>
          <c:tx>
            <c:strRef>
              <c:f>'Bayesian N&gt;=50'!$M$16</c:f>
              <c:strCache>
                <c:ptCount val="1"/>
                <c:pt idx="0">
                  <c:v>CL requested</c:v>
                </c:pt>
              </c:strCache>
            </c:strRef>
          </c:tx>
          <c:spPr>
            <a:ln w="25400">
              <a:solidFill>
                <a:srgbClr val="FF0000"/>
              </a:solidFill>
              <a:prstDash val="solid"/>
            </a:ln>
          </c:spPr>
          <c:marker>
            <c:symbol val="none"/>
          </c:marker>
          <c:cat>
            <c:numRef>
              <c:f>'Bayesian N&lt;50'!$A$1028:$A$1076</c:f>
              <c:numCache>
                <c:formatCode>General</c:formatCode>
                <c:ptCount val="4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numCache>
            </c:numRef>
          </c:cat>
          <c:val>
            <c:numRef>
              <c:f>'Bayesian N&lt;50'!$D$22:$D$70</c:f>
              <c:numCache>
                <c:formatCode>General</c:formatCode>
                <c:ptCount val="49"/>
                <c:pt idx="0">
                  <c:v>0.99</c:v>
                </c:pt>
                <c:pt idx="1">
                  <c:v>0.99</c:v>
                </c:pt>
                <c:pt idx="2">
                  <c:v>0.99</c:v>
                </c:pt>
                <c:pt idx="3">
                  <c:v>0.99</c:v>
                </c:pt>
                <c:pt idx="4">
                  <c:v>0.99</c:v>
                </c:pt>
                <c:pt idx="5">
                  <c:v>0.99</c:v>
                </c:pt>
                <c:pt idx="6">
                  <c:v>0.99</c:v>
                </c:pt>
                <c:pt idx="7">
                  <c:v>0.99</c:v>
                </c:pt>
                <c:pt idx="8">
                  <c:v>0.99</c:v>
                </c:pt>
                <c:pt idx="9">
                  <c:v>0.99</c:v>
                </c:pt>
                <c:pt idx="10">
                  <c:v>0.99</c:v>
                </c:pt>
                <c:pt idx="11">
                  <c:v>0.99</c:v>
                </c:pt>
                <c:pt idx="12">
                  <c:v>0.99</c:v>
                </c:pt>
                <c:pt idx="13">
                  <c:v>0.99</c:v>
                </c:pt>
                <c:pt idx="14">
                  <c:v>0.99</c:v>
                </c:pt>
                <c:pt idx="15">
                  <c:v>0.99</c:v>
                </c:pt>
                <c:pt idx="16">
                  <c:v>0.99</c:v>
                </c:pt>
                <c:pt idx="17">
                  <c:v>0.99</c:v>
                </c:pt>
                <c:pt idx="18">
                  <c:v>0.99</c:v>
                </c:pt>
                <c:pt idx="19">
                  <c:v>0.99</c:v>
                </c:pt>
                <c:pt idx="20">
                  <c:v>0.99</c:v>
                </c:pt>
                <c:pt idx="21">
                  <c:v>0.99</c:v>
                </c:pt>
                <c:pt idx="22">
                  <c:v>0.99</c:v>
                </c:pt>
                <c:pt idx="23">
                  <c:v>0.99</c:v>
                </c:pt>
                <c:pt idx="24">
                  <c:v>0.99</c:v>
                </c:pt>
                <c:pt idx="25">
                  <c:v>0.99</c:v>
                </c:pt>
                <c:pt idx="26">
                  <c:v>0.99</c:v>
                </c:pt>
                <c:pt idx="27">
                  <c:v>0.99</c:v>
                </c:pt>
                <c:pt idx="28">
                  <c:v>0.99</c:v>
                </c:pt>
                <c:pt idx="29">
                  <c:v>0.99</c:v>
                </c:pt>
                <c:pt idx="30">
                  <c:v>0.99</c:v>
                </c:pt>
                <c:pt idx="31">
                  <c:v>0.99</c:v>
                </c:pt>
                <c:pt idx="32">
                  <c:v>0.99</c:v>
                </c:pt>
                <c:pt idx="33">
                  <c:v>0.99</c:v>
                </c:pt>
                <c:pt idx="34">
                  <c:v>0.99</c:v>
                </c:pt>
                <c:pt idx="35">
                  <c:v>0.99</c:v>
                </c:pt>
                <c:pt idx="36">
                  <c:v>0.99</c:v>
                </c:pt>
                <c:pt idx="37">
                  <c:v>0.99</c:v>
                </c:pt>
                <c:pt idx="38">
                  <c:v>0.99</c:v>
                </c:pt>
                <c:pt idx="39">
                  <c:v>0.99</c:v>
                </c:pt>
                <c:pt idx="40">
                  <c:v>0.99</c:v>
                </c:pt>
                <c:pt idx="41">
                  <c:v>0.99</c:v>
                </c:pt>
                <c:pt idx="42">
                  <c:v>0.99</c:v>
                </c:pt>
                <c:pt idx="43">
                  <c:v>0.99</c:v>
                </c:pt>
                <c:pt idx="44">
                  <c:v>0.99</c:v>
                </c:pt>
                <c:pt idx="45">
                  <c:v>0.99</c:v>
                </c:pt>
                <c:pt idx="46">
                  <c:v>0.99</c:v>
                </c:pt>
                <c:pt idx="47">
                  <c:v>0.99</c:v>
                </c:pt>
                <c:pt idx="48">
                  <c:v>0.99</c:v>
                </c:pt>
              </c:numCache>
            </c:numRef>
          </c:val>
          <c:smooth val="0"/>
        </c:ser>
        <c:dLbls>
          <c:showLegendKey val="0"/>
          <c:showVal val="0"/>
          <c:showCatName val="0"/>
          <c:showSerName val="0"/>
          <c:showPercent val="0"/>
          <c:showBubbleSize val="0"/>
        </c:dLbls>
        <c:marker val="1"/>
        <c:smooth val="0"/>
        <c:axId val="82565120"/>
        <c:axId val="123417664"/>
      </c:lineChart>
      <c:catAx>
        <c:axId val="82565120"/>
        <c:scaling>
          <c:orientation val="minMax"/>
        </c:scaling>
        <c:delete val="0"/>
        <c:axPos val="b"/>
        <c:title>
          <c:tx>
            <c:rich>
              <a:bodyPr/>
              <a:lstStyle/>
              <a:p>
                <a:pPr>
                  <a:defRPr sz="800" b="0" i="0" u="none" strike="noStrike" baseline="0">
                    <a:solidFill>
                      <a:srgbClr val="000000"/>
                    </a:solidFill>
                    <a:latin typeface="Arial"/>
                    <a:ea typeface="Arial"/>
                    <a:cs typeface="Arial"/>
                  </a:defRPr>
                </a:pPr>
                <a:r>
                  <a:t>sample size (n)</a:t>
                </a:r>
              </a:p>
            </c:rich>
          </c:tx>
          <c:layout>
            <c:manualLayout>
              <c:xMode val="edge"/>
              <c:yMode val="edge"/>
              <c:x val="0.46894394570105491"/>
              <c:y val="0.88528324370412603"/>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800" b="0" i="0" u="none" strike="noStrike" baseline="-25000">
                <a:solidFill>
                  <a:srgbClr val="000000"/>
                </a:solidFill>
                <a:latin typeface="Arial"/>
                <a:ea typeface="Arial"/>
                <a:cs typeface="Arial"/>
              </a:defRPr>
            </a:pPr>
            <a:endParaRPr lang="de-DE"/>
          </a:p>
        </c:txPr>
        <c:crossAx val="123417664"/>
        <c:crosses val="autoZero"/>
        <c:auto val="1"/>
        <c:lblAlgn val="ctr"/>
        <c:lblOffset val="160"/>
        <c:tickLblSkip val="5"/>
        <c:tickMarkSkip val="5"/>
        <c:noMultiLvlLbl val="0"/>
      </c:catAx>
      <c:valAx>
        <c:axId val="123417664"/>
        <c:scaling>
          <c:orientation val="minMax"/>
          <c:max val="1"/>
          <c:min val="0"/>
        </c:scaling>
        <c:delete val="0"/>
        <c:axPos val="l"/>
        <c:majorGridlines>
          <c:spPr>
            <a:ln w="3175">
              <a:solidFill>
                <a:srgbClr val="969696"/>
              </a:solidFill>
              <a:prstDash val="solid"/>
            </a:ln>
          </c:spPr>
        </c:majorGridlines>
        <c:title>
          <c:tx>
            <c:rich>
              <a:bodyPr/>
              <a:lstStyle/>
              <a:p>
                <a:pPr>
                  <a:defRPr sz="800" b="0" i="0" u="none" strike="noStrike" baseline="0">
                    <a:solidFill>
                      <a:srgbClr val="000000"/>
                    </a:solidFill>
                    <a:latin typeface="Arial"/>
                    <a:ea typeface="Arial"/>
                    <a:cs typeface="Arial"/>
                  </a:defRPr>
                </a:pPr>
                <a:r>
                  <a:t>CL</a:t>
                </a:r>
              </a:p>
            </c:rich>
          </c:tx>
          <c:layout>
            <c:manualLayout>
              <c:xMode val="edge"/>
              <c:yMode val="edge"/>
              <c:x val="2.484460939197887E-2"/>
              <c:y val="0.46103990425854308"/>
            </c:manualLayout>
          </c:layout>
          <c:overlay val="0"/>
          <c:spPr>
            <a:noFill/>
            <a:ln w="25400">
              <a:noFill/>
            </a:ln>
          </c:spPr>
        </c:title>
        <c:numFmt formatCode="0.0" sourceLinked="0"/>
        <c:majorTickMark val="out"/>
        <c:minorTickMark val="none"/>
        <c:tickLblPos val="nextTo"/>
        <c:spPr>
          <a:ln w="3175">
            <a:solidFill>
              <a:srgbClr val="969696"/>
            </a:solidFill>
            <a:prstDash val="solid"/>
          </a:ln>
        </c:spPr>
        <c:txPr>
          <a:bodyPr rot="0" vert="horz"/>
          <a:lstStyle/>
          <a:p>
            <a:pPr>
              <a:defRPr sz="925" b="0" i="0" u="none" strike="noStrike" baseline="0">
                <a:solidFill>
                  <a:srgbClr val="000000"/>
                </a:solidFill>
                <a:latin typeface="Arial"/>
                <a:ea typeface="Arial"/>
                <a:cs typeface="Arial"/>
              </a:defRPr>
            </a:pPr>
            <a:endParaRPr lang="de-DE"/>
          </a:p>
        </c:txPr>
        <c:crossAx val="82565120"/>
        <c:crosses val="autoZero"/>
        <c:crossBetween val="between"/>
        <c:minorUnit val="0.05"/>
      </c:valAx>
      <c:spPr>
        <a:noFill/>
        <a:ln w="12700">
          <a:solidFill>
            <a:srgbClr val="808080"/>
          </a:solidFill>
          <a:prstDash val="solid"/>
        </a:ln>
      </c:spPr>
    </c:plotArea>
    <c:legend>
      <c:legendPos val="r"/>
      <c:layout>
        <c:manualLayout>
          <c:xMode val="edge"/>
          <c:yMode val="edge"/>
          <c:wMode val="edge"/>
          <c:hMode val="edge"/>
          <c:x val="0.29936322450139591"/>
          <c:y val="0.94324935410470945"/>
          <c:w val="0.75796228496915585"/>
          <c:h val="0.98630219167809496"/>
        </c:manualLayout>
      </c:layout>
      <c:overlay val="0"/>
      <c:spPr>
        <a:noFill/>
        <a:ln w="3175">
          <a:solidFill>
            <a:srgbClr val="000000"/>
          </a:solidFill>
          <a:prstDash val="solid"/>
        </a:ln>
      </c:spPr>
      <c:txPr>
        <a:bodyPr/>
        <a:lstStyle/>
        <a:p>
          <a:pPr>
            <a:defRPr sz="620" b="0" i="0" u="none" strike="noStrike" baseline="0">
              <a:solidFill>
                <a:srgbClr val="000000"/>
              </a:solidFill>
              <a:latin typeface="Arial"/>
              <a:ea typeface="Arial"/>
              <a:cs typeface="Arial"/>
            </a:defRPr>
          </a:pPr>
          <a:endParaRPr lang="de-DE"/>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25" b="1" i="0" u="none" strike="noStrike" baseline="0">
                <a:solidFill>
                  <a:srgbClr val="000000"/>
                </a:solidFill>
                <a:latin typeface="Arial"/>
                <a:ea typeface="Arial"/>
                <a:cs typeface="Arial"/>
              </a:defRPr>
            </a:pPr>
            <a:r>
              <a:t>Confidence level (CL) vs sample size (n)
</a:t>
            </a:r>
          </a:p>
        </c:rich>
      </c:tx>
      <c:layout>
        <c:manualLayout>
          <c:xMode val="edge"/>
          <c:yMode val="edge"/>
          <c:x val="0.32298133966130949"/>
          <c:y val="3.0303012123484567E-2"/>
        </c:manualLayout>
      </c:layout>
      <c:overlay val="0"/>
      <c:spPr>
        <a:noFill/>
        <a:ln w="25400">
          <a:noFill/>
        </a:ln>
      </c:spPr>
    </c:title>
    <c:autoTitleDeleted val="0"/>
    <c:plotArea>
      <c:layout>
        <c:manualLayout>
          <c:layoutTarget val="inner"/>
          <c:xMode val="edge"/>
          <c:yMode val="edge"/>
          <c:x val="0.11472602739726027"/>
          <c:y val="0.12380975411040571"/>
          <c:w val="0.84075342465753422"/>
          <c:h val="0.71619180839250074"/>
        </c:manualLayout>
      </c:layout>
      <c:lineChart>
        <c:grouping val="standard"/>
        <c:varyColors val="0"/>
        <c:ser>
          <c:idx val="0"/>
          <c:order val="0"/>
          <c:tx>
            <c:strRef>
              <c:f>'Bayesian N&gt;=50'!$J$16</c:f>
              <c:strCache>
                <c:ptCount val="1"/>
                <c:pt idx="0">
                  <c:v>neg_0</c:v>
                </c:pt>
              </c:strCache>
            </c:strRef>
          </c:tx>
          <c:spPr>
            <a:ln w="25400">
              <a:solidFill>
                <a:srgbClr val="0000FF"/>
              </a:solidFill>
              <a:prstDash val="solid"/>
            </a:ln>
          </c:spPr>
          <c:marker>
            <c:symbol val="none"/>
          </c:marker>
          <c:val>
            <c:numRef>
              <c:f>'Bayesian N&gt;=50'!$J$17:$J$39</c:f>
              <c:numCache>
                <c:formatCode>0.00000000</c:formatCode>
                <c:ptCount val="23"/>
                <c:pt idx="0">
                  <c:v>0.36</c:v>
                </c:pt>
                <c:pt idx="1">
                  <c:v>0.48799999999999988</c:v>
                </c:pt>
                <c:pt idx="2">
                  <c:v>0.59039999999999992</c:v>
                </c:pt>
                <c:pt idx="3">
                  <c:v>0.67231999999999992</c:v>
                </c:pt>
                <c:pt idx="4">
                  <c:v>0.73785599999999985</c:v>
                </c:pt>
                <c:pt idx="5">
                  <c:v>0.7902847999999999</c:v>
                </c:pt>
                <c:pt idx="6">
                  <c:v>0.83222783999999994</c:v>
                </c:pt>
                <c:pt idx="7">
                  <c:v>0.86578227199999991</c:v>
                </c:pt>
                <c:pt idx="8">
                  <c:v>0.89262581759999993</c:v>
                </c:pt>
                <c:pt idx="9">
                  <c:v>0.91410065407999996</c:v>
                </c:pt>
                <c:pt idx="10">
                  <c:v>0.93128052326400002</c:v>
                </c:pt>
                <c:pt idx="11">
                  <c:v>0.94502441861120001</c:v>
                </c:pt>
                <c:pt idx="12">
                  <c:v>0.95601953488895997</c:v>
                </c:pt>
                <c:pt idx="13">
                  <c:v>0.96481562791116793</c:v>
                </c:pt>
                <c:pt idx="14">
                  <c:v>0.97185250232893439</c:v>
                </c:pt>
                <c:pt idx="15">
                  <c:v>0.97748200186314749</c:v>
                </c:pt>
                <c:pt idx="16">
                  <c:v>0.98198560149051795</c:v>
                </c:pt>
                <c:pt idx="17">
                  <c:v>0.98558848119241438</c:v>
                </c:pt>
                <c:pt idx="18">
                  <c:v>0.98847078495393148</c:v>
                </c:pt>
                <c:pt idx="19">
                  <c:v>0.99077662796314525</c:v>
                </c:pt>
                <c:pt idx="20">
                  <c:v>0.99262130237051616</c:v>
                </c:pt>
                <c:pt idx="21">
                  <c:v>0.9940970418964129</c:v>
                </c:pt>
                <c:pt idx="22">
                  <c:v>0.99527763351713039</c:v>
                </c:pt>
              </c:numCache>
            </c:numRef>
          </c:val>
          <c:smooth val="0"/>
        </c:ser>
        <c:ser>
          <c:idx val="1"/>
          <c:order val="1"/>
          <c:tx>
            <c:strRef>
              <c:f>'Bayesian N&gt;=50'!$K$16</c:f>
              <c:strCache>
                <c:ptCount val="1"/>
                <c:pt idx="0">
                  <c:v>neg_1</c:v>
                </c:pt>
              </c:strCache>
            </c:strRef>
          </c:tx>
          <c:spPr>
            <a:ln w="25400">
              <a:solidFill>
                <a:srgbClr val="FF00FF"/>
              </a:solidFill>
              <a:prstDash val="solid"/>
            </a:ln>
          </c:spPr>
          <c:marker>
            <c:symbol val="none"/>
          </c:marker>
          <c:val>
            <c:numRef>
              <c:f>'Bayesian N&gt;=50'!$K$17:$K$39</c:f>
              <c:numCache>
                <c:formatCode>0.00000000</c:formatCode>
                <c:ptCount val="23"/>
                <c:pt idx="0">
                  <c:v>-0.64</c:v>
                </c:pt>
                <c:pt idx="1">
                  <c:v>-0.40800000000000014</c:v>
                </c:pt>
                <c:pt idx="2">
                  <c:v>-0.22880000000000011</c:v>
                </c:pt>
                <c:pt idx="3">
                  <c:v>-6.4960000000000129E-2</c:v>
                </c:pt>
                <c:pt idx="4">
                  <c:v>8.2495999999999792E-2</c:v>
                </c:pt>
                <c:pt idx="5">
                  <c:v>0.21356799999999976</c:v>
                </c:pt>
                <c:pt idx="6">
                  <c:v>0.32891135999999987</c:v>
                </c:pt>
                <c:pt idx="7">
                  <c:v>0.42957465599999978</c:v>
                </c:pt>
                <c:pt idx="8">
                  <c:v>0.51681617919999967</c:v>
                </c:pt>
                <c:pt idx="9">
                  <c:v>0.59197810687999963</c:v>
                </c:pt>
                <c:pt idx="10">
                  <c:v>0.65640261631999974</c:v>
                </c:pt>
                <c:pt idx="11">
                  <c:v>0.71137819770879984</c:v>
                </c:pt>
                <c:pt idx="12">
                  <c:v>0.75810744188927981</c:v>
                </c:pt>
                <c:pt idx="13">
                  <c:v>0.79768986048921586</c:v>
                </c:pt>
                <c:pt idx="14">
                  <c:v>0.83111501397360632</c:v>
                </c:pt>
                <c:pt idx="15">
                  <c:v>0.85926251164467193</c:v>
                </c:pt>
                <c:pt idx="16">
                  <c:v>0.88290640968836698</c:v>
                </c:pt>
                <c:pt idx="17">
                  <c:v>0.90272224804879719</c:v>
                </c:pt>
                <c:pt idx="18">
                  <c:v>0.91929549467752059</c:v>
                </c:pt>
                <c:pt idx="19">
                  <c:v>0.93313055273280288</c:v>
                </c:pt>
                <c:pt idx="20">
                  <c:v>0.94465976777887128</c:v>
                </c:pt>
                <c:pt idx="21">
                  <c:v>0.95425207469720019</c:v>
                </c:pt>
                <c:pt idx="22">
                  <c:v>0.96222106813704278</c:v>
                </c:pt>
              </c:numCache>
            </c:numRef>
          </c:val>
          <c:smooth val="0"/>
        </c:ser>
        <c:ser>
          <c:idx val="3"/>
          <c:order val="2"/>
          <c:tx>
            <c:strRef>
              <c:f>'Bayesian N&gt;=50'!$L$16</c:f>
              <c:strCache>
                <c:ptCount val="1"/>
                <c:pt idx="0">
                  <c:v>neg_2</c:v>
                </c:pt>
              </c:strCache>
            </c:strRef>
          </c:tx>
          <c:spPr>
            <a:ln w="25400">
              <a:solidFill>
                <a:srgbClr val="33CCCC"/>
              </a:solidFill>
              <a:prstDash val="solid"/>
            </a:ln>
          </c:spPr>
          <c:marker>
            <c:symbol val="none"/>
          </c:marker>
          <c:val>
            <c:numRef>
              <c:f>'Bayesian N&gt;=50'!$L$17:$L$39</c:f>
              <c:numCache>
                <c:formatCode>General</c:formatCode>
                <c:ptCount val="23"/>
                <c:pt idx="0">
                  <c:v>-0.64</c:v>
                </c:pt>
                <c:pt idx="1">
                  <c:v>-1.4000000000000001</c:v>
                </c:pt>
                <c:pt idx="2">
                  <c:v>-1.2016</c:v>
                </c:pt>
                <c:pt idx="3">
                  <c:v>-1.0070400000000002</c:v>
                </c:pt>
                <c:pt idx="4">
                  <c:v>-0.81862400000000024</c:v>
                </c:pt>
                <c:pt idx="5">
                  <c:v>-0.6384000000000003</c:v>
                </c:pt>
                <c:pt idx="6">
                  <c:v>-0.46800640000000016</c:v>
                </c:pt>
                <c:pt idx="7">
                  <c:v>-0.30862284800000017</c:v>
                </c:pt>
                <c:pt idx="8">
                  <c:v>-0.1609833472000004</c:v>
                </c:pt>
                <c:pt idx="9">
                  <c:v>-2.5423441920000345E-2</c:v>
                </c:pt>
                <c:pt idx="10">
                  <c:v>9.8056867839999673E-2</c:v>
                </c:pt>
                <c:pt idx="11">
                  <c:v>0.20972601753599984</c:v>
                </c:pt>
                <c:pt idx="12">
                  <c:v>0.31005645357055989</c:v>
                </c:pt>
                <c:pt idx="13">
                  <c:v>0.39966665123430356</c:v>
                </c:pt>
                <c:pt idx="14">
                  <c:v>0.47927129308528615</c:v>
                </c:pt>
                <c:pt idx="15">
                  <c:v>0.54964003726294997</c:v>
                </c:pt>
                <c:pt idx="16">
                  <c:v>0.6115645321392944</c:v>
                </c:pt>
                <c:pt idx="17">
                  <c:v>0.66583290764910885</c:v>
                </c:pt>
                <c:pt idx="18">
                  <c:v>0.71321077572904645</c:v>
                </c:pt>
                <c:pt idx="19">
                  <c:v>0.75442771951874132</c:v>
                </c:pt>
                <c:pt idx="20">
                  <c:v>0.79016828616155355</c:v>
                </c:pt>
                <c:pt idx="21">
                  <c:v>0.82106658248501696</c:v>
                </c:pt>
                <c:pt idx="22">
                  <c:v>0.84770368092745363</c:v>
                </c:pt>
              </c:numCache>
            </c:numRef>
          </c:val>
          <c:smooth val="0"/>
        </c:ser>
        <c:ser>
          <c:idx val="5"/>
          <c:order val="3"/>
          <c:tx>
            <c:strRef>
              <c:f>'Bayesian N&gt;=50'!$M$16</c:f>
              <c:strCache>
                <c:ptCount val="1"/>
                <c:pt idx="0">
                  <c:v>CL requested</c:v>
                </c:pt>
              </c:strCache>
            </c:strRef>
          </c:tx>
          <c:spPr>
            <a:ln w="25400">
              <a:solidFill>
                <a:srgbClr val="FF0000"/>
              </a:solidFill>
              <a:prstDash val="solid"/>
            </a:ln>
          </c:spPr>
          <c:marker>
            <c:symbol val="none"/>
          </c:marker>
          <c:val>
            <c:numRef>
              <c:f>'Bayesian N&gt;=50'!$M$17:$M$46</c:f>
              <c:numCache>
                <c:formatCode>General</c:formatCode>
                <c:ptCount val="30"/>
                <c:pt idx="0">
                  <c:v>0.95</c:v>
                </c:pt>
                <c:pt idx="1">
                  <c:v>0.95</c:v>
                </c:pt>
                <c:pt idx="2">
                  <c:v>0.95</c:v>
                </c:pt>
                <c:pt idx="3">
                  <c:v>0.95</c:v>
                </c:pt>
                <c:pt idx="4">
                  <c:v>0.95</c:v>
                </c:pt>
                <c:pt idx="5">
                  <c:v>0.95</c:v>
                </c:pt>
                <c:pt idx="6">
                  <c:v>0.95</c:v>
                </c:pt>
                <c:pt idx="7">
                  <c:v>0.95</c:v>
                </c:pt>
                <c:pt idx="8">
                  <c:v>0.95</c:v>
                </c:pt>
                <c:pt idx="9">
                  <c:v>0.95</c:v>
                </c:pt>
                <c:pt idx="10">
                  <c:v>0.95</c:v>
                </c:pt>
                <c:pt idx="11">
                  <c:v>0.95</c:v>
                </c:pt>
                <c:pt idx="12">
                  <c:v>0.95</c:v>
                </c:pt>
                <c:pt idx="13">
                  <c:v>0.95</c:v>
                </c:pt>
                <c:pt idx="14">
                  <c:v>0.95</c:v>
                </c:pt>
                <c:pt idx="15">
                  <c:v>0.95</c:v>
                </c:pt>
                <c:pt idx="16">
                  <c:v>0.95</c:v>
                </c:pt>
                <c:pt idx="17">
                  <c:v>0.95</c:v>
                </c:pt>
                <c:pt idx="18">
                  <c:v>0.95</c:v>
                </c:pt>
                <c:pt idx="19">
                  <c:v>0.95</c:v>
                </c:pt>
                <c:pt idx="20">
                  <c:v>0.95</c:v>
                </c:pt>
                <c:pt idx="21">
                  <c:v>0.95</c:v>
                </c:pt>
                <c:pt idx="22">
                  <c:v>0.95</c:v>
                </c:pt>
                <c:pt idx="23">
                  <c:v>0.95</c:v>
                </c:pt>
                <c:pt idx="24">
                  <c:v>0.95</c:v>
                </c:pt>
                <c:pt idx="25">
                  <c:v>0.95</c:v>
                </c:pt>
                <c:pt idx="26">
                  <c:v>0.95</c:v>
                </c:pt>
                <c:pt idx="27">
                  <c:v>0.95</c:v>
                </c:pt>
                <c:pt idx="28">
                  <c:v>0.95</c:v>
                </c:pt>
                <c:pt idx="29">
                  <c:v>0.95</c:v>
                </c:pt>
              </c:numCache>
            </c:numRef>
          </c:val>
          <c:smooth val="0"/>
        </c:ser>
        <c:dLbls>
          <c:showLegendKey val="0"/>
          <c:showVal val="0"/>
          <c:showCatName val="0"/>
          <c:showSerName val="0"/>
          <c:showPercent val="0"/>
          <c:showBubbleSize val="0"/>
        </c:dLbls>
        <c:marker val="1"/>
        <c:smooth val="0"/>
        <c:axId val="90744832"/>
        <c:axId val="123419392"/>
      </c:lineChart>
      <c:catAx>
        <c:axId val="90744832"/>
        <c:scaling>
          <c:orientation val="minMax"/>
        </c:scaling>
        <c:delete val="0"/>
        <c:axPos val="b"/>
        <c:title>
          <c:tx>
            <c:rich>
              <a:bodyPr/>
              <a:lstStyle/>
              <a:p>
                <a:pPr>
                  <a:defRPr sz="800" b="0" i="0" u="none" strike="noStrike" baseline="0">
                    <a:solidFill>
                      <a:srgbClr val="000000"/>
                    </a:solidFill>
                    <a:latin typeface="Arial"/>
                    <a:ea typeface="Arial"/>
                    <a:cs typeface="Arial"/>
                  </a:defRPr>
                </a:pPr>
                <a:r>
                  <a:t>sample size (n)</a:t>
                </a:r>
              </a:p>
            </c:rich>
          </c:tx>
          <c:layout>
            <c:manualLayout>
              <c:xMode val="edge"/>
              <c:yMode val="edge"/>
              <c:x val="0.4689440189839284"/>
              <c:y val="0.88528313960754901"/>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800" b="0" i="0" u="none" strike="noStrike" baseline="-25000">
                <a:solidFill>
                  <a:srgbClr val="000000"/>
                </a:solidFill>
                <a:latin typeface="Arial"/>
                <a:ea typeface="Arial"/>
                <a:cs typeface="Arial"/>
              </a:defRPr>
            </a:pPr>
            <a:endParaRPr lang="de-DE"/>
          </a:p>
        </c:txPr>
        <c:crossAx val="123419392"/>
        <c:crosses val="autoZero"/>
        <c:auto val="1"/>
        <c:lblAlgn val="ctr"/>
        <c:lblOffset val="160"/>
        <c:tickLblSkip val="5"/>
        <c:tickMarkSkip val="5"/>
        <c:noMultiLvlLbl val="0"/>
      </c:catAx>
      <c:valAx>
        <c:axId val="123419392"/>
        <c:scaling>
          <c:orientation val="minMax"/>
          <c:max val="1"/>
          <c:min val="0"/>
        </c:scaling>
        <c:delete val="0"/>
        <c:axPos val="l"/>
        <c:majorGridlines>
          <c:spPr>
            <a:ln w="3175">
              <a:solidFill>
                <a:srgbClr val="969696"/>
              </a:solidFill>
              <a:prstDash val="solid"/>
            </a:ln>
          </c:spPr>
        </c:majorGridlines>
        <c:title>
          <c:tx>
            <c:rich>
              <a:bodyPr/>
              <a:lstStyle/>
              <a:p>
                <a:pPr>
                  <a:defRPr sz="800" b="0" i="0" u="none" strike="noStrike" baseline="0">
                    <a:solidFill>
                      <a:srgbClr val="000000"/>
                    </a:solidFill>
                    <a:latin typeface="Arial"/>
                    <a:ea typeface="Arial"/>
                    <a:cs typeface="Arial"/>
                  </a:defRPr>
                </a:pPr>
                <a:r>
                  <a:t>CL</a:t>
                </a:r>
              </a:p>
            </c:rich>
          </c:tx>
          <c:layout>
            <c:manualLayout>
              <c:xMode val="edge"/>
              <c:yMode val="edge"/>
              <c:x val="2.4844676949627872E-2"/>
              <c:y val="0.46103997000374952"/>
            </c:manualLayout>
          </c:layout>
          <c:overlay val="0"/>
          <c:spPr>
            <a:noFill/>
            <a:ln w="25400">
              <a:noFill/>
            </a:ln>
          </c:spPr>
        </c:title>
        <c:numFmt formatCode="0.0" sourceLinked="0"/>
        <c:majorTickMark val="out"/>
        <c:minorTickMark val="none"/>
        <c:tickLblPos val="nextTo"/>
        <c:spPr>
          <a:ln w="3175">
            <a:solidFill>
              <a:srgbClr val="969696"/>
            </a:solidFill>
            <a:prstDash val="solid"/>
          </a:ln>
        </c:spPr>
        <c:txPr>
          <a:bodyPr rot="0" vert="horz"/>
          <a:lstStyle/>
          <a:p>
            <a:pPr>
              <a:defRPr sz="925" b="0" i="0" u="none" strike="noStrike" baseline="0">
                <a:solidFill>
                  <a:srgbClr val="000000"/>
                </a:solidFill>
                <a:latin typeface="Arial"/>
                <a:ea typeface="Arial"/>
                <a:cs typeface="Arial"/>
              </a:defRPr>
            </a:pPr>
            <a:endParaRPr lang="de-DE"/>
          </a:p>
        </c:txPr>
        <c:crossAx val="90744832"/>
        <c:crosses val="autoZero"/>
        <c:crossBetween val="between"/>
        <c:minorUnit val="0.05"/>
      </c:valAx>
      <c:spPr>
        <a:noFill/>
        <a:ln w="12700">
          <a:solidFill>
            <a:srgbClr val="808080"/>
          </a:solidFill>
          <a:prstDash val="solid"/>
        </a:ln>
      </c:spPr>
    </c:plotArea>
    <c:legend>
      <c:legendPos val="r"/>
      <c:layout>
        <c:manualLayout>
          <c:xMode val="edge"/>
          <c:yMode val="edge"/>
          <c:wMode val="edge"/>
          <c:hMode val="edge"/>
          <c:x val="0.28424657534246578"/>
          <c:y val="0.94285894263217096"/>
          <c:w val="0.7773972602739726"/>
          <c:h val="0.98476370453693285"/>
        </c:manualLayout>
      </c:layout>
      <c:overlay val="0"/>
      <c:spPr>
        <a:noFill/>
        <a:ln w="3175">
          <a:solidFill>
            <a:srgbClr val="000000"/>
          </a:solidFill>
          <a:prstDash val="solid"/>
        </a:ln>
      </c:spPr>
      <c:txPr>
        <a:bodyPr/>
        <a:lstStyle/>
        <a:p>
          <a:pPr>
            <a:defRPr sz="620" b="0" i="0" u="none" strike="noStrike" baseline="0">
              <a:solidFill>
                <a:srgbClr val="000000"/>
              </a:solidFill>
              <a:latin typeface="Arial"/>
              <a:ea typeface="Arial"/>
              <a:cs typeface="Arial"/>
            </a:defRPr>
          </a:pPr>
          <a:endParaRPr lang="de-DE"/>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1" l="0.75000000000000033" r="0.75000000000000033" t="1" header="0" footer="0"/>
    <c:pageSetup paperSize="9" orientation="landscape"/>
  </c:printSettings>
</c:chartSpace>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3</xdr:col>
      <xdr:colOff>1038225</xdr:colOff>
      <xdr:row>10</xdr:row>
      <xdr:rowOff>523875</xdr:rowOff>
    </xdr:from>
    <xdr:to>
      <xdr:col>3</xdr:col>
      <xdr:colOff>1038225</xdr:colOff>
      <xdr:row>11</xdr:row>
      <xdr:rowOff>57150</xdr:rowOff>
    </xdr:to>
    <xdr:sp macro="" textlink="">
      <xdr:nvSpPr>
        <xdr:cNvPr id="958564" name="Line 1044"/>
        <xdr:cNvSpPr>
          <a:spLocks noChangeShapeType="1"/>
        </xdr:cNvSpPr>
      </xdr:nvSpPr>
      <xdr:spPr bwMode="auto">
        <a:xfrm>
          <a:off x="4724400" y="1990725"/>
          <a:ext cx="0" cy="1524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1381125</xdr:colOff>
      <xdr:row>10</xdr:row>
      <xdr:rowOff>523875</xdr:rowOff>
    </xdr:from>
    <xdr:to>
      <xdr:col>4</xdr:col>
      <xdr:colOff>1381125</xdr:colOff>
      <xdr:row>11</xdr:row>
      <xdr:rowOff>76200</xdr:rowOff>
    </xdr:to>
    <xdr:sp macro="" textlink="">
      <xdr:nvSpPr>
        <xdr:cNvPr id="958565" name="Line 1047"/>
        <xdr:cNvSpPr>
          <a:spLocks noChangeShapeType="1"/>
        </xdr:cNvSpPr>
      </xdr:nvSpPr>
      <xdr:spPr bwMode="auto">
        <a:xfrm>
          <a:off x="4724400" y="1990725"/>
          <a:ext cx="0" cy="1714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0</xdr:row>
      <xdr:rowOff>0</xdr:rowOff>
    </xdr:from>
    <xdr:to>
      <xdr:col>22</xdr:col>
      <xdr:colOff>9525</xdr:colOff>
      <xdr:row>15</xdr:row>
      <xdr:rowOff>0</xdr:rowOff>
    </xdr:to>
    <xdr:graphicFrame macro="">
      <xdr:nvGraphicFramePr>
        <xdr:cNvPr id="958566" name="Chart 10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1638300</xdr:colOff>
      <xdr:row>14</xdr:row>
      <xdr:rowOff>333375</xdr:rowOff>
    </xdr:from>
    <xdr:to>
      <xdr:col>4</xdr:col>
      <xdr:colOff>142875</xdr:colOff>
      <xdr:row>14</xdr:row>
      <xdr:rowOff>333375</xdr:rowOff>
    </xdr:to>
    <xdr:sp macro="" textlink="">
      <xdr:nvSpPr>
        <xdr:cNvPr id="958567" name="Line 1064"/>
        <xdr:cNvSpPr>
          <a:spLocks noChangeShapeType="1"/>
        </xdr:cNvSpPr>
      </xdr:nvSpPr>
      <xdr:spPr bwMode="auto">
        <a:xfrm flipV="1">
          <a:off x="4724400" y="4114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1704975</xdr:colOff>
      <xdr:row>12</xdr:row>
      <xdr:rowOff>304800</xdr:rowOff>
    </xdr:from>
    <xdr:to>
      <xdr:col>4</xdr:col>
      <xdr:colOff>190500</xdr:colOff>
      <xdr:row>12</xdr:row>
      <xdr:rowOff>304800</xdr:rowOff>
    </xdr:to>
    <xdr:sp macro="" textlink="">
      <xdr:nvSpPr>
        <xdr:cNvPr id="958568" name="Line 1078"/>
        <xdr:cNvSpPr>
          <a:spLocks noChangeShapeType="1"/>
        </xdr:cNvSpPr>
      </xdr:nvSpPr>
      <xdr:spPr bwMode="auto">
        <a:xfrm flipV="1">
          <a:off x="4724400" y="29337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19</xdr:col>
          <xdr:colOff>152400</xdr:colOff>
          <xdr:row>20</xdr:row>
          <xdr:rowOff>9525</xdr:rowOff>
        </xdr:from>
        <xdr:to>
          <xdr:col>19</xdr:col>
          <xdr:colOff>1009650</xdr:colOff>
          <xdr:row>22</xdr:row>
          <xdr:rowOff>57150</xdr:rowOff>
        </xdr:to>
        <xdr:sp macro="" textlink="">
          <xdr:nvSpPr>
            <xdr:cNvPr id="67766" name="Button 1206" hidden="1">
              <a:extLst>
                <a:ext uri="{63B3BB69-23CF-44E3-9099-C40C66FF867C}">
                  <a14:compatExt spid="_x0000_s67766"/>
                </a:ext>
              </a:extLst>
            </xdr:cNvPr>
            <xdr:cNvSpPr/>
          </xdr:nvSpPr>
          <xdr:spPr>
            <a:xfrm>
              <a:off x="0" y="0"/>
              <a:ext cx="0" cy="0"/>
            </a:xfrm>
            <a:prstGeom prst="rect">
              <a:avLst/>
            </a:prstGeom>
          </xdr:spPr>
          <xdr:txBody>
            <a:bodyPr vertOverflow="clip" wrap="square" lIns="27432" tIns="22860" rIns="27432" bIns="0" anchor="ctr"/>
            <a:lstStyle/>
            <a:p>
              <a:pPr algn="ctr" rtl="0">
                <a:defRPr sz="1000"/>
              </a:pPr>
              <a:r>
                <a:rPr lang="de-DE" sz="1000" b="0" i="0" u="none" strike="noStrike" baseline="0">
                  <a:solidFill>
                    <a:srgbClr val="FF00FF"/>
                  </a:solidFill>
                  <a:latin typeface="Arial"/>
                  <a:cs typeface="Arial"/>
                </a:rPr>
                <a:t>HIDE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19</xdr:col>
          <xdr:colOff>142875</xdr:colOff>
          <xdr:row>17</xdr:row>
          <xdr:rowOff>76200</xdr:rowOff>
        </xdr:from>
        <xdr:to>
          <xdr:col>19</xdr:col>
          <xdr:colOff>1009650</xdr:colOff>
          <xdr:row>19</xdr:row>
          <xdr:rowOff>123825</xdr:rowOff>
        </xdr:to>
        <xdr:sp macro="" textlink="">
          <xdr:nvSpPr>
            <xdr:cNvPr id="67767" name="Button 1207" hidden="1">
              <a:extLst>
                <a:ext uri="{63B3BB69-23CF-44E3-9099-C40C66FF867C}">
                  <a14:compatExt spid="_x0000_s67767"/>
                </a:ext>
              </a:extLst>
            </xdr:cNvPr>
            <xdr:cNvSpPr/>
          </xdr:nvSpPr>
          <xdr:spPr>
            <a:xfrm>
              <a:off x="0" y="0"/>
              <a:ext cx="0" cy="0"/>
            </a:xfrm>
            <a:prstGeom prst="rect">
              <a:avLst/>
            </a:prstGeom>
          </xdr:spPr>
          <xdr:txBody>
            <a:bodyPr vertOverflow="clip" wrap="square" lIns="27432" tIns="22860" rIns="27432" bIns="0" anchor="ctr"/>
            <a:lstStyle/>
            <a:p>
              <a:pPr algn="ctr" rtl="0">
                <a:defRPr sz="1000"/>
              </a:pPr>
              <a:r>
                <a:rPr lang="de-DE" sz="1000" b="0" i="0" u="none" strike="noStrike" baseline="0">
                  <a:solidFill>
                    <a:srgbClr val="0000FF"/>
                  </a:solidFill>
                  <a:latin typeface="Arial"/>
                  <a:cs typeface="Arial"/>
                </a:rPr>
                <a:t>UNHIDE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xdr:col>
          <xdr:colOff>114300</xdr:colOff>
          <xdr:row>17</xdr:row>
          <xdr:rowOff>95250</xdr:rowOff>
        </xdr:from>
        <xdr:to>
          <xdr:col>18</xdr:col>
          <xdr:colOff>990600</xdr:colOff>
          <xdr:row>20</xdr:row>
          <xdr:rowOff>0</xdr:rowOff>
        </xdr:to>
        <xdr:sp macro="" textlink="">
          <xdr:nvSpPr>
            <xdr:cNvPr id="67768" name="Button 1208" hidden="1">
              <a:extLst>
                <a:ext uri="{63B3BB69-23CF-44E3-9099-C40C66FF867C}">
                  <a14:compatExt spid="_x0000_s67768"/>
                </a:ext>
              </a:extLst>
            </xdr:cNvPr>
            <xdr:cNvSpPr/>
          </xdr:nvSpPr>
          <xdr:spPr>
            <a:xfrm>
              <a:off x="0" y="0"/>
              <a:ext cx="0" cy="0"/>
            </a:xfrm>
            <a:prstGeom prst="rect">
              <a:avLst/>
            </a:prstGeom>
          </xdr:spPr>
          <xdr:txBody>
            <a:bodyPr vertOverflow="clip" wrap="square" lIns="27432" tIns="22860" rIns="27432" bIns="0" anchor="ctr"/>
            <a:lstStyle/>
            <a:p>
              <a:pPr algn="ctr" rtl="0">
                <a:defRPr sz="1000"/>
              </a:pPr>
              <a:r>
                <a:rPr lang="de-DE" sz="1000" b="0" i="0" u="none" strike="noStrike" baseline="0">
                  <a:solidFill>
                    <a:srgbClr val="800080"/>
                  </a:solidFill>
                  <a:latin typeface="Arial"/>
                  <a:cs typeface="Arial"/>
                </a:rPr>
                <a:t> </a:t>
              </a:r>
              <a:r>
                <a:rPr lang="de-DE" sz="1000" b="0" i="0" u="none" strike="noStrike" baseline="0">
                  <a:solidFill>
                    <a:srgbClr val="FF00FF"/>
                  </a:solidFill>
                  <a:latin typeface="Arial"/>
                  <a:cs typeface="Arial"/>
                </a:rPr>
                <a:t>Default :-)</a:t>
              </a:r>
            </a:p>
            <a:p>
              <a:pPr algn="ctr" rtl="0">
                <a:defRPr sz="1000"/>
              </a:pPr>
              <a:r>
                <a:rPr lang="de-DE" sz="1000" b="0" i="0" u="none" strike="noStrike" baseline="0">
                  <a:solidFill>
                    <a:srgbClr val="FF00FF"/>
                  </a:solidFill>
                  <a:latin typeface="Arial"/>
                  <a:cs typeface="Arial"/>
                </a:rPr>
                <a:t> N</a:t>
              </a:r>
              <a:r>
                <a:rPr lang="de-DE" sz="1000" b="0" i="0" u="none" strike="noStrike" baseline="-25000">
                  <a:solidFill>
                    <a:srgbClr val="FF00FF"/>
                  </a:solidFill>
                  <a:latin typeface="Arial"/>
                  <a:cs typeface="Arial"/>
                </a:rPr>
                <a:t>max</a:t>
              </a:r>
              <a:r>
                <a:rPr lang="de-DE" sz="1000" b="0" i="0" u="none" strike="noStrike" baseline="0">
                  <a:solidFill>
                    <a:srgbClr val="FF00FF"/>
                  </a:solidFill>
                  <a:latin typeface="Arial"/>
                  <a:cs typeface="Arial"/>
                </a:rPr>
                <a:t> = 1000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17</xdr:col>
          <xdr:colOff>314325</xdr:colOff>
          <xdr:row>17</xdr:row>
          <xdr:rowOff>76200</xdr:rowOff>
        </xdr:from>
        <xdr:to>
          <xdr:col>17</xdr:col>
          <xdr:colOff>1219200</xdr:colOff>
          <xdr:row>19</xdr:row>
          <xdr:rowOff>142875</xdr:rowOff>
        </xdr:to>
        <xdr:sp macro="" textlink="">
          <xdr:nvSpPr>
            <xdr:cNvPr id="67769" name="Button 1209" hidden="1">
              <a:extLst>
                <a:ext uri="{63B3BB69-23CF-44E3-9099-C40C66FF867C}">
                  <a14:compatExt spid="_x0000_s67769"/>
                </a:ext>
              </a:extLst>
            </xdr:cNvPr>
            <xdr:cNvSpPr/>
          </xdr:nvSpPr>
          <xdr:spPr>
            <a:xfrm>
              <a:off x="0" y="0"/>
              <a:ext cx="0" cy="0"/>
            </a:xfrm>
            <a:prstGeom prst="rect">
              <a:avLst/>
            </a:prstGeom>
          </xdr:spPr>
          <xdr:txBody>
            <a:bodyPr vertOverflow="clip" wrap="square" lIns="27432" tIns="22860" rIns="27432" bIns="0" anchor="ctr"/>
            <a:lstStyle/>
            <a:p>
              <a:pPr algn="ctr" rtl="0">
                <a:defRPr sz="1000"/>
              </a:pPr>
              <a:r>
                <a:rPr lang="de-DE" sz="1000" b="0" i="0" u="none" strike="noStrike" baseline="0">
                  <a:solidFill>
                    <a:srgbClr val="0000FF"/>
                  </a:solidFill>
                  <a:latin typeface="Arial"/>
                  <a:cs typeface="Arial"/>
                </a:rPr>
                <a:t> N</a:t>
              </a:r>
              <a:r>
                <a:rPr lang="de-DE" sz="1000" b="0" i="0" u="none" strike="noStrike" baseline="-25000">
                  <a:solidFill>
                    <a:srgbClr val="0000FF"/>
                  </a:solidFill>
                  <a:latin typeface="Arial"/>
                  <a:cs typeface="Arial"/>
                </a:rPr>
                <a:t>max</a:t>
              </a:r>
              <a:r>
                <a:rPr lang="de-DE" sz="1000" b="0" i="0" u="none" strike="noStrike" baseline="0">
                  <a:solidFill>
                    <a:srgbClr val="0000FF"/>
                  </a:solidFill>
                  <a:latin typeface="Arial"/>
                  <a:cs typeface="Arial"/>
                </a:rPr>
                <a:t> = 2000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17</xdr:col>
          <xdr:colOff>314325</xdr:colOff>
          <xdr:row>20</xdr:row>
          <xdr:rowOff>28575</xdr:rowOff>
        </xdr:from>
        <xdr:to>
          <xdr:col>17</xdr:col>
          <xdr:colOff>1219200</xdr:colOff>
          <xdr:row>22</xdr:row>
          <xdr:rowOff>85725</xdr:rowOff>
        </xdr:to>
        <xdr:sp macro="" textlink="">
          <xdr:nvSpPr>
            <xdr:cNvPr id="67770" name="Button 1210" hidden="1">
              <a:extLst>
                <a:ext uri="{63B3BB69-23CF-44E3-9099-C40C66FF867C}">
                  <a14:compatExt spid="_x0000_s67770"/>
                </a:ext>
              </a:extLst>
            </xdr:cNvPr>
            <xdr:cNvSpPr/>
          </xdr:nvSpPr>
          <xdr:spPr>
            <a:xfrm>
              <a:off x="0" y="0"/>
              <a:ext cx="0" cy="0"/>
            </a:xfrm>
            <a:prstGeom prst="rect">
              <a:avLst/>
            </a:prstGeom>
          </xdr:spPr>
          <xdr:txBody>
            <a:bodyPr vertOverflow="clip" wrap="square" lIns="27432" tIns="22860" rIns="27432" bIns="0" anchor="ctr"/>
            <a:lstStyle/>
            <a:p>
              <a:pPr algn="ctr" rtl="0">
                <a:defRPr sz="1000"/>
              </a:pPr>
              <a:r>
                <a:rPr lang="de-DE" sz="1000" b="0" i="0" u="none" strike="noStrike" baseline="0">
                  <a:solidFill>
                    <a:srgbClr val="0000FF"/>
                  </a:solidFill>
                  <a:latin typeface="Arial"/>
                  <a:cs typeface="Arial"/>
                </a:rPr>
                <a:t> N</a:t>
              </a:r>
              <a:r>
                <a:rPr lang="de-DE" sz="1000" b="0" i="0" u="none" strike="noStrike" baseline="-25000">
                  <a:solidFill>
                    <a:srgbClr val="0000FF"/>
                  </a:solidFill>
                  <a:latin typeface="Arial"/>
                  <a:cs typeface="Arial"/>
                </a:rPr>
                <a:t>max</a:t>
              </a:r>
              <a:r>
                <a:rPr lang="de-DE" sz="1000" b="0" i="0" u="none" strike="noStrike" baseline="0">
                  <a:solidFill>
                    <a:srgbClr val="0000FF"/>
                  </a:solidFill>
                  <a:latin typeface="Arial"/>
                  <a:cs typeface="Arial"/>
                </a:rPr>
                <a:t> = 5000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17</xdr:col>
          <xdr:colOff>314325</xdr:colOff>
          <xdr:row>22</xdr:row>
          <xdr:rowOff>133350</xdr:rowOff>
        </xdr:from>
        <xdr:to>
          <xdr:col>17</xdr:col>
          <xdr:colOff>1219200</xdr:colOff>
          <xdr:row>25</xdr:row>
          <xdr:rowOff>47625</xdr:rowOff>
        </xdr:to>
        <xdr:sp macro="" textlink="">
          <xdr:nvSpPr>
            <xdr:cNvPr id="67771" name="Button 1211" hidden="1">
              <a:extLst>
                <a:ext uri="{63B3BB69-23CF-44E3-9099-C40C66FF867C}">
                  <a14:compatExt spid="_x0000_s67771"/>
                </a:ext>
              </a:extLst>
            </xdr:cNvPr>
            <xdr:cNvSpPr/>
          </xdr:nvSpPr>
          <xdr:spPr>
            <a:xfrm>
              <a:off x="0" y="0"/>
              <a:ext cx="0" cy="0"/>
            </a:xfrm>
            <a:prstGeom prst="rect">
              <a:avLst/>
            </a:prstGeom>
          </xdr:spPr>
          <xdr:txBody>
            <a:bodyPr vertOverflow="clip" wrap="square" lIns="27432" tIns="22860" rIns="27432" bIns="0" anchor="ctr"/>
            <a:lstStyle/>
            <a:p>
              <a:pPr algn="ctr" rtl="0">
                <a:defRPr sz="1000"/>
              </a:pPr>
              <a:r>
                <a:rPr lang="de-DE" sz="1000" b="0" i="0" u="none" strike="noStrike" baseline="0">
                  <a:solidFill>
                    <a:srgbClr val="0000FF"/>
                  </a:solidFill>
                  <a:latin typeface="Arial"/>
                  <a:cs typeface="Arial"/>
                </a:rPr>
                <a:t> N</a:t>
              </a:r>
              <a:r>
                <a:rPr lang="de-DE" sz="1000" b="0" i="0" u="none" strike="noStrike" baseline="-25000">
                  <a:solidFill>
                    <a:srgbClr val="0000FF"/>
                  </a:solidFill>
                  <a:latin typeface="Arial"/>
                  <a:cs typeface="Arial"/>
                </a:rPr>
                <a:t>max</a:t>
              </a:r>
              <a:r>
                <a:rPr lang="de-DE" sz="1000" b="0" i="0" u="none" strike="noStrike" baseline="0">
                  <a:solidFill>
                    <a:srgbClr val="0000FF"/>
                  </a:solidFill>
                  <a:latin typeface="Arial"/>
                  <a:cs typeface="Arial"/>
                </a:rPr>
                <a:t> = 10000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17</xdr:col>
          <xdr:colOff>323850</xdr:colOff>
          <xdr:row>25</xdr:row>
          <xdr:rowOff>123825</xdr:rowOff>
        </xdr:from>
        <xdr:to>
          <xdr:col>17</xdr:col>
          <xdr:colOff>1219200</xdr:colOff>
          <xdr:row>28</xdr:row>
          <xdr:rowOff>9525</xdr:rowOff>
        </xdr:to>
        <xdr:sp macro="" textlink="">
          <xdr:nvSpPr>
            <xdr:cNvPr id="67772" name="Button 1212" hidden="1">
              <a:extLst>
                <a:ext uri="{63B3BB69-23CF-44E3-9099-C40C66FF867C}">
                  <a14:compatExt spid="_x0000_s67772"/>
                </a:ext>
              </a:extLst>
            </xdr:cNvPr>
            <xdr:cNvSpPr/>
          </xdr:nvSpPr>
          <xdr:spPr>
            <a:xfrm>
              <a:off x="0" y="0"/>
              <a:ext cx="0" cy="0"/>
            </a:xfrm>
            <a:prstGeom prst="rect">
              <a:avLst/>
            </a:prstGeom>
          </xdr:spPr>
          <xdr:txBody>
            <a:bodyPr vertOverflow="clip" wrap="square" lIns="27432" tIns="22860" rIns="27432" bIns="0" anchor="ctr"/>
            <a:lstStyle/>
            <a:p>
              <a:pPr algn="ctr" rtl="0">
                <a:defRPr sz="1000"/>
              </a:pPr>
              <a:r>
                <a:rPr lang="de-DE" sz="1000" b="0" i="0" u="none" strike="noStrike" baseline="0">
                  <a:solidFill>
                    <a:srgbClr val="0000FF"/>
                  </a:solidFill>
                  <a:latin typeface="Arial"/>
                  <a:cs typeface="Arial"/>
                </a:rPr>
                <a:t> N</a:t>
              </a:r>
              <a:r>
                <a:rPr lang="de-DE" sz="1000" b="0" i="0" u="none" strike="noStrike" baseline="-25000">
                  <a:solidFill>
                    <a:srgbClr val="0000FF"/>
                  </a:solidFill>
                  <a:latin typeface="Arial"/>
                  <a:cs typeface="Arial"/>
                </a:rPr>
                <a:t>max</a:t>
              </a:r>
              <a:r>
                <a:rPr lang="de-DE" sz="1000" b="0" i="0" u="none" strike="noStrike" baseline="0">
                  <a:solidFill>
                    <a:srgbClr val="0000FF"/>
                  </a:solidFill>
                  <a:latin typeface="Arial"/>
                  <a:cs typeface="Arial"/>
                </a:rPr>
                <a:t> = 65000</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15</xdr:col>
      <xdr:colOff>9525</xdr:colOff>
      <xdr:row>0</xdr:row>
      <xdr:rowOff>0</xdr:rowOff>
    </xdr:from>
    <xdr:to>
      <xdr:col>22</xdr:col>
      <xdr:colOff>0</xdr:colOff>
      <xdr:row>14</xdr:row>
      <xdr:rowOff>561975</xdr:rowOff>
    </xdr:to>
    <xdr:graphicFrame macro="">
      <xdr:nvGraphicFramePr>
        <xdr:cNvPr id="61716" name="Chart 10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xdr:from>
          <xdr:col>15</xdr:col>
          <xdr:colOff>314325</xdr:colOff>
          <xdr:row>26</xdr:row>
          <xdr:rowOff>57150</xdr:rowOff>
        </xdr:from>
        <xdr:to>
          <xdr:col>15</xdr:col>
          <xdr:colOff>1209675</xdr:colOff>
          <xdr:row>28</xdr:row>
          <xdr:rowOff>104775</xdr:rowOff>
        </xdr:to>
        <xdr:sp macro="" textlink="">
          <xdr:nvSpPr>
            <xdr:cNvPr id="61524" name="Button 1108" hidden="1">
              <a:extLst>
                <a:ext uri="{63B3BB69-23CF-44E3-9099-C40C66FF867C}">
                  <a14:compatExt spid="_x0000_s61524"/>
                </a:ext>
              </a:extLst>
            </xdr:cNvPr>
            <xdr:cNvSpPr/>
          </xdr:nvSpPr>
          <xdr:spPr>
            <a:xfrm>
              <a:off x="0" y="0"/>
              <a:ext cx="0" cy="0"/>
            </a:xfrm>
            <a:prstGeom prst="rect">
              <a:avLst/>
            </a:prstGeom>
          </xdr:spPr>
          <xdr:txBody>
            <a:bodyPr vertOverflow="clip" wrap="square" lIns="27432" tIns="22860" rIns="27432" bIns="0" anchor="ctr"/>
            <a:lstStyle/>
            <a:p>
              <a:pPr algn="ctr" rtl="0">
                <a:defRPr sz="1000"/>
              </a:pPr>
              <a:r>
                <a:rPr lang="de-DE" sz="1000" b="0" i="0" u="none" strike="noStrike" baseline="0">
                  <a:solidFill>
                    <a:srgbClr val="0000FF"/>
                  </a:solidFill>
                  <a:latin typeface="Arial"/>
                  <a:cs typeface="Arial"/>
                </a:rPr>
                <a:t> N</a:t>
              </a:r>
              <a:r>
                <a:rPr lang="de-DE" sz="1000" b="0" i="0" u="none" strike="noStrike" baseline="-25000">
                  <a:solidFill>
                    <a:srgbClr val="0000FF"/>
                  </a:solidFill>
                  <a:latin typeface="Arial"/>
                  <a:cs typeface="Arial"/>
                </a:rPr>
                <a:t>max</a:t>
              </a:r>
              <a:r>
                <a:rPr lang="de-DE" sz="1000" b="0" i="0" u="none" strike="noStrike" baseline="0">
                  <a:solidFill>
                    <a:srgbClr val="0000FF"/>
                  </a:solidFill>
                  <a:latin typeface="Arial"/>
                  <a:cs typeface="Arial"/>
                </a:rPr>
                <a:t> = 65000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xdr:col>
          <xdr:colOff>314325</xdr:colOff>
          <xdr:row>17</xdr:row>
          <xdr:rowOff>57150</xdr:rowOff>
        </xdr:from>
        <xdr:to>
          <xdr:col>15</xdr:col>
          <xdr:colOff>1219200</xdr:colOff>
          <xdr:row>19</xdr:row>
          <xdr:rowOff>123825</xdr:rowOff>
        </xdr:to>
        <xdr:sp macro="" textlink="">
          <xdr:nvSpPr>
            <xdr:cNvPr id="61525" name="Button 1109" hidden="1">
              <a:extLst>
                <a:ext uri="{63B3BB69-23CF-44E3-9099-C40C66FF867C}">
                  <a14:compatExt spid="_x0000_s61525"/>
                </a:ext>
              </a:extLst>
            </xdr:cNvPr>
            <xdr:cNvSpPr/>
          </xdr:nvSpPr>
          <xdr:spPr>
            <a:xfrm>
              <a:off x="0" y="0"/>
              <a:ext cx="0" cy="0"/>
            </a:xfrm>
            <a:prstGeom prst="rect">
              <a:avLst/>
            </a:prstGeom>
          </xdr:spPr>
          <xdr:txBody>
            <a:bodyPr vertOverflow="clip" wrap="square" lIns="27432" tIns="22860" rIns="27432" bIns="0" anchor="ctr"/>
            <a:lstStyle/>
            <a:p>
              <a:pPr algn="ctr" rtl="0">
                <a:defRPr sz="1000"/>
              </a:pPr>
              <a:r>
                <a:rPr lang="de-DE" sz="1000" b="0" i="0" u="none" strike="noStrike" baseline="0">
                  <a:solidFill>
                    <a:srgbClr val="0000FF"/>
                  </a:solidFill>
                  <a:latin typeface="Arial"/>
                  <a:cs typeface="Arial"/>
                </a:rPr>
                <a:t> N</a:t>
              </a:r>
              <a:r>
                <a:rPr lang="de-DE" sz="1000" b="0" i="0" u="none" strike="noStrike" baseline="-25000">
                  <a:solidFill>
                    <a:srgbClr val="0000FF"/>
                  </a:solidFill>
                  <a:latin typeface="Arial"/>
                  <a:cs typeface="Arial"/>
                </a:rPr>
                <a:t>max</a:t>
              </a:r>
              <a:r>
                <a:rPr lang="de-DE" sz="1000" b="0" i="0" u="none" strike="noStrike" baseline="0">
                  <a:solidFill>
                    <a:srgbClr val="0000FF"/>
                  </a:solidFill>
                  <a:latin typeface="Arial"/>
                  <a:cs typeface="Arial"/>
                </a:rPr>
                <a:t> = 2000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xdr:col>
          <xdr:colOff>314325</xdr:colOff>
          <xdr:row>20</xdr:row>
          <xdr:rowOff>85725</xdr:rowOff>
        </xdr:from>
        <xdr:to>
          <xdr:col>15</xdr:col>
          <xdr:colOff>1219200</xdr:colOff>
          <xdr:row>22</xdr:row>
          <xdr:rowOff>142875</xdr:rowOff>
        </xdr:to>
        <xdr:sp macro="" textlink="">
          <xdr:nvSpPr>
            <xdr:cNvPr id="61526" name="Button 1110" hidden="1">
              <a:extLst>
                <a:ext uri="{63B3BB69-23CF-44E3-9099-C40C66FF867C}">
                  <a14:compatExt spid="_x0000_s61526"/>
                </a:ext>
              </a:extLst>
            </xdr:cNvPr>
            <xdr:cNvSpPr/>
          </xdr:nvSpPr>
          <xdr:spPr>
            <a:xfrm>
              <a:off x="0" y="0"/>
              <a:ext cx="0" cy="0"/>
            </a:xfrm>
            <a:prstGeom prst="rect">
              <a:avLst/>
            </a:prstGeom>
          </xdr:spPr>
          <xdr:txBody>
            <a:bodyPr vertOverflow="clip" wrap="square" lIns="27432" tIns="22860" rIns="27432" bIns="0" anchor="ctr"/>
            <a:lstStyle/>
            <a:p>
              <a:pPr algn="ctr" rtl="0">
                <a:defRPr sz="1000"/>
              </a:pPr>
              <a:r>
                <a:rPr lang="de-DE" sz="1000" b="0" i="0" u="none" strike="noStrike" baseline="0">
                  <a:solidFill>
                    <a:srgbClr val="0000FF"/>
                  </a:solidFill>
                  <a:latin typeface="Arial"/>
                  <a:cs typeface="Arial"/>
                </a:rPr>
                <a:t> N</a:t>
              </a:r>
              <a:r>
                <a:rPr lang="de-DE" sz="1000" b="0" i="0" u="none" strike="noStrike" baseline="-25000">
                  <a:solidFill>
                    <a:srgbClr val="0000FF"/>
                  </a:solidFill>
                  <a:latin typeface="Arial"/>
                  <a:cs typeface="Arial"/>
                </a:rPr>
                <a:t>max</a:t>
              </a:r>
              <a:r>
                <a:rPr lang="de-DE" sz="1000" b="0" i="0" u="none" strike="noStrike" baseline="0">
                  <a:solidFill>
                    <a:srgbClr val="0000FF"/>
                  </a:solidFill>
                  <a:latin typeface="Arial"/>
                  <a:cs typeface="Arial"/>
                </a:rPr>
                <a:t> = 5000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xdr:col>
          <xdr:colOff>304800</xdr:colOff>
          <xdr:row>23</xdr:row>
          <xdr:rowOff>66675</xdr:rowOff>
        </xdr:from>
        <xdr:to>
          <xdr:col>15</xdr:col>
          <xdr:colOff>1209675</xdr:colOff>
          <xdr:row>25</xdr:row>
          <xdr:rowOff>142875</xdr:rowOff>
        </xdr:to>
        <xdr:sp macro="" textlink="">
          <xdr:nvSpPr>
            <xdr:cNvPr id="61527" name="Button 1111" hidden="1">
              <a:extLst>
                <a:ext uri="{63B3BB69-23CF-44E3-9099-C40C66FF867C}">
                  <a14:compatExt spid="_x0000_s61527"/>
                </a:ext>
              </a:extLst>
            </xdr:cNvPr>
            <xdr:cNvSpPr/>
          </xdr:nvSpPr>
          <xdr:spPr>
            <a:xfrm>
              <a:off x="0" y="0"/>
              <a:ext cx="0" cy="0"/>
            </a:xfrm>
            <a:prstGeom prst="rect">
              <a:avLst/>
            </a:prstGeom>
          </xdr:spPr>
          <xdr:txBody>
            <a:bodyPr vertOverflow="clip" wrap="square" lIns="27432" tIns="22860" rIns="27432" bIns="0" anchor="ctr"/>
            <a:lstStyle/>
            <a:p>
              <a:pPr algn="ctr" rtl="0">
                <a:defRPr sz="1000"/>
              </a:pPr>
              <a:r>
                <a:rPr lang="de-DE" sz="1000" b="0" i="0" u="none" strike="noStrike" baseline="0">
                  <a:solidFill>
                    <a:srgbClr val="0000FF"/>
                  </a:solidFill>
                  <a:latin typeface="Arial"/>
                  <a:cs typeface="Arial"/>
                </a:rPr>
                <a:t> N</a:t>
              </a:r>
              <a:r>
                <a:rPr lang="de-DE" sz="1000" b="0" i="0" u="none" strike="noStrike" baseline="-25000">
                  <a:solidFill>
                    <a:srgbClr val="0000FF"/>
                  </a:solidFill>
                  <a:latin typeface="Arial"/>
                  <a:cs typeface="Arial"/>
                </a:rPr>
                <a:t>max</a:t>
              </a:r>
              <a:r>
                <a:rPr lang="de-DE" sz="1000" b="0" i="0" u="none" strike="noStrike" baseline="0">
                  <a:solidFill>
                    <a:srgbClr val="0000FF"/>
                  </a:solidFill>
                  <a:latin typeface="Arial"/>
                  <a:cs typeface="Arial"/>
                </a:rPr>
                <a:t> = 10000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xdr:col>
          <xdr:colOff>190500</xdr:colOff>
          <xdr:row>17</xdr:row>
          <xdr:rowOff>76200</xdr:rowOff>
        </xdr:from>
        <xdr:to>
          <xdr:col>16</xdr:col>
          <xdr:colOff>1066800</xdr:colOff>
          <xdr:row>19</xdr:row>
          <xdr:rowOff>142875</xdr:rowOff>
        </xdr:to>
        <xdr:sp macro="" textlink="">
          <xdr:nvSpPr>
            <xdr:cNvPr id="61528" name="Button 1112" hidden="1">
              <a:extLst>
                <a:ext uri="{63B3BB69-23CF-44E3-9099-C40C66FF867C}">
                  <a14:compatExt spid="_x0000_s61528"/>
                </a:ext>
              </a:extLst>
            </xdr:cNvPr>
            <xdr:cNvSpPr/>
          </xdr:nvSpPr>
          <xdr:spPr>
            <a:xfrm>
              <a:off x="0" y="0"/>
              <a:ext cx="0" cy="0"/>
            </a:xfrm>
            <a:prstGeom prst="rect">
              <a:avLst/>
            </a:prstGeom>
          </xdr:spPr>
          <xdr:txBody>
            <a:bodyPr vertOverflow="clip" wrap="square" lIns="27432" tIns="22860" rIns="27432" bIns="0" anchor="ctr"/>
            <a:lstStyle/>
            <a:p>
              <a:pPr algn="ctr" rtl="0">
                <a:defRPr sz="1000"/>
              </a:pPr>
              <a:r>
                <a:rPr lang="de-DE" sz="1000" b="0" i="0" u="none" strike="noStrike" baseline="0">
                  <a:solidFill>
                    <a:srgbClr val="800080"/>
                  </a:solidFill>
                  <a:latin typeface="Arial"/>
                  <a:cs typeface="Arial"/>
                </a:rPr>
                <a:t> </a:t>
              </a:r>
              <a:r>
                <a:rPr lang="de-DE" sz="1000" b="0" i="0" u="none" strike="noStrike" baseline="0">
                  <a:solidFill>
                    <a:srgbClr val="FF00FF"/>
                  </a:solidFill>
                  <a:latin typeface="Arial"/>
                  <a:cs typeface="Arial"/>
                </a:rPr>
                <a:t>Default :-)</a:t>
              </a:r>
            </a:p>
            <a:p>
              <a:pPr algn="ctr" rtl="0">
                <a:defRPr sz="1000"/>
              </a:pPr>
              <a:r>
                <a:rPr lang="de-DE" sz="1000" b="0" i="0" u="none" strike="noStrike" baseline="0">
                  <a:solidFill>
                    <a:srgbClr val="FF00FF"/>
                  </a:solidFill>
                  <a:latin typeface="Arial"/>
                  <a:cs typeface="Arial"/>
                </a:rPr>
                <a:t> N</a:t>
              </a:r>
              <a:r>
                <a:rPr lang="de-DE" sz="1000" b="0" i="0" u="none" strike="noStrike" baseline="-25000">
                  <a:solidFill>
                    <a:srgbClr val="FF00FF"/>
                  </a:solidFill>
                  <a:latin typeface="Arial"/>
                  <a:cs typeface="Arial"/>
                </a:rPr>
                <a:t>max</a:t>
              </a:r>
              <a:r>
                <a:rPr lang="de-DE" sz="1000" b="0" i="0" u="none" strike="noStrike" baseline="0">
                  <a:solidFill>
                    <a:srgbClr val="FF00FF"/>
                  </a:solidFill>
                  <a:latin typeface="Arial"/>
                  <a:cs typeface="Arial"/>
                </a:rPr>
                <a:t> = 1000</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xdr:col>
      <xdr:colOff>38100</xdr:colOff>
      <xdr:row>0</xdr:row>
      <xdr:rowOff>0</xdr:rowOff>
    </xdr:from>
    <xdr:to>
      <xdr:col>14</xdr:col>
      <xdr:colOff>600075</xdr:colOff>
      <xdr:row>0</xdr:row>
      <xdr:rowOff>0</xdr:rowOff>
    </xdr:to>
    <xdr:graphicFrame macro="">
      <xdr:nvGraphicFramePr>
        <xdr:cNvPr id="8983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609600</xdr:colOff>
      <xdr:row>7</xdr:row>
      <xdr:rowOff>695325</xdr:rowOff>
    </xdr:from>
    <xdr:to>
      <xdr:col>2</xdr:col>
      <xdr:colOff>609600</xdr:colOff>
      <xdr:row>8</xdr:row>
      <xdr:rowOff>28575</xdr:rowOff>
    </xdr:to>
    <xdr:sp macro="" textlink="">
      <xdr:nvSpPr>
        <xdr:cNvPr id="89840" name="Line 4"/>
        <xdr:cNvSpPr>
          <a:spLocks noChangeShapeType="1"/>
        </xdr:cNvSpPr>
      </xdr:nvSpPr>
      <xdr:spPr bwMode="auto">
        <a:xfrm>
          <a:off x="4152900" y="2228850"/>
          <a:ext cx="0" cy="304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609600</xdr:colOff>
      <xdr:row>9</xdr:row>
      <xdr:rowOff>676275</xdr:rowOff>
    </xdr:from>
    <xdr:to>
      <xdr:col>2</xdr:col>
      <xdr:colOff>609600</xdr:colOff>
      <xdr:row>10</xdr:row>
      <xdr:rowOff>180975</xdr:rowOff>
    </xdr:to>
    <xdr:sp macro="" textlink="">
      <xdr:nvSpPr>
        <xdr:cNvPr id="89841" name="Line 5"/>
        <xdr:cNvSpPr>
          <a:spLocks noChangeShapeType="1"/>
        </xdr:cNvSpPr>
      </xdr:nvSpPr>
      <xdr:spPr bwMode="auto">
        <a:xfrm>
          <a:off x="4152900" y="3629025"/>
          <a:ext cx="0"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13</xdr:col>
      <xdr:colOff>276225</xdr:colOff>
      <xdr:row>12</xdr:row>
      <xdr:rowOff>438150</xdr:rowOff>
    </xdr:to>
    <xdr:graphicFrame macro="">
      <xdr:nvGraphicFramePr>
        <xdr:cNvPr id="89842"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1038225</xdr:colOff>
      <xdr:row>10</xdr:row>
      <xdr:rowOff>523875</xdr:rowOff>
    </xdr:from>
    <xdr:to>
      <xdr:col>3</xdr:col>
      <xdr:colOff>1038225</xdr:colOff>
      <xdr:row>11</xdr:row>
      <xdr:rowOff>57150</xdr:rowOff>
    </xdr:to>
    <xdr:sp macro="" textlink="">
      <xdr:nvSpPr>
        <xdr:cNvPr id="849190" name="Line 1044"/>
        <xdr:cNvSpPr>
          <a:spLocks noChangeShapeType="1"/>
        </xdr:cNvSpPr>
      </xdr:nvSpPr>
      <xdr:spPr bwMode="auto">
        <a:xfrm>
          <a:off x="4724400" y="2162175"/>
          <a:ext cx="0" cy="3810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1381125</xdr:colOff>
      <xdr:row>10</xdr:row>
      <xdr:rowOff>523875</xdr:rowOff>
    </xdr:from>
    <xdr:to>
      <xdr:col>4</xdr:col>
      <xdr:colOff>1381125</xdr:colOff>
      <xdr:row>11</xdr:row>
      <xdr:rowOff>76200</xdr:rowOff>
    </xdr:to>
    <xdr:sp macro="" textlink="">
      <xdr:nvSpPr>
        <xdr:cNvPr id="849191" name="Line 1047"/>
        <xdr:cNvSpPr>
          <a:spLocks noChangeShapeType="1"/>
        </xdr:cNvSpPr>
      </xdr:nvSpPr>
      <xdr:spPr bwMode="auto">
        <a:xfrm>
          <a:off x="4724400" y="2162175"/>
          <a:ext cx="0" cy="4000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0</xdr:row>
      <xdr:rowOff>0</xdr:rowOff>
    </xdr:from>
    <xdr:to>
      <xdr:col>22</xdr:col>
      <xdr:colOff>9525</xdr:colOff>
      <xdr:row>15</xdr:row>
      <xdr:rowOff>0</xdr:rowOff>
    </xdr:to>
    <xdr:graphicFrame macro="">
      <xdr:nvGraphicFramePr>
        <xdr:cNvPr id="849192" name="Chart 10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1638300</xdr:colOff>
      <xdr:row>14</xdr:row>
      <xdr:rowOff>333375</xdr:rowOff>
    </xdr:from>
    <xdr:to>
      <xdr:col>4</xdr:col>
      <xdr:colOff>142875</xdr:colOff>
      <xdr:row>14</xdr:row>
      <xdr:rowOff>333375</xdr:rowOff>
    </xdr:to>
    <xdr:sp macro="" textlink="">
      <xdr:nvSpPr>
        <xdr:cNvPr id="849193" name="Line 1064"/>
        <xdr:cNvSpPr>
          <a:spLocks noChangeShapeType="1"/>
        </xdr:cNvSpPr>
      </xdr:nvSpPr>
      <xdr:spPr bwMode="auto">
        <a:xfrm flipV="1">
          <a:off x="4724400" y="47434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1704975</xdr:colOff>
      <xdr:row>12</xdr:row>
      <xdr:rowOff>304800</xdr:rowOff>
    </xdr:from>
    <xdr:to>
      <xdr:col>4</xdr:col>
      <xdr:colOff>190500</xdr:colOff>
      <xdr:row>12</xdr:row>
      <xdr:rowOff>304800</xdr:rowOff>
    </xdr:to>
    <xdr:sp macro="" textlink="">
      <xdr:nvSpPr>
        <xdr:cNvPr id="849194" name="Line 1078"/>
        <xdr:cNvSpPr>
          <a:spLocks noChangeShapeType="1"/>
        </xdr:cNvSpPr>
      </xdr:nvSpPr>
      <xdr:spPr bwMode="auto">
        <a:xfrm flipV="1">
          <a:off x="4724400" y="33337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18</xdr:col>
          <xdr:colOff>114300</xdr:colOff>
          <xdr:row>17</xdr:row>
          <xdr:rowOff>95250</xdr:rowOff>
        </xdr:from>
        <xdr:to>
          <xdr:col>18</xdr:col>
          <xdr:colOff>990600</xdr:colOff>
          <xdr:row>20</xdr:row>
          <xdr:rowOff>0</xdr:rowOff>
        </xdr:to>
        <xdr:sp macro="" textlink="">
          <xdr:nvSpPr>
            <xdr:cNvPr id="82952" name="Button 8" hidden="1">
              <a:extLst>
                <a:ext uri="{63B3BB69-23CF-44E3-9099-C40C66FF867C}">
                  <a14:compatExt spid="_x0000_s82952"/>
                </a:ext>
              </a:extLst>
            </xdr:cNvPr>
            <xdr:cNvSpPr/>
          </xdr:nvSpPr>
          <xdr:spPr>
            <a:xfrm>
              <a:off x="0" y="0"/>
              <a:ext cx="0" cy="0"/>
            </a:xfrm>
            <a:prstGeom prst="rect">
              <a:avLst/>
            </a:prstGeom>
          </xdr:spPr>
          <xdr:txBody>
            <a:bodyPr vertOverflow="clip" wrap="square" lIns="27432" tIns="22860" rIns="27432" bIns="0" anchor="ctr"/>
            <a:lstStyle/>
            <a:p>
              <a:pPr algn="ctr" rtl="0">
                <a:defRPr sz="1000"/>
              </a:pPr>
              <a:r>
                <a:rPr lang="de-DE" sz="1000" b="0" i="0" u="none" strike="noStrike" baseline="0">
                  <a:solidFill>
                    <a:srgbClr val="800080"/>
                  </a:solidFill>
                  <a:latin typeface="Arial"/>
                  <a:cs typeface="Arial"/>
                </a:rPr>
                <a:t> </a:t>
              </a:r>
              <a:r>
                <a:rPr lang="de-DE" sz="1000" b="0" i="0" u="none" strike="noStrike" baseline="0">
                  <a:solidFill>
                    <a:srgbClr val="FF00FF"/>
                  </a:solidFill>
                  <a:latin typeface="Arial"/>
                  <a:cs typeface="Arial"/>
                </a:rPr>
                <a:t>Default :-)</a:t>
              </a:r>
            </a:p>
            <a:p>
              <a:pPr algn="ctr" rtl="0">
                <a:defRPr sz="1000"/>
              </a:pPr>
              <a:r>
                <a:rPr lang="de-DE" sz="1000" b="0" i="0" u="none" strike="noStrike" baseline="0">
                  <a:solidFill>
                    <a:srgbClr val="FF00FF"/>
                  </a:solidFill>
                  <a:latin typeface="Arial"/>
                  <a:cs typeface="Arial"/>
                </a:rPr>
                <a:t> N</a:t>
              </a:r>
              <a:r>
                <a:rPr lang="de-DE" sz="1000" b="0" i="0" u="none" strike="noStrike" baseline="-25000">
                  <a:solidFill>
                    <a:srgbClr val="FF00FF"/>
                  </a:solidFill>
                  <a:latin typeface="Arial"/>
                  <a:cs typeface="Arial"/>
                </a:rPr>
                <a:t>max</a:t>
              </a:r>
              <a:r>
                <a:rPr lang="de-DE" sz="1000" b="0" i="0" u="none" strike="noStrike" baseline="0">
                  <a:solidFill>
                    <a:srgbClr val="FF00FF"/>
                  </a:solidFill>
                  <a:latin typeface="Arial"/>
                  <a:cs typeface="Arial"/>
                </a:rPr>
                <a:t> = 1000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17</xdr:col>
          <xdr:colOff>314325</xdr:colOff>
          <xdr:row>17</xdr:row>
          <xdr:rowOff>76200</xdr:rowOff>
        </xdr:from>
        <xdr:to>
          <xdr:col>17</xdr:col>
          <xdr:colOff>1219200</xdr:colOff>
          <xdr:row>19</xdr:row>
          <xdr:rowOff>142875</xdr:rowOff>
        </xdr:to>
        <xdr:sp macro="" textlink="">
          <xdr:nvSpPr>
            <xdr:cNvPr id="82953" name="Button 9" hidden="1">
              <a:extLst>
                <a:ext uri="{63B3BB69-23CF-44E3-9099-C40C66FF867C}">
                  <a14:compatExt spid="_x0000_s82953"/>
                </a:ext>
              </a:extLst>
            </xdr:cNvPr>
            <xdr:cNvSpPr/>
          </xdr:nvSpPr>
          <xdr:spPr>
            <a:xfrm>
              <a:off x="0" y="0"/>
              <a:ext cx="0" cy="0"/>
            </a:xfrm>
            <a:prstGeom prst="rect">
              <a:avLst/>
            </a:prstGeom>
          </xdr:spPr>
          <xdr:txBody>
            <a:bodyPr vertOverflow="clip" wrap="square" lIns="27432" tIns="22860" rIns="27432" bIns="0" anchor="ctr"/>
            <a:lstStyle/>
            <a:p>
              <a:pPr algn="ctr" rtl="0">
                <a:defRPr sz="1000"/>
              </a:pPr>
              <a:r>
                <a:rPr lang="de-DE" sz="1000" b="0" i="0" u="none" strike="noStrike" baseline="0">
                  <a:solidFill>
                    <a:srgbClr val="0000FF"/>
                  </a:solidFill>
                  <a:latin typeface="Arial"/>
                  <a:cs typeface="Arial"/>
                </a:rPr>
                <a:t> N</a:t>
              </a:r>
              <a:r>
                <a:rPr lang="de-DE" sz="1000" b="0" i="0" u="none" strike="noStrike" baseline="-25000">
                  <a:solidFill>
                    <a:srgbClr val="0000FF"/>
                  </a:solidFill>
                  <a:latin typeface="Arial"/>
                  <a:cs typeface="Arial"/>
                </a:rPr>
                <a:t>max</a:t>
              </a:r>
              <a:r>
                <a:rPr lang="de-DE" sz="1000" b="0" i="0" u="none" strike="noStrike" baseline="0">
                  <a:solidFill>
                    <a:srgbClr val="0000FF"/>
                  </a:solidFill>
                  <a:latin typeface="Arial"/>
                  <a:cs typeface="Arial"/>
                </a:rPr>
                <a:t> = 2000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17</xdr:col>
          <xdr:colOff>314325</xdr:colOff>
          <xdr:row>20</xdr:row>
          <xdr:rowOff>28575</xdr:rowOff>
        </xdr:from>
        <xdr:to>
          <xdr:col>17</xdr:col>
          <xdr:colOff>1219200</xdr:colOff>
          <xdr:row>22</xdr:row>
          <xdr:rowOff>85725</xdr:rowOff>
        </xdr:to>
        <xdr:sp macro="" textlink="">
          <xdr:nvSpPr>
            <xdr:cNvPr id="82954" name="Button 10" hidden="1">
              <a:extLst>
                <a:ext uri="{63B3BB69-23CF-44E3-9099-C40C66FF867C}">
                  <a14:compatExt spid="_x0000_s82954"/>
                </a:ext>
              </a:extLst>
            </xdr:cNvPr>
            <xdr:cNvSpPr/>
          </xdr:nvSpPr>
          <xdr:spPr>
            <a:xfrm>
              <a:off x="0" y="0"/>
              <a:ext cx="0" cy="0"/>
            </a:xfrm>
            <a:prstGeom prst="rect">
              <a:avLst/>
            </a:prstGeom>
          </xdr:spPr>
          <xdr:txBody>
            <a:bodyPr vertOverflow="clip" wrap="square" lIns="27432" tIns="22860" rIns="27432" bIns="0" anchor="ctr"/>
            <a:lstStyle/>
            <a:p>
              <a:pPr algn="ctr" rtl="0">
                <a:defRPr sz="1000"/>
              </a:pPr>
              <a:r>
                <a:rPr lang="de-DE" sz="1000" b="0" i="0" u="none" strike="noStrike" baseline="0">
                  <a:solidFill>
                    <a:srgbClr val="0000FF"/>
                  </a:solidFill>
                  <a:latin typeface="Arial"/>
                  <a:cs typeface="Arial"/>
                </a:rPr>
                <a:t> N</a:t>
              </a:r>
              <a:r>
                <a:rPr lang="de-DE" sz="1000" b="0" i="0" u="none" strike="noStrike" baseline="-25000">
                  <a:solidFill>
                    <a:srgbClr val="0000FF"/>
                  </a:solidFill>
                  <a:latin typeface="Arial"/>
                  <a:cs typeface="Arial"/>
                </a:rPr>
                <a:t>max</a:t>
              </a:r>
              <a:r>
                <a:rPr lang="de-DE" sz="1000" b="0" i="0" u="none" strike="noStrike" baseline="0">
                  <a:solidFill>
                    <a:srgbClr val="0000FF"/>
                  </a:solidFill>
                  <a:latin typeface="Arial"/>
                  <a:cs typeface="Arial"/>
                </a:rPr>
                <a:t> = 5000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17</xdr:col>
          <xdr:colOff>314325</xdr:colOff>
          <xdr:row>22</xdr:row>
          <xdr:rowOff>133350</xdr:rowOff>
        </xdr:from>
        <xdr:to>
          <xdr:col>17</xdr:col>
          <xdr:colOff>1219200</xdr:colOff>
          <xdr:row>25</xdr:row>
          <xdr:rowOff>47625</xdr:rowOff>
        </xdr:to>
        <xdr:sp macro="" textlink="">
          <xdr:nvSpPr>
            <xdr:cNvPr id="82955" name="Button 11" hidden="1">
              <a:extLst>
                <a:ext uri="{63B3BB69-23CF-44E3-9099-C40C66FF867C}">
                  <a14:compatExt spid="_x0000_s82955"/>
                </a:ext>
              </a:extLst>
            </xdr:cNvPr>
            <xdr:cNvSpPr/>
          </xdr:nvSpPr>
          <xdr:spPr>
            <a:xfrm>
              <a:off x="0" y="0"/>
              <a:ext cx="0" cy="0"/>
            </a:xfrm>
            <a:prstGeom prst="rect">
              <a:avLst/>
            </a:prstGeom>
          </xdr:spPr>
          <xdr:txBody>
            <a:bodyPr vertOverflow="clip" wrap="square" lIns="27432" tIns="22860" rIns="27432" bIns="0" anchor="ctr"/>
            <a:lstStyle/>
            <a:p>
              <a:pPr algn="ctr" rtl="0">
                <a:defRPr sz="1000"/>
              </a:pPr>
              <a:r>
                <a:rPr lang="de-DE" sz="1000" b="0" i="0" u="none" strike="noStrike" baseline="0">
                  <a:solidFill>
                    <a:srgbClr val="0000FF"/>
                  </a:solidFill>
                  <a:latin typeface="Arial"/>
                  <a:cs typeface="Arial"/>
                </a:rPr>
                <a:t> N</a:t>
              </a:r>
              <a:r>
                <a:rPr lang="de-DE" sz="1000" b="0" i="0" u="none" strike="noStrike" baseline="-25000">
                  <a:solidFill>
                    <a:srgbClr val="0000FF"/>
                  </a:solidFill>
                  <a:latin typeface="Arial"/>
                  <a:cs typeface="Arial"/>
                </a:rPr>
                <a:t>max</a:t>
              </a:r>
              <a:r>
                <a:rPr lang="de-DE" sz="1000" b="0" i="0" u="none" strike="noStrike" baseline="0">
                  <a:solidFill>
                    <a:srgbClr val="0000FF"/>
                  </a:solidFill>
                  <a:latin typeface="Arial"/>
                  <a:cs typeface="Arial"/>
                </a:rPr>
                <a:t> = 10000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17</xdr:col>
          <xdr:colOff>323850</xdr:colOff>
          <xdr:row>25</xdr:row>
          <xdr:rowOff>123825</xdr:rowOff>
        </xdr:from>
        <xdr:to>
          <xdr:col>17</xdr:col>
          <xdr:colOff>1219200</xdr:colOff>
          <xdr:row>28</xdr:row>
          <xdr:rowOff>9525</xdr:rowOff>
        </xdr:to>
        <xdr:sp macro="" textlink="">
          <xdr:nvSpPr>
            <xdr:cNvPr id="82956" name="Button 12" hidden="1">
              <a:extLst>
                <a:ext uri="{63B3BB69-23CF-44E3-9099-C40C66FF867C}">
                  <a14:compatExt spid="_x0000_s82956"/>
                </a:ext>
              </a:extLst>
            </xdr:cNvPr>
            <xdr:cNvSpPr/>
          </xdr:nvSpPr>
          <xdr:spPr>
            <a:xfrm>
              <a:off x="0" y="0"/>
              <a:ext cx="0" cy="0"/>
            </a:xfrm>
            <a:prstGeom prst="rect">
              <a:avLst/>
            </a:prstGeom>
          </xdr:spPr>
          <xdr:txBody>
            <a:bodyPr vertOverflow="clip" wrap="square" lIns="27432" tIns="22860" rIns="27432" bIns="0" anchor="ctr"/>
            <a:lstStyle/>
            <a:p>
              <a:pPr algn="ctr" rtl="0">
                <a:defRPr sz="1000"/>
              </a:pPr>
              <a:r>
                <a:rPr lang="de-DE" sz="1000" b="0" i="0" u="none" strike="noStrike" baseline="0">
                  <a:solidFill>
                    <a:srgbClr val="0000FF"/>
                  </a:solidFill>
                  <a:latin typeface="Arial"/>
                  <a:cs typeface="Arial"/>
                </a:rPr>
                <a:t> N</a:t>
              </a:r>
              <a:r>
                <a:rPr lang="de-DE" sz="1000" b="0" i="0" u="none" strike="noStrike" baseline="-25000">
                  <a:solidFill>
                    <a:srgbClr val="0000FF"/>
                  </a:solidFill>
                  <a:latin typeface="Arial"/>
                  <a:cs typeface="Arial"/>
                </a:rPr>
                <a:t>max</a:t>
              </a:r>
              <a:r>
                <a:rPr lang="de-DE" sz="1000" b="0" i="0" u="none" strike="noStrike" baseline="0">
                  <a:solidFill>
                    <a:srgbClr val="0000FF"/>
                  </a:solidFill>
                  <a:latin typeface="Arial"/>
                  <a:cs typeface="Arial"/>
                </a:rPr>
                <a:t> = 65000</a:t>
              </a:r>
            </a:p>
          </xdr:txBody>
        </xdr:sp>
        <xdr:clientData fPrintsWithSheet="0"/>
      </xdr:twoCellAnchor>
    </mc:Choice>
    <mc:Fallback/>
  </mc:AlternateContent>
  <xdr:twoCellAnchor>
    <xdr:from>
      <xdr:col>2</xdr:col>
      <xdr:colOff>771525</xdr:colOff>
      <xdr:row>10</xdr:row>
      <xdr:rowOff>647700</xdr:rowOff>
    </xdr:from>
    <xdr:to>
      <xdr:col>2</xdr:col>
      <xdr:colOff>771525</xdr:colOff>
      <xdr:row>10</xdr:row>
      <xdr:rowOff>847725</xdr:rowOff>
    </xdr:to>
    <xdr:sp macro="" textlink="">
      <xdr:nvSpPr>
        <xdr:cNvPr id="849195" name="Line 13"/>
        <xdr:cNvSpPr>
          <a:spLocks noChangeShapeType="1"/>
        </xdr:cNvSpPr>
      </xdr:nvSpPr>
      <xdr:spPr bwMode="auto">
        <a:xfrm>
          <a:off x="3962400" y="2286000"/>
          <a:ext cx="0" cy="2000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762000</xdr:colOff>
      <xdr:row>12</xdr:row>
      <xdr:rowOff>685800</xdr:rowOff>
    </xdr:from>
    <xdr:to>
      <xdr:col>2</xdr:col>
      <xdr:colOff>762000</xdr:colOff>
      <xdr:row>12</xdr:row>
      <xdr:rowOff>847725</xdr:rowOff>
    </xdr:to>
    <xdr:sp macro="" textlink="">
      <xdr:nvSpPr>
        <xdr:cNvPr id="849196" name="Line 14"/>
        <xdr:cNvSpPr>
          <a:spLocks noChangeShapeType="1"/>
        </xdr:cNvSpPr>
      </xdr:nvSpPr>
      <xdr:spPr bwMode="auto">
        <a:xfrm>
          <a:off x="3952875" y="3714750"/>
          <a:ext cx="0" cy="1619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2.xml"/><Relationship Id="rId3" Type="http://schemas.openxmlformats.org/officeDocument/2006/relationships/vmlDrawing" Target="../drawings/vmlDrawing2.vml"/><Relationship Id="rId7" Type="http://schemas.openxmlformats.org/officeDocument/2006/relationships/ctrlProp" Target="../ctrlProps/ctrlProp11.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10.xml"/><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7.xml"/><Relationship Id="rId3" Type="http://schemas.openxmlformats.org/officeDocument/2006/relationships/vmlDrawing" Target="../drawings/vmlDrawing3.vml"/><Relationship Id="rId7" Type="http://schemas.openxmlformats.org/officeDocument/2006/relationships/ctrlProp" Target="../ctrlProps/ctrlProp16.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15.xml"/><Relationship Id="rId5" Type="http://schemas.openxmlformats.org/officeDocument/2006/relationships/ctrlProp" Target="../ctrlProps/ctrlProp14.xml"/><Relationship Id="rId4" Type="http://schemas.openxmlformats.org/officeDocument/2006/relationships/ctrlProp" Target="../ctrlProps/ctrlProp13.xml"/><Relationship Id="rId9" Type="http://schemas.openxmlformats.org/officeDocument/2006/relationships/comments" Target="../comments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
    <tabColor rgb="FFFFC000"/>
  </sheetPr>
  <dimension ref="A1:IV176"/>
  <sheetViews>
    <sheetView showGridLines="0" workbookViewId="0"/>
  </sheetViews>
  <sheetFormatPr baseColWidth="10" defaultColWidth="0" defaultRowHeight="12.75" zeroHeight="1" x14ac:dyDescent="0.2"/>
  <cols>
    <col min="1" max="1" width="107.7109375" style="78" customWidth="1"/>
    <col min="2" max="5" width="0" style="103" hidden="1"/>
  </cols>
  <sheetData>
    <row r="1" spans="1:5" ht="72.75" customHeight="1" x14ac:dyDescent="0.2">
      <c r="A1" s="208" t="s">
        <v>247</v>
      </c>
    </row>
    <row r="2" spans="1:5" ht="69.75" customHeight="1" x14ac:dyDescent="0.2">
      <c r="A2" s="257" t="s">
        <v>177</v>
      </c>
    </row>
    <row r="3" spans="1:5" ht="54.75" customHeight="1" x14ac:dyDescent="0.25">
      <c r="A3" s="258" t="s">
        <v>167</v>
      </c>
    </row>
    <row r="4" spans="1:5" ht="47.25" customHeight="1" x14ac:dyDescent="0.25">
      <c r="A4" s="259" t="s">
        <v>192</v>
      </c>
    </row>
    <row r="5" spans="1:5" ht="36" customHeight="1" x14ac:dyDescent="0.2">
      <c r="A5" s="274" t="s">
        <v>193</v>
      </c>
    </row>
    <row r="6" spans="1:5" ht="56.25" customHeight="1" x14ac:dyDescent="0.2">
      <c r="A6" s="260" t="s">
        <v>174</v>
      </c>
    </row>
    <row r="7" spans="1:5" ht="36" customHeight="1" x14ac:dyDescent="0.2">
      <c r="A7" s="261" t="s">
        <v>169</v>
      </c>
    </row>
    <row r="8" spans="1:5" ht="30.75" customHeight="1" thickBot="1" x14ac:dyDescent="0.25">
      <c r="A8" s="261" t="s">
        <v>168</v>
      </c>
    </row>
    <row r="9" spans="1:5" ht="69.75" customHeight="1" thickTop="1" x14ac:dyDescent="0.2">
      <c r="A9" s="353" t="s">
        <v>170</v>
      </c>
      <c r="B9" s="353"/>
      <c r="C9" s="353"/>
      <c r="D9" s="354"/>
      <c r="E9" s="354"/>
    </row>
    <row r="10" spans="1:5" s="102" customFormat="1" ht="23.25" customHeight="1" x14ac:dyDescent="0.3">
      <c r="A10" s="272" t="s">
        <v>195</v>
      </c>
      <c r="B10" s="273"/>
      <c r="C10" s="273"/>
      <c r="D10" s="273"/>
      <c r="E10" s="273"/>
    </row>
    <row r="11" spans="1:5" s="102" customFormat="1" ht="33.75" customHeight="1" x14ac:dyDescent="0.2">
      <c r="A11" s="262" t="s">
        <v>175</v>
      </c>
      <c r="B11" s="103"/>
      <c r="C11" s="103"/>
      <c r="D11" s="103"/>
      <c r="E11" s="103"/>
    </row>
    <row r="12" spans="1:5" s="103" customFormat="1" ht="6" hidden="1" customHeight="1" x14ac:dyDescent="0.2"/>
    <row r="13" spans="1:5" ht="23.25" customHeight="1" x14ac:dyDescent="0.3">
      <c r="A13" s="263" t="s">
        <v>115</v>
      </c>
    </row>
    <row r="14" spans="1:5" ht="15.75" x14ac:dyDescent="0.25">
      <c r="A14" s="264"/>
    </row>
    <row r="15" spans="1:5" ht="15.75" x14ac:dyDescent="0.25">
      <c r="A15" s="264" t="s">
        <v>186</v>
      </c>
    </row>
    <row r="16" spans="1:5" ht="15.75" x14ac:dyDescent="0.25">
      <c r="A16" s="264" t="s">
        <v>128</v>
      </c>
    </row>
    <row r="17" spans="1:1" ht="15.75" x14ac:dyDescent="0.25">
      <c r="A17" s="264" t="s">
        <v>116</v>
      </c>
    </row>
    <row r="18" spans="1:1" ht="31.5" x14ac:dyDescent="0.25">
      <c r="A18" s="265" t="s">
        <v>117</v>
      </c>
    </row>
    <row r="19" spans="1:1" ht="31.5" x14ac:dyDescent="0.25">
      <c r="A19" s="265" t="s">
        <v>188</v>
      </c>
    </row>
    <row r="20" spans="1:1" ht="15.75" x14ac:dyDescent="0.25">
      <c r="A20" s="264"/>
    </row>
    <row r="21" spans="1:1" ht="15.75" x14ac:dyDescent="0.25">
      <c r="A21" s="264" t="s">
        <v>187</v>
      </c>
    </row>
    <row r="22" spans="1:1" ht="15.75" x14ac:dyDescent="0.25">
      <c r="A22" s="264"/>
    </row>
    <row r="23" spans="1:1" ht="19.5" x14ac:dyDescent="0.35">
      <c r="A23" s="266" t="s">
        <v>129</v>
      </c>
    </row>
    <row r="24" spans="1:1" ht="15.75" x14ac:dyDescent="0.25">
      <c r="A24" s="264" t="s">
        <v>130</v>
      </c>
    </row>
    <row r="25" spans="1:1" ht="15.75" x14ac:dyDescent="0.25">
      <c r="A25" s="264"/>
    </row>
    <row r="26" spans="1:1" ht="15.75" x14ac:dyDescent="0.25">
      <c r="A26" s="264" t="s">
        <v>131</v>
      </c>
    </row>
    <row r="27" spans="1:1" ht="15.75" x14ac:dyDescent="0.25">
      <c r="A27" s="264"/>
    </row>
    <row r="28" spans="1:1" ht="19.5" x14ac:dyDescent="0.35">
      <c r="A28" s="266" t="s">
        <v>132</v>
      </c>
    </row>
    <row r="29" spans="1:1" ht="31.5" x14ac:dyDescent="0.25">
      <c r="A29" s="267" t="s">
        <v>118</v>
      </c>
    </row>
    <row r="30" spans="1:1" ht="15.75" x14ac:dyDescent="0.25">
      <c r="A30" s="268" t="s">
        <v>119</v>
      </c>
    </row>
    <row r="31" spans="1:1" ht="15.75" x14ac:dyDescent="0.25">
      <c r="A31" s="268" t="s">
        <v>120</v>
      </c>
    </row>
    <row r="32" spans="1:1" ht="15.75" x14ac:dyDescent="0.25">
      <c r="A32" s="268" t="s">
        <v>121</v>
      </c>
    </row>
    <row r="33" spans="1:1" ht="15.75" x14ac:dyDescent="0.25">
      <c r="A33" s="264"/>
    </row>
    <row r="34" spans="1:1" ht="15.75" x14ac:dyDescent="0.25">
      <c r="A34" s="264" t="s">
        <v>133</v>
      </c>
    </row>
    <row r="35" spans="1:1" ht="15.75" x14ac:dyDescent="0.25">
      <c r="A35" s="264"/>
    </row>
    <row r="36" spans="1:1" ht="15.75" x14ac:dyDescent="0.25">
      <c r="A36" s="264" t="s">
        <v>134</v>
      </c>
    </row>
    <row r="37" spans="1:1" ht="33" customHeight="1" x14ac:dyDescent="0.2">
      <c r="A37" s="269" t="s">
        <v>135</v>
      </c>
    </row>
    <row r="38" spans="1:1" ht="15.75" x14ac:dyDescent="0.25">
      <c r="A38" s="264"/>
    </row>
    <row r="39" spans="1:1" ht="18.75" x14ac:dyDescent="0.3">
      <c r="A39" s="297" t="s">
        <v>122</v>
      </c>
    </row>
    <row r="40" spans="1:1" ht="15.75" x14ac:dyDescent="0.25">
      <c r="A40" s="298"/>
    </row>
    <row r="41" spans="1:1" ht="15.75" x14ac:dyDescent="0.25">
      <c r="A41" s="298" t="s">
        <v>136</v>
      </c>
    </row>
    <row r="42" spans="1:1" ht="15.75" x14ac:dyDescent="0.25">
      <c r="A42" s="298" t="s">
        <v>206</v>
      </c>
    </row>
    <row r="43" spans="1:1" ht="15.75" x14ac:dyDescent="0.25">
      <c r="A43" s="298" t="s">
        <v>123</v>
      </c>
    </row>
    <row r="44" spans="1:1" ht="15.75" x14ac:dyDescent="0.25">
      <c r="A44" s="298"/>
    </row>
    <row r="45" spans="1:1" ht="15.75" x14ac:dyDescent="0.25">
      <c r="A45" s="298" t="s">
        <v>124</v>
      </c>
    </row>
    <row r="46" spans="1:1" ht="15.75" x14ac:dyDescent="0.25">
      <c r="A46" s="298"/>
    </row>
    <row r="47" spans="1:1" ht="18.75" x14ac:dyDescent="0.35">
      <c r="A47" s="299" t="s">
        <v>207</v>
      </c>
    </row>
    <row r="48" spans="1:1" ht="15.75" x14ac:dyDescent="0.25">
      <c r="A48" s="298"/>
    </row>
    <row r="49" spans="1:1" ht="15.75" x14ac:dyDescent="0.25">
      <c r="A49" s="298" t="s">
        <v>137</v>
      </c>
    </row>
    <row r="50" spans="1:1" ht="15.75" x14ac:dyDescent="0.25">
      <c r="A50" s="298"/>
    </row>
    <row r="51" spans="1:1" ht="18.75" x14ac:dyDescent="0.35">
      <c r="A51" s="299" t="s">
        <v>210</v>
      </c>
    </row>
    <row r="52" spans="1:1" ht="15.75" x14ac:dyDescent="0.25">
      <c r="A52" s="298"/>
    </row>
    <row r="53" spans="1:1" ht="15.75" x14ac:dyDescent="0.25">
      <c r="A53" s="298" t="s">
        <v>138</v>
      </c>
    </row>
    <row r="54" spans="1:1" ht="15.75" x14ac:dyDescent="0.25">
      <c r="A54" s="298"/>
    </row>
    <row r="55" spans="1:1" ht="18.75" x14ac:dyDescent="0.35">
      <c r="A55" s="299" t="s">
        <v>211</v>
      </c>
    </row>
    <row r="56" spans="1:1" ht="15.75" x14ac:dyDescent="0.25">
      <c r="A56" s="300"/>
    </row>
    <row r="57" spans="1:1" ht="18.75" x14ac:dyDescent="0.3">
      <c r="A57" s="302" t="s">
        <v>125</v>
      </c>
    </row>
    <row r="58" spans="1:1" ht="15.75" x14ac:dyDescent="0.25">
      <c r="A58" s="301"/>
    </row>
    <row r="59" spans="1:1" ht="15.75" x14ac:dyDescent="0.25">
      <c r="A59" s="296" t="s">
        <v>241</v>
      </c>
    </row>
    <row r="60" spans="1:1" ht="15.75" x14ac:dyDescent="0.25">
      <c r="A60" s="296" t="s">
        <v>206</v>
      </c>
    </row>
    <row r="61" spans="1:1" ht="15.75" x14ac:dyDescent="0.25">
      <c r="A61" s="296" t="s">
        <v>232</v>
      </c>
    </row>
    <row r="62" spans="1:1" ht="15.75" x14ac:dyDescent="0.25">
      <c r="A62" s="296" t="s">
        <v>236</v>
      </c>
    </row>
    <row r="63" spans="1:1" ht="15.75" x14ac:dyDescent="0.25">
      <c r="A63" s="296" t="s">
        <v>240</v>
      </c>
    </row>
    <row r="64" spans="1:1" ht="18.75" x14ac:dyDescent="0.35">
      <c r="A64" s="296" t="s">
        <v>239</v>
      </c>
    </row>
    <row r="65" spans="1:256" ht="15.75" x14ac:dyDescent="0.25">
      <c r="A65" s="295"/>
    </row>
    <row r="66" spans="1:256" ht="18.75" x14ac:dyDescent="0.3">
      <c r="A66" s="294"/>
      <c r="B66" s="138" t="s">
        <v>125</v>
      </c>
      <c r="C66" s="138" t="s">
        <v>125</v>
      </c>
      <c r="D66" s="138" t="s">
        <v>125</v>
      </c>
      <c r="E66" s="138" t="s">
        <v>125</v>
      </c>
      <c r="F66" s="104" t="s">
        <v>125</v>
      </c>
      <c r="G66" s="104" t="s">
        <v>125</v>
      </c>
      <c r="H66" s="104" t="s">
        <v>125</v>
      </c>
      <c r="I66" s="104" t="s">
        <v>125</v>
      </c>
      <c r="J66" s="104" t="s">
        <v>125</v>
      </c>
      <c r="K66" s="104" t="s">
        <v>125</v>
      </c>
      <c r="L66" s="104" t="s">
        <v>125</v>
      </c>
      <c r="M66" s="104" t="s">
        <v>125</v>
      </c>
      <c r="N66" s="104" t="s">
        <v>125</v>
      </c>
      <c r="O66" s="104" t="s">
        <v>125</v>
      </c>
      <c r="P66" s="104" t="s">
        <v>125</v>
      </c>
      <c r="Q66" s="104" t="s">
        <v>125</v>
      </c>
      <c r="R66" s="104" t="s">
        <v>125</v>
      </c>
      <c r="S66" s="104" t="s">
        <v>125</v>
      </c>
      <c r="T66" s="104" t="s">
        <v>125</v>
      </c>
      <c r="U66" s="104" t="s">
        <v>125</v>
      </c>
      <c r="V66" s="104" t="s">
        <v>125</v>
      </c>
      <c r="W66" s="104" t="s">
        <v>125</v>
      </c>
      <c r="X66" s="104" t="s">
        <v>125</v>
      </c>
      <c r="Y66" s="104" t="s">
        <v>125</v>
      </c>
      <c r="Z66" s="104" t="s">
        <v>125</v>
      </c>
      <c r="AA66" s="104" t="s">
        <v>125</v>
      </c>
      <c r="AB66" s="104" t="s">
        <v>125</v>
      </c>
      <c r="AC66" s="104" t="s">
        <v>125</v>
      </c>
      <c r="AD66" s="104" t="s">
        <v>125</v>
      </c>
      <c r="AE66" s="104" t="s">
        <v>125</v>
      </c>
      <c r="AF66" s="104" t="s">
        <v>125</v>
      </c>
      <c r="AG66" s="104" t="s">
        <v>125</v>
      </c>
      <c r="AH66" s="104" t="s">
        <v>125</v>
      </c>
      <c r="AI66" s="104" t="s">
        <v>125</v>
      </c>
      <c r="AJ66" s="104" t="s">
        <v>125</v>
      </c>
      <c r="AK66" s="104" t="s">
        <v>125</v>
      </c>
      <c r="AL66" s="104" t="s">
        <v>125</v>
      </c>
      <c r="AM66" s="104" t="s">
        <v>125</v>
      </c>
      <c r="AN66" s="104" t="s">
        <v>125</v>
      </c>
      <c r="AO66" s="104" t="s">
        <v>125</v>
      </c>
      <c r="AP66" s="104" t="s">
        <v>125</v>
      </c>
      <c r="AQ66" s="104" t="s">
        <v>125</v>
      </c>
      <c r="AR66" s="104" t="s">
        <v>125</v>
      </c>
      <c r="AS66" s="104" t="s">
        <v>125</v>
      </c>
      <c r="AT66" s="104" t="s">
        <v>125</v>
      </c>
      <c r="AU66" s="104" t="s">
        <v>125</v>
      </c>
      <c r="AV66" s="104" t="s">
        <v>125</v>
      </c>
      <c r="AW66" s="104" t="s">
        <v>125</v>
      </c>
      <c r="AX66" s="104" t="s">
        <v>125</v>
      </c>
      <c r="AY66" s="104" t="s">
        <v>125</v>
      </c>
      <c r="AZ66" s="104" t="s">
        <v>125</v>
      </c>
      <c r="BA66" s="104" t="s">
        <v>125</v>
      </c>
      <c r="BB66" s="104" t="s">
        <v>125</v>
      </c>
      <c r="BC66" s="104" t="s">
        <v>125</v>
      </c>
      <c r="BD66" s="104" t="s">
        <v>125</v>
      </c>
      <c r="BE66" s="104" t="s">
        <v>125</v>
      </c>
      <c r="BF66" s="104" t="s">
        <v>125</v>
      </c>
      <c r="BG66" s="104" t="s">
        <v>125</v>
      </c>
      <c r="BH66" s="104" t="s">
        <v>125</v>
      </c>
      <c r="BI66" s="104" t="s">
        <v>125</v>
      </c>
      <c r="BJ66" s="104" t="s">
        <v>125</v>
      </c>
      <c r="BK66" s="104" t="s">
        <v>125</v>
      </c>
      <c r="BL66" s="104" t="s">
        <v>125</v>
      </c>
      <c r="BM66" s="104" t="s">
        <v>125</v>
      </c>
      <c r="BN66" s="104" t="s">
        <v>125</v>
      </c>
      <c r="BO66" s="104" t="s">
        <v>125</v>
      </c>
      <c r="BP66" s="104" t="s">
        <v>125</v>
      </c>
      <c r="BQ66" s="104" t="s">
        <v>125</v>
      </c>
      <c r="BR66" s="104" t="s">
        <v>125</v>
      </c>
      <c r="BS66" s="104" t="s">
        <v>125</v>
      </c>
      <c r="BT66" s="104" t="s">
        <v>125</v>
      </c>
      <c r="BU66" s="104" t="s">
        <v>125</v>
      </c>
      <c r="BV66" s="104" t="s">
        <v>125</v>
      </c>
      <c r="BW66" s="104" t="s">
        <v>125</v>
      </c>
      <c r="BX66" s="104" t="s">
        <v>125</v>
      </c>
      <c r="BY66" s="104" t="s">
        <v>125</v>
      </c>
      <c r="BZ66" s="104" t="s">
        <v>125</v>
      </c>
      <c r="CA66" s="104" t="s">
        <v>125</v>
      </c>
      <c r="CB66" s="104" t="s">
        <v>125</v>
      </c>
      <c r="CC66" s="104" t="s">
        <v>125</v>
      </c>
      <c r="CD66" s="104" t="s">
        <v>125</v>
      </c>
      <c r="CE66" s="104" t="s">
        <v>125</v>
      </c>
      <c r="CF66" s="104" t="s">
        <v>125</v>
      </c>
      <c r="CG66" s="104" t="s">
        <v>125</v>
      </c>
      <c r="CH66" s="104" t="s">
        <v>125</v>
      </c>
      <c r="CI66" s="104" t="s">
        <v>125</v>
      </c>
      <c r="CJ66" s="104" t="s">
        <v>125</v>
      </c>
      <c r="CK66" s="104" t="s">
        <v>125</v>
      </c>
      <c r="CL66" s="104" t="s">
        <v>125</v>
      </c>
      <c r="CM66" s="104" t="s">
        <v>125</v>
      </c>
      <c r="CN66" s="104" t="s">
        <v>125</v>
      </c>
      <c r="CO66" s="104" t="s">
        <v>125</v>
      </c>
      <c r="CP66" s="104" t="s">
        <v>125</v>
      </c>
      <c r="CQ66" s="104" t="s">
        <v>125</v>
      </c>
      <c r="CR66" s="104" t="s">
        <v>125</v>
      </c>
      <c r="CS66" s="104" t="s">
        <v>125</v>
      </c>
      <c r="CT66" s="104" t="s">
        <v>125</v>
      </c>
      <c r="CU66" s="104" t="s">
        <v>125</v>
      </c>
      <c r="CV66" s="104" t="s">
        <v>125</v>
      </c>
      <c r="CW66" s="104" t="s">
        <v>125</v>
      </c>
      <c r="CX66" s="104" t="s">
        <v>125</v>
      </c>
      <c r="CY66" s="104" t="s">
        <v>125</v>
      </c>
      <c r="CZ66" s="104" t="s">
        <v>125</v>
      </c>
      <c r="DA66" s="104" t="s">
        <v>125</v>
      </c>
      <c r="DB66" s="104" t="s">
        <v>125</v>
      </c>
      <c r="DC66" s="104" t="s">
        <v>125</v>
      </c>
      <c r="DD66" s="104" t="s">
        <v>125</v>
      </c>
      <c r="DE66" s="104" t="s">
        <v>125</v>
      </c>
      <c r="DF66" s="104" t="s">
        <v>125</v>
      </c>
      <c r="DG66" s="104" t="s">
        <v>125</v>
      </c>
      <c r="DH66" s="104" t="s">
        <v>125</v>
      </c>
      <c r="DI66" s="104" t="s">
        <v>125</v>
      </c>
      <c r="DJ66" s="104" t="s">
        <v>125</v>
      </c>
      <c r="DK66" s="104" t="s">
        <v>125</v>
      </c>
      <c r="DL66" s="104" t="s">
        <v>125</v>
      </c>
      <c r="DM66" s="104" t="s">
        <v>125</v>
      </c>
      <c r="DN66" s="104" t="s">
        <v>125</v>
      </c>
      <c r="DO66" s="104" t="s">
        <v>125</v>
      </c>
      <c r="DP66" s="104" t="s">
        <v>125</v>
      </c>
      <c r="DQ66" s="104" t="s">
        <v>125</v>
      </c>
      <c r="DR66" s="104" t="s">
        <v>125</v>
      </c>
      <c r="DS66" s="104" t="s">
        <v>125</v>
      </c>
      <c r="DT66" s="104" t="s">
        <v>125</v>
      </c>
      <c r="DU66" s="104" t="s">
        <v>125</v>
      </c>
      <c r="DV66" s="104" t="s">
        <v>125</v>
      </c>
      <c r="DW66" s="104" t="s">
        <v>125</v>
      </c>
      <c r="DX66" s="104" t="s">
        <v>125</v>
      </c>
      <c r="DY66" s="104" t="s">
        <v>125</v>
      </c>
      <c r="DZ66" s="104" t="s">
        <v>125</v>
      </c>
      <c r="EA66" s="104" t="s">
        <v>125</v>
      </c>
      <c r="EB66" s="104" t="s">
        <v>125</v>
      </c>
      <c r="EC66" s="104" t="s">
        <v>125</v>
      </c>
      <c r="ED66" s="104" t="s">
        <v>125</v>
      </c>
      <c r="EE66" s="104" t="s">
        <v>125</v>
      </c>
      <c r="EF66" s="104" t="s">
        <v>125</v>
      </c>
      <c r="EG66" s="104" t="s">
        <v>125</v>
      </c>
      <c r="EH66" s="104" t="s">
        <v>125</v>
      </c>
      <c r="EI66" s="104" t="s">
        <v>125</v>
      </c>
      <c r="EJ66" s="104" t="s">
        <v>125</v>
      </c>
      <c r="EK66" s="104" t="s">
        <v>125</v>
      </c>
      <c r="EL66" s="104" t="s">
        <v>125</v>
      </c>
      <c r="EM66" s="104" t="s">
        <v>125</v>
      </c>
      <c r="EN66" s="104" t="s">
        <v>125</v>
      </c>
      <c r="EO66" s="104" t="s">
        <v>125</v>
      </c>
      <c r="EP66" s="104" t="s">
        <v>125</v>
      </c>
      <c r="EQ66" s="104" t="s">
        <v>125</v>
      </c>
      <c r="ER66" s="104" t="s">
        <v>125</v>
      </c>
      <c r="ES66" s="104" t="s">
        <v>125</v>
      </c>
      <c r="ET66" s="104" t="s">
        <v>125</v>
      </c>
      <c r="EU66" s="104" t="s">
        <v>125</v>
      </c>
      <c r="EV66" s="104" t="s">
        <v>125</v>
      </c>
      <c r="EW66" s="104" t="s">
        <v>125</v>
      </c>
      <c r="EX66" s="104" t="s">
        <v>125</v>
      </c>
      <c r="EY66" s="104" t="s">
        <v>125</v>
      </c>
      <c r="EZ66" s="104" t="s">
        <v>125</v>
      </c>
      <c r="FA66" s="104" t="s">
        <v>125</v>
      </c>
      <c r="FB66" s="104" t="s">
        <v>125</v>
      </c>
      <c r="FC66" s="104" t="s">
        <v>125</v>
      </c>
      <c r="FD66" s="104" t="s">
        <v>125</v>
      </c>
      <c r="FE66" s="104" t="s">
        <v>125</v>
      </c>
      <c r="FF66" s="104" t="s">
        <v>125</v>
      </c>
      <c r="FG66" s="104" t="s">
        <v>125</v>
      </c>
      <c r="FH66" s="104" t="s">
        <v>125</v>
      </c>
      <c r="FI66" s="104" t="s">
        <v>125</v>
      </c>
      <c r="FJ66" s="104" t="s">
        <v>125</v>
      </c>
      <c r="FK66" s="104" t="s">
        <v>125</v>
      </c>
      <c r="FL66" s="104" t="s">
        <v>125</v>
      </c>
      <c r="FM66" s="104" t="s">
        <v>125</v>
      </c>
      <c r="FN66" s="104" t="s">
        <v>125</v>
      </c>
      <c r="FO66" s="104" t="s">
        <v>125</v>
      </c>
      <c r="FP66" s="104" t="s">
        <v>125</v>
      </c>
      <c r="FQ66" s="104" t="s">
        <v>125</v>
      </c>
      <c r="FR66" s="104" t="s">
        <v>125</v>
      </c>
      <c r="FS66" s="104" t="s">
        <v>125</v>
      </c>
      <c r="FT66" s="104" t="s">
        <v>125</v>
      </c>
      <c r="FU66" s="104" t="s">
        <v>125</v>
      </c>
      <c r="FV66" s="104" t="s">
        <v>125</v>
      </c>
      <c r="FW66" s="104" t="s">
        <v>125</v>
      </c>
      <c r="FX66" s="104" t="s">
        <v>125</v>
      </c>
      <c r="FY66" s="104" t="s">
        <v>125</v>
      </c>
      <c r="FZ66" s="104" t="s">
        <v>125</v>
      </c>
      <c r="GA66" s="104" t="s">
        <v>125</v>
      </c>
      <c r="GB66" s="104" t="s">
        <v>125</v>
      </c>
      <c r="GC66" s="104" t="s">
        <v>125</v>
      </c>
      <c r="GD66" s="104" t="s">
        <v>125</v>
      </c>
      <c r="GE66" s="104" t="s">
        <v>125</v>
      </c>
      <c r="GF66" s="104" t="s">
        <v>125</v>
      </c>
      <c r="GG66" s="104" t="s">
        <v>125</v>
      </c>
      <c r="GH66" s="104" t="s">
        <v>125</v>
      </c>
      <c r="GI66" s="104" t="s">
        <v>125</v>
      </c>
      <c r="GJ66" s="104" t="s">
        <v>125</v>
      </c>
      <c r="GK66" s="104" t="s">
        <v>125</v>
      </c>
      <c r="GL66" s="104" t="s">
        <v>125</v>
      </c>
      <c r="GM66" s="104" t="s">
        <v>125</v>
      </c>
      <c r="GN66" s="104" t="s">
        <v>125</v>
      </c>
      <c r="GO66" s="104" t="s">
        <v>125</v>
      </c>
      <c r="GP66" s="104" t="s">
        <v>125</v>
      </c>
      <c r="GQ66" s="104" t="s">
        <v>125</v>
      </c>
      <c r="GR66" s="104" t="s">
        <v>125</v>
      </c>
      <c r="GS66" s="104" t="s">
        <v>125</v>
      </c>
      <c r="GT66" s="104" t="s">
        <v>125</v>
      </c>
      <c r="GU66" s="104" t="s">
        <v>125</v>
      </c>
      <c r="GV66" s="104" t="s">
        <v>125</v>
      </c>
      <c r="GW66" s="104" t="s">
        <v>125</v>
      </c>
      <c r="GX66" s="104" t="s">
        <v>125</v>
      </c>
      <c r="GY66" s="104" t="s">
        <v>125</v>
      </c>
      <c r="GZ66" s="104" t="s">
        <v>125</v>
      </c>
      <c r="HA66" s="104" t="s">
        <v>125</v>
      </c>
      <c r="HB66" s="104" t="s">
        <v>125</v>
      </c>
      <c r="HC66" s="104" t="s">
        <v>125</v>
      </c>
      <c r="HD66" s="104" t="s">
        <v>125</v>
      </c>
      <c r="HE66" s="104" t="s">
        <v>125</v>
      </c>
      <c r="HF66" s="104" t="s">
        <v>125</v>
      </c>
      <c r="HG66" s="104" t="s">
        <v>125</v>
      </c>
      <c r="HH66" s="104" t="s">
        <v>125</v>
      </c>
      <c r="HI66" s="104" t="s">
        <v>125</v>
      </c>
      <c r="HJ66" s="104" t="s">
        <v>125</v>
      </c>
      <c r="HK66" s="104" t="s">
        <v>125</v>
      </c>
      <c r="HL66" s="104" t="s">
        <v>125</v>
      </c>
      <c r="HM66" s="104" t="s">
        <v>125</v>
      </c>
      <c r="HN66" s="104" t="s">
        <v>125</v>
      </c>
      <c r="HO66" s="104" t="s">
        <v>125</v>
      </c>
      <c r="HP66" s="104" t="s">
        <v>125</v>
      </c>
      <c r="HQ66" s="104" t="s">
        <v>125</v>
      </c>
      <c r="HR66" s="104" t="s">
        <v>125</v>
      </c>
      <c r="HS66" s="104" t="s">
        <v>125</v>
      </c>
      <c r="HT66" s="104" t="s">
        <v>125</v>
      </c>
      <c r="HU66" s="104" t="s">
        <v>125</v>
      </c>
      <c r="HV66" s="104" t="s">
        <v>125</v>
      </c>
      <c r="HW66" s="104" t="s">
        <v>125</v>
      </c>
      <c r="HX66" s="104" t="s">
        <v>125</v>
      </c>
      <c r="HY66" s="104" t="s">
        <v>125</v>
      </c>
      <c r="HZ66" s="104" t="s">
        <v>125</v>
      </c>
      <c r="IA66" s="104" t="s">
        <v>125</v>
      </c>
      <c r="IB66" s="104" t="s">
        <v>125</v>
      </c>
      <c r="IC66" s="104" t="s">
        <v>125</v>
      </c>
      <c r="ID66" s="104" t="s">
        <v>125</v>
      </c>
      <c r="IE66" s="104" t="s">
        <v>125</v>
      </c>
      <c r="IF66" s="104" t="s">
        <v>125</v>
      </c>
      <c r="IG66" s="104" t="s">
        <v>125</v>
      </c>
      <c r="IH66" s="104" t="s">
        <v>125</v>
      </c>
      <c r="II66" s="104" t="s">
        <v>125</v>
      </c>
      <c r="IJ66" s="104" t="s">
        <v>125</v>
      </c>
      <c r="IK66" s="104" t="s">
        <v>125</v>
      </c>
      <c r="IL66" s="104" t="s">
        <v>125</v>
      </c>
      <c r="IM66" s="104" t="s">
        <v>125</v>
      </c>
      <c r="IN66" s="104" t="s">
        <v>125</v>
      </c>
      <c r="IO66" s="104" t="s">
        <v>125</v>
      </c>
      <c r="IP66" s="104" t="s">
        <v>125</v>
      </c>
      <c r="IQ66" s="104" t="s">
        <v>125</v>
      </c>
      <c r="IR66" s="104" t="s">
        <v>125</v>
      </c>
      <c r="IS66" s="104" t="s">
        <v>125</v>
      </c>
      <c r="IT66" s="104" t="s">
        <v>125</v>
      </c>
      <c r="IU66" s="104" t="s">
        <v>125</v>
      </c>
      <c r="IV66" s="104" t="s">
        <v>125</v>
      </c>
    </row>
    <row r="67" spans="1:256" ht="15.75" x14ac:dyDescent="0.25">
      <c r="A67" s="294"/>
      <c r="B67" s="136"/>
      <c r="C67" s="136"/>
      <c r="D67" s="136"/>
      <c r="E67" s="136"/>
      <c r="F67" s="105"/>
      <c r="G67" s="105"/>
      <c r="H67" s="105"/>
      <c r="I67" s="105"/>
      <c r="J67" s="105"/>
      <c r="K67" s="105"/>
      <c r="L67" s="105"/>
      <c r="M67" s="105"/>
      <c r="N67" s="105"/>
      <c r="O67" s="105"/>
      <c r="P67" s="105"/>
      <c r="Q67" s="105"/>
      <c r="R67" s="105"/>
      <c r="S67" s="105"/>
      <c r="T67" s="105"/>
      <c r="U67" s="105"/>
      <c r="V67" s="105"/>
      <c r="W67" s="105"/>
      <c r="X67" s="105"/>
      <c r="Y67" s="105"/>
      <c r="Z67" s="105"/>
      <c r="AA67" s="105"/>
      <c r="AB67" s="105"/>
      <c r="AC67" s="105"/>
      <c r="AD67" s="105"/>
      <c r="AE67" s="105"/>
      <c r="AF67" s="105"/>
      <c r="AG67" s="105"/>
      <c r="AH67" s="105"/>
      <c r="AI67" s="105"/>
      <c r="AJ67" s="105"/>
      <c r="AK67" s="105"/>
      <c r="AL67" s="105"/>
      <c r="AM67" s="105"/>
      <c r="AN67" s="105"/>
      <c r="AO67" s="105"/>
      <c r="AP67" s="105"/>
      <c r="AQ67" s="105"/>
      <c r="AR67" s="105"/>
      <c r="AS67" s="105"/>
      <c r="AT67" s="105"/>
      <c r="AU67" s="105"/>
      <c r="AV67" s="105"/>
      <c r="AW67" s="105"/>
      <c r="AX67" s="105"/>
      <c r="AY67" s="105"/>
      <c r="AZ67" s="105"/>
      <c r="BA67" s="105"/>
      <c r="BB67" s="105"/>
      <c r="BC67" s="105"/>
      <c r="BD67" s="105"/>
      <c r="BE67" s="105"/>
      <c r="BF67" s="105"/>
      <c r="BG67" s="105"/>
      <c r="BH67" s="105"/>
      <c r="BI67" s="105"/>
      <c r="BJ67" s="105"/>
      <c r="BK67" s="105"/>
      <c r="BL67" s="105"/>
      <c r="BM67" s="105"/>
      <c r="BN67" s="105"/>
      <c r="BO67" s="105"/>
      <c r="BP67" s="105"/>
      <c r="BQ67" s="105"/>
      <c r="BR67" s="105"/>
      <c r="BS67" s="105"/>
      <c r="BT67" s="105"/>
      <c r="BU67" s="105"/>
      <c r="BV67" s="105"/>
      <c r="BW67" s="105"/>
      <c r="BX67" s="105"/>
      <c r="BY67" s="105"/>
      <c r="BZ67" s="105"/>
      <c r="CA67" s="105"/>
      <c r="CB67" s="105"/>
      <c r="CC67" s="105"/>
      <c r="CD67" s="105"/>
      <c r="CE67" s="105"/>
      <c r="CF67" s="105"/>
      <c r="CG67" s="105"/>
      <c r="CH67" s="105"/>
      <c r="CI67" s="105"/>
      <c r="CJ67" s="105"/>
      <c r="CK67" s="105"/>
      <c r="CL67" s="105"/>
      <c r="CM67" s="105"/>
      <c r="CN67" s="105"/>
      <c r="CO67" s="105"/>
      <c r="CP67" s="105"/>
      <c r="CQ67" s="105"/>
      <c r="CR67" s="105"/>
      <c r="CS67" s="105"/>
      <c r="CT67" s="105"/>
      <c r="CU67" s="105"/>
      <c r="CV67" s="105"/>
      <c r="CW67" s="105"/>
      <c r="CX67" s="105"/>
      <c r="CY67" s="105"/>
      <c r="CZ67" s="105"/>
      <c r="DA67" s="105"/>
      <c r="DB67" s="105"/>
      <c r="DC67" s="105"/>
      <c r="DD67" s="105"/>
      <c r="DE67" s="105"/>
      <c r="DF67" s="105"/>
      <c r="DG67" s="105"/>
      <c r="DH67" s="105"/>
      <c r="DI67" s="105"/>
      <c r="DJ67" s="105"/>
      <c r="DK67" s="105"/>
      <c r="DL67" s="105"/>
      <c r="DM67" s="105"/>
      <c r="DN67" s="105"/>
      <c r="DO67" s="105"/>
      <c r="DP67" s="105"/>
      <c r="DQ67" s="105"/>
      <c r="DR67" s="105"/>
      <c r="DS67" s="105"/>
      <c r="DT67" s="105"/>
      <c r="DU67" s="105"/>
      <c r="DV67" s="105"/>
      <c r="DW67" s="105"/>
      <c r="DX67" s="105"/>
      <c r="DY67" s="105"/>
      <c r="DZ67" s="105"/>
      <c r="EA67" s="105"/>
      <c r="EB67" s="105"/>
      <c r="EC67" s="105"/>
      <c r="ED67" s="105"/>
      <c r="EE67" s="105"/>
      <c r="EF67" s="105"/>
      <c r="EG67" s="105"/>
      <c r="EH67" s="105"/>
      <c r="EI67" s="105"/>
      <c r="EJ67" s="105"/>
      <c r="EK67" s="105"/>
      <c r="EL67" s="105"/>
      <c r="EM67" s="105"/>
      <c r="EN67" s="105"/>
      <c r="EO67" s="105"/>
      <c r="EP67" s="105"/>
      <c r="EQ67" s="105"/>
      <c r="ER67" s="105"/>
      <c r="ES67" s="105"/>
      <c r="ET67" s="105"/>
      <c r="EU67" s="105"/>
      <c r="EV67" s="105"/>
      <c r="EW67" s="105"/>
      <c r="EX67" s="105"/>
      <c r="EY67" s="105"/>
      <c r="EZ67" s="105"/>
      <c r="FA67" s="105"/>
      <c r="FB67" s="105"/>
      <c r="FC67" s="105"/>
      <c r="FD67" s="105"/>
      <c r="FE67" s="105"/>
      <c r="FF67" s="105"/>
      <c r="FG67" s="105"/>
      <c r="FH67" s="105"/>
      <c r="FI67" s="105"/>
      <c r="FJ67" s="105"/>
      <c r="FK67" s="105"/>
      <c r="FL67" s="105"/>
      <c r="FM67" s="105"/>
      <c r="FN67" s="105"/>
      <c r="FO67" s="105"/>
      <c r="FP67" s="105"/>
      <c r="FQ67" s="105"/>
      <c r="FR67" s="105"/>
      <c r="FS67" s="105"/>
      <c r="FT67" s="105"/>
      <c r="FU67" s="105"/>
      <c r="FV67" s="105"/>
      <c r="FW67" s="105"/>
      <c r="FX67" s="105"/>
      <c r="FY67" s="105"/>
      <c r="FZ67" s="105"/>
      <c r="GA67" s="105"/>
      <c r="GB67" s="105"/>
      <c r="GC67" s="105"/>
      <c r="GD67" s="105"/>
      <c r="GE67" s="105"/>
      <c r="GF67" s="105"/>
      <c r="GG67" s="105"/>
      <c r="GH67" s="105"/>
      <c r="GI67" s="105"/>
      <c r="GJ67" s="105"/>
      <c r="GK67" s="105"/>
      <c r="GL67" s="105"/>
      <c r="GM67" s="105"/>
      <c r="GN67" s="105"/>
      <c r="GO67" s="105"/>
      <c r="GP67" s="105"/>
      <c r="GQ67" s="105"/>
      <c r="GR67" s="105"/>
      <c r="GS67" s="105"/>
      <c r="GT67" s="105"/>
      <c r="GU67" s="105"/>
      <c r="GV67" s="105"/>
      <c r="GW67" s="105"/>
      <c r="GX67" s="105"/>
      <c r="GY67" s="105"/>
      <c r="GZ67" s="105"/>
      <c r="HA67" s="105"/>
      <c r="HB67" s="105"/>
      <c r="HC67" s="105"/>
      <c r="HD67" s="105"/>
      <c r="HE67" s="105"/>
      <c r="HF67" s="105"/>
      <c r="HG67" s="105"/>
      <c r="HH67" s="105"/>
      <c r="HI67" s="105"/>
      <c r="HJ67" s="105"/>
      <c r="HK67" s="105"/>
      <c r="HL67" s="105"/>
      <c r="HM67" s="105"/>
      <c r="HN67" s="105"/>
      <c r="HO67" s="105"/>
      <c r="HP67" s="105"/>
      <c r="HQ67" s="105"/>
      <c r="HR67" s="105"/>
      <c r="HS67" s="105"/>
      <c r="HT67" s="105"/>
      <c r="HU67" s="105"/>
      <c r="HV67" s="105"/>
      <c r="HW67" s="105"/>
      <c r="HX67" s="105"/>
      <c r="HY67" s="105"/>
      <c r="HZ67" s="105"/>
      <c r="IA67" s="105"/>
      <c r="IB67" s="105"/>
      <c r="IC67" s="105"/>
      <c r="ID67" s="105"/>
      <c r="IE67" s="105"/>
      <c r="IF67" s="105"/>
      <c r="IG67" s="105"/>
      <c r="IH67" s="105"/>
      <c r="II67" s="105"/>
      <c r="IJ67" s="105"/>
      <c r="IK67" s="105"/>
      <c r="IL67" s="105"/>
      <c r="IM67" s="105"/>
      <c r="IN67" s="105"/>
      <c r="IO67" s="105"/>
      <c r="IP67" s="105"/>
      <c r="IQ67" s="105"/>
      <c r="IR67" s="105"/>
      <c r="IS67" s="105"/>
      <c r="IT67" s="105"/>
      <c r="IU67" s="105"/>
      <c r="IV67" s="105"/>
    </row>
    <row r="68" spans="1:256" ht="15.75" x14ac:dyDescent="0.25">
      <c r="A68" s="294"/>
      <c r="B68" s="136" t="s">
        <v>139</v>
      </c>
      <c r="C68" s="136" t="s">
        <v>139</v>
      </c>
      <c r="D68" s="136" t="s">
        <v>139</v>
      </c>
      <c r="E68" s="136" t="s">
        <v>139</v>
      </c>
      <c r="F68" s="105" t="s">
        <v>139</v>
      </c>
      <c r="G68" s="105" t="s">
        <v>139</v>
      </c>
      <c r="H68" s="105" t="s">
        <v>139</v>
      </c>
      <c r="I68" s="105" t="s">
        <v>139</v>
      </c>
      <c r="J68" s="105" t="s">
        <v>139</v>
      </c>
      <c r="K68" s="105" t="s">
        <v>139</v>
      </c>
      <c r="L68" s="105" t="s">
        <v>139</v>
      </c>
      <c r="M68" s="105" t="s">
        <v>139</v>
      </c>
      <c r="N68" s="105" t="s">
        <v>139</v>
      </c>
      <c r="O68" s="105" t="s">
        <v>139</v>
      </c>
      <c r="P68" s="105" t="s">
        <v>139</v>
      </c>
      <c r="Q68" s="105" t="s">
        <v>139</v>
      </c>
      <c r="R68" s="105" t="s">
        <v>139</v>
      </c>
      <c r="S68" s="105" t="s">
        <v>139</v>
      </c>
      <c r="T68" s="105" t="s">
        <v>139</v>
      </c>
      <c r="U68" s="105" t="s">
        <v>139</v>
      </c>
      <c r="V68" s="105" t="s">
        <v>139</v>
      </c>
      <c r="W68" s="105" t="s">
        <v>139</v>
      </c>
      <c r="X68" s="105" t="s">
        <v>139</v>
      </c>
      <c r="Y68" s="105" t="s">
        <v>139</v>
      </c>
      <c r="Z68" s="105" t="s">
        <v>139</v>
      </c>
      <c r="AA68" s="105" t="s">
        <v>139</v>
      </c>
      <c r="AB68" s="105" t="s">
        <v>139</v>
      </c>
      <c r="AC68" s="105" t="s">
        <v>139</v>
      </c>
      <c r="AD68" s="105" t="s">
        <v>139</v>
      </c>
      <c r="AE68" s="105" t="s">
        <v>139</v>
      </c>
      <c r="AF68" s="105" t="s">
        <v>139</v>
      </c>
      <c r="AG68" s="105" t="s">
        <v>139</v>
      </c>
      <c r="AH68" s="105" t="s">
        <v>139</v>
      </c>
      <c r="AI68" s="105" t="s">
        <v>139</v>
      </c>
      <c r="AJ68" s="105" t="s">
        <v>139</v>
      </c>
      <c r="AK68" s="105" t="s">
        <v>139</v>
      </c>
      <c r="AL68" s="105" t="s">
        <v>139</v>
      </c>
      <c r="AM68" s="105" t="s">
        <v>139</v>
      </c>
      <c r="AN68" s="105" t="s">
        <v>139</v>
      </c>
      <c r="AO68" s="105" t="s">
        <v>139</v>
      </c>
      <c r="AP68" s="105" t="s">
        <v>139</v>
      </c>
      <c r="AQ68" s="105" t="s">
        <v>139</v>
      </c>
      <c r="AR68" s="105" t="s">
        <v>139</v>
      </c>
      <c r="AS68" s="105" t="s">
        <v>139</v>
      </c>
      <c r="AT68" s="105" t="s">
        <v>139</v>
      </c>
      <c r="AU68" s="105" t="s">
        <v>139</v>
      </c>
      <c r="AV68" s="105" t="s">
        <v>139</v>
      </c>
      <c r="AW68" s="105" t="s">
        <v>139</v>
      </c>
      <c r="AX68" s="105" t="s">
        <v>139</v>
      </c>
      <c r="AY68" s="105" t="s">
        <v>139</v>
      </c>
      <c r="AZ68" s="105" t="s">
        <v>139</v>
      </c>
      <c r="BA68" s="105" t="s">
        <v>139</v>
      </c>
      <c r="BB68" s="105" t="s">
        <v>139</v>
      </c>
      <c r="BC68" s="105" t="s">
        <v>139</v>
      </c>
      <c r="BD68" s="105" t="s">
        <v>139</v>
      </c>
      <c r="BE68" s="105" t="s">
        <v>139</v>
      </c>
      <c r="BF68" s="105" t="s">
        <v>139</v>
      </c>
      <c r="BG68" s="105" t="s">
        <v>139</v>
      </c>
      <c r="BH68" s="105" t="s">
        <v>139</v>
      </c>
      <c r="BI68" s="105" t="s">
        <v>139</v>
      </c>
      <c r="BJ68" s="105" t="s">
        <v>139</v>
      </c>
      <c r="BK68" s="105" t="s">
        <v>139</v>
      </c>
      <c r="BL68" s="105" t="s">
        <v>139</v>
      </c>
      <c r="BM68" s="105" t="s">
        <v>139</v>
      </c>
      <c r="BN68" s="105" t="s">
        <v>139</v>
      </c>
      <c r="BO68" s="105" t="s">
        <v>139</v>
      </c>
      <c r="BP68" s="105" t="s">
        <v>139</v>
      </c>
      <c r="BQ68" s="105" t="s">
        <v>139</v>
      </c>
      <c r="BR68" s="105" t="s">
        <v>139</v>
      </c>
      <c r="BS68" s="105" t="s">
        <v>139</v>
      </c>
      <c r="BT68" s="105" t="s">
        <v>139</v>
      </c>
      <c r="BU68" s="105" t="s">
        <v>139</v>
      </c>
      <c r="BV68" s="105" t="s">
        <v>139</v>
      </c>
      <c r="BW68" s="105" t="s">
        <v>139</v>
      </c>
      <c r="BX68" s="105" t="s">
        <v>139</v>
      </c>
      <c r="BY68" s="105" t="s">
        <v>139</v>
      </c>
      <c r="BZ68" s="105" t="s">
        <v>139</v>
      </c>
      <c r="CA68" s="105" t="s">
        <v>139</v>
      </c>
      <c r="CB68" s="105" t="s">
        <v>139</v>
      </c>
      <c r="CC68" s="105" t="s">
        <v>139</v>
      </c>
      <c r="CD68" s="105" t="s">
        <v>139</v>
      </c>
      <c r="CE68" s="105" t="s">
        <v>139</v>
      </c>
      <c r="CF68" s="105" t="s">
        <v>139</v>
      </c>
      <c r="CG68" s="105" t="s">
        <v>139</v>
      </c>
      <c r="CH68" s="105" t="s">
        <v>139</v>
      </c>
      <c r="CI68" s="105" t="s">
        <v>139</v>
      </c>
      <c r="CJ68" s="105" t="s">
        <v>139</v>
      </c>
      <c r="CK68" s="105" t="s">
        <v>139</v>
      </c>
      <c r="CL68" s="105" t="s">
        <v>139</v>
      </c>
      <c r="CM68" s="105" t="s">
        <v>139</v>
      </c>
      <c r="CN68" s="105" t="s">
        <v>139</v>
      </c>
      <c r="CO68" s="105" t="s">
        <v>139</v>
      </c>
      <c r="CP68" s="105" t="s">
        <v>139</v>
      </c>
      <c r="CQ68" s="105" t="s">
        <v>139</v>
      </c>
      <c r="CR68" s="105" t="s">
        <v>139</v>
      </c>
      <c r="CS68" s="105" t="s">
        <v>139</v>
      </c>
      <c r="CT68" s="105" t="s">
        <v>139</v>
      </c>
      <c r="CU68" s="105" t="s">
        <v>139</v>
      </c>
      <c r="CV68" s="105" t="s">
        <v>139</v>
      </c>
      <c r="CW68" s="105" t="s">
        <v>139</v>
      </c>
      <c r="CX68" s="105" t="s">
        <v>139</v>
      </c>
      <c r="CY68" s="105" t="s">
        <v>139</v>
      </c>
      <c r="CZ68" s="105" t="s">
        <v>139</v>
      </c>
      <c r="DA68" s="105" t="s">
        <v>139</v>
      </c>
      <c r="DB68" s="105" t="s">
        <v>139</v>
      </c>
      <c r="DC68" s="105" t="s">
        <v>139</v>
      </c>
      <c r="DD68" s="105" t="s">
        <v>139</v>
      </c>
      <c r="DE68" s="105" t="s">
        <v>139</v>
      </c>
      <c r="DF68" s="105" t="s">
        <v>139</v>
      </c>
      <c r="DG68" s="105" t="s">
        <v>139</v>
      </c>
      <c r="DH68" s="105" t="s">
        <v>139</v>
      </c>
      <c r="DI68" s="105" t="s">
        <v>139</v>
      </c>
      <c r="DJ68" s="105" t="s">
        <v>139</v>
      </c>
      <c r="DK68" s="105" t="s">
        <v>139</v>
      </c>
      <c r="DL68" s="105" t="s">
        <v>139</v>
      </c>
      <c r="DM68" s="105" t="s">
        <v>139</v>
      </c>
      <c r="DN68" s="105" t="s">
        <v>139</v>
      </c>
      <c r="DO68" s="105" t="s">
        <v>139</v>
      </c>
      <c r="DP68" s="105" t="s">
        <v>139</v>
      </c>
      <c r="DQ68" s="105" t="s">
        <v>139</v>
      </c>
      <c r="DR68" s="105" t="s">
        <v>139</v>
      </c>
      <c r="DS68" s="105" t="s">
        <v>139</v>
      </c>
      <c r="DT68" s="105" t="s">
        <v>139</v>
      </c>
      <c r="DU68" s="105" t="s">
        <v>139</v>
      </c>
      <c r="DV68" s="105" t="s">
        <v>139</v>
      </c>
      <c r="DW68" s="105" t="s">
        <v>139</v>
      </c>
      <c r="DX68" s="105" t="s">
        <v>139</v>
      </c>
      <c r="DY68" s="105" t="s">
        <v>139</v>
      </c>
      <c r="DZ68" s="105" t="s">
        <v>139</v>
      </c>
      <c r="EA68" s="105" t="s">
        <v>139</v>
      </c>
      <c r="EB68" s="105" t="s">
        <v>139</v>
      </c>
      <c r="EC68" s="105" t="s">
        <v>139</v>
      </c>
      <c r="ED68" s="105" t="s">
        <v>139</v>
      </c>
      <c r="EE68" s="105" t="s">
        <v>139</v>
      </c>
      <c r="EF68" s="105" t="s">
        <v>139</v>
      </c>
      <c r="EG68" s="105" t="s">
        <v>139</v>
      </c>
      <c r="EH68" s="105" t="s">
        <v>139</v>
      </c>
      <c r="EI68" s="105" t="s">
        <v>139</v>
      </c>
      <c r="EJ68" s="105" t="s">
        <v>139</v>
      </c>
      <c r="EK68" s="105" t="s">
        <v>139</v>
      </c>
      <c r="EL68" s="105" t="s">
        <v>139</v>
      </c>
      <c r="EM68" s="105" t="s">
        <v>139</v>
      </c>
      <c r="EN68" s="105" t="s">
        <v>139</v>
      </c>
      <c r="EO68" s="105" t="s">
        <v>139</v>
      </c>
      <c r="EP68" s="105" t="s">
        <v>139</v>
      </c>
      <c r="EQ68" s="105" t="s">
        <v>139</v>
      </c>
      <c r="ER68" s="105" t="s">
        <v>139</v>
      </c>
      <c r="ES68" s="105" t="s">
        <v>139</v>
      </c>
      <c r="ET68" s="105" t="s">
        <v>139</v>
      </c>
      <c r="EU68" s="105" t="s">
        <v>139</v>
      </c>
      <c r="EV68" s="105" t="s">
        <v>139</v>
      </c>
      <c r="EW68" s="105" t="s">
        <v>139</v>
      </c>
      <c r="EX68" s="105" t="s">
        <v>139</v>
      </c>
      <c r="EY68" s="105" t="s">
        <v>139</v>
      </c>
      <c r="EZ68" s="105" t="s">
        <v>139</v>
      </c>
      <c r="FA68" s="105" t="s">
        <v>139</v>
      </c>
      <c r="FB68" s="105" t="s">
        <v>139</v>
      </c>
      <c r="FC68" s="105" t="s">
        <v>139</v>
      </c>
      <c r="FD68" s="105" t="s">
        <v>139</v>
      </c>
      <c r="FE68" s="105" t="s">
        <v>139</v>
      </c>
      <c r="FF68" s="105" t="s">
        <v>139</v>
      </c>
      <c r="FG68" s="105" t="s">
        <v>139</v>
      </c>
      <c r="FH68" s="105" t="s">
        <v>139</v>
      </c>
      <c r="FI68" s="105" t="s">
        <v>139</v>
      </c>
      <c r="FJ68" s="105" t="s">
        <v>139</v>
      </c>
      <c r="FK68" s="105" t="s">
        <v>139</v>
      </c>
      <c r="FL68" s="105" t="s">
        <v>139</v>
      </c>
      <c r="FM68" s="105" t="s">
        <v>139</v>
      </c>
      <c r="FN68" s="105" t="s">
        <v>139</v>
      </c>
      <c r="FO68" s="105" t="s">
        <v>139</v>
      </c>
      <c r="FP68" s="105" t="s">
        <v>139</v>
      </c>
      <c r="FQ68" s="105" t="s">
        <v>139</v>
      </c>
      <c r="FR68" s="105" t="s">
        <v>139</v>
      </c>
      <c r="FS68" s="105" t="s">
        <v>139</v>
      </c>
      <c r="FT68" s="105" t="s">
        <v>139</v>
      </c>
      <c r="FU68" s="105" t="s">
        <v>139</v>
      </c>
      <c r="FV68" s="105" t="s">
        <v>139</v>
      </c>
      <c r="FW68" s="105" t="s">
        <v>139</v>
      </c>
      <c r="FX68" s="105" t="s">
        <v>139</v>
      </c>
      <c r="FY68" s="105" t="s">
        <v>139</v>
      </c>
      <c r="FZ68" s="105" t="s">
        <v>139</v>
      </c>
      <c r="GA68" s="105" t="s">
        <v>139</v>
      </c>
      <c r="GB68" s="105" t="s">
        <v>139</v>
      </c>
      <c r="GC68" s="105" t="s">
        <v>139</v>
      </c>
      <c r="GD68" s="105" t="s">
        <v>139</v>
      </c>
      <c r="GE68" s="105" t="s">
        <v>139</v>
      </c>
      <c r="GF68" s="105" t="s">
        <v>139</v>
      </c>
      <c r="GG68" s="105" t="s">
        <v>139</v>
      </c>
      <c r="GH68" s="105" t="s">
        <v>139</v>
      </c>
      <c r="GI68" s="105" t="s">
        <v>139</v>
      </c>
      <c r="GJ68" s="105" t="s">
        <v>139</v>
      </c>
      <c r="GK68" s="105" t="s">
        <v>139</v>
      </c>
      <c r="GL68" s="105" t="s">
        <v>139</v>
      </c>
      <c r="GM68" s="105" t="s">
        <v>139</v>
      </c>
      <c r="GN68" s="105" t="s">
        <v>139</v>
      </c>
      <c r="GO68" s="105" t="s">
        <v>139</v>
      </c>
      <c r="GP68" s="105" t="s">
        <v>139</v>
      </c>
      <c r="GQ68" s="105" t="s">
        <v>139</v>
      </c>
      <c r="GR68" s="105" t="s">
        <v>139</v>
      </c>
      <c r="GS68" s="105" t="s">
        <v>139</v>
      </c>
      <c r="GT68" s="105" t="s">
        <v>139</v>
      </c>
      <c r="GU68" s="105" t="s">
        <v>139</v>
      </c>
      <c r="GV68" s="105" t="s">
        <v>139</v>
      </c>
      <c r="GW68" s="105" t="s">
        <v>139</v>
      </c>
      <c r="GX68" s="105" t="s">
        <v>139</v>
      </c>
      <c r="GY68" s="105" t="s">
        <v>139</v>
      </c>
      <c r="GZ68" s="105" t="s">
        <v>139</v>
      </c>
      <c r="HA68" s="105" t="s">
        <v>139</v>
      </c>
      <c r="HB68" s="105" t="s">
        <v>139</v>
      </c>
      <c r="HC68" s="105" t="s">
        <v>139</v>
      </c>
      <c r="HD68" s="105" t="s">
        <v>139</v>
      </c>
      <c r="HE68" s="105" t="s">
        <v>139</v>
      </c>
      <c r="HF68" s="105" t="s">
        <v>139</v>
      </c>
      <c r="HG68" s="105" t="s">
        <v>139</v>
      </c>
      <c r="HH68" s="105" t="s">
        <v>139</v>
      </c>
      <c r="HI68" s="105" t="s">
        <v>139</v>
      </c>
      <c r="HJ68" s="105" t="s">
        <v>139</v>
      </c>
      <c r="HK68" s="105" t="s">
        <v>139</v>
      </c>
      <c r="HL68" s="105" t="s">
        <v>139</v>
      </c>
      <c r="HM68" s="105" t="s">
        <v>139</v>
      </c>
      <c r="HN68" s="105" t="s">
        <v>139</v>
      </c>
      <c r="HO68" s="105" t="s">
        <v>139</v>
      </c>
      <c r="HP68" s="105" t="s">
        <v>139</v>
      </c>
      <c r="HQ68" s="105" t="s">
        <v>139</v>
      </c>
      <c r="HR68" s="105" t="s">
        <v>139</v>
      </c>
      <c r="HS68" s="105" t="s">
        <v>139</v>
      </c>
      <c r="HT68" s="105" t="s">
        <v>139</v>
      </c>
      <c r="HU68" s="105" t="s">
        <v>139</v>
      </c>
      <c r="HV68" s="105" t="s">
        <v>139</v>
      </c>
      <c r="HW68" s="105" t="s">
        <v>139</v>
      </c>
      <c r="HX68" s="105" t="s">
        <v>139</v>
      </c>
      <c r="HY68" s="105" t="s">
        <v>139</v>
      </c>
      <c r="HZ68" s="105" t="s">
        <v>139</v>
      </c>
      <c r="IA68" s="105" t="s">
        <v>139</v>
      </c>
      <c r="IB68" s="105" t="s">
        <v>139</v>
      </c>
      <c r="IC68" s="105" t="s">
        <v>139</v>
      </c>
      <c r="ID68" s="105" t="s">
        <v>139</v>
      </c>
      <c r="IE68" s="105" t="s">
        <v>139</v>
      </c>
      <c r="IF68" s="105" t="s">
        <v>139</v>
      </c>
      <c r="IG68" s="105" t="s">
        <v>139</v>
      </c>
      <c r="IH68" s="105" t="s">
        <v>139</v>
      </c>
      <c r="II68" s="105" t="s">
        <v>139</v>
      </c>
      <c r="IJ68" s="105" t="s">
        <v>139</v>
      </c>
      <c r="IK68" s="105" t="s">
        <v>139</v>
      </c>
      <c r="IL68" s="105" t="s">
        <v>139</v>
      </c>
      <c r="IM68" s="105" t="s">
        <v>139</v>
      </c>
      <c r="IN68" s="105" t="s">
        <v>139</v>
      </c>
      <c r="IO68" s="105" t="s">
        <v>139</v>
      </c>
      <c r="IP68" s="105" t="s">
        <v>139</v>
      </c>
      <c r="IQ68" s="105" t="s">
        <v>139</v>
      </c>
      <c r="IR68" s="105" t="s">
        <v>139</v>
      </c>
      <c r="IS68" s="105" t="s">
        <v>139</v>
      </c>
      <c r="IT68" s="105" t="s">
        <v>139</v>
      </c>
      <c r="IU68" s="105" t="s">
        <v>139</v>
      </c>
      <c r="IV68" s="105" t="s">
        <v>139</v>
      </c>
    </row>
    <row r="69" spans="1:256" ht="15.75" x14ac:dyDescent="0.25">
      <c r="A69" s="294"/>
      <c r="B69" s="136" t="s">
        <v>140</v>
      </c>
      <c r="C69" s="136" t="s">
        <v>140</v>
      </c>
      <c r="D69" s="136" t="s">
        <v>140</v>
      </c>
      <c r="E69" s="136" t="s">
        <v>140</v>
      </c>
      <c r="F69" s="105" t="s">
        <v>140</v>
      </c>
      <c r="G69" s="105" t="s">
        <v>140</v>
      </c>
      <c r="H69" s="105" t="s">
        <v>140</v>
      </c>
      <c r="I69" s="105" t="s">
        <v>140</v>
      </c>
      <c r="J69" s="105" t="s">
        <v>140</v>
      </c>
      <c r="K69" s="105" t="s">
        <v>140</v>
      </c>
      <c r="L69" s="105" t="s">
        <v>140</v>
      </c>
      <c r="M69" s="105" t="s">
        <v>140</v>
      </c>
      <c r="N69" s="105" t="s">
        <v>140</v>
      </c>
      <c r="O69" s="105" t="s">
        <v>140</v>
      </c>
      <c r="P69" s="105" t="s">
        <v>140</v>
      </c>
      <c r="Q69" s="105" t="s">
        <v>140</v>
      </c>
      <c r="R69" s="105" t="s">
        <v>140</v>
      </c>
      <c r="S69" s="105" t="s">
        <v>140</v>
      </c>
      <c r="T69" s="105" t="s">
        <v>140</v>
      </c>
      <c r="U69" s="105" t="s">
        <v>140</v>
      </c>
      <c r="V69" s="105" t="s">
        <v>140</v>
      </c>
      <c r="W69" s="105" t="s">
        <v>140</v>
      </c>
      <c r="X69" s="105" t="s">
        <v>140</v>
      </c>
      <c r="Y69" s="105" t="s">
        <v>140</v>
      </c>
      <c r="Z69" s="105" t="s">
        <v>140</v>
      </c>
      <c r="AA69" s="105" t="s">
        <v>140</v>
      </c>
      <c r="AB69" s="105" t="s">
        <v>140</v>
      </c>
      <c r="AC69" s="105" t="s">
        <v>140</v>
      </c>
      <c r="AD69" s="105" t="s">
        <v>140</v>
      </c>
      <c r="AE69" s="105" t="s">
        <v>140</v>
      </c>
      <c r="AF69" s="105" t="s">
        <v>140</v>
      </c>
      <c r="AG69" s="105" t="s">
        <v>140</v>
      </c>
      <c r="AH69" s="105" t="s">
        <v>140</v>
      </c>
      <c r="AI69" s="105" t="s">
        <v>140</v>
      </c>
      <c r="AJ69" s="105" t="s">
        <v>140</v>
      </c>
      <c r="AK69" s="105" t="s">
        <v>140</v>
      </c>
      <c r="AL69" s="105" t="s">
        <v>140</v>
      </c>
      <c r="AM69" s="105" t="s">
        <v>140</v>
      </c>
      <c r="AN69" s="105" t="s">
        <v>140</v>
      </c>
      <c r="AO69" s="105" t="s">
        <v>140</v>
      </c>
      <c r="AP69" s="105" t="s">
        <v>140</v>
      </c>
      <c r="AQ69" s="105" t="s">
        <v>140</v>
      </c>
      <c r="AR69" s="105" t="s">
        <v>140</v>
      </c>
      <c r="AS69" s="105" t="s">
        <v>140</v>
      </c>
      <c r="AT69" s="105" t="s">
        <v>140</v>
      </c>
      <c r="AU69" s="105" t="s">
        <v>140</v>
      </c>
      <c r="AV69" s="105" t="s">
        <v>140</v>
      </c>
      <c r="AW69" s="105" t="s">
        <v>140</v>
      </c>
      <c r="AX69" s="105" t="s">
        <v>140</v>
      </c>
      <c r="AY69" s="105" t="s">
        <v>140</v>
      </c>
      <c r="AZ69" s="105" t="s">
        <v>140</v>
      </c>
      <c r="BA69" s="105" t="s">
        <v>140</v>
      </c>
      <c r="BB69" s="105" t="s">
        <v>140</v>
      </c>
      <c r="BC69" s="105" t="s">
        <v>140</v>
      </c>
      <c r="BD69" s="105" t="s">
        <v>140</v>
      </c>
      <c r="BE69" s="105" t="s">
        <v>140</v>
      </c>
      <c r="BF69" s="105" t="s">
        <v>140</v>
      </c>
      <c r="BG69" s="105" t="s">
        <v>140</v>
      </c>
      <c r="BH69" s="105" t="s">
        <v>140</v>
      </c>
      <c r="BI69" s="105" t="s">
        <v>140</v>
      </c>
      <c r="BJ69" s="105" t="s">
        <v>140</v>
      </c>
      <c r="BK69" s="105" t="s">
        <v>140</v>
      </c>
      <c r="BL69" s="105" t="s">
        <v>140</v>
      </c>
      <c r="BM69" s="105" t="s">
        <v>140</v>
      </c>
      <c r="BN69" s="105" t="s">
        <v>140</v>
      </c>
      <c r="BO69" s="105" t="s">
        <v>140</v>
      </c>
      <c r="BP69" s="105" t="s">
        <v>140</v>
      </c>
      <c r="BQ69" s="105" t="s">
        <v>140</v>
      </c>
      <c r="BR69" s="105" t="s">
        <v>140</v>
      </c>
      <c r="BS69" s="105" t="s">
        <v>140</v>
      </c>
      <c r="BT69" s="105" t="s">
        <v>140</v>
      </c>
      <c r="BU69" s="105" t="s">
        <v>140</v>
      </c>
      <c r="BV69" s="105" t="s">
        <v>140</v>
      </c>
      <c r="BW69" s="105" t="s">
        <v>140</v>
      </c>
      <c r="BX69" s="105" t="s">
        <v>140</v>
      </c>
      <c r="BY69" s="105" t="s">
        <v>140</v>
      </c>
      <c r="BZ69" s="105" t="s">
        <v>140</v>
      </c>
      <c r="CA69" s="105" t="s">
        <v>140</v>
      </c>
      <c r="CB69" s="105" t="s">
        <v>140</v>
      </c>
      <c r="CC69" s="105" t="s">
        <v>140</v>
      </c>
      <c r="CD69" s="105" t="s">
        <v>140</v>
      </c>
      <c r="CE69" s="105" t="s">
        <v>140</v>
      </c>
      <c r="CF69" s="105" t="s">
        <v>140</v>
      </c>
      <c r="CG69" s="105" t="s">
        <v>140</v>
      </c>
      <c r="CH69" s="105" t="s">
        <v>140</v>
      </c>
      <c r="CI69" s="105" t="s">
        <v>140</v>
      </c>
      <c r="CJ69" s="105" t="s">
        <v>140</v>
      </c>
      <c r="CK69" s="105" t="s">
        <v>140</v>
      </c>
      <c r="CL69" s="105" t="s">
        <v>140</v>
      </c>
      <c r="CM69" s="105" t="s">
        <v>140</v>
      </c>
      <c r="CN69" s="105" t="s">
        <v>140</v>
      </c>
      <c r="CO69" s="105" t="s">
        <v>140</v>
      </c>
      <c r="CP69" s="105" t="s">
        <v>140</v>
      </c>
      <c r="CQ69" s="105" t="s">
        <v>140</v>
      </c>
      <c r="CR69" s="105" t="s">
        <v>140</v>
      </c>
      <c r="CS69" s="105" t="s">
        <v>140</v>
      </c>
      <c r="CT69" s="105" t="s">
        <v>140</v>
      </c>
      <c r="CU69" s="105" t="s">
        <v>140</v>
      </c>
      <c r="CV69" s="105" t="s">
        <v>140</v>
      </c>
      <c r="CW69" s="105" t="s">
        <v>140</v>
      </c>
      <c r="CX69" s="105" t="s">
        <v>140</v>
      </c>
      <c r="CY69" s="105" t="s">
        <v>140</v>
      </c>
      <c r="CZ69" s="105" t="s">
        <v>140</v>
      </c>
      <c r="DA69" s="105" t="s">
        <v>140</v>
      </c>
      <c r="DB69" s="105" t="s">
        <v>140</v>
      </c>
      <c r="DC69" s="105" t="s">
        <v>140</v>
      </c>
      <c r="DD69" s="105" t="s">
        <v>140</v>
      </c>
      <c r="DE69" s="105" t="s">
        <v>140</v>
      </c>
      <c r="DF69" s="105" t="s">
        <v>140</v>
      </c>
      <c r="DG69" s="105" t="s">
        <v>140</v>
      </c>
      <c r="DH69" s="105" t="s">
        <v>140</v>
      </c>
      <c r="DI69" s="105" t="s">
        <v>140</v>
      </c>
      <c r="DJ69" s="105" t="s">
        <v>140</v>
      </c>
      <c r="DK69" s="105" t="s">
        <v>140</v>
      </c>
      <c r="DL69" s="105" t="s">
        <v>140</v>
      </c>
      <c r="DM69" s="105" t="s">
        <v>140</v>
      </c>
      <c r="DN69" s="105" t="s">
        <v>140</v>
      </c>
      <c r="DO69" s="105" t="s">
        <v>140</v>
      </c>
      <c r="DP69" s="105" t="s">
        <v>140</v>
      </c>
      <c r="DQ69" s="105" t="s">
        <v>140</v>
      </c>
      <c r="DR69" s="105" t="s">
        <v>140</v>
      </c>
      <c r="DS69" s="105" t="s">
        <v>140</v>
      </c>
      <c r="DT69" s="105" t="s">
        <v>140</v>
      </c>
      <c r="DU69" s="105" t="s">
        <v>140</v>
      </c>
      <c r="DV69" s="105" t="s">
        <v>140</v>
      </c>
      <c r="DW69" s="105" t="s">
        <v>140</v>
      </c>
      <c r="DX69" s="105" t="s">
        <v>140</v>
      </c>
      <c r="DY69" s="105" t="s">
        <v>140</v>
      </c>
      <c r="DZ69" s="105" t="s">
        <v>140</v>
      </c>
      <c r="EA69" s="105" t="s">
        <v>140</v>
      </c>
      <c r="EB69" s="105" t="s">
        <v>140</v>
      </c>
      <c r="EC69" s="105" t="s">
        <v>140</v>
      </c>
      <c r="ED69" s="105" t="s">
        <v>140</v>
      </c>
      <c r="EE69" s="105" t="s">
        <v>140</v>
      </c>
      <c r="EF69" s="105" t="s">
        <v>140</v>
      </c>
      <c r="EG69" s="105" t="s">
        <v>140</v>
      </c>
      <c r="EH69" s="105" t="s">
        <v>140</v>
      </c>
      <c r="EI69" s="105" t="s">
        <v>140</v>
      </c>
      <c r="EJ69" s="105" t="s">
        <v>140</v>
      </c>
      <c r="EK69" s="105" t="s">
        <v>140</v>
      </c>
      <c r="EL69" s="105" t="s">
        <v>140</v>
      </c>
      <c r="EM69" s="105" t="s">
        <v>140</v>
      </c>
      <c r="EN69" s="105" t="s">
        <v>140</v>
      </c>
      <c r="EO69" s="105" t="s">
        <v>140</v>
      </c>
      <c r="EP69" s="105" t="s">
        <v>140</v>
      </c>
      <c r="EQ69" s="105" t="s">
        <v>140</v>
      </c>
      <c r="ER69" s="105" t="s">
        <v>140</v>
      </c>
      <c r="ES69" s="105" t="s">
        <v>140</v>
      </c>
      <c r="ET69" s="105" t="s">
        <v>140</v>
      </c>
      <c r="EU69" s="105" t="s">
        <v>140</v>
      </c>
      <c r="EV69" s="105" t="s">
        <v>140</v>
      </c>
      <c r="EW69" s="105" t="s">
        <v>140</v>
      </c>
      <c r="EX69" s="105" t="s">
        <v>140</v>
      </c>
      <c r="EY69" s="105" t="s">
        <v>140</v>
      </c>
      <c r="EZ69" s="105" t="s">
        <v>140</v>
      </c>
      <c r="FA69" s="105" t="s">
        <v>140</v>
      </c>
      <c r="FB69" s="105" t="s">
        <v>140</v>
      </c>
      <c r="FC69" s="105" t="s">
        <v>140</v>
      </c>
      <c r="FD69" s="105" t="s">
        <v>140</v>
      </c>
      <c r="FE69" s="105" t="s">
        <v>140</v>
      </c>
      <c r="FF69" s="105" t="s">
        <v>140</v>
      </c>
      <c r="FG69" s="105" t="s">
        <v>140</v>
      </c>
      <c r="FH69" s="105" t="s">
        <v>140</v>
      </c>
      <c r="FI69" s="105" t="s">
        <v>140</v>
      </c>
      <c r="FJ69" s="105" t="s">
        <v>140</v>
      </c>
      <c r="FK69" s="105" t="s">
        <v>140</v>
      </c>
      <c r="FL69" s="105" t="s">
        <v>140</v>
      </c>
      <c r="FM69" s="105" t="s">
        <v>140</v>
      </c>
      <c r="FN69" s="105" t="s">
        <v>140</v>
      </c>
      <c r="FO69" s="105" t="s">
        <v>140</v>
      </c>
      <c r="FP69" s="105" t="s">
        <v>140</v>
      </c>
      <c r="FQ69" s="105" t="s">
        <v>140</v>
      </c>
      <c r="FR69" s="105" t="s">
        <v>140</v>
      </c>
      <c r="FS69" s="105" t="s">
        <v>140</v>
      </c>
      <c r="FT69" s="105" t="s">
        <v>140</v>
      </c>
      <c r="FU69" s="105" t="s">
        <v>140</v>
      </c>
      <c r="FV69" s="105" t="s">
        <v>140</v>
      </c>
      <c r="FW69" s="105" t="s">
        <v>140</v>
      </c>
      <c r="FX69" s="105" t="s">
        <v>140</v>
      </c>
      <c r="FY69" s="105" t="s">
        <v>140</v>
      </c>
      <c r="FZ69" s="105" t="s">
        <v>140</v>
      </c>
      <c r="GA69" s="105" t="s">
        <v>140</v>
      </c>
      <c r="GB69" s="105" t="s">
        <v>140</v>
      </c>
      <c r="GC69" s="105" t="s">
        <v>140</v>
      </c>
      <c r="GD69" s="105" t="s">
        <v>140</v>
      </c>
      <c r="GE69" s="105" t="s">
        <v>140</v>
      </c>
      <c r="GF69" s="105" t="s">
        <v>140</v>
      </c>
      <c r="GG69" s="105" t="s">
        <v>140</v>
      </c>
      <c r="GH69" s="105" t="s">
        <v>140</v>
      </c>
      <c r="GI69" s="105" t="s">
        <v>140</v>
      </c>
      <c r="GJ69" s="105" t="s">
        <v>140</v>
      </c>
      <c r="GK69" s="105" t="s">
        <v>140</v>
      </c>
      <c r="GL69" s="105" t="s">
        <v>140</v>
      </c>
      <c r="GM69" s="105" t="s">
        <v>140</v>
      </c>
      <c r="GN69" s="105" t="s">
        <v>140</v>
      </c>
      <c r="GO69" s="105" t="s">
        <v>140</v>
      </c>
      <c r="GP69" s="105" t="s">
        <v>140</v>
      </c>
      <c r="GQ69" s="105" t="s">
        <v>140</v>
      </c>
      <c r="GR69" s="105" t="s">
        <v>140</v>
      </c>
      <c r="GS69" s="105" t="s">
        <v>140</v>
      </c>
      <c r="GT69" s="105" t="s">
        <v>140</v>
      </c>
      <c r="GU69" s="105" t="s">
        <v>140</v>
      </c>
      <c r="GV69" s="105" t="s">
        <v>140</v>
      </c>
      <c r="GW69" s="105" t="s">
        <v>140</v>
      </c>
      <c r="GX69" s="105" t="s">
        <v>140</v>
      </c>
      <c r="GY69" s="105" t="s">
        <v>140</v>
      </c>
      <c r="GZ69" s="105" t="s">
        <v>140</v>
      </c>
      <c r="HA69" s="105" t="s">
        <v>140</v>
      </c>
      <c r="HB69" s="105" t="s">
        <v>140</v>
      </c>
      <c r="HC69" s="105" t="s">
        <v>140</v>
      </c>
      <c r="HD69" s="105" t="s">
        <v>140</v>
      </c>
      <c r="HE69" s="105" t="s">
        <v>140</v>
      </c>
      <c r="HF69" s="105" t="s">
        <v>140</v>
      </c>
      <c r="HG69" s="105" t="s">
        <v>140</v>
      </c>
      <c r="HH69" s="105" t="s">
        <v>140</v>
      </c>
      <c r="HI69" s="105" t="s">
        <v>140</v>
      </c>
      <c r="HJ69" s="105" t="s">
        <v>140</v>
      </c>
      <c r="HK69" s="105" t="s">
        <v>140</v>
      </c>
      <c r="HL69" s="105" t="s">
        <v>140</v>
      </c>
      <c r="HM69" s="105" t="s">
        <v>140</v>
      </c>
      <c r="HN69" s="105" t="s">
        <v>140</v>
      </c>
      <c r="HO69" s="105" t="s">
        <v>140</v>
      </c>
      <c r="HP69" s="105" t="s">
        <v>140</v>
      </c>
      <c r="HQ69" s="105" t="s">
        <v>140</v>
      </c>
      <c r="HR69" s="105" t="s">
        <v>140</v>
      </c>
      <c r="HS69" s="105" t="s">
        <v>140</v>
      </c>
      <c r="HT69" s="105" t="s">
        <v>140</v>
      </c>
      <c r="HU69" s="105" t="s">
        <v>140</v>
      </c>
      <c r="HV69" s="105" t="s">
        <v>140</v>
      </c>
      <c r="HW69" s="105" t="s">
        <v>140</v>
      </c>
      <c r="HX69" s="105" t="s">
        <v>140</v>
      </c>
      <c r="HY69" s="105" t="s">
        <v>140</v>
      </c>
      <c r="HZ69" s="105" t="s">
        <v>140</v>
      </c>
      <c r="IA69" s="105" t="s">
        <v>140</v>
      </c>
      <c r="IB69" s="105" t="s">
        <v>140</v>
      </c>
      <c r="IC69" s="105" t="s">
        <v>140</v>
      </c>
      <c r="ID69" s="105" t="s">
        <v>140</v>
      </c>
      <c r="IE69" s="105" t="s">
        <v>140</v>
      </c>
      <c r="IF69" s="105" t="s">
        <v>140</v>
      </c>
      <c r="IG69" s="105" t="s">
        <v>140</v>
      </c>
      <c r="IH69" s="105" t="s">
        <v>140</v>
      </c>
      <c r="II69" s="105" t="s">
        <v>140</v>
      </c>
      <c r="IJ69" s="105" t="s">
        <v>140</v>
      </c>
      <c r="IK69" s="105" t="s">
        <v>140</v>
      </c>
      <c r="IL69" s="105" t="s">
        <v>140</v>
      </c>
      <c r="IM69" s="105" t="s">
        <v>140</v>
      </c>
      <c r="IN69" s="105" t="s">
        <v>140</v>
      </c>
      <c r="IO69" s="105" t="s">
        <v>140</v>
      </c>
      <c r="IP69" s="105" t="s">
        <v>140</v>
      </c>
      <c r="IQ69" s="105" t="s">
        <v>140</v>
      </c>
      <c r="IR69" s="105" t="s">
        <v>140</v>
      </c>
      <c r="IS69" s="105" t="s">
        <v>140</v>
      </c>
      <c r="IT69" s="105" t="s">
        <v>140</v>
      </c>
      <c r="IU69" s="105" t="s">
        <v>140</v>
      </c>
      <c r="IV69" s="105" t="s">
        <v>140</v>
      </c>
    </row>
    <row r="70" spans="1:256" ht="15.75" customHeight="1" x14ac:dyDescent="0.25">
      <c r="A70" s="294"/>
      <c r="B70" s="136" t="s">
        <v>126</v>
      </c>
      <c r="C70" s="136" t="s">
        <v>126</v>
      </c>
      <c r="D70" s="136" t="s">
        <v>126</v>
      </c>
      <c r="E70" s="136" t="s">
        <v>126</v>
      </c>
      <c r="F70" s="105" t="s">
        <v>126</v>
      </c>
      <c r="G70" s="105" t="s">
        <v>126</v>
      </c>
      <c r="H70" s="105" t="s">
        <v>126</v>
      </c>
      <c r="I70" s="105" t="s">
        <v>126</v>
      </c>
      <c r="J70" s="105" t="s">
        <v>126</v>
      </c>
      <c r="K70" s="105" t="s">
        <v>126</v>
      </c>
      <c r="L70" s="105" t="s">
        <v>126</v>
      </c>
      <c r="M70" s="105" t="s">
        <v>126</v>
      </c>
      <c r="N70" s="105" t="s">
        <v>126</v>
      </c>
      <c r="O70" s="105" t="s">
        <v>126</v>
      </c>
      <c r="P70" s="105" t="s">
        <v>126</v>
      </c>
      <c r="Q70" s="105" t="s">
        <v>126</v>
      </c>
      <c r="R70" s="105" t="s">
        <v>126</v>
      </c>
      <c r="S70" s="105" t="s">
        <v>126</v>
      </c>
      <c r="T70" s="105" t="s">
        <v>126</v>
      </c>
      <c r="U70" s="105" t="s">
        <v>126</v>
      </c>
      <c r="V70" s="105" t="s">
        <v>126</v>
      </c>
      <c r="W70" s="105" t="s">
        <v>126</v>
      </c>
      <c r="X70" s="105" t="s">
        <v>126</v>
      </c>
      <c r="Y70" s="105" t="s">
        <v>126</v>
      </c>
      <c r="Z70" s="105" t="s">
        <v>126</v>
      </c>
      <c r="AA70" s="105" t="s">
        <v>126</v>
      </c>
      <c r="AB70" s="105" t="s">
        <v>126</v>
      </c>
      <c r="AC70" s="105" t="s">
        <v>126</v>
      </c>
      <c r="AD70" s="105" t="s">
        <v>126</v>
      </c>
      <c r="AE70" s="105" t="s">
        <v>126</v>
      </c>
      <c r="AF70" s="105" t="s">
        <v>126</v>
      </c>
      <c r="AG70" s="105" t="s">
        <v>126</v>
      </c>
      <c r="AH70" s="105" t="s">
        <v>126</v>
      </c>
      <c r="AI70" s="105" t="s">
        <v>126</v>
      </c>
      <c r="AJ70" s="105" t="s">
        <v>126</v>
      </c>
      <c r="AK70" s="105" t="s">
        <v>126</v>
      </c>
      <c r="AL70" s="105" t="s">
        <v>126</v>
      </c>
      <c r="AM70" s="105" t="s">
        <v>126</v>
      </c>
      <c r="AN70" s="105" t="s">
        <v>126</v>
      </c>
      <c r="AO70" s="105" t="s">
        <v>126</v>
      </c>
      <c r="AP70" s="105" t="s">
        <v>126</v>
      </c>
      <c r="AQ70" s="105" t="s">
        <v>126</v>
      </c>
      <c r="AR70" s="105" t="s">
        <v>126</v>
      </c>
      <c r="AS70" s="105" t="s">
        <v>126</v>
      </c>
      <c r="AT70" s="105" t="s">
        <v>126</v>
      </c>
      <c r="AU70" s="105" t="s">
        <v>126</v>
      </c>
      <c r="AV70" s="105" t="s">
        <v>126</v>
      </c>
      <c r="AW70" s="105" t="s">
        <v>126</v>
      </c>
      <c r="AX70" s="105" t="s">
        <v>126</v>
      </c>
      <c r="AY70" s="105" t="s">
        <v>126</v>
      </c>
      <c r="AZ70" s="105" t="s">
        <v>126</v>
      </c>
      <c r="BA70" s="105" t="s">
        <v>126</v>
      </c>
      <c r="BB70" s="105" t="s">
        <v>126</v>
      </c>
      <c r="BC70" s="105" t="s">
        <v>126</v>
      </c>
      <c r="BD70" s="105" t="s">
        <v>126</v>
      </c>
      <c r="BE70" s="105" t="s">
        <v>126</v>
      </c>
      <c r="BF70" s="105" t="s">
        <v>126</v>
      </c>
      <c r="BG70" s="105" t="s">
        <v>126</v>
      </c>
      <c r="BH70" s="105" t="s">
        <v>126</v>
      </c>
      <c r="BI70" s="105" t="s">
        <v>126</v>
      </c>
      <c r="BJ70" s="105" t="s">
        <v>126</v>
      </c>
      <c r="BK70" s="105" t="s">
        <v>126</v>
      </c>
      <c r="BL70" s="105" t="s">
        <v>126</v>
      </c>
      <c r="BM70" s="105" t="s">
        <v>126</v>
      </c>
      <c r="BN70" s="105" t="s">
        <v>126</v>
      </c>
      <c r="BO70" s="105" t="s">
        <v>126</v>
      </c>
      <c r="BP70" s="105" t="s">
        <v>126</v>
      </c>
      <c r="BQ70" s="105" t="s">
        <v>126</v>
      </c>
      <c r="BR70" s="105" t="s">
        <v>126</v>
      </c>
      <c r="BS70" s="105" t="s">
        <v>126</v>
      </c>
      <c r="BT70" s="105" t="s">
        <v>126</v>
      </c>
      <c r="BU70" s="105" t="s">
        <v>126</v>
      </c>
      <c r="BV70" s="105" t="s">
        <v>126</v>
      </c>
      <c r="BW70" s="105" t="s">
        <v>126</v>
      </c>
      <c r="BX70" s="105" t="s">
        <v>126</v>
      </c>
      <c r="BY70" s="105" t="s">
        <v>126</v>
      </c>
      <c r="BZ70" s="105" t="s">
        <v>126</v>
      </c>
      <c r="CA70" s="105" t="s">
        <v>126</v>
      </c>
      <c r="CB70" s="105" t="s">
        <v>126</v>
      </c>
      <c r="CC70" s="105" t="s">
        <v>126</v>
      </c>
      <c r="CD70" s="105" t="s">
        <v>126</v>
      </c>
      <c r="CE70" s="105" t="s">
        <v>126</v>
      </c>
      <c r="CF70" s="105" t="s">
        <v>126</v>
      </c>
      <c r="CG70" s="105" t="s">
        <v>126</v>
      </c>
      <c r="CH70" s="105" t="s">
        <v>126</v>
      </c>
      <c r="CI70" s="105" t="s">
        <v>126</v>
      </c>
      <c r="CJ70" s="105" t="s">
        <v>126</v>
      </c>
      <c r="CK70" s="105" t="s">
        <v>126</v>
      </c>
      <c r="CL70" s="105" t="s">
        <v>126</v>
      </c>
      <c r="CM70" s="105" t="s">
        <v>126</v>
      </c>
      <c r="CN70" s="105" t="s">
        <v>126</v>
      </c>
      <c r="CO70" s="105" t="s">
        <v>126</v>
      </c>
      <c r="CP70" s="105" t="s">
        <v>126</v>
      </c>
      <c r="CQ70" s="105" t="s">
        <v>126</v>
      </c>
      <c r="CR70" s="105" t="s">
        <v>126</v>
      </c>
      <c r="CS70" s="105" t="s">
        <v>126</v>
      </c>
      <c r="CT70" s="105" t="s">
        <v>126</v>
      </c>
      <c r="CU70" s="105" t="s">
        <v>126</v>
      </c>
      <c r="CV70" s="105" t="s">
        <v>126</v>
      </c>
      <c r="CW70" s="105" t="s">
        <v>126</v>
      </c>
      <c r="CX70" s="105" t="s">
        <v>126</v>
      </c>
      <c r="CY70" s="105" t="s">
        <v>126</v>
      </c>
      <c r="CZ70" s="105" t="s">
        <v>126</v>
      </c>
      <c r="DA70" s="105" t="s">
        <v>126</v>
      </c>
      <c r="DB70" s="105" t="s">
        <v>126</v>
      </c>
      <c r="DC70" s="105" t="s">
        <v>126</v>
      </c>
      <c r="DD70" s="105" t="s">
        <v>126</v>
      </c>
      <c r="DE70" s="105" t="s">
        <v>126</v>
      </c>
      <c r="DF70" s="105" t="s">
        <v>126</v>
      </c>
      <c r="DG70" s="105" t="s">
        <v>126</v>
      </c>
      <c r="DH70" s="105" t="s">
        <v>126</v>
      </c>
      <c r="DI70" s="105" t="s">
        <v>126</v>
      </c>
      <c r="DJ70" s="105" t="s">
        <v>126</v>
      </c>
      <c r="DK70" s="105" t="s">
        <v>126</v>
      </c>
      <c r="DL70" s="105" t="s">
        <v>126</v>
      </c>
      <c r="DM70" s="105" t="s">
        <v>126</v>
      </c>
      <c r="DN70" s="105" t="s">
        <v>126</v>
      </c>
      <c r="DO70" s="105" t="s">
        <v>126</v>
      </c>
      <c r="DP70" s="105" t="s">
        <v>126</v>
      </c>
      <c r="DQ70" s="105" t="s">
        <v>126</v>
      </c>
      <c r="DR70" s="105" t="s">
        <v>126</v>
      </c>
      <c r="DS70" s="105" t="s">
        <v>126</v>
      </c>
      <c r="DT70" s="105" t="s">
        <v>126</v>
      </c>
      <c r="DU70" s="105" t="s">
        <v>126</v>
      </c>
      <c r="DV70" s="105" t="s">
        <v>126</v>
      </c>
      <c r="DW70" s="105" t="s">
        <v>126</v>
      </c>
      <c r="DX70" s="105" t="s">
        <v>126</v>
      </c>
      <c r="DY70" s="105" t="s">
        <v>126</v>
      </c>
      <c r="DZ70" s="105" t="s">
        <v>126</v>
      </c>
      <c r="EA70" s="105" t="s">
        <v>126</v>
      </c>
      <c r="EB70" s="105" t="s">
        <v>126</v>
      </c>
      <c r="EC70" s="105" t="s">
        <v>126</v>
      </c>
      <c r="ED70" s="105" t="s">
        <v>126</v>
      </c>
      <c r="EE70" s="105" t="s">
        <v>126</v>
      </c>
      <c r="EF70" s="105" t="s">
        <v>126</v>
      </c>
      <c r="EG70" s="105" t="s">
        <v>126</v>
      </c>
      <c r="EH70" s="105" t="s">
        <v>126</v>
      </c>
      <c r="EI70" s="105" t="s">
        <v>126</v>
      </c>
      <c r="EJ70" s="105" t="s">
        <v>126</v>
      </c>
      <c r="EK70" s="105" t="s">
        <v>126</v>
      </c>
      <c r="EL70" s="105" t="s">
        <v>126</v>
      </c>
      <c r="EM70" s="105" t="s">
        <v>126</v>
      </c>
      <c r="EN70" s="105" t="s">
        <v>126</v>
      </c>
      <c r="EO70" s="105" t="s">
        <v>126</v>
      </c>
      <c r="EP70" s="105" t="s">
        <v>126</v>
      </c>
      <c r="EQ70" s="105" t="s">
        <v>126</v>
      </c>
      <c r="ER70" s="105" t="s">
        <v>126</v>
      </c>
      <c r="ES70" s="105" t="s">
        <v>126</v>
      </c>
      <c r="ET70" s="105" t="s">
        <v>126</v>
      </c>
      <c r="EU70" s="105" t="s">
        <v>126</v>
      </c>
      <c r="EV70" s="105" t="s">
        <v>126</v>
      </c>
      <c r="EW70" s="105" t="s">
        <v>126</v>
      </c>
      <c r="EX70" s="105" t="s">
        <v>126</v>
      </c>
      <c r="EY70" s="105" t="s">
        <v>126</v>
      </c>
      <c r="EZ70" s="105" t="s">
        <v>126</v>
      </c>
      <c r="FA70" s="105" t="s">
        <v>126</v>
      </c>
      <c r="FB70" s="105" t="s">
        <v>126</v>
      </c>
      <c r="FC70" s="105" t="s">
        <v>126</v>
      </c>
      <c r="FD70" s="105" t="s">
        <v>126</v>
      </c>
      <c r="FE70" s="105" t="s">
        <v>126</v>
      </c>
      <c r="FF70" s="105" t="s">
        <v>126</v>
      </c>
      <c r="FG70" s="105" t="s">
        <v>126</v>
      </c>
      <c r="FH70" s="105" t="s">
        <v>126</v>
      </c>
      <c r="FI70" s="105" t="s">
        <v>126</v>
      </c>
      <c r="FJ70" s="105" t="s">
        <v>126</v>
      </c>
      <c r="FK70" s="105" t="s">
        <v>126</v>
      </c>
      <c r="FL70" s="105" t="s">
        <v>126</v>
      </c>
      <c r="FM70" s="105" t="s">
        <v>126</v>
      </c>
      <c r="FN70" s="105" t="s">
        <v>126</v>
      </c>
      <c r="FO70" s="105" t="s">
        <v>126</v>
      </c>
      <c r="FP70" s="105" t="s">
        <v>126</v>
      </c>
      <c r="FQ70" s="105" t="s">
        <v>126</v>
      </c>
      <c r="FR70" s="105" t="s">
        <v>126</v>
      </c>
      <c r="FS70" s="105" t="s">
        <v>126</v>
      </c>
      <c r="FT70" s="105" t="s">
        <v>126</v>
      </c>
      <c r="FU70" s="105" t="s">
        <v>126</v>
      </c>
      <c r="FV70" s="105" t="s">
        <v>126</v>
      </c>
      <c r="FW70" s="105" t="s">
        <v>126</v>
      </c>
      <c r="FX70" s="105" t="s">
        <v>126</v>
      </c>
      <c r="FY70" s="105" t="s">
        <v>126</v>
      </c>
      <c r="FZ70" s="105" t="s">
        <v>126</v>
      </c>
      <c r="GA70" s="105" t="s">
        <v>126</v>
      </c>
      <c r="GB70" s="105" t="s">
        <v>126</v>
      </c>
      <c r="GC70" s="105" t="s">
        <v>126</v>
      </c>
      <c r="GD70" s="105" t="s">
        <v>126</v>
      </c>
      <c r="GE70" s="105" t="s">
        <v>126</v>
      </c>
      <c r="GF70" s="105" t="s">
        <v>126</v>
      </c>
      <c r="GG70" s="105" t="s">
        <v>126</v>
      </c>
      <c r="GH70" s="105" t="s">
        <v>126</v>
      </c>
      <c r="GI70" s="105" t="s">
        <v>126</v>
      </c>
      <c r="GJ70" s="105" t="s">
        <v>126</v>
      </c>
      <c r="GK70" s="105" t="s">
        <v>126</v>
      </c>
      <c r="GL70" s="105" t="s">
        <v>126</v>
      </c>
      <c r="GM70" s="105" t="s">
        <v>126</v>
      </c>
      <c r="GN70" s="105" t="s">
        <v>126</v>
      </c>
      <c r="GO70" s="105" t="s">
        <v>126</v>
      </c>
      <c r="GP70" s="105" t="s">
        <v>126</v>
      </c>
      <c r="GQ70" s="105" t="s">
        <v>126</v>
      </c>
      <c r="GR70" s="105" t="s">
        <v>126</v>
      </c>
      <c r="GS70" s="105" t="s">
        <v>126</v>
      </c>
      <c r="GT70" s="105" t="s">
        <v>126</v>
      </c>
      <c r="GU70" s="105" t="s">
        <v>126</v>
      </c>
      <c r="GV70" s="105" t="s">
        <v>126</v>
      </c>
      <c r="GW70" s="105" t="s">
        <v>126</v>
      </c>
      <c r="GX70" s="105" t="s">
        <v>126</v>
      </c>
      <c r="GY70" s="105" t="s">
        <v>126</v>
      </c>
      <c r="GZ70" s="105" t="s">
        <v>126</v>
      </c>
      <c r="HA70" s="105" t="s">
        <v>126</v>
      </c>
      <c r="HB70" s="105" t="s">
        <v>126</v>
      </c>
      <c r="HC70" s="105" t="s">
        <v>126</v>
      </c>
      <c r="HD70" s="105" t="s">
        <v>126</v>
      </c>
      <c r="HE70" s="105" t="s">
        <v>126</v>
      </c>
      <c r="HF70" s="105" t="s">
        <v>126</v>
      </c>
      <c r="HG70" s="105" t="s">
        <v>126</v>
      </c>
      <c r="HH70" s="105" t="s">
        <v>126</v>
      </c>
      <c r="HI70" s="105" t="s">
        <v>126</v>
      </c>
      <c r="HJ70" s="105" t="s">
        <v>126</v>
      </c>
      <c r="HK70" s="105" t="s">
        <v>126</v>
      </c>
      <c r="HL70" s="105" t="s">
        <v>126</v>
      </c>
      <c r="HM70" s="105" t="s">
        <v>126</v>
      </c>
      <c r="HN70" s="105" t="s">
        <v>126</v>
      </c>
      <c r="HO70" s="105" t="s">
        <v>126</v>
      </c>
      <c r="HP70" s="105" t="s">
        <v>126</v>
      </c>
      <c r="HQ70" s="105" t="s">
        <v>126</v>
      </c>
      <c r="HR70" s="105" t="s">
        <v>126</v>
      </c>
      <c r="HS70" s="105" t="s">
        <v>126</v>
      </c>
      <c r="HT70" s="105" t="s">
        <v>126</v>
      </c>
      <c r="HU70" s="105" t="s">
        <v>126</v>
      </c>
      <c r="HV70" s="105" t="s">
        <v>126</v>
      </c>
      <c r="HW70" s="105" t="s">
        <v>126</v>
      </c>
      <c r="HX70" s="105" t="s">
        <v>126</v>
      </c>
      <c r="HY70" s="105" t="s">
        <v>126</v>
      </c>
      <c r="HZ70" s="105" t="s">
        <v>126</v>
      </c>
      <c r="IA70" s="105" t="s">
        <v>126</v>
      </c>
      <c r="IB70" s="105" t="s">
        <v>126</v>
      </c>
      <c r="IC70" s="105" t="s">
        <v>126</v>
      </c>
      <c r="ID70" s="105" t="s">
        <v>126</v>
      </c>
      <c r="IE70" s="105" t="s">
        <v>126</v>
      </c>
      <c r="IF70" s="105" t="s">
        <v>126</v>
      </c>
      <c r="IG70" s="105" t="s">
        <v>126</v>
      </c>
      <c r="IH70" s="105" t="s">
        <v>126</v>
      </c>
      <c r="II70" s="105" t="s">
        <v>126</v>
      </c>
      <c r="IJ70" s="105" t="s">
        <v>126</v>
      </c>
      <c r="IK70" s="105" t="s">
        <v>126</v>
      </c>
      <c r="IL70" s="105" t="s">
        <v>126</v>
      </c>
      <c r="IM70" s="105" t="s">
        <v>126</v>
      </c>
      <c r="IN70" s="105" t="s">
        <v>126</v>
      </c>
      <c r="IO70" s="105" t="s">
        <v>126</v>
      </c>
      <c r="IP70" s="105" t="s">
        <v>126</v>
      </c>
      <c r="IQ70" s="105" t="s">
        <v>126</v>
      </c>
      <c r="IR70" s="105" t="s">
        <v>126</v>
      </c>
      <c r="IS70" s="105" t="s">
        <v>126</v>
      </c>
      <c r="IT70" s="105" t="s">
        <v>126</v>
      </c>
      <c r="IU70" s="105" t="s">
        <v>126</v>
      </c>
      <c r="IV70" s="105" t="s">
        <v>126</v>
      </c>
    </row>
    <row r="71" spans="1:256" ht="15.75" hidden="1" x14ac:dyDescent="0.25">
      <c r="A71" s="270"/>
      <c r="B71" s="136"/>
      <c r="C71" s="136"/>
      <c r="D71" s="136"/>
      <c r="E71" s="136"/>
      <c r="F71" s="105"/>
      <c r="G71" s="105"/>
      <c r="H71" s="105"/>
      <c r="I71" s="105"/>
      <c r="J71" s="105"/>
      <c r="K71" s="105"/>
      <c r="L71" s="105"/>
      <c r="M71" s="105"/>
      <c r="N71" s="105"/>
      <c r="O71" s="105"/>
      <c r="P71" s="105"/>
      <c r="Q71" s="105"/>
      <c r="R71" s="105"/>
      <c r="S71" s="105"/>
      <c r="T71" s="105"/>
      <c r="U71" s="105"/>
      <c r="V71" s="105"/>
      <c r="W71" s="105"/>
      <c r="X71" s="105"/>
      <c r="Y71" s="105"/>
      <c r="Z71" s="105"/>
      <c r="AA71" s="105"/>
      <c r="AB71" s="105"/>
      <c r="AC71" s="105"/>
      <c r="AD71" s="105"/>
      <c r="AE71" s="105"/>
      <c r="AF71" s="105"/>
      <c r="AG71" s="105"/>
      <c r="AH71" s="105"/>
      <c r="AI71" s="105"/>
      <c r="AJ71" s="105"/>
      <c r="AK71" s="105"/>
      <c r="AL71" s="105"/>
      <c r="AM71" s="105"/>
      <c r="AN71" s="105"/>
      <c r="AO71" s="105"/>
      <c r="AP71" s="105"/>
      <c r="AQ71" s="105"/>
      <c r="AR71" s="105"/>
      <c r="AS71" s="105"/>
      <c r="AT71" s="105"/>
      <c r="AU71" s="105"/>
      <c r="AV71" s="105"/>
      <c r="AW71" s="105"/>
      <c r="AX71" s="105"/>
      <c r="AY71" s="105"/>
      <c r="AZ71" s="105"/>
      <c r="BA71" s="105"/>
      <c r="BB71" s="105"/>
      <c r="BC71" s="105"/>
      <c r="BD71" s="105"/>
      <c r="BE71" s="105"/>
      <c r="BF71" s="105"/>
      <c r="BG71" s="105"/>
      <c r="BH71" s="105"/>
      <c r="BI71" s="105"/>
      <c r="BJ71" s="105"/>
      <c r="BK71" s="105"/>
      <c r="BL71" s="105"/>
      <c r="BM71" s="105"/>
      <c r="BN71" s="105"/>
      <c r="BO71" s="105"/>
      <c r="BP71" s="105"/>
      <c r="BQ71" s="105"/>
      <c r="BR71" s="105"/>
      <c r="BS71" s="105"/>
      <c r="BT71" s="105"/>
      <c r="BU71" s="105"/>
      <c r="BV71" s="105"/>
      <c r="BW71" s="105"/>
      <c r="BX71" s="105"/>
      <c r="BY71" s="105"/>
      <c r="BZ71" s="105"/>
      <c r="CA71" s="105"/>
      <c r="CB71" s="105"/>
      <c r="CC71" s="105"/>
      <c r="CD71" s="105"/>
      <c r="CE71" s="105"/>
      <c r="CF71" s="105"/>
      <c r="CG71" s="105"/>
      <c r="CH71" s="105"/>
      <c r="CI71" s="105"/>
      <c r="CJ71" s="105"/>
      <c r="CK71" s="105"/>
      <c r="CL71" s="105"/>
      <c r="CM71" s="105"/>
      <c r="CN71" s="105"/>
      <c r="CO71" s="105"/>
      <c r="CP71" s="105"/>
      <c r="CQ71" s="105"/>
      <c r="CR71" s="105"/>
      <c r="CS71" s="105"/>
      <c r="CT71" s="105"/>
      <c r="CU71" s="105"/>
      <c r="CV71" s="105"/>
      <c r="CW71" s="105"/>
      <c r="CX71" s="105"/>
      <c r="CY71" s="105"/>
      <c r="CZ71" s="105"/>
      <c r="DA71" s="105"/>
      <c r="DB71" s="105"/>
      <c r="DC71" s="105"/>
      <c r="DD71" s="105"/>
      <c r="DE71" s="105"/>
      <c r="DF71" s="105"/>
      <c r="DG71" s="105"/>
      <c r="DH71" s="105"/>
      <c r="DI71" s="105"/>
      <c r="DJ71" s="105"/>
      <c r="DK71" s="105"/>
      <c r="DL71" s="105"/>
      <c r="DM71" s="105"/>
      <c r="DN71" s="105"/>
      <c r="DO71" s="105"/>
      <c r="DP71" s="105"/>
      <c r="DQ71" s="105"/>
      <c r="DR71" s="105"/>
      <c r="DS71" s="105"/>
      <c r="DT71" s="105"/>
      <c r="DU71" s="105"/>
      <c r="DV71" s="105"/>
      <c r="DW71" s="105"/>
      <c r="DX71" s="105"/>
      <c r="DY71" s="105"/>
      <c r="DZ71" s="105"/>
      <c r="EA71" s="105"/>
      <c r="EB71" s="105"/>
      <c r="EC71" s="105"/>
      <c r="ED71" s="105"/>
      <c r="EE71" s="105"/>
      <c r="EF71" s="105"/>
      <c r="EG71" s="105"/>
      <c r="EH71" s="105"/>
      <c r="EI71" s="105"/>
      <c r="EJ71" s="105"/>
      <c r="EK71" s="105"/>
      <c r="EL71" s="105"/>
      <c r="EM71" s="105"/>
      <c r="EN71" s="105"/>
      <c r="EO71" s="105"/>
      <c r="EP71" s="105"/>
      <c r="EQ71" s="105"/>
      <c r="ER71" s="105"/>
      <c r="ES71" s="105"/>
      <c r="ET71" s="105"/>
      <c r="EU71" s="105"/>
      <c r="EV71" s="105"/>
      <c r="EW71" s="105"/>
      <c r="EX71" s="105"/>
      <c r="EY71" s="105"/>
      <c r="EZ71" s="105"/>
      <c r="FA71" s="105"/>
      <c r="FB71" s="105"/>
      <c r="FC71" s="105"/>
      <c r="FD71" s="105"/>
      <c r="FE71" s="105"/>
      <c r="FF71" s="105"/>
      <c r="FG71" s="105"/>
      <c r="FH71" s="105"/>
      <c r="FI71" s="105"/>
      <c r="FJ71" s="105"/>
      <c r="FK71" s="105"/>
      <c r="FL71" s="105"/>
      <c r="FM71" s="105"/>
      <c r="FN71" s="105"/>
      <c r="FO71" s="105"/>
      <c r="FP71" s="105"/>
      <c r="FQ71" s="105"/>
      <c r="FR71" s="105"/>
      <c r="FS71" s="105"/>
      <c r="FT71" s="105"/>
      <c r="FU71" s="105"/>
      <c r="FV71" s="105"/>
      <c r="FW71" s="105"/>
      <c r="FX71" s="105"/>
      <c r="FY71" s="105"/>
      <c r="FZ71" s="105"/>
      <c r="GA71" s="105"/>
      <c r="GB71" s="105"/>
      <c r="GC71" s="105"/>
      <c r="GD71" s="105"/>
      <c r="GE71" s="105"/>
      <c r="GF71" s="105"/>
      <c r="GG71" s="105"/>
      <c r="GH71" s="105"/>
      <c r="GI71" s="105"/>
      <c r="GJ71" s="105"/>
      <c r="GK71" s="105"/>
      <c r="GL71" s="105"/>
      <c r="GM71" s="105"/>
      <c r="GN71" s="105"/>
      <c r="GO71" s="105"/>
      <c r="GP71" s="105"/>
      <c r="GQ71" s="105"/>
      <c r="GR71" s="105"/>
      <c r="GS71" s="105"/>
      <c r="GT71" s="105"/>
      <c r="GU71" s="105"/>
      <c r="GV71" s="105"/>
      <c r="GW71" s="105"/>
      <c r="GX71" s="105"/>
      <c r="GY71" s="105"/>
      <c r="GZ71" s="105"/>
      <c r="HA71" s="105"/>
      <c r="HB71" s="105"/>
      <c r="HC71" s="105"/>
      <c r="HD71" s="105"/>
      <c r="HE71" s="105"/>
      <c r="HF71" s="105"/>
      <c r="HG71" s="105"/>
      <c r="HH71" s="105"/>
      <c r="HI71" s="105"/>
      <c r="HJ71" s="105"/>
      <c r="HK71" s="105"/>
      <c r="HL71" s="105"/>
      <c r="HM71" s="105"/>
      <c r="HN71" s="105"/>
      <c r="HO71" s="105"/>
      <c r="HP71" s="105"/>
      <c r="HQ71" s="105"/>
      <c r="HR71" s="105"/>
      <c r="HS71" s="105"/>
      <c r="HT71" s="105"/>
      <c r="HU71" s="105"/>
      <c r="HV71" s="105"/>
      <c r="HW71" s="105"/>
      <c r="HX71" s="105"/>
      <c r="HY71" s="105"/>
      <c r="HZ71" s="105"/>
      <c r="IA71" s="105"/>
      <c r="IB71" s="105"/>
      <c r="IC71" s="105"/>
      <c r="ID71" s="105"/>
      <c r="IE71" s="105"/>
      <c r="IF71" s="105"/>
      <c r="IG71" s="105"/>
      <c r="IH71" s="105"/>
      <c r="II71" s="105"/>
      <c r="IJ71" s="105"/>
      <c r="IK71" s="105"/>
      <c r="IL71" s="105"/>
      <c r="IM71" s="105"/>
      <c r="IN71" s="105"/>
      <c r="IO71" s="105"/>
      <c r="IP71" s="105"/>
      <c r="IQ71" s="105"/>
      <c r="IR71" s="105"/>
      <c r="IS71" s="105"/>
      <c r="IT71" s="105"/>
      <c r="IU71" s="105"/>
      <c r="IV71" s="105"/>
    </row>
    <row r="72" spans="1:256" ht="15.75" hidden="1" x14ac:dyDescent="0.25">
      <c r="A72" s="271"/>
      <c r="B72" s="136" t="s">
        <v>124</v>
      </c>
      <c r="C72" s="136" t="s">
        <v>124</v>
      </c>
      <c r="D72" s="136" t="s">
        <v>124</v>
      </c>
      <c r="E72" s="136" t="s">
        <v>124</v>
      </c>
      <c r="F72" s="105" t="s">
        <v>124</v>
      </c>
      <c r="G72" s="105" t="s">
        <v>124</v>
      </c>
      <c r="H72" s="105" t="s">
        <v>124</v>
      </c>
      <c r="I72" s="105" t="s">
        <v>124</v>
      </c>
      <c r="J72" s="105" t="s">
        <v>124</v>
      </c>
      <c r="K72" s="105" t="s">
        <v>124</v>
      </c>
      <c r="L72" s="105" t="s">
        <v>124</v>
      </c>
      <c r="M72" s="105" t="s">
        <v>124</v>
      </c>
      <c r="N72" s="105" t="s">
        <v>124</v>
      </c>
      <c r="O72" s="105" t="s">
        <v>124</v>
      </c>
      <c r="P72" s="105" t="s">
        <v>124</v>
      </c>
      <c r="Q72" s="105" t="s">
        <v>124</v>
      </c>
      <c r="R72" s="105" t="s">
        <v>124</v>
      </c>
      <c r="S72" s="105" t="s">
        <v>124</v>
      </c>
      <c r="T72" s="105" t="s">
        <v>124</v>
      </c>
      <c r="U72" s="105" t="s">
        <v>124</v>
      </c>
      <c r="V72" s="105" t="s">
        <v>124</v>
      </c>
      <c r="W72" s="105" t="s">
        <v>124</v>
      </c>
      <c r="X72" s="105" t="s">
        <v>124</v>
      </c>
      <c r="Y72" s="105" t="s">
        <v>124</v>
      </c>
      <c r="Z72" s="105" t="s">
        <v>124</v>
      </c>
      <c r="AA72" s="105" t="s">
        <v>124</v>
      </c>
      <c r="AB72" s="105" t="s">
        <v>124</v>
      </c>
      <c r="AC72" s="105" t="s">
        <v>124</v>
      </c>
      <c r="AD72" s="105" t="s">
        <v>124</v>
      </c>
      <c r="AE72" s="105" t="s">
        <v>124</v>
      </c>
      <c r="AF72" s="105" t="s">
        <v>124</v>
      </c>
      <c r="AG72" s="105" t="s">
        <v>124</v>
      </c>
      <c r="AH72" s="105" t="s">
        <v>124</v>
      </c>
      <c r="AI72" s="105" t="s">
        <v>124</v>
      </c>
      <c r="AJ72" s="105" t="s">
        <v>124</v>
      </c>
      <c r="AK72" s="105" t="s">
        <v>124</v>
      </c>
      <c r="AL72" s="105" t="s">
        <v>124</v>
      </c>
      <c r="AM72" s="105" t="s">
        <v>124</v>
      </c>
      <c r="AN72" s="105" t="s">
        <v>124</v>
      </c>
      <c r="AO72" s="105" t="s">
        <v>124</v>
      </c>
      <c r="AP72" s="105" t="s">
        <v>124</v>
      </c>
      <c r="AQ72" s="105" t="s">
        <v>124</v>
      </c>
      <c r="AR72" s="105" t="s">
        <v>124</v>
      </c>
      <c r="AS72" s="105" t="s">
        <v>124</v>
      </c>
      <c r="AT72" s="105" t="s">
        <v>124</v>
      </c>
      <c r="AU72" s="105" t="s">
        <v>124</v>
      </c>
      <c r="AV72" s="105" t="s">
        <v>124</v>
      </c>
      <c r="AW72" s="105" t="s">
        <v>124</v>
      </c>
      <c r="AX72" s="105" t="s">
        <v>124</v>
      </c>
      <c r="AY72" s="105" t="s">
        <v>124</v>
      </c>
      <c r="AZ72" s="105" t="s">
        <v>124</v>
      </c>
      <c r="BA72" s="105" t="s">
        <v>124</v>
      </c>
      <c r="BB72" s="105" t="s">
        <v>124</v>
      </c>
      <c r="BC72" s="105" t="s">
        <v>124</v>
      </c>
      <c r="BD72" s="105" t="s">
        <v>124</v>
      </c>
      <c r="BE72" s="105" t="s">
        <v>124</v>
      </c>
      <c r="BF72" s="105" t="s">
        <v>124</v>
      </c>
      <c r="BG72" s="105" t="s">
        <v>124</v>
      </c>
      <c r="BH72" s="105" t="s">
        <v>124</v>
      </c>
      <c r="BI72" s="105" t="s">
        <v>124</v>
      </c>
      <c r="BJ72" s="105" t="s">
        <v>124</v>
      </c>
      <c r="BK72" s="105" t="s">
        <v>124</v>
      </c>
      <c r="BL72" s="105" t="s">
        <v>124</v>
      </c>
      <c r="BM72" s="105" t="s">
        <v>124</v>
      </c>
      <c r="BN72" s="105" t="s">
        <v>124</v>
      </c>
      <c r="BO72" s="105" t="s">
        <v>124</v>
      </c>
      <c r="BP72" s="105" t="s">
        <v>124</v>
      </c>
      <c r="BQ72" s="105" t="s">
        <v>124</v>
      </c>
      <c r="BR72" s="105" t="s">
        <v>124</v>
      </c>
      <c r="BS72" s="105" t="s">
        <v>124</v>
      </c>
      <c r="BT72" s="105" t="s">
        <v>124</v>
      </c>
      <c r="BU72" s="105" t="s">
        <v>124</v>
      </c>
      <c r="BV72" s="105" t="s">
        <v>124</v>
      </c>
      <c r="BW72" s="105" t="s">
        <v>124</v>
      </c>
      <c r="BX72" s="105" t="s">
        <v>124</v>
      </c>
      <c r="BY72" s="105" t="s">
        <v>124</v>
      </c>
      <c r="BZ72" s="105" t="s">
        <v>124</v>
      </c>
      <c r="CA72" s="105" t="s">
        <v>124</v>
      </c>
      <c r="CB72" s="105" t="s">
        <v>124</v>
      </c>
      <c r="CC72" s="105" t="s">
        <v>124</v>
      </c>
      <c r="CD72" s="105" t="s">
        <v>124</v>
      </c>
      <c r="CE72" s="105" t="s">
        <v>124</v>
      </c>
      <c r="CF72" s="105" t="s">
        <v>124</v>
      </c>
      <c r="CG72" s="105" t="s">
        <v>124</v>
      </c>
      <c r="CH72" s="105" t="s">
        <v>124</v>
      </c>
      <c r="CI72" s="105" t="s">
        <v>124</v>
      </c>
      <c r="CJ72" s="105" t="s">
        <v>124</v>
      </c>
      <c r="CK72" s="105" t="s">
        <v>124</v>
      </c>
      <c r="CL72" s="105" t="s">
        <v>124</v>
      </c>
      <c r="CM72" s="105" t="s">
        <v>124</v>
      </c>
      <c r="CN72" s="105" t="s">
        <v>124</v>
      </c>
      <c r="CO72" s="105" t="s">
        <v>124</v>
      </c>
      <c r="CP72" s="105" t="s">
        <v>124</v>
      </c>
      <c r="CQ72" s="105" t="s">
        <v>124</v>
      </c>
      <c r="CR72" s="105" t="s">
        <v>124</v>
      </c>
      <c r="CS72" s="105" t="s">
        <v>124</v>
      </c>
      <c r="CT72" s="105" t="s">
        <v>124</v>
      </c>
      <c r="CU72" s="105" t="s">
        <v>124</v>
      </c>
      <c r="CV72" s="105" t="s">
        <v>124</v>
      </c>
      <c r="CW72" s="105" t="s">
        <v>124</v>
      </c>
      <c r="CX72" s="105" t="s">
        <v>124</v>
      </c>
      <c r="CY72" s="105" t="s">
        <v>124</v>
      </c>
      <c r="CZ72" s="105" t="s">
        <v>124</v>
      </c>
      <c r="DA72" s="105" t="s">
        <v>124</v>
      </c>
      <c r="DB72" s="105" t="s">
        <v>124</v>
      </c>
      <c r="DC72" s="105" t="s">
        <v>124</v>
      </c>
      <c r="DD72" s="105" t="s">
        <v>124</v>
      </c>
      <c r="DE72" s="105" t="s">
        <v>124</v>
      </c>
      <c r="DF72" s="105" t="s">
        <v>124</v>
      </c>
      <c r="DG72" s="105" t="s">
        <v>124</v>
      </c>
      <c r="DH72" s="105" t="s">
        <v>124</v>
      </c>
      <c r="DI72" s="105" t="s">
        <v>124</v>
      </c>
      <c r="DJ72" s="105" t="s">
        <v>124</v>
      </c>
      <c r="DK72" s="105" t="s">
        <v>124</v>
      </c>
      <c r="DL72" s="105" t="s">
        <v>124</v>
      </c>
      <c r="DM72" s="105" t="s">
        <v>124</v>
      </c>
      <c r="DN72" s="105" t="s">
        <v>124</v>
      </c>
      <c r="DO72" s="105" t="s">
        <v>124</v>
      </c>
      <c r="DP72" s="105" t="s">
        <v>124</v>
      </c>
      <c r="DQ72" s="105" t="s">
        <v>124</v>
      </c>
      <c r="DR72" s="105" t="s">
        <v>124</v>
      </c>
      <c r="DS72" s="105" t="s">
        <v>124</v>
      </c>
      <c r="DT72" s="105" t="s">
        <v>124</v>
      </c>
      <c r="DU72" s="105" t="s">
        <v>124</v>
      </c>
      <c r="DV72" s="105" t="s">
        <v>124</v>
      </c>
      <c r="DW72" s="105" t="s">
        <v>124</v>
      </c>
      <c r="DX72" s="105" t="s">
        <v>124</v>
      </c>
      <c r="DY72" s="105" t="s">
        <v>124</v>
      </c>
      <c r="DZ72" s="105" t="s">
        <v>124</v>
      </c>
      <c r="EA72" s="105" t="s">
        <v>124</v>
      </c>
      <c r="EB72" s="105" t="s">
        <v>124</v>
      </c>
      <c r="EC72" s="105" t="s">
        <v>124</v>
      </c>
      <c r="ED72" s="105" t="s">
        <v>124</v>
      </c>
      <c r="EE72" s="105" t="s">
        <v>124</v>
      </c>
      <c r="EF72" s="105" t="s">
        <v>124</v>
      </c>
      <c r="EG72" s="105" t="s">
        <v>124</v>
      </c>
      <c r="EH72" s="105" t="s">
        <v>124</v>
      </c>
      <c r="EI72" s="105" t="s">
        <v>124</v>
      </c>
      <c r="EJ72" s="105" t="s">
        <v>124</v>
      </c>
      <c r="EK72" s="105" t="s">
        <v>124</v>
      </c>
      <c r="EL72" s="105" t="s">
        <v>124</v>
      </c>
      <c r="EM72" s="105" t="s">
        <v>124</v>
      </c>
      <c r="EN72" s="105" t="s">
        <v>124</v>
      </c>
      <c r="EO72" s="105" t="s">
        <v>124</v>
      </c>
      <c r="EP72" s="105" t="s">
        <v>124</v>
      </c>
      <c r="EQ72" s="105" t="s">
        <v>124</v>
      </c>
      <c r="ER72" s="105" t="s">
        <v>124</v>
      </c>
      <c r="ES72" s="105" t="s">
        <v>124</v>
      </c>
      <c r="ET72" s="105" t="s">
        <v>124</v>
      </c>
      <c r="EU72" s="105" t="s">
        <v>124</v>
      </c>
      <c r="EV72" s="105" t="s">
        <v>124</v>
      </c>
      <c r="EW72" s="105" t="s">
        <v>124</v>
      </c>
      <c r="EX72" s="105" t="s">
        <v>124</v>
      </c>
      <c r="EY72" s="105" t="s">
        <v>124</v>
      </c>
      <c r="EZ72" s="105" t="s">
        <v>124</v>
      </c>
      <c r="FA72" s="105" t="s">
        <v>124</v>
      </c>
      <c r="FB72" s="105" t="s">
        <v>124</v>
      </c>
      <c r="FC72" s="105" t="s">
        <v>124</v>
      </c>
      <c r="FD72" s="105" t="s">
        <v>124</v>
      </c>
      <c r="FE72" s="105" t="s">
        <v>124</v>
      </c>
      <c r="FF72" s="105" t="s">
        <v>124</v>
      </c>
      <c r="FG72" s="105" t="s">
        <v>124</v>
      </c>
      <c r="FH72" s="105" t="s">
        <v>124</v>
      </c>
      <c r="FI72" s="105" t="s">
        <v>124</v>
      </c>
      <c r="FJ72" s="105" t="s">
        <v>124</v>
      </c>
      <c r="FK72" s="105" t="s">
        <v>124</v>
      </c>
      <c r="FL72" s="105" t="s">
        <v>124</v>
      </c>
      <c r="FM72" s="105" t="s">
        <v>124</v>
      </c>
      <c r="FN72" s="105" t="s">
        <v>124</v>
      </c>
      <c r="FO72" s="105" t="s">
        <v>124</v>
      </c>
      <c r="FP72" s="105" t="s">
        <v>124</v>
      </c>
      <c r="FQ72" s="105" t="s">
        <v>124</v>
      </c>
      <c r="FR72" s="105" t="s">
        <v>124</v>
      </c>
      <c r="FS72" s="105" t="s">
        <v>124</v>
      </c>
      <c r="FT72" s="105" t="s">
        <v>124</v>
      </c>
      <c r="FU72" s="105" t="s">
        <v>124</v>
      </c>
      <c r="FV72" s="105" t="s">
        <v>124</v>
      </c>
      <c r="FW72" s="105" t="s">
        <v>124</v>
      </c>
      <c r="FX72" s="105" t="s">
        <v>124</v>
      </c>
      <c r="FY72" s="105" t="s">
        <v>124</v>
      </c>
      <c r="FZ72" s="105" t="s">
        <v>124</v>
      </c>
      <c r="GA72" s="105" t="s">
        <v>124</v>
      </c>
      <c r="GB72" s="105" t="s">
        <v>124</v>
      </c>
      <c r="GC72" s="105" t="s">
        <v>124</v>
      </c>
      <c r="GD72" s="105" t="s">
        <v>124</v>
      </c>
      <c r="GE72" s="105" t="s">
        <v>124</v>
      </c>
      <c r="GF72" s="105" t="s">
        <v>124</v>
      </c>
      <c r="GG72" s="105" t="s">
        <v>124</v>
      </c>
      <c r="GH72" s="105" t="s">
        <v>124</v>
      </c>
      <c r="GI72" s="105" t="s">
        <v>124</v>
      </c>
      <c r="GJ72" s="105" t="s">
        <v>124</v>
      </c>
      <c r="GK72" s="105" t="s">
        <v>124</v>
      </c>
      <c r="GL72" s="105" t="s">
        <v>124</v>
      </c>
      <c r="GM72" s="105" t="s">
        <v>124</v>
      </c>
      <c r="GN72" s="105" t="s">
        <v>124</v>
      </c>
      <c r="GO72" s="105" t="s">
        <v>124</v>
      </c>
      <c r="GP72" s="105" t="s">
        <v>124</v>
      </c>
      <c r="GQ72" s="105" t="s">
        <v>124</v>
      </c>
      <c r="GR72" s="105" t="s">
        <v>124</v>
      </c>
      <c r="GS72" s="105" t="s">
        <v>124</v>
      </c>
      <c r="GT72" s="105" t="s">
        <v>124</v>
      </c>
      <c r="GU72" s="105" t="s">
        <v>124</v>
      </c>
      <c r="GV72" s="105" t="s">
        <v>124</v>
      </c>
      <c r="GW72" s="105" t="s">
        <v>124</v>
      </c>
      <c r="GX72" s="105" t="s">
        <v>124</v>
      </c>
      <c r="GY72" s="105" t="s">
        <v>124</v>
      </c>
      <c r="GZ72" s="105" t="s">
        <v>124</v>
      </c>
      <c r="HA72" s="105" t="s">
        <v>124</v>
      </c>
      <c r="HB72" s="105" t="s">
        <v>124</v>
      </c>
      <c r="HC72" s="105" t="s">
        <v>124</v>
      </c>
      <c r="HD72" s="105" t="s">
        <v>124</v>
      </c>
      <c r="HE72" s="105" t="s">
        <v>124</v>
      </c>
      <c r="HF72" s="105" t="s">
        <v>124</v>
      </c>
      <c r="HG72" s="105" t="s">
        <v>124</v>
      </c>
      <c r="HH72" s="105" t="s">
        <v>124</v>
      </c>
      <c r="HI72" s="105" t="s">
        <v>124</v>
      </c>
      <c r="HJ72" s="105" t="s">
        <v>124</v>
      </c>
      <c r="HK72" s="105" t="s">
        <v>124</v>
      </c>
      <c r="HL72" s="105" t="s">
        <v>124</v>
      </c>
      <c r="HM72" s="105" t="s">
        <v>124</v>
      </c>
      <c r="HN72" s="105" t="s">
        <v>124</v>
      </c>
      <c r="HO72" s="105" t="s">
        <v>124</v>
      </c>
      <c r="HP72" s="105" t="s">
        <v>124</v>
      </c>
      <c r="HQ72" s="105" t="s">
        <v>124</v>
      </c>
      <c r="HR72" s="105" t="s">
        <v>124</v>
      </c>
      <c r="HS72" s="105" t="s">
        <v>124</v>
      </c>
      <c r="HT72" s="105" t="s">
        <v>124</v>
      </c>
      <c r="HU72" s="105" t="s">
        <v>124</v>
      </c>
      <c r="HV72" s="105" t="s">
        <v>124</v>
      </c>
      <c r="HW72" s="105" t="s">
        <v>124</v>
      </c>
      <c r="HX72" s="105" t="s">
        <v>124</v>
      </c>
      <c r="HY72" s="105" t="s">
        <v>124</v>
      </c>
      <c r="HZ72" s="105" t="s">
        <v>124</v>
      </c>
      <c r="IA72" s="105" t="s">
        <v>124</v>
      </c>
      <c r="IB72" s="105" t="s">
        <v>124</v>
      </c>
      <c r="IC72" s="105" t="s">
        <v>124</v>
      </c>
      <c r="ID72" s="105" t="s">
        <v>124</v>
      </c>
      <c r="IE72" s="105" t="s">
        <v>124</v>
      </c>
      <c r="IF72" s="105" t="s">
        <v>124</v>
      </c>
      <c r="IG72" s="105" t="s">
        <v>124</v>
      </c>
      <c r="IH72" s="105" t="s">
        <v>124</v>
      </c>
      <c r="II72" s="105" t="s">
        <v>124</v>
      </c>
      <c r="IJ72" s="105" t="s">
        <v>124</v>
      </c>
      <c r="IK72" s="105" t="s">
        <v>124</v>
      </c>
      <c r="IL72" s="105" t="s">
        <v>124</v>
      </c>
      <c r="IM72" s="105" t="s">
        <v>124</v>
      </c>
      <c r="IN72" s="105" t="s">
        <v>124</v>
      </c>
      <c r="IO72" s="105" t="s">
        <v>124</v>
      </c>
      <c r="IP72" s="105" t="s">
        <v>124</v>
      </c>
      <c r="IQ72" s="105" t="s">
        <v>124</v>
      </c>
      <c r="IR72" s="105" t="s">
        <v>124</v>
      </c>
      <c r="IS72" s="105" t="s">
        <v>124</v>
      </c>
      <c r="IT72" s="105" t="s">
        <v>124</v>
      </c>
      <c r="IU72" s="105" t="s">
        <v>124</v>
      </c>
      <c r="IV72" s="105" t="s">
        <v>124</v>
      </c>
    </row>
    <row r="73" spans="1:256" ht="15.75" hidden="1" x14ac:dyDescent="0.25">
      <c r="A73" s="271"/>
      <c r="B73" s="136"/>
      <c r="C73" s="136"/>
      <c r="D73" s="136"/>
      <c r="E73" s="136"/>
      <c r="F73" s="105"/>
      <c r="G73" s="105"/>
      <c r="H73" s="105"/>
      <c r="I73" s="105"/>
      <c r="J73" s="105"/>
      <c r="K73" s="105"/>
      <c r="L73" s="105"/>
      <c r="M73" s="105"/>
      <c r="N73" s="105"/>
      <c r="O73" s="105"/>
      <c r="P73" s="105"/>
      <c r="Q73" s="105"/>
      <c r="R73" s="105"/>
      <c r="S73" s="105"/>
      <c r="T73" s="105"/>
      <c r="U73" s="105"/>
      <c r="V73" s="105"/>
      <c r="W73" s="105"/>
      <c r="X73" s="105"/>
      <c r="Y73" s="105"/>
      <c r="Z73" s="105"/>
      <c r="AA73" s="105"/>
      <c r="AB73" s="105"/>
      <c r="AC73" s="105"/>
      <c r="AD73" s="105"/>
      <c r="AE73" s="105"/>
      <c r="AF73" s="105"/>
      <c r="AG73" s="105"/>
      <c r="AH73" s="105"/>
      <c r="AI73" s="105"/>
      <c r="AJ73" s="105"/>
      <c r="AK73" s="105"/>
      <c r="AL73" s="105"/>
      <c r="AM73" s="105"/>
      <c r="AN73" s="105"/>
      <c r="AO73" s="105"/>
      <c r="AP73" s="105"/>
      <c r="AQ73" s="105"/>
      <c r="AR73" s="105"/>
      <c r="AS73" s="105"/>
      <c r="AT73" s="105"/>
      <c r="AU73" s="105"/>
      <c r="AV73" s="105"/>
      <c r="AW73" s="105"/>
      <c r="AX73" s="105"/>
      <c r="AY73" s="105"/>
      <c r="AZ73" s="105"/>
      <c r="BA73" s="105"/>
      <c r="BB73" s="105"/>
      <c r="BC73" s="105"/>
      <c r="BD73" s="105"/>
      <c r="BE73" s="105"/>
      <c r="BF73" s="105"/>
      <c r="BG73" s="105"/>
      <c r="BH73" s="105"/>
      <c r="BI73" s="105"/>
      <c r="BJ73" s="105"/>
      <c r="BK73" s="105"/>
      <c r="BL73" s="105"/>
      <c r="BM73" s="105"/>
      <c r="BN73" s="105"/>
      <c r="BO73" s="105"/>
      <c r="BP73" s="105"/>
      <c r="BQ73" s="105"/>
      <c r="BR73" s="105"/>
      <c r="BS73" s="105"/>
      <c r="BT73" s="105"/>
      <c r="BU73" s="105"/>
      <c r="BV73" s="105"/>
      <c r="BW73" s="105"/>
      <c r="BX73" s="105"/>
      <c r="BY73" s="105"/>
      <c r="BZ73" s="105"/>
      <c r="CA73" s="105"/>
      <c r="CB73" s="105"/>
      <c r="CC73" s="105"/>
      <c r="CD73" s="105"/>
      <c r="CE73" s="105"/>
      <c r="CF73" s="105"/>
      <c r="CG73" s="105"/>
      <c r="CH73" s="105"/>
      <c r="CI73" s="105"/>
      <c r="CJ73" s="105"/>
      <c r="CK73" s="105"/>
      <c r="CL73" s="105"/>
      <c r="CM73" s="105"/>
      <c r="CN73" s="105"/>
      <c r="CO73" s="105"/>
      <c r="CP73" s="105"/>
      <c r="CQ73" s="105"/>
      <c r="CR73" s="105"/>
      <c r="CS73" s="105"/>
      <c r="CT73" s="105"/>
      <c r="CU73" s="105"/>
      <c r="CV73" s="105"/>
      <c r="CW73" s="105"/>
      <c r="CX73" s="105"/>
      <c r="CY73" s="105"/>
      <c r="CZ73" s="105"/>
      <c r="DA73" s="105"/>
      <c r="DB73" s="105"/>
      <c r="DC73" s="105"/>
      <c r="DD73" s="105"/>
      <c r="DE73" s="105"/>
      <c r="DF73" s="105"/>
      <c r="DG73" s="105"/>
      <c r="DH73" s="105"/>
      <c r="DI73" s="105"/>
      <c r="DJ73" s="105"/>
      <c r="DK73" s="105"/>
      <c r="DL73" s="105"/>
      <c r="DM73" s="105"/>
      <c r="DN73" s="105"/>
      <c r="DO73" s="105"/>
      <c r="DP73" s="105"/>
      <c r="DQ73" s="105"/>
      <c r="DR73" s="105"/>
      <c r="DS73" s="105"/>
      <c r="DT73" s="105"/>
      <c r="DU73" s="105"/>
      <c r="DV73" s="105"/>
      <c r="DW73" s="105"/>
      <c r="DX73" s="105"/>
      <c r="DY73" s="105"/>
      <c r="DZ73" s="105"/>
      <c r="EA73" s="105"/>
      <c r="EB73" s="105"/>
      <c r="EC73" s="105"/>
      <c r="ED73" s="105"/>
      <c r="EE73" s="105"/>
      <c r="EF73" s="105"/>
      <c r="EG73" s="105"/>
      <c r="EH73" s="105"/>
      <c r="EI73" s="105"/>
      <c r="EJ73" s="105"/>
      <c r="EK73" s="105"/>
      <c r="EL73" s="105"/>
      <c r="EM73" s="105"/>
      <c r="EN73" s="105"/>
      <c r="EO73" s="105"/>
      <c r="EP73" s="105"/>
      <c r="EQ73" s="105"/>
      <c r="ER73" s="105"/>
      <c r="ES73" s="105"/>
      <c r="ET73" s="105"/>
      <c r="EU73" s="105"/>
      <c r="EV73" s="105"/>
      <c r="EW73" s="105"/>
      <c r="EX73" s="105"/>
      <c r="EY73" s="105"/>
      <c r="EZ73" s="105"/>
      <c r="FA73" s="105"/>
      <c r="FB73" s="105"/>
      <c r="FC73" s="105"/>
      <c r="FD73" s="105"/>
      <c r="FE73" s="105"/>
      <c r="FF73" s="105"/>
      <c r="FG73" s="105"/>
      <c r="FH73" s="105"/>
      <c r="FI73" s="105"/>
      <c r="FJ73" s="105"/>
      <c r="FK73" s="105"/>
      <c r="FL73" s="105"/>
      <c r="FM73" s="105"/>
      <c r="FN73" s="105"/>
      <c r="FO73" s="105"/>
      <c r="FP73" s="105"/>
      <c r="FQ73" s="105"/>
      <c r="FR73" s="105"/>
      <c r="FS73" s="105"/>
      <c r="FT73" s="105"/>
      <c r="FU73" s="105"/>
      <c r="FV73" s="105"/>
      <c r="FW73" s="105"/>
      <c r="FX73" s="105"/>
      <c r="FY73" s="105"/>
      <c r="FZ73" s="105"/>
      <c r="GA73" s="105"/>
      <c r="GB73" s="105"/>
      <c r="GC73" s="105"/>
      <c r="GD73" s="105"/>
      <c r="GE73" s="105"/>
      <c r="GF73" s="105"/>
      <c r="GG73" s="105"/>
      <c r="GH73" s="105"/>
      <c r="GI73" s="105"/>
      <c r="GJ73" s="105"/>
      <c r="GK73" s="105"/>
      <c r="GL73" s="105"/>
      <c r="GM73" s="105"/>
      <c r="GN73" s="105"/>
      <c r="GO73" s="105"/>
      <c r="GP73" s="105"/>
      <c r="GQ73" s="105"/>
      <c r="GR73" s="105"/>
      <c r="GS73" s="105"/>
      <c r="GT73" s="105"/>
      <c r="GU73" s="105"/>
      <c r="GV73" s="105"/>
      <c r="GW73" s="105"/>
      <c r="GX73" s="105"/>
      <c r="GY73" s="105"/>
      <c r="GZ73" s="105"/>
      <c r="HA73" s="105"/>
      <c r="HB73" s="105"/>
      <c r="HC73" s="105"/>
      <c r="HD73" s="105"/>
      <c r="HE73" s="105"/>
      <c r="HF73" s="105"/>
      <c r="HG73" s="105"/>
      <c r="HH73" s="105"/>
      <c r="HI73" s="105"/>
      <c r="HJ73" s="105"/>
      <c r="HK73" s="105"/>
      <c r="HL73" s="105"/>
      <c r="HM73" s="105"/>
      <c r="HN73" s="105"/>
      <c r="HO73" s="105"/>
      <c r="HP73" s="105"/>
      <c r="HQ73" s="105"/>
      <c r="HR73" s="105"/>
      <c r="HS73" s="105"/>
      <c r="HT73" s="105"/>
      <c r="HU73" s="105"/>
      <c r="HV73" s="105"/>
      <c r="HW73" s="105"/>
      <c r="HX73" s="105"/>
      <c r="HY73" s="105"/>
      <c r="HZ73" s="105"/>
      <c r="IA73" s="105"/>
      <c r="IB73" s="105"/>
      <c r="IC73" s="105"/>
      <c r="ID73" s="105"/>
      <c r="IE73" s="105"/>
      <c r="IF73" s="105"/>
      <c r="IG73" s="105"/>
      <c r="IH73" s="105"/>
      <c r="II73" s="105"/>
      <c r="IJ73" s="105"/>
      <c r="IK73" s="105"/>
      <c r="IL73" s="105"/>
      <c r="IM73" s="105"/>
      <c r="IN73" s="105"/>
      <c r="IO73" s="105"/>
      <c r="IP73" s="105"/>
      <c r="IQ73" s="105"/>
      <c r="IR73" s="105"/>
      <c r="IS73" s="105"/>
      <c r="IT73" s="105"/>
      <c r="IU73" s="105"/>
      <c r="IV73" s="105"/>
    </row>
    <row r="74" spans="1:256" ht="19.5" hidden="1" customHeight="1" x14ac:dyDescent="0.25">
      <c r="A74" s="271"/>
      <c r="B74" s="137" t="s">
        <v>127</v>
      </c>
      <c r="C74" s="137" t="s">
        <v>127</v>
      </c>
      <c r="D74" s="137" t="s">
        <v>127</v>
      </c>
      <c r="E74" s="137" t="s">
        <v>127</v>
      </c>
      <c r="F74" s="106" t="s">
        <v>127</v>
      </c>
      <c r="G74" s="106" t="s">
        <v>127</v>
      </c>
      <c r="H74" s="106" t="s">
        <v>127</v>
      </c>
      <c r="I74" s="106" t="s">
        <v>127</v>
      </c>
      <c r="J74" s="106" t="s">
        <v>127</v>
      </c>
      <c r="K74" s="106" t="s">
        <v>127</v>
      </c>
      <c r="L74" s="106" t="s">
        <v>127</v>
      </c>
      <c r="M74" s="106" t="s">
        <v>127</v>
      </c>
      <c r="N74" s="106" t="s">
        <v>127</v>
      </c>
      <c r="O74" s="106" t="s">
        <v>127</v>
      </c>
      <c r="P74" s="106" t="s">
        <v>127</v>
      </c>
      <c r="Q74" s="106" t="s">
        <v>127</v>
      </c>
      <c r="R74" s="106" t="s">
        <v>127</v>
      </c>
      <c r="S74" s="106" t="s">
        <v>127</v>
      </c>
      <c r="T74" s="106" t="s">
        <v>127</v>
      </c>
      <c r="U74" s="106" t="s">
        <v>127</v>
      </c>
      <c r="V74" s="106" t="s">
        <v>127</v>
      </c>
      <c r="W74" s="106" t="s">
        <v>127</v>
      </c>
      <c r="X74" s="106" t="s">
        <v>127</v>
      </c>
      <c r="Y74" s="106" t="s">
        <v>127</v>
      </c>
      <c r="Z74" s="106" t="s">
        <v>127</v>
      </c>
      <c r="AA74" s="106" t="s">
        <v>127</v>
      </c>
      <c r="AB74" s="106" t="s">
        <v>127</v>
      </c>
      <c r="AC74" s="106" t="s">
        <v>127</v>
      </c>
      <c r="AD74" s="106" t="s">
        <v>127</v>
      </c>
      <c r="AE74" s="106" t="s">
        <v>127</v>
      </c>
      <c r="AF74" s="106" t="s">
        <v>127</v>
      </c>
      <c r="AG74" s="106" t="s">
        <v>127</v>
      </c>
      <c r="AH74" s="106" t="s">
        <v>127</v>
      </c>
      <c r="AI74" s="106" t="s">
        <v>127</v>
      </c>
      <c r="AJ74" s="106" t="s">
        <v>127</v>
      </c>
      <c r="AK74" s="106" t="s">
        <v>127</v>
      </c>
      <c r="AL74" s="106" t="s">
        <v>127</v>
      </c>
      <c r="AM74" s="106" t="s">
        <v>127</v>
      </c>
      <c r="AN74" s="106" t="s">
        <v>127</v>
      </c>
      <c r="AO74" s="106" t="s">
        <v>127</v>
      </c>
      <c r="AP74" s="106" t="s">
        <v>127</v>
      </c>
      <c r="AQ74" s="106" t="s">
        <v>127</v>
      </c>
      <c r="AR74" s="106" t="s">
        <v>127</v>
      </c>
      <c r="AS74" s="106" t="s">
        <v>127</v>
      </c>
      <c r="AT74" s="106" t="s">
        <v>127</v>
      </c>
      <c r="AU74" s="106" t="s">
        <v>127</v>
      </c>
      <c r="AV74" s="106" t="s">
        <v>127</v>
      </c>
      <c r="AW74" s="106" t="s">
        <v>127</v>
      </c>
      <c r="AX74" s="106" t="s">
        <v>127</v>
      </c>
      <c r="AY74" s="106" t="s">
        <v>127</v>
      </c>
      <c r="AZ74" s="106" t="s">
        <v>127</v>
      </c>
      <c r="BA74" s="106" t="s">
        <v>127</v>
      </c>
      <c r="BB74" s="106" t="s">
        <v>127</v>
      </c>
      <c r="BC74" s="106" t="s">
        <v>127</v>
      </c>
      <c r="BD74" s="106" t="s">
        <v>127</v>
      </c>
      <c r="BE74" s="106" t="s">
        <v>127</v>
      </c>
      <c r="BF74" s="106" t="s">
        <v>127</v>
      </c>
      <c r="BG74" s="106" t="s">
        <v>127</v>
      </c>
      <c r="BH74" s="106" t="s">
        <v>127</v>
      </c>
      <c r="BI74" s="106" t="s">
        <v>127</v>
      </c>
      <c r="BJ74" s="106" t="s">
        <v>127</v>
      </c>
      <c r="BK74" s="106" t="s">
        <v>127</v>
      </c>
      <c r="BL74" s="106" t="s">
        <v>127</v>
      </c>
      <c r="BM74" s="106" t="s">
        <v>127</v>
      </c>
      <c r="BN74" s="106" t="s">
        <v>127</v>
      </c>
      <c r="BO74" s="106" t="s">
        <v>127</v>
      </c>
      <c r="BP74" s="106" t="s">
        <v>127</v>
      </c>
      <c r="BQ74" s="106" t="s">
        <v>127</v>
      </c>
      <c r="BR74" s="106" t="s">
        <v>127</v>
      </c>
      <c r="BS74" s="106" t="s">
        <v>127</v>
      </c>
      <c r="BT74" s="106" t="s">
        <v>127</v>
      </c>
      <c r="BU74" s="106" t="s">
        <v>127</v>
      </c>
      <c r="BV74" s="106" t="s">
        <v>127</v>
      </c>
      <c r="BW74" s="106" t="s">
        <v>127</v>
      </c>
      <c r="BX74" s="106" t="s">
        <v>127</v>
      </c>
      <c r="BY74" s="106" t="s">
        <v>127</v>
      </c>
      <c r="BZ74" s="106" t="s">
        <v>127</v>
      </c>
      <c r="CA74" s="106" t="s">
        <v>127</v>
      </c>
      <c r="CB74" s="106" t="s">
        <v>127</v>
      </c>
      <c r="CC74" s="106" t="s">
        <v>127</v>
      </c>
      <c r="CD74" s="106" t="s">
        <v>127</v>
      </c>
      <c r="CE74" s="106" t="s">
        <v>127</v>
      </c>
      <c r="CF74" s="106" t="s">
        <v>127</v>
      </c>
      <c r="CG74" s="106" t="s">
        <v>127</v>
      </c>
      <c r="CH74" s="106" t="s">
        <v>127</v>
      </c>
      <c r="CI74" s="106" t="s">
        <v>127</v>
      </c>
      <c r="CJ74" s="106" t="s">
        <v>127</v>
      </c>
      <c r="CK74" s="106" t="s">
        <v>127</v>
      </c>
      <c r="CL74" s="106" t="s">
        <v>127</v>
      </c>
      <c r="CM74" s="106" t="s">
        <v>127</v>
      </c>
      <c r="CN74" s="106" t="s">
        <v>127</v>
      </c>
      <c r="CO74" s="106" t="s">
        <v>127</v>
      </c>
      <c r="CP74" s="106" t="s">
        <v>127</v>
      </c>
      <c r="CQ74" s="106" t="s">
        <v>127</v>
      </c>
      <c r="CR74" s="106" t="s">
        <v>127</v>
      </c>
      <c r="CS74" s="106" t="s">
        <v>127</v>
      </c>
      <c r="CT74" s="106" t="s">
        <v>127</v>
      </c>
      <c r="CU74" s="106" t="s">
        <v>127</v>
      </c>
      <c r="CV74" s="106" t="s">
        <v>127</v>
      </c>
      <c r="CW74" s="106" t="s">
        <v>127</v>
      </c>
      <c r="CX74" s="106" t="s">
        <v>127</v>
      </c>
      <c r="CY74" s="106" t="s">
        <v>127</v>
      </c>
      <c r="CZ74" s="106" t="s">
        <v>127</v>
      </c>
      <c r="DA74" s="106" t="s">
        <v>127</v>
      </c>
      <c r="DB74" s="106" t="s">
        <v>127</v>
      </c>
      <c r="DC74" s="106" t="s">
        <v>127</v>
      </c>
      <c r="DD74" s="106" t="s">
        <v>127</v>
      </c>
      <c r="DE74" s="106" t="s">
        <v>127</v>
      </c>
      <c r="DF74" s="106" t="s">
        <v>127</v>
      </c>
      <c r="DG74" s="106" t="s">
        <v>127</v>
      </c>
      <c r="DH74" s="106" t="s">
        <v>127</v>
      </c>
      <c r="DI74" s="106" t="s">
        <v>127</v>
      </c>
      <c r="DJ74" s="106" t="s">
        <v>127</v>
      </c>
      <c r="DK74" s="106" t="s">
        <v>127</v>
      </c>
      <c r="DL74" s="106" t="s">
        <v>127</v>
      </c>
      <c r="DM74" s="106" t="s">
        <v>127</v>
      </c>
      <c r="DN74" s="106" t="s">
        <v>127</v>
      </c>
      <c r="DO74" s="106" t="s">
        <v>127</v>
      </c>
      <c r="DP74" s="106" t="s">
        <v>127</v>
      </c>
      <c r="DQ74" s="106" t="s">
        <v>127</v>
      </c>
      <c r="DR74" s="106" t="s">
        <v>127</v>
      </c>
      <c r="DS74" s="106" t="s">
        <v>127</v>
      </c>
      <c r="DT74" s="106" t="s">
        <v>127</v>
      </c>
      <c r="DU74" s="106" t="s">
        <v>127</v>
      </c>
      <c r="DV74" s="106" t="s">
        <v>127</v>
      </c>
      <c r="DW74" s="106" t="s">
        <v>127</v>
      </c>
      <c r="DX74" s="106" t="s">
        <v>127</v>
      </c>
      <c r="DY74" s="106" t="s">
        <v>127</v>
      </c>
      <c r="DZ74" s="106" t="s">
        <v>127</v>
      </c>
      <c r="EA74" s="106" t="s">
        <v>127</v>
      </c>
      <c r="EB74" s="106" t="s">
        <v>127</v>
      </c>
      <c r="EC74" s="106" t="s">
        <v>127</v>
      </c>
      <c r="ED74" s="106" t="s">
        <v>127</v>
      </c>
      <c r="EE74" s="106" t="s">
        <v>127</v>
      </c>
      <c r="EF74" s="106" t="s">
        <v>127</v>
      </c>
      <c r="EG74" s="106" t="s">
        <v>127</v>
      </c>
      <c r="EH74" s="106" t="s">
        <v>127</v>
      </c>
      <c r="EI74" s="106" t="s">
        <v>127</v>
      </c>
      <c r="EJ74" s="106" t="s">
        <v>127</v>
      </c>
      <c r="EK74" s="106" t="s">
        <v>127</v>
      </c>
      <c r="EL74" s="106" t="s">
        <v>127</v>
      </c>
      <c r="EM74" s="106" t="s">
        <v>127</v>
      </c>
      <c r="EN74" s="106" t="s">
        <v>127</v>
      </c>
      <c r="EO74" s="106" t="s">
        <v>127</v>
      </c>
      <c r="EP74" s="106" t="s">
        <v>127</v>
      </c>
      <c r="EQ74" s="106" t="s">
        <v>127</v>
      </c>
      <c r="ER74" s="106" t="s">
        <v>127</v>
      </c>
      <c r="ES74" s="106" t="s">
        <v>127</v>
      </c>
      <c r="ET74" s="106" t="s">
        <v>127</v>
      </c>
      <c r="EU74" s="106" t="s">
        <v>127</v>
      </c>
      <c r="EV74" s="106" t="s">
        <v>127</v>
      </c>
      <c r="EW74" s="106" t="s">
        <v>127</v>
      </c>
      <c r="EX74" s="106" t="s">
        <v>127</v>
      </c>
      <c r="EY74" s="106" t="s">
        <v>127</v>
      </c>
      <c r="EZ74" s="106" t="s">
        <v>127</v>
      </c>
      <c r="FA74" s="106" t="s">
        <v>127</v>
      </c>
      <c r="FB74" s="106" t="s">
        <v>127</v>
      </c>
      <c r="FC74" s="106" t="s">
        <v>127</v>
      </c>
      <c r="FD74" s="106" t="s">
        <v>127</v>
      </c>
      <c r="FE74" s="106" t="s">
        <v>127</v>
      </c>
      <c r="FF74" s="106" t="s">
        <v>127</v>
      </c>
      <c r="FG74" s="106" t="s">
        <v>127</v>
      </c>
      <c r="FH74" s="106" t="s">
        <v>127</v>
      </c>
      <c r="FI74" s="106" t="s">
        <v>127</v>
      </c>
      <c r="FJ74" s="106" t="s">
        <v>127</v>
      </c>
      <c r="FK74" s="106" t="s">
        <v>127</v>
      </c>
      <c r="FL74" s="106" t="s">
        <v>127</v>
      </c>
      <c r="FM74" s="106" t="s">
        <v>127</v>
      </c>
      <c r="FN74" s="106" t="s">
        <v>127</v>
      </c>
      <c r="FO74" s="106" t="s">
        <v>127</v>
      </c>
      <c r="FP74" s="106" t="s">
        <v>127</v>
      </c>
      <c r="FQ74" s="106" t="s">
        <v>127</v>
      </c>
      <c r="FR74" s="106" t="s">
        <v>127</v>
      </c>
      <c r="FS74" s="106" t="s">
        <v>127</v>
      </c>
      <c r="FT74" s="106" t="s">
        <v>127</v>
      </c>
      <c r="FU74" s="106" t="s">
        <v>127</v>
      </c>
      <c r="FV74" s="106" t="s">
        <v>127</v>
      </c>
      <c r="FW74" s="106" t="s">
        <v>127</v>
      </c>
      <c r="FX74" s="106" t="s">
        <v>127</v>
      </c>
      <c r="FY74" s="106" t="s">
        <v>127</v>
      </c>
      <c r="FZ74" s="106" t="s">
        <v>127</v>
      </c>
      <c r="GA74" s="106" t="s">
        <v>127</v>
      </c>
      <c r="GB74" s="106" t="s">
        <v>127</v>
      </c>
      <c r="GC74" s="106" t="s">
        <v>127</v>
      </c>
      <c r="GD74" s="106" t="s">
        <v>127</v>
      </c>
      <c r="GE74" s="106" t="s">
        <v>127</v>
      </c>
      <c r="GF74" s="106" t="s">
        <v>127</v>
      </c>
      <c r="GG74" s="106" t="s">
        <v>127</v>
      </c>
      <c r="GH74" s="106" t="s">
        <v>127</v>
      </c>
      <c r="GI74" s="106" t="s">
        <v>127</v>
      </c>
      <c r="GJ74" s="106" t="s">
        <v>127</v>
      </c>
      <c r="GK74" s="106" t="s">
        <v>127</v>
      </c>
      <c r="GL74" s="106" t="s">
        <v>127</v>
      </c>
      <c r="GM74" s="106" t="s">
        <v>127</v>
      </c>
      <c r="GN74" s="106" t="s">
        <v>127</v>
      </c>
      <c r="GO74" s="106" t="s">
        <v>127</v>
      </c>
      <c r="GP74" s="106" t="s">
        <v>127</v>
      </c>
      <c r="GQ74" s="106" t="s">
        <v>127</v>
      </c>
      <c r="GR74" s="106" t="s">
        <v>127</v>
      </c>
      <c r="GS74" s="106" t="s">
        <v>127</v>
      </c>
      <c r="GT74" s="106" t="s">
        <v>127</v>
      </c>
      <c r="GU74" s="106" t="s">
        <v>127</v>
      </c>
      <c r="GV74" s="106" t="s">
        <v>127</v>
      </c>
      <c r="GW74" s="106" t="s">
        <v>127</v>
      </c>
      <c r="GX74" s="106" t="s">
        <v>127</v>
      </c>
      <c r="GY74" s="106" t="s">
        <v>127</v>
      </c>
      <c r="GZ74" s="106" t="s">
        <v>127</v>
      </c>
      <c r="HA74" s="106" t="s">
        <v>127</v>
      </c>
      <c r="HB74" s="106" t="s">
        <v>127</v>
      </c>
      <c r="HC74" s="106" t="s">
        <v>127</v>
      </c>
      <c r="HD74" s="106" t="s">
        <v>127</v>
      </c>
      <c r="HE74" s="106" t="s">
        <v>127</v>
      </c>
      <c r="HF74" s="106" t="s">
        <v>127</v>
      </c>
      <c r="HG74" s="106" t="s">
        <v>127</v>
      </c>
      <c r="HH74" s="106" t="s">
        <v>127</v>
      </c>
      <c r="HI74" s="106" t="s">
        <v>127</v>
      </c>
      <c r="HJ74" s="106" t="s">
        <v>127</v>
      </c>
      <c r="HK74" s="106" t="s">
        <v>127</v>
      </c>
      <c r="HL74" s="106" t="s">
        <v>127</v>
      </c>
      <c r="HM74" s="106" t="s">
        <v>127</v>
      </c>
      <c r="HN74" s="106" t="s">
        <v>127</v>
      </c>
      <c r="HO74" s="106" t="s">
        <v>127</v>
      </c>
      <c r="HP74" s="106" t="s">
        <v>127</v>
      </c>
      <c r="HQ74" s="106" t="s">
        <v>127</v>
      </c>
      <c r="HR74" s="106" t="s">
        <v>127</v>
      </c>
      <c r="HS74" s="106" t="s">
        <v>127</v>
      </c>
      <c r="HT74" s="106" t="s">
        <v>127</v>
      </c>
      <c r="HU74" s="106" t="s">
        <v>127</v>
      </c>
      <c r="HV74" s="106" t="s">
        <v>127</v>
      </c>
      <c r="HW74" s="106" t="s">
        <v>127</v>
      </c>
      <c r="HX74" s="106" t="s">
        <v>127</v>
      </c>
      <c r="HY74" s="106" t="s">
        <v>127</v>
      </c>
      <c r="HZ74" s="106" t="s">
        <v>127</v>
      </c>
      <c r="IA74" s="106" t="s">
        <v>127</v>
      </c>
      <c r="IB74" s="106" t="s">
        <v>127</v>
      </c>
      <c r="IC74" s="106" t="s">
        <v>127</v>
      </c>
      <c r="ID74" s="106" t="s">
        <v>127</v>
      </c>
      <c r="IE74" s="106" t="s">
        <v>127</v>
      </c>
      <c r="IF74" s="106" t="s">
        <v>127</v>
      </c>
      <c r="IG74" s="106" t="s">
        <v>127</v>
      </c>
      <c r="IH74" s="106" t="s">
        <v>127</v>
      </c>
      <c r="II74" s="106" t="s">
        <v>127</v>
      </c>
      <c r="IJ74" s="106" t="s">
        <v>127</v>
      </c>
      <c r="IK74" s="106" t="s">
        <v>127</v>
      </c>
      <c r="IL74" s="106" t="s">
        <v>127</v>
      </c>
      <c r="IM74" s="106" t="s">
        <v>127</v>
      </c>
      <c r="IN74" s="106" t="s">
        <v>127</v>
      </c>
      <c r="IO74" s="106" t="s">
        <v>127</v>
      </c>
      <c r="IP74" s="106" t="s">
        <v>127</v>
      </c>
      <c r="IQ74" s="106" t="s">
        <v>127</v>
      </c>
      <c r="IR74" s="106" t="s">
        <v>127</v>
      </c>
      <c r="IS74" s="106" t="s">
        <v>127</v>
      </c>
      <c r="IT74" s="106" t="s">
        <v>127</v>
      </c>
      <c r="IU74" s="106" t="s">
        <v>127</v>
      </c>
      <c r="IV74" s="106" t="s">
        <v>127</v>
      </c>
    </row>
    <row r="75" spans="1:256" hidden="1" x14ac:dyDescent="0.2">
      <c r="A75" s="271"/>
    </row>
    <row r="76" spans="1:256" hidden="1" x14ac:dyDescent="0.2">
      <c r="A76" s="271"/>
    </row>
    <row r="77" spans="1:256" hidden="1" x14ac:dyDescent="0.2">
      <c r="A77" s="271"/>
    </row>
    <row r="78" spans="1:256" hidden="1" x14ac:dyDescent="0.2">
      <c r="A78" s="271"/>
    </row>
    <row r="79" spans="1:256" hidden="1" x14ac:dyDescent="0.2">
      <c r="A79" s="271"/>
    </row>
    <row r="80" spans="1:256" hidden="1" x14ac:dyDescent="0.2">
      <c r="A80" s="271"/>
    </row>
    <row r="81" spans="1:1" hidden="1" x14ac:dyDescent="0.2">
      <c r="A81" s="271"/>
    </row>
    <row r="82" spans="1:1" hidden="1" x14ac:dyDescent="0.2">
      <c r="A82" s="271"/>
    </row>
    <row r="83" spans="1:1" hidden="1" x14ac:dyDescent="0.2">
      <c r="A83" s="271"/>
    </row>
    <row r="84" spans="1:1" hidden="1" x14ac:dyDescent="0.2">
      <c r="A84" s="271"/>
    </row>
    <row r="85" spans="1:1" hidden="1" x14ac:dyDescent="0.2">
      <c r="A85" s="271"/>
    </row>
    <row r="86" spans="1:1" hidden="1" x14ac:dyDescent="0.2">
      <c r="A86" s="271"/>
    </row>
    <row r="87" spans="1:1" hidden="1" x14ac:dyDescent="0.2">
      <c r="A87" s="271"/>
    </row>
    <row r="88" spans="1:1" hidden="1" x14ac:dyDescent="0.2">
      <c r="A88" s="271"/>
    </row>
    <row r="89" spans="1:1" hidden="1" x14ac:dyDescent="0.2">
      <c r="A89" s="271"/>
    </row>
    <row r="90" spans="1:1" hidden="1" x14ac:dyDescent="0.2">
      <c r="A90" s="271"/>
    </row>
    <row r="91" spans="1:1" hidden="1" x14ac:dyDescent="0.2">
      <c r="A91" s="271"/>
    </row>
    <row r="92" spans="1:1" hidden="1" x14ac:dyDescent="0.2">
      <c r="A92" s="271"/>
    </row>
    <row r="93" spans="1:1" hidden="1" x14ac:dyDescent="0.2">
      <c r="A93" s="271"/>
    </row>
    <row r="94" spans="1:1" hidden="1" x14ac:dyDescent="0.2">
      <c r="A94" s="271"/>
    </row>
    <row r="95" spans="1:1" hidden="1" x14ac:dyDescent="0.2">
      <c r="A95" s="271"/>
    </row>
    <row r="96" spans="1:1" hidden="1" x14ac:dyDescent="0.2">
      <c r="A96" s="271"/>
    </row>
    <row r="97" spans="1:1" hidden="1" x14ac:dyDescent="0.2">
      <c r="A97" s="271"/>
    </row>
    <row r="98" spans="1:1" hidden="1" x14ac:dyDescent="0.2">
      <c r="A98" s="271"/>
    </row>
    <row r="99" spans="1:1" hidden="1" x14ac:dyDescent="0.2">
      <c r="A99" s="271"/>
    </row>
    <row r="100" spans="1:1" hidden="1" x14ac:dyDescent="0.2">
      <c r="A100" s="271"/>
    </row>
    <row r="101" spans="1:1" hidden="1" x14ac:dyDescent="0.2">
      <c r="A101" s="271"/>
    </row>
    <row r="102" spans="1:1" hidden="1" x14ac:dyDescent="0.2">
      <c r="A102" s="271"/>
    </row>
    <row r="103" spans="1:1" hidden="1" x14ac:dyDescent="0.2">
      <c r="A103" s="271"/>
    </row>
    <row r="104" spans="1:1" hidden="1" x14ac:dyDescent="0.2">
      <c r="A104" s="271"/>
    </row>
    <row r="105" spans="1:1" hidden="1" x14ac:dyDescent="0.2">
      <c r="A105" s="271"/>
    </row>
    <row r="106" spans="1:1" hidden="1" x14ac:dyDescent="0.2">
      <c r="A106" s="271"/>
    </row>
    <row r="107" spans="1:1" hidden="1" x14ac:dyDescent="0.2">
      <c r="A107" s="271"/>
    </row>
    <row r="108" spans="1:1" hidden="1" x14ac:dyDescent="0.2">
      <c r="A108" s="271"/>
    </row>
    <row r="109" spans="1:1" hidden="1" x14ac:dyDescent="0.2">
      <c r="A109" s="271"/>
    </row>
    <row r="110" spans="1:1" hidden="1" x14ac:dyDescent="0.2">
      <c r="A110" s="271"/>
    </row>
    <row r="111" spans="1:1" hidden="1" x14ac:dyDescent="0.2">
      <c r="A111" s="271"/>
    </row>
    <row r="112" spans="1:1" hidden="1" x14ac:dyDescent="0.2">
      <c r="A112" s="271"/>
    </row>
    <row r="113" spans="1:1" hidden="1" x14ac:dyDescent="0.2">
      <c r="A113" s="271"/>
    </row>
    <row r="114" spans="1:1" hidden="1" x14ac:dyDescent="0.2">
      <c r="A114" s="271"/>
    </row>
    <row r="115" spans="1:1" hidden="1" x14ac:dyDescent="0.2">
      <c r="A115" s="271"/>
    </row>
    <row r="116" spans="1:1" hidden="1" x14ac:dyDescent="0.2">
      <c r="A116" s="271"/>
    </row>
    <row r="117" spans="1:1" hidden="1" x14ac:dyDescent="0.2">
      <c r="A117" s="271"/>
    </row>
    <row r="118" spans="1:1" hidden="1" x14ac:dyDescent="0.2">
      <c r="A118" s="271"/>
    </row>
    <row r="119" spans="1:1" hidden="1" x14ac:dyDescent="0.2">
      <c r="A119" s="271"/>
    </row>
    <row r="120" spans="1:1" hidden="1" x14ac:dyDescent="0.2">
      <c r="A120" s="271"/>
    </row>
    <row r="121" spans="1:1" hidden="1" x14ac:dyDescent="0.2">
      <c r="A121" s="271"/>
    </row>
    <row r="122" spans="1:1" hidden="1" x14ac:dyDescent="0.2">
      <c r="A122" s="271"/>
    </row>
    <row r="123" spans="1:1" hidden="1" x14ac:dyDescent="0.2">
      <c r="A123" s="271"/>
    </row>
    <row r="124" spans="1:1" hidden="1" x14ac:dyDescent="0.2">
      <c r="A124" s="271"/>
    </row>
    <row r="125" spans="1:1" hidden="1" x14ac:dyDescent="0.2">
      <c r="A125" s="271"/>
    </row>
    <row r="126" spans="1:1" hidden="1" x14ac:dyDescent="0.2">
      <c r="A126" s="271"/>
    </row>
    <row r="127" spans="1:1" hidden="1" x14ac:dyDescent="0.2">
      <c r="A127" s="271"/>
    </row>
    <row r="128" spans="1:1" hidden="1" x14ac:dyDescent="0.2">
      <c r="A128" s="271"/>
    </row>
    <row r="129" spans="1:1" ht="3" hidden="1" customHeight="1" x14ac:dyDescent="0.2">
      <c r="A129" s="271"/>
    </row>
    <row r="130" spans="1:1" hidden="1" x14ac:dyDescent="0.2">
      <c r="A130" s="271"/>
    </row>
    <row r="131" spans="1:1" hidden="1" x14ac:dyDescent="0.2">
      <c r="A131" s="271"/>
    </row>
    <row r="132" spans="1:1" hidden="1" x14ac:dyDescent="0.2">
      <c r="A132" s="271"/>
    </row>
    <row r="133" spans="1:1" hidden="1" x14ac:dyDescent="0.2">
      <c r="A133" s="271"/>
    </row>
    <row r="134" spans="1:1" hidden="1" x14ac:dyDescent="0.2">
      <c r="A134" s="271"/>
    </row>
    <row r="135" spans="1:1" hidden="1" x14ac:dyDescent="0.2">
      <c r="A135" s="271"/>
    </row>
    <row r="136" spans="1:1" hidden="1" x14ac:dyDescent="0.2">
      <c r="A136" s="271"/>
    </row>
    <row r="137" spans="1:1" hidden="1" x14ac:dyDescent="0.2">
      <c r="A137" s="271"/>
    </row>
    <row r="138" spans="1:1" hidden="1" x14ac:dyDescent="0.2">
      <c r="A138" s="271"/>
    </row>
    <row r="139" spans="1:1" hidden="1" x14ac:dyDescent="0.2">
      <c r="A139" s="271"/>
    </row>
    <row r="140" spans="1:1" hidden="1" x14ac:dyDescent="0.2">
      <c r="A140" s="271"/>
    </row>
    <row r="141" spans="1:1" hidden="1" x14ac:dyDescent="0.2">
      <c r="A141" s="271"/>
    </row>
    <row r="142" spans="1:1" hidden="1" x14ac:dyDescent="0.2">
      <c r="A142" s="271"/>
    </row>
    <row r="143" spans="1:1" hidden="1" x14ac:dyDescent="0.2">
      <c r="A143" s="271"/>
    </row>
    <row r="144" spans="1:1" hidden="1" x14ac:dyDescent="0.2">
      <c r="A144" s="271"/>
    </row>
    <row r="145" spans="1:1" hidden="1" x14ac:dyDescent="0.2">
      <c r="A145" s="271"/>
    </row>
    <row r="146" spans="1:1" hidden="1" x14ac:dyDescent="0.2">
      <c r="A146" s="271"/>
    </row>
    <row r="147" spans="1:1" hidden="1" x14ac:dyDescent="0.2">
      <c r="A147" s="271"/>
    </row>
    <row r="148" spans="1:1" hidden="1" x14ac:dyDescent="0.2">
      <c r="A148" s="271"/>
    </row>
    <row r="149" spans="1:1" hidden="1" x14ac:dyDescent="0.2">
      <c r="A149" s="271"/>
    </row>
    <row r="150" spans="1:1" hidden="1" x14ac:dyDescent="0.2">
      <c r="A150" s="271"/>
    </row>
    <row r="151" spans="1:1" hidden="1" x14ac:dyDescent="0.2">
      <c r="A151" s="271"/>
    </row>
    <row r="152" spans="1:1" hidden="1" x14ac:dyDescent="0.2">
      <c r="A152" s="271"/>
    </row>
    <row r="153" spans="1:1" hidden="1" x14ac:dyDescent="0.2">
      <c r="A153" s="271"/>
    </row>
    <row r="154" spans="1:1" hidden="1" x14ac:dyDescent="0.2">
      <c r="A154" s="271"/>
    </row>
    <row r="155" spans="1:1" hidden="1" x14ac:dyDescent="0.2">
      <c r="A155" s="271"/>
    </row>
    <row r="156" spans="1:1" hidden="1" x14ac:dyDescent="0.2">
      <c r="A156" s="271"/>
    </row>
    <row r="157" spans="1:1" hidden="1" x14ac:dyDescent="0.2">
      <c r="A157" s="271"/>
    </row>
    <row r="158" spans="1:1" hidden="1" x14ac:dyDescent="0.2">
      <c r="A158" s="271"/>
    </row>
    <row r="159" spans="1:1" hidden="1" x14ac:dyDescent="0.2">
      <c r="A159" s="271"/>
    </row>
    <row r="160" spans="1:1" hidden="1" x14ac:dyDescent="0.2">
      <c r="A160" s="271"/>
    </row>
    <row r="161" spans="1:1" hidden="1" x14ac:dyDescent="0.2">
      <c r="A161" s="271"/>
    </row>
    <row r="162" spans="1:1" hidden="1" x14ac:dyDescent="0.2">
      <c r="A162" s="271"/>
    </row>
    <row r="163" spans="1:1" hidden="1" x14ac:dyDescent="0.2">
      <c r="A163" s="271"/>
    </row>
    <row r="164" spans="1:1" hidden="1" x14ac:dyDescent="0.2">
      <c r="A164" s="271"/>
    </row>
    <row r="165" spans="1:1" hidden="1" x14ac:dyDescent="0.2">
      <c r="A165" s="271"/>
    </row>
    <row r="166" spans="1:1" hidden="1" x14ac:dyDescent="0.2">
      <c r="A166" s="271"/>
    </row>
    <row r="167" spans="1:1" hidden="1" x14ac:dyDescent="0.2"/>
    <row r="168" spans="1:1" hidden="1" x14ac:dyDescent="0.2"/>
    <row r="169" spans="1:1" hidden="1" x14ac:dyDescent="0.2"/>
    <row r="170" spans="1:1" hidden="1" x14ac:dyDescent="0.2"/>
    <row r="171" spans="1:1" hidden="1" x14ac:dyDescent="0.2"/>
    <row r="172" spans="1:1" hidden="1" x14ac:dyDescent="0.2"/>
    <row r="173" spans="1:1" hidden="1" x14ac:dyDescent="0.2"/>
    <row r="174" spans="1:1" x14ac:dyDescent="0.2"/>
    <row r="175" spans="1:1" x14ac:dyDescent="0.2"/>
    <row r="176" spans="1:1" hidden="1" x14ac:dyDescent="0.2"/>
  </sheetData>
  <sheetProtection sheet="1"/>
  <mergeCells count="1">
    <mergeCell ref="A9:E9"/>
  </mergeCells>
  <phoneticPr fontId="0" type="noConversion"/>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tabColor rgb="FFCCFF99"/>
  </sheetPr>
  <dimension ref="A1:X1016"/>
  <sheetViews>
    <sheetView zoomScale="75" workbookViewId="0">
      <pane ySplit="15" topLeftCell="A16" activePane="bottomLeft" state="frozen"/>
      <selection pane="bottomLeft" activeCell="B15" sqref="B15"/>
    </sheetView>
  </sheetViews>
  <sheetFormatPr baseColWidth="10" defaultColWidth="0" defaultRowHeight="12.75" x14ac:dyDescent="0.2"/>
  <cols>
    <col min="1" max="1" width="25" customWidth="1"/>
    <col min="2" max="2" width="22.85546875" customWidth="1"/>
    <col min="3" max="3" width="23" customWidth="1"/>
    <col min="4" max="4" width="27.28515625" hidden="1" customWidth="1"/>
    <col min="5" max="5" width="24.140625" hidden="1" customWidth="1"/>
    <col min="6" max="6" width="7.85546875" hidden="1" customWidth="1"/>
    <col min="7" max="8" width="11.5703125" hidden="1" customWidth="1"/>
    <col min="9" max="9" width="12.28515625" hidden="1" customWidth="1"/>
    <col min="10" max="11" width="10.5703125" hidden="1" customWidth="1"/>
    <col min="12" max="12" width="11.7109375" hidden="1" customWidth="1"/>
    <col min="13" max="13" width="10.85546875" hidden="1" customWidth="1"/>
    <col min="14" max="14" width="11.42578125" hidden="1" customWidth="1"/>
    <col min="15" max="15" width="8.7109375" hidden="1" customWidth="1"/>
    <col min="16" max="16" width="9.28515625" style="28" hidden="1" customWidth="1"/>
    <col min="17" max="17" width="12.28515625" hidden="1" customWidth="1"/>
    <col min="18" max="18" width="22.5703125" style="127" customWidth="1"/>
    <col min="19" max="19" width="17.85546875" style="127" customWidth="1"/>
    <col min="20" max="20" width="15.7109375" style="127" customWidth="1"/>
    <col min="21" max="21" width="12.85546875" style="127" customWidth="1"/>
    <col min="22" max="22" width="14.5703125" style="127" customWidth="1"/>
    <col min="23" max="23" width="12.85546875" style="127" customWidth="1"/>
    <col min="24" max="24" width="0.42578125" style="103" customWidth="1"/>
  </cols>
  <sheetData>
    <row r="1" spans="1:23" ht="17.25" customHeight="1" thickTop="1" x14ac:dyDescent="0.2">
      <c r="A1" s="359" t="s">
        <v>148</v>
      </c>
      <c r="B1" s="360"/>
      <c r="C1" s="361"/>
      <c r="D1" s="365" t="s">
        <v>7</v>
      </c>
      <c r="E1" s="361"/>
      <c r="P1" s="171" t="s">
        <v>141</v>
      </c>
    </row>
    <row r="2" spans="1:23" x14ac:dyDescent="0.2">
      <c r="A2" s="362"/>
      <c r="B2" s="363"/>
      <c r="C2" s="364"/>
      <c r="D2" s="362"/>
      <c r="E2" s="364"/>
      <c r="P2" s="171" t="s">
        <v>141</v>
      </c>
    </row>
    <row r="3" spans="1:23" ht="0.75" customHeight="1" x14ac:dyDescent="0.2">
      <c r="A3" s="362"/>
      <c r="B3" s="363"/>
      <c r="C3" s="364"/>
      <c r="D3" s="362"/>
      <c r="E3" s="364"/>
      <c r="P3" s="171" t="s">
        <v>141</v>
      </c>
    </row>
    <row r="4" spans="1:23" ht="0.75" hidden="1" customHeight="1" x14ac:dyDescent="0.2">
      <c r="A4" s="362"/>
      <c r="B4" s="363"/>
      <c r="C4" s="364"/>
      <c r="D4" s="362"/>
      <c r="E4" s="364"/>
      <c r="P4" s="171" t="s">
        <v>141</v>
      </c>
    </row>
    <row r="5" spans="1:23" ht="29.25" customHeight="1" thickBot="1" x14ac:dyDescent="0.25">
      <c r="A5" s="366" t="s">
        <v>182</v>
      </c>
      <c r="B5" s="367"/>
      <c r="C5" s="368"/>
      <c r="D5" s="362"/>
      <c r="E5" s="364"/>
      <c r="F5" s="15"/>
      <c r="G5" s="15"/>
      <c r="H5" s="41"/>
      <c r="I5" s="15"/>
      <c r="J5" s="15"/>
      <c r="K5" s="15"/>
      <c r="L5" s="15"/>
      <c r="P5" s="171" t="s">
        <v>141</v>
      </c>
      <c r="Q5" s="29"/>
      <c r="R5" s="128"/>
      <c r="S5" s="129"/>
      <c r="T5" s="129"/>
      <c r="U5" s="129"/>
      <c r="V5" s="130"/>
    </row>
    <row r="6" spans="1:23" ht="53.25" hidden="1" customHeight="1" x14ac:dyDescent="0.2">
      <c r="F6" s="35"/>
      <c r="H6" s="44"/>
      <c r="P6" s="171" t="s">
        <v>141</v>
      </c>
      <c r="Q6" s="28"/>
      <c r="R6" s="131"/>
      <c r="V6" s="132"/>
    </row>
    <row r="7" spans="1:23" hidden="1" x14ac:dyDescent="0.2">
      <c r="P7" s="171" t="s">
        <v>141</v>
      </c>
    </row>
    <row r="8" spans="1:23" ht="44.25" hidden="1" customHeight="1" thickBot="1" x14ac:dyDescent="0.25">
      <c r="A8" s="154"/>
      <c r="B8" s="154"/>
      <c r="C8" s="154"/>
      <c r="D8" s="373"/>
      <c r="E8" s="373"/>
      <c r="P8" s="171" t="s">
        <v>141</v>
      </c>
    </row>
    <row r="9" spans="1:23" ht="35.25" customHeight="1" thickTop="1" x14ac:dyDescent="0.2">
      <c r="A9" s="369" t="s">
        <v>151</v>
      </c>
      <c r="B9" s="370"/>
      <c r="C9" s="155" t="s">
        <v>152</v>
      </c>
      <c r="D9" s="374" t="s">
        <v>153</v>
      </c>
      <c r="E9" s="375"/>
      <c r="P9" s="171" t="s">
        <v>141</v>
      </c>
    </row>
    <row r="10" spans="1:23" ht="20.25" customHeight="1" thickBot="1" x14ac:dyDescent="0.25">
      <c r="A10" s="371"/>
      <c r="B10" s="372"/>
      <c r="C10" s="177">
        <f>COUNTA($P:$P)-16</f>
        <v>1000</v>
      </c>
      <c r="D10" s="376"/>
      <c r="E10" s="377"/>
      <c r="H10" s="40"/>
      <c r="P10" s="171" t="s">
        <v>141</v>
      </c>
    </row>
    <row r="11" spans="1:23" ht="48.75" customHeight="1" thickTop="1" x14ac:dyDescent="0.2">
      <c r="A11" s="156" t="str">
        <f>IF($B$11&gt;$C$10,"Nmax ="&amp;C10,"Step 1: Enter population size (N) = number of samples in population:")</f>
        <v>Nmax =1000</v>
      </c>
      <c r="B11" s="157">
        <v>1500</v>
      </c>
      <c r="C11" s="160" t="s">
        <v>147</v>
      </c>
      <c r="D11" s="158" t="s">
        <v>15</v>
      </c>
      <c r="E11" s="159" t="s">
        <v>16</v>
      </c>
      <c r="H11" s="42"/>
      <c r="I11" s="1">
        <f>COUNTIF(C:C,"yes")</f>
        <v>958</v>
      </c>
      <c r="J11" s="1"/>
      <c r="K11" s="1"/>
      <c r="P11" s="171" t="s">
        <v>141</v>
      </c>
    </row>
    <row r="12" spans="1:23" ht="42.75" customHeight="1" thickBot="1" x14ac:dyDescent="0.25">
      <c r="A12" s="152" t="s">
        <v>156</v>
      </c>
      <c r="B12" s="139">
        <v>0.9</v>
      </c>
      <c r="C12" s="170">
        <f>IF(MIN(O:O)&lt;$B$14,"not calculated",(ROUNDUP($B$11*$B$12,0))/$B$11)</f>
        <v>0.9</v>
      </c>
      <c r="D12" s="39">
        <f>+B11*B12</f>
        <v>1350</v>
      </c>
      <c r="E12" s="36">
        <f>+ROUNDUP(B11*B12,0)</f>
        <v>1350</v>
      </c>
      <c r="H12" s="42"/>
      <c r="I12" s="1">
        <f>COUNTIF(C:C,"no")</f>
        <v>42</v>
      </c>
      <c r="J12" s="1"/>
      <c r="K12" s="1"/>
      <c r="P12" s="171" t="s">
        <v>141</v>
      </c>
    </row>
    <row r="13" spans="1:23" ht="50.25" customHeight="1" thickTop="1" x14ac:dyDescent="0.2">
      <c r="A13" s="151" t="s">
        <v>146</v>
      </c>
      <c r="B13" s="140">
        <v>0</v>
      </c>
      <c r="C13" s="161" t="s">
        <v>161</v>
      </c>
      <c r="D13" s="150" t="s">
        <v>145</v>
      </c>
      <c r="E13" s="38">
        <f>+ROUNDUP($B$11*$B$12,0)-1</f>
        <v>1349</v>
      </c>
      <c r="F13" s="1"/>
      <c r="G13" s="1"/>
      <c r="H13" s="42"/>
      <c r="I13" s="1">
        <f>ROUNDUP($B$11*$B$12,0)-1</f>
        <v>1349</v>
      </c>
      <c r="J13" s="1"/>
      <c r="K13" s="1"/>
      <c r="P13" s="171" t="s">
        <v>141</v>
      </c>
      <c r="Q13" s="30"/>
      <c r="R13" s="133"/>
      <c r="S13" s="133"/>
      <c r="T13" s="133"/>
      <c r="U13" s="134"/>
      <c r="V13" s="135"/>
    </row>
    <row r="14" spans="1:23" ht="40.5" customHeight="1" x14ac:dyDescent="0.2">
      <c r="A14" s="152" t="s">
        <v>155</v>
      </c>
      <c r="B14" s="139">
        <v>0.99</v>
      </c>
      <c r="C14" s="202">
        <f>IF(MIN(O:O)&lt;$B$14,"No sample size meets confidence level!",MIN(O:O))</f>
        <v>0.99025621411861886</v>
      </c>
      <c r="D14" s="147"/>
      <c r="E14" s="148"/>
      <c r="F14" s="1"/>
      <c r="G14" s="1"/>
      <c r="H14" s="42"/>
      <c r="I14" s="1">
        <f>HYPGEOMDIST(500,500,926,1030)</f>
        <v>4.182743025704273E-33</v>
      </c>
      <c r="J14" s="1"/>
      <c r="K14" s="1"/>
      <c r="N14" s="111" t="s">
        <v>108</v>
      </c>
      <c r="P14" s="171" t="s">
        <v>141</v>
      </c>
      <c r="Q14" s="30"/>
      <c r="V14" s="135"/>
    </row>
    <row r="15" spans="1:23" ht="46.5" customHeight="1" thickBot="1" x14ac:dyDescent="0.25">
      <c r="A15" s="162" t="s">
        <v>150</v>
      </c>
      <c r="B15" s="37">
        <f>IF(($B$11-$E$12+1&lt;$B$13),"Not calculated! Input data error! Check N, k, r!",IF(COUNTIF(C:C,"yes")=0,"No sample size fulfills given criteria!",(1+COUNTIF(C:C,"no"))))</f>
        <v>43</v>
      </c>
      <c r="C15" s="201"/>
      <c r="D15" s="112" t="s">
        <v>143</v>
      </c>
      <c r="E15" s="149">
        <f>COUNTA($P:$P)-16</f>
        <v>1000</v>
      </c>
      <c r="F15" s="2"/>
      <c r="G15" s="2"/>
      <c r="H15" s="43"/>
      <c r="I15" s="90"/>
      <c r="J15" s="107" t="s">
        <v>0</v>
      </c>
      <c r="K15" s="108" t="s">
        <v>1</v>
      </c>
      <c r="L15" s="109" t="s">
        <v>2</v>
      </c>
      <c r="M15" s="110"/>
      <c r="N15" s="173">
        <f>IF(COUNTIF(L:L,"&lt;"&amp;B14)&lt;$B$11,COUNTIF(L:L,"&lt;"&amp;B14)+1,COUNTIF(L:L,"&lt;"&amp;B14))</f>
        <v>79</v>
      </c>
      <c r="O15" s="63"/>
      <c r="P15" s="172" t="s">
        <v>141</v>
      </c>
      <c r="Q15" s="91"/>
      <c r="V15" s="187"/>
    </row>
    <row r="16" spans="1:23" ht="42.75" customHeight="1" thickTop="1" thickBot="1" x14ac:dyDescent="0.25">
      <c r="A16" s="141" t="s">
        <v>28</v>
      </c>
      <c r="B16" s="142" t="s">
        <v>162</v>
      </c>
      <c r="C16" s="143" t="s">
        <v>22</v>
      </c>
      <c r="D16" s="144"/>
      <c r="E16" s="145"/>
      <c r="F16" s="18" t="s">
        <v>3</v>
      </c>
      <c r="G16" s="17" t="s">
        <v>4</v>
      </c>
      <c r="H16" s="17" t="s">
        <v>5</v>
      </c>
      <c r="I16" s="12" t="s">
        <v>6</v>
      </c>
      <c r="J16" s="46" t="s">
        <v>18</v>
      </c>
      <c r="K16" s="47" t="s">
        <v>20</v>
      </c>
      <c r="L16" s="47" t="s">
        <v>21</v>
      </c>
      <c r="M16" s="46" t="s">
        <v>17</v>
      </c>
      <c r="O16" s="48" t="s">
        <v>19</v>
      </c>
      <c r="P16" s="49" t="s">
        <v>10</v>
      </c>
      <c r="Q16" s="49" t="s">
        <v>24</v>
      </c>
      <c r="R16" s="357" t="s">
        <v>158</v>
      </c>
      <c r="S16" s="358"/>
      <c r="T16" s="358"/>
      <c r="U16" s="189"/>
      <c r="V16" s="189"/>
      <c r="W16" s="186"/>
    </row>
    <row r="17" spans="1:22" ht="35.25" customHeight="1" x14ac:dyDescent="0.2">
      <c r="A17" s="19">
        <f>$Q17</f>
        <v>1</v>
      </c>
      <c r="B17" s="20">
        <f>IF(A17="","",IF($B$13=0,($J17),(IF($B$13=1,$K17,$L17))))</f>
        <v>0.10066666666666668</v>
      </c>
      <c r="C17" s="23" t="str">
        <f>IF(A17="","",IF(ISERROR(B17),"no",IF(($B17)&gt;=$B$14,"yes","no")))</f>
        <v>no</v>
      </c>
      <c r="D17" s="21"/>
      <c r="E17" s="24"/>
      <c r="F17" s="32">
        <f>IF($A17="","",IF($A17&lt;=ROUNDUP($B$11*$B$12,0)-1,(HYPGEOMDIST($A17,$A17,ROUNDUP($B$11*$B$12,0)-1,$B$11))))</f>
        <v>0.89933333333333332</v>
      </c>
      <c r="G17" s="14">
        <f>IF($A17="","",IF($A17&lt;=ROUNDUP($B$11*$B$12,0),HYPGEOMDIST($A17-1,$A17,ROUNDUP($B$11*$B$12,0)-1,$B$11)))</f>
        <v>0.10066666666666668</v>
      </c>
      <c r="H17" s="45" t="str">
        <f>IF(A17="","",IF(OR($A17&lt;2,$B$11=ROUNDUP($B$11*$B$12,0)),"0",IF($A17&lt;=ROUNDUP($B$11*$B$12,0)+1,HYPGEOMDIST($A17-2,$A17,ROUNDUP($B$11*$B$12,0)-1,$B$11))))</f>
        <v>0</v>
      </c>
      <c r="I17" s="13"/>
      <c r="J17" s="11">
        <f>IF($A17="","",1-F17)</f>
        <v>0.10066666666666668</v>
      </c>
      <c r="K17" s="11">
        <f>IF($A17="","",(1-F17)-G17)</f>
        <v>0</v>
      </c>
      <c r="L17" s="50">
        <f>IF($A17="","",K17-H17)</f>
        <v>0</v>
      </c>
      <c r="M17" s="2">
        <f>IF($B17="","",$B$14)</f>
        <v>0.99</v>
      </c>
      <c r="N17" s="92"/>
      <c r="O17" s="2" t="str">
        <f>IF(ISERROR(B17),"",IF(B17&gt;=$B$14,B17,"not meet"))</f>
        <v>not meet</v>
      </c>
      <c r="P17" s="31">
        <f>ROW()-16</f>
        <v>1</v>
      </c>
      <c r="Q17" s="31">
        <f t="shared" ref="Q17:Q80" si="0">IF($P17&gt;$B$11,"",$P17)</f>
        <v>1</v>
      </c>
      <c r="R17" s="190" t="s">
        <v>164</v>
      </c>
      <c r="S17" s="191" t="s">
        <v>163</v>
      </c>
      <c r="T17" s="191" t="s">
        <v>160</v>
      </c>
      <c r="U17" s="183"/>
      <c r="V17" s="185"/>
    </row>
    <row r="18" spans="1:22" x14ac:dyDescent="0.2">
      <c r="A18" s="19">
        <f t="shared" ref="A18:A81" si="1">$Q18</f>
        <v>2</v>
      </c>
      <c r="B18" s="20">
        <f t="shared" ref="B18:B81" si="2">IF(A18="","",IF($B$13=0,($J18),(IF($B$13=1,$K18,$L18))))</f>
        <v>0.19125995107849691</v>
      </c>
      <c r="C18" s="23" t="str">
        <f t="shared" ref="C18:C81" si="3">IF(A18="","",IF(ISERROR(B18),"no",IF(($B18)&gt;=$B$14,"yes","no")))</f>
        <v>no</v>
      </c>
      <c r="D18" s="22"/>
      <c r="E18" s="24"/>
      <c r="F18" s="32">
        <f t="shared" ref="F18:F81" si="4">IF($A18="","",IF($A18&lt;=ROUNDUP($B$11*$B$12,0)-1,(HYPGEOMDIST($A18,$A18,ROUNDUP($B$11*$B$12,0)-1,$B$11))))</f>
        <v>0.80874004892150309</v>
      </c>
      <c r="G18" s="14">
        <f t="shared" ref="G18:G81" si="5">IF($A18="","",IF($A18&lt;=ROUNDUP($B$11*$B$12,0),HYPGEOMDIST($A18-1,$A18,ROUNDUP($B$11*$B$12,0)-1,$B$11)))</f>
        <v>0.18118656882366022</v>
      </c>
      <c r="H18" s="45">
        <f t="shared" ref="H18:H81" si="6">IF(A18="","",IF(OR($A18&lt;2,$B$11=ROUNDUP($B$11*$B$12,0)),"0",IF($A18&lt;=ROUNDUP($B$11*$B$12,0)+1,HYPGEOMDIST($A18-2,$A18,ROUNDUP($B$11*$B$12,0)-1,$B$11))))</f>
        <v>1.0073382254836555E-2</v>
      </c>
      <c r="I18" s="13"/>
      <c r="J18" s="11">
        <f>IF($A18="","",1-F18)</f>
        <v>0.19125995107849691</v>
      </c>
      <c r="K18" s="11">
        <f>IF($A18="","",(1-F18)-G18)</f>
        <v>1.0073382254836699E-2</v>
      </c>
      <c r="L18" s="2">
        <f>IF($A18="","",K18-H18)</f>
        <v>1.4398204850607499E-16</v>
      </c>
      <c r="M18" s="2">
        <f t="shared" ref="M18:M81" si="7">IF($B18="","",$B$14)</f>
        <v>0.99</v>
      </c>
      <c r="N18" s="92"/>
      <c r="O18" s="2" t="str">
        <f t="shared" ref="O18:O81" si="8">IF(ISERROR(B18),"",IF(B18&gt;=$B$14,B18,"not meet"))</f>
        <v>not meet</v>
      </c>
      <c r="P18" s="31">
        <f t="shared" ref="P18:P81" si="9">ROW()-16</f>
        <v>2</v>
      </c>
      <c r="Q18" s="31">
        <f t="shared" si="0"/>
        <v>2</v>
      </c>
      <c r="R18" s="180"/>
      <c r="S18" s="181"/>
      <c r="T18" s="182"/>
      <c r="U18" s="183"/>
      <c r="V18" s="185"/>
    </row>
    <row r="19" spans="1:22" x14ac:dyDescent="0.2">
      <c r="A19" s="19">
        <f t="shared" si="1"/>
        <v>3</v>
      </c>
      <c r="B19" s="20">
        <f t="shared" si="2"/>
        <v>0.27278181181757999</v>
      </c>
      <c r="C19" s="23" t="str">
        <f t="shared" si="3"/>
        <v>no</v>
      </c>
      <c r="D19" s="22"/>
      <c r="E19" s="24"/>
      <c r="F19" s="32">
        <f t="shared" si="4"/>
        <v>0.72721818818242001</v>
      </c>
      <c r="G19" s="14">
        <f t="shared" si="5"/>
        <v>0.24456558221725036</v>
      </c>
      <c r="H19" s="45">
        <f t="shared" si="6"/>
        <v>2.7214271018240026E-2</v>
      </c>
      <c r="I19" s="13"/>
      <c r="J19" s="11">
        <f t="shared" ref="J19:J82" si="10">IF($A19="","",1-F19)</f>
        <v>0.27278181181757999</v>
      </c>
      <c r="K19" s="11">
        <f t="shared" ref="K19:K82" si="11">IF($A19="","",(1-F19)-G19)</f>
        <v>2.8216229600329629E-2</v>
      </c>
      <c r="L19" s="2">
        <f t="shared" ref="L19:L82" si="12">IF($A19="","",K19-H19)</f>
        <v>1.0019585820896029E-3</v>
      </c>
      <c r="M19" s="2">
        <f t="shared" si="7"/>
        <v>0.99</v>
      </c>
      <c r="N19" s="92"/>
      <c r="O19" s="2" t="str">
        <f t="shared" si="8"/>
        <v>not meet</v>
      </c>
      <c r="P19" s="31">
        <f t="shared" si="9"/>
        <v>3</v>
      </c>
      <c r="Q19" s="31">
        <f t="shared" si="0"/>
        <v>3</v>
      </c>
      <c r="R19" s="180"/>
      <c r="S19" s="181"/>
      <c r="T19" s="182"/>
      <c r="U19" s="183"/>
      <c r="V19" s="185"/>
    </row>
    <row r="20" spans="1:22" x14ac:dyDescent="0.2">
      <c r="A20" s="19">
        <f t="shared" si="1"/>
        <v>4</v>
      </c>
      <c r="B20" s="20">
        <f t="shared" si="2"/>
        <v>0.34613514943651524</v>
      </c>
      <c r="C20" s="23" t="str">
        <f t="shared" si="3"/>
        <v>no</v>
      </c>
      <c r="D20" s="22"/>
      <c r="E20" s="24"/>
      <c r="F20" s="32">
        <f t="shared" si="4"/>
        <v>0.65386485056348476</v>
      </c>
      <c r="G20" s="14">
        <f t="shared" si="5"/>
        <v>0.29341335047573908</v>
      </c>
      <c r="H20" s="45">
        <f t="shared" si="6"/>
        <v>4.9011138720891835E-2</v>
      </c>
      <c r="I20" s="13"/>
      <c r="J20" s="11">
        <f t="shared" si="10"/>
        <v>0.34613514943651524</v>
      </c>
      <c r="K20" s="11">
        <f t="shared" si="11"/>
        <v>5.2721798960776167E-2</v>
      </c>
      <c r="L20" s="2">
        <f t="shared" si="12"/>
        <v>3.7106602398843322E-3</v>
      </c>
      <c r="M20" s="2">
        <f t="shared" si="7"/>
        <v>0.99</v>
      </c>
      <c r="N20" s="92"/>
      <c r="O20" s="2" t="str">
        <f t="shared" si="8"/>
        <v>not meet</v>
      </c>
      <c r="P20" s="31">
        <f t="shared" si="9"/>
        <v>4</v>
      </c>
      <c r="Q20" s="31">
        <f t="shared" si="0"/>
        <v>4</v>
      </c>
      <c r="R20" s="184"/>
      <c r="S20" s="181"/>
      <c r="T20" s="182"/>
      <c r="U20" s="183"/>
      <c r="V20" s="185"/>
    </row>
    <row r="21" spans="1:22" x14ac:dyDescent="0.2">
      <c r="A21" s="19">
        <f t="shared" si="1"/>
        <v>5</v>
      </c>
      <c r="B21" s="20">
        <f t="shared" si="2"/>
        <v>0.41213354010167991</v>
      </c>
      <c r="C21" s="23" t="str">
        <f t="shared" si="3"/>
        <v>no</v>
      </c>
      <c r="D21" s="22"/>
      <c r="E21" s="24"/>
      <c r="F21" s="32">
        <f t="shared" si="4"/>
        <v>0.58786645989832009</v>
      </c>
      <c r="G21" s="14">
        <f t="shared" si="5"/>
        <v>0.32999195332582282</v>
      </c>
      <c r="H21" s="45">
        <f t="shared" si="6"/>
        <v>7.3549469537701986E-2</v>
      </c>
      <c r="I21" s="13"/>
      <c r="J21" s="11">
        <f t="shared" si="10"/>
        <v>0.41213354010167991</v>
      </c>
      <c r="K21" s="11">
        <f t="shared" si="11"/>
        <v>8.2141586775857089E-2</v>
      </c>
      <c r="L21" s="2">
        <f t="shared" si="12"/>
        <v>8.5921172381551031E-3</v>
      </c>
      <c r="M21" s="2">
        <f t="shared" si="7"/>
        <v>0.99</v>
      </c>
      <c r="N21" s="92"/>
      <c r="O21" s="2" t="str">
        <f t="shared" si="8"/>
        <v>not meet</v>
      </c>
      <c r="P21" s="31">
        <f t="shared" si="9"/>
        <v>5</v>
      </c>
      <c r="Q21" s="31">
        <f t="shared" si="0"/>
        <v>5</v>
      </c>
      <c r="R21" s="180"/>
      <c r="S21" s="181"/>
      <c r="T21" s="182"/>
      <c r="U21" s="183"/>
      <c r="V21" s="185"/>
    </row>
    <row r="22" spans="1:22" x14ac:dyDescent="0.2">
      <c r="A22" s="19">
        <f t="shared" si="1"/>
        <v>6</v>
      </c>
      <c r="B22" s="20">
        <f t="shared" si="2"/>
        <v>0.47151001865997155</v>
      </c>
      <c r="C22" s="23" t="str">
        <f t="shared" si="3"/>
        <v>no</v>
      </c>
      <c r="D22" s="22"/>
      <c r="E22" s="24"/>
      <c r="F22" s="32">
        <f t="shared" si="4"/>
        <v>0.52848998134002845</v>
      </c>
      <c r="G22" s="14">
        <f t="shared" si="5"/>
        <v>0.35625887134975126</v>
      </c>
      <c r="H22" s="45">
        <f t="shared" si="6"/>
        <v>9.9328681603090496E-2</v>
      </c>
      <c r="I22" s="13"/>
      <c r="J22" s="11">
        <f t="shared" si="10"/>
        <v>0.47151001865997155</v>
      </c>
      <c r="K22" s="11">
        <f t="shared" si="11"/>
        <v>0.11525114731022029</v>
      </c>
      <c r="L22" s="2">
        <f t="shared" si="12"/>
        <v>1.5922465707129796E-2</v>
      </c>
      <c r="M22" s="2">
        <f t="shared" si="7"/>
        <v>0.99</v>
      </c>
      <c r="N22" s="92"/>
      <c r="O22" s="2" t="str">
        <f t="shared" si="8"/>
        <v>not meet</v>
      </c>
      <c r="P22" s="31">
        <f t="shared" si="9"/>
        <v>6</v>
      </c>
      <c r="Q22" s="31">
        <f t="shared" si="0"/>
        <v>6</v>
      </c>
      <c r="R22" s="180"/>
      <c r="S22" s="181"/>
      <c r="T22" s="182"/>
      <c r="U22" s="183"/>
      <c r="V22" s="185"/>
    </row>
    <row r="23" spans="1:22" x14ac:dyDescent="0.2">
      <c r="A23" s="19">
        <f t="shared" si="1"/>
        <v>7</v>
      </c>
      <c r="B23" s="20">
        <f t="shared" si="2"/>
        <v>0.52492500338710957</v>
      </c>
      <c r="C23" s="23" t="str">
        <f t="shared" si="3"/>
        <v>no</v>
      </c>
      <c r="D23" s="22"/>
      <c r="E23" s="24"/>
      <c r="F23" s="32">
        <f t="shared" si="4"/>
        <v>0.47507499661289043</v>
      </c>
      <c r="G23" s="14">
        <f t="shared" si="5"/>
        <v>0.37390489308996649</v>
      </c>
      <c r="H23" s="45">
        <f t="shared" si="6"/>
        <v>0.12519137045422998</v>
      </c>
      <c r="I23" s="13"/>
      <c r="J23" s="11">
        <f t="shared" si="10"/>
        <v>0.52492500338710957</v>
      </c>
      <c r="K23" s="11">
        <f t="shared" si="11"/>
        <v>0.15102011029714307</v>
      </c>
      <c r="L23" s="2">
        <f t="shared" si="12"/>
        <v>2.582873984291309E-2</v>
      </c>
      <c r="M23" s="2">
        <f t="shared" si="7"/>
        <v>0.99</v>
      </c>
      <c r="N23" s="92"/>
      <c r="O23" s="2" t="str">
        <f t="shared" si="8"/>
        <v>not meet</v>
      </c>
      <c r="P23" s="31">
        <f t="shared" si="9"/>
        <v>7</v>
      </c>
      <c r="Q23" s="31">
        <f t="shared" si="0"/>
        <v>7</v>
      </c>
      <c r="R23" s="180"/>
      <c r="S23" s="181"/>
      <c r="T23" s="355"/>
      <c r="U23" s="356"/>
      <c r="V23" s="185"/>
    </row>
    <row r="24" spans="1:22" x14ac:dyDescent="0.2">
      <c r="A24" s="19">
        <f t="shared" si="1"/>
        <v>8</v>
      </c>
      <c r="B24" s="20">
        <f t="shared" si="2"/>
        <v>0.57297344577729503</v>
      </c>
      <c r="C24" s="23" t="str">
        <f t="shared" si="3"/>
        <v>no</v>
      </c>
      <c r="D24" s="22"/>
      <c r="E24" s="24"/>
      <c r="F24" s="32">
        <f t="shared" si="4"/>
        <v>0.42702655422270502</v>
      </c>
      <c r="G24" s="14">
        <f t="shared" si="5"/>
        <v>0.38438753912148116</v>
      </c>
      <c r="H24" s="45">
        <f t="shared" si="6"/>
        <v>0.15026318543468187</v>
      </c>
      <c r="I24" s="13"/>
      <c r="J24" s="11">
        <f t="shared" si="10"/>
        <v>0.57297344577729503</v>
      </c>
      <c r="K24" s="11">
        <f t="shared" si="11"/>
        <v>0.18858590665581387</v>
      </c>
      <c r="L24" s="2">
        <f t="shared" si="12"/>
        <v>3.8322721221132006E-2</v>
      </c>
      <c r="M24" s="2">
        <f t="shared" si="7"/>
        <v>0.99</v>
      </c>
      <c r="N24" s="92"/>
      <c r="O24" s="2" t="str">
        <f t="shared" si="8"/>
        <v>not meet</v>
      </c>
      <c r="P24" s="31">
        <f t="shared" si="9"/>
        <v>8</v>
      </c>
      <c r="Q24" s="31">
        <f t="shared" si="0"/>
        <v>8</v>
      </c>
      <c r="R24" s="180"/>
      <c r="S24" s="181"/>
      <c r="T24" s="182"/>
      <c r="U24" s="183"/>
      <c r="V24" s="185"/>
    </row>
    <row r="25" spans="1:22" x14ac:dyDescent="0.2">
      <c r="A25" s="19">
        <f t="shared" si="1"/>
        <v>9</v>
      </c>
      <c r="B25" s="20">
        <f t="shared" si="2"/>
        <v>0.61619128068857409</v>
      </c>
      <c r="C25" s="23" t="str">
        <f t="shared" si="3"/>
        <v>no</v>
      </c>
      <c r="D25" s="22"/>
      <c r="E25" s="24"/>
      <c r="F25" s="32">
        <f t="shared" si="4"/>
        <v>0.38380871931142585</v>
      </c>
      <c r="G25" s="14">
        <f t="shared" si="5"/>
        <v>0.38896051420151223</v>
      </c>
      <c r="H25" s="45">
        <f t="shared" si="6"/>
        <v>0.17390186924061649</v>
      </c>
      <c r="I25" s="13"/>
      <c r="J25" s="11">
        <f t="shared" si="10"/>
        <v>0.61619128068857409</v>
      </c>
      <c r="K25" s="11">
        <f t="shared" si="11"/>
        <v>0.22723076648706186</v>
      </c>
      <c r="L25" s="2">
        <f t="shared" si="12"/>
        <v>5.3328897246445378E-2</v>
      </c>
      <c r="M25" s="2">
        <f t="shared" si="7"/>
        <v>0.99</v>
      </c>
      <c r="N25" s="92"/>
      <c r="O25" s="2" t="str">
        <f t="shared" si="8"/>
        <v>not meet</v>
      </c>
      <c r="P25" s="31">
        <f t="shared" si="9"/>
        <v>9</v>
      </c>
      <c r="Q25" s="31">
        <f t="shared" si="0"/>
        <v>9</v>
      </c>
      <c r="R25" s="180"/>
      <c r="S25" s="181"/>
      <c r="T25" s="182"/>
      <c r="U25" s="183"/>
      <c r="V25" s="185"/>
    </row>
    <row r="26" spans="1:22" x14ac:dyDescent="0.2">
      <c r="A26" s="19">
        <f t="shared" si="1"/>
        <v>10</v>
      </c>
      <c r="B26" s="20">
        <f t="shared" si="2"/>
        <v>0.6550612448844324</v>
      </c>
      <c r="C26" s="23" t="str">
        <f t="shared" si="3"/>
        <v>no</v>
      </c>
      <c r="D26" s="22"/>
      <c r="E26" s="24"/>
      <c r="F26" s="32">
        <f t="shared" si="4"/>
        <v>0.34493875511556754</v>
      </c>
      <c r="G26" s="14">
        <f t="shared" si="5"/>
        <v>0.38869964195858714</v>
      </c>
      <c r="H26" s="45">
        <f t="shared" si="6"/>
        <v>0.19565418219391961</v>
      </c>
      <c r="I26" s="13"/>
      <c r="J26" s="11">
        <f t="shared" si="10"/>
        <v>0.6550612448844324</v>
      </c>
      <c r="K26" s="11">
        <f t="shared" si="11"/>
        <v>0.26636160292584526</v>
      </c>
      <c r="L26" s="2">
        <f t="shared" si="12"/>
        <v>7.0707420731925652E-2</v>
      </c>
      <c r="M26" s="2">
        <f t="shared" si="7"/>
        <v>0.99</v>
      </c>
      <c r="N26" s="92"/>
      <c r="O26" s="2" t="str">
        <f t="shared" si="8"/>
        <v>not meet</v>
      </c>
      <c r="P26" s="31">
        <f t="shared" si="9"/>
        <v>10</v>
      </c>
      <c r="Q26" s="31">
        <f t="shared" si="0"/>
        <v>10</v>
      </c>
      <c r="R26" s="180"/>
      <c r="S26" s="188"/>
      <c r="T26" s="182"/>
      <c r="U26" s="183"/>
      <c r="V26" s="185"/>
    </row>
    <row r="27" spans="1:22" x14ac:dyDescent="0.2">
      <c r="A27" s="19">
        <f t="shared" si="1"/>
        <v>11</v>
      </c>
      <c r="B27" s="20">
        <f t="shared" si="2"/>
        <v>0.69001812543641294</v>
      </c>
      <c r="C27" s="23" t="str">
        <f t="shared" si="3"/>
        <v>no</v>
      </c>
      <c r="D27" s="22"/>
      <c r="E27" s="24"/>
      <c r="F27" s="32">
        <f t="shared" si="4"/>
        <v>0.30998187456358706</v>
      </c>
      <c r="G27" s="14">
        <f t="shared" si="5"/>
        <v>0.38452568607178378</v>
      </c>
      <c r="H27" s="45">
        <f t="shared" si="6"/>
        <v>0.21521960041331153</v>
      </c>
      <c r="I27" s="13"/>
      <c r="J27" s="11">
        <f t="shared" si="10"/>
        <v>0.69001812543641294</v>
      </c>
      <c r="K27" s="11">
        <f t="shared" si="11"/>
        <v>0.30549243936462916</v>
      </c>
      <c r="L27" s="2">
        <f t="shared" si="12"/>
        <v>9.027283895131763E-2</v>
      </c>
      <c r="M27" s="2">
        <f t="shared" si="7"/>
        <v>0.99</v>
      </c>
      <c r="N27" s="92"/>
      <c r="O27" s="2" t="str">
        <f t="shared" si="8"/>
        <v>not meet</v>
      </c>
      <c r="P27" s="31">
        <f t="shared" si="9"/>
        <v>11</v>
      </c>
      <c r="Q27" s="31">
        <f t="shared" si="0"/>
        <v>11</v>
      </c>
      <c r="R27" s="180"/>
      <c r="S27" s="181"/>
      <c r="T27" s="182"/>
      <c r="U27" s="183"/>
      <c r="V27" s="185"/>
    </row>
    <row r="28" spans="1:22" x14ac:dyDescent="0.2">
      <c r="A28" s="19">
        <f t="shared" si="1"/>
        <v>12</v>
      </c>
      <c r="B28" s="20">
        <f t="shared" si="2"/>
        <v>0.72145349350834165</v>
      </c>
      <c r="C28" s="23" t="str">
        <f t="shared" si="3"/>
        <v>no</v>
      </c>
      <c r="D28" s="22"/>
      <c r="E28" s="24"/>
      <c r="F28" s="32">
        <f t="shared" si="4"/>
        <v>0.2785465064916583</v>
      </c>
      <c r="G28" s="14">
        <f t="shared" si="5"/>
        <v>0.37722441686314284</v>
      </c>
      <c r="H28" s="45">
        <f t="shared" si="6"/>
        <v>0.23241982368341507</v>
      </c>
      <c r="I28" s="13"/>
      <c r="J28" s="11">
        <f t="shared" si="10"/>
        <v>0.72145349350834165</v>
      </c>
      <c r="K28" s="11">
        <f t="shared" si="11"/>
        <v>0.34422907664519881</v>
      </c>
      <c r="L28" s="2">
        <f t="shared" si="12"/>
        <v>0.11180925296178373</v>
      </c>
      <c r="M28" s="2">
        <f t="shared" si="7"/>
        <v>0.99</v>
      </c>
      <c r="N28" s="92"/>
      <c r="O28" s="2" t="str">
        <f t="shared" si="8"/>
        <v>not meet</v>
      </c>
      <c r="P28" s="31">
        <f t="shared" si="9"/>
        <v>12</v>
      </c>
      <c r="Q28" s="31">
        <f t="shared" si="0"/>
        <v>12</v>
      </c>
      <c r="R28" s="180"/>
      <c r="S28" s="181"/>
      <c r="T28" s="182"/>
      <c r="U28" s="183"/>
      <c r="V28" s="185"/>
    </row>
    <row r="29" spans="1:22" x14ac:dyDescent="0.2">
      <c r="A29" s="19">
        <f t="shared" si="1"/>
        <v>13</v>
      </c>
      <c r="B29" s="20">
        <f t="shared" si="2"/>
        <v>0.74971997366979326</v>
      </c>
      <c r="C29" s="23" t="str">
        <f t="shared" si="3"/>
        <v>no</v>
      </c>
      <c r="D29" s="22"/>
      <c r="E29" s="24"/>
      <c r="F29" s="32">
        <f t="shared" si="4"/>
        <v>0.25028002633020668</v>
      </c>
      <c r="G29" s="14">
        <f t="shared" si="5"/>
        <v>0.36746424209887463</v>
      </c>
      <c r="H29" s="45">
        <f t="shared" si="6"/>
        <v>0.24717325701718015</v>
      </c>
      <c r="I29" s="13"/>
      <c r="J29" s="11">
        <f t="shared" si="10"/>
        <v>0.74971997366979326</v>
      </c>
      <c r="K29" s="11">
        <f t="shared" si="11"/>
        <v>0.38225573157091863</v>
      </c>
      <c r="L29" s="2">
        <f t="shared" si="12"/>
        <v>0.13508247455373848</v>
      </c>
      <c r="M29" s="2">
        <f t="shared" si="7"/>
        <v>0.99</v>
      </c>
      <c r="N29" s="92"/>
      <c r="O29" s="2" t="str">
        <f t="shared" si="8"/>
        <v>not meet</v>
      </c>
      <c r="P29" s="31">
        <f t="shared" si="9"/>
        <v>13</v>
      </c>
      <c r="Q29" s="31">
        <f t="shared" si="0"/>
        <v>13</v>
      </c>
      <c r="R29" s="192"/>
      <c r="S29" s="193"/>
      <c r="T29" s="194"/>
      <c r="U29" s="183"/>
      <c r="V29" s="185"/>
    </row>
    <row r="30" spans="1:22" x14ac:dyDescent="0.2">
      <c r="A30" s="19">
        <f t="shared" si="1"/>
        <v>14</v>
      </c>
      <c r="B30" s="20">
        <f t="shared" si="2"/>
        <v>0.77513509403015746</v>
      </c>
      <c r="C30" s="23" t="str">
        <f t="shared" si="3"/>
        <v>no</v>
      </c>
      <c r="D30" s="22"/>
      <c r="E30" s="24"/>
      <c r="F30" s="32">
        <f t="shared" si="4"/>
        <v>0.22486490596984257</v>
      </c>
      <c r="G30" s="14">
        <f t="shared" si="5"/>
        <v>0.35581168504509547</v>
      </c>
      <c r="H30" s="45">
        <f t="shared" si="6"/>
        <v>0.25947374189900357</v>
      </c>
      <c r="I30" s="13"/>
      <c r="J30" s="11">
        <f t="shared" si="10"/>
        <v>0.77513509403015746</v>
      </c>
      <c r="K30" s="11">
        <f t="shared" si="11"/>
        <v>0.41932340898506199</v>
      </c>
      <c r="L30" s="2">
        <f t="shared" si="12"/>
        <v>0.15984966708605841</v>
      </c>
      <c r="M30" s="2">
        <f t="shared" si="7"/>
        <v>0.99</v>
      </c>
      <c r="N30" s="92"/>
      <c r="O30" s="2" t="str">
        <f t="shared" si="8"/>
        <v>not meet</v>
      </c>
      <c r="P30" s="31">
        <f t="shared" si="9"/>
        <v>14</v>
      </c>
      <c r="Q30" s="31">
        <f t="shared" si="0"/>
        <v>14</v>
      </c>
      <c r="R30" s="198"/>
      <c r="S30" s="199"/>
      <c r="T30" s="200"/>
      <c r="U30" s="183"/>
      <c r="V30" s="185"/>
    </row>
    <row r="31" spans="1:22" x14ac:dyDescent="0.2">
      <c r="A31" s="19">
        <f t="shared" si="1"/>
        <v>15</v>
      </c>
      <c r="B31" s="20">
        <f t="shared" si="2"/>
        <v>0.79798475809573355</v>
      </c>
      <c r="C31" s="23" t="str">
        <f t="shared" si="3"/>
        <v>no</v>
      </c>
      <c r="D31" s="22"/>
      <c r="E31" s="24"/>
      <c r="F31" s="32">
        <f t="shared" si="4"/>
        <v>0.20201524190426642</v>
      </c>
      <c r="G31" s="14">
        <f t="shared" si="5"/>
        <v>0.3427449609836431</v>
      </c>
      <c r="H31" s="45">
        <f t="shared" si="6"/>
        <v>0.2693729109527136</v>
      </c>
      <c r="I31" s="13"/>
      <c r="J31" s="11">
        <f t="shared" si="10"/>
        <v>0.79798475809573355</v>
      </c>
      <c r="K31" s="11">
        <f t="shared" si="11"/>
        <v>0.45523979711209045</v>
      </c>
      <c r="L31" s="2">
        <f t="shared" si="12"/>
        <v>0.18586688615937685</v>
      </c>
      <c r="M31" s="2">
        <f t="shared" si="7"/>
        <v>0.99</v>
      </c>
      <c r="N31" s="92"/>
      <c r="O31" s="2" t="str">
        <f t="shared" si="8"/>
        <v>not meet</v>
      </c>
      <c r="P31" s="31">
        <f t="shared" si="9"/>
        <v>15</v>
      </c>
      <c r="Q31" s="31">
        <f t="shared" si="0"/>
        <v>15</v>
      </c>
      <c r="R31" s="180"/>
      <c r="S31" s="181"/>
      <c r="T31" s="182"/>
      <c r="U31" s="183"/>
      <c r="V31" s="185"/>
    </row>
    <row r="32" spans="1:22" x14ac:dyDescent="0.2">
      <c r="A32" s="19">
        <f t="shared" si="1"/>
        <v>16</v>
      </c>
      <c r="B32" s="20">
        <f t="shared" si="2"/>
        <v>0.81852637528599903</v>
      </c>
      <c r="C32" s="23" t="str">
        <f t="shared" si="3"/>
        <v>no</v>
      </c>
      <c r="D32" s="22"/>
      <c r="E32" s="24"/>
      <c r="F32" s="32">
        <f t="shared" si="4"/>
        <v>0.18147362471400091</v>
      </c>
      <c r="G32" s="14">
        <f t="shared" si="5"/>
        <v>0.32866587504424755</v>
      </c>
      <c r="H32" s="45">
        <f t="shared" si="6"/>
        <v>0.27696562503728728</v>
      </c>
      <c r="I32" s="13"/>
      <c r="J32" s="11">
        <f t="shared" si="10"/>
        <v>0.81852637528599903</v>
      </c>
      <c r="K32" s="11">
        <f t="shared" si="11"/>
        <v>0.48986050024175148</v>
      </c>
      <c r="L32" s="2">
        <f t="shared" si="12"/>
        <v>0.21289487520446421</v>
      </c>
      <c r="M32" s="2">
        <f t="shared" si="7"/>
        <v>0.99</v>
      </c>
      <c r="N32" s="92"/>
      <c r="O32" s="2" t="str">
        <f t="shared" si="8"/>
        <v>not meet</v>
      </c>
      <c r="P32" s="31">
        <f t="shared" si="9"/>
        <v>16</v>
      </c>
      <c r="Q32" s="31">
        <f t="shared" si="0"/>
        <v>16</v>
      </c>
      <c r="R32" s="180"/>
      <c r="S32" s="181"/>
      <c r="T32" s="182"/>
      <c r="U32" s="183"/>
      <c r="V32" s="185"/>
    </row>
    <row r="33" spans="1:22" x14ac:dyDescent="0.2">
      <c r="A33" s="19">
        <f t="shared" si="1"/>
        <v>17</v>
      </c>
      <c r="B33" s="20">
        <f t="shared" si="2"/>
        <v>0.83699168346107611</v>
      </c>
      <c r="C33" s="23" t="str">
        <f t="shared" si="3"/>
        <v>no</v>
      </c>
      <c r="D33" s="22"/>
      <c r="E33" s="24"/>
      <c r="F33" s="32">
        <f t="shared" si="4"/>
        <v>0.16300831653892389</v>
      </c>
      <c r="G33" s="14">
        <f t="shared" si="5"/>
        <v>0.31391023897630749</v>
      </c>
      <c r="H33" s="45">
        <f t="shared" si="6"/>
        <v>0.28237802606564394</v>
      </c>
      <c r="I33" s="13"/>
      <c r="J33" s="11">
        <f t="shared" si="10"/>
        <v>0.83699168346107611</v>
      </c>
      <c r="K33" s="11">
        <f t="shared" si="11"/>
        <v>0.52308144448476868</v>
      </c>
      <c r="L33" s="2">
        <f t="shared" si="12"/>
        <v>0.24070341841912474</v>
      </c>
      <c r="M33" s="2">
        <f t="shared" si="7"/>
        <v>0.99</v>
      </c>
      <c r="N33" s="92"/>
      <c r="O33" s="2" t="str">
        <f t="shared" si="8"/>
        <v>not meet</v>
      </c>
      <c r="P33" s="31">
        <f t="shared" si="9"/>
        <v>17</v>
      </c>
      <c r="Q33" s="31">
        <f t="shared" si="0"/>
        <v>17</v>
      </c>
      <c r="R33" s="180"/>
      <c r="S33" s="181"/>
      <c r="T33" s="182"/>
      <c r="U33" s="183"/>
      <c r="V33" s="185"/>
    </row>
    <row r="34" spans="1:22" x14ac:dyDescent="0.2">
      <c r="A34" s="19">
        <f t="shared" si="1"/>
        <v>18</v>
      </c>
      <c r="B34" s="20">
        <f t="shared" si="2"/>
        <v>0.8535892935739402</v>
      </c>
      <c r="C34" s="23" t="str">
        <f t="shared" si="3"/>
        <v>no</v>
      </c>
      <c r="D34" s="22"/>
      <c r="E34" s="24"/>
      <c r="F34" s="32">
        <f t="shared" si="4"/>
        <v>0.1464107064260598</v>
      </c>
      <c r="G34" s="14">
        <f t="shared" si="5"/>
        <v>0.29875698203155443</v>
      </c>
      <c r="H34" s="45">
        <f t="shared" si="6"/>
        <v>0.28575780351855345</v>
      </c>
      <c r="I34" s="13"/>
      <c r="J34" s="11">
        <f t="shared" si="10"/>
        <v>0.8535892935739402</v>
      </c>
      <c r="K34" s="11">
        <f t="shared" si="11"/>
        <v>0.55483231154238577</v>
      </c>
      <c r="L34" s="2">
        <f t="shared" si="12"/>
        <v>0.26907450802383232</v>
      </c>
      <c r="M34" s="2">
        <f t="shared" si="7"/>
        <v>0.99</v>
      </c>
      <c r="N34" s="92"/>
      <c r="O34" s="2" t="str">
        <f t="shared" si="8"/>
        <v>not meet</v>
      </c>
      <c r="P34" s="31">
        <f t="shared" si="9"/>
        <v>18</v>
      </c>
      <c r="Q34" s="31">
        <f t="shared" si="0"/>
        <v>18</v>
      </c>
      <c r="R34" s="180"/>
      <c r="S34" s="181"/>
      <c r="T34" s="182"/>
      <c r="U34" s="183"/>
      <c r="V34" s="185"/>
    </row>
    <row r="35" spans="1:22" x14ac:dyDescent="0.2">
      <c r="A35" s="19">
        <f t="shared" si="1"/>
        <v>19</v>
      </c>
      <c r="B35" s="20">
        <f t="shared" si="2"/>
        <v>0.86850698363489487</v>
      </c>
      <c r="C35" s="23" t="str">
        <f t="shared" si="3"/>
        <v>no</v>
      </c>
      <c r="D35" s="22"/>
      <c r="E35" s="24"/>
      <c r="F35" s="32">
        <f t="shared" si="4"/>
        <v>0.13149301636510516</v>
      </c>
      <c r="G35" s="14">
        <f t="shared" si="5"/>
        <v>0.28343611115814149</v>
      </c>
      <c r="H35" s="45">
        <f t="shared" si="6"/>
        <v>0.28726632887649461</v>
      </c>
      <c r="I35" s="13"/>
      <c r="J35" s="11">
        <f t="shared" si="10"/>
        <v>0.86850698363489487</v>
      </c>
      <c r="K35" s="11">
        <f t="shared" si="11"/>
        <v>0.58507087247675338</v>
      </c>
      <c r="L35" s="2">
        <f t="shared" si="12"/>
        <v>0.29780454360025876</v>
      </c>
      <c r="M35" s="2">
        <f t="shared" si="7"/>
        <v>0.99</v>
      </c>
      <c r="N35" s="92"/>
      <c r="O35" s="2" t="str">
        <f t="shared" si="8"/>
        <v>not meet</v>
      </c>
      <c r="P35" s="31">
        <f t="shared" si="9"/>
        <v>19</v>
      </c>
      <c r="Q35" s="31">
        <f t="shared" si="0"/>
        <v>19</v>
      </c>
      <c r="R35" s="180"/>
      <c r="S35" s="181"/>
      <c r="T35" s="182"/>
      <c r="U35" s="183"/>
      <c r="V35" s="185"/>
    </row>
    <row r="36" spans="1:22" x14ac:dyDescent="0.2">
      <c r="A36" s="19">
        <f t="shared" si="1"/>
        <v>20</v>
      </c>
      <c r="B36" s="20">
        <f t="shared" si="2"/>
        <v>0.88191376653234999</v>
      </c>
      <c r="C36" s="23" t="str">
        <f t="shared" si="3"/>
        <v>no</v>
      </c>
      <c r="D36" s="22"/>
      <c r="E36" s="24"/>
      <c r="F36" s="32">
        <f t="shared" si="4"/>
        <v>0.11808623346765001</v>
      </c>
      <c r="G36" s="14">
        <f t="shared" si="5"/>
        <v>0.2681356579491001</v>
      </c>
      <c r="H36" s="45">
        <f t="shared" si="6"/>
        <v>0.28707236106496431</v>
      </c>
      <c r="I36" s="13"/>
      <c r="J36" s="11">
        <f t="shared" si="10"/>
        <v>0.88191376653234999</v>
      </c>
      <c r="K36" s="11">
        <f t="shared" si="11"/>
        <v>0.61377810858324988</v>
      </c>
      <c r="L36" s="2">
        <f t="shared" si="12"/>
        <v>0.32670574751828557</v>
      </c>
      <c r="M36" s="2">
        <f t="shared" si="7"/>
        <v>0.99</v>
      </c>
      <c r="N36" s="92"/>
      <c r="O36" s="2" t="str">
        <f t="shared" si="8"/>
        <v>not meet</v>
      </c>
      <c r="P36" s="31">
        <f t="shared" si="9"/>
        <v>20</v>
      </c>
      <c r="Q36" s="31">
        <f t="shared" si="0"/>
        <v>20</v>
      </c>
      <c r="R36" s="180"/>
      <c r="S36" s="181"/>
      <c r="T36" s="182"/>
      <c r="U36" s="183"/>
      <c r="V36" s="185"/>
    </row>
    <row r="37" spans="1:22" x14ac:dyDescent="0.2">
      <c r="A37" s="19">
        <f t="shared" si="1"/>
        <v>21</v>
      </c>
      <c r="B37" s="20">
        <f t="shared" si="2"/>
        <v>0.89396175386587362</v>
      </c>
      <c r="C37" s="23" t="str">
        <f t="shared" si="3"/>
        <v>no</v>
      </c>
      <c r="D37" s="22"/>
      <c r="E37" s="24"/>
      <c r="F37" s="32">
        <f t="shared" si="4"/>
        <v>0.10603824613412634</v>
      </c>
      <c r="G37" s="14">
        <f t="shared" si="5"/>
        <v>0.25300773400399901</v>
      </c>
      <c r="H37" s="45">
        <f t="shared" si="6"/>
        <v>0.28534706842556273</v>
      </c>
      <c r="I37" s="13"/>
      <c r="J37" s="11">
        <f t="shared" si="10"/>
        <v>0.89396175386587362</v>
      </c>
      <c r="K37" s="11">
        <f t="shared" si="11"/>
        <v>0.64095401986187461</v>
      </c>
      <c r="L37" s="2">
        <f t="shared" si="12"/>
        <v>0.35560695143631188</v>
      </c>
      <c r="M37" s="2">
        <f t="shared" si="7"/>
        <v>0.99</v>
      </c>
      <c r="N37" s="92"/>
      <c r="O37" s="2" t="str">
        <f t="shared" si="8"/>
        <v>not meet</v>
      </c>
      <c r="P37" s="31">
        <f t="shared" si="9"/>
        <v>21</v>
      </c>
      <c r="Q37" s="31">
        <f t="shared" si="0"/>
        <v>21</v>
      </c>
      <c r="R37" s="180"/>
      <c r="S37" s="181"/>
      <c r="T37" s="182"/>
      <c r="U37" s="183"/>
      <c r="V37" s="185"/>
    </row>
    <row r="38" spans="1:22" x14ac:dyDescent="0.2">
      <c r="A38" s="19">
        <f t="shared" si="1"/>
        <v>22</v>
      </c>
      <c r="B38" s="20">
        <f t="shared" si="2"/>
        <v>0.90478783579031785</v>
      </c>
      <c r="C38" s="23" t="str">
        <f t="shared" si="3"/>
        <v>no</v>
      </c>
      <c r="D38" s="22"/>
      <c r="E38" s="24"/>
      <c r="F38" s="32">
        <f t="shared" si="4"/>
        <v>9.5212164209682107E-2</v>
      </c>
      <c r="G38" s="14">
        <f t="shared" si="5"/>
        <v>0.23817380233777408</v>
      </c>
      <c r="H38" s="45">
        <f t="shared" si="6"/>
        <v>0.282260149497362</v>
      </c>
      <c r="I38" s="13"/>
      <c r="J38" s="11">
        <f t="shared" si="10"/>
        <v>0.90478783579031785</v>
      </c>
      <c r="K38" s="11">
        <f t="shared" si="11"/>
        <v>0.66661403345254377</v>
      </c>
      <c r="L38" s="2">
        <f t="shared" si="12"/>
        <v>0.38435388395518177</v>
      </c>
      <c r="M38" s="2">
        <f t="shared" si="7"/>
        <v>0.99</v>
      </c>
      <c r="N38" s="92"/>
      <c r="O38" s="2" t="str">
        <f t="shared" si="8"/>
        <v>not meet</v>
      </c>
      <c r="P38" s="31">
        <f t="shared" si="9"/>
        <v>22</v>
      </c>
      <c r="Q38" s="31">
        <f t="shared" si="0"/>
        <v>22</v>
      </c>
      <c r="R38" s="180"/>
      <c r="S38" s="181"/>
      <c r="T38" s="182"/>
      <c r="U38" s="183"/>
      <c r="V38" s="185"/>
    </row>
    <row r="39" spans="1:22" x14ac:dyDescent="0.2">
      <c r="A39" s="19">
        <f t="shared" si="1"/>
        <v>23</v>
      </c>
      <c r="B39" s="20">
        <f t="shared" si="2"/>
        <v>0.9145151949213477</v>
      </c>
      <c r="C39" s="23" t="str">
        <f t="shared" si="3"/>
        <v>no</v>
      </c>
      <c r="D39" s="22"/>
      <c r="E39" s="24"/>
      <c r="F39" s="32">
        <f t="shared" si="4"/>
        <v>8.5484805078652248E-2</v>
      </c>
      <c r="G39" s="14">
        <f t="shared" si="5"/>
        <v>0.22372926001368459</v>
      </c>
      <c r="H39" s="45">
        <f t="shared" si="6"/>
        <v>0.27797686673387029</v>
      </c>
      <c r="I39" s="13"/>
      <c r="J39" s="11">
        <f t="shared" si="10"/>
        <v>0.9145151949213477</v>
      </c>
      <c r="K39" s="11">
        <f t="shared" si="11"/>
        <v>0.69078593490766305</v>
      </c>
      <c r="L39" s="2">
        <f t="shared" si="12"/>
        <v>0.41280906817379276</v>
      </c>
      <c r="M39" s="2">
        <f t="shared" si="7"/>
        <v>0.99</v>
      </c>
      <c r="N39" s="92"/>
      <c r="O39" s="2" t="str">
        <f t="shared" si="8"/>
        <v>not meet</v>
      </c>
      <c r="P39" s="31">
        <f t="shared" si="9"/>
        <v>23</v>
      </c>
      <c r="Q39" s="31">
        <f t="shared" si="0"/>
        <v>23</v>
      </c>
      <c r="R39" s="180"/>
      <c r="S39" s="181"/>
      <c r="T39" s="182"/>
      <c r="U39" s="183"/>
      <c r="V39" s="185"/>
    </row>
    <row r="40" spans="1:22" x14ac:dyDescent="0.2">
      <c r="A40" s="19">
        <f t="shared" si="1"/>
        <v>24</v>
      </c>
      <c r="B40" s="20">
        <f t="shared" si="2"/>
        <v>0.92325467059289579</v>
      </c>
      <c r="C40" s="23" t="str">
        <f t="shared" si="3"/>
        <v>no</v>
      </c>
      <c r="D40" s="22"/>
      <c r="E40" s="24"/>
      <c r="F40" s="32">
        <f t="shared" si="4"/>
        <v>7.674532940710424E-2</v>
      </c>
      <c r="G40" s="14">
        <f t="shared" si="5"/>
        <v>0.20974741611715353</v>
      </c>
      <c r="H40" s="45">
        <f t="shared" si="6"/>
        <v>0.27265583481694805</v>
      </c>
      <c r="I40" s="13"/>
      <c r="J40" s="11">
        <f t="shared" si="10"/>
        <v>0.92325467059289579</v>
      </c>
      <c r="K40" s="11">
        <f t="shared" si="11"/>
        <v>0.71350725447574226</v>
      </c>
      <c r="L40" s="2">
        <f t="shared" si="12"/>
        <v>0.44085141965879421</v>
      </c>
      <c r="M40" s="2">
        <f t="shared" si="7"/>
        <v>0.99</v>
      </c>
      <c r="N40" s="92"/>
      <c r="O40" s="2" t="str">
        <f t="shared" si="8"/>
        <v>not meet</v>
      </c>
      <c r="P40" s="31">
        <f t="shared" si="9"/>
        <v>24</v>
      </c>
      <c r="Q40" s="31">
        <f t="shared" si="0"/>
        <v>24</v>
      </c>
      <c r="R40" s="180"/>
      <c r="S40" s="181"/>
      <c r="T40" s="182"/>
      <c r="U40" s="183"/>
      <c r="V40" s="185"/>
    </row>
    <row r="41" spans="1:22" x14ac:dyDescent="0.2">
      <c r="A41" s="19">
        <f t="shared" si="1"/>
        <v>25</v>
      </c>
      <c r="B41" s="20">
        <f t="shared" si="2"/>
        <v>0.93110598816774182</v>
      </c>
      <c r="C41" s="23" t="str">
        <f t="shared" si="3"/>
        <v>no</v>
      </c>
      <c r="D41" s="22"/>
      <c r="E41" s="24"/>
      <c r="F41" s="32">
        <f t="shared" si="4"/>
        <v>6.8894011832258184E-2</v>
      </c>
      <c r="G41" s="14">
        <f t="shared" si="5"/>
        <v>0.19628293937115068</v>
      </c>
      <c r="H41" s="45">
        <f t="shared" si="6"/>
        <v>0.26644742901061153</v>
      </c>
      <c r="I41" s="13"/>
      <c r="J41" s="11">
        <f t="shared" si="10"/>
        <v>0.93110598816774182</v>
      </c>
      <c r="K41" s="11">
        <f t="shared" si="11"/>
        <v>0.73482304879659111</v>
      </c>
      <c r="L41" s="2">
        <f t="shared" si="12"/>
        <v>0.46837561978597958</v>
      </c>
      <c r="M41" s="2">
        <f t="shared" si="7"/>
        <v>0.99</v>
      </c>
      <c r="N41" s="92"/>
      <c r="O41" s="2" t="str">
        <f t="shared" si="8"/>
        <v>not meet</v>
      </c>
      <c r="P41" s="31">
        <f t="shared" si="9"/>
        <v>25</v>
      </c>
      <c r="Q41" s="31">
        <f t="shared" si="0"/>
        <v>25</v>
      </c>
      <c r="R41" s="180"/>
      <c r="S41" s="181"/>
      <c r="T41" s="182"/>
      <c r="U41" s="183"/>
      <c r="V41" s="185"/>
    </row>
    <row r="42" spans="1:22" x14ac:dyDescent="0.2">
      <c r="A42" s="19">
        <f t="shared" si="1"/>
        <v>26</v>
      </c>
      <c r="B42" s="20">
        <f t="shared" si="2"/>
        <v>0.93815886666717985</v>
      </c>
      <c r="C42" s="23" t="str">
        <f t="shared" si="3"/>
        <v>no</v>
      </c>
      <c r="D42" s="22"/>
      <c r="E42" s="24"/>
      <c r="F42" s="32">
        <f t="shared" si="4"/>
        <v>6.1841133332820188E-2</v>
      </c>
      <c r="G42" s="14">
        <f t="shared" si="5"/>
        <v>0.18337484098538692</v>
      </c>
      <c r="H42" s="45">
        <f t="shared" si="6"/>
        <v>0.25949269950762294</v>
      </c>
      <c r="I42" s="13"/>
      <c r="J42" s="11">
        <f t="shared" si="10"/>
        <v>0.93815886666717985</v>
      </c>
      <c r="K42" s="11">
        <f t="shared" si="11"/>
        <v>0.75478402568179292</v>
      </c>
      <c r="L42" s="2">
        <f t="shared" si="12"/>
        <v>0.49529132617416999</v>
      </c>
      <c r="M42" s="2">
        <f t="shared" si="7"/>
        <v>0.99</v>
      </c>
      <c r="N42" s="92"/>
      <c r="O42" s="2" t="str">
        <f t="shared" si="8"/>
        <v>not meet</v>
      </c>
      <c r="P42" s="31">
        <f t="shared" si="9"/>
        <v>26</v>
      </c>
      <c r="Q42" s="31">
        <f t="shared" si="0"/>
        <v>26</v>
      </c>
      <c r="R42" s="180"/>
      <c r="S42" s="181"/>
      <c r="T42" s="182"/>
      <c r="U42" s="183"/>
      <c r="V42" s="185"/>
    </row>
    <row r="43" spans="1:22" x14ac:dyDescent="0.2">
      <c r="A43" s="19">
        <f t="shared" si="1"/>
        <v>27</v>
      </c>
      <c r="B43" s="20">
        <f t="shared" si="2"/>
        <v>0.94449401668974142</v>
      </c>
      <c r="C43" s="23" t="str">
        <f t="shared" si="3"/>
        <v>no</v>
      </c>
      <c r="D43" s="22"/>
      <c r="E43" s="24"/>
      <c r="F43" s="32">
        <f t="shared" si="4"/>
        <v>5.5505983310258612E-2</v>
      </c>
      <c r="G43" s="14">
        <f t="shared" si="5"/>
        <v>0.17104905060916412</v>
      </c>
      <c r="H43" s="45">
        <f t="shared" si="6"/>
        <v>0.25192269538358791</v>
      </c>
      <c r="I43" s="13"/>
      <c r="J43" s="11">
        <f t="shared" si="10"/>
        <v>0.94449401668974142</v>
      </c>
      <c r="K43" s="11">
        <f t="shared" si="11"/>
        <v>0.77344496608057733</v>
      </c>
      <c r="L43" s="2">
        <f t="shared" si="12"/>
        <v>0.52152227069698942</v>
      </c>
      <c r="M43" s="2">
        <f t="shared" si="7"/>
        <v>0.99</v>
      </c>
      <c r="N43" s="92"/>
      <c r="O43" s="2" t="str">
        <f t="shared" si="8"/>
        <v>not meet</v>
      </c>
      <c r="P43" s="31">
        <f t="shared" si="9"/>
        <v>27</v>
      </c>
      <c r="Q43" s="31">
        <f t="shared" si="0"/>
        <v>27</v>
      </c>
      <c r="R43" s="180"/>
      <c r="S43" s="181"/>
      <c r="T43" s="182"/>
      <c r="U43" s="183"/>
      <c r="V43" s="185"/>
    </row>
    <row r="44" spans="1:22" x14ac:dyDescent="0.2">
      <c r="A44" s="19">
        <f t="shared" si="1"/>
        <v>28</v>
      </c>
      <c r="B44" s="20">
        <f t="shared" si="2"/>
        <v>0.95018403941876317</v>
      </c>
      <c r="C44" s="23" t="str">
        <f t="shared" si="3"/>
        <v>no</v>
      </c>
      <c r="D44" s="22"/>
      <c r="E44" s="24"/>
      <c r="F44" s="32">
        <f t="shared" si="4"/>
        <v>4.9815960581236871E-2</v>
      </c>
      <c r="G44" s="14">
        <f t="shared" si="5"/>
        <v>0.15932063641260916</v>
      </c>
      <c r="H44" s="45">
        <f t="shared" si="6"/>
        <v>0.24385811695807505</v>
      </c>
      <c r="I44" s="13"/>
      <c r="J44" s="11">
        <f t="shared" si="10"/>
        <v>0.95018403941876317</v>
      </c>
      <c r="K44" s="11">
        <f t="shared" si="11"/>
        <v>0.79086340300615399</v>
      </c>
      <c r="L44" s="2">
        <f t="shared" si="12"/>
        <v>0.54700528604807896</v>
      </c>
      <c r="M44" s="2">
        <f t="shared" si="7"/>
        <v>0.99</v>
      </c>
      <c r="N44" s="92"/>
      <c r="O44" s="2" t="str">
        <f t="shared" si="8"/>
        <v>not meet</v>
      </c>
      <c r="P44" s="31">
        <f t="shared" si="9"/>
        <v>28</v>
      </c>
      <c r="Q44" s="31">
        <f t="shared" si="0"/>
        <v>28</v>
      </c>
      <c r="R44" s="180"/>
      <c r="S44" s="181"/>
      <c r="T44" s="182"/>
      <c r="U44" s="183"/>
      <c r="V44" s="185"/>
    </row>
    <row r="45" spans="1:22" x14ac:dyDescent="0.2">
      <c r="A45" s="19">
        <f t="shared" si="1"/>
        <v>29</v>
      </c>
      <c r="B45" s="20">
        <f t="shared" si="2"/>
        <v>0.955294236462083</v>
      </c>
      <c r="C45" s="23" t="str">
        <f t="shared" si="3"/>
        <v>no</v>
      </c>
      <c r="D45" s="22"/>
      <c r="E45" s="24"/>
      <c r="F45" s="32">
        <f t="shared" si="4"/>
        <v>4.4705763537917047E-2</v>
      </c>
      <c r="G45" s="14">
        <f t="shared" si="5"/>
        <v>0.14819571425627462</v>
      </c>
      <c r="H45" s="45">
        <f t="shared" si="6"/>
        <v>0.23540922839498979</v>
      </c>
      <c r="I45" s="13"/>
      <c r="J45" s="11">
        <f t="shared" si="10"/>
        <v>0.955294236462083</v>
      </c>
      <c r="K45" s="11">
        <f t="shared" si="11"/>
        <v>0.80709852220580836</v>
      </c>
      <c r="L45" s="2">
        <f t="shared" si="12"/>
        <v>0.57168929381081857</v>
      </c>
      <c r="M45" s="2">
        <f t="shared" si="7"/>
        <v>0.99</v>
      </c>
      <c r="N45" s="92"/>
      <c r="O45" s="2" t="str">
        <f t="shared" si="8"/>
        <v>not meet</v>
      </c>
      <c r="P45" s="31">
        <f t="shared" si="9"/>
        <v>29</v>
      </c>
      <c r="Q45" s="31">
        <f t="shared" si="0"/>
        <v>29</v>
      </c>
      <c r="R45" s="180"/>
      <c r="S45" s="181"/>
      <c r="T45" s="182"/>
      <c r="U45" s="183"/>
      <c r="V45" s="185"/>
    </row>
    <row r="46" spans="1:22" x14ac:dyDescent="0.2">
      <c r="A46" s="19">
        <f t="shared" si="1"/>
        <v>30</v>
      </c>
      <c r="B46" s="20">
        <f t="shared" si="2"/>
        <v>0.9598833393133579</v>
      </c>
      <c r="C46" s="23" t="str">
        <f t="shared" si="3"/>
        <v>no</v>
      </c>
      <c r="D46" s="22"/>
      <c r="E46" s="24"/>
      <c r="F46" s="32">
        <f t="shared" si="4"/>
        <v>4.0116660686642061E-2</v>
      </c>
      <c r="G46" s="14">
        <f t="shared" si="5"/>
        <v>0.13767308553824892</v>
      </c>
      <c r="H46" s="45">
        <f t="shared" si="6"/>
        <v>0.22667597353950911</v>
      </c>
      <c r="I46" s="13"/>
      <c r="J46" s="11">
        <f t="shared" si="10"/>
        <v>0.9598833393133579</v>
      </c>
      <c r="K46" s="11">
        <f t="shared" si="11"/>
        <v>0.82221025377510903</v>
      </c>
      <c r="L46" s="2">
        <f t="shared" si="12"/>
        <v>0.59553428023559996</v>
      </c>
      <c r="M46" s="2">
        <f t="shared" si="7"/>
        <v>0.99</v>
      </c>
      <c r="N46" s="92"/>
      <c r="O46" s="2" t="str">
        <f t="shared" si="8"/>
        <v>not meet</v>
      </c>
      <c r="P46" s="31">
        <f t="shared" si="9"/>
        <v>30</v>
      </c>
      <c r="Q46" s="31">
        <f t="shared" si="0"/>
        <v>30</v>
      </c>
      <c r="R46" s="180"/>
      <c r="S46" s="181"/>
      <c r="T46" s="182"/>
      <c r="U46" s="183"/>
      <c r="V46" s="185"/>
    </row>
    <row r="47" spans="1:22" x14ac:dyDescent="0.2">
      <c r="A47" s="19">
        <f t="shared" si="1"/>
        <v>31</v>
      </c>
      <c r="B47" s="20">
        <f t="shared" si="2"/>
        <v>0.96400416636348241</v>
      </c>
      <c r="C47" s="23" t="str">
        <f t="shared" si="3"/>
        <v>no</v>
      </c>
      <c r="D47" s="22"/>
      <c r="E47" s="24"/>
      <c r="F47" s="32">
        <f t="shared" si="4"/>
        <v>3.5995833636517614E-2</v>
      </c>
      <c r="G47" s="14">
        <f t="shared" si="5"/>
        <v>0.12774563855385807</v>
      </c>
      <c r="H47" s="45">
        <f t="shared" si="6"/>
        <v>0.21774824753498559</v>
      </c>
      <c r="I47" s="13"/>
      <c r="J47" s="11">
        <f t="shared" si="10"/>
        <v>0.96400416636348241</v>
      </c>
      <c r="K47" s="11">
        <f t="shared" si="11"/>
        <v>0.8362585278096244</v>
      </c>
      <c r="L47" s="2">
        <f t="shared" si="12"/>
        <v>0.61851028027463884</v>
      </c>
      <c r="M47" s="2">
        <f t="shared" si="7"/>
        <v>0.99</v>
      </c>
      <c r="N47" s="92"/>
      <c r="O47" s="2" t="str">
        <f t="shared" si="8"/>
        <v>not meet</v>
      </c>
      <c r="P47" s="31">
        <f t="shared" si="9"/>
        <v>31</v>
      </c>
      <c r="Q47" s="31">
        <f t="shared" si="0"/>
        <v>31</v>
      </c>
      <c r="R47" s="180"/>
      <c r="S47" s="181"/>
      <c r="T47" s="182"/>
      <c r="U47" s="183"/>
      <c r="V47" s="185"/>
    </row>
    <row r="48" spans="1:22" x14ac:dyDescent="0.2">
      <c r="A48" s="19">
        <f t="shared" si="1"/>
        <v>32</v>
      </c>
      <c r="B48" s="20">
        <f t="shared" si="2"/>
        <v>0.96770421461338996</v>
      </c>
      <c r="C48" s="23" t="str">
        <f t="shared" si="3"/>
        <v>no</v>
      </c>
      <c r="D48" s="22"/>
      <c r="E48" s="24"/>
      <c r="F48" s="32">
        <f t="shared" si="4"/>
        <v>3.2295785386610057E-2</v>
      </c>
      <c r="G48" s="14">
        <f t="shared" si="5"/>
        <v>0.11840154399704085</v>
      </c>
      <c r="H48" s="45">
        <f t="shared" si="6"/>
        <v>0.20870628490759649</v>
      </c>
      <c r="I48" s="13"/>
      <c r="J48" s="11">
        <f t="shared" si="10"/>
        <v>0.96770421461338996</v>
      </c>
      <c r="K48" s="11">
        <f t="shared" si="11"/>
        <v>0.84930267061634912</v>
      </c>
      <c r="L48" s="2">
        <f t="shared" si="12"/>
        <v>0.64059638570875266</v>
      </c>
      <c r="M48" s="2">
        <f t="shared" si="7"/>
        <v>0.99</v>
      </c>
      <c r="N48" s="92"/>
      <c r="O48" s="2" t="str">
        <f t="shared" si="8"/>
        <v>not meet</v>
      </c>
      <c r="P48" s="31">
        <f t="shared" si="9"/>
        <v>32</v>
      </c>
      <c r="Q48" s="31">
        <f t="shared" si="0"/>
        <v>32</v>
      </c>
      <c r="R48" s="180"/>
      <c r="S48" s="181"/>
      <c r="T48" s="182"/>
      <c r="U48" s="183"/>
      <c r="V48" s="185"/>
    </row>
    <row r="49" spans="1:22" x14ac:dyDescent="0.2">
      <c r="A49" s="19">
        <f t="shared" si="1"/>
        <v>33</v>
      </c>
      <c r="B49" s="20">
        <f t="shared" si="2"/>
        <v>0.97102619253803446</v>
      </c>
      <c r="C49" s="23" t="str">
        <f t="shared" si="3"/>
        <v>no</v>
      </c>
      <c r="D49" s="22"/>
      <c r="E49" s="24"/>
      <c r="F49" s="32">
        <f t="shared" si="4"/>
        <v>2.8973807461965564E-2</v>
      </c>
      <c r="G49" s="14">
        <f t="shared" si="5"/>
        <v>0.10962527151326835</v>
      </c>
      <c r="H49" s="45">
        <f t="shared" si="6"/>
        <v>0.19962113173888024</v>
      </c>
      <c r="I49" s="13"/>
      <c r="J49" s="11">
        <f t="shared" si="10"/>
        <v>0.97102619253803446</v>
      </c>
      <c r="K49" s="11">
        <f t="shared" si="11"/>
        <v>0.86140092102476606</v>
      </c>
      <c r="L49" s="2">
        <f t="shared" si="12"/>
        <v>0.66177978928588588</v>
      </c>
      <c r="M49" s="2">
        <f t="shared" si="7"/>
        <v>0.99</v>
      </c>
      <c r="N49" s="92"/>
      <c r="O49" s="2" t="str">
        <f t="shared" si="8"/>
        <v>not meet</v>
      </c>
      <c r="P49" s="31">
        <f t="shared" si="9"/>
        <v>33</v>
      </c>
      <c r="Q49" s="31">
        <f t="shared" si="0"/>
        <v>33</v>
      </c>
      <c r="R49" s="180"/>
      <c r="S49" s="181"/>
      <c r="T49" s="182"/>
      <c r="U49" s="183"/>
      <c r="V49" s="185"/>
    </row>
    <row r="50" spans="1:22" x14ac:dyDescent="0.2">
      <c r="A50" s="19">
        <f t="shared" si="1"/>
        <v>34</v>
      </c>
      <c r="B50" s="20">
        <f t="shared" si="2"/>
        <v>0.97400849991823679</v>
      </c>
      <c r="C50" s="23" t="str">
        <f t="shared" si="3"/>
        <v>no</v>
      </c>
      <c r="D50" s="22"/>
      <c r="E50" s="24"/>
      <c r="F50" s="32">
        <f t="shared" si="4"/>
        <v>2.5991500081763243E-2</v>
      </c>
      <c r="G50" s="14">
        <f t="shared" si="5"/>
        <v>0.10139845092687876</v>
      </c>
      <c r="H50" s="45">
        <f t="shared" si="6"/>
        <v>0.19055517543206169</v>
      </c>
      <c r="I50" s="13"/>
      <c r="J50" s="11">
        <f t="shared" si="10"/>
        <v>0.97400849991823679</v>
      </c>
      <c r="K50" s="11">
        <f t="shared" si="11"/>
        <v>0.87261004899135808</v>
      </c>
      <c r="L50" s="2">
        <f t="shared" si="12"/>
        <v>0.68205487355929639</v>
      </c>
      <c r="M50" s="2">
        <f t="shared" si="7"/>
        <v>0.99</v>
      </c>
      <c r="N50" s="92"/>
      <c r="O50" s="2" t="str">
        <f t="shared" si="8"/>
        <v>not meet</v>
      </c>
      <c r="P50" s="31">
        <f t="shared" si="9"/>
        <v>34</v>
      </c>
      <c r="Q50" s="31">
        <f t="shared" si="0"/>
        <v>34</v>
      </c>
      <c r="R50" s="180"/>
      <c r="S50" s="181"/>
      <c r="T50" s="182"/>
      <c r="U50" s="183"/>
      <c r="V50" s="185"/>
    </row>
    <row r="51" spans="1:22" x14ac:dyDescent="0.2">
      <c r="A51" s="19">
        <f t="shared" si="1"/>
        <v>35</v>
      </c>
      <c r="B51" s="20">
        <f t="shared" si="2"/>
        <v>0.97668565988573075</v>
      </c>
      <c r="C51" s="23" t="str">
        <f t="shared" si="3"/>
        <v>no</v>
      </c>
      <c r="D51" s="22"/>
      <c r="E51" s="24"/>
      <c r="F51" s="32">
        <f t="shared" si="4"/>
        <v>2.3314340114269222E-2</v>
      </c>
      <c r="G51" s="14">
        <f t="shared" si="5"/>
        <v>9.3700598862291068E-2</v>
      </c>
      <c r="H51" s="45">
        <f t="shared" si="6"/>
        <v>0.18156271056143025</v>
      </c>
      <c r="I51" s="13"/>
      <c r="J51" s="11">
        <f t="shared" si="10"/>
        <v>0.97668565988573075</v>
      </c>
      <c r="K51" s="11">
        <f t="shared" si="11"/>
        <v>0.88298506102343965</v>
      </c>
      <c r="L51" s="2">
        <f t="shared" si="12"/>
        <v>0.7014223504620094</v>
      </c>
      <c r="M51" s="2">
        <f t="shared" si="7"/>
        <v>0.99</v>
      </c>
      <c r="N51" s="92"/>
      <c r="O51" s="2" t="str">
        <f t="shared" si="8"/>
        <v>not meet</v>
      </c>
      <c r="P51" s="31">
        <f t="shared" si="9"/>
        <v>35</v>
      </c>
      <c r="Q51" s="31">
        <f t="shared" si="0"/>
        <v>35</v>
      </c>
      <c r="R51" s="180"/>
      <c r="S51" s="181"/>
      <c r="T51" s="182"/>
      <c r="U51" s="183"/>
      <c r="V51" s="185"/>
    </row>
    <row r="52" spans="1:22" x14ac:dyDescent="0.2">
      <c r="A52" s="19">
        <f t="shared" si="1"/>
        <v>36</v>
      </c>
      <c r="B52" s="20">
        <f t="shared" si="2"/>
        <v>0.97908870791116054</v>
      </c>
      <c r="C52" s="23" t="str">
        <f t="shared" si="3"/>
        <v>no</v>
      </c>
      <c r="D52" s="22"/>
      <c r="E52" s="24"/>
      <c r="F52" s="32">
        <f t="shared" si="4"/>
        <v>2.0911292088839413E-2</v>
      </c>
      <c r="G52" s="14">
        <f t="shared" si="5"/>
        <v>8.6509728915472761E-2</v>
      </c>
      <c r="H52" s="45">
        <f t="shared" si="6"/>
        <v>0.17269052350046821</v>
      </c>
      <c r="I52" s="13"/>
      <c r="J52" s="11">
        <f t="shared" si="10"/>
        <v>0.97908870791116054</v>
      </c>
      <c r="K52" s="11">
        <f t="shared" si="11"/>
        <v>0.89257897899568772</v>
      </c>
      <c r="L52" s="2">
        <f t="shared" si="12"/>
        <v>0.71988845549521951</v>
      </c>
      <c r="M52" s="2">
        <f t="shared" si="7"/>
        <v>0.99</v>
      </c>
      <c r="N52" s="92"/>
      <c r="O52" s="2" t="str">
        <f t="shared" si="8"/>
        <v>not meet</v>
      </c>
      <c r="P52" s="31">
        <f t="shared" si="9"/>
        <v>36</v>
      </c>
      <c r="Q52" s="31">
        <f t="shared" si="0"/>
        <v>36</v>
      </c>
      <c r="R52" s="180"/>
      <c r="S52" s="181"/>
      <c r="T52" s="182"/>
      <c r="U52" s="183"/>
      <c r="V52" s="185"/>
    </row>
    <row r="53" spans="1:22" x14ac:dyDescent="0.2">
      <c r="A53" s="19">
        <f t="shared" si="1"/>
        <v>37</v>
      </c>
      <c r="B53" s="20">
        <f t="shared" si="2"/>
        <v>0.9812455419995586</v>
      </c>
      <c r="C53" s="23" t="str">
        <f t="shared" si="3"/>
        <v>no</v>
      </c>
      <c r="D53" s="22"/>
      <c r="E53" s="24"/>
      <c r="F53" s="32">
        <f t="shared" si="4"/>
        <v>1.8754458000441364E-2</v>
      </c>
      <c r="G53" s="14">
        <f t="shared" si="5"/>
        <v>7.9802861270728026E-2</v>
      </c>
      <c r="H53" s="45">
        <f t="shared" si="6"/>
        <v>0.16397848206314</v>
      </c>
      <c r="I53" s="13"/>
      <c r="J53" s="11">
        <f t="shared" si="10"/>
        <v>0.9812455419995586</v>
      </c>
      <c r="K53" s="11">
        <f t="shared" si="11"/>
        <v>0.9014426807288306</v>
      </c>
      <c r="L53" s="2">
        <f t="shared" si="12"/>
        <v>0.73746419866569057</v>
      </c>
      <c r="M53" s="2">
        <f t="shared" si="7"/>
        <v>0.99</v>
      </c>
      <c r="N53" s="92"/>
      <c r="O53" s="2" t="str">
        <f t="shared" si="8"/>
        <v>not meet</v>
      </c>
      <c r="P53" s="31">
        <f t="shared" si="9"/>
        <v>37</v>
      </c>
      <c r="Q53" s="31">
        <f t="shared" si="0"/>
        <v>37</v>
      </c>
      <c r="R53" s="180"/>
      <c r="S53" s="181"/>
      <c r="T53" s="182"/>
      <c r="U53" s="183"/>
      <c r="V53" s="185"/>
    </row>
    <row r="54" spans="1:22" x14ac:dyDescent="0.2">
      <c r="A54" s="19">
        <f t="shared" si="1"/>
        <v>38</v>
      </c>
      <c r="B54" s="20">
        <f t="shared" si="2"/>
        <v>0.98318123793808676</v>
      </c>
      <c r="C54" s="23" t="str">
        <f t="shared" si="3"/>
        <v>no</v>
      </c>
      <c r="D54" s="22"/>
      <c r="E54" s="24"/>
      <c r="F54" s="32">
        <f t="shared" si="4"/>
        <v>1.6818762061913246E-2</v>
      </c>
      <c r="G54" s="14">
        <f t="shared" si="5"/>
        <v>7.3556445664068729E-2</v>
      </c>
      <c r="H54" s="45">
        <f t="shared" si="6"/>
        <v>0.15546011935856111</v>
      </c>
      <c r="I54" s="13"/>
      <c r="J54" s="11">
        <f t="shared" si="10"/>
        <v>0.98318123793808676</v>
      </c>
      <c r="K54" s="11">
        <f t="shared" si="11"/>
        <v>0.90962479227401805</v>
      </c>
      <c r="L54" s="2">
        <f t="shared" si="12"/>
        <v>0.75416467291545697</v>
      </c>
      <c r="M54" s="2">
        <f t="shared" si="7"/>
        <v>0.99</v>
      </c>
      <c r="N54" s="92"/>
      <c r="O54" s="2" t="str">
        <f t="shared" si="8"/>
        <v>not meet</v>
      </c>
      <c r="P54" s="31">
        <f t="shared" si="9"/>
        <v>38</v>
      </c>
      <c r="Q54" s="31">
        <f t="shared" si="0"/>
        <v>38</v>
      </c>
      <c r="R54" s="180"/>
      <c r="S54" s="181"/>
      <c r="T54" s="182"/>
      <c r="U54" s="183"/>
      <c r="V54" s="185"/>
    </row>
    <row r="55" spans="1:22" x14ac:dyDescent="0.2">
      <c r="A55" s="19">
        <f t="shared" si="1"/>
        <v>39</v>
      </c>
      <c r="B55" s="20">
        <f t="shared" si="2"/>
        <v>0.98491833306212839</v>
      </c>
      <c r="C55" s="23" t="str">
        <f t="shared" si="3"/>
        <v>no</v>
      </c>
      <c r="D55" s="22"/>
      <c r="E55" s="24"/>
      <c r="F55" s="32">
        <f t="shared" si="4"/>
        <v>1.508166693787159E-2</v>
      </c>
      <c r="G55" s="14">
        <f t="shared" si="5"/>
        <v>6.7746709837624638E-2</v>
      </c>
      <c r="H55" s="45">
        <f t="shared" si="6"/>
        <v>0.14716320353447407</v>
      </c>
      <c r="I55" s="13"/>
      <c r="J55" s="11">
        <f t="shared" si="10"/>
        <v>0.98491833306212839</v>
      </c>
      <c r="K55" s="11">
        <f t="shared" si="11"/>
        <v>0.91717162322450374</v>
      </c>
      <c r="L55" s="2">
        <f t="shared" si="12"/>
        <v>0.77000841969002964</v>
      </c>
      <c r="M55" s="2">
        <f t="shared" si="7"/>
        <v>0.99</v>
      </c>
      <c r="N55" s="92"/>
      <c r="O55" s="2" t="str">
        <f t="shared" si="8"/>
        <v>not meet</v>
      </c>
      <c r="P55" s="31">
        <f t="shared" si="9"/>
        <v>39</v>
      </c>
      <c r="Q55" s="31">
        <f t="shared" si="0"/>
        <v>39</v>
      </c>
      <c r="R55" s="180"/>
      <c r="S55" s="181"/>
      <c r="T55" s="182"/>
      <c r="U55" s="183"/>
      <c r="V55" s="185"/>
    </row>
    <row r="56" spans="1:22" x14ac:dyDescent="0.2">
      <c r="A56" s="19">
        <f t="shared" si="1"/>
        <v>40</v>
      </c>
      <c r="B56" s="20">
        <f t="shared" si="2"/>
        <v>0.98647708166419457</v>
      </c>
      <c r="C56" s="23" t="str">
        <f t="shared" si="3"/>
        <v>no</v>
      </c>
      <c r="D56" s="22"/>
      <c r="E56" s="24"/>
      <c r="F56" s="32">
        <f t="shared" si="4"/>
        <v>1.352291833580546E-2</v>
      </c>
      <c r="G56" s="14">
        <f t="shared" si="5"/>
        <v>6.2349944082644999E-2</v>
      </c>
      <c r="H56" s="45">
        <f t="shared" si="6"/>
        <v>0.13911028714091292</v>
      </c>
      <c r="I56" s="13"/>
      <c r="J56" s="11">
        <f t="shared" si="10"/>
        <v>0.98647708166419457</v>
      </c>
      <c r="K56" s="11">
        <f t="shared" si="11"/>
        <v>0.92412713758154952</v>
      </c>
      <c r="L56" s="2">
        <f t="shared" si="12"/>
        <v>0.78501685044063663</v>
      </c>
      <c r="M56" s="2">
        <f t="shared" si="7"/>
        <v>0.99</v>
      </c>
      <c r="N56" s="92"/>
      <c r="O56" s="2" t="str">
        <f t="shared" si="8"/>
        <v>not meet</v>
      </c>
      <c r="P56" s="31">
        <f t="shared" si="9"/>
        <v>40</v>
      </c>
      <c r="Q56" s="31">
        <f t="shared" si="0"/>
        <v>40</v>
      </c>
      <c r="R56" s="180"/>
      <c r="S56" s="181"/>
      <c r="T56" s="182"/>
      <c r="U56" s="183"/>
      <c r="V56" s="185"/>
    </row>
    <row r="57" spans="1:22" x14ac:dyDescent="0.2">
      <c r="A57" s="19">
        <f t="shared" si="1"/>
        <v>41</v>
      </c>
      <c r="B57" s="20">
        <f t="shared" si="2"/>
        <v>0.98787568486193877</v>
      </c>
      <c r="C57" s="23" t="str">
        <f t="shared" si="3"/>
        <v>no</v>
      </c>
      <c r="D57" s="22"/>
      <c r="E57" s="24"/>
      <c r="F57" s="32">
        <f t="shared" si="4"/>
        <v>1.2124315138061195E-2</v>
      </c>
      <c r="G57" s="14">
        <f t="shared" si="5"/>
        <v>5.7342731107514741E-2</v>
      </c>
      <c r="H57" s="45">
        <f t="shared" si="6"/>
        <v>0.13131923154392697</v>
      </c>
      <c r="I57" s="13"/>
      <c r="J57" s="11">
        <f t="shared" si="10"/>
        <v>0.98787568486193877</v>
      </c>
      <c r="K57" s="11">
        <f t="shared" si="11"/>
        <v>0.93053295375442402</v>
      </c>
      <c r="L57" s="2">
        <f t="shared" si="12"/>
        <v>0.79921372221049702</v>
      </c>
      <c r="M57" s="2">
        <f t="shared" si="7"/>
        <v>0.99</v>
      </c>
      <c r="N57" s="92"/>
      <c r="O57" s="2" t="str">
        <f t="shared" si="8"/>
        <v>not meet</v>
      </c>
      <c r="P57" s="31">
        <f t="shared" si="9"/>
        <v>41</v>
      </c>
      <c r="Q57" s="31">
        <f t="shared" si="0"/>
        <v>41</v>
      </c>
      <c r="R57" s="180"/>
      <c r="S57" s="181"/>
      <c r="T57" s="182"/>
      <c r="U57" s="183"/>
      <c r="V57" s="185"/>
    </row>
    <row r="58" spans="1:22" x14ac:dyDescent="0.2">
      <c r="A58" s="19">
        <f t="shared" si="1"/>
        <v>42</v>
      </c>
      <c r="B58" s="20">
        <f t="shared" si="2"/>
        <v>0.98913049746361614</v>
      </c>
      <c r="C58" s="23" t="str">
        <f t="shared" si="3"/>
        <v>no</v>
      </c>
      <c r="D58" s="22"/>
      <c r="E58" s="24"/>
      <c r="F58" s="32">
        <f t="shared" si="4"/>
        <v>1.0869502536383866E-2</v>
      </c>
      <c r="G58" s="14">
        <f t="shared" si="5"/>
        <v>5.2702129270448358E-2</v>
      </c>
      <c r="H58" s="45">
        <f t="shared" si="6"/>
        <v>0.12380370321362001</v>
      </c>
      <c r="I58" s="13"/>
      <c r="J58" s="11">
        <f t="shared" si="10"/>
        <v>0.98913049746361614</v>
      </c>
      <c r="K58" s="11">
        <f t="shared" si="11"/>
        <v>0.93642836819316777</v>
      </c>
      <c r="L58" s="2">
        <f t="shared" si="12"/>
        <v>0.81262466497954777</v>
      </c>
      <c r="M58" s="2">
        <f t="shared" si="7"/>
        <v>0.99</v>
      </c>
      <c r="N58" s="92"/>
      <c r="O58" s="2" t="str">
        <f t="shared" si="8"/>
        <v>not meet</v>
      </c>
      <c r="P58" s="31">
        <f t="shared" si="9"/>
        <v>42</v>
      </c>
      <c r="Q58" s="31">
        <f t="shared" si="0"/>
        <v>42</v>
      </c>
      <c r="R58" s="180"/>
      <c r="S58" s="181"/>
      <c r="T58" s="182"/>
      <c r="U58" s="183"/>
      <c r="V58" s="185"/>
    </row>
    <row r="59" spans="1:22" x14ac:dyDescent="0.2">
      <c r="A59" s="19">
        <f t="shared" si="1"/>
        <v>43</v>
      </c>
      <c r="B59" s="20">
        <f t="shared" si="2"/>
        <v>0.99025621411861886</v>
      </c>
      <c r="C59" s="23" t="str">
        <f t="shared" si="3"/>
        <v>yes</v>
      </c>
      <c r="D59" s="22"/>
      <c r="E59" s="24"/>
      <c r="F59" s="32">
        <f t="shared" si="4"/>
        <v>9.7437858813811482E-3</v>
      </c>
      <c r="G59" s="14">
        <f t="shared" si="5"/>
        <v>4.8405816165116897E-2</v>
      </c>
      <c r="H59" s="45">
        <f t="shared" si="6"/>
        <v>0.11657363984718512</v>
      </c>
      <c r="I59" s="13"/>
      <c r="J59" s="11">
        <f t="shared" si="10"/>
        <v>0.99025621411861886</v>
      </c>
      <c r="K59" s="11">
        <f t="shared" si="11"/>
        <v>0.94185039795350201</v>
      </c>
      <c r="L59" s="2">
        <f t="shared" si="12"/>
        <v>0.82527675810631684</v>
      </c>
      <c r="M59" s="2">
        <f t="shared" si="7"/>
        <v>0.99</v>
      </c>
      <c r="N59" s="92"/>
      <c r="O59" s="2">
        <f t="shared" si="8"/>
        <v>0.99025621411861886</v>
      </c>
      <c r="P59" s="31">
        <f t="shared" si="9"/>
        <v>43</v>
      </c>
      <c r="Q59" s="31">
        <f t="shared" si="0"/>
        <v>43</v>
      </c>
      <c r="R59" s="180"/>
      <c r="S59" s="181"/>
      <c r="T59" s="182"/>
      <c r="U59" s="183"/>
      <c r="V59" s="185"/>
    </row>
    <row r="60" spans="1:22" x14ac:dyDescent="0.2">
      <c r="A60" s="19">
        <f t="shared" si="1"/>
        <v>44</v>
      </c>
      <c r="B60" s="20">
        <f t="shared" si="2"/>
        <v>0.99126603681463021</v>
      </c>
      <c r="C60" s="23" t="str">
        <f t="shared" si="3"/>
        <v>yes</v>
      </c>
      <c r="D60" s="22"/>
      <c r="E60" s="24"/>
      <c r="F60" s="32">
        <f t="shared" si="4"/>
        <v>8.7339631853697777E-3</v>
      </c>
      <c r="G60" s="14">
        <f t="shared" si="5"/>
        <v>4.4432198624499888E-2</v>
      </c>
      <c r="H60" s="45">
        <f t="shared" si="6"/>
        <v>0.10963568520582409</v>
      </c>
      <c r="I60" s="13"/>
      <c r="J60" s="11">
        <f t="shared" si="10"/>
        <v>0.99126603681463021</v>
      </c>
      <c r="K60" s="11">
        <f t="shared" si="11"/>
        <v>0.94683383819013034</v>
      </c>
      <c r="L60" s="2">
        <f t="shared" si="12"/>
        <v>0.83719815298430622</v>
      </c>
      <c r="M60" s="2">
        <f t="shared" si="7"/>
        <v>0.99</v>
      </c>
      <c r="N60" s="92"/>
      <c r="O60" s="2">
        <f t="shared" si="8"/>
        <v>0.99126603681463021</v>
      </c>
      <c r="P60" s="31">
        <f t="shared" si="9"/>
        <v>44</v>
      </c>
      <c r="Q60" s="31">
        <f t="shared" si="0"/>
        <v>44</v>
      </c>
      <c r="R60" s="180"/>
      <c r="S60" s="181"/>
      <c r="T60" s="182"/>
      <c r="U60" s="183"/>
      <c r="V60" s="185"/>
    </row>
    <row r="61" spans="1:22" x14ac:dyDescent="0.2">
      <c r="A61" s="19">
        <f t="shared" si="1"/>
        <v>45</v>
      </c>
      <c r="B61" s="20">
        <f t="shared" si="2"/>
        <v>0.99217182557904704</v>
      </c>
      <c r="C61" s="23" t="str">
        <f t="shared" si="3"/>
        <v>yes</v>
      </c>
      <c r="D61" s="22"/>
      <c r="E61" s="24"/>
      <c r="F61" s="32">
        <f t="shared" si="4"/>
        <v>7.8281744209530053E-3</v>
      </c>
      <c r="G61" s="14">
        <f t="shared" si="5"/>
        <v>4.0760494398755301E-2</v>
      </c>
      <c r="H61" s="45">
        <f t="shared" si="6"/>
        <v>0.10299359227863127</v>
      </c>
      <c r="I61" s="13"/>
      <c r="J61" s="11">
        <f t="shared" si="10"/>
        <v>0.99217182557904704</v>
      </c>
      <c r="K61" s="11">
        <f t="shared" si="11"/>
        <v>0.95141133118029175</v>
      </c>
      <c r="L61" s="2">
        <f t="shared" si="12"/>
        <v>0.8484177389016605</v>
      </c>
      <c r="M61" s="2">
        <f t="shared" si="7"/>
        <v>0.99</v>
      </c>
      <c r="N61" s="92"/>
      <c r="O61" s="2">
        <f t="shared" si="8"/>
        <v>0.99217182557904704</v>
      </c>
      <c r="P61" s="31">
        <f t="shared" si="9"/>
        <v>45</v>
      </c>
      <c r="Q61" s="31">
        <f t="shared" si="0"/>
        <v>45</v>
      </c>
      <c r="R61" s="180"/>
      <c r="S61" s="181"/>
      <c r="T61" s="182"/>
      <c r="U61" s="183"/>
      <c r="V61" s="185"/>
    </row>
    <row r="62" spans="1:22" x14ac:dyDescent="0.2">
      <c r="A62" s="19">
        <f t="shared" si="1"/>
        <v>46</v>
      </c>
      <c r="B62" s="20">
        <f t="shared" si="2"/>
        <v>0.99298423405847236</v>
      </c>
      <c r="C62" s="23" t="str">
        <f t="shared" si="3"/>
        <v>yes</v>
      </c>
      <c r="D62" s="22"/>
      <c r="E62" s="24"/>
      <c r="F62" s="32">
        <f t="shared" si="4"/>
        <v>7.015765941527639E-3</v>
      </c>
      <c r="G62" s="14">
        <f t="shared" si="5"/>
        <v>3.7370790053566673E-2</v>
      </c>
      <c r="H62" s="45">
        <f t="shared" si="6"/>
        <v>9.6648594966120771E-2</v>
      </c>
      <c r="I62" s="13"/>
      <c r="J62" s="11">
        <f t="shared" si="10"/>
        <v>0.99298423405847236</v>
      </c>
      <c r="K62" s="11">
        <f t="shared" si="11"/>
        <v>0.95561344400490567</v>
      </c>
      <c r="L62" s="2">
        <f t="shared" si="12"/>
        <v>0.85896484903878489</v>
      </c>
      <c r="M62" s="2">
        <f t="shared" si="7"/>
        <v>0.99</v>
      </c>
      <c r="N62" s="92"/>
      <c r="O62" s="2">
        <f t="shared" si="8"/>
        <v>0.99298423405847236</v>
      </c>
      <c r="P62" s="31">
        <f t="shared" si="9"/>
        <v>46</v>
      </c>
      <c r="Q62" s="31">
        <f t="shared" si="0"/>
        <v>46</v>
      </c>
      <c r="R62" s="180"/>
      <c r="S62" s="181"/>
      <c r="T62" s="182"/>
      <c r="U62" s="183"/>
      <c r="V62" s="185"/>
    </row>
    <row r="63" spans="1:22" x14ac:dyDescent="0.2">
      <c r="A63" s="19">
        <f t="shared" si="1"/>
        <v>47</v>
      </c>
      <c r="B63" s="20">
        <f t="shared" si="2"/>
        <v>0.99371283148431189</v>
      </c>
      <c r="C63" s="23" t="str">
        <f t="shared" si="3"/>
        <v>yes</v>
      </c>
      <c r="D63" s="22"/>
      <c r="E63" s="24"/>
      <c r="F63" s="32">
        <f t="shared" si="4"/>
        <v>6.2871685156881026E-3</v>
      </c>
      <c r="G63" s="14">
        <f t="shared" si="5"/>
        <v>3.4244079014457814E-2</v>
      </c>
      <c r="H63" s="45">
        <f t="shared" si="6"/>
        <v>9.059974892628786E-2</v>
      </c>
      <c r="I63" s="13"/>
      <c r="J63" s="11">
        <f t="shared" si="10"/>
        <v>0.99371283148431189</v>
      </c>
      <c r="K63" s="11">
        <f t="shared" si="11"/>
        <v>0.95946875246985408</v>
      </c>
      <c r="L63" s="2">
        <f t="shared" si="12"/>
        <v>0.86886900354356622</v>
      </c>
      <c r="M63" s="2">
        <f t="shared" si="7"/>
        <v>0.99</v>
      </c>
      <c r="N63" s="92"/>
      <c r="O63" s="2">
        <f t="shared" si="8"/>
        <v>0.99371283148431189</v>
      </c>
      <c r="P63" s="31">
        <f t="shared" si="9"/>
        <v>47</v>
      </c>
      <c r="Q63" s="31">
        <f t="shared" si="0"/>
        <v>47</v>
      </c>
      <c r="R63" s="180"/>
      <c r="S63" s="181"/>
      <c r="T63" s="182"/>
      <c r="U63" s="183"/>
      <c r="V63" s="185"/>
    </row>
    <row r="64" spans="1:22" x14ac:dyDescent="0.2">
      <c r="A64" s="19">
        <f t="shared" si="1"/>
        <v>48</v>
      </c>
      <c r="B64" s="20">
        <f t="shared" si="2"/>
        <v>0.99436621238305167</v>
      </c>
      <c r="C64" s="23" t="str">
        <f t="shared" si="3"/>
        <v>yes</v>
      </c>
      <c r="D64" s="22"/>
      <c r="E64" s="24"/>
      <c r="F64" s="32">
        <f t="shared" si="4"/>
        <v>5.6337876169483218E-3</v>
      </c>
      <c r="G64" s="14">
        <f t="shared" si="5"/>
        <v>3.1362283139509568E-2</v>
      </c>
      <c r="H64" s="45">
        <f t="shared" si="6"/>
        <v>8.4844242568512113E-2</v>
      </c>
      <c r="I64" s="13"/>
      <c r="J64" s="11">
        <f t="shared" si="10"/>
        <v>0.99436621238305167</v>
      </c>
      <c r="K64" s="11">
        <f t="shared" si="11"/>
        <v>0.96300392924354206</v>
      </c>
      <c r="L64" s="2">
        <f t="shared" si="12"/>
        <v>0.87815968667502997</v>
      </c>
      <c r="M64" s="2">
        <f t="shared" si="7"/>
        <v>0.99</v>
      </c>
      <c r="N64" s="92"/>
      <c r="O64" s="2">
        <f t="shared" si="8"/>
        <v>0.99436621238305167</v>
      </c>
      <c r="P64" s="31">
        <f t="shared" si="9"/>
        <v>48</v>
      </c>
      <c r="Q64" s="31">
        <f t="shared" si="0"/>
        <v>48</v>
      </c>
      <c r="R64" s="180"/>
      <c r="S64" s="181"/>
      <c r="T64" s="182"/>
      <c r="U64" s="183"/>
      <c r="V64" s="185"/>
    </row>
    <row r="65" spans="1:22" x14ac:dyDescent="0.2">
      <c r="A65" s="19">
        <f t="shared" si="1"/>
        <v>49</v>
      </c>
      <c r="B65" s="20">
        <f t="shared" si="2"/>
        <v>0.99495209525506212</v>
      </c>
      <c r="C65" s="23" t="str">
        <f t="shared" si="3"/>
        <v>yes</v>
      </c>
      <c r="D65" s="22"/>
      <c r="E65" s="24"/>
      <c r="F65" s="32">
        <f t="shared" si="4"/>
        <v>5.0479047449378525E-3</v>
      </c>
      <c r="G65" s="14">
        <f t="shared" si="5"/>
        <v>2.8708260728512874E-2</v>
      </c>
      <c r="H65" s="45">
        <f t="shared" si="6"/>
        <v>7.9377679433676046E-2</v>
      </c>
      <c r="I65" s="13"/>
      <c r="J65" s="11">
        <f t="shared" si="10"/>
        <v>0.99495209525506212</v>
      </c>
      <c r="K65" s="11">
        <f t="shared" si="11"/>
        <v>0.96624383452654927</v>
      </c>
      <c r="L65" s="2">
        <f t="shared" si="12"/>
        <v>0.88686615509287325</v>
      </c>
      <c r="M65" s="2">
        <f t="shared" si="7"/>
        <v>0.99</v>
      </c>
      <c r="N65" s="92"/>
      <c r="O65" s="2">
        <f t="shared" si="8"/>
        <v>0.99495209525506212</v>
      </c>
      <c r="P65" s="31">
        <f t="shared" si="9"/>
        <v>49</v>
      </c>
      <c r="Q65" s="31">
        <f t="shared" si="0"/>
        <v>49</v>
      </c>
      <c r="R65" s="180"/>
      <c r="S65" s="181"/>
      <c r="T65" s="182"/>
      <c r="U65" s="183"/>
      <c r="V65" s="185"/>
    </row>
    <row r="66" spans="1:22" x14ac:dyDescent="0.2">
      <c r="A66" s="19">
        <f t="shared" si="1"/>
        <v>50</v>
      </c>
      <c r="B66" s="20">
        <f t="shared" si="2"/>
        <v>0.99547741132431478</v>
      </c>
      <c r="C66" s="23" t="str">
        <f t="shared" si="3"/>
        <v>yes</v>
      </c>
      <c r="D66" s="22"/>
      <c r="E66" s="24"/>
      <c r="F66" s="32">
        <f t="shared" si="4"/>
        <v>4.5225886756851946E-3</v>
      </c>
      <c r="G66" s="14">
        <f t="shared" si="5"/>
        <v>2.6265803462633224E-2</v>
      </c>
      <c r="H66" s="45">
        <f t="shared" si="6"/>
        <v>7.4194333378306873E-2</v>
      </c>
      <c r="I66" s="13"/>
      <c r="J66" s="11">
        <f t="shared" si="10"/>
        <v>0.99547741132431478</v>
      </c>
      <c r="K66" s="11">
        <f t="shared" si="11"/>
        <v>0.96921160786168159</v>
      </c>
      <c r="L66" s="2">
        <f t="shared" si="12"/>
        <v>0.89501727448337476</v>
      </c>
      <c r="M66" s="2">
        <f t="shared" si="7"/>
        <v>0.99</v>
      </c>
      <c r="N66" s="92"/>
      <c r="O66" s="2">
        <f t="shared" si="8"/>
        <v>0.99547741132431478</v>
      </c>
      <c r="P66" s="31">
        <f t="shared" si="9"/>
        <v>50</v>
      </c>
      <c r="Q66" s="31">
        <f t="shared" si="0"/>
        <v>50</v>
      </c>
      <c r="R66" s="180"/>
      <c r="S66" s="181"/>
      <c r="T66" s="182"/>
      <c r="U66" s="183"/>
      <c r="V66" s="185"/>
    </row>
    <row r="67" spans="1:22" x14ac:dyDescent="0.2">
      <c r="A67" s="19">
        <f t="shared" si="1"/>
        <v>51</v>
      </c>
      <c r="B67" s="20">
        <f t="shared" si="2"/>
        <v>0.99594838435192068</v>
      </c>
      <c r="C67" s="23" t="str">
        <f t="shared" si="3"/>
        <v>yes</v>
      </c>
      <c r="D67" s="22"/>
      <c r="E67" s="24"/>
      <c r="F67" s="32">
        <f t="shared" si="4"/>
        <v>4.0516156480793555E-3</v>
      </c>
      <c r="G67" s="14">
        <f t="shared" si="5"/>
        <v>2.4019624407897715E-2</v>
      </c>
      <c r="H67" s="45">
        <f t="shared" si="6"/>
        <v>6.9287378099704935E-2</v>
      </c>
      <c r="I67" s="13"/>
      <c r="J67" s="11">
        <f t="shared" si="10"/>
        <v>0.99594838435192068</v>
      </c>
      <c r="K67" s="11">
        <f t="shared" si="11"/>
        <v>0.97192875994402295</v>
      </c>
      <c r="L67" s="2">
        <f t="shared" si="12"/>
        <v>0.90264138184431797</v>
      </c>
      <c r="M67" s="2">
        <f t="shared" si="7"/>
        <v>0.99</v>
      </c>
      <c r="N67" s="92"/>
      <c r="O67" s="2">
        <f t="shared" si="8"/>
        <v>0.99594838435192068</v>
      </c>
      <c r="P67" s="31">
        <f t="shared" si="9"/>
        <v>51</v>
      </c>
      <c r="Q67" s="31">
        <f t="shared" si="0"/>
        <v>51</v>
      </c>
      <c r="R67" s="180"/>
      <c r="S67" s="181"/>
      <c r="T67" s="182"/>
      <c r="U67" s="183"/>
      <c r="V67" s="185"/>
    </row>
    <row r="68" spans="1:22" x14ac:dyDescent="0.2">
      <c r="A68" s="19">
        <f t="shared" si="1"/>
        <v>52</v>
      </c>
      <c r="B68" s="20">
        <f t="shared" si="2"/>
        <v>0.99637060240772468</v>
      </c>
      <c r="C68" s="23" t="str">
        <f t="shared" si="3"/>
        <v>yes</v>
      </c>
      <c r="D68" s="22"/>
      <c r="E68" s="24"/>
      <c r="F68" s="32">
        <f t="shared" si="4"/>
        <v>3.6293975922753598E-3</v>
      </c>
      <c r="G68" s="14">
        <f t="shared" si="5"/>
        <v>2.1955338901807529E-2</v>
      </c>
      <c r="H68" s="45">
        <f t="shared" si="6"/>
        <v>6.4649092609248546E-2</v>
      </c>
      <c r="I68" s="13"/>
      <c r="J68" s="11">
        <f t="shared" si="10"/>
        <v>0.99637060240772468</v>
      </c>
      <c r="K68" s="11">
        <f t="shared" si="11"/>
        <v>0.97441526350591712</v>
      </c>
      <c r="L68" s="2">
        <f t="shared" si="12"/>
        <v>0.90976617089666856</v>
      </c>
      <c r="M68" s="2">
        <f t="shared" si="7"/>
        <v>0.99</v>
      </c>
      <c r="N68" s="92"/>
      <c r="O68" s="2">
        <f t="shared" si="8"/>
        <v>0.99637060240772468</v>
      </c>
      <c r="P68" s="31">
        <f t="shared" si="9"/>
        <v>52</v>
      </c>
      <c r="Q68" s="31">
        <f t="shared" si="0"/>
        <v>52</v>
      </c>
      <c r="R68" s="180"/>
      <c r="S68" s="181"/>
      <c r="T68" s="182"/>
      <c r="U68" s="183"/>
      <c r="V68" s="185"/>
    </row>
    <row r="69" spans="1:22" x14ac:dyDescent="0.2">
      <c r="A69" s="19">
        <f t="shared" si="1"/>
        <v>53</v>
      </c>
      <c r="B69" s="20">
        <f t="shared" si="2"/>
        <v>0.99674908240526161</v>
      </c>
      <c r="C69" s="23" t="str">
        <f t="shared" si="3"/>
        <v>yes</v>
      </c>
      <c r="D69" s="22"/>
      <c r="E69" s="24"/>
      <c r="F69" s="32">
        <f t="shared" si="4"/>
        <v>3.2509175947383609E-3</v>
      </c>
      <c r="G69" s="14">
        <f t="shared" si="5"/>
        <v>2.0059439869461116E-2</v>
      </c>
      <c r="H69" s="45">
        <f t="shared" si="6"/>
        <v>6.0271044291909513E-2</v>
      </c>
      <c r="I69" s="13"/>
      <c r="J69" s="11">
        <f t="shared" si="10"/>
        <v>0.99674908240526161</v>
      </c>
      <c r="K69" s="11">
        <f t="shared" si="11"/>
        <v>0.97668964253580048</v>
      </c>
      <c r="L69" s="2">
        <f t="shared" si="12"/>
        <v>0.91641859824389094</v>
      </c>
      <c r="M69" s="2">
        <f t="shared" si="7"/>
        <v>0.99</v>
      </c>
      <c r="N69" s="92"/>
      <c r="O69" s="2">
        <f t="shared" si="8"/>
        <v>0.99674908240526161</v>
      </c>
      <c r="P69" s="31">
        <f t="shared" si="9"/>
        <v>53</v>
      </c>
      <c r="Q69" s="31">
        <f t="shared" si="0"/>
        <v>53</v>
      </c>
      <c r="R69" s="180"/>
      <c r="S69" s="181"/>
      <c r="T69" s="182"/>
      <c r="U69" s="183"/>
      <c r="V69" s="185"/>
    </row>
    <row r="70" spans="1:22" x14ac:dyDescent="0.2">
      <c r="A70" s="19">
        <f t="shared" si="1"/>
        <v>54</v>
      </c>
      <c r="B70" s="20">
        <f t="shared" si="2"/>
        <v>0.99708832812523784</v>
      </c>
      <c r="C70" s="23" t="str">
        <f t="shared" si="3"/>
        <v>yes</v>
      </c>
      <c r="D70" s="22"/>
      <c r="E70" s="24"/>
      <c r="F70" s="32">
        <f t="shared" si="4"/>
        <v>2.9116718747622104E-3</v>
      </c>
      <c r="G70" s="14">
        <f t="shared" si="5"/>
        <v>1.8319268878712242E-2</v>
      </c>
      <c r="H70" s="45">
        <f t="shared" si="6"/>
        <v>5.6144251189576777E-2</v>
      </c>
      <c r="I70" s="13"/>
      <c r="J70" s="11">
        <f t="shared" si="10"/>
        <v>0.99708832812523784</v>
      </c>
      <c r="K70" s="11">
        <f t="shared" si="11"/>
        <v>0.97876905924652557</v>
      </c>
      <c r="L70" s="2">
        <f t="shared" si="12"/>
        <v>0.9226248080569488</v>
      </c>
      <c r="M70" s="2">
        <f t="shared" si="7"/>
        <v>0.99</v>
      </c>
      <c r="N70" s="92"/>
      <c r="O70" s="2">
        <f t="shared" si="8"/>
        <v>0.99708832812523784</v>
      </c>
      <c r="P70" s="31">
        <f t="shared" si="9"/>
        <v>54</v>
      </c>
      <c r="Q70" s="31">
        <f t="shared" si="0"/>
        <v>54</v>
      </c>
      <c r="R70" s="180"/>
      <c r="S70" s="181"/>
      <c r="T70" s="182"/>
      <c r="U70" s="183"/>
      <c r="V70" s="185"/>
    </row>
    <row r="71" spans="1:22" x14ac:dyDescent="0.2">
      <c r="A71" s="19">
        <f t="shared" si="1"/>
        <v>55</v>
      </c>
      <c r="B71" s="20">
        <f t="shared" si="2"/>
        <v>0.99739238238048611</v>
      </c>
      <c r="C71" s="23" t="str">
        <f t="shared" si="3"/>
        <v>yes</v>
      </c>
      <c r="D71" s="22"/>
      <c r="E71" s="24"/>
      <c r="F71" s="32">
        <f t="shared" si="4"/>
        <v>2.6076176195138747E-3</v>
      </c>
      <c r="G71" s="14">
        <f t="shared" si="5"/>
        <v>1.6722984038658472E-2</v>
      </c>
      <c r="H71" s="45">
        <f t="shared" si="6"/>
        <v>5.2259325120807748E-2</v>
      </c>
      <c r="I71" s="13"/>
      <c r="J71" s="11">
        <f t="shared" si="10"/>
        <v>0.99739238238048611</v>
      </c>
      <c r="K71" s="11">
        <f t="shared" si="11"/>
        <v>0.98066939834182765</v>
      </c>
      <c r="L71" s="2">
        <f t="shared" si="12"/>
        <v>0.92841007322101987</v>
      </c>
      <c r="M71" s="2">
        <f t="shared" si="7"/>
        <v>0.99</v>
      </c>
      <c r="N71" s="92"/>
      <c r="O71" s="2">
        <f t="shared" si="8"/>
        <v>0.99739238238048611</v>
      </c>
      <c r="P71" s="31">
        <f t="shared" si="9"/>
        <v>55</v>
      </c>
      <c r="Q71" s="31">
        <f t="shared" si="0"/>
        <v>55</v>
      </c>
      <c r="R71" s="180"/>
      <c r="S71" s="181"/>
      <c r="T71" s="182"/>
      <c r="U71" s="183"/>
      <c r="V71" s="185"/>
    </row>
    <row r="72" spans="1:22" x14ac:dyDescent="0.2">
      <c r="A72" s="19">
        <f t="shared" si="1"/>
        <v>56</v>
      </c>
      <c r="B72" s="20">
        <f t="shared" si="2"/>
        <v>0.99766487391027614</v>
      </c>
      <c r="C72" s="23" t="str">
        <f t="shared" si="3"/>
        <v>yes</v>
      </c>
      <c r="D72" s="22"/>
      <c r="E72" s="24"/>
      <c r="F72" s="32">
        <f t="shared" si="4"/>
        <v>2.3351260897238432E-3</v>
      </c>
      <c r="G72" s="14">
        <f t="shared" si="5"/>
        <v>1.5259525668241755E-2</v>
      </c>
      <c r="H72" s="45">
        <f t="shared" si="6"/>
        <v>4.8606597205789345E-2</v>
      </c>
      <c r="I72" s="13"/>
      <c r="J72" s="11">
        <f t="shared" si="10"/>
        <v>0.99766487391027614</v>
      </c>
      <c r="K72" s="11">
        <f t="shared" si="11"/>
        <v>0.9824053482420344</v>
      </c>
      <c r="L72" s="2">
        <f t="shared" si="12"/>
        <v>0.9337987510362451</v>
      </c>
      <c r="M72" s="2">
        <f t="shared" si="7"/>
        <v>0.99</v>
      </c>
      <c r="N72" s="92"/>
      <c r="O72" s="2">
        <f t="shared" si="8"/>
        <v>0.99766487391027614</v>
      </c>
      <c r="P72" s="31">
        <f t="shared" si="9"/>
        <v>56</v>
      </c>
      <c r="Q72" s="31">
        <f t="shared" si="0"/>
        <v>56</v>
      </c>
      <c r="R72" s="180"/>
      <c r="S72" s="181"/>
      <c r="T72" s="182"/>
      <c r="U72" s="183"/>
      <c r="V72" s="185"/>
    </row>
    <row r="73" spans="1:22" x14ac:dyDescent="0.2">
      <c r="A73" s="19">
        <f t="shared" si="1"/>
        <v>57</v>
      </c>
      <c r="B73" s="20">
        <f t="shared" si="2"/>
        <v>0.99790905953323206</v>
      </c>
      <c r="C73" s="23" t="str">
        <f t="shared" si="3"/>
        <v>yes</v>
      </c>
      <c r="D73" s="22"/>
      <c r="E73" s="24"/>
      <c r="F73" s="32">
        <f t="shared" si="4"/>
        <v>2.0909404667679545E-3</v>
      </c>
      <c r="G73" s="14">
        <f t="shared" si="5"/>
        <v>1.391858050848555E-2</v>
      </c>
      <c r="H73" s="45">
        <f t="shared" si="6"/>
        <v>4.517622730729464E-2</v>
      </c>
      <c r="I73" s="13"/>
      <c r="J73" s="11">
        <f t="shared" si="10"/>
        <v>0.99790905953323206</v>
      </c>
      <c r="K73" s="11">
        <f t="shared" si="11"/>
        <v>0.98399047902474646</v>
      </c>
      <c r="L73" s="2">
        <f t="shared" si="12"/>
        <v>0.93881425171745181</v>
      </c>
      <c r="M73" s="2">
        <f t="shared" si="7"/>
        <v>0.99</v>
      </c>
      <c r="N73" s="92"/>
      <c r="O73" s="2">
        <f t="shared" si="8"/>
        <v>0.99790905953323206</v>
      </c>
      <c r="P73" s="31">
        <f t="shared" si="9"/>
        <v>57</v>
      </c>
      <c r="Q73" s="31">
        <f t="shared" si="0"/>
        <v>57</v>
      </c>
      <c r="R73" s="180"/>
      <c r="S73" s="181"/>
      <c r="T73" s="182"/>
      <c r="U73" s="183"/>
      <c r="V73" s="185"/>
    </row>
    <row r="74" spans="1:22" x14ac:dyDescent="0.2">
      <c r="A74" s="19">
        <f t="shared" si="1"/>
        <v>58</v>
      </c>
      <c r="B74" s="20">
        <f t="shared" si="2"/>
        <v>0.99812786203529857</v>
      </c>
      <c r="C74" s="23" t="str">
        <f t="shared" si="3"/>
        <v>yes</v>
      </c>
      <c r="D74" s="22"/>
      <c r="E74" s="24"/>
      <c r="F74" s="32">
        <f t="shared" si="4"/>
        <v>1.872137964701454E-3</v>
      </c>
      <c r="G74" s="14">
        <f t="shared" si="5"/>
        <v>1.269054511985708E-2</v>
      </c>
      <c r="H74" s="45">
        <f t="shared" si="6"/>
        <v>4.1958298830153853E-2</v>
      </c>
      <c r="I74" s="13"/>
      <c r="J74" s="11">
        <f t="shared" si="10"/>
        <v>0.99812786203529857</v>
      </c>
      <c r="K74" s="11">
        <f t="shared" si="11"/>
        <v>0.98543731691544145</v>
      </c>
      <c r="L74" s="2">
        <f t="shared" si="12"/>
        <v>0.94347901808528756</v>
      </c>
      <c r="M74" s="2">
        <f t="shared" si="7"/>
        <v>0.99</v>
      </c>
      <c r="N74" s="92"/>
      <c r="O74" s="2">
        <f t="shared" si="8"/>
        <v>0.99812786203529857</v>
      </c>
      <c r="P74" s="31">
        <f t="shared" si="9"/>
        <v>58</v>
      </c>
      <c r="Q74" s="31">
        <f t="shared" si="0"/>
        <v>58</v>
      </c>
      <c r="R74" s="180"/>
      <c r="S74" s="181"/>
      <c r="T74" s="182"/>
      <c r="U74" s="183"/>
      <c r="V74" s="185"/>
    </row>
    <row r="75" spans="1:22" x14ac:dyDescent="0.2">
      <c r="A75" s="19">
        <f t="shared" si="1"/>
        <v>59</v>
      </c>
      <c r="B75" s="20">
        <f t="shared" si="2"/>
        <v>0.9983239042216161</v>
      </c>
      <c r="C75" s="23" t="str">
        <f t="shared" si="3"/>
        <v>yes</v>
      </c>
      <c r="D75" s="22"/>
      <c r="E75" s="24"/>
      <c r="F75" s="32">
        <f t="shared" si="4"/>
        <v>1.6760957783838954E-3</v>
      </c>
      <c r="G75" s="14">
        <f t="shared" si="5"/>
        <v>1.1566488992735966E-2</v>
      </c>
      <c r="H75" s="45">
        <f t="shared" si="6"/>
        <v>3.8942900246440731E-2</v>
      </c>
      <c r="I75" s="13"/>
      <c r="J75" s="11">
        <f t="shared" si="10"/>
        <v>0.9983239042216161</v>
      </c>
      <c r="K75" s="11">
        <f t="shared" si="11"/>
        <v>0.98675741522888016</v>
      </c>
      <c r="L75" s="2">
        <f t="shared" si="12"/>
        <v>0.9478145149824394</v>
      </c>
      <c r="M75" s="2">
        <f t="shared" si="7"/>
        <v>0.99</v>
      </c>
      <c r="N75" s="92"/>
      <c r="O75" s="2">
        <f t="shared" si="8"/>
        <v>0.9983239042216161</v>
      </c>
      <c r="P75" s="31">
        <f t="shared" si="9"/>
        <v>59</v>
      </c>
      <c r="Q75" s="31">
        <f t="shared" si="0"/>
        <v>59</v>
      </c>
      <c r="R75" s="180"/>
      <c r="S75" s="181"/>
      <c r="T75" s="182"/>
      <c r="U75" s="183"/>
      <c r="V75" s="185"/>
    </row>
    <row r="76" spans="1:22" x14ac:dyDescent="0.2">
      <c r="A76" s="19">
        <f t="shared" si="1"/>
        <v>60</v>
      </c>
      <c r="B76" s="20">
        <f t="shared" si="2"/>
        <v>0.99849953951831005</v>
      </c>
      <c r="C76" s="23" t="str">
        <f t="shared" si="3"/>
        <v>yes</v>
      </c>
      <c r="D76" s="22"/>
      <c r="E76" s="24"/>
      <c r="F76" s="32">
        <f t="shared" si="4"/>
        <v>1.5004604816899561E-3</v>
      </c>
      <c r="G76" s="14">
        <f t="shared" si="5"/>
        <v>1.0538117801636429E-2</v>
      </c>
      <c r="H76" s="45">
        <f t="shared" si="6"/>
        <v>3.6120194633804205E-2</v>
      </c>
      <c r="I76" s="13"/>
      <c r="J76" s="11">
        <f t="shared" si="10"/>
        <v>0.99849953951831005</v>
      </c>
      <c r="K76" s="11">
        <f t="shared" si="11"/>
        <v>0.98796142171667367</v>
      </c>
      <c r="L76" s="2">
        <f t="shared" si="12"/>
        <v>0.95184122708286945</v>
      </c>
      <c r="M76" s="2">
        <f t="shared" si="7"/>
        <v>0.99</v>
      </c>
      <c r="N76" s="92"/>
      <c r="O76" s="2">
        <f t="shared" si="8"/>
        <v>0.99849953951831005</v>
      </c>
      <c r="P76" s="31">
        <f t="shared" si="9"/>
        <v>60</v>
      </c>
      <c r="Q76" s="31">
        <f t="shared" si="0"/>
        <v>60</v>
      </c>
      <c r="R76" s="180"/>
      <c r="S76" s="181"/>
      <c r="T76" s="182"/>
      <c r="U76" s="183"/>
      <c r="V76" s="185"/>
    </row>
    <row r="77" spans="1:22" x14ac:dyDescent="0.2">
      <c r="A77" s="19">
        <f t="shared" si="1"/>
        <v>61</v>
      </c>
      <c r="B77" s="20">
        <f t="shared" si="2"/>
        <v>0.99865687947159831</v>
      </c>
      <c r="C77" s="23" t="str">
        <f t="shared" si="3"/>
        <v>yes</v>
      </c>
      <c r="D77" s="22"/>
      <c r="E77" s="24"/>
      <c r="F77" s="32">
        <f t="shared" si="4"/>
        <v>1.3431205284016364E-3</v>
      </c>
      <c r="G77" s="14">
        <f t="shared" si="5"/>
        <v>9.5977371505876295E-3</v>
      </c>
      <c r="H77" s="45">
        <f t="shared" si="6"/>
        <v>3.3480478432282412E-2</v>
      </c>
      <c r="I77" s="13"/>
      <c r="J77" s="11">
        <f t="shared" si="10"/>
        <v>0.99865687947159831</v>
      </c>
      <c r="K77" s="11">
        <f t="shared" si="11"/>
        <v>0.98905914232101066</v>
      </c>
      <c r="L77" s="2">
        <f t="shared" si="12"/>
        <v>0.95557866388872825</v>
      </c>
      <c r="M77" s="2">
        <f t="shared" si="7"/>
        <v>0.99</v>
      </c>
      <c r="N77" s="92"/>
      <c r="O77" s="2">
        <f t="shared" si="8"/>
        <v>0.99865687947159831</v>
      </c>
      <c r="P77" s="31">
        <f t="shared" si="9"/>
        <v>61</v>
      </c>
      <c r="Q77" s="31">
        <f t="shared" si="0"/>
        <v>61</v>
      </c>
      <c r="R77" s="180"/>
      <c r="S77" s="181"/>
      <c r="T77" s="182"/>
      <c r="U77" s="183"/>
      <c r="V77" s="185"/>
    </row>
    <row r="78" spans="1:22" x14ac:dyDescent="0.2">
      <c r="A78" s="19">
        <f t="shared" si="1"/>
        <v>62</v>
      </c>
      <c r="B78" s="20">
        <f t="shared" si="2"/>
        <v>0.998797818456858</v>
      </c>
      <c r="C78" s="23" t="str">
        <f t="shared" si="3"/>
        <v>yes</v>
      </c>
      <c r="D78" s="22"/>
      <c r="E78" s="24"/>
      <c r="F78" s="32">
        <f t="shared" si="4"/>
        <v>1.2021815431419764E-3</v>
      </c>
      <c r="G78" s="14">
        <f t="shared" si="5"/>
        <v>8.7382170860987613E-3</v>
      </c>
      <c r="H78" s="45">
        <f t="shared" si="6"/>
        <v>3.1014230542204636E-2</v>
      </c>
      <c r="I78" s="13"/>
      <c r="J78" s="11">
        <f t="shared" si="10"/>
        <v>0.998797818456858</v>
      </c>
      <c r="K78" s="11">
        <f t="shared" si="11"/>
        <v>0.99005960137075921</v>
      </c>
      <c r="L78" s="2">
        <f t="shared" si="12"/>
        <v>0.95904537082855457</v>
      </c>
      <c r="M78" s="2">
        <f t="shared" si="7"/>
        <v>0.99</v>
      </c>
      <c r="N78" s="92"/>
      <c r="O78" s="2">
        <f t="shared" si="8"/>
        <v>0.998797818456858</v>
      </c>
      <c r="P78" s="31">
        <f t="shared" si="9"/>
        <v>62</v>
      </c>
      <c r="Q78" s="31">
        <f t="shared" si="0"/>
        <v>62</v>
      </c>
      <c r="R78" s="180"/>
      <c r="S78" s="181"/>
      <c r="T78" s="182"/>
      <c r="U78" s="183"/>
      <c r="V78" s="185"/>
    </row>
    <row r="79" spans="1:22" x14ac:dyDescent="0.2">
      <c r="A79" s="19">
        <f t="shared" si="1"/>
        <v>63</v>
      </c>
      <c r="B79" s="20">
        <f t="shared" si="2"/>
        <v>0.99892405587898214</v>
      </c>
      <c r="C79" s="23" t="str">
        <f t="shared" si="3"/>
        <v>yes</v>
      </c>
      <c r="D79" s="22"/>
      <c r="E79" s="24"/>
      <c r="F79" s="32">
        <f t="shared" si="4"/>
        <v>1.0759441210178894E-3</v>
      </c>
      <c r="G79" s="14">
        <f t="shared" si="5"/>
        <v>7.9529575938175421E-3</v>
      </c>
      <c r="H79" s="45">
        <f t="shared" si="6"/>
        <v>2.8712152803766797E-2</v>
      </c>
      <c r="I79" s="13"/>
      <c r="J79" s="11">
        <f t="shared" si="10"/>
        <v>0.99892405587898214</v>
      </c>
      <c r="K79" s="11">
        <f t="shared" si="11"/>
        <v>0.99097109828516461</v>
      </c>
      <c r="L79" s="2">
        <f t="shared" si="12"/>
        <v>0.96225894548139779</v>
      </c>
      <c r="M79" s="2">
        <f t="shared" si="7"/>
        <v>0.99</v>
      </c>
      <c r="N79" s="92"/>
      <c r="O79" s="2">
        <f t="shared" si="8"/>
        <v>0.99892405587898214</v>
      </c>
      <c r="P79" s="31">
        <f t="shared" si="9"/>
        <v>63</v>
      </c>
      <c r="Q79" s="31">
        <f t="shared" si="0"/>
        <v>63</v>
      </c>
      <c r="R79" s="180"/>
      <c r="S79" s="181"/>
      <c r="T79" s="182"/>
      <c r="U79" s="183"/>
      <c r="V79" s="185"/>
    </row>
    <row r="80" spans="1:22" x14ac:dyDescent="0.2">
      <c r="A80" s="19">
        <f t="shared" si="1"/>
        <v>64</v>
      </c>
      <c r="B80" s="20">
        <f t="shared" si="2"/>
        <v>0.99903711611716839</v>
      </c>
      <c r="C80" s="23" t="str">
        <f t="shared" si="3"/>
        <v>yes</v>
      </c>
      <c r="D80" s="22"/>
      <c r="E80" s="24"/>
      <c r="F80" s="32">
        <f t="shared" si="4"/>
        <v>9.6288388283159645E-4</v>
      </c>
      <c r="G80" s="14">
        <f t="shared" si="5"/>
        <v>7.2358552439226627E-3</v>
      </c>
      <c r="H80" s="45">
        <f t="shared" si="6"/>
        <v>2.6565202818597203E-2</v>
      </c>
      <c r="I80" s="13"/>
      <c r="J80" s="11">
        <f t="shared" si="10"/>
        <v>0.99903711611716839</v>
      </c>
      <c r="K80" s="11">
        <f t="shared" si="11"/>
        <v>0.99180126087324572</v>
      </c>
      <c r="L80" s="2">
        <f t="shared" si="12"/>
        <v>0.96523605805464852</v>
      </c>
      <c r="M80" s="2">
        <f t="shared" si="7"/>
        <v>0.99</v>
      </c>
      <c r="N80" s="92"/>
      <c r="O80" s="2">
        <f t="shared" si="8"/>
        <v>0.99903711611716839</v>
      </c>
      <c r="P80" s="31">
        <f t="shared" si="9"/>
        <v>64</v>
      </c>
      <c r="Q80" s="31">
        <f t="shared" si="0"/>
        <v>64</v>
      </c>
      <c r="R80" s="180"/>
      <c r="S80" s="181"/>
      <c r="T80" s="182"/>
      <c r="U80" s="183"/>
      <c r="V80" s="185"/>
    </row>
    <row r="81" spans="1:22" x14ac:dyDescent="0.2">
      <c r="A81" s="19">
        <f t="shared" si="1"/>
        <v>65</v>
      </c>
      <c r="B81" s="20">
        <f t="shared" si="2"/>
        <v>0.99913836644189513</v>
      </c>
      <c r="C81" s="23" t="str">
        <f t="shared" si="3"/>
        <v>yes</v>
      </c>
      <c r="D81" s="22"/>
      <c r="E81" s="24"/>
      <c r="F81" s="32">
        <f t="shared" si="4"/>
        <v>8.6163355810487546E-4</v>
      </c>
      <c r="G81" s="14">
        <f t="shared" si="5"/>
        <v>6.5812711072368475E-3</v>
      </c>
      <c r="H81" s="45">
        <f t="shared" si="6"/>
        <v>2.4564619995907373E-2</v>
      </c>
      <c r="I81" s="13"/>
      <c r="J81" s="11">
        <f t="shared" si="10"/>
        <v>0.99913836644189513</v>
      </c>
      <c r="K81" s="11">
        <f t="shared" si="11"/>
        <v>0.9925570953346583</v>
      </c>
      <c r="L81" s="2">
        <f t="shared" si="12"/>
        <v>0.96799247533875088</v>
      </c>
      <c r="M81" s="2">
        <f t="shared" si="7"/>
        <v>0.99</v>
      </c>
      <c r="N81" s="92"/>
      <c r="O81" s="2">
        <f t="shared" si="8"/>
        <v>0.99913836644189513</v>
      </c>
      <c r="P81" s="31">
        <f t="shared" si="9"/>
        <v>65</v>
      </c>
      <c r="Q81" s="31">
        <f t="shared" ref="Q81:Q144" si="13">IF($P81&gt;$B$11,"",$P81)</f>
        <v>65</v>
      </c>
      <c r="R81" s="180"/>
      <c r="S81" s="181"/>
      <c r="T81" s="182"/>
      <c r="U81" s="183"/>
      <c r="V81" s="185"/>
    </row>
    <row r="82" spans="1:22" x14ac:dyDescent="0.2">
      <c r="A82" s="19">
        <f t="shared" ref="A82:A145" si="14">$Q82</f>
        <v>66</v>
      </c>
      <c r="B82" s="20">
        <f t="shared" ref="B82:B145" si="15">IF(A82="","",IF($B$13=0,($J82),(IF($B$13=1,$K82,$L82))))</f>
        <v>0.99922903310898492</v>
      </c>
      <c r="C82" s="23" t="str">
        <f t="shared" ref="C82:C145" si="16">IF(A82="","",IF(ISERROR(B82),"no",IF(($B82)&gt;=$B$14,"yes","no")))</f>
        <v>yes</v>
      </c>
      <c r="D82" s="22"/>
      <c r="E82" s="24"/>
      <c r="F82" s="32">
        <f t="shared" ref="F82:F145" si="17">IF($A82="","",IF($A82&lt;=ROUNDUP($B$11*$B$12,0)-1,(HYPGEOMDIST($A82,$A82,ROUNDUP($B$11*$B$12,0)-1,$B$11))))</f>
        <v>7.7096689101509275E-4</v>
      </c>
      <c r="G82" s="14">
        <f t="shared" ref="G82:G145" si="18">IF($A82="","",IF($A82&lt;=ROUNDUP($B$11*$B$12,0),HYPGEOMDIST($A82-1,$A82,ROUNDUP($B$11*$B$12,0)-1,$B$11)))</f>
        <v>5.9840000279255722E-3</v>
      </c>
      <c r="H82" s="45">
        <f t="shared" ref="H82:H145" si="19">IF(A82="","",IF(OR($A82&lt;2,$B$11=ROUNDUP($B$11*$B$12,0)),"0",IF($A82&lt;=ROUNDUP($B$11*$B$12,0)+1,HYPGEOMDIST($A82-2,$A82,ROUNDUP($B$11*$B$12,0)-1,$B$11))))</f>
        <v>2.2701945631235149E-2</v>
      </c>
      <c r="I82" s="13"/>
      <c r="J82" s="11">
        <f t="shared" si="10"/>
        <v>0.99922903310898492</v>
      </c>
      <c r="K82" s="11">
        <f t="shared" si="11"/>
        <v>0.99324503308105938</v>
      </c>
      <c r="L82" s="2">
        <f t="shared" si="12"/>
        <v>0.9705430874498242</v>
      </c>
      <c r="M82" s="2">
        <f t="shared" ref="M82:M145" si="20">IF($B82="","",$B$14)</f>
        <v>0.99</v>
      </c>
      <c r="N82" s="92"/>
      <c r="O82" s="2">
        <f t="shared" ref="O82:O145" si="21">IF(ISERROR(B82),"",IF(B82&gt;=$B$14,B82,"not meet"))</f>
        <v>0.99922903310898492</v>
      </c>
      <c r="P82" s="31">
        <f t="shared" ref="P82:P145" si="22">ROW()-16</f>
        <v>66</v>
      </c>
      <c r="Q82" s="31">
        <f t="shared" si="13"/>
        <v>66</v>
      </c>
      <c r="R82" s="180"/>
      <c r="S82" s="181"/>
      <c r="T82" s="182"/>
      <c r="U82" s="183"/>
      <c r="V82" s="185"/>
    </row>
    <row r="83" spans="1:22" x14ac:dyDescent="0.2">
      <c r="A83" s="19">
        <f t="shared" si="14"/>
        <v>67</v>
      </c>
      <c r="B83" s="20">
        <f t="shared" si="15"/>
        <v>0.99931021581508206</v>
      </c>
      <c r="C83" s="23" t="str">
        <f t="shared" si="16"/>
        <v>yes</v>
      </c>
      <c r="D83" s="22"/>
      <c r="E83" s="24"/>
      <c r="F83" s="32">
        <f t="shared" si="17"/>
        <v>6.897841849179665E-4</v>
      </c>
      <c r="G83" s="14">
        <f t="shared" si="18"/>
        <v>5.4392413085074601E-3</v>
      </c>
      <c r="H83" s="45">
        <f t="shared" si="19"/>
        <v>2.0969037754760122E-2</v>
      </c>
      <c r="I83" s="13"/>
      <c r="J83" s="11">
        <f t="shared" ref="J83:J146" si="23">IF($A83="","",1-F83)</f>
        <v>0.99931021581508206</v>
      </c>
      <c r="K83" s="11">
        <f t="shared" ref="K83:K146" si="24">IF($A83="","",(1-F83)-G83)</f>
        <v>0.99387097450657458</v>
      </c>
      <c r="L83" s="2">
        <f t="shared" ref="L83:L146" si="25">IF($A83="","",K83-H83)</f>
        <v>0.97290193675181447</v>
      </c>
      <c r="M83" s="2">
        <f t="shared" si="20"/>
        <v>0.99</v>
      </c>
      <c r="N83" s="92"/>
      <c r="O83" s="2">
        <f t="shared" si="21"/>
        <v>0.99931021581508206</v>
      </c>
      <c r="P83" s="31">
        <f t="shared" si="22"/>
        <v>67</v>
      </c>
      <c r="Q83" s="31">
        <f t="shared" si="13"/>
        <v>67</v>
      </c>
      <c r="R83" s="180"/>
      <c r="S83" s="181"/>
      <c r="T83" s="182"/>
      <c r="U83" s="183"/>
      <c r="V83" s="185"/>
    </row>
    <row r="84" spans="1:22" x14ac:dyDescent="0.2">
      <c r="A84" s="19">
        <f t="shared" si="14"/>
        <v>68</v>
      </c>
      <c r="B84" s="20">
        <f t="shared" si="15"/>
        <v>0.99938290068034552</v>
      </c>
      <c r="C84" s="23" t="str">
        <f t="shared" si="16"/>
        <v>yes</v>
      </c>
      <c r="D84" s="22"/>
      <c r="E84" s="24"/>
      <c r="F84" s="32">
        <f t="shared" si="17"/>
        <v>6.1709931965445576E-4</v>
      </c>
      <c r="G84" s="14">
        <f t="shared" si="18"/>
        <v>4.9425708379188362E-3</v>
      </c>
      <c r="H84" s="45">
        <f t="shared" si="19"/>
        <v>1.9358081418972814E-2</v>
      </c>
      <c r="I84" s="13"/>
      <c r="J84" s="11">
        <f t="shared" si="23"/>
        <v>0.99938290068034552</v>
      </c>
      <c r="K84" s="11">
        <f t="shared" si="24"/>
        <v>0.9944403298424267</v>
      </c>
      <c r="L84" s="2">
        <f t="shared" si="25"/>
        <v>0.97508224842345392</v>
      </c>
      <c r="M84" s="2">
        <f t="shared" si="20"/>
        <v>0.99</v>
      </c>
      <c r="N84" s="92"/>
      <c r="O84" s="2">
        <f t="shared" si="21"/>
        <v>0.99938290068034552</v>
      </c>
      <c r="P84" s="31">
        <f t="shared" si="22"/>
        <v>68</v>
      </c>
      <c r="Q84" s="31">
        <f t="shared" si="13"/>
        <v>68</v>
      </c>
      <c r="R84" s="180"/>
      <c r="S84" s="181"/>
      <c r="T84" s="182"/>
      <c r="U84" s="183"/>
      <c r="V84" s="185"/>
    </row>
    <row r="85" spans="1:22" x14ac:dyDescent="0.2">
      <c r="A85" s="19">
        <f t="shared" si="14"/>
        <v>69</v>
      </c>
      <c r="B85" s="20">
        <f t="shared" si="15"/>
        <v>0.99944797190748791</v>
      </c>
      <c r="C85" s="23" t="str">
        <f t="shared" si="16"/>
        <v>yes</v>
      </c>
      <c r="D85" s="22"/>
      <c r="E85" s="24"/>
      <c r="F85" s="32">
        <f t="shared" si="17"/>
        <v>5.520280925121211E-4</v>
      </c>
      <c r="G85" s="14">
        <f t="shared" si="18"/>
        <v>4.4899146728210708E-3</v>
      </c>
      <c r="H85" s="45">
        <f t="shared" si="19"/>
        <v>1.7861595032283503E-2</v>
      </c>
      <c r="I85" s="13"/>
      <c r="J85" s="11">
        <f t="shared" si="23"/>
        <v>0.99944797190748791</v>
      </c>
      <c r="K85" s="11">
        <f t="shared" si="24"/>
        <v>0.99495805723466679</v>
      </c>
      <c r="L85" s="2">
        <f t="shared" si="25"/>
        <v>0.97709646220238333</v>
      </c>
      <c r="M85" s="2">
        <f t="shared" si="20"/>
        <v>0.99</v>
      </c>
      <c r="N85" s="92"/>
      <c r="O85" s="2">
        <f t="shared" si="21"/>
        <v>0.99944797190748791</v>
      </c>
      <c r="P85" s="31">
        <f t="shared" si="22"/>
        <v>69</v>
      </c>
      <c r="Q85" s="31">
        <f t="shared" si="13"/>
        <v>69</v>
      </c>
      <c r="R85" s="180"/>
      <c r="S85" s="181"/>
      <c r="T85" s="182"/>
      <c r="U85" s="183"/>
      <c r="V85" s="185"/>
    </row>
    <row r="86" spans="1:22" x14ac:dyDescent="0.2">
      <c r="A86" s="19">
        <f t="shared" si="14"/>
        <v>70</v>
      </c>
      <c r="B86" s="20">
        <f t="shared" si="15"/>
        <v>0.99950622225128194</v>
      </c>
      <c r="C86" s="23" t="str">
        <f t="shared" si="16"/>
        <v>yes</v>
      </c>
      <c r="D86" s="22"/>
      <c r="E86" s="24"/>
      <c r="F86" s="32">
        <f t="shared" si="17"/>
        <v>4.9377774871803986E-4</v>
      </c>
      <c r="G86" s="14">
        <f t="shared" si="18"/>
        <v>4.0775240655856965E-3</v>
      </c>
      <c r="H86" s="45">
        <f t="shared" si="19"/>
        <v>1.647243328603118E-2</v>
      </c>
      <c r="I86" s="13"/>
      <c r="J86" s="11">
        <f t="shared" si="23"/>
        <v>0.99950622225128194</v>
      </c>
      <c r="K86" s="11">
        <f t="shared" si="24"/>
        <v>0.99542869818569624</v>
      </c>
      <c r="L86" s="2">
        <f t="shared" si="25"/>
        <v>0.97895626489966503</v>
      </c>
      <c r="M86" s="2">
        <f t="shared" si="20"/>
        <v>0.99</v>
      </c>
      <c r="N86" s="92"/>
      <c r="O86" s="2">
        <f t="shared" si="21"/>
        <v>0.99950622225128194</v>
      </c>
      <c r="P86" s="31">
        <f t="shared" si="22"/>
        <v>70</v>
      </c>
      <c r="Q86" s="31">
        <f t="shared" si="13"/>
        <v>70</v>
      </c>
      <c r="R86" s="180"/>
      <c r="S86" s="181"/>
      <c r="T86" s="182"/>
      <c r="U86" s="183"/>
      <c r="V86" s="185"/>
    </row>
    <row r="87" spans="1:22" x14ac:dyDescent="0.2">
      <c r="A87" s="19">
        <f t="shared" si="14"/>
        <v>71</v>
      </c>
      <c r="B87" s="20">
        <f t="shared" si="15"/>
        <v>0.99955836241915363</v>
      </c>
      <c r="C87" s="23" t="str">
        <f t="shared" si="16"/>
        <v>yes</v>
      </c>
      <c r="D87" s="22"/>
      <c r="E87" s="24"/>
      <c r="F87" s="32">
        <f t="shared" si="17"/>
        <v>4.4163758084641571E-4</v>
      </c>
      <c r="G87" s="14">
        <f t="shared" si="18"/>
        <v>3.7019519188853964E-3</v>
      </c>
      <c r="H87" s="45">
        <f t="shared" si="19"/>
        <v>1.5183787167303361E-2</v>
      </c>
      <c r="I87" s="13"/>
      <c r="J87" s="11">
        <f t="shared" si="23"/>
        <v>0.99955836241915363</v>
      </c>
      <c r="K87" s="11">
        <f t="shared" si="24"/>
        <v>0.99585641050026819</v>
      </c>
      <c r="L87" s="2">
        <f t="shared" si="25"/>
        <v>0.98067262333296479</v>
      </c>
      <c r="M87" s="2">
        <f t="shared" si="20"/>
        <v>0.99</v>
      </c>
      <c r="N87" s="92"/>
      <c r="O87" s="2">
        <f t="shared" si="21"/>
        <v>0.99955836241915363</v>
      </c>
      <c r="P87" s="31">
        <f t="shared" si="22"/>
        <v>71</v>
      </c>
      <c r="Q87" s="31">
        <f t="shared" si="13"/>
        <v>71</v>
      </c>
      <c r="R87" s="180"/>
      <c r="S87" s="181"/>
      <c r="T87" s="182"/>
      <c r="U87" s="183"/>
      <c r="V87" s="185"/>
    </row>
    <row r="88" spans="1:22" x14ac:dyDescent="0.2">
      <c r="A88" s="19">
        <f t="shared" si="14"/>
        <v>72</v>
      </c>
      <c r="B88" s="20">
        <f t="shared" si="15"/>
        <v>0.99960502951132135</v>
      </c>
      <c r="C88" s="23" t="str">
        <f t="shared" si="16"/>
        <v>yes</v>
      </c>
      <c r="D88" s="22"/>
      <c r="E88" s="24"/>
      <c r="F88" s="32">
        <f t="shared" si="17"/>
        <v>3.9497048867859853E-4</v>
      </c>
      <c r="G88" s="14">
        <f t="shared" si="18"/>
        <v>3.3600306360827272E-3</v>
      </c>
      <c r="H88" s="45">
        <f t="shared" si="19"/>
        <v>1.3989181498937103E-2</v>
      </c>
      <c r="I88" s="13"/>
      <c r="J88" s="11">
        <f t="shared" si="23"/>
        <v>0.99960502951132135</v>
      </c>
      <c r="K88" s="11">
        <f t="shared" si="24"/>
        <v>0.99624499887523865</v>
      </c>
      <c r="L88" s="2">
        <f t="shared" si="25"/>
        <v>0.98225581737630152</v>
      </c>
      <c r="M88" s="2">
        <f t="shared" si="20"/>
        <v>0.99</v>
      </c>
      <c r="N88" s="92"/>
      <c r="O88" s="2">
        <f t="shared" si="21"/>
        <v>0.99960502951132135</v>
      </c>
      <c r="P88" s="31">
        <f t="shared" si="22"/>
        <v>72</v>
      </c>
      <c r="Q88" s="31">
        <f t="shared" si="13"/>
        <v>72</v>
      </c>
      <c r="R88" s="180"/>
      <c r="S88" s="181"/>
      <c r="T88" s="182"/>
      <c r="U88" s="183"/>
      <c r="V88" s="185"/>
    </row>
    <row r="89" spans="1:22" x14ac:dyDescent="0.2">
      <c r="A89" s="19">
        <f t="shared" si="14"/>
        <v>73</v>
      </c>
      <c r="B89" s="20">
        <f t="shared" si="15"/>
        <v>0.99964679459800942</v>
      </c>
      <c r="C89" s="23" t="str">
        <f t="shared" si="16"/>
        <v>yes</v>
      </c>
      <c r="D89" s="22"/>
      <c r="E89" s="24"/>
      <c r="F89" s="32">
        <f t="shared" si="17"/>
        <v>3.5320540199059597E-4</v>
      </c>
      <c r="G89" s="14">
        <f t="shared" si="18"/>
        <v>3.0488513282242225E-3</v>
      </c>
      <c r="H89" s="45">
        <f t="shared" si="19"/>
        <v>1.288247040094744E-2</v>
      </c>
      <c r="I89" s="13"/>
      <c r="J89" s="11">
        <f t="shared" si="23"/>
        <v>0.99964679459800942</v>
      </c>
      <c r="K89" s="11">
        <f t="shared" si="24"/>
        <v>0.99659794326978524</v>
      </c>
      <c r="L89" s="2">
        <f t="shared" si="25"/>
        <v>0.98371547286883776</v>
      </c>
      <c r="M89" s="2">
        <f t="shared" si="20"/>
        <v>0.99</v>
      </c>
      <c r="N89" s="92"/>
      <c r="O89" s="2">
        <f t="shared" si="21"/>
        <v>0.99964679459800942</v>
      </c>
      <c r="P89" s="31">
        <f t="shared" si="22"/>
        <v>73</v>
      </c>
      <c r="Q89" s="31">
        <f t="shared" si="13"/>
        <v>73</v>
      </c>
      <c r="R89" s="180"/>
      <c r="S89" s="181"/>
      <c r="T89" s="182"/>
      <c r="U89" s="183"/>
      <c r="V89" s="185"/>
    </row>
    <row r="90" spans="1:22" x14ac:dyDescent="0.2">
      <c r="A90" s="19">
        <f t="shared" si="14"/>
        <v>74</v>
      </c>
      <c r="B90" s="20">
        <f t="shared" si="15"/>
        <v>0.99968416952141559</v>
      </c>
      <c r="C90" s="23" t="str">
        <f t="shared" si="16"/>
        <v>yes</v>
      </c>
      <c r="D90" s="22"/>
      <c r="E90" s="24"/>
      <c r="F90" s="32">
        <f t="shared" si="17"/>
        <v>3.1583047858444368E-4</v>
      </c>
      <c r="G90" s="14">
        <f t="shared" si="18"/>
        <v>2.7657443320553018E-3</v>
      </c>
      <c r="H90" s="45">
        <f t="shared" si="19"/>
        <v>1.1857831024277817E-2</v>
      </c>
      <c r="I90" s="13"/>
      <c r="J90" s="11">
        <f t="shared" si="23"/>
        <v>0.99968416952141559</v>
      </c>
      <c r="K90" s="11">
        <f t="shared" si="24"/>
        <v>0.99691842518936025</v>
      </c>
      <c r="L90" s="2">
        <f t="shared" si="25"/>
        <v>0.9850605941650824</v>
      </c>
      <c r="M90" s="2">
        <f t="shared" si="20"/>
        <v>0.99</v>
      </c>
      <c r="N90" s="92"/>
      <c r="O90" s="2">
        <f t="shared" si="21"/>
        <v>0.99968416952141559</v>
      </c>
      <c r="P90" s="31">
        <f t="shared" si="22"/>
        <v>74</v>
      </c>
      <c r="Q90" s="31">
        <f t="shared" si="13"/>
        <v>74</v>
      </c>
      <c r="R90" s="180"/>
      <c r="S90" s="181"/>
      <c r="T90" s="182"/>
      <c r="U90" s="183"/>
      <c r="V90" s="185"/>
    </row>
    <row r="91" spans="1:22" x14ac:dyDescent="0.2">
      <c r="A91" s="19">
        <f t="shared" si="14"/>
        <v>75</v>
      </c>
      <c r="B91" s="20">
        <f t="shared" si="15"/>
        <v>0.99971761300126571</v>
      </c>
      <c r="C91" s="23" t="str">
        <f t="shared" si="16"/>
        <v>yes</v>
      </c>
      <c r="D91" s="22"/>
      <c r="E91" s="24"/>
      <c r="F91" s="32">
        <f t="shared" si="17"/>
        <v>2.823869987343374E-4</v>
      </c>
      <c r="G91" s="14">
        <f t="shared" si="18"/>
        <v>2.5082609887579371E-3</v>
      </c>
      <c r="H91" s="45">
        <f t="shared" si="19"/>
        <v>1.0909755868030214E-2</v>
      </c>
      <c r="I91" s="13"/>
      <c r="J91" s="11">
        <f t="shared" si="23"/>
        <v>0.99971761300126571</v>
      </c>
      <c r="K91" s="11">
        <f t="shared" si="24"/>
        <v>0.99720935201250782</v>
      </c>
      <c r="L91" s="2">
        <f t="shared" si="25"/>
        <v>0.9862995961444776</v>
      </c>
      <c r="M91" s="2">
        <f t="shared" si="20"/>
        <v>0.99</v>
      </c>
      <c r="N91" s="92"/>
      <c r="O91" s="2">
        <f t="shared" si="21"/>
        <v>0.99971761300126571</v>
      </c>
      <c r="P91" s="31">
        <f t="shared" si="22"/>
        <v>75</v>
      </c>
      <c r="Q91" s="31">
        <f t="shared" si="13"/>
        <v>75</v>
      </c>
      <c r="R91" s="180"/>
      <c r="S91" s="181"/>
      <c r="T91" s="182"/>
      <c r="U91" s="183"/>
      <c r="V91" s="185"/>
    </row>
    <row r="92" spans="1:22" x14ac:dyDescent="0.2">
      <c r="A92" s="19">
        <f t="shared" si="14"/>
        <v>76</v>
      </c>
      <c r="B92" s="20">
        <f t="shared" si="15"/>
        <v>0.9997475361148157</v>
      </c>
      <c r="C92" s="23" t="str">
        <f t="shared" si="16"/>
        <v>yes</v>
      </c>
      <c r="D92" s="22"/>
      <c r="E92" s="24"/>
      <c r="F92" s="32">
        <f t="shared" si="17"/>
        <v>2.5246388518424304E-4</v>
      </c>
      <c r="G92" s="14">
        <f t="shared" si="18"/>
        <v>2.2741566298071932E-3</v>
      </c>
      <c r="H92" s="45">
        <f t="shared" si="19"/>
        <v>1.003304395503175E-2</v>
      </c>
      <c r="I92" s="13"/>
      <c r="J92" s="11">
        <f t="shared" si="23"/>
        <v>0.9997475361148157</v>
      </c>
      <c r="K92" s="11">
        <f t="shared" si="24"/>
        <v>0.99747337948500847</v>
      </c>
      <c r="L92" s="2">
        <f t="shared" si="25"/>
        <v>0.98744033552997668</v>
      </c>
      <c r="M92" s="2">
        <f t="shared" si="20"/>
        <v>0.99</v>
      </c>
      <c r="N92" s="92"/>
      <c r="O92" s="2">
        <f t="shared" si="21"/>
        <v>0.9997475361148157</v>
      </c>
      <c r="P92" s="31">
        <f t="shared" si="22"/>
        <v>76</v>
      </c>
      <c r="Q92" s="31">
        <f t="shared" si="13"/>
        <v>76</v>
      </c>
      <c r="R92" s="180"/>
      <c r="S92" s="181"/>
      <c r="T92" s="182"/>
      <c r="U92" s="183"/>
      <c r="V92" s="185"/>
    </row>
    <row r="93" spans="1:22" x14ac:dyDescent="0.2">
      <c r="A93" s="19">
        <f t="shared" si="14"/>
        <v>77</v>
      </c>
      <c r="B93" s="20">
        <f t="shared" si="15"/>
        <v>0.99977430721500027</v>
      </c>
      <c r="C93" s="23" t="str">
        <f t="shared" si="16"/>
        <v>yes</v>
      </c>
      <c r="D93" s="22"/>
      <c r="E93" s="24"/>
      <c r="F93" s="32">
        <f t="shared" si="17"/>
        <v>2.2569278499967753E-4</v>
      </c>
      <c r="G93" s="14">
        <f t="shared" si="18"/>
        <v>2.0613747142115136E-3</v>
      </c>
      <c r="H93" s="45">
        <f t="shared" si="19"/>
        <v>9.2227911075397212E-3</v>
      </c>
      <c r="I93" s="13"/>
      <c r="J93" s="11">
        <f t="shared" si="23"/>
        <v>0.99977430721500027</v>
      </c>
      <c r="K93" s="11">
        <f t="shared" si="24"/>
        <v>0.99771293250078874</v>
      </c>
      <c r="L93" s="2">
        <f t="shared" si="25"/>
        <v>0.98849014139324898</v>
      </c>
      <c r="M93" s="2">
        <f t="shared" si="20"/>
        <v>0.99</v>
      </c>
      <c r="N93" s="92"/>
      <c r="O93" s="2">
        <f t="shared" si="21"/>
        <v>0.99977430721500027</v>
      </c>
      <c r="P93" s="31">
        <f t="shared" si="22"/>
        <v>77</v>
      </c>
      <c r="Q93" s="31">
        <f t="shared" si="13"/>
        <v>77</v>
      </c>
      <c r="R93" s="180"/>
      <c r="S93" s="181"/>
      <c r="T93" s="182"/>
      <c r="U93" s="183"/>
      <c r="V93" s="185"/>
    </row>
    <row r="94" spans="1:22" x14ac:dyDescent="0.2">
      <c r="A94" s="19">
        <f t="shared" si="14"/>
        <v>78</v>
      </c>
      <c r="B94" s="20">
        <f t="shared" si="15"/>
        <v>0.99979825634397779</v>
      </c>
      <c r="C94" s="23" t="str">
        <f t="shared" si="16"/>
        <v>yes</v>
      </c>
      <c r="D94" s="22"/>
      <c r="E94" s="24"/>
      <c r="F94" s="32">
        <f t="shared" si="17"/>
        <v>2.0174365602219956E-4</v>
      </c>
      <c r="G94" s="14">
        <f t="shared" si="18"/>
        <v>1.8680320602432938E-3</v>
      </c>
      <c r="H94" s="45">
        <f t="shared" si="19"/>
        <v>8.4743795348821826E-3</v>
      </c>
      <c r="I94" s="13"/>
      <c r="J94" s="11">
        <f t="shared" si="23"/>
        <v>0.99979825634397779</v>
      </c>
      <c r="K94" s="11">
        <f t="shared" si="24"/>
        <v>0.99793022428373446</v>
      </c>
      <c r="L94" s="2">
        <f t="shared" si="25"/>
        <v>0.98945584474885229</v>
      </c>
      <c r="M94" s="2">
        <f t="shared" si="20"/>
        <v>0.99</v>
      </c>
      <c r="N94" s="92"/>
      <c r="O94" s="2">
        <f t="shared" si="21"/>
        <v>0.99979825634397779</v>
      </c>
      <c r="P94" s="31">
        <f t="shared" si="22"/>
        <v>78</v>
      </c>
      <c r="Q94" s="31">
        <f t="shared" si="13"/>
        <v>78</v>
      </c>
      <c r="R94" s="180"/>
      <c r="S94" s="181"/>
      <c r="T94" s="182"/>
      <c r="U94" s="183"/>
      <c r="V94" s="185"/>
    </row>
    <row r="95" spans="1:22" x14ac:dyDescent="0.2">
      <c r="A95" s="19">
        <f t="shared" si="14"/>
        <v>79</v>
      </c>
      <c r="B95" s="20">
        <f t="shared" si="15"/>
        <v>0.99981967919352732</v>
      </c>
      <c r="C95" s="23" t="str">
        <f t="shared" si="16"/>
        <v>yes</v>
      </c>
      <c r="D95" s="22"/>
      <c r="E95" s="24"/>
      <c r="F95" s="32">
        <f t="shared" si="17"/>
        <v>1.8032080647272504E-4</v>
      </c>
      <c r="G95" s="14">
        <f t="shared" si="18"/>
        <v>1.6924051144084535E-3</v>
      </c>
      <c r="H95" s="45">
        <f t="shared" si="19"/>
        <v>7.7834669176803893E-3</v>
      </c>
      <c r="I95" s="13"/>
      <c r="J95" s="11">
        <f t="shared" si="23"/>
        <v>0.99981967919352732</v>
      </c>
      <c r="K95" s="11">
        <f t="shared" si="24"/>
        <v>0.99812727407911883</v>
      </c>
      <c r="L95" s="2">
        <f t="shared" si="25"/>
        <v>0.99034380716143844</v>
      </c>
      <c r="M95" s="2">
        <f t="shared" si="20"/>
        <v>0.99</v>
      </c>
      <c r="N95" s="92"/>
      <c r="O95" s="2">
        <f t="shared" si="21"/>
        <v>0.99981967919352732</v>
      </c>
      <c r="P95" s="31">
        <f t="shared" si="22"/>
        <v>79</v>
      </c>
      <c r="Q95" s="31">
        <f t="shared" si="13"/>
        <v>79</v>
      </c>
      <c r="R95" s="180"/>
      <c r="S95" s="181"/>
      <c r="T95" s="182"/>
      <c r="U95" s="183"/>
      <c r="V95" s="185"/>
    </row>
    <row r="96" spans="1:22" x14ac:dyDescent="0.2">
      <c r="A96" s="19">
        <f t="shared" si="14"/>
        <v>80</v>
      </c>
      <c r="B96" s="20">
        <f t="shared" si="15"/>
        <v>0.99983884065853601</v>
      </c>
      <c r="C96" s="23" t="str">
        <f t="shared" si="16"/>
        <v>yes</v>
      </c>
      <c r="D96" s="22"/>
      <c r="E96" s="24"/>
      <c r="F96" s="32">
        <f t="shared" si="17"/>
        <v>1.6115934146401249E-4</v>
      </c>
      <c r="G96" s="14">
        <f t="shared" si="18"/>
        <v>1.5329172006970588E-3</v>
      </c>
      <c r="H96" s="45">
        <f t="shared" si="19"/>
        <v>7.1459751488041623E-3</v>
      </c>
      <c r="I96" s="13"/>
      <c r="J96" s="11">
        <f t="shared" si="23"/>
        <v>0.99983884065853601</v>
      </c>
      <c r="K96" s="11">
        <f t="shared" si="24"/>
        <v>0.99830592345783897</v>
      </c>
      <c r="L96" s="2">
        <f t="shared" si="25"/>
        <v>0.99115994830903476</v>
      </c>
      <c r="M96" s="2">
        <f t="shared" si="20"/>
        <v>0.99</v>
      </c>
      <c r="N96" s="92"/>
      <c r="O96" s="2">
        <f t="shared" si="21"/>
        <v>0.99983884065853601</v>
      </c>
      <c r="P96" s="31">
        <f t="shared" si="22"/>
        <v>80</v>
      </c>
      <c r="Q96" s="31">
        <f t="shared" si="13"/>
        <v>80</v>
      </c>
      <c r="R96" s="180"/>
      <c r="S96" s="181"/>
      <c r="T96" s="182"/>
      <c r="U96" s="183"/>
      <c r="V96" s="185"/>
    </row>
    <row r="97" spans="1:22" x14ac:dyDescent="0.2">
      <c r="A97" s="19">
        <f t="shared" si="14"/>
        <v>81</v>
      </c>
      <c r="B97" s="20">
        <f t="shared" si="15"/>
        <v>0.99985597802512827</v>
      </c>
      <c r="C97" s="23" t="str">
        <f t="shared" si="16"/>
        <v>yes</v>
      </c>
      <c r="D97" s="22"/>
      <c r="E97" s="24"/>
      <c r="F97" s="32">
        <f t="shared" si="17"/>
        <v>1.440219748717125E-4</v>
      </c>
      <c r="G97" s="14">
        <f t="shared" si="18"/>
        <v>1.3881266939762924E-3</v>
      </c>
      <c r="H97" s="45">
        <f t="shared" si="19"/>
        <v>6.5580788691793294E-3</v>
      </c>
      <c r="I97" s="13"/>
      <c r="J97" s="11">
        <f t="shared" si="23"/>
        <v>0.99985597802512827</v>
      </c>
      <c r="K97" s="11">
        <f t="shared" si="24"/>
        <v>0.99846785133115201</v>
      </c>
      <c r="L97" s="2">
        <f t="shared" si="25"/>
        <v>0.99190977246197265</v>
      </c>
      <c r="M97" s="2">
        <f t="shared" si="20"/>
        <v>0.99</v>
      </c>
      <c r="N97" s="92"/>
      <c r="O97" s="2">
        <f t="shared" si="21"/>
        <v>0.99985597802512827</v>
      </c>
      <c r="P97" s="31">
        <f t="shared" si="22"/>
        <v>81</v>
      </c>
      <c r="Q97" s="31">
        <f t="shared" si="13"/>
        <v>81</v>
      </c>
      <c r="R97" s="180"/>
      <c r="S97" s="181"/>
      <c r="T97" s="182"/>
      <c r="U97" s="183"/>
      <c r="V97" s="185"/>
    </row>
    <row r="98" spans="1:22" x14ac:dyDescent="0.2">
      <c r="A98" s="19">
        <f t="shared" si="14"/>
        <v>82</v>
      </c>
      <c r="B98" s="20">
        <f t="shared" si="15"/>
        <v>0.99987130383077005</v>
      </c>
      <c r="C98" s="23" t="str">
        <f t="shared" si="16"/>
        <v>yes</v>
      </c>
      <c r="D98" s="22"/>
      <c r="E98" s="24"/>
      <c r="F98" s="32">
        <f t="shared" si="17"/>
        <v>1.2869616922997276E-4</v>
      </c>
      <c r="G98" s="14">
        <f t="shared" si="18"/>
        <v>1.2567160626226533E-3</v>
      </c>
      <c r="H98" s="45">
        <f t="shared" si="19"/>
        <v>6.0161939168105784E-3</v>
      </c>
      <c r="I98" s="13"/>
      <c r="J98" s="11">
        <f t="shared" si="23"/>
        <v>0.99987130383077005</v>
      </c>
      <c r="K98" s="11">
        <f t="shared" si="24"/>
        <v>0.99861458776814738</v>
      </c>
      <c r="L98" s="2">
        <f t="shared" si="25"/>
        <v>0.99259839385133675</v>
      </c>
      <c r="M98" s="2">
        <f t="shared" si="20"/>
        <v>0.99</v>
      </c>
      <c r="N98" s="92"/>
      <c r="O98" s="2">
        <f t="shared" si="21"/>
        <v>0.99987130383077005</v>
      </c>
      <c r="P98" s="31">
        <f t="shared" si="22"/>
        <v>82</v>
      </c>
      <c r="Q98" s="31">
        <f t="shared" si="13"/>
        <v>82</v>
      </c>
      <c r="R98" s="180"/>
      <c r="S98" s="181"/>
      <c r="T98" s="182"/>
      <c r="U98" s="183"/>
      <c r="V98" s="185"/>
    </row>
    <row r="99" spans="1:22" x14ac:dyDescent="0.2">
      <c r="A99" s="19">
        <f t="shared" si="14"/>
        <v>83</v>
      </c>
      <c r="B99" s="20">
        <f t="shared" si="15"/>
        <v>0.99988500842989114</v>
      </c>
      <c r="C99" s="23" t="str">
        <f t="shared" si="16"/>
        <v>yes</v>
      </c>
      <c r="D99" s="22"/>
      <c r="E99" s="24"/>
      <c r="F99" s="32">
        <f t="shared" si="17"/>
        <v>1.1499157010886841E-4</v>
      </c>
      <c r="G99" s="14">
        <f t="shared" si="18"/>
        <v>1.1374817270516562E-3</v>
      </c>
      <c r="H99" s="45">
        <f t="shared" si="19"/>
        <v>5.5169657897221579E-3</v>
      </c>
      <c r="I99" s="13"/>
      <c r="J99" s="11">
        <f t="shared" si="23"/>
        <v>0.99988500842989114</v>
      </c>
      <c r="K99" s="11">
        <f t="shared" si="24"/>
        <v>0.99874752670283951</v>
      </c>
      <c r="L99" s="2">
        <f t="shared" si="25"/>
        <v>0.99323056091311734</v>
      </c>
      <c r="M99" s="2">
        <f t="shared" si="20"/>
        <v>0.99</v>
      </c>
      <c r="N99" s="92"/>
      <c r="O99" s="2">
        <f t="shared" si="21"/>
        <v>0.99988500842989114</v>
      </c>
      <c r="P99" s="31">
        <f t="shared" si="22"/>
        <v>83</v>
      </c>
      <c r="Q99" s="31">
        <f t="shared" si="13"/>
        <v>83</v>
      </c>
      <c r="R99" s="180"/>
      <c r="S99" s="181"/>
      <c r="T99" s="182"/>
      <c r="U99" s="183"/>
      <c r="V99" s="185"/>
    </row>
    <row r="100" spans="1:22" x14ac:dyDescent="0.2">
      <c r="A100" s="19">
        <f t="shared" si="14"/>
        <v>84</v>
      </c>
      <c r="B100" s="20">
        <f t="shared" si="15"/>
        <v>0.99989726229516029</v>
      </c>
      <c r="C100" s="23" t="str">
        <f t="shared" si="16"/>
        <v>yes</v>
      </c>
      <c r="D100" s="22"/>
      <c r="E100" s="24"/>
      <c r="F100" s="32">
        <f t="shared" si="17"/>
        <v>1.0273770483968078E-4</v>
      </c>
      <c r="G100" s="14">
        <f t="shared" si="18"/>
        <v>1.0293246826117766E-3</v>
      </c>
      <c r="H100" s="45">
        <f t="shared" si="19"/>
        <v>5.057258207780831E-3</v>
      </c>
      <c r="I100" s="13"/>
      <c r="J100" s="11">
        <f t="shared" si="23"/>
        <v>0.99989726229516029</v>
      </c>
      <c r="K100" s="11">
        <f t="shared" si="24"/>
        <v>0.99886793761254855</v>
      </c>
      <c r="L100" s="2">
        <f t="shared" si="25"/>
        <v>0.99381067940476775</v>
      </c>
      <c r="M100" s="2">
        <f t="shared" si="20"/>
        <v>0.99</v>
      </c>
      <c r="N100" s="92"/>
      <c r="O100" s="2">
        <f t="shared" si="21"/>
        <v>0.99989726229516029</v>
      </c>
      <c r="P100" s="31">
        <f t="shared" si="22"/>
        <v>84</v>
      </c>
      <c r="Q100" s="31">
        <f t="shared" si="13"/>
        <v>84</v>
      </c>
      <c r="R100" s="180"/>
      <c r="S100" s="181"/>
      <c r="T100" s="182"/>
      <c r="U100" s="183"/>
      <c r="V100" s="185"/>
    </row>
    <row r="101" spans="1:22" x14ac:dyDescent="0.2">
      <c r="A101" s="19">
        <f t="shared" si="14"/>
        <v>85</v>
      </c>
      <c r="B101" s="20">
        <f t="shared" si="15"/>
        <v>0.99990821808148145</v>
      </c>
      <c r="C101" s="23" t="str">
        <f t="shared" si="16"/>
        <v>yes</v>
      </c>
      <c r="D101" s="22"/>
      <c r="E101" s="24"/>
      <c r="F101" s="32">
        <f t="shared" si="17"/>
        <v>9.1781918518499982E-5</v>
      </c>
      <c r="G101" s="14">
        <f t="shared" si="18"/>
        <v>9.3124183730035445E-4</v>
      </c>
      <c r="H101" s="45">
        <f t="shared" si="19"/>
        <v>4.6341418443856487E-3</v>
      </c>
      <c r="I101" s="13"/>
      <c r="J101" s="11">
        <f t="shared" si="23"/>
        <v>0.99990821808148145</v>
      </c>
      <c r="K101" s="11">
        <f t="shared" si="24"/>
        <v>0.99897697624418114</v>
      </c>
      <c r="L101" s="2">
        <f t="shared" si="25"/>
        <v>0.99434283439979554</v>
      </c>
      <c r="M101" s="2">
        <f t="shared" si="20"/>
        <v>0.99</v>
      </c>
      <c r="N101" s="92"/>
      <c r="O101" s="2">
        <f t="shared" si="21"/>
        <v>0.99990821808148145</v>
      </c>
      <c r="P101" s="31">
        <f t="shared" si="22"/>
        <v>85</v>
      </c>
      <c r="Q101" s="31">
        <f t="shared" si="13"/>
        <v>85</v>
      </c>
      <c r="R101" s="180"/>
      <c r="S101" s="181"/>
      <c r="T101" s="182"/>
      <c r="U101" s="183"/>
      <c r="V101" s="185"/>
    </row>
    <row r="102" spans="1:22" x14ac:dyDescent="0.2">
      <c r="A102" s="19">
        <f t="shared" si="14"/>
        <v>86</v>
      </c>
      <c r="B102" s="20">
        <f t="shared" si="15"/>
        <v>0.99991801247702661</v>
      </c>
      <c r="C102" s="23" t="str">
        <f t="shared" si="16"/>
        <v>yes</v>
      </c>
      <c r="D102" s="22"/>
      <c r="E102" s="24"/>
      <c r="F102" s="32">
        <f t="shared" si="17"/>
        <v>8.1987522973416119E-5</v>
      </c>
      <c r="G102" s="14">
        <f t="shared" si="18"/>
        <v>8.4231801687720015E-4</v>
      </c>
      <c r="H102" s="45">
        <f t="shared" si="19"/>
        <v>4.2448832866341197E-3</v>
      </c>
      <c r="I102" s="13"/>
      <c r="J102" s="11">
        <f t="shared" si="23"/>
        <v>0.99991801247702661</v>
      </c>
      <c r="K102" s="11">
        <f t="shared" si="24"/>
        <v>0.99907569446014943</v>
      </c>
      <c r="L102" s="2">
        <f t="shared" si="25"/>
        <v>0.99483081117351535</v>
      </c>
      <c r="M102" s="2">
        <f t="shared" si="20"/>
        <v>0.99</v>
      </c>
      <c r="N102" s="92"/>
      <c r="O102" s="2">
        <f t="shared" si="21"/>
        <v>0.99991801247702661</v>
      </c>
      <c r="P102" s="31">
        <f t="shared" si="22"/>
        <v>86</v>
      </c>
      <c r="Q102" s="31">
        <f t="shared" si="13"/>
        <v>86</v>
      </c>
      <c r="R102" s="180"/>
      <c r="S102" s="181"/>
      <c r="T102" s="182"/>
      <c r="U102" s="183"/>
      <c r="V102" s="185"/>
    </row>
    <row r="103" spans="1:22" x14ac:dyDescent="0.2">
      <c r="A103" s="19">
        <f t="shared" si="14"/>
        <v>87</v>
      </c>
      <c r="B103" s="20">
        <f t="shared" si="15"/>
        <v>0.99992676786314327</v>
      </c>
      <c r="C103" s="23" t="str">
        <f t="shared" si="16"/>
        <v>yes</v>
      </c>
      <c r="D103" s="22"/>
      <c r="E103" s="24"/>
      <c r="F103" s="32">
        <f t="shared" si="17"/>
        <v>7.3232136856735857E-5</v>
      </c>
      <c r="G103" s="14">
        <f t="shared" si="18"/>
        <v>7.6171859215118051E-4</v>
      </c>
      <c r="H103" s="45">
        <f t="shared" si="19"/>
        <v>3.8869342716575219E-3</v>
      </c>
      <c r="I103" s="13"/>
      <c r="J103" s="11">
        <f t="shared" si="23"/>
        <v>0.99992676786314327</v>
      </c>
      <c r="K103" s="11">
        <f t="shared" si="24"/>
        <v>0.99916504927099214</v>
      </c>
      <c r="L103" s="2">
        <f t="shared" si="25"/>
        <v>0.99527811499933461</v>
      </c>
      <c r="M103" s="2">
        <f t="shared" si="20"/>
        <v>0.99</v>
      </c>
      <c r="N103" s="92"/>
      <c r="O103" s="2">
        <f t="shared" si="21"/>
        <v>0.99992676786314327</v>
      </c>
      <c r="P103" s="31">
        <f t="shared" si="22"/>
        <v>87</v>
      </c>
      <c r="Q103" s="31">
        <f t="shared" si="13"/>
        <v>87</v>
      </c>
      <c r="R103" s="180"/>
      <c r="S103" s="181"/>
      <c r="T103" s="182"/>
      <c r="U103" s="183"/>
      <c r="V103" s="185"/>
    </row>
    <row r="104" spans="1:22" x14ac:dyDescent="0.2">
      <c r="A104" s="19">
        <f t="shared" si="14"/>
        <v>88</v>
      </c>
      <c r="B104" s="20">
        <f t="shared" si="15"/>
        <v>0.99993459380275074</v>
      </c>
      <c r="C104" s="23" t="str">
        <f t="shared" si="16"/>
        <v>yes</v>
      </c>
      <c r="D104" s="22"/>
      <c r="E104" s="24"/>
      <c r="F104" s="32">
        <f t="shared" si="17"/>
        <v>6.5406197249257404E-5</v>
      </c>
      <c r="G104" s="14">
        <f t="shared" si="18"/>
        <v>6.8868268545810817E-4</v>
      </c>
      <c r="H104" s="45">
        <f t="shared" si="19"/>
        <v>3.5579212372242007E-3</v>
      </c>
      <c r="I104" s="13"/>
      <c r="J104" s="11">
        <f t="shared" si="23"/>
        <v>0.99993459380275074</v>
      </c>
      <c r="K104" s="11">
        <f t="shared" si="24"/>
        <v>0.99924591111729266</v>
      </c>
      <c r="L104" s="2">
        <f t="shared" si="25"/>
        <v>0.99568798988006846</v>
      </c>
      <c r="M104" s="2">
        <f t="shared" si="20"/>
        <v>0.99</v>
      </c>
      <c r="N104" s="92"/>
      <c r="O104" s="2">
        <f t="shared" si="21"/>
        <v>0.99993459380275074</v>
      </c>
      <c r="P104" s="31">
        <f t="shared" si="22"/>
        <v>88</v>
      </c>
      <c r="Q104" s="31">
        <f t="shared" si="13"/>
        <v>88</v>
      </c>
      <c r="R104" s="180"/>
      <c r="S104" s="181"/>
      <c r="T104" s="182"/>
      <c r="U104" s="183"/>
      <c r="V104" s="185"/>
    </row>
    <row r="105" spans="1:22" x14ac:dyDescent="0.2">
      <c r="A105" s="19">
        <f t="shared" si="14"/>
        <v>89</v>
      </c>
      <c r="B105" s="20">
        <f t="shared" si="15"/>
        <v>0.99994158837483615</v>
      </c>
      <c r="C105" s="23" t="str">
        <f t="shared" si="16"/>
        <v>yes</v>
      </c>
      <c r="D105" s="22"/>
      <c r="E105" s="24"/>
      <c r="F105" s="32">
        <f t="shared" si="17"/>
        <v>5.8411625163819882E-5</v>
      </c>
      <c r="G105" s="14">
        <f t="shared" si="18"/>
        <v>6.2251691560394492E-4</v>
      </c>
      <c r="H105" s="45">
        <f t="shared" si="19"/>
        <v>3.2556352163122301E-3</v>
      </c>
      <c r="I105" s="13"/>
      <c r="J105" s="11">
        <f t="shared" si="23"/>
        <v>0.99994158837483615</v>
      </c>
      <c r="K105" s="11">
        <f t="shared" si="24"/>
        <v>0.99931907145923216</v>
      </c>
      <c r="L105" s="2">
        <f t="shared" si="25"/>
        <v>0.99606343624291993</v>
      </c>
      <c r="M105" s="2">
        <f t="shared" si="20"/>
        <v>0.99</v>
      </c>
      <c r="N105" s="92"/>
      <c r="O105" s="2">
        <f t="shared" si="21"/>
        <v>0.99994158837483615</v>
      </c>
      <c r="P105" s="31">
        <f t="shared" si="22"/>
        <v>89</v>
      </c>
      <c r="Q105" s="31">
        <f t="shared" si="13"/>
        <v>89</v>
      </c>
      <c r="R105" s="180"/>
      <c r="S105" s="181"/>
      <c r="T105" s="182"/>
      <c r="U105" s="183"/>
      <c r="V105" s="185"/>
    </row>
    <row r="106" spans="1:22" x14ac:dyDescent="0.2">
      <c r="A106" s="19">
        <f t="shared" si="14"/>
        <v>90</v>
      </c>
      <c r="B106" s="20">
        <f t="shared" si="15"/>
        <v>0.99994783937086718</v>
      </c>
      <c r="C106" s="23" t="str">
        <f t="shared" si="16"/>
        <v>yes</v>
      </c>
      <c r="D106" s="22"/>
      <c r="E106" s="24"/>
      <c r="F106" s="32">
        <f t="shared" si="17"/>
        <v>5.2160629132822873E-5</v>
      </c>
      <c r="G106" s="14">
        <f t="shared" si="18"/>
        <v>5.6258964278973133E-4</v>
      </c>
      <c r="H106" s="45">
        <f t="shared" si="19"/>
        <v>2.9780220980344654E-3</v>
      </c>
      <c r="I106" s="13"/>
      <c r="J106" s="11">
        <f t="shared" si="23"/>
        <v>0.99994783937086718</v>
      </c>
      <c r="K106" s="11">
        <f t="shared" si="24"/>
        <v>0.99938524972807741</v>
      </c>
      <c r="L106" s="2">
        <f t="shared" si="25"/>
        <v>0.99640722763004297</v>
      </c>
      <c r="M106" s="2">
        <f t="shared" si="20"/>
        <v>0.99</v>
      </c>
      <c r="N106" s="92"/>
      <c r="O106" s="2">
        <f t="shared" si="21"/>
        <v>0.99994783937086718</v>
      </c>
      <c r="P106" s="31">
        <f t="shared" si="22"/>
        <v>90</v>
      </c>
      <c r="Q106" s="31">
        <f t="shared" si="13"/>
        <v>90</v>
      </c>
      <c r="R106" s="180"/>
      <c r="S106" s="181"/>
      <c r="T106" s="182"/>
      <c r="U106" s="183"/>
      <c r="V106" s="185"/>
    </row>
    <row r="107" spans="1:22" x14ac:dyDescent="0.2">
      <c r="A107" s="19">
        <f t="shared" si="14"/>
        <v>91</v>
      </c>
      <c r="B107" s="20">
        <f t="shared" si="15"/>
        <v>0.99995342536732046</v>
      </c>
      <c r="C107" s="23" t="str">
        <f t="shared" si="16"/>
        <v>yes</v>
      </c>
      <c r="D107" s="22"/>
      <c r="E107" s="24"/>
      <c r="F107" s="32">
        <f t="shared" si="17"/>
        <v>4.6574632679591488E-5</v>
      </c>
      <c r="G107" s="14">
        <f t="shared" si="18"/>
        <v>5.0832567724405522E-4</v>
      </c>
      <c r="H107" s="45">
        <f t="shared" si="19"/>
        <v>2.7231732709502984E-3</v>
      </c>
      <c r="I107" s="13"/>
      <c r="J107" s="11">
        <f t="shared" si="23"/>
        <v>0.99995342536732046</v>
      </c>
      <c r="K107" s="11">
        <f t="shared" si="24"/>
        <v>0.99944509969007644</v>
      </c>
      <c r="L107" s="2">
        <f t="shared" si="25"/>
        <v>0.99672192641912616</v>
      </c>
      <c r="M107" s="2">
        <f t="shared" si="20"/>
        <v>0.99</v>
      </c>
      <c r="N107" s="92"/>
      <c r="O107" s="2">
        <f t="shared" si="21"/>
        <v>0.99995342536732046</v>
      </c>
      <c r="P107" s="31">
        <f t="shared" si="22"/>
        <v>91</v>
      </c>
      <c r="Q107" s="31">
        <f t="shared" si="13"/>
        <v>91</v>
      </c>
      <c r="R107" s="180"/>
      <c r="S107" s="181"/>
      <c r="T107" s="182"/>
      <c r="U107" s="183"/>
      <c r="V107" s="185"/>
    </row>
    <row r="108" spans="1:22" x14ac:dyDescent="0.2">
      <c r="A108" s="19">
        <f t="shared" si="14"/>
        <v>92</v>
      </c>
      <c r="B108" s="20">
        <f t="shared" si="15"/>
        <v>0.9999584166870753</v>
      </c>
      <c r="C108" s="23" t="str">
        <f t="shared" si="16"/>
        <v>yes</v>
      </c>
      <c r="D108" s="22"/>
      <c r="E108" s="24"/>
      <c r="F108" s="32">
        <f t="shared" si="17"/>
        <v>4.1583312924716993E-5</v>
      </c>
      <c r="G108" s="14">
        <f t="shared" si="18"/>
        <v>4.592014174484635E-4</v>
      </c>
      <c r="H108" s="45">
        <f t="shared" si="19"/>
        <v>2.4893166593214955E-3</v>
      </c>
      <c r="I108" s="13"/>
      <c r="J108" s="11">
        <f t="shared" si="23"/>
        <v>0.9999584166870753</v>
      </c>
      <c r="K108" s="11">
        <f t="shared" si="24"/>
        <v>0.99949921526962682</v>
      </c>
      <c r="L108" s="2">
        <f t="shared" si="25"/>
        <v>0.99700989861030531</v>
      </c>
      <c r="M108" s="2">
        <f t="shared" si="20"/>
        <v>0.99</v>
      </c>
      <c r="N108" s="92"/>
      <c r="O108" s="2">
        <f t="shared" si="21"/>
        <v>0.9999584166870753</v>
      </c>
      <c r="P108" s="31">
        <f t="shared" si="22"/>
        <v>92</v>
      </c>
      <c r="Q108" s="31">
        <f t="shared" si="13"/>
        <v>92</v>
      </c>
      <c r="R108" s="180"/>
      <c r="S108" s="181"/>
      <c r="T108" s="182"/>
      <c r="U108" s="183"/>
      <c r="V108" s="185"/>
    </row>
    <row r="109" spans="1:22" x14ac:dyDescent="0.2">
      <c r="A109" s="19">
        <f t="shared" si="14"/>
        <v>93</v>
      </c>
      <c r="B109" s="20">
        <f t="shared" si="15"/>
        <v>0.99996287626111768</v>
      </c>
      <c r="C109" s="23" t="str">
        <f t="shared" si="16"/>
        <v>yes</v>
      </c>
      <c r="D109" s="22"/>
      <c r="E109" s="24"/>
      <c r="F109" s="32">
        <f t="shared" si="17"/>
        <v>3.7123738882364415E-5</v>
      </c>
      <c r="G109" s="14">
        <f t="shared" si="18"/>
        <v>4.147403859387788E-4</v>
      </c>
      <c r="H109" s="45">
        <f t="shared" si="19"/>
        <v>2.2748081581697708E-3</v>
      </c>
      <c r="I109" s="13"/>
      <c r="J109" s="11">
        <f t="shared" si="23"/>
        <v>0.99996287626111768</v>
      </c>
      <c r="K109" s="11">
        <f t="shared" si="24"/>
        <v>0.99954813587517888</v>
      </c>
      <c r="L109" s="2">
        <f t="shared" si="25"/>
        <v>0.99727332771700916</v>
      </c>
      <c r="M109" s="2">
        <f t="shared" si="20"/>
        <v>0.99</v>
      </c>
      <c r="N109" s="92"/>
      <c r="O109" s="2">
        <f t="shared" si="21"/>
        <v>0.99996287626111768</v>
      </c>
      <c r="P109" s="31">
        <f t="shared" si="22"/>
        <v>93</v>
      </c>
      <c r="Q109" s="31">
        <f t="shared" si="13"/>
        <v>93</v>
      </c>
      <c r="R109" s="180"/>
      <c r="S109" s="181"/>
      <c r="T109" s="182"/>
      <c r="U109" s="183"/>
      <c r="V109" s="185"/>
    </row>
    <row r="110" spans="1:22" x14ac:dyDescent="0.2">
      <c r="A110" s="19">
        <f t="shared" si="14"/>
        <v>94</v>
      </c>
      <c r="B110" s="20">
        <f t="shared" si="15"/>
        <v>0.99996686040082716</v>
      </c>
      <c r="C110" s="23" t="str">
        <f t="shared" si="16"/>
        <v>yes</v>
      </c>
      <c r="D110" s="22"/>
      <c r="E110" s="24"/>
      <c r="F110" s="32">
        <f t="shared" si="17"/>
        <v>3.3139599172885287E-5</v>
      </c>
      <c r="G110" s="14">
        <f t="shared" si="18"/>
        <v>3.7450913269103159E-4</v>
      </c>
      <c r="H110" s="45">
        <f t="shared" si="19"/>
        <v>2.0781234689896152E-3</v>
      </c>
      <c r="I110" s="13"/>
      <c r="J110" s="11">
        <f t="shared" si="23"/>
        <v>0.99996686040082716</v>
      </c>
      <c r="K110" s="11">
        <f t="shared" si="24"/>
        <v>0.99959235126813617</v>
      </c>
      <c r="L110" s="2">
        <f t="shared" si="25"/>
        <v>0.99751422779914656</v>
      </c>
      <c r="M110" s="2">
        <f t="shared" si="20"/>
        <v>0.99</v>
      </c>
      <c r="N110" s="92"/>
      <c r="O110" s="2">
        <f t="shared" si="21"/>
        <v>0.99996686040082716</v>
      </c>
      <c r="P110" s="31">
        <f t="shared" si="22"/>
        <v>94</v>
      </c>
      <c r="Q110" s="31">
        <f t="shared" si="13"/>
        <v>94</v>
      </c>
      <c r="R110" s="180"/>
      <c r="S110" s="181"/>
      <c r="T110" s="182"/>
      <c r="U110" s="183"/>
      <c r="V110" s="185"/>
    </row>
    <row r="111" spans="1:22" x14ac:dyDescent="0.2">
      <c r="A111" s="19">
        <f t="shared" si="14"/>
        <v>95</v>
      </c>
      <c r="B111" s="20">
        <f t="shared" si="15"/>
        <v>0.99997041949006971</v>
      </c>
      <c r="C111" s="23" t="str">
        <f t="shared" si="16"/>
        <v>yes</v>
      </c>
      <c r="D111" s="22"/>
      <c r="E111" s="24"/>
      <c r="F111" s="32">
        <f t="shared" si="17"/>
        <v>2.958050993027816E-5</v>
      </c>
      <c r="G111" s="14">
        <f t="shared" si="18"/>
        <v>3.3811347804768051E-4</v>
      </c>
      <c r="H111" s="45">
        <f t="shared" si="19"/>
        <v>1.8978503345829299E-3</v>
      </c>
      <c r="I111" s="13"/>
      <c r="J111" s="11">
        <f t="shared" si="23"/>
        <v>0.99997041949006971</v>
      </c>
      <c r="K111" s="11">
        <f t="shared" si="24"/>
        <v>0.99963230601202202</v>
      </c>
      <c r="L111" s="2">
        <f t="shared" si="25"/>
        <v>0.99773445567743912</v>
      </c>
      <c r="M111" s="2">
        <f t="shared" si="20"/>
        <v>0.99</v>
      </c>
      <c r="N111" s="92"/>
      <c r="O111" s="2">
        <f t="shared" si="21"/>
        <v>0.99997041949006971</v>
      </c>
      <c r="P111" s="31">
        <f t="shared" si="22"/>
        <v>95</v>
      </c>
      <c r="Q111" s="31">
        <f t="shared" si="13"/>
        <v>95</v>
      </c>
      <c r="R111" s="180"/>
      <c r="S111" s="181"/>
      <c r="T111" s="182"/>
      <c r="U111" s="183"/>
      <c r="V111" s="185"/>
    </row>
    <row r="112" spans="1:22" x14ac:dyDescent="0.2">
      <c r="A112" s="19">
        <f t="shared" si="14"/>
        <v>96</v>
      </c>
      <c r="B112" s="20">
        <f t="shared" si="15"/>
        <v>0.99997359860537183</v>
      </c>
      <c r="C112" s="23" t="str">
        <f t="shared" si="16"/>
        <v>yes</v>
      </c>
      <c r="D112" s="22"/>
      <c r="E112" s="24"/>
      <c r="F112" s="32">
        <f t="shared" si="17"/>
        <v>2.6401394628162911E-5</v>
      </c>
      <c r="G112" s="14">
        <f t="shared" si="18"/>
        <v>3.0519506900306907E-4</v>
      </c>
      <c r="H112" s="45">
        <f t="shared" si="19"/>
        <v>1.7326811686429195E-3</v>
      </c>
      <c r="I112" s="13"/>
      <c r="J112" s="11">
        <f t="shared" si="23"/>
        <v>0.99997359860537183</v>
      </c>
      <c r="K112" s="11">
        <f t="shared" si="24"/>
        <v>0.99966840353636877</v>
      </c>
      <c r="L112" s="2">
        <f t="shared" si="25"/>
        <v>0.99793572236772587</v>
      </c>
      <c r="M112" s="2">
        <f t="shared" si="20"/>
        <v>0.99</v>
      </c>
      <c r="N112" s="92"/>
      <c r="O112" s="2">
        <f t="shared" si="21"/>
        <v>0.99997359860537183</v>
      </c>
      <c r="P112" s="31">
        <f t="shared" si="22"/>
        <v>96</v>
      </c>
      <c r="Q112" s="31">
        <f t="shared" si="13"/>
        <v>96</v>
      </c>
      <c r="R112" s="180"/>
      <c r="S112" s="181"/>
      <c r="T112" s="182"/>
      <c r="U112" s="183"/>
      <c r="V112" s="185"/>
    </row>
    <row r="113" spans="1:22" x14ac:dyDescent="0.2">
      <c r="A113" s="19">
        <f t="shared" si="14"/>
        <v>97</v>
      </c>
      <c r="B113" s="20">
        <f t="shared" si="15"/>
        <v>0.99997643807160319</v>
      </c>
      <c r="C113" s="23" t="str">
        <f t="shared" si="16"/>
        <v>yes</v>
      </c>
      <c r="D113" s="22"/>
      <c r="E113" s="24"/>
      <c r="F113" s="32">
        <f t="shared" si="17"/>
        <v>2.3561928396786372E-5</v>
      </c>
      <c r="G113" s="14">
        <f t="shared" si="18"/>
        <v>2.7542822444351936E-4</v>
      </c>
      <c r="H113" s="45">
        <f t="shared" si="19"/>
        <v>1.5814060733599208E-3</v>
      </c>
      <c r="I113" s="13"/>
      <c r="J113" s="11">
        <f t="shared" si="23"/>
        <v>0.99997643807160319</v>
      </c>
      <c r="K113" s="11">
        <f t="shared" si="24"/>
        <v>0.99970100984715971</v>
      </c>
      <c r="L113" s="2">
        <f t="shared" si="25"/>
        <v>0.99811960377379982</v>
      </c>
      <c r="M113" s="2">
        <f t="shared" si="20"/>
        <v>0.99</v>
      </c>
      <c r="N113" s="92"/>
      <c r="O113" s="2">
        <f t="shared" si="21"/>
        <v>0.99997643807160319</v>
      </c>
      <c r="P113" s="31">
        <f t="shared" si="22"/>
        <v>97</v>
      </c>
      <c r="Q113" s="31">
        <f t="shared" si="13"/>
        <v>97</v>
      </c>
      <c r="R113" s="180"/>
      <c r="S113" s="181"/>
      <c r="T113" s="182"/>
      <c r="U113" s="183"/>
      <c r="V113" s="185"/>
    </row>
    <row r="114" spans="1:22" x14ac:dyDescent="0.2">
      <c r="A114" s="19">
        <f t="shared" si="14"/>
        <v>98</v>
      </c>
      <c r="B114" s="20">
        <f t="shared" si="15"/>
        <v>0.99997897395983404</v>
      </c>
      <c r="C114" s="23" t="str">
        <f t="shared" si="16"/>
        <v>yes</v>
      </c>
      <c r="D114" s="22"/>
      <c r="E114" s="24"/>
      <c r="F114" s="32">
        <f t="shared" si="17"/>
        <v>2.1026040165913444E-5</v>
      </c>
      <c r="G114" s="14">
        <f t="shared" si="18"/>
        <v>2.4851704662554817E-4</v>
      </c>
      <c r="H114" s="45">
        <f t="shared" si="19"/>
        <v>1.4429062363933488E-3</v>
      </c>
      <c r="I114" s="13"/>
      <c r="J114" s="11">
        <f t="shared" si="23"/>
        <v>0.99997897395983404</v>
      </c>
      <c r="K114" s="11">
        <f t="shared" si="24"/>
        <v>0.9997304569132085</v>
      </c>
      <c r="L114" s="2">
        <f t="shared" si="25"/>
        <v>0.99828755067681518</v>
      </c>
      <c r="M114" s="2">
        <f t="shared" si="20"/>
        <v>0.99</v>
      </c>
      <c r="N114" s="92"/>
      <c r="O114" s="2">
        <f t="shared" si="21"/>
        <v>0.99997897395983404</v>
      </c>
      <c r="P114" s="31">
        <f t="shared" si="22"/>
        <v>98</v>
      </c>
      <c r="Q114" s="31">
        <f t="shared" si="13"/>
        <v>98</v>
      </c>
      <c r="R114" s="180"/>
      <c r="S114" s="181"/>
      <c r="T114" s="182"/>
      <c r="U114" s="183"/>
      <c r="V114" s="185"/>
    </row>
    <row r="115" spans="1:22" x14ac:dyDescent="0.2">
      <c r="A115" s="19">
        <f t="shared" si="14"/>
        <v>99</v>
      </c>
      <c r="B115" s="20">
        <f t="shared" si="15"/>
        <v>0.99998123853334697</v>
      </c>
      <c r="C115" s="23" t="str">
        <f t="shared" si="16"/>
        <v>yes</v>
      </c>
      <c r="D115" s="22"/>
      <c r="E115" s="24"/>
      <c r="F115" s="32">
        <f t="shared" si="17"/>
        <v>1.8761466653036964E-5</v>
      </c>
      <c r="G115" s="14">
        <f t="shared" si="18"/>
        <v>2.2419277777477911E-4</v>
      </c>
      <c r="H115" s="45">
        <f t="shared" si="19"/>
        <v>1.3161476970004963E-3</v>
      </c>
      <c r="I115" s="13"/>
      <c r="J115" s="11">
        <f t="shared" si="23"/>
        <v>0.99998123853334697</v>
      </c>
      <c r="K115" s="11">
        <f t="shared" si="24"/>
        <v>0.99975704575557223</v>
      </c>
      <c r="L115" s="2">
        <f t="shared" si="25"/>
        <v>0.99844089805857172</v>
      </c>
      <c r="M115" s="2">
        <f t="shared" si="20"/>
        <v>0.99</v>
      </c>
      <c r="N115" s="92"/>
      <c r="O115" s="2">
        <f t="shared" si="21"/>
        <v>0.99998123853334697</v>
      </c>
      <c r="P115" s="31">
        <f t="shared" si="22"/>
        <v>99</v>
      </c>
      <c r="Q115" s="31">
        <f t="shared" si="13"/>
        <v>99</v>
      </c>
      <c r="R115" s="180"/>
      <c r="S115" s="181"/>
      <c r="T115" s="182"/>
      <c r="U115" s="183"/>
      <c r="V115" s="185"/>
    </row>
    <row r="116" spans="1:22" x14ac:dyDescent="0.2">
      <c r="A116" s="19">
        <f t="shared" si="14"/>
        <v>100</v>
      </c>
      <c r="B116" s="20">
        <f t="shared" si="15"/>
        <v>0.99998326064716891</v>
      </c>
      <c r="C116" s="23" t="str">
        <f t="shared" si="16"/>
        <v>yes</v>
      </c>
      <c r="D116" s="22"/>
      <c r="E116" s="24"/>
      <c r="F116" s="32">
        <f t="shared" si="17"/>
        <v>1.6739352831046484E-5</v>
      </c>
      <c r="G116" s="14">
        <f t="shared" si="18"/>
        <v>2.0221138219904221E-4</v>
      </c>
      <c r="H116" s="45">
        <f t="shared" si="19"/>
        <v>1.2001754698863967E-3</v>
      </c>
      <c r="I116" s="13"/>
      <c r="J116" s="11">
        <f t="shared" si="23"/>
        <v>0.99998326064716891</v>
      </c>
      <c r="K116" s="11">
        <f t="shared" si="24"/>
        <v>0.99978104926496991</v>
      </c>
      <c r="L116" s="2">
        <f t="shared" si="25"/>
        <v>0.99858087379508353</v>
      </c>
      <c r="M116" s="2">
        <f t="shared" si="20"/>
        <v>0.99</v>
      </c>
      <c r="N116" s="92"/>
      <c r="O116" s="2">
        <f t="shared" si="21"/>
        <v>0.99998326064716891</v>
      </c>
      <c r="P116" s="31">
        <f t="shared" si="22"/>
        <v>100</v>
      </c>
      <c r="Q116" s="31">
        <f t="shared" si="13"/>
        <v>100</v>
      </c>
      <c r="R116" s="180"/>
      <c r="S116" s="181"/>
      <c r="T116" s="182"/>
      <c r="U116" s="183"/>
      <c r="V116" s="185"/>
    </row>
    <row r="117" spans="1:22" x14ac:dyDescent="0.2">
      <c r="A117" s="19">
        <f t="shared" si="14"/>
        <v>101</v>
      </c>
      <c r="B117" s="20">
        <f t="shared" si="15"/>
        <v>0.99998506610593862</v>
      </c>
      <c r="C117" s="23" t="str">
        <f t="shared" si="16"/>
        <v>yes</v>
      </c>
      <c r="D117" s="22"/>
      <c r="E117" s="24"/>
      <c r="F117" s="32">
        <f t="shared" si="17"/>
        <v>1.4933894061412186E-5</v>
      </c>
      <c r="G117" s="14">
        <f t="shared" si="18"/>
        <v>1.8235133573306437E-4</v>
      </c>
      <c r="H117" s="45">
        <f t="shared" si="19"/>
        <v>1.0941080143983895E-3</v>
      </c>
      <c r="I117" s="13"/>
      <c r="J117" s="11">
        <f t="shared" si="23"/>
        <v>0.99998506610593862</v>
      </c>
      <c r="K117" s="11">
        <f t="shared" si="24"/>
        <v>0.99980271477020555</v>
      </c>
      <c r="L117" s="2">
        <f t="shared" si="25"/>
        <v>0.99870860675580719</v>
      </c>
      <c r="M117" s="2">
        <f t="shared" si="20"/>
        <v>0.99</v>
      </c>
      <c r="N117" s="92"/>
      <c r="O117" s="2">
        <f t="shared" si="21"/>
        <v>0.99998506610593862</v>
      </c>
      <c r="P117" s="31">
        <f t="shared" si="22"/>
        <v>101</v>
      </c>
      <c r="Q117" s="31">
        <f t="shared" si="13"/>
        <v>101</v>
      </c>
      <c r="R117" s="180"/>
      <c r="S117" s="181"/>
      <c r="T117" s="182"/>
      <c r="U117" s="183"/>
      <c r="V117" s="185"/>
    </row>
    <row r="118" spans="1:22" x14ac:dyDescent="0.2">
      <c r="A118" s="19">
        <f t="shared" si="14"/>
        <v>102</v>
      </c>
      <c r="B118" s="20">
        <f t="shared" si="15"/>
        <v>0.99998667798442553</v>
      </c>
      <c r="C118" s="23" t="str">
        <f t="shared" si="16"/>
        <v>yes</v>
      </c>
      <c r="D118" s="22"/>
      <c r="E118" s="24"/>
      <c r="F118" s="32">
        <f t="shared" si="17"/>
        <v>1.3322015574440608E-5</v>
      </c>
      <c r="G118" s="14">
        <f t="shared" si="18"/>
        <v>1.6441160567110097E-4</v>
      </c>
      <c r="H118" s="45">
        <f t="shared" si="19"/>
        <v>9.97132035995668E-4</v>
      </c>
      <c r="I118" s="13"/>
      <c r="J118" s="11">
        <f t="shared" si="23"/>
        <v>0.99998667798442553</v>
      </c>
      <c r="K118" s="11">
        <f t="shared" si="24"/>
        <v>0.99982226637875438</v>
      </c>
      <c r="L118" s="2">
        <f t="shared" si="25"/>
        <v>0.99882513434275866</v>
      </c>
      <c r="M118" s="2">
        <f t="shared" si="20"/>
        <v>0.99</v>
      </c>
      <c r="N118" s="92"/>
      <c r="O118" s="2">
        <f t="shared" si="21"/>
        <v>0.99998667798442553</v>
      </c>
      <c r="P118" s="31">
        <f t="shared" si="22"/>
        <v>102</v>
      </c>
      <c r="Q118" s="31">
        <f t="shared" si="13"/>
        <v>102</v>
      </c>
      <c r="R118" s="180"/>
      <c r="S118" s="181"/>
      <c r="T118" s="182"/>
      <c r="U118" s="183"/>
      <c r="V118" s="185"/>
    </row>
    <row r="119" spans="1:22" x14ac:dyDescent="0.2">
      <c r="A119" s="19">
        <f t="shared" si="14"/>
        <v>103</v>
      </c>
      <c r="B119" s="20">
        <f t="shared" si="15"/>
        <v>0.99998811691457701</v>
      </c>
      <c r="C119" s="23" t="str">
        <f t="shared" si="16"/>
        <v>yes</v>
      </c>
      <c r="D119" s="22"/>
      <c r="E119" s="24"/>
      <c r="F119" s="32">
        <f t="shared" si="17"/>
        <v>1.1883085422980995E-5</v>
      </c>
      <c r="G119" s="14">
        <f t="shared" si="18"/>
        <v>1.4820980560034005E-4</v>
      </c>
      <c r="H119" s="45">
        <f t="shared" si="19"/>
        <v>9.0849760644438914E-4</v>
      </c>
      <c r="I119" s="13"/>
      <c r="J119" s="11">
        <f t="shared" si="23"/>
        <v>0.99998811691457701</v>
      </c>
      <c r="K119" s="11">
        <f t="shared" si="24"/>
        <v>0.99983990710897663</v>
      </c>
      <c r="L119" s="2">
        <f t="shared" si="25"/>
        <v>0.99893140950253223</v>
      </c>
      <c r="M119" s="2">
        <f t="shared" si="20"/>
        <v>0.99</v>
      </c>
      <c r="N119" s="92"/>
      <c r="O119" s="2">
        <f t="shared" si="21"/>
        <v>0.99998811691457701</v>
      </c>
      <c r="P119" s="31">
        <f t="shared" si="22"/>
        <v>103</v>
      </c>
      <c r="Q119" s="31">
        <f t="shared" si="13"/>
        <v>103</v>
      </c>
      <c r="R119" s="180"/>
      <c r="S119" s="181"/>
      <c r="T119" s="182"/>
      <c r="U119" s="183"/>
      <c r="V119" s="185"/>
    </row>
    <row r="120" spans="1:22" x14ac:dyDescent="0.2">
      <c r="A120" s="19">
        <f t="shared" si="14"/>
        <v>104</v>
      </c>
      <c r="B120" s="20">
        <f t="shared" si="15"/>
        <v>0.99998940134256475</v>
      </c>
      <c r="C120" s="23" t="str">
        <f t="shared" si="16"/>
        <v>yes</v>
      </c>
      <c r="D120" s="22"/>
      <c r="E120" s="24"/>
      <c r="F120" s="32">
        <f t="shared" si="17"/>
        <v>1.0598657435242894E-5</v>
      </c>
      <c r="G120" s="14">
        <f t="shared" si="18"/>
        <v>1.3358051072476275E-4</v>
      </c>
      <c r="H120" s="45">
        <f t="shared" si="19"/>
        <v>8.2751358889237745E-4</v>
      </c>
      <c r="I120" s="13"/>
      <c r="J120" s="11">
        <f t="shared" si="23"/>
        <v>0.99998940134256475</v>
      </c>
      <c r="K120" s="11">
        <f t="shared" si="24"/>
        <v>0.99985582083183999</v>
      </c>
      <c r="L120" s="2">
        <f t="shared" si="25"/>
        <v>0.99902830724294767</v>
      </c>
      <c r="M120" s="2">
        <f t="shared" si="20"/>
        <v>0.99</v>
      </c>
      <c r="N120" s="92"/>
      <c r="O120" s="2">
        <f t="shared" si="21"/>
        <v>0.99998940134256475</v>
      </c>
      <c r="P120" s="31">
        <f t="shared" si="22"/>
        <v>104</v>
      </c>
      <c r="Q120" s="31">
        <f t="shared" si="13"/>
        <v>104</v>
      </c>
      <c r="R120" s="180"/>
      <c r="S120" s="181"/>
      <c r="T120" s="182"/>
      <c r="U120" s="183"/>
      <c r="V120" s="185"/>
    </row>
    <row r="121" spans="1:22" x14ac:dyDescent="0.2">
      <c r="A121" s="19">
        <f t="shared" si="14"/>
        <v>105</v>
      </c>
      <c r="B121" s="20">
        <f t="shared" si="15"/>
        <v>0.99999054775894924</v>
      </c>
      <c r="C121" s="23" t="str">
        <f t="shared" si="16"/>
        <v>yes</v>
      </c>
      <c r="D121" s="22"/>
      <c r="E121" s="24"/>
      <c r="F121" s="32">
        <f t="shared" si="17"/>
        <v>9.4522410507717592E-6</v>
      </c>
      <c r="G121" s="14">
        <f t="shared" si="18"/>
        <v>1.2037372036946695E-4</v>
      </c>
      <c r="H121" s="45">
        <f t="shared" si="19"/>
        <v>7.5354335383775626E-4</v>
      </c>
      <c r="I121" s="13"/>
      <c r="J121" s="11">
        <f t="shared" si="23"/>
        <v>0.99999054775894924</v>
      </c>
      <c r="K121" s="11">
        <f t="shared" si="24"/>
        <v>0.99987017403857981</v>
      </c>
      <c r="L121" s="2">
        <f t="shared" si="25"/>
        <v>0.9991166306847421</v>
      </c>
      <c r="M121" s="2">
        <f t="shared" si="20"/>
        <v>0.99</v>
      </c>
      <c r="N121" s="92"/>
      <c r="O121" s="2">
        <f t="shared" si="21"/>
        <v>0.99999054775894924</v>
      </c>
      <c r="P121" s="31">
        <f t="shared" si="22"/>
        <v>105</v>
      </c>
      <c r="Q121" s="31">
        <f t="shared" si="13"/>
        <v>105</v>
      </c>
      <c r="R121" s="180"/>
      <c r="S121" s="181"/>
      <c r="T121" s="182"/>
      <c r="U121" s="183"/>
      <c r="V121" s="185"/>
    </row>
    <row r="122" spans="1:22" x14ac:dyDescent="0.2">
      <c r="A122" s="19">
        <f t="shared" si="14"/>
        <v>106</v>
      </c>
      <c r="B122" s="20">
        <f t="shared" si="15"/>
        <v>0.99999157090475477</v>
      </c>
      <c r="C122" s="23" t="str">
        <f t="shared" si="16"/>
        <v>yes</v>
      </c>
      <c r="D122" s="22"/>
      <c r="E122" s="24"/>
      <c r="F122" s="32">
        <f t="shared" si="17"/>
        <v>8.429095245276042E-6</v>
      </c>
      <c r="G122" s="14">
        <f t="shared" si="18"/>
        <v>1.0845345538254703E-4</v>
      </c>
      <c r="H122" s="45">
        <f t="shared" si="19"/>
        <v>6.8600077199803893E-4</v>
      </c>
      <c r="I122" s="13"/>
      <c r="J122" s="11">
        <f t="shared" si="23"/>
        <v>0.99999157090475477</v>
      </c>
      <c r="K122" s="11">
        <f t="shared" si="24"/>
        <v>0.99988311744937219</v>
      </c>
      <c r="L122" s="2">
        <f t="shared" si="25"/>
        <v>0.99919711667737421</v>
      </c>
      <c r="M122" s="2">
        <f t="shared" si="20"/>
        <v>0.99</v>
      </c>
      <c r="N122" s="92"/>
      <c r="O122" s="2">
        <f t="shared" si="21"/>
        <v>0.99999157090475477</v>
      </c>
      <c r="P122" s="31">
        <f t="shared" si="22"/>
        <v>106</v>
      </c>
      <c r="Q122" s="31">
        <f t="shared" si="13"/>
        <v>106</v>
      </c>
      <c r="R122" s="180"/>
      <c r="S122" s="181"/>
      <c r="T122" s="182"/>
      <c r="U122" s="183"/>
      <c r="V122" s="185"/>
    </row>
    <row r="123" spans="1:22" x14ac:dyDescent="0.2">
      <c r="A123" s="19">
        <f t="shared" si="14"/>
        <v>107</v>
      </c>
      <c r="B123" s="20">
        <f t="shared" si="15"/>
        <v>0.9999924839559613</v>
      </c>
      <c r="C123" s="23" t="str">
        <f t="shared" si="16"/>
        <v>yes</v>
      </c>
      <c r="D123" s="22"/>
      <c r="E123" s="24"/>
      <c r="F123" s="32">
        <f t="shared" si="17"/>
        <v>7.5160440386500203E-6</v>
      </c>
      <c r="G123" s="14">
        <f t="shared" si="18"/>
        <v>9.769647910898501E-5</v>
      </c>
      <c r="H123" s="45">
        <f t="shared" si="19"/>
        <v>6.2434647019005628E-4</v>
      </c>
      <c r="I123" s="13"/>
      <c r="J123" s="11">
        <f t="shared" si="23"/>
        <v>0.9999924839559613</v>
      </c>
      <c r="K123" s="11">
        <f t="shared" si="24"/>
        <v>0.99989478747685234</v>
      </c>
      <c r="L123" s="2">
        <f t="shared" si="25"/>
        <v>0.99927044100666229</v>
      </c>
      <c r="M123" s="2">
        <f t="shared" si="20"/>
        <v>0.99</v>
      </c>
      <c r="N123" s="92"/>
      <c r="O123" s="2">
        <f t="shared" si="21"/>
        <v>0.9999924839559613</v>
      </c>
      <c r="P123" s="31">
        <f t="shared" si="22"/>
        <v>107</v>
      </c>
      <c r="Q123" s="31">
        <f t="shared" si="13"/>
        <v>107</v>
      </c>
      <c r="R123" s="180"/>
      <c r="S123" s="181"/>
      <c r="T123" s="182"/>
      <c r="U123" s="183"/>
      <c r="V123" s="185"/>
    </row>
    <row r="124" spans="1:22" x14ac:dyDescent="0.2">
      <c r="A124" s="19">
        <f t="shared" si="14"/>
        <v>108</v>
      </c>
      <c r="B124" s="20">
        <f t="shared" si="15"/>
        <v>0.99999329868866049</v>
      </c>
      <c r="C124" s="23" t="str">
        <f t="shared" si="16"/>
        <v>yes</v>
      </c>
      <c r="D124" s="22"/>
      <c r="E124" s="24"/>
      <c r="F124" s="32">
        <f t="shared" si="17"/>
        <v>6.7013113395572912E-6</v>
      </c>
      <c r="G124" s="14">
        <f t="shared" si="18"/>
        <v>8.7991131502013263E-5</v>
      </c>
      <c r="H124" s="45">
        <f t="shared" si="19"/>
        <v>5.6808433652747793E-4</v>
      </c>
      <c r="I124" s="13"/>
      <c r="J124" s="11">
        <f t="shared" si="23"/>
        <v>0.99999329868866049</v>
      </c>
      <c r="K124" s="11">
        <f t="shared" si="24"/>
        <v>0.99990530755715845</v>
      </c>
      <c r="L124" s="2">
        <f t="shared" si="25"/>
        <v>0.99933722322063101</v>
      </c>
      <c r="M124" s="2">
        <f t="shared" si="20"/>
        <v>0.99</v>
      </c>
      <c r="N124" s="92"/>
      <c r="O124" s="2">
        <f t="shared" si="21"/>
        <v>0.99999329868866049</v>
      </c>
      <c r="P124" s="31">
        <f t="shared" si="22"/>
        <v>108</v>
      </c>
      <c r="Q124" s="31">
        <f t="shared" si="13"/>
        <v>108</v>
      </c>
      <c r="R124" s="180"/>
      <c r="S124" s="181"/>
      <c r="T124" s="182"/>
      <c r="U124" s="183"/>
      <c r="V124" s="185"/>
    </row>
    <row r="125" spans="1:22" x14ac:dyDescent="0.2">
      <c r="A125" s="19">
        <f t="shared" si="14"/>
        <v>109</v>
      </c>
      <c r="B125" s="20">
        <f t="shared" si="15"/>
        <v>0.99999402562688766</v>
      </c>
      <c r="C125" s="23" t="str">
        <f t="shared" si="16"/>
        <v>yes</v>
      </c>
      <c r="D125" s="22"/>
      <c r="E125" s="24"/>
      <c r="F125" s="32">
        <f t="shared" si="17"/>
        <v>5.9743731123495847E-6</v>
      </c>
      <c r="G125" s="14">
        <f t="shared" si="18"/>
        <v>7.9236266765642005E-5</v>
      </c>
      <c r="H125" s="45">
        <f t="shared" si="19"/>
        <v>5.1675826151505709E-4</v>
      </c>
      <c r="I125" s="13"/>
      <c r="J125" s="11">
        <f t="shared" si="23"/>
        <v>0.99999402562688766</v>
      </c>
      <c r="K125" s="11">
        <f t="shared" si="24"/>
        <v>0.99991478936012201</v>
      </c>
      <c r="L125" s="2">
        <f t="shared" si="25"/>
        <v>0.99939803109860692</v>
      </c>
      <c r="M125" s="2">
        <f t="shared" si="20"/>
        <v>0.99</v>
      </c>
      <c r="N125" s="92"/>
      <c r="O125" s="2">
        <f t="shared" si="21"/>
        <v>0.99999402562688766</v>
      </c>
      <c r="P125" s="31">
        <f t="shared" si="22"/>
        <v>109</v>
      </c>
      <c r="Q125" s="31">
        <f t="shared" si="13"/>
        <v>109</v>
      </c>
      <c r="R125" s="180"/>
      <c r="S125" s="181"/>
      <c r="T125" s="182"/>
      <c r="U125" s="183"/>
      <c r="V125" s="185"/>
    </row>
    <row r="126" spans="1:22" x14ac:dyDescent="0.2">
      <c r="A126" s="19">
        <f t="shared" si="14"/>
        <v>110</v>
      </c>
      <c r="B126" s="20">
        <f t="shared" si="15"/>
        <v>0.99999467417493937</v>
      </c>
      <c r="C126" s="23" t="str">
        <f t="shared" si="16"/>
        <v>yes</v>
      </c>
      <c r="D126" s="22"/>
      <c r="E126" s="24"/>
      <c r="F126" s="32">
        <f t="shared" si="17"/>
        <v>5.3258250606135972E-6</v>
      </c>
      <c r="G126" s="14">
        <f t="shared" si="18"/>
        <v>7.1340285690960938E-5</v>
      </c>
      <c r="H126" s="45">
        <f t="shared" si="19"/>
        <v>4.6994910195294489E-4</v>
      </c>
      <c r="I126" s="13"/>
      <c r="J126" s="11">
        <f t="shared" si="23"/>
        <v>0.99999467417493937</v>
      </c>
      <c r="K126" s="11">
        <f t="shared" si="24"/>
        <v>0.99992333388924837</v>
      </c>
      <c r="L126" s="2">
        <f t="shared" si="25"/>
        <v>0.9994533847872954</v>
      </c>
      <c r="M126" s="2">
        <f t="shared" si="20"/>
        <v>0.99</v>
      </c>
      <c r="N126" s="92"/>
      <c r="O126" s="2">
        <f t="shared" si="21"/>
        <v>0.99999467417493937</v>
      </c>
      <c r="P126" s="31">
        <f t="shared" si="22"/>
        <v>110</v>
      </c>
      <c r="Q126" s="31">
        <f t="shared" si="13"/>
        <v>110</v>
      </c>
      <c r="R126" s="180"/>
      <c r="S126" s="181"/>
      <c r="T126" s="182"/>
      <c r="U126" s="183"/>
      <c r="V126" s="185"/>
    </row>
    <row r="127" spans="1:22" x14ac:dyDescent="0.2">
      <c r="A127" s="19">
        <f t="shared" si="14"/>
        <v>111</v>
      </c>
      <c r="B127" s="20">
        <f t="shared" si="15"/>
        <v>0.99999525273579126</v>
      </c>
      <c r="C127" s="23" t="str">
        <f t="shared" si="16"/>
        <v>yes</v>
      </c>
      <c r="D127" s="22"/>
      <c r="E127" s="24"/>
      <c r="F127" s="32">
        <f t="shared" si="17"/>
        <v>4.7472642087051863E-6</v>
      </c>
      <c r="G127" s="14">
        <f t="shared" si="18"/>
        <v>6.4220254561830401E-5</v>
      </c>
      <c r="H127" s="45">
        <f t="shared" si="19"/>
        <v>4.2727185494766156E-4</v>
      </c>
      <c r="I127" s="13"/>
      <c r="J127" s="11">
        <f t="shared" si="23"/>
        <v>0.99999525273579126</v>
      </c>
      <c r="K127" s="11">
        <f t="shared" si="24"/>
        <v>0.99993103248122939</v>
      </c>
      <c r="L127" s="2">
        <f t="shared" si="25"/>
        <v>0.99950376062628177</v>
      </c>
      <c r="M127" s="2">
        <f t="shared" si="20"/>
        <v>0.99</v>
      </c>
      <c r="N127" s="92"/>
      <c r="O127" s="2">
        <f t="shared" si="21"/>
        <v>0.99999525273579126</v>
      </c>
      <c r="P127" s="31">
        <f t="shared" si="22"/>
        <v>111</v>
      </c>
      <c r="Q127" s="31">
        <f t="shared" si="13"/>
        <v>111</v>
      </c>
      <c r="R127" s="180"/>
      <c r="S127" s="181"/>
      <c r="T127" s="182"/>
      <c r="U127" s="183"/>
      <c r="V127" s="185"/>
    </row>
    <row r="128" spans="1:22" x14ac:dyDescent="0.2">
      <c r="A128" s="19">
        <f t="shared" si="14"/>
        <v>112</v>
      </c>
      <c r="B128" s="20">
        <f t="shared" si="15"/>
        <v>0.99999576881706953</v>
      </c>
      <c r="C128" s="23" t="str">
        <f t="shared" si="16"/>
        <v>yes</v>
      </c>
      <c r="D128" s="22"/>
      <c r="E128" s="24"/>
      <c r="F128" s="32">
        <f t="shared" si="17"/>
        <v>4.2311829304370139E-6</v>
      </c>
      <c r="G128" s="14">
        <f t="shared" si="18"/>
        <v>5.7801103166034727E-5</v>
      </c>
      <c r="H128" s="45">
        <f t="shared" si="19"/>
        <v>3.8837302974757085E-4</v>
      </c>
      <c r="I128" s="13"/>
      <c r="J128" s="11">
        <f t="shared" si="23"/>
        <v>0.99999576881706953</v>
      </c>
      <c r="K128" s="11">
        <f t="shared" si="24"/>
        <v>0.99993796771390353</v>
      </c>
      <c r="L128" s="2">
        <f t="shared" si="25"/>
        <v>0.99954959468415594</v>
      </c>
      <c r="M128" s="2">
        <f t="shared" si="20"/>
        <v>0.99</v>
      </c>
      <c r="N128" s="92"/>
      <c r="O128" s="2">
        <f t="shared" si="21"/>
        <v>0.99999576881706953</v>
      </c>
      <c r="P128" s="31">
        <f t="shared" si="22"/>
        <v>112</v>
      </c>
      <c r="Q128" s="31">
        <f t="shared" si="13"/>
        <v>112</v>
      </c>
      <c r="R128" s="180"/>
      <c r="S128" s="181"/>
      <c r="T128" s="182"/>
      <c r="U128" s="183"/>
      <c r="V128" s="185"/>
    </row>
    <row r="129" spans="1:22" x14ac:dyDescent="0.2">
      <c r="A129" s="19">
        <f t="shared" si="14"/>
        <v>113</v>
      </c>
      <c r="B129" s="20">
        <f t="shared" si="15"/>
        <v>0.99999622912587538</v>
      </c>
      <c r="C129" s="23" t="str">
        <f t="shared" si="16"/>
        <v>yes</v>
      </c>
      <c r="D129" s="22"/>
      <c r="E129" s="24"/>
      <c r="F129" s="32">
        <f t="shared" si="17"/>
        <v>3.7708741246041733E-6</v>
      </c>
      <c r="G129" s="14">
        <f t="shared" si="18"/>
        <v>5.2014895059111592E-5</v>
      </c>
      <c r="H129" s="45">
        <f t="shared" si="19"/>
        <v>3.5292820557070891E-4</v>
      </c>
      <c r="I129" s="13"/>
      <c r="J129" s="11">
        <f t="shared" si="23"/>
        <v>0.99999622912587538</v>
      </c>
      <c r="K129" s="11">
        <f t="shared" si="24"/>
        <v>0.99994421423081625</v>
      </c>
      <c r="L129" s="2">
        <f t="shared" si="25"/>
        <v>0.9995912860252455</v>
      </c>
      <c r="M129" s="2">
        <f t="shared" si="20"/>
        <v>0.99</v>
      </c>
      <c r="N129" s="92"/>
      <c r="O129" s="2">
        <f t="shared" si="21"/>
        <v>0.99999622912587538</v>
      </c>
      <c r="P129" s="31">
        <f t="shared" si="22"/>
        <v>113</v>
      </c>
      <c r="Q129" s="31">
        <f t="shared" si="13"/>
        <v>113</v>
      </c>
      <c r="R129" s="180"/>
      <c r="S129" s="181"/>
      <c r="T129" s="182"/>
      <c r="U129" s="183"/>
      <c r="V129" s="185"/>
    </row>
    <row r="130" spans="1:22" x14ac:dyDescent="0.2">
      <c r="A130" s="19">
        <f t="shared" si="14"/>
        <v>114</v>
      </c>
      <c r="B130" s="20">
        <f t="shared" si="15"/>
        <v>0.99999663965362795</v>
      </c>
      <c r="C130" s="23" t="str">
        <f t="shared" si="16"/>
        <v>yes</v>
      </c>
      <c r="D130" s="22"/>
      <c r="E130" s="24"/>
      <c r="F130" s="32">
        <f t="shared" si="17"/>
        <v>3.3603463720337131E-6</v>
      </c>
      <c r="G130" s="14">
        <f t="shared" si="18"/>
        <v>4.6800163793032556E-5</v>
      </c>
      <c r="H130" s="45">
        <f t="shared" si="19"/>
        <v>3.2063976406301685E-4</v>
      </c>
      <c r="I130" s="13"/>
      <c r="J130" s="11">
        <f t="shared" si="23"/>
        <v>0.99999663965362795</v>
      </c>
      <c r="K130" s="11">
        <f t="shared" si="24"/>
        <v>0.99994983948983496</v>
      </c>
      <c r="L130" s="2">
        <f t="shared" si="25"/>
        <v>0.99962919972577191</v>
      </c>
      <c r="M130" s="2">
        <f t="shared" si="20"/>
        <v>0.99</v>
      </c>
      <c r="N130" s="92"/>
      <c r="O130" s="2">
        <f t="shared" si="21"/>
        <v>0.99999663965362795</v>
      </c>
      <c r="P130" s="31">
        <f t="shared" si="22"/>
        <v>114</v>
      </c>
      <c r="Q130" s="31">
        <f t="shared" si="13"/>
        <v>114</v>
      </c>
      <c r="R130" s="180"/>
      <c r="S130" s="181"/>
      <c r="T130" s="182"/>
      <c r="U130" s="183"/>
      <c r="V130" s="185"/>
    </row>
    <row r="131" spans="1:22" x14ac:dyDescent="0.2">
      <c r="A131" s="19">
        <f t="shared" si="14"/>
        <v>115</v>
      </c>
      <c r="B131" s="20">
        <f t="shared" si="15"/>
        <v>0.99999700575197004</v>
      </c>
      <c r="C131" s="23" t="str">
        <f t="shared" si="16"/>
        <v>yes</v>
      </c>
      <c r="D131" s="22"/>
      <c r="E131" s="24"/>
      <c r="F131" s="32">
        <f t="shared" si="17"/>
        <v>2.9942480299146123E-6</v>
      </c>
      <c r="G131" s="14">
        <f t="shared" si="18"/>
        <v>4.2101309343697965E-5</v>
      </c>
      <c r="H131" s="45">
        <f t="shared" si="19"/>
        <v>2.9123478550859033E-4</v>
      </c>
      <c r="I131" s="13"/>
      <c r="J131" s="11">
        <f t="shared" si="23"/>
        <v>0.99999700575197004</v>
      </c>
      <c r="K131" s="11">
        <f t="shared" si="24"/>
        <v>0.99995490444262636</v>
      </c>
      <c r="L131" s="2">
        <f t="shared" si="25"/>
        <v>0.99966366965711773</v>
      </c>
      <c r="M131" s="2">
        <f t="shared" si="20"/>
        <v>0.99</v>
      </c>
      <c r="N131" s="92"/>
      <c r="O131" s="2">
        <f t="shared" si="21"/>
        <v>0.99999700575197004</v>
      </c>
      <c r="P131" s="31">
        <f t="shared" si="22"/>
        <v>115</v>
      </c>
      <c r="Q131" s="31">
        <f t="shared" si="13"/>
        <v>115</v>
      </c>
      <c r="R131" s="180"/>
      <c r="S131" s="181"/>
      <c r="T131" s="182"/>
      <c r="U131" s="183"/>
      <c r="V131" s="185"/>
    </row>
    <row r="132" spans="1:22" x14ac:dyDescent="0.2">
      <c r="A132" s="19">
        <f t="shared" si="14"/>
        <v>116</v>
      </c>
      <c r="B132" s="20">
        <f t="shared" si="15"/>
        <v>0.99999733220067222</v>
      </c>
      <c r="C132" s="23" t="str">
        <f t="shared" si="16"/>
        <v>yes</v>
      </c>
      <c r="D132" s="22"/>
      <c r="E132" s="24"/>
      <c r="F132" s="32">
        <f t="shared" si="17"/>
        <v>2.6677993277361905E-6</v>
      </c>
      <c r="G132" s="14">
        <f t="shared" si="18"/>
        <v>3.7868049452696323E-5</v>
      </c>
      <c r="H132" s="45">
        <f t="shared" si="19"/>
        <v>2.6446309840445705E-4</v>
      </c>
      <c r="I132" s="13"/>
      <c r="J132" s="11">
        <f t="shared" si="23"/>
        <v>0.99999733220067222</v>
      </c>
      <c r="K132" s="11">
        <f t="shared" si="24"/>
        <v>0.9999594641512195</v>
      </c>
      <c r="L132" s="2">
        <f t="shared" si="25"/>
        <v>0.99969500105281506</v>
      </c>
      <c r="M132" s="2">
        <f t="shared" si="20"/>
        <v>0.99</v>
      </c>
      <c r="N132" s="92"/>
      <c r="O132" s="2">
        <f t="shared" si="21"/>
        <v>0.99999733220067222</v>
      </c>
      <c r="P132" s="31">
        <f t="shared" si="22"/>
        <v>116</v>
      </c>
      <c r="Q132" s="31">
        <f t="shared" si="13"/>
        <v>116</v>
      </c>
      <c r="R132" s="180"/>
      <c r="S132" s="181"/>
      <c r="T132" s="182"/>
      <c r="U132" s="183"/>
      <c r="V132" s="185"/>
    </row>
    <row r="133" spans="1:22" x14ac:dyDescent="0.2">
      <c r="A133" s="19">
        <f t="shared" si="14"/>
        <v>117</v>
      </c>
      <c r="B133" s="20">
        <f t="shared" si="15"/>
        <v>0.99999762326837349</v>
      </c>
      <c r="C133" s="23" t="str">
        <f t="shared" si="16"/>
        <v>yes</v>
      </c>
      <c r="D133" s="22"/>
      <c r="E133" s="24"/>
      <c r="F133" s="32">
        <f t="shared" si="17"/>
        <v>2.3767316265164095E-6</v>
      </c>
      <c r="G133" s="14">
        <f t="shared" si="18"/>
        <v>3.4054921042713373E-5</v>
      </c>
      <c r="H133" s="45">
        <f t="shared" si="19"/>
        <v>2.4009547250535454E-4</v>
      </c>
      <c r="I133" s="13"/>
      <c r="J133" s="11">
        <f t="shared" si="23"/>
        <v>0.99999762326837349</v>
      </c>
      <c r="K133" s="11">
        <f t="shared" si="24"/>
        <v>0.9999635683473308</v>
      </c>
      <c r="L133" s="2">
        <f t="shared" si="25"/>
        <v>0.99972347287482544</v>
      </c>
      <c r="M133" s="2">
        <f t="shared" si="20"/>
        <v>0.99</v>
      </c>
      <c r="N133" s="92"/>
      <c r="O133" s="2">
        <f t="shared" si="21"/>
        <v>0.99999762326837349</v>
      </c>
      <c r="P133" s="31">
        <f t="shared" si="22"/>
        <v>117</v>
      </c>
      <c r="Q133" s="31">
        <f t="shared" si="13"/>
        <v>117</v>
      </c>
      <c r="R133" s="180"/>
      <c r="S133" s="181"/>
      <c r="T133" s="182"/>
      <c r="U133" s="183"/>
      <c r="V133" s="185"/>
    </row>
    <row r="134" spans="1:22" x14ac:dyDescent="0.2">
      <c r="A134" s="19">
        <f t="shared" si="14"/>
        <v>118</v>
      </c>
      <c r="B134" s="20">
        <f t="shared" si="15"/>
        <v>0.99999788276690971</v>
      </c>
      <c r="C134" s="23" t="str">
        <f t="shared" si="16"/>
        <v>yes</v>
      </c>
      <c r="D134" s="22"/>
      <c r="E134" s="24"/>
      <c r="F134" s="32">
        <f t="shared" si="17"/>
        <v>2.1172330902879423E-6</v>
      </c>
      <c r="G134" s="14">
        <f t="shared" si="18"/>
        <v>3.0620827274959848E-5</v>
      </c>
      <c r="H134" s="45">
        <f t="shared" si="19"/>
        <v>2.179219459349337E-4</v>
      </c>
      <c r="I134" s="13"/>
      <c r="J134" s="11">
        <f t="shared" si="23"/>
        <v>0.99999788276690971</v>
      </c>
      <c r="K134" s="11">
        <f t="shared" si="24"/>
        <v>0.9999672619396347</v>
      </c>
      <c r="L134" s="2">
        <f t="shared" si="25"/>
        <v>0.99974933999369975</v>
      </c>
      <c r="M134" s="2">
        <f t="shared" si="20"/>
        <v>0.99</v>
      </c>
      <c r="N134" s="92"/>
      <c r="O134" s="2">
        <f t="shared" si="21"/>
        <v>0.99999788276690971</v>
      </c>
      <c r="P134" s="31">
        <f t="shared" si="22"/>
        <v>118</v>
      </c>
      <c r="Q134" s="31">
        <f t="shared" si="13"/>
        <v>118</v>
      </c>
      <c r="R134" s="180"/>
      <c r="S134" s="181"/>
      <c r="T134" s="182"/>
      <c r="U134" s="183"/>
      <c r="V134" s="185"/>
    </row>
    <row r="135" spans="1:22" x14ac:dyDescent="0.2">
      <c r="A135" s="19">
        <f t="shared" si="14"/>
        <v>119</v>
      </c>
      <c r="B135" s="20">
        <f t="shared" si="15"/>
        <v>0.99999811409990291</v>
      </c>
      <c r="C135" s="23" t="str">
        <f t="shared" si="16"/>
        <v>yes</v>
      </c>
      <c r="D135" s="22"/>
      <c r="E135" s="24"/>
      <c r="F135" s="32">
        <f t="shared" si="17"/>
        <v>1.8859000970654537E-6</v>
      </c>
      <c r="G135" s="14">
        <f t="shared" si="18"/>
        <v>2.7528626193476085E-5</v>
      </c>
      <c r="H135" s="45">
        <f t="shared" si="19"/>
        <v>1.9775027744501922E-4</v>
      </c>
      <c r="I135" s="13"/>
      <c r="J135" s="11">
        <f t="shared" si="23"/>
        <v>0.99999811409990291</v>
      </c>
      <c r="K135" s="11">
        <f t="shared" si="24"/>
        <v>0.99997058547370943</v>
      </c>
      <c r="L135" s="2">
        <f t="shared" si="25"/>
        <v>0.99977283519626436</v>
      </c>
      <c r="M135" s="2">
        <f t="shared" si="20"/>
        <v>0.99</v>
      </c>
      <c r="N135" s="92"/>
      <c r="O135" s="2">
        <f t="shared" si="21"/>
        <v>0.99999811409990291</v>
      </c>
      <c r="P135" s="31">
        <f t="shared" si="22"/>
        <v>119</v>
      </c>
      <c r="Q135" s="31">
        <f t="shared" si="13"/>
        <v>119</v>
      </c>
      <c r="R135" s="180"/>
      <c r="S135" s="181"/>
      <c r="T135" s="182"/>
      <c r="U135" s="183"/>
      <c r="V135" s="185"/>
    </row>
    <row r="136" spans="1:22" x14ac:dyDescent="0.2">
      <c r="A136" s="19">
        <f t="shared" si="14"/>
        <v>120</v>
      </c>
      <c r="B136" s="20">
        <f t="shared" si="15"/>
        <v>0.99999832030621338</v>
      </c>
      <c r="C136" s="23" t="str">
        <f t="shared" si="16"/>
        <v>yes</v>
      </c>
      <c r="D136" s="22"/>
      <c r="E136" s="24"/>
      <c r="F136" s="32">
        <f t="shared" si="17"/>
        <v>1.6796937866694395E-6</v>
      </c>
      <c r="G136" s="14">
        <f t="shared" si="18"/>
        <v>2.4744757247520672E-5</v>
      </c>
      <c r="H136" s="45">
        <f t="shared" si="19"/>
        <v>1.7940451538109008E-4</v>
      </c>
      <c r="I136" s="13"/>
      <c r="J136" s="11">
        <f t="shared" si="23"/>
        <v>0.99999832030621338</v>
      </c>
      <c r="K136" s="11">
        <f t="shared" si="24"/>
        <v>0.99997357554896582</v>
      </c>
      <c r="L136" s="2">
        <f t="shared" si="25"/>
        <v>0.9997941710335847</v>
      </c>
      <c r="M136" s="2">
        <f t="shared" si="20"/>
        <v>0.99</v>
      </c>
      <c r="N136" s="92"/>
      <c r="O136" s="2">
        <f t="shared" si="21"/>
        <v>0.99999832030621338</v>
      </c>
      <c r="P136" s="31">
        <f t="shared" si="22"/>
        <v>120</v>
      </c>
      <c r="Q136" s="31">
        <f t="shared" si="13"/>
        <v>120</v>
      </c>
      <c r="R136" s="180"/>
      <c r="S136" s="181"/>
      <c r="T136" s="182"/>
      <c r="U136" s="183"/>
      <c r="V136" s="185"/>
    </row>
    <row r="137" spans="1:22" x14ac:dyDescent="0.2">
      <c r="A137" s="19">
        <f t="shared" si="14"/>
        <v>121</v>
      </c>
      <c r="B137" s="20">
        <f t="shared" si="15"/>
        <v>0.99999850409879432</v>
      </c>
      <c r="C137" s="23" t="str">
        <f t="shared" si="16"/>
        <v>yes</v>
      </c>
      <c r="D137" s="22"/>
      <c r="E137" s="24"/>
      <c r="F137" s="32">
        <f t="shared" si="17"/>
        <v>1.4959012056643135E-6</v>
      </c>
      <c r="G137" s="14">
        <f t="shared" si="18"/>
        <v>2.2238902301621328E-5</v>
      </c>
      <c r="H137" s="45">
        <f t="shared" si="19"/>
        <v>1.6272367537771741E-4</v>
      </c>
      <c r="I137" s="13"/>
      <c r="J137" s="11">
        <f t="shared" si="23"/>
        <v>0.99999850409879432</v>
      </c>
      <c r="K137" s="11">
        <f t="shared" si="24"/>
        <v>0.99997626519649274</v>
      </c>
      <c r="L137" s="2">
        <f t="shared" si="25"/>
        <v>0.99981354152111501</v>
      </c>
      <c r="M137" s="2">
        <f t="shared" si="20"/>
        <v>0.99</v>
      </c>
      <c r="N137" s="92"/>
      <c r="O137" s="2">
        <f t="shared" si="21"/>
        <v>0.99999850409879432</v>
      </c>
      <c r="P137" s="31">
        <f t="shared" si="22"/>
        <v>121</v>
      </c>
      <c r="Q137" s="31">
        <f t="shared" si="13"/>
        <v>121</v>
      </c>
      <c r="R137" s="180"/>
      <c r="S137" s="181"/>
      <c r="T137" s="182"/>
      <c r="U137" s="183"/>
      <c r="V137" s="185"/>
    </row>
    <row r="138" spans="1:22" x14ac:dyDescent="0.2">
      <c r="A138" s="19">
        <f t="shared" si="14"/>
        <v>122</v>
      </c>
      <c r="B138" s="20">
        <f t="shared" si="15"/>
        <v>0.99999866789943392</v>
      </c>
      <c r="C138" s="23" t="str">
        <f t="shared" si="16"/>
        <v>yes</v>
      </c>
      <c r="D138" s="22"/>
      <c r="E138" s="24"/>
      <c r="F138" s="32">
        <f t="shared" si="17"/>
        <v>1.3321005660302976E-6</v>
      </c>
      <c r="G138" s="14">
        <f t="shared" si="18"/>
        <v>1.9983678035350215E-5</v>
      </c>
      <c r="H138" s="45">
        <f t="shared" si="19"/>
        <v>1.4756051926021407E-4</v>
      </c>
      <c r="I138" s="13"/>
      <c r="J138" s="11">
        <f t="shared" si="23"/>
        <v>0.99999866789943392</v>
      </c>
      <c r="K138" s="11">
        <f t="shared" si="24"/>
        <v>0.99997868422139857</v>
      </c>
      <c r="L138" s="2">
        <f t="shared" si="25"/>
        <v>0.99983112370213834</v>
      </c>
      <c r="M138" s="2">
        <f t="shared" si="20"/>
        <v>0.99</v>
      </c>
      <c r="N138" s="92"/>
      <c r="O138" s="2">
        <f t="shared" si="21"/>
        <v>0.99999866789943392</v>
      </c>
      <c r="P138" s="31">
        <f t="shared" si="22"/>
        <v>122</v>
      </c>
      <c r="Q138" s="31">
        <f t="shared" si="13"/>
        <v>122</v>
      </c>
      <c r="R138" s="180"/>
      <c r="S138" s="181"/>
      <c r="T138" s="182"/>
      <c r="U138" s="183"/>
      <c r="V138" s="185"/>
    </row>
    <row r="139" spans="1:22" x14ac:dyDescent="0.2">
      <c r="A139" s="19">
        <f t="shared" si="14"/>
        <v>123</v>
      </c>
      <c r="B139" s="20">
        <f t="shared" si="15"/>
        <v>0.99999881386981526</v>
      </c>
      <c r="C139" s="23" t="str">
        <f t="shared" si="16"/>
        <v>yes</v>
      </c>
      <c r="D139" s="22"/>
      <c r="E139" s="24"/>
      <c r="F139" s="32">
        <f t="shared" si="17"/>
        <v>1.1861301847018627E-6</v>
      </c>
      <c r="G139" s="14">
        <f t="shared" si="18"/>
        <v>1.7954356903396666E-5</v>
      </c>
      <c r="H139" s="45">
        <f t="shared" si="19"/>
        <v>1.3378042806684026E-4</v>
      </c>
      <c r="I139" s="13"/>
      <c r="J139" s="11">
        <f t="shared" si="23"/>
        <v>0.99999881386981526</v>
      </c>
      <c r="K139" s="11">
        <f t="shared" si="24"/>
        <v>0.99998085951291182</v>
      </c>
      <c r="L139" s="2">
        <f t="shared" si="25"/>
        <v>0.99984707908484494</v>
      </c>
      <c r="M139" s="2">
        <f t="shared" si="20"/>
        <v>0.99</v>
      </c>
      <c r="N139" s="92"/>
      <c r="O139" s="2">
        <f t="shared" si="21"/>
        <v>0.99999881386981526</v>
      </c>
      <c r="P139" s="31">
        <f t="shared" si="22"/>
        <v>123</v>
      </c>
      <c r="Q139" s="31">
        <f t="shared" si="13"/>
        <v>123</v>
      </c>
      <c r="R139" s="180"/>
      <c r="S139" s="181"/>
      <c r="T139" s="182"/>
      <c r="U139" s="183"/>
      <c r="V139" s="185"/>
    </row>
    <row r="140" spans="1:22" x14ac:dyDescent="0.2">
      <c r="A140" s="19">
        <f t="shared" si="14"/>
        <v>124</v>
      </c>
      <c r="B140" s="20">
        <f t="shared" si="15"/>
        <v>0.99999894393928368</v>
      </c>
      <c r="C140" s="23" t="str">
        <f t="shared" si="16"/>
        <v>yes</v>
      </c>
      <c r="D140" s="22"/>
      <c r="E140" s="24"/>
      <c r="F140" s="32">
        <f t="shared" si="17"/>
        <v>1.0560607163721756E-6</v>
      </c>
      <c r="G140" s="14">
        <f t="shared" si="18"/>
        <v>1.6128614072881464E-5</v>
      </c>
      <c r="H140" s="45">
        <f t="shared" si="19"/>
        <v>1.2126036252838729E-4</v>
      </c>
      <c r="I140" s="13"/>
      <c r="J140" s="11">
        <f t="shared" si="23"/>
        <v>0.99999894393928368</v>
      </c>
      <c r="K140" s="11">
        <f t="shared" si="24"/>
        <v>0.99998281532521083</v>
      </c>
      <c r="L140" s="2">
        <f t="shared" si="25"/>
        <v>0.99986155496268248</v>
      </c>
      <c r="M140" s="2">
        <f t="shared" si="20"/>
        <v>0.99</v>
      </c>
      <c r="N140" s="92"/>
      <c r="O140" s="2">
        <f t="shared" si="21"/>
        <v>0.99999894393928368</v>
      </c>
      <c r="P140" s="31">
        <f t="shared" si="22"/>
        <v>124</v>
      </c>
      <c r="Q140" s="31">
        <f t="shared" si="13"/>
        <v>124</v>
      </c>
      <c r="R140" s="180"/>
      <c r="S140" s="181"/>
      <c r="T140" s="182"/>
      <c r="U140" s="183"/>
      <c r="V140" s="185"/>
    </row>
    <row r="141" spans="1:22" x14ac:dyDescent="0.2">
      <c r="A141" s="19">
        <f t="shared" si="14"/>
        <v>125</v>
      </c>
      <c r="B141" s="20">
        <f t="shared" si="15"/>
        <v>0.99999905982966752</v>
      </c>
      <c r="C141" s="23" t="str">
        <f t="shared" si="16"/>
        <v>yes</v>
      </c>
      <c r="D141" s="22"/>
      <c r="E141" s="24"/>
      <c r="F141" s="32">
        <f t="shared" si="17"/>
        <v>9.401703325261006E-7</v>
      </c>
      <c r="G141" s="14">
        <f t="shared" si="18"/>
        <v>1.4486297980759365E-5</v>
      </c>
      <c r="H141" s="45">
        <f t="shared" si="19"/>
        <v>1.0988790474801147E-4</v>
      </c>
      <c r="I141" s="13"/>
      <c r="J141" s="11">
        <f t="shared" si="23"/>
        <v>0.99999905982966752</v>
      </c>
      <c r="K141" s="11">
        <f t="shared" si="24"/>
        <v>0.99998457353168679</v>
      </c>
      <c r="L141" s="2">
        <f t="shared" si="25"/>
        <v>0.99987468562693882</v>
      </c>
      <c r="M141" s="2">
        <f t="shared" si="20"/>
        <v>0.99</v>
      </c>
      <c r="N141" s="92"/>
      <c r="O141" s="2">
        <f t="shared" si="21"/>
        <v>0.99999905982966752</v>
      </c>
      <c r="P141" s="31">
        <f t="shared" si="22"/>
        <v>125</v>
      </c>
      <c r="Q141" s="31">
        <f t="shared" si="13"/>
        <v>125</v>
      </c>
      <c r="R141" s="180"/>
      <c r="S141" s="181"/>
      <c r="T141" s="182"/>
      <c r="U141" s="183"/>
      <c r="V141" s="185"/>
    </row>
    <row r="142" spans="1:22" x14ac:dyDescent="0.2">
      <c r="A142" s="19">
        <f t="shared" si="14"/>
        <v>126</v>
      </c>
      <c r="B142" s="20">
        <f t="shared" si="15"/>
        <v>0.99999916307746395</v>
      </c>
      <c r="C142" s="23" t="str">
        <f t="shared" si="16"/>
        <v>yes</v>
      </c>
      <c r="D142" s="22"/>
      <c r="E142" s="24"/>
      <c r="F142" s="32">
        <f t="shared" si="17"/>
        <v>8.369225360086914E-7</v>
      </c>
      <c r="G142" s="14">
        <f t="shared" si="18"/>
        <v>1.3009222361193889E-5</v>
      </c>
      <c r="H142" s="45">
        <f t="shared" si="19"/>
        <v>9.9560375213218706E-5</v>
      </c>
      <c r="I142" s="13"/>
      <c r="J142" s="11">
        <f t="shared" si="23"/>
        <v>0.99999916307746395</v>
      </c>
      <c r="K142" s="11">
        <f t="shared" si="24"/>
        <v>0.9999861538551027</v>
      </c>
      <c r="L142" s="2">
        <f t="shared" si="25"/>
        <v>0.99988659347988951</v>
      </c>
      <c r="M142" s="2">
        <f t="shared" si="20"/>
        <v>0.99</v>
      </c>
      <c r="N142" s="92"/>
      <c r="O142" s="2">
        <f t="shared" si="21"/>
        <v>0.99999916307746395</v>
      </c>
      <c r="P142" s="31">
        <f t="shared" si="22"/>
        <v>126</v>
      </c>
      <c r="Q142" s="31">
        <f t="shared" si="13"/>
        <v>126</v>
      </c>
      <c r="R142" s="180"/>
      <c r="S142" s="181"/>
      <c r="T142" s="182"/>
      <c r="U142" s="183"/>
      <c r="V142" s="185"/>
    </row>
    <row r="143" spans="1:22" x14ac:dyDescent="0.2">
      <c r="A143" s="19">
        <f t="shared" si="14"/>
        <v>127</v>
      </c>
      <c r="B143" s="20">
        <f t="shared" si="15"/>
        <v>0.99999925505366705</v>
      </c>
      <c r="C143" s="23" t="str">
        <f t="shared" si="16"/>
        <v>yes</v>
      </c>
      <c r="D143" s="22"/>
      <c r="E143" s="24"/>
      <c r="F143" s="32">
        <f t="shared" si="17"/>
        <v>7.4494633299754498E-7</v>
      </c>
      <c r="G143" s="14">
        <f t="shared" si="18"/>
        <v>1.1680977782415344E-5</v>
      </c>
      <c r="H143" s="45">
        <f t="shared" si="19"/>
        <v>9.018401964364789E-5</v>
      </c>
      <c r="I143" s="13"/>
      <c r="J143" s="11">
        <f t="shared" si="23"/>
        <v>0.99999925505366705</v>
      </c>
      <c r="K143" s="11">
        <f t="shared" si="24"/>
        <v>0.99998757407588468</v>
      </c>
      <c r="L143" s="2">
        <f t="shared" si="25"/>
        <v>0.99989739005624101</v>
      </c>
      <c r="M143" s="2">
        <f t="shared" si="20"/>
        <v>0.99</v>
      </c>
      <c r="N143" s="92"/>
      <c r="O143" s="2">
        <f t="shared" si="21"/>
        <v>0.99999925505366705</v>
      </c>
      <c r="P143" s="31">
        <f t="shared" si="22"/>
        <v>127</v>
      </c>
      <c r="Q143" s="31">
        <f t="shared" si="13"/>
        <v>127</v>
      </c>
      <c r="R143" s="180"/>
      <c r="S143" s="181"/>
      <c r="T143" s="182"/>
      <c r="U143" s="183"/>
      <c r="V143" s="185"/>
    </row>
    <row r="144" spans="1:22" x14ac:dyDescent="0.2">
      <c r="A144" s="19">
        <f t="shared" si="14"/>
        <v>128</v>
      </c>
      <c r="B144" s="20">
        <f t="shared" si="15"/>
        <v>0.99999933698148658</v>
      </c>
      <c r="C144" s="23" t="str">
        <f t="shared" si="16"/>
        <v>yes</v>
      </c>
      <c r="D144" s="22"/>
      <c r="E144" s="24"/>
      <c r="F144" s="32">
        <f t="shared" si="17"/>
        <v>6.630185134180625E-7</v>
      </c>
      <c r="G144" s="14">
        <f t="shared" si="18"/>
        <v>1.0486760906173721E-5</v>
      </c>
      <c r="H144" s="45">
        <f t="shared" si="19"/>
        <v>8.1673260532546995E-5</v>
      </c>
      <c r="I144" s="13"/>
      <c r="J144" s="11">
        <f t="shared" si="23"/>
        <v>0.99999933698148658</v>
      </c>
      <c r="K144" s="11">
        <f t="shared" si="24"/>
        <v>0.99998885022058037</v>
      </c>
      <c r="L144" s="2">
        <f t="shared" si="25"/>
        <v>0.99990717696004783</v>
      </c>
      <c r="M144" s="2">
        <f t="shared" si="20"/>
        <v>0.99</v>
      </c>
      <c r="N144" s="92"/>
      <c r="O144" s="2">
        <f t="shared" si="21"/>
        <v>0.99999933698148658</v>
      </c>
      <c r="P144" s="31">
        <f t="shared" si="22"/>
        <v>128</v>
      </c>
      <c r="Q144" s="31">
        <f t="shared" si="13"/>
        <v>128</v>
      </c>
      <c r="R144" s="180"/>
      <c r="S144" s="181"/>
      <c r="T144" s="182"/>
      <c r="U144" s="183"/>
      <c r="V144" s="185"/>
    </row>
    <row r="145" spans="1:22" x14ac:dyDescent="0.2">
      <c r="A145" s="19">
        <f t="shared" si="14"/>
        <v>129</v>
      </c>
      <c r="B145" s="20">
        <f t="shared" si="15"/>
        <v>0.99999940995218306</v>
      </c>
      <c r="C145" s="23" t="str">
        <f t="shared" si="16"/>
        <v>yes</v>
      </c>
      <c r="D145" s="22"/>
      <c r="E145" s="24"/>
      <c r="F145" s="32">
        <f t="shared" si="17"/>
        <v>5.9004781697044891E-7</v>
      </c>
      <c r="G145" s="14">
        <f t="shared" si="18"/>
        <v>9.4132198417423272E-6</v>
      </c>
      <c r="H145" s="45">
        <f t="shared" si="19"/>
        <v>7.39500085766987E-5</v>
      </c>
      <c r="I145" s="13"/>
      <c r="J145" s="11">
        <f t="shared" si="23"/>
        <v>0.99999940995218306</v>
      </c>
      <c r="K145" s="11">
        <f t="shared" si="24"/>
        <v>0.99998999673234135</v>
      </c>
      <c r="L145" s="2">
        <f t="shared" si="25"/>
        <v>0.99991604672376466</v>
      </c>
      <c r="M145" s="2">
        <f t="shared" si="20"/>
        <v>0.99</v>
      </c>
      <c r="N145" s="92"/>
      <c r="O145" s="2">
        <f t="shared" si="21"/>
        <v>0.99999940995218306</v>
      </c>
      <c r="P145" s="31">
        <f t="shared" si="22"/>
        <v>129</v>
      </c>
      <c r="Q145" s="31">
        <f t="shared" ref="Q145:Q208" si="26">IF($P145&gt;$B$11,"",$P145)</f>
        <v>129</v>
      </c>
      <c r="R145" s="180"/>
      <c r="S145" s="181"/>
      <c r="T145" s="182"/>
      <c r="U145" s="183"/>
      <c r="V145" s="185"/>
    </row>
    <row r="146" spans="1:22" x14ac:dyDescent="0.2">
      <c r="A146" s="19">
        <f t="shared" ref="A146:A209" si="27">$Q146</f>
        <v>130</v>
      </c>
      <c r="B146" s="20">
        <f t="shared" ref="B146:B209" si="28">IF(A146="","",IF($B$13=0,($J146),(IF($B$13=1,$K146,$L146))))</f>
        <v>0.99999947493921471</v>
      </c>
      <c r="C146" s="23" t="str">
        <f t="shared" ref="C146:C209" si="29">IF(A146="","",IF(ISERROR(B146),"no",IF(($B146)&gt;=$B$14,"yes","no")))</f>
        <v>yes</v>
      </c>
      <c r="D146" s="22"/>
      <c r="E146" s="24"/>
      <c r="F146" s="32">
        <f t="shared" ref="F146:F209" si="30">IF($A146="","",IF($A146&lt;=ROUNDUP($B$11*$B$12,0)-1,(HYPGEOMDIST($A146,$A146,ROUNDUP($B$11*$B$12,0)-1,$B$11))))</f>
        <v>5.2506078534204853E-7</v>
      </c>
      <c r="G146" s="14">
        <f t="shared" ref="G146:G209" si="31">IF($A146="","",IF($A146&lt;=ROUNDUP($B$11*$B$12,0),HYPGEOMDIST($A146-1,$A146,ROUNDUP($B$11*$B$12,0)-1,$B$11)))</f>
        <v>8.4483141116921633E-6</v>
      </c>
      <c r="H146" s="45">
        <f t="shared" ref="H146:H209" si="32">IF(A146="","",IF(OR($A146&lt;2,$B$11=ROUNDUP($B$11*$B$12,0)),"0",IF($A146&lt;=ROUNDUP($B$11*$B$12,0)+1,HYPGEOMDIST($A146-2,$A146,ROUNDUP($B$11*$B$12,0)-1,$B$11))))</f>
        <v>6.6943029509108372E-5</v>
      </c>
      <c r="I146" s="13"/>
      <c r="J146" s="11">
        <f t="shared" si="23"/>
        <v>0.99999947493921471</v>
      </c>
      <c r="K146" s="11">
        <f t="shared" si="24"/>
        <v>0.99999102662510297</v>
      </c>
      <c r="L146" s="2">
        <f t="shared" si="25"/>
        <v>0.99992408359559382</v>
      </c>
      <c r="M146" s="2">
        <f t="shared" ref="M146:M209" si="33">IF($B146="","",$B$14)</f>
        <v>0.99</v>
      </c>
      <c r="N146" s="92"/>
      <c r="O146" s="2">
        <f t="shared" ref="O146:O209" si="34">IF(ISERROR(B146),"",IF(B146&gt;=$B$14,B146,"not meet"))</f>
        <v>0.99999947493921471</v>
      </c>
      <c r="P146" s="31">
        <f t="shared" ref="P146:P209" si="35">ROW()-16</f>
        <v>130</v>
      </c>
      <c r="Q146" s="31">
        <f t="shared" si="26"/>
        <v>130</v>
      </c>
      <c r="R146" s="180"/>
      <c r="S146" s="181"/>
      <c r="T146" s="182"/>
      <c r="U146" s="183"/>
      <c r="V146" s="185"/>
    </row>
    <row r="147" spans="1:22" x14ac:dyDescent="0.2">
      <c r="A147" s="19">
        <f t="shared" si="27"/>
        <v>131</v>
      </c>
      <c r="B147" s="20">
        <f t="shared" si="28"/>
        <v>0.99999953281087783</v>
      </c>
      <c r="C147" s="23" t="str">
        <f t="shared" si="29"/>
        <v>yes</v>
      </c>
      <c r="D147" s="22"/>
      <c r="E147" s="24"/>
      <c r="F147" s="32">
        <f t="shared" si="30"/>
        <v>4.671891221401167E-7</v>
      </c>
      <c r="G147" s="14">
        <f t="shared" si="31"/>
        <v>7.5811878794533322E-6</v>
      </c>
      <c r="H147" s="45">
        <f t="shared" si="32"/>
        <v>6.0587362151368716E-5</v>
      </c>
      <c r="I147" s="13"/>
      <c r="J147" s="11">
        <f t="shared" ref="J147:J210" si="36">IF($A147="","",1-F147)</f>
        <v>0.99999953281087783</v>
      </c>
      <c r="K147" s="11">
        <f t="shared" ref="K147:K210" si="37">IF($A147="","",(1-F147)-G147)</f>
        <v>0.99999195162299837</v>
      </c>
      <c r="L147" s="2">
        <f t="shared" ref="L147:L210" si="38">IF($A147="","",K147-H147)</f>
        <v>0.99993136426084694</v>
      </c>
      <c r="M147" s="2">
        <f t="shared" si="33"/>
        <v>0.99</v>
      </c>
      <c r="N147" s="92"/>
      <c r="O147" s="2">
        <f t="shared" si="34"/>
        <v>0.99999953281087783</v>
      </c>
      <c r="P147" s="31">
        <f t="shared" si="35"/>
        <v>131</v>
      </c>
      <c r="Q147" s="31">
        <f t="shared" si="26"/>
        <v>131</v>
      </c>
      <c r="R147" s="180"/>
      <c r="S147" s="181"/>
      <c r="T147" s="182"/>
      <c r="U147" s="183"/>
      <c r="V147" s="185"/>
    </row>
    <row r="148" spans="1:22" x14ac:dyDescent="0.2">
      <c r="A148" s="19">
        <f t="shared" si="27"/>
        <v>132</v>
      </c>
      <c r="B148" s="20">
        <f t="shared" si="28"/>
        <v>0.99999958434159919</v>
      </c>
      <c r="C148" s="23" t="str">
        <f t="shared" si="29"/>
        <v>yes</v>
      </c>
      <c r="D148" s="22"/>
      <c r="E148" s="24"/>
      <c r="F148" s="32">
        <f t="shared" si="30"/>
        <v>4.1565840085219654E-7</v>
      </c>
      <c r="G148" s="14">
        <f t="shared" si="31"/>
        <v>6.802055210004959E-6</v>
      </c>
      <c r="H148" s="45">
        <f t="shared" si="32"/>
        <v>5.482378378859597E-5</v>
      </c>
      <c r="I148" s="13"/>
      <c r="J148" s="11">
        <f t="shared" si="36"/>
        <v>0.99999958434159919</v>
      </c>
      <c r="K148" s="11">
        <f t="shared" si="37"/>
        <v>0.99999278228638921</v>
      </c>
      <c r="L148" s="2">
        <f t="shared" si="38"/>
        <v>0.99993795850260059</v>
      </c>
      <c r="M148" s="2">
        <f t="shared" si="33"/>
        <v>0.99</v>
      </c>
      <c r="N148" s="92"/>
      <c r="O148" s="2">
        <f t="shared" si="34"/>
        <v>0.99999958434159919</v>
      </c>
      <c r="P148" s="31">
        <f t="shared" si="35"/>
        <v>132</v>
      </c>
      <c r="Q148" s="31">
        <f t="shared" si="26"/>
        <v>132</v>
      </c>
      <c r="R148" s="180"/>
      <c r="S148" s="181"/>
      <c r="T148" s="182"/>
      <c r="U148" s="183"/>
      <c r="V148" s="185"/>
    </row>
    <row r="149" spans="1:22" x14ac:dyDescent="0.2">
      <c r="A149" s="19">
        <f t="shared" si="27"/>
        <v>133</v>
      </c>
      <c r="B149" s="20">
        <f t="shared" si="28"/>
        <v>0.9999996302220221</v>
      </c>
      <c r="C149" s="23" t="str">
        <f t="shared" si="29"/>
        <v>yes</v>
      </c>
      <c r="D149" s="22"/>
      <c r="E149" s="24"/>
      <c r="F149" s="32">
        <f t="shared" si="30"/>
        <v>3.6977797795111333E-7</v>
      </c>
      <c r="G149" s="14">
        <f t="shared" si="31"/>
        <v>6.1020962458440838E-6</v>
      </c>
      <c r="H149" s="45">
        <f t="shared" si="32"/>
        <v>4.9598319239619571E-5</v>
      </c>
      <c r="I149" s="13"/>
      <c r="J149" s="11">
        <f t="shared" si="36"/>
        <v>0.9999996302220221</v>
      </c>
      <c r="K149" s="11">
        <f t="shared" si="37"/>
        <v>0.99999352812577624</v>
      </c>
      <c r="L149" s="2">
        <f t="shared" si="38"/>
        <v>0.99994392980653657</v>
      </c>
      <c r="M149" s="2">
        <f t="shared" si="33"/>
        <v>0.99</v>
      </c>
      <c r="N149" s="92"/>
      <c r="O149" s="2">
        <f t="shared" si="34"/>
        <v>0.9999996302220221</v>
      </c>
      <c r="P149" s="31">
        <f t="shared" si="35"/>
        <v>133</v>
      </c>
      <c r="Q149" s="31">
        <f t="shared" si="26"/>
        <v>133</v>
      </c>
      <c r="R149" s="180"/>
      <c r="S149" s="181"/>
      <c r="T149" s="182"/>
      <c r="U149" s="183"/>
      <c r="V149" s="185"/>
    </row>
    <row r="150" spans="1:22" x14ac:dyDescent="0.2">
      <c r="A150" s="19">
        <f t="shared" si="27"/>
        <v>134</v>
      </c>
      <c r="B150" s="20">
        <f t="shared" si="28"/>
        <v>0.99999967106801668</v>
      </c>
      <c r="C150" s="23" t="str">
        <f t="shared" si="29"/>
        <v>yes</v>
      </c>
      <c r="D150" s="22"/>
      <c r="E150" s="24"/>
      <c r="F150" s="32">
        <f t="shared" si="30"/>
        <v>3.2893198331276873E-7</v>
      </c>
      <c r="G150" s="14">
        <f t="shared" si="31"/>
        <v>5.4733632815382768E-6</v>
      </c>
      <c r="H150" s="45">
        <f t="shared" si="32"/>
        <v>4.4861790249256057E-5</v>
      </c>
      <c r="I150" s="13"/>
      <c r="J150" s="11">
        <f t="shared" si="36"/>
        <v>0.99999967106801668</v>
      </c>
      <c r="K150" s="11">
        <f t="shared" si="37"/>
        <v>0.99999419770473519</v>
      </c>
      <c r="L150" s="2">
        <f t="shared" si="38"/>
        <v>0.99994933591448598</v>
      </c>
      <c r="M150" s="2">
        <f t="shared" si="33"/>
        <v>0.99</v>
      </c>
      <c r="N150" s="92"/>
      <c r="O150" s="2">
        <f t="shared" si="34"/>
        <v>0.99999967106801668</v>
      </c>
      <c r="P150" s="31">
        <f t="shared" si="35"/>
        <v>134</v>
      </c>
      <c r="Q150" s="31">
        <f t="shared" si="26"/>
        <v>134</v>
      </c>
      <c r="R150" s="180"/>
      <c r="S150" s="181"/>
      <c r="T150" s="182"/>
      <c r="U150" s="183"/>
      <c r="V150" s="185"/>
    </row>
    <row r="151" spans="1:22" x14ac:dyDescent="0.2">
      <c r="A151" s="19">
        <f t="shared" si="27"/>
        <v>135</v>
      </c>
      <c r="B151" s="20">
        <f t="shared" si="28"/>
        <v>0.99999970742872646</v>
      </c>
      <c r="C151" s="23" t="str">
        <f t="shared" si="29"/>
        <v>yes</v>
      </c>
      <c r="D151" s="22"/>
      <c r="E151" s="24"/>
      <c r="F151" s="32">
        <f t="shared" si="30"/>
        <v>2.9257127359078567E-7</v>
      </c>
      <c r="G151" s="14">
        <f t="shared" si="31"/>
        <v>4.9086958124676382E-6</v>
      </c>
      <c r="H151" s="45">
        <f t="shared" si="32"/>
        <v>4.056940206850296E-5</v>
      </c>
      <c r="I151" s="13"/>
      <c r="J151" s="11">
        <f t="shared" si="36"/>
        <v>0.99999970742872646</v>
      </c>
      <c r="K151" s="11">
        <f t="shared" si="37"/>
        <v>0.99999479873291397</v>
      </c>
      <c r="L151" s="2">
        <f t="shared" si="38"/>
        <v>0.99995422933084543</v>
      </c>
      <c r="M151" s="2">
        <f t="shared" si="33"/>
        <v>0.99</v>
      </c>
      <c r="N151" s="92"/>
      <c r="O151" s="2">
        <f t="shared" si="34"/>
        <v>0.99999970742872646</v>
      </c>
      <c r="P151" s="31">
        <f t="shared" si="35"/>
        <v>135</v>
      </c>
      <c r="Q151" s="31">
        <f t="shared" si="26"/>
        <v>135</v>
      </c>
      <c r="R151" s="180"/>
      <c r="S151" s="181"/>
      <c r="T151" s="182"/>
      <c r="U151" s="183"/>
      <c r="V151" s="185"/>
    </row>
    <row r="152" spans="1:22" x14ac:dyDescent="0.2">
      <c r="A152" s="19">
        <f t="shared" si="27"/>
        <v>136</v>
      </c>
      <c r="B152" s="20">
        <f t="shared" si="28"/>
        <v>0.99999973979375378</v>
      </c>
      <c r="C152" s="23" t="str">
        <f t="shared" si="29"/>
        <v>yes</v>
      </c>
      <c r="D152" s="22"/>
      <c r="E152" s="24"/>
      <c r="F152" s="32">
        <f t="shared" si="30"/>
        <v>2.6020624625583546E-7</v>
      </c>
      <c r="G152" s="14">
        <f t="shared" si="31"/>
        <v>4.4016437175533882E-6</v>
      </c>
      <c r="H152" s="45">
        <f t="shared" si="32"/>
        <v>3.6680364312944952E-5</v>
      </c>
      <c r="I152" s="13"/>
      <c r="J152" s="11">
        <f t="shared" si="36"/>
        <v>0.99999973979375378</v>
      </c>
      <c r="K152" s="11">
        <f t="shared" si="37"/>
        <v>0.99999533815003627</v>
      </c>
      <c r="L152" s="2">
        <f t="shared" si="38"/>
        <v>0.99995865778572335</v>
      </c>
      <c r="M152" s="2">
        <f t="shared" si="33"/>
        <v>0.99</v>
      </c>
      <c r="N152" s="92"/>
      <c r="O152" s="2">
        <f t="shared" si="34"/>
        <v>0.99999973979375378</v>
      </c>
      <c r="P152" s="31">
        <f t="shared" si="35"/>
        <v>136</v>
      </c>
      <c r="Q152" s="31">
        <f t="shared" si="26"/>
        <v>136</v>
      </c>
      <c r="R152" s="180"/>
      <c r="S152" s="181"/>
      <c r="T152" s="182"/>
      <c r="U152" s="183"/>
      <c r="V152" s="185"/>
    </row>
    <row r="153" spans="1:22" x14ac:dyDescent="0.2">
      <c r="A153" s="19">
        <f t="shared" si="27"/>
        <v>137</v>
      </c>
      <c r="B153" s="20">
        <f t="shared" si="28"/>
        <v>0.99999976859957718</v>
      </c>
      <c r="C153" s="23" t="str">
        <f t="shared" si="29"/>
        <v>yes</v>
      </c>
      <c r="D153" s="22"/>
      <c r="E153" s="24"/>
      <c r="F153" s="32">
        <f t="shared" si="30"/>
        <v>2.3140042280669225E-7</v>
      </c>
      <c r="G153" s="14">
        <f t="shared" si="31"/>
        <v>3.9463978125326043E-6</v>
      </c>
      <c r="H153" s="45">
        <f t="shared" si="32"/>
        <v>3.3157543400191463E-5</v>
      </c>
      <c r="I153" s="13"/>
      <c r="J153" s="11">
        <f t="shared" si="36"/>
        <v>0.99999976859957718</v>
      </c>
      <c r="K153" s="11">
        <f t="shared" si="37"/>
        <v>0.99999582220176464</v>
      </c>
      <c r="L153" s="2">
        <f t="shared" si="38"/>
        <v>0.99996266465836448</v>
      </c>
      <c r="M153" s="2">
        <f t="shared" si="33"/>
        <v>0.99</v>
      </c>
      <c r="N153" s="92"/>
      <c r="O153" s="2">
        <f t="shared" si="34"/>
        <v>0.99999976859957718</v>
      </c>
      <c r="P153" s="31">
        <f t="shared" si="35"/>
        <v>137</v>
      </c>
      <c r="Q153" s="31">
        <f t="shared" si="26"/>
        <v>137</v>
      </c>
      <c r="R153" s="180"/>
      <c r="S153" s="181"/>
      <c r="T153" s="182"/>
      <c r="U153" s="183"/>
      <c r="V153" s="185"/>
    </row>
    <row r="154" spans="1:22" x14ac:dyDescent="0.2">
      <c r="A154" s="19">
        <f t="shared" si="27"/>
        <v>138</v>
      </c>
      <c r="B154" s="20">
        <f t="shared" si="28"/>
        <v>0.99999979423528063</v>
      </c>
      <c r="C154" s="23" t="str">
        <f t="shared" si="29"/>
        <v>yes</v>
      </c>
      <c r="D154" s="22"/>
      <c r="E154" s="24"/>
      <c r="F154" s="32">
        <f t="shared" si="30"/>
        <v>2.0576471932627318E-7</v>
      </c>
      <c r="G154" s="14">
        <f t="shared" si="31"/>
        <v>3.5377270802977592E-6</v>
      </c>
      <c r="H154" s="45">
        <f t="shared" si="32"/>
        <v>2.9967144064352532E-5</v>
      </c>
      <c r="I154" s="13"/>
      <c r="J154" s="11">
        <f t="shared" si="36"/>
        <v>0.99999979423528063</v>
      </c>
      <c r="K154" s="11">
        <f t="shared" si="37"/>
        <v>0.99999625650820034</v>
      </c>
      <c r="L154" s="2">
        <f t="shared" si="38"/>
        <v>0.99996628936413601</v>
      </c>
      <c r="M154" s="2">
        <f t="shared" si="33"/>
        <v>0.99</v>
      </c>
      <c r="N154" s="92"/>
      <c r="O154" s="2">
        <f t="shared" si="34"/>
        <v>0.99999979423528063</v>
      </c>
      <c r="P154" s="31">
        <f t="shared" si="35"/>
        <v>138</v>
      </c>
      <c r="Q154" s="31">
        <f t="shared" si="26"/>
        <v>138</v>
      </c>
      <c r="R154" s="180"/>
      <c r="S154" s="181"/>
      <c r="T154" s="182"/>
      <c r="U154" s="183"/>
      <c r="V154" s="185"/>
    </row>
    <row r="155" spans="1:22" x14ac:dyDescent="0.2">
      <c r="A155" s="19">
        <f t="shared" si="27"/>
        <v>139</v>
      </c>
      <c r="B155" s="20">
        <f t="shared" si="28"/>
        <v>0.99999981704766883</v>
      </c>
      <c r="C155" s="23" t="str">
        <f t="shared" si="29"/>
        <v>yes</v>
      </c>
      <c r="D155" s="22"/>
      <c r="E155" s="24"/>
      <c r="F155" s="32">
        <f t="shared" si="30"/>
        <v>1.829523312071342E-7</v>
      </c>
      <c r="G155" s="14">
        <f t="shared" si="31"/>
        <v>3.1709219485603186E-6</v>
      </c>
      <c r="H155" s="45">
        <f t="shared" si="32"/>
        <v>2.7078417630032384E-5</v>
      </c>
      <c r="I155" s="13"/>
      <c r="J155" s="11">
        <f t="shared" si="36"/>
        <v>0.99999981704766883</v>
      </c>
      <c r="K155" s="11">
        <f t="shared" si="37"/>
        <v>0.99999664612572026</v>
      </c>
      <c r="L155" s="2">
        <f t="shared" si="38"/>
        <v>0.9999695677080902</v>
      </c>
      <c r="M155" s="2">
        <f t="shared" si="33"/>
        <v>0.99</v>
      </c>
      <c r="N155" s="92"/>
      <c r="O155" s="2">
        <f t="shared" si="34"/>
        <v>0.99999981704766883</v>
      </c>
      <c r="P155" s="31">
        <f t="shared" si="35"/>
        <v>139</v>
      </c>
      <c r="Q155" s="31">
        <f t="shared" si="26"/>
        <v>139</v>
      </c>
      <c r="R155" s="180"/>
      <c r="S155" s="181"/>
      <c r="T155" s="182"/>
      <c r="U155" s="183"/>
      <c r="V155" s="185"/>
    </row>
    <row r="156" spans="1:22" x14ac:dyDescent="0.2">
      <c r="A156" s="19">
        <f t="shared" si="27"/>
        <v>140</v>
      </c>
      <c r="B156" s="20">
        <f t="shared" si="28"/>
        <v>0.99999983734583342</v>
      </c>
      <c r="C156" s="23" t="str">
        <f t="shared" si="29"/>
        <v>yes</v>
      </c>
      <c r="D156" s="22"/>
      <c r="E156" s="24"/>
      <c r="F156" s="32">
        <f t="shared" si="30"/>
        <v>1.6265416661324983E-7</v>
      </c>
      <c r="G156" s="14">
        <f t="shared" si="31"/>
        <v>2.8417430431438764E-6</v>
      </c>
      <c r="H156" s="45">
        <f t="shared" si="32"/>
        <v>2.4463394900722426E-5</v>
      </c>
      <c r="I156" s="13"/>
      <c r="J156" s="11">
        <f t="shared" si="36"/>
        <v>0.99999983734583342</v>
      </c>
      <c r="K156" s="11">
        <f t="shared" si="37"/>
        <v>0.99999699560279032</v>
      </c>
      <c r="L156" s="2">
        <f t="shared" si="38"/>
        <v>0.99997253220788962</v>
      </c>
      <c r="M156" s="2">
        <f t="shared" si="33"/>
        <v>0.99</v>
      </c>
      <c r="N156" s="92"/>
      <c r="O156" s="2">
        <f t="shared" si="34"/>
        <v>0.99999983734583342</v>
      </c>
      <c r="P156" s="31">
        <f t="shared" si="35"/>
        <v>140</v>
      </c>
      <c r="Q156" s="31">
        <f t="shared" si="26"/>
        <v>140</v>
      </c>
      <c r="R156" s="180"/>
      <c r="S156" s="181"/>
      <c r="T156" s="182"/>
      <c r="U156" s="183"/>
      <c r="V156" s="185"/>
    </row>
    <row r="157" spans="1:22" x14ac:dyDescent="0.2">
      <c r="A157" s="19">
        <f t="shared" si="27"/>
        <v>141</v>
      </c>
      <c r="B157" s="20">
        <f t="shared" si="28"/>
        <v>0.99999985540522984</v>
      </c>
      <c r="C157" s="23" t="str">
        <f t="shared" si="29"/>
        <v>yes</v>
      </c>
      <c r="D157" s="22"/>
      <c r="E157" s="24"/>
      <c r="F157" s="32">
        <f t="shared" si="30"/>
        <v>1.4459477017310216E-7</v>
      </c>
      <c r="G157" s="14">
        <f t="shared" si="31"/>
        <v>2.5463748980608052E-6</v>
      </c>
      <c r="H157" s="45">
        <f t="shared" si="32"/>
        <v>2.2096641677387091E-5</v>
      </c>
      <c r="I157" s="13"/>
      <c r="J157" s="11">
        <f t="shared" si="36"/>
        <v>0.99999985540522984</v>
      </c>
      <c r="K157" s="11">
        <f t="shared" si="37"/>
        <v>0.99999730903033179</v>
      </c>
      <c r="L157" s="2">
        <f t="shared" si="38"/>
        <v>0.99997521238865439</v>
      </c>
      <c r="M157" s="2">
        <f t="shared" si="33"/>
        <v>0.99</v>
      </c>
      <c r="N157" s="92"/>
      <c r="O157" s="2">
        <f t="shared" si="34"/>
        <v>0.99999985540522984</v>
      </c>
      <c r="P157" s="31">
        <f t="shared" si="35"/>
        <v>141</v>
      </c>
      <c r="Q157" s="31">
        <f t="shared" si="26"/>
        <v>141</v>
      </c>
      <c r="R157" s="180"/>
      <c r="S157" s="181"/>
      <c r="T157" s="182"/>
      <c r="U157" s="183"/>
      <c r="V157" s="185"/>
    </row>
    <row r="158" spans="1:22" x14ac:dyDescent="0.2">
      <c r="A158" s="19">
        <f t="shared" si="27"/>
        <v>142</v>
      </c>
      <c r="B158" s="20">
        <f t="shared" si="28"/>
        <v>0.99999987147131542</v>
      </c>
      <c r="C158" s="23" t="str">
        <f t="shared" si="29"/>
        <v>yes</v>
      </c>
      <c r="D158" s="22"/>
      <c r="E158" s="24"/>
      <c r="F158" s="32">
        <f t="shared" si="30"/>
        <v>1.2852868459831272E-7</v>
      </c>
      <c r="G158" s="14">
        <f t="shared" si="31"/>
        <v>2.28138415162006E-6</v>
      </c>
      <c r="H158" s="45">
        <f t="shared" si="32"/>
        <v>1.9955035073103484E-5</v>
      </c>
      <c r="I158" s="13"/>
      <c r="J158" s="11">
        <f t="shared" si="36"/>
        <v>0.99999987147131542</v>
      </c>
      <c r="K158" s="11">
        <f t="shared" si="37"/>
        <v>0.99999759008716382</v>
      </c>
      <c r="L158" s="2">
        <f t="shared" si="38"/>
        <v>0.9999776350520907</v>
      </c>
      <c r="M158" s="2">
        <f t="shared" si="33"/>
        <v>0.99</v>
      </c>
      <c r="N158" s="92"/>
      <c r="O158" s="2">
        <f t="shared" si="34"/>
        <v>0.99999987147131542</v>
      </c>
      <c r="P158" s="31">
        <f t="shared" si="35"/>
        <v>142</v>
      </c>
      <c r="Q158" s="31">
        <f t="shared" si="26"/>
        <v>142</v>
      </c>
      <c r="R158" s="180"/>
      <c r="S158" s="181"/>
      <c r="T158" s="182"/>
      <c r="U158" s="183"/>
      <c r="V158" s="185"/>
    </row>
    <row r="159" spans="1:22" x14ac:dyDescent="0.2">
      <c r="A159" s="19">
        <f t="shared" si="27"/>
        <v>143</v>
      </c>
      <c r="B159" s="20">
        <f t="shared" si="28"/>
        <v>0.99999988576279653</v>
      </c>
      <c r="C159" s="23" t="str">
        <f t="shared" si="29"/>
        <v>yes</v>
      </c>
      <c r="D159" s="22"/>
      <c r="E159" s="24"/>
      <c r="F159" s="32">
        <f t="shared" si="30"/>
        <v>1.14237203468457E-7</v>
      </c>
      <c r="G159" s="14">
        <f t="shared" si="31"/>
        <v>2.0436818015694954E-6</v>
      </c>
      <c r="H159" s="45">
        <f t="shared" si="32"/>
        <v>1.8017558929399946E-5</v>
      </c>
      <c r="I159" s="13"/>
      <c r="J159" s="11">
        <f t="shared" si="36"/>
        <v>0.99999988576279653</v>
      </c>
      <c r="K159" s="11">
        <f t="shared" si="37"/>
        <v>0.99999784208099496</v>
      </c>
      <c r="L159" s="2">
        <f t="shared" si="38"/>
        <v>0.99997982452206557</v>
      </c>
      <c r="M159" s="2">
        <f t="shared" si="33"/>
        <v>0.99</v>
      </c>
      <c r="N159" s="92"/>
      <c r="O159" s="2">
        <f t="shared" si="34"/>
        <v>0.99999988576279653</v>
      </c>
      <c r="P159" s="31">
        <f t="shared" si="35"/>
        <v>143</v>
      </c>
      <c r="Q159" s="31">
        <f t="shared" si="26"/>
        <v>143</v>
      </c>
      <c r="R159" s="180"/>
      <c r="S159" s="181"/>
      <c r="T159" s="182"/>
      <c r="U159" s="183"/>
      <c r="V159" s="185"/>
    </row>
    <row r="160" spans="1:22" x14ac:dyDescent="0.2">
      <c r="A160" s="19">
        <f t="shared" si="27"/>
        <v>144</v>
      </c>
      <c r="B160" s="20">
        <f t="shared" si="28"/>
        <v>0.99999989847452664</v>
      </c>
      <c r="C160" s="23" t="str">
        <f t="shared" si="29"/>
        <v>yes</v>
      </c>
      <c r="D160" s="22"/>
      <c r="E160" s="24"/>
      <c r="F160" s="32">
        <f t="shared" si="30"/>
        <v>1.0152547338464108E-7</v>
      </c>
      <c r="G160" s="14">
        <f t="shared" si="31"/>
        <v>1.8304891320693574E-6</v>
      </c>
      <c r="H160" s="45">
        <f t="shared" si="32"/>
        <v>1.6265116770044593E-5</v>
      </c>
      <c r="I160" s="13"/>
      <c r="J160" s="11">
        <f t="shared" si="36"/>
        <v>0.99999989847452664</v>
      </c>
      <c r="K160" s="11">
        <f t="shared" si="37"/>
        <v>0.99999806798539459</v>
      </c>
      <c r="L160" s="2">
        <f t="shared" si="38"/>
        <v>0.99998180286862459</v>
      </c>
      <c r="M160" s="2">
        <f t="shared" si="33"/>
        <v>0.99</v>
      </c>
      <c r="N160" s="92"/>
      <c r="O160" s="2">
        <f t="shared" si="34"/>
        <v>0.99999989847452664</v>
      </c>
      <c r="P160" s="31">
        <f t="shared" si="35"/>
        <v>144</v>
      </c>
      <c r="Q160" s="31">
        <f t="shared" si="26"/>
        <v>144</v>
      </c>
      <c r="R160" s="180"/>
      <c r="S160" s="181"/>
      <c r="T160" s="182"/>
      <c r="U160" s="183"/>
      <c r="V160" s="185"/>
    </row>
    <row r="161" spans="1:22" x14ac:dyDescent="0.2">
      <c r="A161" s="19">
        <f t="shared" si="27"/>
        <v>145</v>
      </c>
      <c r="B161" s="20">
        <f t="shared" si="28"/>
        <v>0.9999999097800919</v>
      </c>
      <c r="C161" s="23" t="str">
        <f t="shared" si="29"/>
        <v>yes</v>
      </c>
      <c r="D161" s="22"/>
      <c r="E161" s="24"/>
      <c r="F161" s="32">
        <f t="shared" si="30"/>
        <v>9.0219908133106655E-8</v>
      </c>
      <c r="G161" s="14">
        <f t="shared" si="31"/>
        <v>1.6393069614725015E-6</v>
      </c>
      <c r="H161" s="45">
        <f t="shared" si="32"/>
        <v>1.4680360849007594E-5</v>
      </c>
      <c r="I161" s="13"/>
      <c r="J161" s="11">
        <f t="shared" si="36"/>
        <v>0.9999999097800919</v>
      </c>
      <c r="K161" s="11">
        <f t="shared" si="37"/>
        <v>0.99999827047313039</v>
      </c>
      <c r="L161" s="2">
        <f t="shared" si="38"/>
        <v>0.99998359011228133</v>
      </c>
      <c r="M161" s="2">
        <f t="shared" si="33"/>
        <v>0.99</v>
      </c>
      <c r="N161" s="92"/>
      <c r="O161" s="2">
        <f t="shared" si="34"/>
        <v>0.9999999097800919</v>
      </c>
      <c r="P161" s="31">
        <f t="shared" si="35"/>
        <v>145</v>
      </c>
      <c r="Q161" s="31">
        <f t="shared" si="26"/>
        <v>145</v>
      </c>
      <c r="R161" s="180"/>
      <c r="S161" s="181"/>
      <c r="T161" s="182"/>
      <c r="U161" s="183"/>
      <c r="V161" s="185"/>
    </row>
    <row r="162" spans="1:22" x14ac:dyDescent="0.2">
      <c r="A162" s="19">
        <f t="shared" si="27"/>
        <v>146</v>
      </c>
      <c r="B162" s="20">
        <f t="shared" si="28"/>
        <v>0.99999991983411851</v>
      </c>
      <c r="C162" s="23" t="str">
        <f t="shared" si="29"/>
        <v>yes</v>
      </c>
      <c r="D162" s="22"/>
      <c r="E162" s="24"/>
      <c r="F162" s="32">
        <f t="shared" si="30"/>
        <v>8.0165881470302838E-8</v>
      </c>
      <c r="G162" s="14">
        <f t="shared" si="31"/>
        <v>1.4678878927693516E-6</v>
      </c>
      <c r="H162" s="45">
        <f t="shared" si="32"/>
        <v>1.3247535961715059E-5</v>
      </c>
      <c r="I162" s="13"/>
      <c r="J162" s="11">
        <f t="shared" si="36"/>
        <v>0.99999991983411851</v>
      </c>
      <c r="K162" s="11">
        <f t="shared" si="37"/>
        <v>0.99999845194622572</v>
      </c>
      <c r="L162" s="2">
        <f t="shared" si="38"/>
        <v>0.99998520441026395</v>
      </c>
      <c r="M162" s="2">
        <f t="shared" si="33"/>
        <v>0.99</v>
      </c>
      <c r="N162" s="92"/>
      <c r="O162" s="2">
        <f t="shared" si="34"/>
        <v>0.99999991983411851</v>
      </c>
      <c r="P162" s="31">
        <f t="shared" si="35"/>
        <v>146</v>
      </c>
      <c r="Q162" s="31">
        <f t="shared" si="26"/>
        <v>146</v>
      </c>
      <c r="R162" s="180"/>
      <c r="S162" s="181"/>
      <c r="T162" s="182"/>
      <c r="U162" s="183"/>
      <c r="V162" s="185"/>
    </row>
    <row r="163" spans="1:22" x14ac:dyDescent="0.2">
      <c r="A163" s="19">
        <f t="shared" si="27"/>
        <v>147</v>
      </c>
      <c r="B163" s="20">
        <f t="shared" si="28"/>
        <v>0.9999999287743313</v>
      </c>
      <c r="C163" s="23" t="str">
        <f t="shared" si="29"/>
        <v>yes</v>
      </c>
      <c r="D163" s="22"/>
      <c r="E163" s="24"/>
      <c r="F163" s="32">
        <f t="shared" si="30"/>
        <v>7.122566869185698E-8</v>
      </c>
      <c r="G163" s="14">
        <f t="shared" si="31"/>
        <v>1.3142112784315467E-6</v>
      </c>
      <c r="H163" s="45">
        <f t="shared" si="32"/>
        <v>1.1952336793044405E-5</v>
      </c>
      <c r="I163" s="13"/>
      <c r="J163" s="11">
        <f t="shared" si="36"/>
        <v>0.9999999287743313</v>
      </c>
      <c r="K163" s="11">
        <f t="shared" si="37"/>
        <v>0.99999861456305283</v>
      </c>
      <c r="L163" s="2">
        <f t="shared" si="38"/>
        <v>0.99998666222625976</v>
      </c>
      <c r="M163" s="2">
        <f t="shared" si="33"/>
        <v>0.99</v>
      </c>
      <c r="N163" s="92"/>
      <c r="O163" s="2">
        <f t="shared" si="34"/>
        <v>0.9999999287743313</v>
      </c>
      <c r="P163" s="31">
        <f t="shared" si="35"/>
        <v>147</v>
      </c>
      <c r="Q163" s="31">
        <f t="shared" si="26"/>
        <v>147</v>
      </c>
      <c r="R163" s="180"/>
      <c r="S163" s="181"/>
      <c r="T163" s="182"/>
      <c r="U163" s="183"/>
      <c r="V163" s="185"/>
    </row>
    <row r="164" spans="1:22" x14ac:dyDescent="0.2">
      <c r="A164" s="19">
        <f t="shared" si="27"/>
        <v>148</v>
      </c>
      <c r="B164" s="20">
        <f t="shared" si="28"/>
        <v>0.99999993672338972</v>
      </c>
      <c r="C164" s="23" t="str">
        <f t="shared" si="29"/>
        <v>yes</v>
      </c>
      <c r="D164" s="22"/>
      <c r="E164" s="24"/>
      <c r="F164" s="32">
        <f t="shared" si="30"/>
        <v>6.3276610323438386E-8</v>
      </c>
      <c r="G164" s="14">
        <f t="shared" si="31"/>
        <v>1.1764606385259592E-6</v>
      </c>
      <c r="H164" s="45">
        <f t="shared" si="32"/>
        <v>1.0781777672276545E-5</v>
      </c>
      <c r="I164" s="13"/>
      <c r="J164" s="11">
        <f t="shared" si="36"/>
        <v>0.99999993672338972</v>
      </c>
      <c r="K164" s="11">
        <f t="shared" si="37"/>
        <v>0.99999876026275114</v>
      </c>
      <c r="L164" s="2">
        <f t="shared" si="38"/>
        <v>0.99998797848507881</v>
      </c>
      <c r="M164" s="2">
        <f t="shared" si="33"/>
        <v>0.99</v>
      </c>
      <c r="N164" s="92"/>
      <c r="O164" s="2">
        <f t="shared" si="34"/>
        <v>0.99999993672338972</v>
      </c>
      <c r="P164" s="31">
        <f t="shared" si="35"/>
        <v>148</v>
      </c>
      <c r="Q164" s="31">
        <f t="shared" si="26"/>
        <v>148</v>
      </c>
      <c r="R164" s="180"/>
      <c r="S164" s="181"/>
      <c r="T164" s="182"/>
      <c r="U164" s="183"/>
      <c r="V164" s="185"/>
    </row>
    <row r="165" spans="1:22" x14ac:dyDescent="0.2">
      <c r="A165" s="19">
        <f t="shared" si="27"/>
        <v>149</v>
      </c>
      <c r="B165" s="20">
        <f t="shared" si="28"/>
        <v>0.99999994379052592</v>
      </c>
      <c r="C165" s="23" t="str">
        <f t="shared" si="29"/>
        <v>yes</v>
      </c>
      <c r="D165" s="22"/>
      <c r="E165" s="24"/>
      <c r="F165" s="32">
        <f t="shared" si="30"/>
        <v>5.6209474111279175E-8</v>
      </c>
      <c r="G165" s="14">
        <f t="shared" si="31"/>
        <v>1.0530032956117154E-6</v>
      </c>
      <c r="H165" s="45">
        <f t="shared" si="32"/>
        <v>9.7240736949168482E-6</v>
      </c>
      <c r="I165" s="13"/>
      <c r="J165" s="11">
        <f t="shared" si="36"/>
        <v>0.99999994379052592</v>
      </c>
      <c r="K165" s="11">
        <f t="shared" si="37"/>
        <v>0.99999889078723037</v>
      </c>
      <c r="L165" s="2">
        <f t="shared" si="38"/>
        <v>0.99998916671353544</v>
      </c>
      <c r="M165" s="2">
        <f t="shared" si="33"/>
        <v>0.99</v>
      </c>
      <c r="N165" s="92"/>
      <c r="O165" s="2">
        <f t="shared" si="34"/>
        <v>0.99999994379052592</v>
      </c>
      <c r="P165" s="31">
        <f t="shared" si="35"/>
        <v>149</v>
      </c>
      <c r="Q165" s="31">
        <f t="shared" si="26"/>
        <v>149</v>
      </c>
      <c r="R165" s="180"/>
      <c r="S165" s="181"/>
      <c r="T165" s="182"/>
      <c r="U165" s="183"/>
      <c r="V165" s="185"/>
    </row>
    <row r="166" spans="1:22" x14ac:dyDescent="0.2">
      <c r="A166" s="19">
        <f t="shared" si="27"/>
        <v>150</v>
      </c>
      <c r="B166" s="20">
        <f t="shared" si="28"/>
        <v>0.99999995007300602</v>
      </c>
      <c r="C166" s="23" t="str">
        <f t="shared" si="29"/>
        <v>yes</v>
      </c>
      <c r="D166" s="22"/>
      <c r="E166" s="24"/>
      <c r="F166" s="32">
        <f t="shared" si="30"/>
        <v>4.9926994029263585E-8</v>
      </c>
      <c r="G166" s="14">
        <f t="shared" si="31"/>
        <v>9.4237201230235188E-7</v>
      </c>
      <c r="H166" s="45">
        <f t="shared" si="32"/>
        <v>8.7685322543536908E-6</v>
      </c>
      <c r="I166" s="13"/>
      <c r="J166" s="11">
        <f t="shared" si="36"/>
        <v>0.99999995007300602</v>
      </c>
      <c r="K166" s="11">
        <f t="shared" si="37"/>
        <v>0.9999990077009937</v>
      </c>
      <c r="L166" s="2">
        <f t="shared" si="38"/>
        <v>0.9999902391687393</v>
      </c>
      <c r="M166" s="2">
        <f t="shared" si="33"/>
        <v>0.99</v>
      </c>
      <c r="N166" s="92"/>
      <c r="O166" s="2">
        <f t="shared" si="34"/>
        <v>0.99999995007300602</v>
      </c>
      <c r="P166" s="31">
        <f t="shared" si="35"/>
        <v>150</v>
      </c>
      <c r="Q166" s="31">
        <f t="shared" si="26"/>
        <v>150</v>
      </c>
      <c r="R166" s="180"/>
      <c r="S166" s="181"/>
      <c r="T166" s="182"/>
      <c r="U166" s="183"/>
      <c r="V166" s="185"/>
    </row>
    <row r="167" spans="1:22" x14ac:dyDescent="0.2">
      <c r="A167" s="19">
        <f t="shared" si="27"/>
        <v>151</v>
      </c>
      <c r="B167" s="20">
        <f t="shared" si="28"/>
        <v>0.99999995565743272</v>
      </c>
      <c r="C167" s="23" t="str">
        <f t="shared" si="29"/>
        <v>yes</v>
      </c>
      <c r="D167" s="22"/>
      <c r="E167" s="24"/>
      <c r="F167" s="32">
        <f t="shared" si="30"/>
        <v>4.434256728969391E-8</v>
      </c>
      <c r="G167" s="14">
        <f t="shared" si="31"/>
        <v>8.4324843767499196E-7</v>
      </c>
      <c r="H167" s="45">
        <f t="shared" si="32"/>
        <v>7.9054541032030448E-6</v>
      </c>
      <c r="I167" s="13"/>
      <c r="J167" s="11">
        <f t="shared" si="36"/>
        <v>0.99999995565743272</v>
      </c>
      <c r="K167" s="11">
        <f t="shared" si="37"/>
        <v>0.99999911240899508</v>
      </c>
      <c r="L167" s="2">
        <f t="shared" si="38"/>
        <v>0.99999120695489185</v>
      </c>
      <c r="M167" s="2">
        <f t="shared" si="33"/>
        <v>0.99</v>
      </c>
      <c r="N167" s="92"/>
      <c r="O167" s="2">
        <f t="shared" si="34"/>
        <v>0.99999995565743272</v>
      </c>
      <c r="P167" s="31">
        <f t="shared" si="35"/>
        <v>151</v>
      </c>
      <c r="Q167" s="31">
        <f t="shared" si="26"/>
        <v>151</v>
      </c>
      <c r="R167" s="180"/>
      <c r="S167" s="181"/>
      <c r="T167" s="182"/>
      <c r="U167" s="183"/>
      <c r="V167" s="185"/>
    </row>
    <row r="168" spans="1:22" x14ac:dyDescent="0.2">
      <c r="A168" s="19">
        <f t="shared" si="27"/>
        <v>152</v>
      </c>
      <c r="B168" s="20">
        <f t="shared" si="28"/>
        <v>0.99999996062090768</v>
      </c>
      <c r="C168" s="23" t="str">
        <f t="shared" si="29"/>
        <v>yes</v>
      </c>
      <c r="D168" s="22"/>
      <c r="E168" s="24"/>
      <c r="F168" s="32">
        <f t="shared" si="30"/>
        <v>3.9379092374391297E-8</v>
      </c>
      <c r="G168" s="14">
        <f t="shared" si="31"/>
        <v>7.5444818712606044E-7</v>
      </c>
      <c r="H168" s="45">
        <f t="shared" si="32"/>
        <v>7.1260431352816134E-6</v>
      </c>
      <c r="I168" s="13"/>
      <c r="J168" s="11">
        <f t="shared" si="36"/>
        <v>0.99999996062090768</v>
      </c>
      <c r="K168" s="11">
        <f t="shared" si="37"/>
        <v>0.99999920617272053</v>
      </c>
      <c r="L168" s="2">
        <f t="shared" si="38"/>
        <v>0.99999208012958529</v>
      </c>
      <c r="M168" s="2">
        <f t="shared" si="33"/>
        <v>0.99</v>
      </c>
      <c r="N168" s="92"/>
      <c r="O168" s="2">
        <f t="shared" si="34"/>
        <v>0.99999996062090768</v>
      </c>
      <c r="P168" s="31">
        <f t="shared" si="35"/>
        <v>152</v>
      </c>
      <c r="Q168" s="31">
        <f t="shared" si="26"/>
        <v>152</v>
      </c>
      <c r="R168" s="180"/>
      <c r="S168" s="181"/>
      <c r="T168" s="182"/>
      <c r="U168" s="183"/>
      <c r="V168" s="185"/>
    </row>
    <row r="169" spans="1:22" x14ac:dyDescent="0.2">
      <c r="A169" s="19">
        <f t="shared" si="27"/>
        <v>153</v>
      </c>
      <c r="B169" s="20">
        <f t="shared" si="28"/>
        <v>0.99999996503206712</v>
      </c>
      <c r="C169" s="23" t="str">
        <f t="shared" si="29"/>
        <v>yes</v>
      </c>
      <c r="D169" s="22"/>
      <c r="E169" s="24"/>
      <c r="F169" s="32">
        <f t="shared" si="30"/>
        <v>3.4967932917022324E-8</v>
      </c>
      <c r="G169" s="14">
        <f t="shared" si="31"/>
        <v>6.749073969774193E-7</v>
      </c>
      <c r="H169" s="45">
        <f t="shared" si="32"/>
        <v>6.4223241448602016E-6</v>
      </c>
      <c r="I169" s="13"/>
      <c r="J169" s="11">
        <f t="shared" si="36"/>
        <v>0.99999996503206712</v>
      </c>
      <c r="K169" s="11">
        <f t="shared" si="37"/>
        <v>0.99999929012467015</v>
      </c>
      <c r="L169" s="2">
        <f t="shared" si="38"/>
        <v>0.99999286780052532</v>
      </c>
      <c r="M169" s="2">
        <f t="shared" si="33"/>
        <v>0.99</v>
      </c>
      <c r="N169" s="92"/>
      <c r="O169" s="2">
        <f t="shared" si="34"/>
        <v>0.99999996503206712</v>
      </c>
      <c r="P169" s="31">
        <f t="shared" si="35"/>
        <v>153</v>
      </c>
      <c r="Q169" s="31">
        <f t="shared" si="26"/>
        <v>153</v>
      </c>
      <c r="R169" s="180"/>
      <c r="S169" s="181"/>
      <c r="T169" s="182"/>
      <c r="U169" s="183"/>
      <c r="V169" s="185"/>
    </row>
    <row r="170" spans="1:22" x14ac:dyDescent="0.2">
      <c r="A170" s="19">
        <f t="shared" si="27"/>
        <v>154</v>
      </c>
      <c r="B170" s="20">
        <f t="shared" si="28"/>
        <v>0.99999996895200616</v>
      </c>
      <c r="C170" s="23" t="str">
        <f t="shared" si="29"/>
        <v>yes</v>
      </c>
      <c r="D170" s="22"/>
      <c r="E170" s="24"/>
      <c r="F170" s="32">
        <f t="shared" si="30"/>
        <v>3.1047993889204721E-8</v>
      </c>
      <c r="G170" s="14">
        <f t="shared" si="31"/>
        <v>6.0367061028391914E-7</v>
      </c>
      <c r="H170" s="45">
        <f t="shared" si="32"/>
        <v>5.7870678805413451E-6</v>
      </c>
      <c r="I170" s="13"/>
      <c r="J170" s="11">
        <f t="shared" si="36"/>
        <v>0.99999996895200616</v>
      </c>
      <c r="K170" s="11">
        <f t="shared" si="37"/>
        <v>0.99999936528139588</v>
      </c>
      <c r="L170" s="2">
        <f t="shared" si="38"/>
        <v>0.99999357821351531</v>
      </c>
      <c r="M170" s="2">
        <f t="shared" si="33"/>
        <v>0.99</v>
      </c>
      <c r="N170" s="92"/>
      <c r="O170" s="2">
        <f t="shared" si="34"/>
        <v>0.99999996895200616</v>
      </c>
      <c r="P170" s="31">
        <f t="shared" si="35"/>
        <v>154</v>
      </c>
      <c r="Q170" s="31">
        <f t="shared" si="26"/>
        <v>154</v>
      </c>
      <c r="R170" s="180"/>
      <c r="S170" s="181"/>
      <c r="T170" s="182"/>
      <c r="U170" s="183"/>
      <c r="V170" s="185"/>
    </row>
    <row r="171" spans="1:22" x14ac:dyDescent="0.2">
      <c r="A171" s="19">
        <f t="shared" si="27"/>
        <v>155</v>
      </c>
      <c r="B171" s="20">
        <f t="shared" si="28"/>
        <v>0.99999997243510197</v>
      </c>
      <c r="C171" s="23" t="str">
        <f t="shared" si="29"/>
        <v>yes</v>
      </c>
      <c r="D171" s="22"/>
      <c r="E171" s="24"/>
      <c r="F171" s="32">
        <f t="shared" si="30"/>
        <v>2.75648979922732E-8</v>
      </c>
      <c r="G171" s="14">
        <f t="shared" si="31"/>
        <v>5.3987986402439542E-7</v>
      </c>
      <c r="H171" s="45">
        <f t="shared" si="32"/>
        <v>5.213722767125221E-6</v>
      </c>
      <c r="I171" s="13"/>
      <c r="J171" s="11">
        <f t="shared" si="36"/>
        <v>0.99999997243510197</v>
      </c>
      <c r="K171" s="11">
        <f t="shared" si="37"/>
        <v>0.99999943255523793</v>
      </c>
      <c r="L171" s="2">
        <f t="shared" si="38"/>
        <v>0.99999421883247086</v>
      </c>
      <c r="M171" s="2">
        <f t="shared" si="33"/>
        <v>0.99</v>
      </c>
      <c r="N171" s="92"/>
      <c r="O171" s="2">
        <f t="shared" si="34"/>
        <v>0.99999997243510197</v>
      </c>
      <c r="P171" s="31">
        <f t="shared" si="35"/>
        <v>155</v>
      </c>
      <c r="Q171" s="31">
        <f t="shared" si="26"/>
        <v>155</v>
      </c>
      <c r="R171" s="180"/>
      <c r="S171" s="181"/>
      <c r="T171" s="182"/>
      <c r="U171" s="183"/>
      <c r="V171" s="185"/>
    </row>
    <row r="172" spans="1:22" x14ac:dyDescent="0.2">
      <c r="A172" s="19">
        <f t="shared" si="27"/>
        <v>156</v>
      </c>
      <c r="B172" s="20">
        <f t="shared" si="28"/>
        <v>0.99999997552974851</v>
      </c>
      <c r="C172" s="23" t="str">
        <f t="shared" si="29"/>
        <v>yes</v>
      </c>
      <c r="D172" s="22"/>
      <c r="E172" s="24"/>
      <c r="F172" s="32">
        <f t="shared" si="30"/>
        <v>2.447025145187657E-8</v>
      </c>
      <c r="G172" s="14">
        <f t="shared" si="31"/>
        <v>4.8276486030184799E-7</v>
      </c>
      <c r="H172" s="45">
        <f t="shared" si="32"/>
        <v>4.6963527205096064E-6</v>
      </c>
      <c r="I172" s="13"/>
      <c r="J172" s="11">
        <f t="shared" si="36"/>
        <v>0.99999997552974851</v>
      </c>
      <c r="K172" s="11">
        <f t="shared" si="37"/>
        <v>0.9999994927648882</v>
      </c>
      <c r="L172" s="2">
        <f t="shared" si="38"/>
        <v>0.99999479641216771</v>
      </c>
      <c r="M172" s="2">
        <f t="shared" si="33"/>
        <v>0.99</v>
      </c>
      <c r="N172" s="92"/>
      <c r="O172" s="2">
        <f t="shared" si="34"/>
        <v>0.99999997552974851</v>
      </c>
      <c r="P172" s="31">
        <f t="shared" si="35"/>
        <v>156</v>
      </c>
      <c r="Q172" s="31">
        <f t="shared" si="26"/>
        <v>156</v>
      </c>
      <c r="R172" s="180"/>
      <c r="S172" s="181"/>
      <c r="T172" s="182"/>
      <c r="U172" s="183"/>
      <c r="V172" s="185"/>
    </row>
    <row r="173" spans="1:22" x14ac:dyDescent="0.2">
      <c r="A173" s="19">
        <f t="shared" si="27"/>
        <v>157</v>
      </c>
      <c r="B173" s="20">
        <f t="shared" si="28"/>
        <v>0.99999997827901044</v>
      </c>
      <c r="C173" s="23" t="str">
        <f t="shared" si="29"/>
        <v>yes</v>
      </c>
      <c r="D173" s="22"/>
      <c r="E173" s="24"/>
      <c r="F173" s="32">
        <f t="shared" si="30"/>
        <v>2.172098957000659E-8</v>
      </c>
      <c r="G173" s="14">
        <f t="shared" si="31"/>
        <v>4.3163411545360166E-7</v>
      </c>
      <c r="H173" s="45">
        <f t="shared" si="32"/>
        <v>4.2295805283141863E-6</v>
      </c>
      <c r="I173" s="13"/>
      <c r="J173" s="11">
        <f t="shared" si="36"/>
        <v>0.99999997827901044</v>
      </c>
      <c r="K173" s="11">
        <f t="shared" si="37"/>
        <v>0.99999954664489499</v>
      </c>
      <c r="L173" s="2">
        <f t="shared" si="38"/>
        <v>0.99999531706436673</v>
      </c>
      <c r="M173" s="2">
        <f t="shared" si="33"/>
        <v>0.99</v>
      </c>
      <c r="N173" s="92"/>
      <c r="O173" s="2">
        <f t="shared" si="34"/>
        <v>0.99999997827901044</v>
      </c>
      <c r="P173" s="31">
        <f t="shared" si="35"/>
        <v>157</v>
      </c>
      <c r="Q173" s="31">
        <f t="shared" si="26"/>
        <v>157</v>
      </c>
      <c r="R173" s="180"/>
      <c r="S173" s="181"/>
      <c r="T173" s="182"/>
      <c r="U173" s="183"/>
      <c r="V173" s="185"/>
    </row>
    <row r="174" spans="1:22" x14ac:dyDescent="0.2">
      <c r="A174" s="19">
        <f t="shared" si="27"/>
        <v>158</v>
      </c>
      <c r="B174" s="20">
        <f t="shared" si="28"/>
        <v>0.99999998072120655</v>
      </c>
      <c r="C174" s="23" t="str">
        <f t="shared" si="29"/>
        <v>yes</v>
      </c>
      <c r="D174" s="22"/>
      <c r="E174" s="24"/>
      <c r="F174" s="32">
        <f t="shared" si="30"/>
        <v>1.9278793423267155E-8</v>
      </c>
      <c r="G174" s="14">
        <f t="shared" si="31"/>
        <v>3.8586699118482247E-7</v>
      </c>
      <c r="H174" s="45">
        <f t="shared" si="32"/>
        <v>3.8085363128258872E-6</v>
      </c>
      <c r="I174" s="13"/>
      <c r="J174" s="11">
        <f t="shared" si="36"/>
        <v>0.99999998072120655</v>
      </c>
      <c r="K174" s="11">
        <f t="shared" si="37"/>
        <v>0.99999959485421541</v>
      </c>
      <c r="L174" s="2">
        <f t="shared" si="38"/>
        <v>0.99999578631790254</v>
      </c>
      <c r="M174" s="2">
        <f t="shared" si="33"/>
        <v>0.99</v>
      </c>
      <c r="N174" s="92"/>
      <c r="O174" s="2">
        <f t="shared" si="34"/>
        <v>0.99999998072120655</v>
      </c>
      <c r="P174" s="31">
        <f t="shared" si="35"/>
        <v>158</v>
      </c>
      <c r="Q174" s="31">
        <f t="shared" si="26"/>
        <v>158</v>
      </c>
      <c r="R174" s="180"/>
      <c r="S174" s="181"/>
      <c r="T174" s="182"/>
      <c r="U174" s="183"/>
      <c r="V174" s="185"/>
    </row>
    <row r="175" spans="1:22" x14ac:dyDescent="0.2">
      <c r="A175" s="19">
        <f t="shared" si="27"/>
        <v>159</v>
      </c>
      <c r="B175" s="20">
        <f t="shared" si="28"/>
        <v>0.99999998289043002</v>
      </c>
      <c r="C175" s="23" t="str">
        <f t="shared" si="29"/>
        <v>yes</v>
      </c>
      <c r="D175" s="22"/>
      <c r="E175" s="24"/>
      <c r="F175" s="32">
        <f t="shared" si="30"/>
        <v>1.7109570020202044E-8</v>
      </c>
      <c r="G175" s="14">
        <f t="shared" si="31"/>
        <v>3.4490652108734817E-7</v>
      </c>
      <c r="H175" s="45">
        <f t="shared" si="32"/>
        <v>3.4288106332928587E-6</v>
      </c>
      <c r="I175" s="13"/>
      <c r="J175" s="11">
        <f t="shared" si="36"/>
        <v>0.99999998289043002</v>
      </c>
      <c r="K175" s="11">
        <f t="shared" si="37"/>
        <v>0.9999996379839089</v>
      </c>
      <c r="L175" s="2">
        <f t="shared" si="38"/>
        <v>0.99999620917327559</v>
      </c>
      <c r="M175" s="2">
        <f t="shared" si="33"/>
        <v>0.99</v>
      </c>
      <c r="N175" s="92"/>
      <c r="O175" s="2">
        <f t="shared" si="34"/>
        <v>0.99999998289043002</v>
      </c>
      <c r="P175" s="31">
        <f t="shared" si="35"/>
        <v>159</v>
      </c>
      <c r="Q175" s="31">
        <f t="shared" si="26"/>
        <v>159</v>
      </c>
      <c r="R175" s="180"/>
      <c r="S175" s="181"/>
      <c r="T175" s="182"/>
      <c r="U175" s="183"/>
      <c r="V175" s="185"/>
    </row>
    <row r="176" spans="1:22" x14ac:dyDescent="0.2">
      <c r="A176" s="19">
        <f t="shared" si="27"/>
        <v>160</v>
      </c>
      <c r="B176" s="20">
        <f t="shared" si="28"/>
        <v>0.99999998481701091</v>
      </c>
      <c r="C176" s="23" t="str">
        <f t="shared" si="29"/>
        <v>yes</v>
      </c>
      <c r="D176" s="22"/>
      <c r="E176" s="24"/>
      <c r="F176" s="32">
        <f t="shared" si="30"/>
        <v>1.5182989055958657E-8</v>
      </c>
      <c r="G176" s="14">
        <f t="shared" si="31"/>
        <v>3.0825295427895738E-7</v>
      </c>
      <c r="H176" s="45">
        <f t="shared" si="32"/>
        <v>3.0864118218107259E-6</v>
      </c>
      <c r="I176" s="13"/>
      <c r="J176" s="11">
        <f t="shared" si="36"/>
        <v>0.99999998481701091</v>
      </c>
      <c r="K176" s="11">
        <f t="shared" si="37"/>
        <v>0.99999967656405664</v>
      </c>
      <c r="L176" s="2">
        <f t="shared" si="38"/>
        <v>0.99999659015223485</v>
      </c>
      <c r="M176" s="2">
        <f t="shared" si="33"/>
        <v>0.99</v>
      </c>
      <c r="N176" s="92"/>
      <c r="O176" s="2">
        <f t="shared" si="34"/>
        <v>0.99999998481701091</v>
      </c>
      <c r="P176" s="31">
        <f t="shared" si="35"/>
        <v>160</v>
      </c>
      <c r="Q176" s="31">
        <f t="shared" si="26"/>
        <v>160</v>
      </c>
      <c r="R176" s="180"/>
      <c r="S176" s="181"/>
      <c r="T176" s="182"/>
      <c r="U176" s="183"/>
      <c r="V176" s="185"/>
    </row>
    <row r="177" spans="1:22" x14ac:dyDescent="0.2">
      <c r="A177" s="19">
        <f t="shared" si="27"/>
        <v>161</v>
      </c>
      <c r="B177" s="20">
        <f t="shared" si="28"/>
        <v>0.99999998652792987</v>
      </c>
      <c r="C177" s="23" t="str">
        <f t="shared" si="29"/>
        <v>yes</v>
      </c>
      <c r="D177" s="22"/>
      <c r="E177" s="24"/>
      <c r="F177" s="32">
        <f t="shared" si="30"/>
        <v>1.3472070139951375E-8</v>
      </c>
      <c r="G177" s="14">
        <f t="shared" si="31"/>
        <v>2.7545794547717158E-7</v>
      </c>
      <c r="H177" s="45">
        <f t="shared" si="32"/>
        <v>2.7777271812823935E-6</v>
      </c>
      <c r="I177" s="13"/>
      <c r="J177" s="11">
        <f t="shared" si="36"/>
        <v>0.99999998652792987</v>
      </c>
      <c r="K177" s="11">
        <f t="shared" si="37"/>
        <v>0.99999971106998442</v>
      </c>
      <c r="L177" s="2">
        <f t="shared" si="38"/>
        <v>0.99999693334280315</v>
      </c>
      <c r="M177" s="2">
        <f t="shared" si="33"/>
        <v>0.99</v>
      </c>
      <c r="N177" s="92"/>
      <c r="O177" s="2">
        <f t="shared" si="34"/>
        <v>0.99999998652792987</v>
      </c>
      <c r="P177" s="31">
        <f t="shared" si="35"/>
        <v>161</v>
      </c>
      <c r="Q177" s="31">
        <f t="shared" si="26"/>
        <v>161</v>
      </c>
      <c r="R177" s="180"/>
      <c r="S177" s="181"/>
      <c r="T177" s="182"/>
      <c r="U177" s="183"/>
      <c r="V177" s="185"/>
    </row>
    <row r="178" spans="1:22" x14ac:dyDescent="0.2">
      <c r="A178" s="19">
        <f t="shared" si="27"/>
        <v>162</v>
      </c>
      <c r="B178" s="20">
        <f t="shared" si="28"/>
        <v>0.99999998804718493</v>
      </c>
      <c r="C178" s="23" t="str">
        <f t="shared" si="29"/>
        <v>yes</v>
      </c>
      <c r="D178" s="22"/>
      <c r="E178" s="24"/>
      <c r="F178" s="32">
        <f t="shared" si="30"/>
        <v>1.1952815030815654E-8</v>
      </c>
      <c r="G178" s="14">
        <f t="shared" si="31"/>
        <v>2.4611932767997696E-7</v>
      </c>
      <c r="H178" s="45">
        <f t="shared" si="32"/>
        <v>2.499487705412722E-6</v>
      </c>
      <c r="I178" s="13"/>
      <c r="J178" s="11">
        <f t="shared" si="36"/>
        <v>0.99999998804718493</v>
      </c>
      <c r="K178" s="11">
        <f t="shared" si="37"/>
        <v>0.99999974192785723</v>
      </c>
      <c r="L178" s="2">
        <f t="shared" si="38"/>
        <v>0.99999724244015187</v>
      </c>
      <c r="M178" s="2">
        <f t="shared" si="33"/>
        <v>0.99</v>
      </c>
      <c r="N178" s="92"/>
      <c r="O178" s="2">
        <f t="shared" si="34"/>
        <v>0.99999998804718493</v>
      </c>
      <c r="P178" s="31">
        <f t="shared" si="35"/>
        <v>162</v>
      </c>
      <c r="Q178" s="31">
        <f t="shared" si="26"/>
        <v>162</v>
      </c>
      <c r="R178" s="180"/>
      <c r="S178" s="181"/>
      <c r="T178" s="182"/>
      <c r="U178" s="183"/>
      <c r="V178" s="185"/>
    </row>
    <row r="179" spans="1:22" x14ac:dyDescent="0.2">
      <c r="A179" s="19">
        <f t="shared" si="27"/>
        <v>163</v>
      </c>
      <c r="B179" s="20">
        <f t="shared" si="28"/>
        <v>0.99999998939612</v>
      </c>
      <c r="C179" s="23" t="str">
        <f t="shared" si="29"/>
        <v>yes</v>
      </c>
      <c r="D179" s="22"/>
      <c r="E179" s="24"/>
      <c r="F179" s="32">
        <f t="shared" si="30"/>
        <v>1.0603880001179531E-8</v>
      </c>
      <c r="G179" s="14">
        <f t="shared" si="31"/>
        <v>2.1987640983069287E-7</v>
      </c>
      <c r="H179" s="45">
        <f t="shared" si="32"/>
        <v>2.2487360096320766E-6</v>
      </c>
      <c r="I179" s="13"/>
      <c r="J179" s="11">
        <f t="shared" si="36"/>
        <v>0.99999998939612</v>
      </c>
      <c r="K179" s="11">
        <f t="shared" si="37"/>
        <v>0.99999976951971015</v>
      </c>
      <c r="L179" s="2">
        <f t="shared" si="38"/>
        <v>0.99999752078370052</v>
      </c>
      <c r="M179" s="2">
        <f t="shared" si="33"/>
        <v>0.99</v>
      </c>
      <c r="N179" s="92"/>
      <c r="O179" s="2">
        <f t="shared" si="34"/>
        <v>0.99999998939612</v>
      </c>
      <c r="P179" s="31">
        <f t="shared" si="35"/>
        <v>163</v>
      </c>
      <c r="Q179" s="31">
        <f t="shared" si="26"/>
        <v>163</v>
      </c>
      <c r="R179" s="180"/>
      <c r="S179" s="181"/>
      <c r="T179" s="182"/>
      <c r="U179" s="183"/>
      <c r="V179" s="185"/>
    </row>
    <row r="180" spans="1:22" x14ac:dyDescent="0.2">
      <c r="A180" s="19">
        <f t="shared" si="27"/>
        <v>164</v>
      </c>
      <c r="B180" s="20">
        <f t="shared" si="28"/>
        <v>0.99999999059371603</v>
      </c>
      <c r="C180" s="23" t="str">
        <f t="shared" si="29"/>
        <v>yes</v>
      </c>
      <c r="D180" s="22"/>
      <c r="E180" s="24"/>
      <c r="F180" s="32">
        <f t="shared" si="30"/>
        <v>9.4062839801038871E-9</v>
      </c>
      <c r="G180" s="14">
        <f t="shared" si="31"/>
        <v>1.9640574745640195E-7</v>
      </c>
      <c r="H180" s="45">
        <f t="shared" si="32"/>
        <v>2.0227971884199813E-6</v>
      </c>
      <c r="I180" s="13"/>
      <c r="J180" s="11">
        <f t="shared" si="36"/>
        <v>0.99999999059371603</v>
      </c>
      <c r="K180" s="11">
        <f t="shared" si="37"/>
        <v>0.99999979418796858</v>
      </c>
      <c r="L180" s="2">
        <f t="shared" si="38"/>
        <v>0.99999777139078017</v>
      </c>
      <c r="M180" s="2">
        <f t="shared" si="33"/>
        <v>0.99</v>
      </c>
      <c r="N180" s="92"/>
      <c r="O180" s="2">
        <f t="shared" si="34"/>
        <v>0.99999999059371603</v>
      </c>
      <c r="P180" s="31">
        <f t="shared" si="35"/>
        <v>164</v>
      </c>
      <c r="Q180" s="31">
        <f t="shared" si="26"/>
        <v>164</v>
      </c>
      <c r="R180" s="180"/>
      <c r="S180" s="181"/>
      <c r="T180" s="182"/>
      <c r="U180" s="183"/>
      <c r="V180" s="185"/>
    </row>
    <row r="181" spans="1:22" x14ac:dyDescent="0.2">
      <c r="A181" s="19">
        <f t="shared" si="27"/>
        <v>165</v>
      </c>
      <c r="B181" s="20">
        <f t="shared" si="28"/>
        <v>0.99999999165685138</v>
      </c>
      <c r="C181" s="23" t="str">
        <f t="shared" si="29"/>
        <v>yes</v>
      </c>
      <c r="D181" s="22"/>
      <c r="E181" s="24"/>
      <c r="F181" s="32">
        <f t="shared" si="30"/>
        <v>8.3431485901370624E-9</v>
      </c>
      <c r="G181" s="14">
        <f t="shared" si="31"/>
        <v>1.7541733934452695E-7</v>
      </c>
      <c r="H181" s="45">
        <f t="shared" si="32"/>
        <v>1.8192523389019292E-6</v>
      </c>
      <c r="I181" s="13"/>
      <c r="J181" s="11">
        <f t="shared" si="36"/>
        <v>0.99999999165685138</v>
      </c>
      <c r="K181" s="11">
        <f t="shared" si="37"/>
        <v>0.99999981623951206</v>
      </c>
      <c r="L181" s="2">
        <f t="shared" si="38"/>
        <v>0.99999799698717318</v>
      </c>
      <c r="M181" s="2">
        <f t="shared" si="33"/>
        <v>0.99</v>
      </c>
      <c r="N181" s="92"/>
      <c r="O181" s="2">
        <f t="shared" si="34"/>
        <v>0.99999999165685138</v>
      </c>
      <c r="P181" s="31">
        <f t="shared" si="35"/>
        <v>165</v>
      </c>
      <c r="Q181" s="31">
        <f t="shared" si="26"/>
        <v>165</v>
      </c>
      <c r="R181" s="180"/>
      <c r="S181" s="181"/>
      <c r="T181" s="182"/>
      <c r="U181" s="183"/>
      <c r="V181" s="185"/>
    </row>
    <row r="182" spans="1:22" x14ac:dyDescent="0.2">
      <c r="A182" s="19">
        <f t="shared" si="27"/>
        <v>166</v>
      </c>
      <c r="B182" s="20">
        <f t="shared" si="28"/>
        <v>0.9999999926005334</v>
      </c>
      <c r="C182" s="23" t="str">
        <f t="shared" si="29"/>
        <v>yes</v>
      </c>
      <c r="D182" s="22"/>
      <c r="E182" s="24"/>
      <c r="F182" s="32">
        <f t="shared" si="30"/>
        <v>7.39946661477327E-9</v>
      </c>
      <c r="G182" s="14">
        <f t="shared" si="31"/>
        <v>1.566512079103939E-7</v>
      </c>
      <c r="H182" s="45">
        <f t="shared" si="32"/>
        <v>1.6359145129882892E-6</v>
      </c>
      <c r="I182" s="13"/>
      <c r="J182" s="11">
        <f t="shared" si="36"/>
        <v>0.9999999926005334</v>
      </c>
      <c r="K182" s="11">
        <f t="shared" si="37"/>
        <v>0.99999983594932551</v>
      </c>
      <c r="L182" s="2">
        <f t="shared" si="38"/>
        <v>0.99999820003481255</v>
      </c>
      <c r="M182" s="2">
        <f t="shared" si="33"/>
        <v>0.99</v>
      </c>
      <c r="N182" s="92"/>
      <c r="O182" s="2">
        <f t="shared" si="34"/>
        <v>0.9999999926005334</v>
      </c>
      <c r="P182" s="31">
        <f t="shared" si="35"/>
        <v>166</v>
      </c>
      <c r="Q182" s="31">
        <f t="shared" si="26"/>
        <v>166</v>
      </c>
      <c r="R182" s="180"/>
      <c r="S182" s="181"/>
      <c r="T182" s="182"/>
      <c r="U182" s="183"/>
      <c r="V182" s="185"/>
    </row>
    <row r="183" spans="1:22" x14ac:dyDescent="0.2">
      <c r="A183" s="19">
        <f t="shared" si="27"/>
        <v>167</v>
      </c>
      <c r="B183" s="20">
        <f t="shared" si="28"/>
        <v>0.9999999934381042</v>
      </c>
      <c r="C183" s="23" t="str">
        <f t="shared" si="29"/>
        <v>yes</v>
      </c>
      <c r="D183" s="22"/>
      <c r="E183" s="24"/>
      <c r="F183" s="32">
        <f t="shared" si="30"/>
        <v>6.5618958060545321E-9</v>
      </c>
      <c r="G183" s="14">
        <f t="shared" si="31"/>
        <v>1.3987432505602526E-7</v>
      </c>
      <c r="H183" s="45">
        <f t="shared" si="32"/>
        <v>1.4708068808678313E-6</v>
      </c>
      <c r="I183" s="13"/>
      <c r="J183" s="11">
        <f t="shared" si="36"/>
        <v>0.9999999934381042</v>
      </c>
      <c r="K183" s="11">
        <f t="shared" si="37"/>
        <v>0.99999985356377918</v>
      </c>
      <c r="L183" s="2">
        <f t="shared" si="38"/>
        <v>0.99999838275689834</v>
      </c>
      <c r="M183" s="2">
        <f t="shared" si="33"/>
        <v>0.99</v>
      </c>
      <c r="N183" s="92"/>
      <c r="O183" s="2">
        <f t="shared" si="34"/>
        <v>0.9999999934381042</v>
      </c>
      <c r="P183" s="31">
        <f t="shared" si="35"/>
        <v>167</v>
      </c>
      <c r="Q183" s="31">
        <f t="shared" si="26"/>
        <v>167</v>
      </c>
      <c r="R183" s="180"/>
      <c r="S183" s="181"/>
      <c r="T183" s="182"/>
      <c r="U183" s="183"/>
      <c r="V183" s="185"/>
    </row>
    <row r="184" spans="1:22" x14ac:dyDescent="0.2">
      <c r="A184" s="19">
        <f t="shared" si="27"/>
        <v>168</v>
      </c>
      <c r="B184" s="20">
        <f t="shared" si="28"/>
        <v>0.99999999418142471</v>
      </c>
      <c r="C184" s="23" t="str">
        <f t="shared" si="29"/>
        <v>yes</v>
      </c>
      <c r="D184" s="22"/>
      <c r="E184" s="24"/>
      <c r="F184" s="32">
        <f t="shared" si="30"/>
        <v>5.8185752758863403E-9</v>
      </c>
      <c r="G184" s="14">
        <f t="shared" si="31"/>
        <v>1.2487784906826101E-7</v>
      </c>
      <c r="H184" s="45">
        <f t="shared" si="32"/>
        <v>1.322142907506316E-6</v>
      </c>
      <c r="I184" s="13"/>
      <c r="J184" s="11">
        <f t="shared" si="36"/>
        <v>0.99999999418142471</v>
      </c>
      <c r="K184" s="11">
        <f t="shared" si="37"/>
        <v>0.99999986930357565</v>
      </c>
      <c r="L184" s="2">
        <f t="shared" si="38"/>
        <v>0.99999854716066816</v>
      </c>
      <c r="M184" s="2">
        <f t="shared" si="33"/>
        <v>0.99</v>
      </c>
      <c r="N184" s="92"/>
      <c r="O184" s="2">
        <f t="shared" si="34"/>
        <v>0.99999999418142471</v>
      </c>
      <c r="P184" s="31">
        <f t="shared" si="35"/>
        <v>168</v>
      </c>
      <c r="Q184" s="31">
        <f t="shared" si="26"/>
        <v>168</v>
      </c>
      <c r="R184" s="180"/>
      <c r="S184" s="181"/>
      <c r="T184" s="182"/>
      <c r="U184" s="183"/>
      <c r="V184" s="185"/>
    </row>
    <row r="185" spans="1:22" x14ac:dyDescent="0.2">
      <c r="A185" s="19">
        <f t="shared" si="27"/>
        <v>169</v>
      </c>
      <c r="B185" s="20">
        <f t="shared" si="28"/>
        <v>0.99999999484103796</v>
      </c>
      <c r="C185" s="23" t="str">
        <f t="shared" si="29"/>
        <v>yes</v>
      </c>
      <c r="D185" s="22"/>
      <c r="E185" s="24"/>
      <c r="F185" s="32">
        <f t="shared" si="30"/>
        <v>5.1589620126289589E-9</v>
      </c>
      <c r="G185" s="14">
        <f t="shared" si="31"/>
        <v>1.1147464149049815E-7</v>
      </c>
      <c r="H185" s="45">
        <f t="shared" si="32"/>
        <v>1.188308361066216E-6</v>
      </c>
      <c r="I185" s="13"/>
      <c r="J185" s="11">
        <f t="shared" si="36"/>
        <v>0.99999999484103796</v>
      </c>
      <c r="K185" s="11">
        <f t="shared" si="37"/>
        <v>0.99999988336639645</v>
      </c>
      <c r="L185" s="2">
        <f t="shared" si="38"/>
        <v>0.9999986950580354</v>
      </c>
      <c r="M185" s="2">
        <f t="shared" si="33"/>
        <v>0.99</v>
      </c>
      <c r="N185" s="92"/>
      <c r="O185" s="2">
        <f t="shared" si="34"/>
        <v>0.99999999484103796</v>
      </c>
      <c r="P185" s="31">
        <f t="shared" si="35"/>
        <v>169</v>
      </c>
      <c r="Q185" s="31">
        <f t="shared" si="26"/>
        <v>169</v>
      </c>
      <c r="R185" s="180"/>
      <c r="S185" s="181"/>
      <c r="T185" s="182"/>
      <c r="U185" s="183"/>
      <c r="V185" s="185"/>
    </row>
    <row r="186" spans="1:22" x14ac:dyDescent="0.2">
      <c r="A186" s="19">
        <f t="shared" si="27"/>
        <v>170</v>
      </c>
      <c r="B186" s="20">
        <f t="shared" si="28"/>
        <v>0.99999999542631468</v>
      </c>
      <c r="C186" s="23" t="str">
        <f t="shared" si="29"/>
        <v>yes</v>
      </c>
      <c r="D186" s="22"/>
      <c r="E186" s="24"/>
      <c r="F186" s="32">
        <f t="shared" si="30"/>
        <v>4.5736853305049725E-9</v>
      </c>
      <c r="G186" s="14">
        <f t="shared" si="31"/>
        <v>9.949703596107102E-8</v>
      </c>
      <c r="H186" s="45">
        <f t="shared" si="32"/>
        <v>1.0678449879818596E-6</v>
      </c>
      <c r="I186" s="13"/>
      <c r="J186" s="11">
        <f t="shared" si="36"/>
        <v>0.99999999542631468</v>
      </c>
      <c r="K186" s="11">
        <f t="shared" si="37"/>
        <v>0.99999989592927874</v>
      </c>
      <c r="L186" s="2">
        <f t="shared" si="38"/>
        <v>0.99999882808429075</v>
      </c>
      <c r="M186" s="2">
        <f t="shared" si="33"/>
        <v>0.99</v>
      </c>
      <c r="N186" s="92"/>
      <c r="O186" s="2">
        <f t="shared" si="34"/>
        <v>0.99999999542631468</v>
      </c>
      <c r="P186" s="31">
        <f t="shared" si="35"/>
        <v>170</v>
      </c>
      <c r="Q186" s="31">
        <f t="shared" si="26"/>
        <v>170</v>
      </c>
      <c r="R186" s="180"/>
      <c r="S186" s="181"/>
      <c r="T186" s="182"/>
      <c r="U186" s="183"/>
      <c r="V186" s="185"/>
    </row>
    <row r="187" spans="1:22" x14ac:dyDescent="0.2">
      <c r="A187" s="19">
        <f t="shared" si="27"/>
        <v>171</v>
      </c>
      <c r="B187" s="20">
        <f t="shared" si="28"/>
        <v>0.99999999594558275</v>
      </c>
      <c r="C187" s="23" t="str">
        <f t="shared" si="29"/>
        <v>yes</v>
      </c>
      <c r="D187" s="22"/>
      <c r="E187" s="24"/>
      <c r="F187" s="32">
        <f t="shared" si="30"/>
        <v>4.0544172967408986E-9</v>
      </c>
      <c r="G187" s="14">
        <f t="shared" si="31"/>
        <v>8.8794833773660967E-8</v>
      </c>
      <c r="H187" s="45">
        <f t="shared" si="32"/>
        <v>9.594357039103278E-7</v>
      </c>
      <c r="I187" s="13"/>
      <c r="J187" s="11">
        <f t="shared" si="36"/>
        <v>0.99999999594558275</v>
      </c>
      <c r="K187" s="11">
        <f t="shared" si="37"/>
        <v>0.99999990715074893</v>
      </c>
      <c r="L187" s="2">
        <f t="shared" si="38"/>
        <v>0.99999894771504505</v>
      </c>
      <c r="M187" s="2">
        <f t="shared" si="33"/>
        <v>0.99</v>
      </c>
      <c r="N187" s="92"/>
      <c r="O187" s="2">
        <f t="shared" si="34"/>
        <v>0.99999999594558275</v>
      </c>
      <c r="P187" s="31">
        <f t="shared" si="35"/>
        <v>171</v>
      </c>
      <c r="Q187" s="31">
        <f t="shared" si="26"/>
        <v>171</v>
      </c>
      <c r="R187" s="180"/>
      <c r="S187" s="181"/>
      <c r="T187" s="182"/>
      <c r="U187" s="183"/>
      <c r="V187" s="185"/>
    </row>
    <row r="188" spans="1:22" x14ac:dyDescent="0.2">
      <c r="A188" s="19">
        <f t="shared" si="27"/>
        <v>172</v>
      </c>
      <c r="B188" s="20">
        <f t="shared" si="28"/>
        <v>0.9999999964062426</v>
      </c>
      <c r="C188" s="23" t="str">
        <f t="shared" si="29"/>
        <v>yes</v>
      </c>
      <c r="D188" s="22"/>
      <c r="E188" s="24"/>
      <c r="F188" s="32">
        <f t="shared" si="30"/>
        <v>3.5937573931984874E-9</v>
      </c>
      <c r="G188" s="14">
        <f t="shared" si="31"/>
        <v>7.9233503409296131E-8</v>
      </c>
      <c r="H188" s="45">
        <f t="shared" si="32"/>
        <v>8.6189116304005035E-7</v>
      </c>
      <c r="I188" s="13"/>
      <c r="J188" s="11">
        <f t="shared" si="36"/>
        <v>0.9999999964062426</v>
      </c>
      <c r="K188" s="11">
        <f t="shared" si="37"/>
        <v>0.99999991717273917</v>
      </c>
      <c r="L188" s="2">
        <f t="shared" si="38"/>
        <v>0.99999905528157618</v>
      </c>
      <c r="M188" s="2">
        <f t="shared" si="33"/>
        <v>0.99</v>
      </c>
      <c r="N188" s="92"/>
      <c r="O188" s="2">
        <f t="shared" si="34"/>
        <v>0.9999999964062426</v>
      </c>
      <c r="P188" s="31">
        <f t="shared" si="35"/>
        <v>172</v>
      </c>
      <c r="Q188" s="31">
        <f t="shared" si="26"/>
        <v>172</v>
      </c>
      <c r="R188" s="180"/>
      <c r="S188" s="181"/>
      <c r="T188" s="182"/>
      <c r="U188" s="183"/>
      <c r="V188" s="185"/>
    </row>
    <row r="189" spans="1:22" x14ac:dyDescent="0.2">
      <c r="A189" s="19">
        <f t="shared" si="27"/>
        <v>173</v>
      </c>
      <c r="B189" s="20">
        <f t="shared" si="28"/>
        <v>0.99999999681487017</v>
      </c>
      <c r="C189" s="23" t="str">
        <f t="shared" si="29"/>
        <v>yes</v>
      </c>
      <c r="D189" s="22"/>
      <c r="E189" s="24"/>
      <c r="F189" s="32">
        <f t="shared" si="30"/>
        <v>3.1851298582790759E-9</v>
      </c>
      <c r="G189" s="14">
        <f t="shared" si="31"/>
        <v>7.0692563541057184E-8</v>
      </c>
      <c r="H189" s="45">
        <f t="shared" si="32"/>
        <v>7.7413758037320651E-7</v>
      </c>
      <c r="I189" s="13"/>
      <c r="J189" s="11">
        <f t="shared" si="36"/>
        <v>0.99999999681487017</v>
      </c>
      <c r="K189" s="11">
        <f t="shared" si="37"/>
        <v>0.99999992612230659</v>
      </c>
      <c r="L189" s="2">
        <f t="shared" si="38"/>
        <v>0.99999915198472622</v>
      </c>
      <c r="M189" s="2">
        <f t="shared" si="33"/>
        <v>0.99</v>
      </c>
      <c r="N189" s="92"/>
      <c r="O189" s="2">
        <f t="shared" si="34"/>
        <v>0.99999999681487017</v>
      </c>
      <c r="P189" s="31">
        <f t="shared" si="35"/>
        <v>173</v>
      </c>
      <c r="Q189" s="31">
        <f t="shared" si="26"/>
        <v>173</v>
      </c>
      <c r="R189" s="180"/>
      <c r="S189" s="181"/>
      <c r="T189" s="182"/>
      <c r="U189" s="183"/>
      <c r="V189" s="185"/>
    </row>
    <row r="190" spans="1:22" x14ac:dyDescent="0.2">
      <c r="A190" s="19">
        <f t="shared" si="27"/>
        <v>174</v>
      </c>
      <c r="B190" s="20">
        <f t="shared" si="28"/>
        <v>0.9999999971773077</v>
      </c>
      <c r="C190" s="23" t="str">
        <f t="shared" si="29"/>
        <v>yes</v>
      </c>
      <c r="D190" s="22"/>
      <c r="E190" s="24"/>
      <c r="F190" s="32">
        <f t="shared" si="30"/>
        <v>2.8226923235389486E-9</v>
      </c>
      <c r="G190" s="14">
        <f t="shared" si="31"/>
        <v>6.3064131044781044E-8</v>
      </c>
      <c r="H190" s="45">
        <f t="shared" si="32"/>
        <v>6.9520569269841459E-7</v>
      </c>
      <c r="I190" s="13"/>
      <c r="J190" s="11">
        <f t="shared" si="36"/>
        <v>0.9999999971773077</v>
      </c>
      <c r="K190" s="11">
        <f t="shared" si="37"/>
        <v>0.99999993411317667</v>
      </c>
      <c r="L190" s="2">
        <f t="shared" si="38"/>
        <v>0.99999923890748399</v>
      </c>
      <c r="M190" s="2">
        <f t="shared" si="33"/>
        <v>0.99</v>
      </c>
      <c r="N190" s="92"/>
      <c r="O190" s="2">
        <f t="shared" si="34"/>
        <v>0.9999999971773077</v>
      </c>
      <c r="P190" s="31">
        <f t="shared" si="35"/>
        <v>174</v>
      </c>
      <c r="Q190" s="31">
        <f t="shared" si="26"/>
        <v>174</v>
      </c>
      <c r="R190" s="180"/>
      <c r="S190" s="181"/>
      <c r="T190" s="182"/>
      <c r="U190" s="183"/>
      <c r="V190" s="185"/>
    </row>
    <row r="191" spans="1:22" x14ac:dyDescent="0.2">
      <c r="A191" s="19">
        <f t="shared" si="27"/>
        <v>175</v>
      </c>
      <c r="B191" s="20">
        <f t="shared" si="28"/>
        <v>0.99999999749874546</v>
      </c>
      <c r="C191" s="23" t="str">
        <f t="shared" si="29"/>
        <v>yes</v>
      </c>
      <c r="D191" s="22"/>
      <c r="E191" s="24"/>
      <c r="F191" s="32">
        <f t="shared" si="30"/>
        <v>2.5012545099232788E-9</v>
      </c>
      <c r="G191" s="14">
        <f t="shared" si="31"/>
        <v>5.6251617382742763E-8</v>
      </c>
      <c r="H191" s="45">
        <f t="shared" si="32"/>
        <v>6.2422075411972175E-7</v>
      </c>
      <c r="I191" s="13"/>
      <c r="J191" s="11">
        <f t="shared" si="36"/>
        <v>0.99999999749874546</v>
      </c>
      <c r="K191" s="11">
        <f t="shared" si="37"/>
        <v>0.9999999412471281</v>
      </c>
      <c r="L191" s="2">
        <f t="shared" si="38"/>
        <v>0.99999931702637401</v>
      </c>
      <c r="M191" s="2">
        <f t="shared" si="33"/>
        <v>0.99</v>
      </c>
      <c r="N191" s="92"/>
      <c r="O191" s="2">
        <f t="shared" si="34"/>
        <v>0.99999999749874546</v>
      </c>
      <c r="P191" s="31">
        <f t="shared" si="35"/>
        <v>175</v>
      </c>
      <c r="Q191" s="31">
        <f t="shared" si="26"/>
        <v>175</v>
      </c>
      <c r="R191" s="180"/>
      <c r="S191" s="181"/>
      <c r="T191" s="182"/>
      <c r="U191" s="183"/>
      <c r="V191" s="185"/>
    </row>
    <row r="192" spans="1:22" x14ac:dyDescent="0.2">
      <c r="A192" s="19">
        <f t="shared" si="27"/>
        <v>176</v>
      </c>
      <c r="B192" s="20">
        <f t="shared" si="28"/>
        <v>0.99999999778379411</v>
      </c>
      <c r="C192" s="23" t="str">
        <f t="shared" si="29"/>
        <v>yes</v>
      </c>
      <c r="D192" s="22"/>
      <c r="E192" s="24"/>
      <c r="F192" s="32">
        <f t="shared" si="30"/>
        <v>2.2162058827546529E-9</v>
      </c>
      <c r="G192" s="14">
        <f t="shared" si="31"/>
        <v>5.0168558381676344E-8</v>
      </c>
      <c r="H192" s="45">
        <f t="shared" si="32"/>
        <v>5.6039347128468015E-7</v>
      </c>
      <c r="I192" s="13"/>
      <c r="J192" s="11">
        <f t="shared" si="36"/>
        <v>0.99999999778379411</v>
      </c>
      <c r="K192" s="11">
        <f t="shared" si="37"/>
        <v>0.9999999476152357</v>
      </c>
      <c r="L192" s="2">
        <f t="shared" si="38"/>
        <v>0.9999993872217644</v>
      </c>
      <c r="M192" s="2">
        <f t="shared" si="33"/>
        <v>0.99</v>
      </c>
      <c r="N192" s="92"/>
      <c r="O192" s="2">
        <f t="shared" si="34"/>
        <v>0.99999999778379411</v>
      </c>
      <c r="P192" s="31">
        <f t="shared" si="35"/>
        <v>176</v>
      </c>
      <c r="Q192" s="31">
        <f t="shared" si="26"/>
        <v>176</v>
      </c>
      <c r="R192" s="180"/>
      <c r="S192" s="181"/>
      <c r="T192" s="182"/>
      <c r="U192" s="183"/>
      <c r="V192" s="185"/>
    </row>
    <row r="193" spans="1:22" x14ac:dyDescent="0.2">
      <c r="A193" s="19">
        <f t="shared" si="27"/>
        <v>177</v>
      </c>
      <c r="B193" s="20">
        <f t="shared" si="28"/>
        <v>0.99999999803654871</v>
      </c>
      <c r="C193" s="23" t="str">
        <f t="shared" si="29"/>
        <v>yes</v>
      </c>
      <c r="D193" s="22"/>
      <c r="E193" s="24"/>
      <c r="F193" s="32">
        <f t="shared" si="30"/>
        <v>1.963451284343835E-9</v>
      </c>
      <c r="G193" s="14">
        <f t="shared" si="31"/>
        <v>4.4737563918718798E-8</v>
      </c>
      <c r="H193" s="45">
        <f t="shared" si="32"/>
        <v>5.0301179193108052E-7</v>
      </c>
      <c r="I193" s="13"/>
      <c r="J193" s="11">
        <f t="shared" si="36"/>
        <v>0.99999999803654871</v>
      </c>
      <c r="K193" s="11">
        <f t="shared" si="37"/>
        <v>0.99999995329898483</v>
      </c>
      <c r="L193" s="2">
        <f t="shared" si="38"/>
        <v>0.99999945028719295</v>
      </c>
      <c r="M193" s="2">
        <f t="shared" si="33"/>
        <v>0.99</v>
      </c>
      <c r="N193" s="92"/>
      <c r="O193" s="2">
        <f t="shared" si="34"/>
        <v>0.99999999803654871</v>
      </c>
      <c r="P193" s="31">
        <f t="shared" si="35"/>
        <v>177</v>
      </c>
      <c r="Q193" s="31">
        <f t="shared" si="26"/>
        <v>177</v>
      </c>
      <c r="R193" s="180"/>
      <c r="S193" s="181"/>
      <c r="T193" s="182"/>
      <c r="U193" s="183"/>
      <c r="V193" s="185"/>
    </row>
    <row r="194" spans="1:22" x14ac:dyDescent="0.2">
      <c r="A194" s="19">
        <f t="shared" si="27"/>
        <v>178</v>
      </c>
      <c r="B194" s="20">
        <f t="shared" si="28"/>
        <v>0.99999999826064634</v>
      </c>
      <c r="C194" s="23" t="str">
        <f t="shared" si="29"/>
        <v>yes</v>
      </c>
      <c r="D194" s="22"/>
      <c r="E194" s="24"/>
      <c r="F194" s="32">
        <f t="shared" si="30"/>
        <v>1.739353669879785E-9</v>
      </c>
      <c r="G194" s="14">
        <f t="shared" si="31"/>
        <v>3.9889375374598221E-8</v>
      </c>
      <c r="H194" s="45">
        <f t="shared" si="32"/>
        <v>4.5143346811405467E-7</v>
      </c>
      <c r="I194" s="13"/>
      <c r="J194" s="11">
        <f t="shared" si="36"/>
        <v>0.99999999826064634</v>
      </c>
      <c r="K194" s="11">
        <f t="shared" si="37"/>
        <v>0.99999995837127098</v>
      </c>
      <c r="L194" s="2">
        <f t="shared" si="38"/>
        <v>0.99999950693780282</v>
      </c>
      <c r="M194" s="2">
        <f t="shared" si="33"/>
        <v>0.99</v>
      </c>
      <c r="N194" s="92"/>
      <c r="O194" s="2">
        <f t="shared" si="34"/>
        <v>0.99999999826064634</v>
      </c>
      <c r="P194" s="31">
        <f t="shared" si="35"/>
        <v>178</v>
      </c>
      <c r="Q194" s="31">
        <f t="shared" si="26"/>
        <v>178</v>
      </c>
      <c r="R194" s="180"/>
      <c r="S194" s="181"/>
      <c r="T194" s="182"/>
      <c r="U194" s="183"/>
      <c r="V194" s="185"/>
    </row>
    <row r="195" spans="1:22" x14ac:dyDescent="0.2">
      <c r="A195" s="19">
        <f t="shared" si="27"/>
        <v>179</v>
      </c>
      <c r="B195" s="20">
        <f t="shared" si="28"/>
        <v>0.99999999845931686</v>
      </c>
      <c r="C195" s="23" t="str">
        <f t="shared" si="29"/>
        <v>yes</v>
      </c>
      <c r="D195" s="22"/>
      <c r="E195" s="24"/>
      <c r="F195" s="32">
        <f t="shared" si="30"/>
        <v>1.5406831674956416E-9</v>
      </c>
      <c r="G195" s="14">
        <f t="shared" si="31"/>
        <v>3.5562019926762968E-8</v>
      </c>
      <c r="H195" s="45">
        <f t="shared" si="32"/>
        <v>4.0507932254461566E-7</v>
      </c>
      <c r="I195" s="13"/>
      <c r="J195" s="11">
        <f t="shared" si="36"/>
        <v>0.99999999845931686</v>
      </c>
      <c r="K195" s="11">
        <f t="shared" si="37"/>
        <v>0.99999996289729698</v>
      </c>
      <c r="L195" s="2">
        <f t="shared" si="38"/>
        <v>0.99999955781797445</v>
      </c>
      <c r="M195" s="2">
        <f t="shared" si="33"/>
        <v>0.99</v>
      </c>
      <c r="N195" s="92"/>
      <c r="O195" s="2">
        <f t="shared" si="34"/>
        <v>0.99999999845931686</v>
      </c>
      <c r="P195" s="31">
        <f t="shared" si="35"/>
        <v>179</v>
      </c>
      <c r="Q195" s="31">
        <f t="shared" si="26"/>
        <v>179</v>
      </c>
      <c r="R195" s="180"/>
      <c r="S195" s="181"/>
      <c r="T195" s="182"/>
      <c r="U195" s="183"/>
      <c r="V195" s="185"/>
    </row>
    <row r="196" spans="1:22" x14ac:dyDescent="0.2">
      <c r="A196" s="19">
        <f t="shared" si="27"/>
        <v>180</v>
      </c>
      <c r="B196" s="20">
        <f t="shared" si="28"/>
        <v>0.99999999863542821</v>
      </c>
      <c r="C196" s="23" t="str">
        <f t="shared" si="29"/>
        <v>yes</v>
      </c>
      <c r="D196" s="22"/>
      <c r="E196" s="24"/>
      <c r="F196" s="32">
        <f t="shared" si="30"/>
        <v>1.3645717683345182E-9</v>
      </c>
      <c r="G196" s="14">
        <f t="shared" si="31"/>
        <v>3.1700051849001855E-8</v>
      </c>
      <c r="H196" s="45">
        <f t="shared" si="32"/>
        <v>3.634271529230125E-7</v>
      </c>
      <c r="I196" s="13"/>
      <c r="J196" s="11">
        <f t="shared" si="36"/>
        <v>0.99999999863542821</v>
      </c>
      <c r="K196" s="11">
        <f t="shared" si="37"/>
        <v>0.99999996693537641</v>
      </c>
      <c r="L196" s="2">
        <f t="shared" si="38"/>
        <v>0.99999960350822348</v>
      </c>
      <c r="M196" s="2">
        <f t="shared" si="33"/>
        <v>0.99</v>
      </c>
      <c r="N196" s="92"/>
      <c r="O196" s="2">
        <f t="shared" si="34"/>
        <v>0.99999999863542821</v>
      </c>
      <c r="P196" s="31">
        <f t="shared" si="35"/>
        <v>180</v>
      </c>
      <c r="Q196" s="31">
        <f t="shared" si="26"/>
        <v>180</v>
      </c>
      <c r="R196" s="180"/>
      <c r="S196" s="181"/>
      <c r="T196" s="182"/>
      <c r="U196" s="183"/>
      <c r="V196" s="185"/>
    </row>
    <row r="197" spans="1:22" x14ac:dyDescent="0.2">
      <c r="A197" s="19">
        <f t="shared" si="27"/>
        <v>181</v>
      </c>
      <c r="B197" s="20">
        <f t="shared" si="28"/>
        <v>0.99999999879152701</v>
      </c>
      <c r="C197" s="23" t="str">
        <f t="shared" si="29"/>
        <v>yes</v>
      </c>
      <c r="D197" s="22"/>
      <c r="E197" s="24"/>
      <c r="F197" s="32">
        <f t="shared" si="30"/>
        <v>1.2084730281689769E-9</v>
      </c>
      <c r="G197" s="14">
        <f t="shared" si="31"/>
        <v>2.8253871969962576E-8</v>
      </c>
      <c r="H197" s="45">
        <f t="shared" si="32"/>
        <v>3.2600621503803191E-7</v>
      </c>
      <c r="I197" s="13"/>
      <c r="J197" s="11">
        <f t="shared" si="36"/>
        <v>0.99999999879152701</v>
      </c>
      <c r="K197" s="11">
        <f t="shared" si="37"/>
        <v>0.99999997053765499</v>
      </c>
      <c r="L197" s="2">
        <f t="shared" si="38"/>
        <v>0.99999964453143997</v>
      </c>
      <c r="M197" s="2">
        <f t="shared" si="33"/>
        <v>0.99</v>
      </c>
      <c r="N197" s="92"/>
      <c r="O197" s="2">
        <f t="shared" si="34"/>
        <v>0.99999999879152701</v>
      </c>
      <c r="P197" s="31">
        <f t="shared" si="35"/>
        <v>181</v>
      </c>
      <c r="Q197" s="31">
        <f t="shared" si="26"/>
        <v>181</v>
      </c>
      <c r="R197" s="180"/>
      <c r="S197" s="181"/>
      <c r="T197" s="182"/>
      <c r="U197" s="183"/>
      <c r="V197" s="185"/>
    </row>
    <row r="198" spans="1:22" x14ac:dyDescent="0.2">
      <c r="A198" s="19">
        <f t="shared" si="27"/>
        <v>182</v>
      </c>
      <c r="B198" s="20">
        <f t="shared" si="28"/>
        <v>0.99999999892987379</v>
      </c>
      <c r="C198" s="23" t="str">
        <f t="shared" si="29"/>
        <v>yes</v>
      </c>
      <c r="D198" s="22"/>
      <c r="E198" s="24"/>
      <c r="F198" s="32">
        <f t="shared" si="30"/>
        <v>1.0701262296447086E-9</v>
      </c>
      <c r="G198" s="14">
        <f t="shared" si="31"/>
        <v>2.517911733141755E-8</v>
      </c>
      <c r="H198" s="45">
        <f t="shared" si="32"/>
        <v>2.9239223077330485E-7</v>
      </c>
      <c r="I198" s="13"/>
      <c r="J198" s="11">
        <f t="shared" si="36"/>
        <v>0.99999999892987379</v>
      </c>
      <c r="K198" s="11">
        <f t="shared" si="37"/>
        <v>0.99999997375075644</v>
      </c>
      <c r="L198" s="2">
        <f t="shared" si="38"/>
        <v>0.99999968135852568</v>
      </c>
      <c r="M198" s="2">
        <f t="shared" si="33"/>
        <v>0.99</v>
      </c>
      <c r="N198" s="92"/>
      <c r="O198" s="2">
        <f t="shared" si="34"/>
        <v>0.99999999892987379</v>
      </c>
      <c r="P198" s="31">
        <f t="shared" si="35"/>
        <v>182</v>
      </c>
      <c r="Q198" s="31">
        <f t="shared" si="26"/>
        <v>182</v>
      </c>
      <c r="R198" s="180"/>
      <c r="S198" s="181"/>
      <c r="T198" s="182"/>
      <c r="U198" s="183"/>
      <c r="V198" s="185"/>
    </row>
    <row r="199" spans="1:22" x14ac:dyDescent="0.2">
      <c r="A199" s="19">
        <f t="shared" si="27"/>
        <v>183</v>
      </c>
      <c r="B199" s="20">
        <f t="shared" si="28"/>
        <v>0.9999999990524755</v>
      </c>
      <c r="C199" s="23" t="str">
        <f t="shared" si="29"/>
        <v>yes</v>
      </c>
      <c r="D199" s="22"/>
      <c r="E199" s="24"/>
      <c r="F199" s="32">
        <f t="shared" si="30"/>
        <v>9.4752451441226564E-10</v>
      </c>
      <c r="G199" s="14">
        <f t="shared" si="31"/>
        <v>2.2436113887535776E-8</v>
      </c>
      <c r="H199" s="45">
        <f t="shared" si="32"/>
        <v>2.6220287205895682E-7</v>
      </c>
      <c r="I199" s="13"/>
      <c r="J199" s="11">
        <f t="shared" si="36"/>
        <v>0.9999999990524755</v>
      </c>
      <c r="K199" s="11">
        <f t="shared" si="37"/>
        <v>0.99999997661636164</v>
      </c>
      <c r="L199" s="2">
        <f t="shared" si="38"/>
        <v>0.99999971441348956</v>
      </c>
      <c r="M199" s="2">
        <f t="shared" si="33"/>
        <v>0.99</v>
      </c>
      <c r="N199" s="92"/>
      <c r="O199" s="2">
        <f t="shared" si="34"/>
        <v>0.9999999990524755</v>
      </c>
      <c r="P199" s="31">
        <f t="shared" si="35"/>
        <v>183</v>
      </c>
      <c r="Q199" s="31">
        <f t="shared" si="26"/>
        <v>183</v>
      </c>
      <c r="R199" s="180"/>
      <c r="S199" s="181"/>
      <c r="T199" s="182"/>
      <c r="U199" s="183"/>
      <c r="V199" s="185"/>
    </row>
    <row r="200" spans="1:22" x14ac:dyDescent="0.2">
      <c r="A200" s="19">
        <f t="shared" si="27"/>
        <v>184</v>
      </c>
      <c r="B200" s="20">
        <f t="shared" si="28"/>
        <v>0.99999999916111348</v>
      </c>
      <c r="C200" s="23" t="str">
        <f t="shared" si="29"/>
        <v>yes</v>
      </c>
      <c r="D200" s="22"/>
      <c r="E200" s="24"/>
      <c r="F200" s="32">
        <f t="shared" si="30"/>
        <v>8.3888654806735911E-10</v>
      </c>
      <c r="G200" s="14">
        <f t="shared" si="31"/>
        <v>1.9989385807464261E-8</v>
      </c>
      <c r="H200" s="45">
        <f t="shared" si="32"/>
        <v>2.3509367627030671E-7</v>
      </c>
      <c r="I200" s="13"/>
      <c r="J200" s="11">
        <f t="shared" si="36"/>
        <v>0.99999999916111348</v>
      </c>
      <c r="K200" s="11">
        <f t="shared" si="37"/>
        <v>0.99999997917172767</v>
      </c>
      <c r="L200" s="2">
        <f t="shared" si="38"/>
        <v>0.99999974407805137</v>
      </c>
      <c r="M200" s="2">
        <f t="shared" si="33"/>
        <v>0.99</v>
      </c>
      <c r="N200" s="92"/>
      <c r="O200" s="2">
        <f t="shared" si="34"/>
        <v>0.99999999916111348</v>
      </c>
      <c r="P200" s="31">
        <f t="shared" si="35"/>
        <v>184</v>
      </c>
      <c r="Q200" s="31">
        <f t="shared" si="26"/>
        <v>184</v>
      </c>
      <c r="R200" s="180"/>
      <c r="S200" s="181"/>
      <c r="T200" s="182"/>
      <c r="U200" s="183"/>
      <c r="V200" s="185"/>
    </row>
    <row r="201" spans="1:22" x14ac:dyDescent="0.2">
      <c r="A201" s="19">
        <f t="shared" si="27"/>
        <v>185</v>
      </c>
      <c r="B201" s="20">
        <f t="shared" si="28"/>
        <v>0.99999999925736871</v>
      </c>
      <c r="C201" s="23" t="str">
        <f t="shared" si="29"/>
        <v>yes</v>
      </c>
      <c r="D201" s="22"/>
      <c r="E201" s="24"/>
      <c r="F201" s="32">
        <f t="shared" si="30"/>
        <v>7.4263132864624849E-10</v>
      </c>
      <c r="G201" s="14">
        <f t="shared" si="31"/>
        <v>1.7807215592903976E-8</v>
      </c>
      <c r="H201" s="45">
        <f t="shared" si="32"/>
        <v>2.1075435264328731E-7</v>
      </c>
      <c r="I201" s="13"/>
      <c r="J201" s="11">
        <f t="shared" si="36"/>
        <v>0.99999999925736871</v>
      </c>
      <c r="K201" s="11">
        <f t="shared" si="37"/>
        <v>0.99999998145015312</v>
      </c>
      <c r="L201" s="2">
        <f t="shared" si="38"/>
        <v>0.99999977069580048</v>
      </c>
      <c r="M201" s="2">
        <f t="shared" si="33"/>
        <v>0.99</v>
      </c>
      <c r="N201" s="92"/>
      <c r="O201" s="2">
        <f t="shared" si="34"/>
        <v>0.99999999925736871</v>
      </c>
      <c r="P201" s="31">
        <f t="shared" si="35"/>
        <v>185</v>
      </c>
      <c r="Q201" s="31">
        <f t="shared" si="26"/>
        <v>185</v>
      </c>
      <c r="R201" s="180"/>
      <c r="S201" s="181"/>
      <c r="T201" s="182"/>
      <c r="U201" s="183"/>
      <c r="V201" s="185"/>
    </row>
    <row r="202" spans="1:22" x14ac:dyDescent="0.2">
      <c r="A202" s="19">
        <f t="shared" si="27"/>
        <v>186</v>
      </c>
      <c r="B202" s="20">
        <f t="shared" si="28"/>
        <v>0.99999999934264416</v>
      </c>
      <c r="C202" s="23" t="str">
        <f t="shared" si="29"/>
        <v>yes</v>
      </c>
      <c r="D202" s="22"/>
      <c r="E202" s="24"/>
      <c r="F202" s="32">
        <f t="shared" si="30"/>
        <v>6.5735579204884858E-10</v>
      </c>
      <c r="G202" s="14">
        <f t="shared" si="31"/>
        <v>1.586124980711674E-8</v>
      </c>
      <c r="H202" s="45">
        <f t="shared" si="32"/>
        <v>1.8890544298175706E-7</v>
      </c>
      <c r="I202" s="13"/>
      <c r="J202" s="11">
        <f t="shared" si="36"/>
        <v>0.99999999934264416</v>
      </c>
      <c r="K202" s="11">
        <f t="shared" si="37"/>
        <v>0.99999998348139441</v>
      </c>
      <c r="L202" s="2">
        <f t="shared" si="38"/>
        <v>0.99999979457595145</v>
      </c>
      <c r="M202" s="2">
        <f t="shared" si="33"/>
        <v>0.99</v>
      </c>
      <c r="N202" s="92"/>
      <c r="O202" s="2">
        <f t="shared" si="34"/>
        <v>0.99999999934264416</v>
      </c>
      <c r="P202" s="31">
        <f t="shared" si="35"/>
        <v>186</v>
      </c>
      <c r="Q202" s="31">
        <f t="shared" si="26"/>
        <v>186</v>
      </c>
      <c r="R202" s="180"/>
      <c r="S202" s="181"/>
      <c r="T202" s="182"/>
      <c r="U202" s="183"/>
      <c r="V202" s="185"/>
    </row>
    <row r="203" spans="1:22" x14ac:dyDescent="0.2">
      <c r="A203" s="19">
        <f t="shared" si="27"/>
        <v>187</v>
      </c>
      <c r="B203" s="20">
        <f t="shared" si="28"/>
        <v>0.99999999941818507</v>
      </c>
      <c r="C203" s="23" t="str">
        <f t="shared" si="29"/>
        <v>yes</v>
      </c>
      <c r="D203" s="22"/>
      <c r="E203" s="24"/>
      <c r="F203" s="32">
        <f t="shared" si="30"/>
        <v>5.8181490574795254E-10</v>
      </c>
      <c r="G203" s="14">
        <f t="shared" si="31"/>
        <v>1.4126145738267415E-8</v>
      </c>
      <c r="H203" s="45">
        <f t="shared" si="32"/>
        <v>1.6929530330655451E-7</v>
      </c>
      <c r="I203" s="13"/>
      <c r="J203" s="11">
        <f t="shared" si="36"/>
        <v>0.99999999941818507</v>
      </c>
      <c r="K203" s="11">
        <f t="shared" si="37"/>
        <v>0.99999998529203937</v>
      </c>
      <c r="L203" s="2">
        <f t="shared" si="38"/>
        <v>0.99999981599673604</v>
      </c>
      <c r="M203" s="2">
        <f t="shared" si="33"/>
        <v>0.99</v>
      </c>
      <c r="N203" s="92"/>
      <c r="O203" s="2">
        <f t="shared" si="34"/>
        <v>0.99999999941818507</v>
      </c>
      <c r="P203" s="31">
        <f t="shared" si="35"/>
        <v>187</v>
      </c>
      <c r="Q203" s="31">
        <f t="shared" si="26"/>
        <v>187</v>
      </c>
      <c r="R203" s="180"/>
      <c r="S203" s="181"/>
      <c r="T203" s="182"/>
      <c r="U203" s="183"/>
      <c r="V203" s="185"/>
    </row>
    <row r="204" spans="1:22" x14ac:dyDescent="0.2">
      <c r="A204" s="19">
        <f t="shared" si="27"/>
        <v>188</v>
      </c>
      <c r="B204" s="20">
        <f t="shared" si="28"/>
        <v>0.99999999948509599</v>
      </c>
      <c r="C204" s="23" t="str">
        <f t="shared" si="29"/>
        <v>yes</v>
      </c>
      <c r="D204" s="22"/>
      <c r="E204" s="24"/>
      <c r="F204" s="32">
        <f t="shared" si="30"/>
        <v>5.1490397599323689E-10</v>
      </c>
      <c r="G204" s="14">
        <f t="shared" si="31"/>
        <v>1.2579254793886397E-8</v>
      </c>
      <c r="H204" s="45">
        <f t="shared" si="32"/>
        <v>1.5169737616875146E-7</v>
      </c>
      <c r="I204" s="13"/>
      <c r="J204" s="11">
        <f t="shared" si="36"/>
        <v>0.99999999948509599</v>
      </c>
      <c r="K204" s="11">
        <f t="shared" si="37"/>
        <v>0.99999998690584124</v>
      </c>
      <c r="L204" s="2">
        <f t="shared" si="38"/>
        <v>0.99999983520846503</v>
      </c>
      <c r="M204" s="2">
        <f t="shared" si="33"/>
        <v>0.99</v>
      </c>
      <c r="N204" s="92"/>
      <c r="O204" s="2">
        <f t="shared" si="34"/>
        <v>0.99999999948509599</v>
      </c>
      <c r="P204" s="31">
        <f t="shared" si="35"/>
        <v>188</v>
      </c>
      <c r="Q204" s="31">
        <f t="shared" si="26"/>
        <v>188</v>
      </c>
      <c r="R204" s="180"/>
      <c r="S204" s="181"/>
      <c r="T204" s="182"/>
      <c r="U204" s="183"/>
      <c r="V204" s="185"/>
    </row>
    <row r="205" spans="1:22" x14ac:dyDescent="0.2">
      <c r="A205" s="19">
        <f t="shared" si="27"/>
        <v>189</v>
      </c>
      <c r="B205" s="20">
        <f t="shared" si="28"/>
        <v>0.99999999954435703</v>
      </c>
      <c r="C205" s="23" t="str">
        <f t="shared" si="29"/>
        <v>yes</v>
      </c>
      <c r="D205" s="22"/>
      <c r="E205" s="24"/>
      <c r="F205" s="32">
        <f t="shared" si="30"/>
        <v>4.5564292387816203E-10</v>
      </c>
      <c r="G205" s="14">
        <f t="shared" si="31"/>
        <v>1.1200338849749317E-8</v>
      </c>
      <c r="H205" s="45">
        <f t="shared" si="32"/>
        <v>1.3590772614583881E-7</v>
      </c>
      <c r="I205" s="13"/>
      <c r="J205" s="11">
        <f t="shared" si="36"/>
        <v>0.99999999954435703</v>
      </c>
      <c r="K205" s="11">
        <f t="shared" si="37"/>
        <v>0.99999998834401815</v>
      </c>
      <c r="L205" s="2">
        <f t="shared" si="38"/>
        <v>0.99999985243629197</v>
      </c>
      <c r="M205" s="2">
        <f t="shared" si="33"/>
        <v>0.99</v>
      </c>
      <c r="N205" s="92"/>
      <c r="O205" s="2">
        <f t="shared" si="34"/>
        <v>0.99999999954435703</v>
      </c>
      <c r="P205" s="31">
        <f t="shared" si="35"/>
        <v>189</v>
      </c>
      <c r="Q205" s="31">
        <f t="shared" si="26"/>
        <v>189</v>
      </c>
      <c r="R205" s="180"/>
      <c r="S205" s="181"/>
      <c r="T205" s="182"/>
      <c r="U205" s="183"/>
      <c r="V205" s="185"/>
    </row>
    <row r="206" spans="1:22" x14ac:dyDescent="0.2">
      <c r="A206" s="19">
        <f t="shared" si="27"/>
        <v>190</v>
      </c>
      <c r="B206" s="20">
        <f t="shared" si="28"/>
        <v>0.99999999959683772</v>
      </c>
      <c r="C206" s="23" t="str">
        <f t="shared" si="29"/>
        <v>yes</v>
      </c>
      <c r="D206" s="22"/>
      <c r="E206" s="24"/>
      <c r="F206" s="32">
        <f t="shared" si="30"/>
        <v>4.0316231250852016E-10</v>
      </c>
      <c r="G206" s="14">
        <f t="shared" si="31"/>
        <v>9.9713161602322236E-9</v>
      </c>
      <c r="H206" s="45">
        <f t="shared" si="32"/>
        <v>1.2174281358423173E-7</v>
      </c>
      <c r="I206" s="13"/>
      <c r="J206" s="11">
        <f t="shared" si="36"/>
        <v>0.99999999959683772</v>
      </c>
      <c r="K206" s="11">
        <f t="shared" si="37"/>
        <v>0.99999998962552161</v>
      </c>
      <c r="L206" s="2">
        <f t="shared" si="38"/>
        <v>0.999999867882708</v>
      </c>
      <c r="M206" s="2">
        <f t="shared" si="33"/>
        <v>0.99</v>
      </c>
      <c r="N206" s="92"/>
      <c r="O206" s="2">
        <f t="shared" si="34"/>
        <v>0.99999999959683772</v>
      </c>
      <c r="P206" s="31">
        <f t="shared" si="35"/>
        <v>190</v>
      </c>
      <c r="Q206" s="31">
        <f t="shared" si="26"/>
        <v>190</v>
      </c>
      <c r="R206" s="180"/>
      <c r="S206" s="181"/>
      <c r="T206" s="182"/>
      <c r="U206" s="183"/>
      <c r="V206" s="185"/>
    </row>
    <row r="207" spans="1:22" x14ac:dyDescent="0.2">
      <c r="A207" s="19">
        <f t="shared" si="27"/>
        <v>191</v>
      </c>
      <c r="B207" s="20">
        <f t="shared" si="28"/>
        <v>0.9999999996433091</v>
      </c>
      <c r="C207" s="23" t="str">
        <f t="shared" si="29"/>
        <v>yes</v>
      </c>
      <c r="D207" s="22"/>
      <c r="E207" s="24"/>
      <c r="F207" s="32">
        <f t="shared" si="30"/>
        <v>3.5669093144837587E-10</v>
      </c>
      <c r="G207" s="14">
        <f t="shared" si="31"/>
        <v>8.8760337824871938E-9</v>
      </c>
      <c r="H207" s="45">
        <f t="shared" si="32"/>
        <v>1.0903748396589838E-7</v>
      </c>
      <c r="I207" s="13"/>
      <c r="J207" s="11">
        <f t="shared" si="36"/>
        <v>0.9999999996433091</v>
      </c>
      <c r="K207" s="11">
        <f t="shared" si="37"/>
        <v>0.9999999907672753</v>
      </c>
      <c r="L207" s="2">
        <f t="shared" si="38"/>
        <v>0.99999988172979137</v>
      </c>
      <c r="M207" s="2">
        <f t="shared" si="33"/>
        <v>0.99</v>
      </c>
      <c r="N207" s="92"/>
      <c r="O207" s="2">
        <f t="shared" si="34"/>
        <v>0.9999999996433091</v>
      </c>
      <c r="P207" s="31">
        <f t="shared" si="35"/>
        <v>191</v>
      </c>
      <c r="Q207" s="31">
        <f t="shared" si="26"/>
        <v>191</v>
      </c>
      <c r="R207" s="180"/>
      <c r="S207" s="181"/>
      <c r="T207" s="182"/>
      <c r="U207" s="183"/>
      <c r="V207" s="185"/>
    </row>
    <row r="208" spans="1:22" x14ac:dyDescent="0.2">
      <c r="A208" s="19">
        <f t="shared" si="27"/>
        <v>192</v>
      </c>
      <c r="B208" s="20">
        <f t="shared" si="28"/>
        <v>0.99999999968445519</v>
      </c>
      <c r="C208" s="23" t="str">
        <f t="shared" si="29"/>
        <v>yes</v>
      </c>
      <c r="D208" s="22"/>
      <c r="E208" s="24"/>
      <c r="F208" s="32">
        <f t="shared" si="30"/>
        <v>3.1554476594134328E-10</v>
      </c>
      <c r="G208" s="14">
        <f t="shared" si="31"/>
        <v>7.9000637773501637E-9</v>
      </c>
      <c r="H208" s="45">
        <f t="shared" si="32"/>
        <v>9.7643152381829845E-8</v>
      </c>
      <c r="I208" s="13"/>
      <c r="J208" s="11">
        <f t="shared" si="36"/>
        <v>0.99999999968445519</v>
      </c>
      <c r="K208" s="11">
        <f t="shared" si="37"/>
        <v>0.99999999178439136</v>
      </c>
      <c r="L208" s="2">
        <f t="shared" si="38"/>
        <v>0.99999989414123902</v>
      </c>
      <c r="M208" s="2">
        <f t="shared" si="33"/>
        <v>0.99</v>
      </c>
      <c r="N208" s="92"/>
      <c r="O208" s="2">
        <f t="shared" si="34"/>
        <v>0.99999999968445519</v>
      </c>
      <c r="P208" s="31">
        <f t="shared" si="35"/>
        <v>192</v>
      </c>
      <c r="Q208" s="31">
        <f t="shared" si="26"/>
        <v>192</v>
      </c>
      <c r="R208" s="180"/>
      <c r="S208" s="181"/>
      <c r="T208" s="182"/>
      <c r="U208" s="183"/>
      <c r="V208" s="185"/>
    </row>
    <row r="209" spans="1:22" x14ac:dyDescent="0.2">
      <c r="A209" s="19">
        <f t="shared" si="27"/>
        <v>193</v>
      </c>
      <c r="B209" s="20">
        <f t="shared" si="28"/>
        <v>0.99999999972088283</v>
      </c>
      <c r="C209" s="23" t="str">
        <f t="shared" si="29"/>
        <v>yes</v>
      </c>
      <c r="D209" s="22"/>
      <c r="E209" s="24"/>
      <c r="F209" s="32">
        <f t="shared" si="30"/>
        <v>2.7911719739612777E-10</v>
      </c>
      <c r="G209" s="14">
        <f t="shared" si="31"/>
        <v>7.0305207292267937E-9</v>
      </c>
      <c r="H209" s="45">
        <f t="shared" si="32"/>
        <v>8.7426164508519397E-8</v>
      </c>
      <c r="I209" s="13"/>
      <c r="J209" s="11">
        <f t="shared" si="36"/>
        <v>0.99999999972088283</v>
      </c>
      <c r="K209" s="11">
        <f t="shared" si="37"/>
        <v>0.99999999269036211</v>
      </c>
      <c r="L209" s="2">
        <f t="shared" si="38"/>
        <v>0.99999990526419757</v>
      </c>
      <c r="M209" s="2">
        <f t="shared" si="33"/>
        <v>0.99</v>
      </c>
      <c r="N209" s="92"/>
      <c r="O209" s="2">
        <f t="shared" si="34"/>
        <v>0.99999999972088283</v>
      </c>
      <c r="P209" s="31">
        <f t="shared" si="35"/>
        <v>193</v>
      </c>
      <c r="Q209" s="31">
        <f t="shared" ref="Q209:Q272" si="39">IF($P209&gt;$B$11,"",$P209)</f>
        <v>193</v>
      </c>
      <c r="R209" s="180"/>
      <c r="S209" s="181"/>
      <c r="T209" s="182"/>
      <c r="U209" s="183"/>
      <c r="V209" s="185"/>
    </row>
    <row r="210" spans="1:22" x14ac:dyDescent="0.2">
      <c r="A210" s="19">
        <f t="shared" ref="A210:A273" si="40">$Q210</f>
        <v>194</v>
      </c>
      <c r="B210" s="20">
        <f t="shared" ref="B210:B273" si="41">IF(A210="","",IF($B$13=0,($J210),(IF($B$13=1,$K210,$L210))))</f>
        <v>0.9999999997531297</v>
      </c>
      <c r="C210" s="23" t="str">
        <f t="shared" ref="C210:C273" si="42">IF(A210="","",IF(ISERROR(B210),"no",IF(($B210)&gt;=$B$14,"yes","no")))</f>
        <v>yes</v>
      </c>
      <c r="D210" s="22"/>
      <c r="E210" s="24"/>
      <c r="F210" s="32">
        <f t="shared" ref="F210:F273" si="43">IF($A210="","",IF($A210&lt;=ROUNDUP($B$11*$B$12,0)-1,(HYPGEOMDIST($A210,$A210,ROUNDUP($B$11*$B$12,0)-1,$B$11))))</f>
        <v>2.4687029853857957E-10</v>
      </c>
      <c r="G210" s="14">
        <f t="shared" ref="G210:G273" si="44">IF($A210="","",IF($A210&lt;=ROUNDUP($B$11*$B$12,0),HYPGEOMDIST($A210-1,$A210,ROUNDUP($B$11*$B$12,0)-1,$B$11)))</f>
        <v>6.2558983783643174E-9</v>
      </c>
      <c r="H210" s="45">
        <f t="shared" ref="H210:H273" si="45">IF(A210="","",IF(OR($A210&lt;2,$B$11=ROUNDUP($B$11*$B$12,0)),"0",IF($A210&lt;=ROUNDUP($B$11*$B$12,0)+1,HYPGEOMDIST($A210-2,$A210,ROUNDUP($B$11*$B$12,0)-1,$B$11))))</f>
        <v>7.8266317222838294E-8</v>
      </c>
      <c r="I210" s="13"/>
      <c r="J210" s="11">
        <f t="shared" si="36"/>
        <v>0.9999999997531297</v>
      </c>
      <c r="K210" s="11">
        <f t="shared" si="37"/>
        <v>0.99999999349723134</v>
      </c>
      <c r="L210" s="2">
        <f t="shared" si="38"/>
        <v>0.99999991523091414</v>
      </c>
      <c r="M210" s="2">
        <f t="shared" ref="M210:M273" si="46">IF($B210="","",$B$14)</f>
        <v>0.99</v>
      </c>
      <c r="N210" s="92"/>
      <c r="O210" s="2">
        <f t="shared" ref="O210:O273" si="47">IF(ISERROR(B210),"",IF(B210&gt;=$B$14,B210,"not meet"))</f>
        <v>0.9999999997531297</v>
      </c>
      <c r="P210" s="31">
        <f t="shared" ref="P210:P273" si="48">ROW()-16</f>
        <v>194</v>
      </c>
      <c r="Q210" s="31">
        <f t="shared" si="39"/>
        <v>194</v>
      </c>
      <c r="R210" s="180"/>
      <c r="S210" s="181"/>
      <c r="T210" s="182"/>
      <c r="U210" s="183"/>
      <c r="V210" s="185"/>
    </row>
    <row r="211" spans="1:22" x14ac:dyDescent="0.2">
      <c r="A211" s="19">
        <f t="shared" si="40"/>
        <v>195</v>
      </c>
      <c r="B211" s="20">
        <f t="shared" si="41"/>
        <v>0.99999999978167287</v>
      </c>
      <c r="C211" s="23" t="str">
        <f t="shared" si="42"/>
        <v>yes</v>
      </c>
      <c r="D211" s="22"/>
      <c r="E211" s="24"/>
      <c r="F211" s="32">
        <f t="shared" si="43"/>
        <v>2.183271016937689E-10</v>
      </c>
      <c r="G211" s="14">
        <f t="shared" si="44"/>
        <v>5.5659233847384925E-9</v>
      </c>
      <c r="H211" s="45">
        <f t="shared" si="45"/>
        <v>7.0055523570886871E-8</v>
      </c>
      <c r="I211" s="13"/>
      <c r="J211" s="11">
        <f t="shared" ref="J211:J274" si="49">IF($A211="","",1-F211)</f>
        <v>0.99999999978167287</v>
      </c>
      <c r="K211" s="11">
        <f t="shared" ref="K211:K274" si="50">IF($A211="","",(1-F211)-G211)</f>
        <v>0.99999999421574948</v>
      </c>
      <c r="L211" s="2">
        <f t="shared" ref="L211:L274" si="51">IF($A211="","",K211-H211)</f>
        <v>0.99999992416022587</v>
      </c>
      <c r="M211" s="2">
        <f t="shared" si="46"/>
        <v>0.99</v>
      </c>
      <c r="N211" s="92"/>
      <c r="O211" s="2">
        <f t="shared" si="47"/>
        <v>0.99999999978167287</v>
      </c>
      <c r="P211" s="31">
        <f t="shared" si="48"/>
        <v>195</v>
      </c>
      <c r="Q211" s="31">
        <f t="shared" si="39"/>
        <v>195</v>
      </c>
      <c r="R211" s="180"/>
      <c r="S211" s="181"/>
      <c r="T211" s="182"/>
      <c r="U211" s="183"/>
      <c r="V211" s="185"/>
    </row>
    <row r="212" spans="1:22" x14ac:dyDescent="0.2">
      <c r="A212" s="19">
        <f t="shared" si="40"/>
        <v>196</v>
      </c>
      <c r="B212" s="20">
        <f t="shared" si="41"/>
        <v>0.99999999980693521</v>
      </c>
      <c r="C212" s="23" t="str">
        <f t="shared" si="42"/>
        <v>yes</v>
      </c>
      <c r="D212" s="22"/>
      <c r="E212" s="24"/>
      <c r="F212" s="32">
        <f t="shared" si="43"/>
        <v>1.9306473207249702E-10</v>
      </c>
      <c r="G212" s="14">
        <f t="shared" si="44"/>
        <v>4.9514244457691842E-9</v>
      </c>
      <c r="H212" s="45">
        <f t="shared" si="45"/>
        <v>6.2696608241882239E-8</v>
      </c>
      <c r="I212" s="13"/>
      <c r="J212" s="11">
        <f t="shared" si="49"/>
        <v>0.99999999980693521</v>
      </c>
      <c r="K212" s="11">
        <f t="shared" si="50"/>
        <v>0.99999999485551072</v>
      </c>
      <c r="L212" s="2">
        <f t="shared" si="51"/>
        <v>0.99999993215890248</v>
      </c>
      <c r="M212" s="2">
        <f t="shared" si="46"/>
        <v>0.99</v>
      </c>
      <c r="N212" s="92"/>
      <c r="O212" s="2">
        <f t="shared" si="47"/>
        <v>0.99999999980693521</v>
      </c>
      <c r="P212" s="31">
        <f t="shared" si="48"/>
        <v>196</v>
      </c>
      <c r="Q212" s="31">
        <f t="shared" si="39"/>
        <v>196</v>
      </c>
      <c r="R212" s="180"/>
      <c r="S212" s="181"/>
      <c r="T212" s="182"/>
      <c r="U212" s="183"/>
      <c r="V212" s="185"/>
    </row>
    <row r="213" spans="1:22" x14ac:dyDescent="0.2">
      <c r="A213" s="19">
        <f t="shared" si="40"/>
        <v>197</v>
      </c>
      <c r="B213" s="20">
        <f t="shared" si="41"/>
        <v>0.99999999982929166</v>
      </c>
      <c r="C213" s="23" t="str">
        <f t="shared" si="42"/>
        <v>yes</v>
      </c>
      <c r="D213" s="22"/>
      <c r="E213" s="24"/>
      <c r="F213" s="32">
        <f t="shared" si="43"/>
        <v>1.7070830987698637E-10</v>
      </c>
      <c r="G213" s="14">
        <f t="shared" si="44"/>
        <v>4.4042151725157603E-9</v>
      </c>
      <c r="H213" s="45">
        <f t="shared" si="45"/>
        <v>5.6102221001717501E-8</v>
      </c>
      <c r="I213" s="13"/>
      <c r="J213" s="11">
        <f t="shared" si="49"/>
        <v>0.99999999982929166</v>
      </c>
      <c r="K213" s="11">
        <f t="shared" si="50"/>
        <v>0.99999999542507645</v>
      </c>
      <c r="L213" s="2">
        <f t="shared" si="51"/>
        <v>0.99999993932285547</v>
      </c>
      <c r="M213" s="2">
        <f t="shared" si="46"/>
        <v>0.99</v>
      </c>
      <c r="N213" s="92"/>
      <c r="O213" s="2">
        <f t="shared" si="47"/>
        <v>0.99999999982929166</v>
      </c>
      <c r="P213" s="31">
        <f t="shared" si="48"/>
        <v>197</v>
      </c>
      <c r="Q213" s="31">
        <f t="shared" si="39"/>
        <v>197</v>
      </c>
      <c r="R213" s="180"/>
      <c r="S213" s="181"/>
      <c r="T213" s="182"/>
      <c r="U213" s="183"/>
      <c r="V213" s="185"/>
    </row>
    <row r="214" spans="1:22" x14ac:dyDescent="0.2">
      <c r="A214" s="19">
        <f t="shared" si="40"/>
        <v>198</v>
      </c>
      <c r="B214" s="20">
        <f t="shared" si="41"/>
        <v>0.99999999984907451</v>
      </c>
      <c r="C214" s="23" t="str">
        <f t="shared" si="42"/>
        <v>yes</v>
      </c>
      <c r="D214" s="22"/>
      <c r="E214" s="24"/>
      <c r="F214" s="32">
        <f t="shared" si="43"/>
        <v>1.5092553567021237E-10</v>
      </c>
      <c r="G214" s="14">
        <f t="shared" si="44"/>
        <v>3.9169892929409957E-9</v>
      </c>
      <c r="H214" s="45">
        <f t="shared" si="45"/>
        <v>5.0193856724373993E-8</v>
      </c>
      <c r="I214" s="13"/>
      <c r="J214" s="11">
        <f t="shared" si="49"/>
        <v>0.99999999984907451</v>
      </c>
      <c r="K214" s="11">
        <f t="shared" si="50"/>
        <v>0.99999999593208522</v>
      </c>
      <c r="L214" s="2">
        <f t="shared" si="51"/>
        <v>0.99999994573822848</v>
      </c>
      <c r="M214" s="2">
        <f t="shared" si="46"/>
        <v>0.99</v>
      </c>
      <c r="N214" s="92"/>
      <c r="O214" s="2">
        <f t="shared" si="47"/>
        <v>0.99999999984907451</v>
      </c>
      <c r="P214" s="31">
        <f t="shared" si="48"/>
        <v>198</v>
      </c>
      <c r="Q214" s="31">
        <f t="shared" si="39"/>
        <v>198</v>
      </c>
      <c r="R214" s="180"/>
      <c r="S214" s="181"/>
      <c r="T214" s="182"/>
      <c r="U214" s="183"/>
      <c r="V214" s="185"/>
    </row>
    <row r="215" spans="1:22" x14ac:dyDescent="0.2">
      <c r="A215" s="19">
        <f t="shared" si="40"/>
        <v>199</v>
      </c>
      <c r="B215" s="20">
        <f t="shared" si="41"/>
        <v>0.99999999986657817</v>
      </c>
      <c r="C215" s="23" t="str">
        <f t="shared" si="42"/>
        <v>yes</v>
      </c>
      <c r="D215" s="22"/>
      <c r="E215" s="24"/>
      <c r="F215" s="32">
        <f t="shared" si="43"/>
        <v>1.3342188291583297E-10</v>
      </c>
      <c r="G215" s="14">
        <f t="shared" si="44"/>
        <v>3.4832268981215419E-9</v>
      </c>
      <c r="H215" s="45">
        <f t="shared" si="45"/>
        <v>4.4900971733597905E-8</v>
      </c>
      <c r="I215" s="13"/>
      <c r="J215" s="11">
        <f t="shared" si="49"/>
        <v>0.99999999986657817</v>
      </c>
      <c r="K215" s="11">
        <f t="shared" si="50"/>
        <v>0.99999999638335124</v>
      </c>
      <c r="L215" s="2">
        <f t="shared" si="51"/>
        <v>0.99999995148237952</v>
      </c>
      <c r="M215" s="2">
        <f t="shared" si="46"/>
        <v>0.99</v>
      </c>
      <c r="N215" s="92"/>
      <c r="O215" s="2">
        <f t="shared" si="47"/>
        <v>0.99999999986657817</v>
      </c>
      <c r="P215" s="31">
        <f t="shared" si="48"/>
        <v>199</v>
      </c>
      <c r="Q215" s="31">
        <f t="shared" si="39"/>
        <v>199</v>
      </c>
      <c r="R215" s="180"/>
      <c r="S215" s="181"/>
      <c r="T215" s="182"/>
      <c r="U215" s="183"/>
      <c r="V215" s="185"/>
    </row>
    <row r="216" spans="1:22" x14ac:dyDescent="0.2">
      <c r="A216" s="19">
        <f t="shared" si="40"/>
        <v>200</v>
      </c>
      <c r="B216" s="20">
        <f t="shared" si="41"/>
        <v>0.99999999988206367</v>
      </c>
      <c r="C216" s="23" t="str">
        <f t="shared" si="42"/>
        <v>yes</v>
      </c>
      <c r="D216" s="22"/>
      <c r="E216" s="24"/>
      <c r="F216" s="32">
        <f t="shared" si="43"/>
        <v>1.1793633001783846E-10</v>
      </c>
      <c r="G216" s="14">
        <f t="shared" si="44"/>
        <v>3.0971105795988918E-9</v>
      </c>
      <c r="H216" s="45">
        <f t="shared" si="45"/>
        <v>4.0160187142062295E-8</v>
      </c>
      <c r="I216" s="13"/>
      <c r="J216" s="11">
        <f t="shared" si="49"/>
        <v>0.99999999988206367</v>
      </c>
      <c r="K216" s="11">
        <f t="shared" si="50"/>
        <v>0.9999999967849531</v>
      </c>
      <c r="L216" s="2">
        <f t="shared" si="51"/>
        <v>0.99999995662476593</v>
      </c>
      <c r="M216" s="2">
        <f t="shared" si="46"/>
        <v>0.99</v>
      </c>
      <c r="N216" s="92"/>
      <c r="O216" s="2">
        <f t="shared" si="47"/>
        <v>0.99999999988206367</v>
      </c>
      <c r="P216" s="31">
        <f t="shared" si="48"/>
        <v>200</v>
      </c>
      <c r="Q216" s="31">
        <f t="shared" si="39"/>
        <v>200</v>
      </c>
      <c r="R216" s="180"/>
      <c r="S216" s="181"/>
      <c r="T216" s="182"/>
      <c r="U216" s="183"/>
      <c r="V216" s="185"/>
    </row>
    <row r="217" spans="1:22" x14ac:dyDescent="0.2">
      <c r="A217" s="19">
        <f t="shared" si="40"/>
        <v>201</v>
      </c>
      <c r="B217" s="20">
        <f t="shared" si="41"/>
        <v>0.99999999989576238</v>
      </c>
      <c r="C217" s="23" t="str">
        <f t="shared" si="42"/>
        <v>yes</v>
      </c>
      <c r="D217" s="22"/>
      <c r="E217" s="24"/>
      <c r="F217" s="32">
        <f t="shared" si="43"/>
        <v>1.0423757168499749E-10</v>
      </c>
      <c r="G217" s="14">
        <f t="shared" si="44"/>
        <v>2.7534504249010832E-9</v>
      </c>
      <c r="H217" s="45">
        <f t="shared" si="45"/>
        <v>3.5914570759579432E-8</v>
      </c>
      <c r="I217" s="13"/>
      <c r="J217" s="11">
        <f t="shared" si="49"/>
        <v>0.99999999989576238</v>
      </c>
      <c r="K217" s="11">
        <f t="shared" si="50"/>
        <v>0.99999999714231191</v>
      </c>
      <c r="L217" s="2">
        <f t="shared" si="51"/>
        <v>0.99999996122774115</v>
      </c>
      <c r="M217" s="2">
        <f t="shared" si="46"/>
        <v>0.99</v>
      </c>
      <c r="N217" s="92"/>
      <c r="O217" s="2">
        <f t="shared" si="47"/>
        <v>0.99999999989576238</v>
      </c>
      <c r="P217" s="31">
        <f t="shared" si="48"/>
        <v>201</v>
      </c>
      <c r="Q217" s="31">
        <f t="shared" si="39"/>
        <v>201</v>
      </c>
      <c r="R217" s="180"/>
      <c r="S217" s="181"/>
      <c r="T217" s="182"/>
      <c r="U217" s="183"/>
      <c r="V217" s="185"/>
    </row>
    <row r="218" spans="1:22" x14ac:dyDescent="0.2">
      <c r="A218" s="19">
        <f t="shared" si="40"/>
        <v>202</v>
      </c>
      <c r="B218" s="20">
        <f t="shared" si="41"/>
        <v>0.99999999990787936</v>
      </c>
      <c r="C218" s="23" t="str">
        <f t="shared" si="42"/>
        <v>yes</v>
      </c>
      <c r="D218" s="22"/>
      <c r="E218" s="24"/>
      <c r="F218" s="32">
        <f t="shared" si="43"/>
        <v>9.2120656115763414E-11</v>
      </c>
      <c r="G218" s="14">
        <f t="shared" si="44"/>
        <v>2.4476169449852057E-9</v>
      </c>
      <c r="H218" s="45">
        <f t="shared" si="45"/>
        <v>3.2112989943996684E-8</v>
      </c>
      <c r="I218" s="13"/>
      <c r="J218" s="11">
        <f t="shared" si="49"/>
        <v>0.99999999990787936</v>
      </c>
      <c r="K218" s="11">
        <f t="shared" si="50"/>
        <v>0.99999999746026236</v>
      </c>
      <c r="L218" s="2">
        <f t="shared" si="51"/>
        <v>0.99999996534727242</v>
      </c>
      <c r="M218" s="2">
        <f t="shared" si="46"/>
        <v>0.99</v>
      </c>
      <c r="N218" s="92"/>
      <c r="O218" s="2">
        <f t="shared" si="47"/>
        <v>0.99999999990787936</v>
      </c>
      <c r="P218" s="31">
        <f t="shared" si="48"/>
        <v>202</v>
      </c>
      <c r="Q218" s="31">
        <f t="shared" si="39"/>
        <v>202</v>
      </c>
      <c r="R218" s="180"/>
      <c r="S218" s="181"/>
      <c r="T218" s="182"/>
      <c r="U218" s="183"/>
      <c r="V218" s="185"/>
    </row>
    <row r="219" spans="1:22" x14ac:dyDescent="0.2">
      <c r="A219" s="19">
        <f t="shared" si="40"/>
        <v>203</v>
      </c>
      <c r="B219" s="20">
        <f t="shared" si="41"/>
        <v>0.99999999991859601</v>
      </c>
      <c r="C219" s="23" t="str">
        <f t="shared" si="42"/>
        <v>yes</v>
      </c>
      <c r="D219" s="22"/>
      <c r="E219" s="24"/>
      <c r="F219" s="32">
        <f t="shared" si="43"/>
        <v>8.1404000435115569E-11</v>
      </c>
      <c r="G219" s="14">
        <f t="shared" si="44"/>
        <v>2.1754811031714232E-9</v>
      </c>
      <c r="H219" s="45">
        <f t="shared" si="45"/>
        <v>2.870952849568547E-8</v>
      </c>
      <c r="I219" s="13"/>
      <c r="J219" s="11">
        <f t="shared" si="49"/>
        <v>0.99999999991859601</v>
      </c>
      <c r="K219" s="11">
        <f t="shared" si="50"/>
        <v>0.99999999774311488</v>
      </c>
      <c r="L219" s="2">
        <f t="shared" si="51"/>
        <v>0.99999996903358634</v>
      </c>
      <c r="M219" s="2">
        <f t="shared" si="46"/>
        <v>0.99</v>
      </c>
      <c r="N219" s="92"/>
      <c r="O219" s="2">
        <f t="shared" si="47"/>
        <v>0.99999999991859601</v>
      </c>
      <c r="P219" s="31">
        <f t="shared" si="48"/>
        <v>203</v>
      </c>
      <c r="Q219" s="31">
        <f t="shared" si="39"/>
        <v>203</v>
      </c>
      <c r="R219" s="180"/>
      <c r="S219" s="181"/>
      <c r="T219" s="182"/>
      <c r="U219" s="183"/>
      <c r="V219" s="185"/>
    </row>
    <row r="220" spans="1:22" x14ac:dyDescent="0.2">
      <c r="A220" s="19">
        <f t="shared" si="40"/>
        <v>204</v>
      </c>
      <c r="B220" s="20">
        <f t="shared" si="41"/>
        <v>0.99999999992807331</v>
      </c>
      <c r="C220" s="23" t="str">
        <f t="shared" si="42"/>
        <v>yes</v>
      </c>
      <c r="D220" s="22"/>
      <c r="E220" s="24"/>
      <c r="F220" s="32">
        <f t="shared" si="43"/>
        <v>7.1926742096101699E-11</v>
      </c>
      <c r="G220" s="14">
        <f t="shared" si="44"/>
        <v>1.9333607011590635E-9</v>
      </c>
      <c r="H220" s="45">
        <f t="shared" si="45"/>
        <v>2.566296135583868E-8</v>
      </c>
      <c r="I220" s="13"/>
      <c r="J220" s="11">
        <f t="shared" si="49"/>
        <v>0.99999999992807331</v>
      </c>
      <c r="K220" s="11">
        <f t="shared" si="50"/>
        <v>0.99999999799471262</v>
      </c>
      <c r="L220" s="2">
        <f t="shared" si="51"/>
        <v>0.99999997233175131</v>
      </c>
      <c r="M220" s="2">
        <f t="shared" si="46"/>
        <v>0.99</v>
      </c>
      <c r="N220" s="92"/>
      <c r="O220" s="2">
        <f t="shared" si="47"/>
        <v>0.99999999992807331</v>
      </c>
      <c r="P220" s="31">
        <f t="shared" si="48"/>
        <v>204</v>
      </c>
      <c r="Q220" s="31">
        <f t="shared" si="39"/>
        <v>204</v>
      </c>
      <c r="R220" s="180"/>
      <c r="S220" s="181"/>
      <c r="T220" s="182"/>
      <c r="U220" s="183"/>
      <c r="V220" s="185"/>
    </row>
    <row r="221" spans="1:22" x14ac:dyDescent="0.2">
      <c r="A221" s="19">
        <f t="shared" si="40"/>
        <v>205</v>
      </c>
      <c r="B221" s="20">
        <f t="shared" si="41"/>
        <v>0.99999999993645361</v>
      </c>
      <c r="C221" s="23" t="str">
        <f t="shared" si="42"/>
        <v>yes</v>
      </c>
      <c r="D221" s="22"/>
      <c r="E221" s="24"/>
      <c r="F221" s="32">
        <f t="shared" si="43"/>
        <v>6.354638865743533E-11</v>
      </c>
      <c r="G221" s="14">
        <f t="shared" si="44"/>
        <v>1.7179724549265618E-9</v>
      </c>
      <c r="H221" s="45">
        <f t="shared" si="45"/>
        <v>2.2936281466296817E-8</v>
      </c>
      <c r="I221" s="13"/>
      <c r="J221" s="11">
        <f t="shared" si="49"/>
        <v>0.99999999993645361</v>
      </c>
      <c r="K221" s="11">
        <f t="shared" si="50"/>
        <v>0.99999999821848118</v>
      </c>
      <c r="L221" s="2">
        <f t="shared" si="51"/>
        <v>0.99999997528219975</v>
      </c>
      <c r="M221" s="2">
        <f t="shared" si="46"/>
        <v>0.99</v>
      </c>
      <c r="N221" s="92"/>
      <c r="O221" s="2">
        <f t="shared" si="47"/>
        <v>0.99999999993645361</v>
      </c>
      <c r="P221" s="31">
        <f t="shared" si="48"/>
        <v>205</v>
      </c>
      <c r="Q221" s="31">
        <f t="shared" si="39"/>
        <v>205</v>
      </c>
      <c r="R221" s="180"/>
      <c r="S221" s="181"/>
      <c r="T221" s="182"/>
      <c r="U221" s="183"/>
      <c r="V221" s="185"/>
    </row>
    <row r="222" spans="1:22" x14ac:dyDescent="0.2">
      <c r="A222" s="19">
        <f t="shared" si="40"/>
        <v>206</v>
      </c>
      <c r="B222" s="20">
        <f t="shared" si="41"/>
        <v>0.99999999994386324</v>
      </c>
      <c r="C222" s="23" t="str">
        <f t="shared" si="42"/>
        <v>yes</v>
      </c>
      <c r="D222" s="22"/>
      <c r="E222" s="24"/>
      <c r="F222" s="32">
        <f t="shared" si="43"/>
        <v>5.6136732528266736E-11</v>
      </c>
      <c r="G222" s="14">
        <f t="shared" si="44"/>
        <v>1.5263891626086308E-9</v>
      </c>
      <c r="H222" s="45">
        <f t="shared" si="45"/>
        <v>2.0496273690050443E-8</v>
      </c>
      <c r="I222" s="13"/>
      <c r="J222" s="11">
        <f t="shared" si="49"/>
        <v>0.99999999994386324</v>
      </c>
      <c r="K222" s="11">
        <f t="shared" si="50"/>
        <v>0.99999999841747411</v>
      </c>
      <c r="L222" s="2">
        <f t="shared" si="51"/>
        <v>0.99999997792120043</v>
      </c>
      <c r="M222" s="2">
        <f t="shared" si="46"/>
        <v>0.99</v>
      </c>
      <c r="N222" s="92"/>
      <c r="O222" s="2">
        <f t="shared" si="47"/>
        <v>0.99999999994386324</v>
      </c>
      <c r="P222" s="31">
        <f t="shared" si="48"/>
        <v>206</v>
      </c>
      <c r="Q222" s="31">
        <f t="shared" si="39"/>
        <v>206</v>
      </c>
      <c r="R222" s="180"/>
      <c r="S222" s="181"/>
      <c r="T222" s="182"/>
      <c r="U222" s="183"/>
      <c r="V222" s="185"/>
    </row>
    <row r="223" spans="1:22" x14ac:dyDescent="0.2">
      <c r="A223" s="19">
        <f t="shared" si="40"/>
        <v>207</v>
      </c>
      <c r="B223" s="20">
        <f t="shared" si="41"/>
        <v>0.999999999950414</v>
      </c>
      <c r="C223" s="23" t="str">
        <f t="shared" si="42"/>
        <v>yes</v>
      </c>
      <c r="D223" s="22"/>
      <c r="E223" s="24"/>
      <c r="F223" s="32">
        <f t="shared" si="43"/>
        <v>4.958600098903307E-11</v>
      </c>
      <c r="G223" s="14">
        <f t="shared" si="44"/>
        <v>1.3560014286213522E-9</v>
      </c>
      <c r="H223" s="45">
        <f t="shared" si="45"/>
        <v>1.8313131181992995E-8</v>
      </c>
      <c r="I223" s="13"/>
      <c r="J223" s="11">
        <f t="shared" si="49"/>
        <v>0.999999999950414</v>
      </c>
      <c r="K223" s="11">
        <f t="shared" si="50"/>
        <v>0.99999999859441258</v>
      </c>
      <c r="L223" s="2">
        <f t="shared" si="51"/>
        <v>0.99999998028128134</v>
      </c>
      <c r="M223" s="2">
        <f t="shared" si="46"/>
        <v>0.99</v>
      </c>
      <c r="N223" s="92"/>
      <c r="O223" s="2">
        <f t="shared" si="47"/>
        <v>0.999999999950414</v>
      </c>
      <c r="P223" s="31">
        <f t="shared" si="48"/>
        <v>207</v>
      </c>
      <c r="Q223" s="31">
        <f t="shared" si="39"/>
        <v>207</v>
      </c>
      <c r="R223" s="180"/>
      <c r="S223" s="181"/>
      <c r="T223" s="182"/>
      <c r="U223" s="183"/>
      <c r="V223" s="185"/>
    </row>
    <row r="224" spans="1:22" x14ac:dyDescent="0.2">
      <c r="A224" s="19">
        <f t="shared" si="40"/>
        <v>208</v>
      </c>
      <c r="B224" s="20">
        <f t="shared" si="41"/>
        <v>0.99999999995620481</v>
      </c>
      <c r="C224" s="23" t="str">
        <f t="shared" si="42"/>
        <v>yes</v>
      </c>
      <c r="D224" s="22"/>
      <c r="E224" s="24"/>
      <c r="F224" s="32">
        <f t="shared" si="43"/>
        <v>4.3795215104003025E-11</v>
      </c>
      <c r="G224" s="14">
        <f t="shared" si="44"/>
        <v>1.2044834640862826E-9</v>
      </c>
      <c r="H224" s="45">
        <f t="shared" si="45"/>
        <v>1.6360110043691539E-8</v>
      </c>
      <c r="I224" s="13"/>
      <c r="J224" s="11">
        <f t="shared" si="49"/>
        <v>0.99999999995620481</v>
      </c>
      <c r="K224" s="11">
        <f t="shared" si="50"/>
        <v>0.9999999987517213</v>
      </c>
      <c r="L224" s="2">
        <f t="shared" si="51"/>
        <v>0.99999998239161125</v>
      </c>
      <c r="M224" s="2">
        <f t="shared" si="46"/>
        <v>0.99</v>
      </c>
      <c r="N224" s="92"/>
      <c r="O224" s="2">
        <f t="shared" si="47"/>
        <v>0.99999999995620481</v>
      </c>
      <c r="P224" s="31">
        <f t="shared" si="48"/>
        <v>208</v>
      </c>
      <c r="Q224" s="31">
        <f t="shared" si="39"/>
        <v>208</v>
      </c>
      <c r="R224" s="180"/>
      <c r="S224" s="181"/>
      <c r="T224" s="182"/>
      <c r="U224" s="183"/>
      <c r="V224" s="185"/>
    </row>
    <row r="225" spans="1:22" x14ac:dyDescent="0.2">
      <c r="A225" s="19">
        <f t="shared" si="40"/>
        <v>209</v>
      </c>
      <c r="B225" s="20">
        <f t="shared" si="41"/>
        <v>0.99999999996132327</v>
      </c>
      <c r="C225" s="23" t="str">
        <f t="shared" si="42"/>
        <v>yes</v>
      </c>
      <c r="D225" s="22"/>
      <c r="E225" s="24"/>
      <c r="F225" s="32">
        <f t="shared" si="43"/>
        <v>3.8676734081785749E-11</v>
      </c>
      <c r="G225" s="14">
        <f t="shared" si="44"/>
        <v>1.0697625336433614E-9</v>
      </c>
      <c r="H225" s="45">
        <f t="shared" si="45"/>
        <v>1.4613218498105561E-8</v>
      </c>
      <c r="I225" s="13"/>
      <c r="J225" s="11">
        <f t="shared" si="49"/>
        <v>0.99999999996132327</v>
      </c>
      <c r="K225" s="11">
        <f t="shared" si="50"/>
        <v>0.99999999889156077</v>
      </c>
      <c r="L225" s="2">
        <f t="shared" si="51"/>
        <v>0.99999998427834225</v>
      </c>
      <c r="M225" s="2">
        <f t="shared" si="46"/>
        <v>0.99</v>
      </c>
      <c r="N225" s="92"/>
      <c r="O225" s="2">
        <f t="shared" si="47"/>
        <v>0.99999999996132327</v>
      </c>
      <c r="P225" s="31">
        <f t="shared" si="48"/>
        <v>209</v>
      </c>
      <c r="Q225" s="31">
        <f t="shared" si="39"/>
        <v>209</v>
      </c>
      <c r="R225" s="180"/>
      <c r="S225" s="181"/>
      <c r="T225" s="182"/>
      <c r="U225" s="183"/>
      <c r="V225" s="185"/>
    </row>
    <row r="226" spans="1:22" x14ac:dyDescent="0.2">
      <c r="A226" s="19">
        <f t="shared" si="40"/>
        <v>210</v>
      </c>
      <c r="B226" s="20">
        <f t="shared" si="41"/>
        <v>0.99999999996584699</v>
      </c>
      <c r="C226" s="23" t="str">
        <f t="shared" si="42"/>
        <v>yes</v>
      </c>
      <c r="D226" s="22"/>
      <c r="E226" s="24"/>
      <c r="F226" s="32">
        <f t="shared" si="43"/>
        <v>3.415296425502402E-11</v>
      </c>
      <c r="G226" s="14">
        <f t="shared" si="44"/>
        <v>9.4999166362000985E-10</v>
      </c>
      <c r="H226" s="45">
        <f t="shared" si="45"/>
        <v>1.3050937184262618E-8</v>
      </c>
      <c r="I226" s="13"/>
      <c r="J226" s="11">
        <f t="shared" si="49"/>
        <v>0.99999999996584699</v>
      </c>
      <c r="K226" s="11">
        <f t="shared" si="50"/>
        <v>0.99999999901585535</v>
      </c>
      <c r="L226" s="2">
        <f t="shared" si="51"/>
        <v>0.99999998596491813</v>
      </c>
      <c r="M226" s="2">
        <f t="shared" si="46"/>
        <v>0.99</v>
      </c>
      <c r="N226" s="92"/>
      <c r="O226" s="2">
        <f t="shared" si="47"/>
        <v>0.99999999996584699</v>
      </c>
      <c r="P226" s="31">
        <f t="shared" si="48"/>
        <v>210</v>
      </c>
      <c r="Q226" s="31">
        <f t="shared" si="39"/>
        <v>210</v>
      </c>
      <c r="R226" s="180"/>
      <c r="S226" s="181"/>
      <c r="T226" s="182"/>
      <c r="U226" s="183"/>
      <c r="V226" s="185"/>
    </row>
    <row r="227" spans="1:22" x14ac:dyDescent="0.2">
      <c r="A227" s="19">
        <f t="shared" si="40"/>
        <v>211</v>
      </c>
      <c r="B227" s="20">
        <f t="shared" si="41"/>
        <v>0.99999999996984479</v>
      </c>
      <c r="C227" s="23" t="str">
        <f t="shared" si="42"/>
        <v>yes</v>
      </c>
      <c r="D227" s="22"/>
      <c r="E227" s="24"/>
      <c r="F227" s="32">
        <f t="shared" si="43"/>
        <v>3.0155214175559972E-11</v>
      </c>
      <c r="G227" s="14">
        <f t="shared" si="44"/>
        <v>8.4352526676691319E-10</v>
      </c>
      <c r="H227" s="45">
        <f t="shared" si="45"/>
        <v>1.1653967501384989E-8</v>
      </c>
      <c r="I227" s="13"/>
      <c r="J227" s="11">
        <f t="shared" si="49"/>
        <v>0.99999999996984479</v>
      </c>
      <c r="K227" s="11">
        <f t="shared" si="50"/>
        <v>0.99999999912631954</v>
      </c>
      <c r="L227" s="2">
        <f t="shared" si="51"/>
        <v>0.99999998747235208</v>
      </c>
      <c r="M227" s="2">
        <f t="shared" si="46"/>
        <v>0.99</v>
      </c>
      <c r="N227" s="92"/>
      <c r="O227" s="2">
        <f t="shared" si="47"/>
        <v>0.99999999996984479</v>
      </c>
      <c r="P227" s="31">
        <f t="shared" si="48"/>
        <v>211</v>
      </c>
      <c r="Q227" s="31">
        <f t="shared" si="39"/>
        <v>211</v>
      </c>
      <c r="R227" s="180"/>
      <c r="S227" s="181"/>
      <c r="T227" s="182"/>
      <c r="U227" s="183"/>
      <c r="V227" s="185"/>
    </row>
    <row r="228" spans="1:22" x14ac:dyDescent="0.2">
      <c r="A228" s="19">
        <f t="shared" si="40"/>
        <v>212</v>
      </c>
      <c r="B228" s="20">
        <f t="shared" si="41"/>
        <v>0.9999999999733773</v>
      </c>
      <c r="C228" s="23" t="str">
        <f t="shared" si="42"/>
        <v>yes</v>
      </c>
      <c r="D228" s="22"/>
      <c r="E228" s="24"/>
      <c r="F228" s="32">
        <f t="shared" si="43"/>
        <v>2.6622679388508458E-11</v>
      </c>
      <c r="G228" s="14">
        <f t="shared" si="44"/>
        <v>7.4889737485494763E-10</v>
      </c>
      <c r="H228" s="45">
        <f t="shared" si="45"/>
        <v>1.040500523009619E-8</v>
      </c>
      <c r="I228" s="13"/>
      <c r="J228" s="11">
        <f t="shared" si="49"/>
        <v>0.9999999999733773</v>
      </c>
      <c r="K228" s="11">
        <f t="shared" si="50"/>
        <v>0.99999999922447991</v>
      </c>
      <c r="L228" s="2">
        <f t="shared" si="51"/>
        <v>0.99999998881947472</v>
      </c>
      <c r="M228" s="2">
        <f t="shared" si="46"/>
        <v>0.99</v>
      </c>
      <c r="N228" s="92"/>
      <c r="O228" s="2">
        <f t="shared" si="47"/>
        <v>0.9999999999733773</v>
      </c>
      <c r="P228" s="31">
        <f t="shared" si="48"/>
        <v>212</v>
      </c>
      <c r="Q228" s="31">
        <f t="shared" si="39"/>
        <v>212</v>
      </c>
      <c r="R228" s="180"/>
      <c r="S228" s="181"/>
      <c r="T228" s="182"/>
      <c r="U228" s="183"/>
      <c r="V228" s="185"/>
    </row>
    <row r="229" spans="1:22" x14ac:dyDescent="0.2">
      <c r="A229" s="19">
        <f t="shared" si="40"/>
        <v>213</v>
      </c>
      <c r="B229" s="20">
        <f t="shared" si="41"/>
        <v>0.99999999997649847</v>
      </c>
      <c r="C229" s="23" t="str">
        <f t="shared" si="42"/>
        <v>yes</v>
      </c>
      <c r="D229" s="22"/>
      <c r="E229" s="24"/>
      <c r="F229" s="32">
        <f t="shared" si="43"/>
        <v>2.3501542286284119E-11</v>
      </c>
      <c r="G229" s="14">
        <f t="shared" si="44"/>
        <v>6.6480220277375445E-10</v>
      </c>
      <c r="H229" s="45">
        <f t="shared" si="45"/>
        <v>9.288536928033994E-9</v>
      </c>
      <c r="I229" s="13"/>
      <c r="J229" s="11">
        <f t="shared" si="49"/>
        <v>0.99999999997649847</v>
      </c>
      <c r="K229" s="11">
        <f t="shared" si="50"/>
        <v>0.99999999931169625</v>
      </c>
      <c r="L229" s="2">
        <f t="shared" si="51"/>
        <v>0.99999999002315931</v>
      </c>
      <c r="M229" s="2">
        <f t="shared" si="46"/>
        <v>0.99</v>
      </c>
      <c r="N229" s="92"/>
      <c r="O229" s="2">
        <f t="shared" si="47"/>
        <v>0.99999999997649847</v>
      </c>
      <c r="P229" s="31">
        <f t="shared" si="48"/>
        <v>213</v>
      </c>
      <c r="Q229" s="31">
        <f t="shared" si="39"/>
        <v>213</v>
      </c>
      <c r="R229" s="180"/>
      <c r="S229" s="181"/>
      <c r="T229" s="182"/>
      <c r="U229" s="183"/>
      <c r="V229" s="185"/>
    </row>
    <row r="230" spans="1:22" x14ac:dyDescent="0.2">
      <c r="A230" s="19">
        <f t="shared" si="40"/>
        <v>214</v>
      </c>
      <c r="B230" s="20">
        <f t="shared" si="41"/>
        <v>0.99999999997925582</v>
      </c>
      <c r="C230" s="23" t="str">
        <f t="shared" si="42"/>
        <v>yes</v>
      </c>
      <c r="D230" s="22"/>
      <c r="E230" s="24"/>
      <c r="F230" s="32">
        <f t="shared" si="43"/>
        <v>2.0744174077093168E-11</v>
      </c>
      <c r="G230" s="14">
        <f t="shared" si="44"/>
        <v>5.9007679676688517E-10</v>
      </c>
      <c r="H230" s="45">
        <f t="shared" si="45"/>
        <v>8.2906568411179499E-9</v>
      </c>
      <c r="I230" s="13"/>
      <c r="J230" s="11">
        <f t="shared" si="49"/>
        <v>0.99999999997925582</v>
      </c>
      <c r="K230" s="11">
        <f t="shared" si="50"/>
        <v>0.99999999938917905</v>
      </c>
      <c r="L230" s="2">
        <f t="shared" si="51"/>
        <v>0.99999999109852222</v>
      </c>
      <c r="M230" s="2">
        <f t="shared" si="46"/>
        <v>0.99</v>
      </c>
      <c r="N230" s="92"/>
      <c r="O230" s="2">
        <f t="shared" si="47"/>
        <v>0.99999999997925582</v>
      </c>
      <c r="P230" s="31">
        <f t="shared" si="48"/>
        <v>214</v>
      </c>
      <c r="Q230" s="31">
        <f t="shared" si="39"/>
        <v>214</v>
      </c>
      <c r="R230" s="180"/>
      <c r="S230" s="181"/>
      <c r="T230" s="182"/>
      <c r="U230" s="183"/>
      <c r="V230" s="185"/>
    </row>
    <row r="231" spans="1:22" x14ac:dyDescent="0.2">
      <c r="A231" s="19">
        <f t="shared" si="40"/>
        <v>215</v>
      </c>
      <c r="B231" s="20">
        <f t="shared" si="41"/>
        <v>0.99999999998169153</v>
      </c>
      <c r="C231" s="23" t="str">
        <f t="shared" si="42"/>
        <v>yes</v>
      </c>
      <c r="D231" s="22"/>
      <c r="E231" s="24"/>
      <c r="F231" s="32">
        <f t="shared" si="43"/>
        <v>1.8308427354199603E-11</v>
      </c>
      <c r="G231" s="14">
        <f t="shared" si="44"/>
        <v>5.2368554542211097E-10</v>
      </c>
      <c r="H231" s="45">
        <f t="shared" si="45"/>
        <v>7.39890229227534E-9</v>
      </c>
      <c r="I231" s="13"/>
      <c r="J231" s="11">
        <f t="shared" si="49"/>
        <v>0.99999999998169153</v>
      </c>
      <c r="K231" s="11">
        <f t="shared" si="50"/>
        <v>0.99999999945800599</v>
      </c>
      <c r="L231" s="2">
        <f t="shared" si="51"/>
        <v>0.99999999205910373</v>
      </c>
      <c r="M231" s="2">
        <f t="shared" si="46"/>
        <v>0.99</v>
      </c>
      <c r="N231" s="92"/>
      <c r="O231" s="2">
        <f t="shared" si="47"/>
        <v>0.99999999998169153</v>
      </c>
      <c r="P231" s="31">
        <f t="shared" si="48"/>
        <v>215</v>
      </c>
      <c r="Q231" s="31">
        <f t="shared" si="39"/>
        <v>215</v>
      </c>
      <c r="R231" s="180"/>
      <c r="S231" s="181"/>
      <c r="T231" s="182"/>
      <c r="U231" s="183"/>
      <c r="V231" s="185"/>
    </row>
    <row r="232" spans="1:22" x14ac:dyDescent="0.2">
      <c r="A232" s="19">
        <f t="shared" si="40"/>
        <v>216</v>
      </c>
      <c r="B232" s="20">
        <f t="shared" si="41"/>
        <v>0.99999999998384304</v>
      </c>
      <c r="C232" s="23" t="str">
        <f t="shared" si="42"/>
        <v>yes</v>
      </c>
      <c r="D232" s="22"/>
      <c r="E232" s="24"/>
      <c r="F232" s="32">
        <f t="shared" si="43"/>
        <v>1.6157009042538766E-11</v>
      </c>
      <c r="G232" s="14">
        <f t="shared" si="44"/>
        <v>4.647063553187347E-10</v>
      </c>
      <c r="H232" s="45">
        <f t="shared" si="45"/>
        <v>6.6021057088234768E-9</v>
      </c>
      <c r="I232" s="13"/>
      <c r="J232" s="11">
        <f t="shared" si="49"/>
        <v>0.99999999998384304</v>
      </c>
      <c r="K232" s="11">
        <f t="shared" si="50"/>
        <v>0.99999999951913665</v>
      </c>
      <c r="L232" s="2">
        <f t="shared" si="51"/>
        <v>0.9999999929170309</v>
      </c>
      <c r="M232" s="2">
        <f t="shared" si="46"/>
        <v>0.99</v>
      </c>
      <c r="N232" s="92"/>
      <c r="O232" s="2">
        <f t="shared" si="47"/>
        <v>0.99999999998384304</v>
      </c>
      <c r="P232" s="31">
        <f t="shared" si="48"/>
        <v>216</v>
      </c>
      <c r="Q232" s="31">
        <f t="shared" si="39"/>
        <v>216</v>
      </c>
      <c r="R232" s="180"/>
      <c r="S232" s="181"/>
      <c r="T232" s="182"/>
      <c r="U232" s="183"/>
      <c r="V232" s="185"/>
    </row>
    <row r="233" spans="1:22" x14ac:dyDescent="0.2">
      <c r="A233" s="19">
        <f t="shared" si="40"/>
        <v>217</v>
      </c>
      <c r="B233" s="20">
        <f t="shared" si="41"/>
        <v>0.99999999998574307</v>
      </c>
      <c r="C233" s="23" t="str">
        <f t="shared" si="42"/>
        <v>yes</v>
      </c>
      <c r="D233" s="22"/>
      <c r="E233" s="24"/>
      <c r="F233" s="32">
        <f t="shared" si="43"/>
        <v>1.4256924645791701E-11</v>
      </c>
      <c r="G233" s="14">
        <f t="shared" si="44"/>
        <v>4.1231831409413199E-10</v>
      </c>
      <c r="H233" s="45">
        <f t="shared" si="45"/>
        <v>5.8902616299162168E-9</v>
      </c>
      <c r="I233" s="13"/>
      <c r="J233" s="11">
        <f t="shared" si="49"/>
        <v>0.99999999998574307</v>
      </c>
      <c r="K233" s="11">
        <f t="shared" si="50"/>
        <v>0.99999999957342478</v>
      </c>
      <c r="L233" s="2">
        <f t="shared" si="51"/>
        <v>0.99999999368316317</v>
      </c>
      <c r="M233" s="2">
        <f t="shared" si="46"/>
        <v>0.99</v>
      </c>
      <c r="N233" s="92"/>
      <c r="O233" s="2">
        <f t="shared" si="47"/>
        <v>0.99999999998574307</v>
      </c>
      <c r="P233" s="31">
        <f t="shared" si="48"/>
        <v>217</v>
      </c>
      <c r="Q233" s="31">
        <f t="shared" si="39"/>
        <v>217</v>
      </c>
      <c r="R233" s="180"/>
      <c r="S233" s="181"/>
      <c r="T233" s="182"/>
      <c r="U233" s="183"/>
      <c r="V233" s="185"/>
    </row>
    <row r="234" spans="1:22" x14ac:dyDescent="0.2">
      <c r="A234" s="19">
        <f t="shared" si="40"/>
        <v>218</v>
      </c>
      <c r="B234" s="20">
        <f t="shared" si="41"/>
        <v>0.99999999998742106</v>
      </c>
      <c r="C234" s="23" t="str">
        <f t="shared" si="42"/>
        <v>yes</v>
      </c>
      <c r="D234" s="22"/>
      <c r="E234" s="24"/>
      <c r="F234" s="32">
        <f t="shared" si="43"/>
        <v>1.2578985735803633E-11</v>
      </c>
      <c r="G234" s="14">
        <f t="shared" si="44"/>
        <v>3.6579068237737365E-10</v>
      </c>
      <c r="H234" s="45">
        <f t="shared" si="45"/>
        <v>5.2544071983157281E-9</v>
      </c>
      <c r="I234" s="13"/>
      <c r="J234" s="11">
        <f t="shared" si="49"/>
        <v>0.99999999998742106</v>
      </c>
      <c r="K234" s="11">
        <f t="shared" si="50"/>
        <v>0.99999999962163033</v>
      </c>
      <c r="L234" s="2">
        <f t="shared" si="51"/>
        <v>0.99999999436722309</v>
      </c>
      <c r="M234" s="2">
        <f t="shared" si="46"/>
        <v>0.99</v>
      </c>
      <c r="N234" s="92"/>
      <c r="O234" s="2">
        <f t="shared" si="47"/>
        <v>0.99999999998742106</v>
      </c>
      <c r="P234" s="31">
        <f t="shared" si="48"/>
        <v>218</v>
      </c>
      <c r="Q234" s="31">
        <f t="shared" si="39"/>
        <v>218</v>
      </c>
      <c r="R234" s="180"/>
      <c r="S234" s="181"/>
      <c r="T234" s="182"/>
      <c r="U234" s="183"/>
      <c r="V234" s="185"/>
    </row>
    <row r="235" spans="1:22" x14ac:dyDescent="0.2">
      <c r="A235" s="19">
        <f t="shared" si="40"/>
        <v>219</v>
      </c>
      <c r="B235" s="20">
        <f t="shared" si="41"/>
        <v>0.99999999998890265</v>
      </c>
      <c r="C235" s="23" t="str">
        <f t="shared" si="42"/>
        <v>yes</v>
      </c>
      <c r="D235" s="22"/>
      <c r="E235" s="24"/>
      <c r="F235" s="32">
        <f t="shared" si="43"/>
        <v>1.1097373531352531E-11</v>
      </c>
      <c r="G235" s="14">
        <f t="shared" si="44"/>
        <v>3.2447307277479793E-10</v>
      </c>
      <c r="H235" s="45">
        <f t="shared" si="45"/>
        <v>4.6865147878692301E-9</v>
      </c>
      <c r="I235" s="13"/>
      <c r="J235" s="11">
        <f t="shared" si="49"/>
        <v>0.99999999998890265</v>
      </c>
      <c r="K235" s="11">
        <f t="shared" si="50"/>
        <v>0.99999999966442954</v>
      </c>
      <c r="L235" s="2">
        <f t="shared" si="51"/>
        <v>0.9999999949779147</v>
      </c>
      <c r="M235" s="2">
        <f t="shared" si="46"/>
        <v>0.99</v>
      </c>
      <c r="N235" s="92"/>
      <c r="O235" s="2">
        <f t="shared" si="47"/>
        <v>0.99999999998890265</v>
      </c>
      <c r="P235" s="31">
        <f t="shared" si="48"/>
        <v>219</v>
      </c>
      <c r="Q235" s="31">
        <f t="shared" si="39"/>
        <v>219</v>
      </c>
      <c r="R235" s="180"/>
      <c r="S235" s="181"/>
      <c r="T235" s="182"/>
      <c r="U235" s="183"/>
      <c r="V235" s="185"/>
    </row>
    <row r="236" spans="1:22" x14ac:dyDescent="0.2">
      <c r="A236" s="19">
        <f t="shared" si="40"/>
        <v>220</v>
      </c>
      <c r="B236" s="20">
        <f t="shared" si="41"/>
        <v>0.99999999999021072</v>
      </c>
      <c r="C236" s="23" t="str">
        <f t="shared" si="42"/>
        <v>yes</v>
      </c>
      <c r="D236" s="22"/>
      <c r="E236" s="24"/>
      <c r="F236" s="32">
        <f t="shared" si="43"/>
        <v>9.7892522173523289E-12</v>
      </c>
      <c r="G236" s="14">
        <f t="shared" si="44"/>
        <v>2.877866890800399E-10</v>
      </c>
      <c r="H236" s="45">
        <f t="shared" si="45"/>
        <v>4.1793955509634364E-9</v>
      </c>
      <c r="I236" s="13"/>
      <c r="J236" s="11">
        <f t="shared" si="49"/>
        <v>0.99999999999021072</v>
      </c>
      <c r="K236" s="11">
        <f t="shared" si="50"/>
        <v>0.99999999970242404</v>
      </c>
      <c r="L236" s="2">
        <f t="shared" si="51"/>
        <v>0.99999999552302854</v>
      </c>
      <c r="M236" s="2">
        <f t="shared" si="46"/>
        <v>0.99</v>
      </c>
      <c r="N236" s="92"/>
      <c r="O236" s="2">
        <f t="shared" si="47"/>
        <v>0.99999999999021072</v>
      </c>
      <c r="P236" s="31">
        <f t="shared" si="48"/>
        <v>220</v>
      </c>
      <c r="Q236" s="31">
        <f t="shared" si="39"/>
        <v>220</v>
      </c>
      <c r="R236" s="180"/>
      <c r="S236" s="181"/>
      <c r="T236" s="182"/>
      <c r="U236" s="183"/>
      <c r="V236" s="185"/>
    </row>
    <row r="237" spans="1:22" x14ac:dyDescent="0.2">
      <c r="A237" s="19">
        <f t="shared" si="40"/>
        <v>221</v>
      </c>
      <c r="B237" s="20">
        <f t="shared" si="41"/>
        <v>0.99999999999136557</v>
      </c>
      <c r="C237" s="23" t="str">
        <f t="shared" si="42"/>
        <v>yes</v>
      </c>
      <c r="D237" s="22"/>
      <c r="E237" s="24"/>
      <c r="F237" s="32">
        <f t="shared" si="43"/>
        <v>8.6344263698365661E-12</v>
      </c>
      <c r="G237" s="14">
        <f t="shared" si="44"/>
        <v>2.5521651230098799E-10</v>
      </c>
      <c r="H237" s="45">
        <f t="shared" si="45"/>
        <v>3.7266127902356564E-9</v>
      </c>
      <c r="I237" s="13"/>
      <c r="J237" s="11">
        <f t="shared" si="49"/>
        <v>0.99999999999136557</v>
      </c>
      <c r="K237" s="11">
        <f t="shared" si="50"/>
        <v>0.99999999973614906</v>
      </c>
      <c r="L237" s="2">
        <f t="shared" si="51"/>
        <v>0.99999999600953626</v>
      </c>
      <c r="M237" s="2">
        <f t="shared" si="46"/>
        <v>0.99</v>
      </c>
      <c r="N237" s="92"/>
      <c r="O237" s="2">
        <f t="shared" si="47"/>
        <v>0.99999999999136557</v>
      </c>
      <c r="P237" s="31">
        <f t="shared" si="48"/>
        <v>221</v>
      </c>
      <c r="Q237" s="31">
        <f t="shared" si="39"/>
        <v>221</v>
      </c>
      <c r="R237" s="180"/>
      <c r="S237" s="181"/>
      <c r="T237" s="182"/>
      <c r="U237" s="183"/>
      <c r="V237" s="185"/>
    </row>
    <row r="238" spans="1:22" x14ac:dyDescent="0.2">
      <c r="A238" s="19">
        <f t="shared" si="40"/>
        <v>222</v>
      </c>
      <c r="B238" s="20">
        <f t="shared" si="41"/>
        <v>0.99999999999238498</v>
      </c>
      <c r="C238" s="23" t="str">
        <f t="shared" si="42"/>
        <v>yes</v>
      </c>
      <c r="D238" s="22"/>
      <c r="E238" s="24"/>
      <c r="F238" s="32">
        <f t="shared" si="43"/>
        <v>7.6150374864547818E-12</v>
      </c>
      <c r="G238" s="14">
        <f t="shared" si="44"/>
        <v>2.2630433211076011E-10</v>
      </c>
      <c r="H238" s="45">
        <f t="shared" si="45"/>
        <v>3.3224041671707993E-9</v>
      </c>
      <c r="I238" s="13"/>
      <c r="J238" s="11">
        <f t="shared" si="49"/>
        <v>0.99999999999238498</v>
      </c>
      <c r="K238" s="11">
        <f t="shared" si="50"/>
        <v>0.99999999976608067</v>
      </c>
      <c r="L238" s="2">
        <f t="shared" si="51"/>
        <v>0.99999999644367654</v>
      </c>
      <c r="M238" s="2">
        <f t="shared" si="46"/>
        <v>0.99</v>
      </c>
      <c r="N238" s="92"/>
      <c r="O238" s="2">
        <f t="shared" si="47"/>
        <v>0.99999999999238498</v>
      </c>
      <c r="P238" s="31">
        <f t="shared" si="48"/>
        <v>222</v>
      </c>
      <c r="Q238" s="31">
        <f t="shared" si="39"/>
        <v>222</v>
      </c>
      <c r="R238" s="180"/>
      <c r="S238" s="181"/>
      <c r="T238" s="182"/>
      <c r="U238" s="183"/>
      <c r="V238" s="185"/>
    </row>
    <row r="239" spans="1:22" x14ac:dyDescent="0.2">
      <c r="A239" s="19">
        <f t="shared" si="40"/>
        <v>223</v>
      </c>
      <c r="B239" s="20">
        <f t="shared" si="41"/>
        <v>0.99999999999328471</v>
      </c>
      <c r="C239" s="23" t="str">
        <f t="shared" si="42"/>
        <v>yes</v>
      </c>
      <c r="D239" s="22"/>
      <c r="E239" s="24"/>
      <c r="F239" s="32">
        <f t="shared" si="43"/>
        <v>6.7152951856295063E-12</v>
      </c>
      <c r="G239" s="14">
        <f t="shared" si="44"/>
        <v>2.0064253308403054E-10</v>
      </c>
      <c r="H239" s="45">
        <f t="shared" si="45"/>
        <v>2.96161185802227E-9</v>
      </c>
      <c r="I239" s="13"/>
      <c r="J239" s="11">
        <f t="shared" si="49"/>
        <v>0.99999999999328471</v>
      </c>
      <c r="K239" s="11">
        <f t="shared" si="50"/>
        <v>0.9999999997926422</v>
      </c>
      <c r="L239" s="2">
        <f t="shared" si="51"/>
        <v>0.99999999683103036</v>
      </c>
      <c r="M239" s="2">
        <f t="shared" si="46"/>
        <v>0.99</v>
      </c>
      <c r="N239" s="92"/>
      <c r="O239" s="2">
        <f t="shared" si="47"/>
        <v>0.99999999999328471</v>
      </c>
      <c r="P239" s="31">
        <f t="shared" si="48"/>
        <v>223</v>
      </c>
      <c r="Q239" s="31">
        <f t="shared" si="39"/>
        <v>223</v>
      </c>
      <c r="R239" s="180"/>
      <c r="S239" s="181"/>
      <c r="T239" s="182"/>
      <c r="U239" s="183"/>
      <c r="V239" s="185"/>
    </row>
    <row r="240" spans="1:22" x14ac:dyDescent="0.2">
      <c r="A240" s="19">
        <f t="shared" si="40"/>
        <v>224</v>
      </c>
      <c r="B240" s="20">
        <f t="shared" si="41"/>
        <v>0.99999999999407874</v>
      </c>
      <c r="C240" s="23" t="str">
        <f t="shared" si="42"/>
        <v>yes</v>
      </c>
      <c r="D240" s="22"/>
      <c r="E240" s="24"/>
      <c r="F240" s="32">
        <f t="shared" si="43"/>
        <v>5.9212391378378118E-12</v>
      </c>
      <c r="G240" s="14">
        <f t="shared" si="44"/>
        <v>1.7786855470535002E-10</v>
      </c>
      <c r="H240" s="45">
        <f t="shared" si="45"/>
        <v>2.639619855764857E-9</v>
      </c>
      <c r="I240" s="13"/>
      <c r="J240" s="11">
        <f t="shared" si="49"/>
        <v>0.99999999999407874</v>
      </c>
      <c r="K240" s="11">
        <f t="shared" si="50"/>
        <v>0.99999999981621013</v>
      </c>
      <c r="L240" s="2">
        <f t="shared" si="51"/>
        <v>0.99999999717659027</v>
      </c>
      <c r="M240" s="2">
        <f t="shared" si="46"/>
        <v>0.99</v>
      </c>
      <c r="N240" s="92"/>
      <c r="O240" s="2">
        <f t="shared" si="47"/>
        <v>0.99999999999407874</v>
      </c>
      <c r="P240" s="31">
        <f t="shared" si="48"/>
        <v>224</v>
      </c>
      <c r="Q240" s="31">
        <f t="shared" si="39"/>
        <v>224</v>
      </c>
      <c r="R240" s="180"/>
      <c r="S240" s="181"/>
      <c r="T240" s="182"/>
      <c r="U240" s="183"/>
      <c r="V240" s="185"/>
    </row>
    <row r="241" spans="1:22" x14ac:dyDescent="0.2">
      <c r="A241" s="19">
        <f t="shared" si="40"/>
        <v>225</v>
      </c>
      <c r="B241" s="20">
        <f t="shared" si="41"/>
        <v>0.99999999999477951</v>
      </c>
      <c r="C241" s="23" t="str">
        <f t="shared" si="42"/>
        <v>yes</v>
      </c>
      <c r="D241" s="22"/>
      <c r="E241" s="24"/>
      <c r="F241" s="32">
        <f t="shared" si="43"/>
        <v>5.2205282367300257E-12</v>
      </c>
      <c r="G241" s="14">
        <f t="shared" si="44"/>
        <v>1.576599527492474E-10</v>
      </c>
      <c r="H241" s="45">
        <f t="shared" si="45"/>
        <v>2.3522976964363623E-9</v>
      </c>
      <c r="I241" s="13"/>
      <c r="J241" s="11">
        <f t="shared" si="49"/>
        <v>0.99999999999477951</v>
      </c>
      <c r="K241" s="11">
        <f t="shared" si="50"/>
        <v>0.99999999983711951</v>
      </c>
      <c r="L241" s="2">
        <f t="shared" si="51"/>
        <v>0.99999999748482182</v>
      </c>
      <c r="M241" s="2">
        <f t="shared" si="46"/>
        <v>0.99</v>
      </c>
      <c r="N241" s="92"/>
      <c r="O241" s="2">
        <f t="shared" si="47"/>
        <v>0.99999999999477951</v>
      </c>
      <c r="P241" s="31">
        <f t="shared" si="48"/>
        <v>225</v>
      </c>
      <c r="Q241" s="31">
        <f t="shared" si="39"/>
        <v>225</v>
      </c>
      <c r="R241" s="180"/>
      <c r="S241" s="181"/>
      <c r="T241" s="182"/>
      <c r="U241" s="183"/>
      <c r="V241" s="185"/>
    </row>
    <row r="242" spans="1:22" x14ac:dyDescent="0.2">
      <c r="A242" s="19">
        <f t="shared" si="40"/>
        <v>226</v>
      </c>
      <c r="B242" s="20">
        <f t="shared" si="41"/>
        <v>0.99999999999539779</v>
      </c>
      <c r="C242" s="23" t="str">
        <f t="shared" si="42"/>
        <v>yes</v>
      </c>
      <c r="D242" s="22"/>
      <c r="E242" s="24"/>
      <c r="F242" s="32">
        <f t="shared" si="43"/>
        <v>4.6022539122231739E-12</v>
      </c>
      <c r="G242" s="14">
        <f t="shared" si="44"/>
        <v>1.3972999733854733E-10</v>
      </c>
      <c r="H242" s="45">
        <f t="shared" si="45"/>
        <v>2.0959499600782333E-9</v>
      </c>
      <c r="I242" s="13"/>
      <c r="J242" s="11">
        <f t="shared" si="49"/>
        <v>0.99999999999539779</v>
      </c>
      <c r="K242" s="11">
        <f t="shared" si="50"/>
        <v>0.99999999985566779</v>
      </c>
      <c r="L242" s="2">
        <f t="shared" si="51"/>
        <v>0.99999999775971782</v>
      </c>
      <c r="M242" s="2">
        <f t="shared" si="46"/>
        <v>0.99</v>
      </c>
      <c r="N242" s="92"/>
      <c r="O242" s="2">
        <f t="shared" si="47"/>
        <v>0.99999999999539779</v>
      </c>
      <c r="P242" s="31">
        <f t="shared" si="48"/>
        <v>226</v>
      </c>
      <c r="Q242" s="31">
        <f t="shared" si="39"/>
        <v>226</v>
      </c>
      <c r="R242" s="180"/>
      <c r="S242" s="181"/>
      <c r="T242" s="182"/>
      <c r="U242" s="183"/>
      <c r="V242" s="185"/>
    </row>
    <row r="243" spans="1:22" x14ac:dyDescent="0.2">
      <c r="A243" s="19">
        <f t="shared" si="40"/>
        <v>227</v>
      </c>
      <c r="B243" s="20">
        <f t="shared" si="41"/>
        <v>0.99999999999594325</v>
      </c>
      <c r="C243" s="23" t="str">
        <f t="shared" si="42"/>
        <v>yes</v>
      </c>
      <c r="D243" s="22"/>
      <c r="E243" s="24"/>
      <c r="F243" s="32">
        <f t="shared" si="43"/>
        <v>4.0567748378544976E-12</v>
      </c>
      <c r="G243" s="14">
        <f t="shared" si="44"/>
        <v>1.2382374988169004E-10</v>
      </c>
      <c r="H243" s="45">
        <f t="shared" si="45"/>
        <v>1.8672709612941692E-9</v>
      </c>
      <c r="I243" s="13"/>
      <c r="J243" s="11">
        <f t="shared" si="49"/>
        <v>0.99999999999594325</v>
      </c>
      <c r="K243" s="11">
        <f t="shared" si="50"/>
        <v>0.99999999987211952</v>
      </c>
      <c r="L243" s="2">
        <f t="shared" si="51"/>
        <v>0.99999999800484851</v>
      </c>
      <c r="M243" s="2">
        <f t="shared" si="46"/>
        <v>0.99</v>
      </c>
      <c r="N243" s="92"/>
      <c r="O243" s="2">
        <f t="shared" si="47"/>
        <v>0.99999999999594325</v>
      </c>
      <c r="P243" s="31">
        <f t="shared" si="48"/>
        <v>227</v>
      </c>
      <c r="Q243" s="31">
        <f t="shared" si="39"/>
        <v>227</v>
      </c>
      <c r="R243" s="180"/>
      <c r="S243" s="181"/>
      <c r="T243" s="182"/>
      <c r="U243" s="183"/>
      <c r="V243" s="185"/>
    </row>
    <row r="244" spans="1:22" x14ac:dyDescent="0.2">
      <c r="A244" s="19">
        <f t="shared" si="40"/>
        <v>228</v>
      </c>
      <c r="B244" s="20">
        <f t="shared" si="41"/>
        <v>0.99999999999642442</v>
      </c>
      <c r="C244" s="23" t="str">
        <f t="shared" si="42"/>
        <v>yes</v>
      </c>
      <c r="D244" s="22"/>
      <c r="E244" s="24"/>
      <c r="F244" s="32">
        <f t="shared" si="43"/>
        <v>3.5755705955009822E-12</v>
      </c>
      <c r="G244" s="14">
        <f t="shared" si="44"/>
        <v>1.0971456725660184E-10</v>
      </c>
      <c r="H244" s="45">
        <f t="shared" si="45"/>
        <v>1.6633041028883787E-9</v>
      </c>
      <c r="I244" s="13"/>
      <c r="J244" s="11">
        <f t="shared" si="49"/>
        <v>0.99999999999642442</v>
      </c>
      <c r="K244" s="11">
        <f t="shared" si="50"/>
        <v>0.99999999988670984</v>
      </c>
      <c r="L244" s="2">
        <f t="shared" si="51"/>
        <v>0.99999999822340579</v>
      </c>
      <c r="M244" s="2">
        <f t="shared" si="46"/>
        <v>0.99</v>
      </c>
      <c r="N244" s="92"/>
      <c r="O244" s="2">
        <f t="shared" si="47"/>
        <v>0.99999999999642442</v>
      </c>
      <c r="P244" s="31">
        <f t="shared" si="48"/>
        <v>228</v>
      </c>
      <c r="Q244" s="31">
        <f t="shared" si="39"/>
        <v>228</v>
      </c>
      <c r="R244" s="180"/>
      <c r="S244" s="181"/>
      <c r="T244" s="182"/>
      <c r="U244" s="183"/>
      <c r="V244" s="185"/>
    </row>
    <row r="245" spans="1:22" x14ac:dyDescent="0.2">
      <c r="A245" s="19">
        <f t="shared" si="40"/>
        <v>229</v>
      </c>
      <c r="B245" s="20">
        <f t="shared" si="41"/>
        <v>0.99999999999684885</v>
      </c>
      <c r="C245" s="23" t="str">
        <f t="shared" si="42"/>
        <v>yes</v>
      </c>
      <c r="D245" s="22"/>
      <c r="E245" s="24"/>
      <c r="F245" s="32">
        <f t="shared" si="43"/>
        <v>3.1511121364438583E-12</v>
      </c>
      <c r="G245" s="14">
        <f t="shared" si="44"/>
        <v>9.7200987124078971E-11</v>
      </c>
      <c r="H245" s="45">
        <f t="shared" si="45"/>
        <v>1.4814054187359504E-9</v>
      </c>
      <c r="I245" s="13"/>
      <c r="J245" s="11">
        <f t="shared" si="49"/>
        <v>0.99999999999684885</v>
      </c>
      <c r="K245" s="11">
        <f t="shared" si="50"/>
        <v>0.99999999989964783</v>
      </c>
      <c r="L245" s="2">
        <f t="shared" si="51"/>
        <v>0.99999999841824239</v>
      </c>
      <c r="M245" s="2">
        <f t="shared" si="46"/>
        <v>0.99</v>
      </c>
      <c r="N245" s="92"/>
      <c r="O245" s="2">
        <f t="shared" si="47"/>
        <v>0.99999999999684885</v>
      </c>
      <c r="P245" s="31">
        <f t="shared" si="48"/>
        <v>229</v>
      </c>
      <c r="Q245" s="31">
        <f t="shared" si="39"/>
        <v>229</v>
      </c>
      <c r="R245" s="180"/>
      <c r="S245" s="181"/>
      <c r="T245" s="182"/>
      <c r="U245" s="183"/>
      <c r="V245" s="185"/>
    </row>
    <row r="246" spans="1:22" x14ac:dyDescent="0.2">
      <c r="A246" s="19">
        <f t="shared" si="40"/>
        <v>230</v>
      </c>
      <c r="B246" s="20">
        <f t="shared" si="41"/>
        <v>0.99999999999722322</v>
      </c>
      <c r="C246" s="23" t="str">
        <f t="shared" si="42"/>
        <v>yes</v>
      </c>
      <c r="D246" s="22"/>
      <c r="E246" s="24"/>
      <c r="F246" s="32">
        <f t="shared" si="43"/>
        <v>2.776747122594124E-12</v>
      </c>
      <c r="G246" s="14">
        <f t="shared" si="44"/>
        <v>8.6103953185440755E-11</v>
      </c>
      <c r="H246" s="45">
        <f t="shared" si="45"/>
        <v>1.3192108795360743E-9</v>
      </c>
      <c r="I246" s="13"/>
      <c r="J246" s="11">
        <f t="shared" si="49"/>
        <v>0.99999999999722322</v>
      </c>
      <c r="K246" s="11">
        <f t="shared" si="50"/>
        <v>0.99999999991111932</v>
      </c>
      <c r="L246" s="2">
        <f t="shared" si="51"/>
        <v>0.99999999859190847</v>
      </c>
      <c r="M246" s="2">
        <f t="shared" si="46"/>
        <v>0.99</v>
      </c>
      <c r="N246" s="92"/>
      <c r="O246" s="2">
        <f t="shared" si="47"/>
        <v>0.99999999999722322</v>
      </c>
      <c r="P246" s="31">
        <f t="shared" si="48"/>
        <v>230</v>
      </c>
      <c r="Q246" s="31">
        <f t="shared" si="39"/>
        <v>230</v>
      </c>
      <c r="R246" s="180"/>
      <c r="S246" s="181"/>
      <c r="T246" s="182"/>
      <c r="U246" s="183"/>
      <c r="V246" s="185"/>
    </row>
    <row r="247" spans="1:22" x14ac:dyDescent="0.2">
      <c r="A247" s="19">
        <f t="shared" si="40"/>
        <v>231</v>
      </c>
      <c r="B247" s="20">
        <f t="shared" si="41"/>
        <v>0.9999999999975534</v>
      </c>
      <c r="C247" s="23" t="str">
        <f t="shared" si="42"/>
        <v>yes</v>
      </c>
      <c r="D247" s="22"/>
      <c r="E247" s="24"/>
      <c r="F247" s="32">
        <f t="shared" si="43"/>
        <v>2.4465984489628528E-12</v>
      </c>
      <c r="G247" s="14">
        <f t="shared" si="44"/>
        <v>7.6264343608822828E-11</v>
      </c>
      <c r="H247" s="45">
        <f t="shared" si="45"/>
        <v>1.1746070779037487E-9</v>
      </c>
      <c r="I247" s="13"/>
      <c r="J247" s="11">
        <f t="shared" si="49"/>
        <v>0.9999999999975534</v>
      </c>
      <c r="K247" s="11">
        <f t="shared" si="50"/>
        <v>0.99999999992128907</v>
      </c>
      <c r="L247" s="2">
        <f t="shared" si="51"/>
        <v>0.999999998746682</v>
      </c>
      <c r="M247" s="2">
        <f t="shared" si="46"/>
        <v>0.99</v>
      </c>
      <c r="N247" s="92"/>
      <c r="O247" s="2">
        <f t="shared" si="47"/>
        <v>0.9999999999975534</v>
      </c>
      <c r="P247" s="31">
        <f t="shared" si="48"/>
        <v>231</v>
      </c>
      <c r="Q247" s="31">
        <f t="shared" si="39"/>
        <v>231</v>
      </c>
      <c r="R247" s="180"/>
      <c r="S247" s="181"/>
      <c r="T247" s="182"/>
      <c r="U247" s="183"/>
      <c r="V247" s="185"/>
    </row>
    <row r="248" spans="1:22" x14ac:dyDescent="0.2">
      <c r="A248" s="19">
        <f t="shared" si="40"/>
        <v>232</v>
      </c>
      <c r="B248" s="20">
        <f t="shared" si="41"/>
        <v>0.9999999999978445</v>
      </c>
      <c r="C248" s="23" t="str">
        <f t="shared" si="42"/>
        <v>yes</v>
      </c>
      <c r="D248" s="22"/>
      <c r="E248" s="24"/>
      <c r="F248" s="32">
        <f t="shared" si="43"/>
        <v>2.1554744412454351E-12</v>
      </c>
      <c r="G248" s="14">
        <f t="shared" si="44"/>
        <v>6.7540769790438405E-11</v>
      </c>
      <c r="H248" s="45">
        <f t="shared" si="45"/>
        <v>1.0457049478278286E-9</v>
      </c>
      <c r="I248" s="13"/>
      <c r="J248" s="11">
        <f t="shared" si="49"/>
        <v>0.9999999999978445</v>
      </c>
      <c r="K248" s="11">
        <f t="shared" si="50"/>
        <v>0.99999999993030375</v>
      </c>
      <c r="L248" s="2">
        <f t="shared" si="51"/>
        <v>0.99999999888459878</v>
      </c>
      <c r="M248" s="2">
        <f t="shared" si="46"/>
        <v>0.99</v>
      </c>
      <c r="N248" s="92"/>
      <c r="O248" s="2">
        <f t="shared" si="47"/>
        <v>0.9999999999978445</v>
      </c>
      <c r="P248" s="31">
        <f t="shared" si="48"/>
        <v>232</v>
      </c>
      <c r="Q248" s="31">
        <f t="shared" si="39"/>
        <v>232</v>
      </c>
      <c r="R248" s="180"/>
      <c r="S248" s="181"/>
      <c r="T248" s="182"/>
      <c r="U248" s="183"/>
      <c r="V248" s="185"/>
    </row>
    <row r="249" spans="1:22" x14ac:dyDescent="0.2">
      <c r="A249" s="19">
        <f t="shared" si="40"/>
        <v>233</v>
      </c>
      <c r="B249" s="20">
        <f t="shared" si="41"/>
        <v>0.99999999999810119</v>
      </c>
      <c r="C249" s="23" t="str">
        <f t="shared" si="42"/>
        <v>yes</v>
      </c>
      <c r="D249" s="22"/>
      <c r="E249" s="24"/>
      <c r="F249" s="32">
        <f t="shared" si="43"/>
        <v>1.8987893934315113E-12</v>
      </c>
      <c r="G249" s="14">
        <f t="shared" si="44"/>
        <v>5.9807616140645512E-11</v>
      </c>
      <c r="H249" s="45">
        <f t="shared" si="45"/>
        <v>9.3081620827122299E-10</v>
      </c>
      <c r="I249" s="13"/>
      <c r="J249" s="11">
        <f t="shared" si="49"/>
        <v>0.99999999999810119</v>
      </c>
      <c r="K249" s="11">
        <f t="shared" si="50"/>
        <v>0.99999999993829358</v>
      </c>
      <c r="L249" s="2">
        <f t="shared" si="51"/>
        <v>0.99999999900747738</v>
      </c>
      <c r="M249" s="2">
        <f t="shared" si="46"/>
        <v>0.99</v>
      </c>
      <c r="N249" s="92"/>
      <c r="O249" s="2">
        <f t="shared" si="47"/>
        <v>0.99999999999810119</v>
      </c>
      <c r="P249" s="31">
        <f t="shared" si="48"/>
        <v>233</v>
      </c>
      <c r="Q249" s="31">
        <f t="shared" si="39"/>
        <v>233</v>
      </c>
      <c r="R249" s="180"/>
      <c r="S249" s="181"/>
      <c r="T249" s="182"/>
      <c r="U249" s="183"/>
      <c r="V249" s="185"/>
    </row>
    <row r="250" spans="1:22" x14ac:dyDescent="0.2">
      <c r="A250" s="19">
        <f t="shared" si="40"/>
        <v>234</v>
      </c>
      <c r="B250" s="20">
        <f t="shared" si="41"/>
        <v>0.99999999999832756</v>
      </c>
      <c r="C250" s="23" t="str">
        <f t="shared" si="42"/>
        <v>yes</v>
      </c>
      <c r="D250" s="22"/>
      <c r="E250" s="24"/>
      <c r="F250" s="32">
        <f t="shared" si="43"/>
        <v>1.6724932620912106E-12</v>
      </c>
      <c r="G250" s="14">
        <f t="shared" si="44"/>
        <v>5.2953294733629869E-11</v>
      </c>
      <c r="H250" s="45">
        <f t="shared" si="45"/>
        <v>8.2843225198762453E-10</v>
      </c>
      <c r="I250" s="13"/>
      <c r="J250" s="11">
        <f t="shared" si="49"/>
        <v>0.99999999999832756</v>
      </c>
      <c r="K250" s="11">
        <f t="shared" si="50"/>
        <v>0.99999999994537425</v>
      </c>
      <c r="L250" s="2">
        <f t="shared" si="51"/>
        <v>0.99999999911694204</v>
      </c>
      <c r="M250" s="2">
        <f t="shared" si="46"/>
        <v>0.99</v>
      </c>
      <c r="N250" s="92"/>
      <c r="O250" s="2">
        <f t="shared" si="47"/>
        <v>0.99999999999832756</v>
      </c>
      <c r="P250" s="31">
        <f t="shared" si="48"/>
        <v>234</v>
      </c>
      <c r="Q250" s="31">
        <f t="shared" si="39"/>
        <v>234</v>
      </c>
      <c r="R250" s="180"/>
      <c r="S250" s="181"/>
      <c r="T250" s="182"/>
      <c r="U250" s="183"/>
      <c r="V250" s="185"/>
    </row>
    <row r="251" spans="1:22" x14ac:dyDescent="0.2">
      <c r="A251" s="19">
        <f t="shared" si="40"/>
        <v>235</v>
      </c>
      <c r="B251" s="20">
        <f t="shared" si="41"/>
        <v>0.99999999999852696</v>
      </c>
      <c r="C251" s="23" t="str">
        <f t="shared" si="42"/>
        <v>yes</v>
      </c>
      <c r="D251" s="22"/>
      <c r="E251" s="24"/>
      <c r="F251" s="32">
        <f t="shared" si="43"/>
        <v>1.4730094685874381E-12</v>
      </c>
      <c r="G251" s="14">
        <f t="shared" si="44"/>
        <v>4.687869147338573E-11</v>
      </c>
      <c r="H251" s="45">
        <f t="shared" si="45"/>
        <v>7.3720522881534215E-10</v>
      </c>
      <c r="I251" s="13"/>
      <c r="J251" s="11">
        <f t="shared" si="49"/>
        <v>0.99999999999852696</v>
      </c>
      <c r="K251" s="11">
        <f t="shared" si="50"/>
        <v>0.99999999995164823</v>
      </c>
      <c r="L251" s="2">
        <f t="shared" si="51"/>
        <v>0.99999999921444305</v>
      </c>
      <c r="M251" s="2">
        <f t="shared" si="46"/>
        <v>0.99</v>
      </c>
      <c r="N251" s="92"/>
      <c r="O251" s="2">
        <f t="shared" si="47"/>
        <v>0.99999999999852696</v>
      </c>
      <c r="P251" s="31">
        <f t="shared" si="48"/>
        <v>235</v>
      </c>
      <c r="Q251" s="31">
        <f t="shared" si="39"/>
        <v>235</v>
      </c>
      <c r="R251" s="180"/>
      <c r="S251" s="181"/>
      <c r="T251" s="182"/>
      <c r="U251" s="183"/>
      <c r="V251" s="185"/>
    </row>
    <row r="252" spans="1:22" x14ac:dyDescent="0.2">
      <c r="A252" s="19">
        <f t="shared" si="40"/>
        <v>236</v>
      </c>
      <c r="B252" s="20">
        <f t="shared" si="41"/>
        <v>0.99999999999870282</v>
      </c>
      <c r="C252" s="23" t="str">
        <f t="shared" si="42"/>
        <v>yes</v>
      </c>
      <c r="D252" s="22"/>
      <c r="E252" s="24"/>
      <c r="F252" s="32">
        <f t="shared" si="43"/>
        <v>1.2971798798469634E-12</v>
      </c>
      <c r="G252" s="14">
        <f t="shared" si="44"/>
        <v>4.1495782942752453E-11</v>
      </c>
      <c r="H252" s="45">
        <f t="shared" si="45"/>
        <v>6.5593109808610803E-10</v>
      </c>
      <c r="I252" s="13"/>
      <c r="J252" s="11">
        <f t="shared" si="49"/>
        <v>0.99999999999870282</v>
      </c>
      <c r="K252" s="11">
        <f t="shared" si="50"/>
        <v>0.99999999995720701</v>
      </c>
      <c r="L252" s="2">
        <f t="shared" si="51"/>
        <v>0.99999999930127592</v>
      </c>
      <c r="M252" s="2">
        <f t="shared" si="46"/>
        <v>0.99</v>
      </c>
      <c r="N252" s="92"/>
      <c r="O252" s="2">
        <f t="shared" si="47"/>
        <v>0.99999999999870282</v>
      </c>
      <c r="P252" s="31">
        <f t="shared" si="48"/>
        <v>236</v>
      </c>
      <c r="Q252" s="31">
        <f t="shared" si="39"/>
        <v>236</v>
      </c>
      <c r="R252" s="180"/>
      <c r="S252" s="181"/>
      <c r="T252" s="182"/>
      <c r="U252" s="183"/>
      <c r="V252" s="185"/>
    </row>
    <row r="253" spans="1:22" x14ac:dyDescent="0.2">
      <c r="A253" s="19">
        <f t="shared" si="40"/>
        <v>237</v>
      </c>
      <c r="B253" s="20">
        <f t="shared" si="41"/>
        <v>0.9999999999988578</v>
      </c>
      <c r="C253" s="23" t="str">
        <f t="shared" si="42"/>
        <v>yes</v>
      </c>
      <c r="D253" s="22"/>
      <c r="E253" s="24"/>
      <c r="F253" s="32">
        <f t="shared" si="43"/>
        <v>1.1422161442006934E-12</v>
      </c>
      <c r="G253" s="14">
        <f t="shared" si="44"/>
        <v>3.6726405348167174E-11</v>
      </c>
      <c r="H253" s="45">
        <f t="shared" si="45"/>
        <v>5.8353444763245288E-10</v>
      </c>
      <c r="I253" s="13"/>
      <c r="J253" s="11">
        <f t="shared" si="49"/>
        <v>0.9999999999988578</v>
      </c>
      <c r="K253" s="11">
        <f t="shared" si="50"/>
        <v>0.9999999999621314</v>
      </c>
      <c r="L253" s="2">
        <f t="shared" si="51"/>
        <v>0.99999999937859696</v>
      </c>
      <c r="M253" s="2">
        <f t="shared" si="46"/>
        <v>0.99</v>
      </c>
      <c r="N253" s="92"/>
      <c r="O253" s="2">
        <f t="shared" si="47"/>
        <v>0.9999999999988578</v>
      </c>
      <c r="P253" s="31">
        <f t="shared" si="48"/>
        <v>237</v>
      </c>
      <c r="Q253" s="31">
        <f t="shared" si="39"/>
        <v>237</v>
      </c>
      <c r="R253" s="180"/>
      <c r="S253" s="181"/>
      <c r="T253" s="182"/>
      <c r="U253" s="183"/>
      <c r="V253" s="185"/>
    </row>
    <row r="254" spans="1:22" x14ac:dyDescent="0.2">
      <c r="A254" s="19">
        <f t="shared" si="40"/>
        <v>238</v>
      </c>
      <c r="B254" s="20">
        <f t="shared" si="41"/>
        <v>0.99999999999899436</v>
      </c>
      <c r="C254" s="23" t="str">
        <f t="shared" si="42"/>
        <v>yes</v>
      </c>
      <c r="D254" s="22"/>
      <c r="E254" s="24"/>
      <c r="F254" s="32">
        <f t="shared" si="43"/>
        <v>1.0056566526929243E-12</v>
      </c>
      <c r="G254" s="14">
        <f t="shared" si="44"/>
        <v>3.2501158978847545E-11</v>
      </c>
      <c r="H254" s="45">
        <f t="shared" si="45"/>
        <v>5.1905489743846586E-10</v>
      </c>
      <c r="I254" s="13"/>
      <c r="J254" s="11">
        <f t="shared" si="49"/>
        <v>0.99999999999899436</v>
      </c>
      <c r="K254" s="11">
        <f t="shared" si="50"/>
        <v>0.99999999996649325</v>
      </c>
      <c r="L254" s="2">
        <f t="shared" si="51"/>
        <v>0.99999999944743834</v>
      </c>
      <c r="M254" s="2">
        <f t="shared" si="46"/>
        <v>0.99</v>
      </c>
      <c r="N254" s="92"/>
      <c r="O254" s="2">
        <f t="shared" si="47"/>
        <v>0.99999999999899436</v>
      </c>
      <c r="P254" s="31">
        <f t="shared" si="48"/>
        <v>238</v>
      </c>
      <c r="Q254" s="31">
        <f t="shared" si="39"/>
        <v>238</v>
      </c>
      <c r="R254" s="180"/>
      <c r="S254" s="181"/>
      <c r="T254" s="182"/>
      <c r="U254" s="183"/>
      <c r="V254" s="185"/>
    </row>
    <row r="255" spans="1:22" x14ac:dyDescent="0.2">
      <c r="A255" s="19">
        <f t="shared" si="40"/>
        <v>239</v>
      </c>
      <c r="B255" s="20">
        <f t="shared" si="41"/>
        <v>0.99999999999911471</v>
      </c>
      <c r="C255" s="23" t="str">
        <f t="shared" si="42"/>
        <v>yes</v>
      </c>
      <c r="D255" s="22"/>
      <c r="E255" s="24"/>
      <c r="F255" s="32">
        <f t="shared" si="43"/>
        <v>8.8532847951017498E-13</v>
      </c>
      <c r="G255" s="14">
        <f t="shared" si="44"/>
        <v>2.8758433390677458E-11</v>
      </c>
      <c r="H255" s="45">
        <f t="shared" si="45"/>
        <v>4.6163492448164779E-10</v>
      </c>
      <c r="I255" s="13"/>
      <c r="J255" s="11">
        <f t="shared" si="49"/>
        <v>0.99999999999911471</v>
      </c>
      <c r="K255" s="11">
        <f t="shared" si="50"/>
        <v>0.99999999997035627</v>
      </c>
      <c r="L255" s="2">
        <f t="shared" si="51"/>
        <v>0.99999999950872132</v>
      </c>
      <c r="M255" s="2">
        <f t="shared" si="46"/>
        <v>0.99</v>
      </c>
      <c r="N255" s="92"/>
      <c r="O255" s="2">
        <f t="shared" si="47"/>
        <v>0.99999999999911471</v>
      </c>
      <c r="P255" s="31">
        <f t="shared" si="48"/>
        <v>239</v>
      </c>
      <c r="Q255" s="31">
        <f t="shared" si="39"/>
        <v>239</v>
      </c>
      <c r="R255" s="180"/>
      <c r="S255" s="181"/>
      <c r="T255" s="182"/>
      <c r="U255" s="183"/>
      <c r="V255" s="185"/>
    </row>
    <row r="256" spans="1:22" x14ac:dyDescent="0.2">
      <c r="A256" s="19">
        <f t="shared" si="40"/>
        <v>240</v>
      </c>
      <c r="B256" s="20">
        <f t="shared" si="41"/>
        <v>0.99999999999922073</v>
      </c>
      <c r="C256" s="23" t="str">
        <f t="shared" si="42"/>
        <v>yes</v>
      </c>
      <c r="D256" s="22"/>
      <c r="E256" s="24"/>
      <c r="F256" s="32">
        <f t="shared" si="43"/>
        <v>7.7931372898992514E-13</v>
      </c>
      <c r="G256" s="14">
        <f t="shared" si="44"/>
        <v>2.5443540124860244E-11</v>
      </c>
      <c r="H256" s="45">
        <f t="shared" si="45"/>
        <v>4.1050896196050272E-10</v>
      </c>
      <c r="I256" s="13"/>
      <c r="J256" s="11">
        <f t="shared" si="49"/>
        <v>0.99999999999922073</v>
      </c>
      <c r="K256" s="11">
        <f t="shared" si="50"/>
        <v>0.9999999999737772</v>
      </c>
      <c r="L256" s="2">
        <f t="shared" si="51"/>
        <v>0.99999999956326824</v>
      </c>
      <c r="M256" s="2">
        <f t="shared" si="46"/>
        <v>0.99</v>
      </c>
      <c r="N256" s="92"/>
      <c r="O256" s="2">
        <f t="shared" si="47"/>
        <v>0.99999999999922073</v>
      </c>
      <c r="P256" s="31">
        <f t="shared" si="48"/>
        <v>240</v>
      </c>
      <c r="Q256" s="31">
        <f t="shared" si="39"/>
        <v>240</v>
      </c>
      <c r="R256" s="180"/>
      <c r="S256" s="181"/>
      <c r="T256" s="182"/>
      <c r="U256" s="183"/>
      <c r="V256" s="185"/>
    </row>
    <row r="257" spans="1:22" x14ac:dyDescent="0.2">
      <c r="A257" s="19">
        <f t="shared" si="40"/>
        <v>241</v>
      </c>
      <c r="B257" s="20">
        <f t="shared" si="41"/>
        <v>0.9999999999993141</v>
      </c>
      <c r="C257" s="23" t="str">
        <f t="shared" si="42"/>
        <v>yes</v>
      </c>
      <c r="D257" s="22"/>
      <c r="E257" s="24"/>
      <c r="F257" s="32">
        <f t="shared" si="43"/>
        <v>6.8591978210303581E-13</v>
      </c>
      <c r="G257" s="14">
        <f t="shared" si="44"/>
        <v>2.2507941199739967E-11</v>
      </c>
      <c r="H257" s="45">
        <f t="shared" si="45"/>
        <v>3.6499364107686372E-10</v>
      </c>
      <c r="I257" s="13"/>
      <c r="J257" s="11">
        <f t="shared" si="49"/>
        <v>0.9999999999993141</v>
      </c>
      <c r="K257" s="11">
        <f t="shared" si="50"/>
        <v>0.99999999997680611</v>
      </c>
      <c r="L257" s="2">
        <f t="shared" si="51"/>
        <v>0.99999999961181252</v>
      </c>
      <c r="M257" s="2">
        <f t="shared" si="46"/>
        <v>0.99</v>
      </c>
      <c r="N257" s="92"/>
      <c r="O257" s="2">
        <f t="shared" si="47"/>
        <v>0.9999999999993141</v>
      </c>
      <c r="P257" s="31">
        <f t="shared" si="48"/>
        <v>241</v>
      </c>
      <c r="Q257" s="31">
        <f t="shared" si="39"/>
        <v>241</v>
      </c>
      <c r="R257" s="180"/>
      <c r="S257" s="181"/>
      <c r="T257" s="182"/>
      <c r="U257" s="183"/>
      <c r="V257" s="185"/>
    </row>
    <row r="258" spans="1:22" x14ac:dyDescent="0.2">
      <c r="A258" s="19">
        <f t="shared" si="40"/>
        <v>242</v>
      </c>
      <c r="B258" s="20">
        <f t="shared" si="41"/>
        <v>0.99999999999939637</v>
      </c>
      <c r="C258" s="23" t="str">
        <f t="shared" si="42"/>
        <v>yes</v>
      </c>
      <c r="D258" s="22"/>
      <c r="E258" s="24"/>
      <c r="F258" s="32">
        <f t="shared" si="43"/>
        <v>6.0365299330434167E-13</v>
      </c>
      <c r="G258" s="14">
        <f t="shared" si="44"/>
        <v>1.9908562889284418E-11</v>
      </c>
      <c r="H258" s="45">
        <f t="shared" si="45"/>
        <v>3.2447905700975062E-10</v>
      </c>
      <c r="I258" s="13"/>
      <c r="J258" s="11">
        <f t="shared" si="49"/>
        <v>0.99999999999939637</v>
      </c>
      <c r="K258" s="11">
        <f t="shared" si="50"/>
        <v>0.99999999997948785</v>
      </c>
      <c r="L258" s="2">
        <f t="shared" si="51"/>
        <v>0.99999999965500874</v>
      </c>
      <c r="M258" s="2">
        <f t="shared" si="46"/>
        <v>0.99</v>
      </c>
      <c r="N258" s="92"/>
      <c r="O258" s="2">
        <f t="shared" si="47"/>
        <v>0.99999999999939637</v>
      </c>
      <c r="P258" s="31">
        <f t="shared" si="48"/>
        <v>242</v>
      </c>
      <c r="Q258" s="31">
        <f t="shared" si="39"/>
        <v>242</v>
      </c>
      <c r="R258" s="180"/>
      <c r="S258" s="181"/>
      <c r="T258" s="182"/>
      <c r="U258" s="183"/>
      <c r="V258" s="185"/>
    </row>
    <row r="259" spans="1:22" x14ac:dyDescent="0.2">
      <c r="A259" s="19">
        <f t="shared" si="40"/>
        <v>243</v>
      </c>
      <c r="B259" s="20">
        <f t="shared" si="41"/>
        <v>0.99999999999946876</v>
      </c>
      <c r="C259" s="23" t="str">
        <f t="shared" si="42"/>
        <v>yes</v>
      </c>
      <c r="D259" s="22"/>
      <c r="E259" s="24"/>
      <c r="F259" s="32">
        <f t="shared" si="43"/>
        <v>5.311954400539793E-13</v>
      </c>
      <c r="G259" s="14">
        <f t="shared" si="44"/>
        <v>1.7607185439837992E-11</v>
      </c>
      <c r="H259" s="45">
        <f t="shared" si="45"/>
        <v>2.8842095282767015E-10</v>
      </c>
      <c r="I259" s="13"/>
      <c r="J259" s="11">
        <f t="shared" si="49"/>
        <v>0.99999999999946876</v>
      </c>
      <c r="K259" s="11">
        <f t="shared" si="50"/>
        <v>0.99999999998186162</v>
      </c>
      <c r="L259" s="2">
        <f t="shared" si="51"/>
        <v>0.99999999969344067</v>
      </c>
      <c r="M259" s="2">
        <f t="shared" si="46"/>
        <v>0.99</v>
      </c>
      <c r="N259" s="92"/>
      <c r="O259" s="2">
        <f t="shared" si="47"/>
        <v>0.99999999999946876</v>
      </c>
      <c r="P259" s="31">
        <f t="shared" si="48"/>
        <v>243</v>
      </c>
      <c r="Q259" s="31">
        <f t="shared" si="39"/>
        <v>243</v>
      </c>
      <c r="R259" s="180"/>
      <c r="S259" s="181"/>
      <c r="T259" s="182"/>
      <c r="U259" s="183"/>
      <c r="V259" s="185"/>
    </row>
    <row r="260" spans="1:22" x14ac:dyDescent="0.2">
      <c r="A260" s="19">
        <f t="shared" si="40"/>
        <v>244</v>
      </c>
      <c r="B260" s="20">
        <f t="shared" si="41"/>
        <v>0.9999999999995326</v>
      </c>
      <c r="C260" s="23" t="str">
        <f t="shared" si="42"/>
        <v>yes</v>
      </c>
      <c r="D260" s="22"/>
      <c r="E260" s="24"/>
      <c r="F260" s="32">
        <f t="shared" si="43"/>
        <v>4.6738437287168233E-13</v>
      </c>
      <c r="G260" s="14">
        <f t="shared" si="44"/>
        <v>1.5569900392481211E-11</v>
      </c>
      <c r="H260" s="45">
        <f t="shared" si="45"/>
        <v>2.5633372597377566E-10</v>
      </c>
      <c r="I260" s="13"/>
      <c r="J260" s="11">
        <f t="shared" si="49"/>
        <v>0.9999999999995326</v>
      </c>
      <c r="K260" s="11">
        <f t="shared" si="50"/>
        <v>0.99999999998396272</v>
      </c>
      <c r="L260" s="2">
        <f t="shared" si="51"/>
        <v>0.99999999972762899</v>
      </c>
      <c r="M260" s="2">
        <f t="shared" si="46"/>
        <v>0.99</v>
      </c>
      <c r="N260" s="92"/>
      <c r="O260" s="2">
        <f t="shared" si="47"/>
        <v>0.9999999999995326</v>
      </c>
      <c r="P260" s="31">
        <f t="shared" si="48"/>
        <v>244</v>
      </c>
      <c r="Q260" s="31">
        <f t="shared" si="39"/>
        <v>244</v>
      </c>
      <c r="R260" s="180"/>
      <c r="S260" s="181"/>
      <c r="T260" s="182"/>
      <c r="U260" s="183"/>
      <c r="V260" s="185"/>
    </row>
    <row r="261" spans="1:22" x14ac:dyDescent="0.2">
      <c r="A261" s="19">
        <f t="shared" si="40"/>
        <v>245</v>
      </c>
      <c r="B261" s="20">
        <f t="shared" si="41"/>
        <v>0.99999999999958877</v>
      </c>
      <c r="C261" s="23" t="str">
        <f t="shared" si="42"/>
        <v>yes</v>
      </c>
      <c r="D261" s="22"/>
      <c r="E261" s="24"/>
      <c r="F261" s="32">
        <f t="shared" si="43"/>
        <v>4.1119405415860287E-13</v>
      </c>
      <c r="G261" s="14">
        <f t="shared" si="44"/>
        <v>1.3766628084703787E-11</v>
      </c>
      <c r="H261" s="45">
        <f t="shared" si="45"/>
        <v>2.2778417174509664E-10</v>
      </c>
      <c r="I261" s="13"/>
      <c r="J261" s="11">
        <f t="shared" si="49"/>
        <v>0.99999999999958877</v>
      </c>
      <c r="K261" s="11">
        <f t="shared" si="50"/>
        <v>0.99999999998582212</v>
      </c>
      <c r="L261" s="2">
        <f t="shared" si="51"/>
        <v>0.99999999975803799</v>
      </c>
      <c r="M261" s="2">
        <f t="shared" si="46"/>
        <v>0.99</v>
      </c>
      <c r="N261" s="92"/>
      <c r="O261" s="2">
        <f t="shared" si="47"/>
        <v>0.99999999999958877</v>
      </c>
      <c r="P261" s="31">
        <f t="shared" si="48"/>
        <v>245</v>
      </c>
      <c r="Q261" s="31">
        <f t="shared" si="39"/>
        <v>245</v>
      </c>
      <c r="R261" s="180"/>
      <c r="S261" s="181"/>
      <c r="T261" s="182"/>
      <c r="U261" s="183"/>
      <c r="V261" s="185"/>
    </row>
    <row r="262" spans="1:22" x14ac:dyDescent="0.2">
      <c r="A262" s="19">
        <f t="shared" si="40"/>
        <v>246</v>
      </c>
      <c r="B262" s="20">
        <f t="shared" si="41"/>
        <v>0.99999999999963829</v>
      </c>
      <c r="C262" s="23" t="str">
        <f t="shared" si="42"/>
        <v>yes</v>
      </c>
      <c r="D262" s="22"/>
      <c r="E262" s="24"/>
      <c r="F262" s="32">
        <f t="shared" si="43"/>
        <v>3.6171970979370271E-13</v>
      </c>
      <c r="G262" s="14">
        <f t="shared" si="44"/>
        <v>1.2170688713765282E-11</v>
      </c>
      <c r="H262" s="45">
        <f t="shared" si="45"/>
        <v>2.0238588698229735E-10</v>
      </c>
      <c r="I262" s="13"/>
      <c r="J262" s="11">
        <f t="shared" si="49"/>
        <v>0.99999999999963829</v>
      </c>
      <c r="K262" s="11">
        <f t="shared" si="50"/>
        <v>0.99999999998746758</v>
      </c>
      <c r="L262" s="2">
        <f t="shared" si="51"/>
        <v>0.99999999978508169</v>
      </c>
      <c r="M262" s="2">
        <f t="shared" si="46"/>
        <v>0.99</v>
      </c>
      <c r="N262" s="92"/>
      <c r="O262" s="2">
        <f t="shared" si="47"/>
        <v>0.99999999999963829</v>
      </c>
      <c r="P262" s="31">
        <f t="shared" si="48"/>
        <v>246</v>
      </c>
      <c r="Q262" s="31">
        <f t="shared" si="39"/>
        <v>246</v>
      </c>
      <c r="R262" s="180"/>
      <c r="S262" s="181"/>
      <c r="T262" s="182"/>
      <c r="U262" s="183"/>
      <c r="V262" s="185"/>
    </row>
    <row r="263" spans="1:22" x14ac:dyDescent="0.2">
      <c r="A263" s="19">
        <f t="shared" si="40"/>
        <v>247</v>
      </c>
      <c r="B263" s="20">
        <f t="shared" si="41"/>
        <v>0.99999999999968181</v>
      </c>
      <c r="C263" s="23" t="str">
        <f t="shared" si="42"/>
        <v>yes</v>
      </c>
      <c r="D263" s="22"/>
      <c r="E263" s="24"/>
      <c r="F263" s="32">
        <f t="shared" si="43"/>
        <v>3.1816334920450746E-13</v>
      </c>
      <c r="G263" s="14">
        <f t="shared" si="44"/>
        <v>1.0758421065530888E-11</v>
      </c>
      <c r="H263" s="45">
        <f t="shared" si="45"/>
        <v>1.7979426508971338E-10</v>
      </c>
      <c r="I263" s="13"/>
      <c r="J263" s="11">
        <f t="shared" si="49"/>
        <v>0.99999999999968181</v>
      </c>
      <c r="K263" s="11">
        <f t="shared" si="50"/>
        <v>0.99999999998892342</v>
      </c>
      <c r="L263" s="2">
        <f t="shared" si="51"/>
        <v>0.99999999980912913</v>
      </c>
      <c r="M263" s="2">
        <f t="shared" si="46"/>
        <v>0.99</v>
      </c>
      <c r="N263" s="92"/>
      <c r="O263" s="2">
        <f t="shared" si="47"/>
        <v>0.99999999999968181</v>
      </c>
      <c r="P263" s="31">
        <f t="shared" si="48"/>
        <v>247</v>
      </c>
      <c r="Q263" s="31">
        <f t="shared" si="39"/>
        <v>247</v>
      </c>
      <c r="R263" s="180"/>
      <c r="S263" s="181"/>
      <c r="T263" s="182"/>
      <c r="U263" s="183"/>
      <c r="V263" s="185"/>
    </row>
    <row r="264" spans="1:22" x14ac:dyDescent="0.2">
      <c r="A264" s="19">
        <f t="shared" si="40"/>
        <v>248</v>
      </c>
      <c r="B264" s="20">
        <f t="shared" si="41"/>
        <v>0.99999999999972022</v>
      </c>
      <c r="C264" s="23" t="str">
        <f t="shared" si="42"/>
        <v>yes</v>
      </c>
      <c r="D264" s="22"/>
      <c r="E264" s="24"/>
      <c r="F264" s="32">
        <f t="shared" si="43"/>
        <v>2.798212376882448E-13</v>
      </c>
      <c r="G264" s="14">
        <f t="shared" si="44"/>
        <v>9.5088436560338522E-12</v>
      </c>
      <c r="H264" s="45">
        <f t="shared" si="45"/>
        <v>1.5970202060564611E-10</v>
      </c>
      <c r="I264" s="13"/>
      <c r="J264" s="11">
        <f t="shared" si="49"/>
        <v>0.99999999999972022</v>
      </c>
      <c r="K264" s="11">
        <f t="shared" si="50"/>
        <v>0.99999999999021139</v>
      </c>
      <c r="L264" s="2">
        <f t="shared" si="51"/>
        <v>0.99999999983050936</v>
      </c>
      <c r="M264" s="2">
        <f t="shared" si="46"/>
        <v>0.99</v>
      </c>
      <c r="N264" s="92"/>
      <c r="O264" s="2">
        <f t="shared" si="47"/>
        <v>0.99999999999972022</v>
      </c>
      <c r="P264" s="31">
        <f t="shared" si="48"/>
        <v>248</v>
      </c>
      <c r="Q264" s="31">
        <f t="shared" si="39"/>
        <v>248</v>
      </c>
      <c r="R264" s="180"/>
      <c r="S264" s="181"/>
      <c r="T264" s="182"/>
      <c r="U264" s="183"/>
      <c r="V264" s="185"/>
    </row>
    <row r="265" spans="1:22" x14ac:dyDescent="0.2">
      <c r="A265" s="19">
        <f t="shared" si="40"/>
        <v>249</v>
      </c>
      <c r="B265" s="20">
        <f t="shared" si="41"/>
        <v>0.99999999999975397</v>
      </c>
      <c r="C265" s="23" t="str">
        <f t="shared" si="42"/>
        <v>yes</v>
      </c>
      <c r="D265" s="22"/>
      <c r="E265" s="24"/>
      <c r="F265" s="32">
        <f t="shared" si="43"/>
        <v>2.460728296283994E-13</v>
      </c>
      <c r="G265" s="14">
        <f t="shared" si="44"/>
        <v>8.4033536069011761E-12</v>
      </c>
      <c r="H265" s="45">
        <f t="shared" si="45"/>
        <v>1.4183518792047332E-10</v>
      </c>
      <c r="I265" s="13"/>
      <c r="J265" s="11">
        <f t="shared" si="49"/>
        <v>0.99999999999975397</v>
      </c>
      <c r="K265" s="11">
        <f t="shared" si="50"/>
        <v>0.99999999999135059</v>
      </c>
      <c r="L265" s="2">
        <f t="shared" si="51"/>
        <v>0.99999999984951538</v>
      </c>
      <c r="M265" s="2">
        <f t="shared" si="46"/>
        <v>0.99</v>
      </c>
      <c r="N265" s="92"/>
      <c r="O265" s="2">
        <f t="shared" si="47"/>
        <v>0.99999999999975397</v>
      </c>
      <c r="P265" s="31">
        <f t="shared" si="48"/>
        <v>249</v>
      </c>
      <c r="Q265" s="31">
        <f t="shared" si="39"/>
        <v>249</v>
      </c>
      <c r="R265" s="180"/>
      <c r="S265" s="181"/>
      <c r="T265" s="182"/>
      <c r="U265" s="183"/>
      <c r="V265" s="185"/>
    </row>
    <row r="266" spans="1:22" x14ac:dyDescent="0.2">
      <c r="A266" s="19">
        <f t="shared" si="40"/>
        <v>250</v>
      </c>
      <c r="B266" s="20">
        <f t="shared" si="41"/>
        <v>0.99999999999978362</v>
      </c>
      <c r="C266" s="23" t="str">
        <f t="shared" si="42"/>
        <v>yes</v>
      </c>
      <c r="D266" s="22"/>
      <c r="E266" s="24"/>
      <c r="F266" s="32">
        <f t="shared" si="43"/>
        <v>2.1637099327836845E-13</v>
      </c>
      <c r="G266" s="14">
        <f t="shared" si="44"/>
        <v>7.4254590875076143E-12</v>
      </c>
      <c r="H266" s="45">
        <f t="shared" si="45"/>
        <v>1.2594954446794322E-10</v>
      </c>
      <c r="I266" s="13"/>
      <c r="J266" s="11">
        <f t="shared" si="49"/>
        <v>0.99999999999978362</v>
      </c>
      <c r="K266" s="11">
        <f t="shared" si="50"/>
        <v>0.99999999999235811</v>
      </c>
      <c r="L266" s="2">
        <f t="shared" si="51"/>
        <v>0.99999999986640853</v>
      </c>
      <c r="M266" s="2">
        <f t="shared" si="46"/>
        <v>0.99</v>
      </c>
      <c r="N266" s="92"/>
      <c r="O266" s="2">
        <f t="shared" si="47"/>
        <v>0.99999999999978362</v>
      </c>
      <c r="P266" s="31">
        <f t="shared" si="48"/>
        <v>250</v>
      </c>
      <c r="Q266" s="31">
        <f t="shared" si="39"/>
        <v>250</v>
      </c>
      <c r="R266" s="180"/>
      <c r="S266" s="181"/>
      <c r="T266" s="182"/>
      <c r="U266" s="183"/>
      <c r="V266" s="185"/>
    </row>
    <row r="267" spans="1:22" x14ac:dyDescent="0.2">
      <c r="A267" s="19">
        <f t="shared" si="40"/>
        <v>251</v>
      </c>
      <c r="B267" s="20">
        <f t="shared" si="41"/>
        <v>0.99999999999980982</v>
      </c>
      <c r="C267" s="23" t="str">
        <f t="shared" si="42"/>
        <v>yes</v>
      </c>
      <c r="D267" s="22"/>
      <c r="E267" s="24"/>
      <c r="F267" s="32">
        <f t="shared" si="43"/>
        <v>1.9023337729034209E-13</v>
      </c>
      <c r="G267" s="14">
        <f t="shared" si="44"/>
        <v>6.5605416129948228E-12</v>
      </c>
      <c r="H267" s="45">
        <f t="shared" si="45"/>
        <v>1.1182741385786417E-10</v>
      </c>
      <c r="I267" s="13"/>
      <c r="J267" s="11">
        <f t="shared" si="49"/>
        <v>0.99999999999980982</v>
      </c>
      <c r="K267" s="11">
        <f t="shared" si="50"/>
        <v>0.99999999999324929</v>
      </c>
      <c r="L267" s="2">
        <f t="shared" si="51"/>
        <v>0.99999999988142185</v>
      </c>
      <c r="M267" s="2">
        <f t="shared" si="46"/>
        <v>0.99</v>
      </c>
      <c r="N267" s="92"/>
      <c r="O267" s="2">
        <f t="shared" si="47"/>
        <v>0.99999999999980982</v>
      </c>
      <c r="P267" s="31">
        <f t="shared" si="48"/>
        <v>251</v>
      </c>
      <c r="Q267" s="31">
        <f t="shared" si="39"/>
        <v>251</v>
      </c>
      <c r="R267" s="180"/>
      <c r="S267" s="181"/>
      <c r="T267" s="182"/>
      <c r="U267" s="183"/>
      <c r="V267" s="185"/>
    </row>
    <row r="268" spans="1:22" x14ac:dyDescent="0.2">
      <c r="A268" s="19">
        <f t="shared" si="40"/>
        <v>252</v>
      </c>
      <c r="B268" s="20">
        <f t="shared" si="41"/>
        <v>0.9999999999998328</v>
      </c>
      <c r="C268" s="23" t="str">
        <f t="shared" si="42"/>
        <v>yes</v>
      </c>
      <c r="D268" s="22"/>
      <c r="E268" s="24"/>
      <c r="F268" s="32">
        <f t="shared" si="43"/>
        <v>1.6723478644098942E-13</v>
      </c>
      <c r="G268" s="14">
        <f t="shared" si="44"/>
        <v>5.7956448940369133E-12</v>
      </c>
      <c r="H268" s="45">
        <f t="shared" si="45"/>
        <v>9.9274809035709233E-11</v>
      </c>
      <c r="I268" s="13"/>
      <c r="J268" s="11">
        <f t="shared" si="49"/>
        <v>0.9999999999998328</v>
      </c>
      <c r="K268" s="11">
        <f t="shared" si="50"/>
        <v>0.9999999999940371</v>
      </c>
      <c r="L268" s="2">
        <f t="shared" si="51"/>
        <v>0.99999999989476229</v>
      </c>
      <c r="M268" s="2">
        <f t="shared" si="46"/>
        <v>0.99</v>
      </c>
      <c r="N268" s="92"/>
      <c r="O268" s="2">
        <f t="shared" si="47"/>
        <v>0.9999999999998328</v>
      </c>
      <c r="P268" s="31">
        <f t="shared" si="48"/>
        <v>252</v>
      </c>
      <c r="Q268" s="31">
        <f t="shared" si="39"/>
        <v>252</v>
      </c>
      <c r="R268" s="180"/>
      <c r="S268" s="181"/>
      <c r="T268" s="182"/>
      <c r="U268" s="183"/>
      <c r="V268" s="185"/>
    </row>
    <row r="269" spans="1:22" x14ac:dyDescent="0.2">
      <c r="A269" s="19">
        <f t="shared" si="40"/>
        <v>253</v>
      </c>
      <c r="B269" s="20">
        <f t="shared" si="41"/>
        <v>0.99999999999985301</v>
      </c>
      <c r="C269" s="23" t="str">
        <f t="shared" si="42"/>
        <v>yes</v>
      </c>
      <c r="D269" s="22"/>
      <c r="E269" s="24"/>
      <c r="F269" s="32">
        <f t="shared" si="43"/>
        <v>1.470004492994915E-13</v>
      </c>
      <c r="G269" s="14">
        <f t="shared" si="44"/>
        <v>5.1192872967989554E-12</v>
      </c>
      <c r="H269" s="45">
        <f t="shared" si="45"/>
        <v>8.8118879698998437E-11</v>
      </c>
      <c r="I269" s="13"/>
      <c r="J269" s="11">
        <f t="shared" si="49"/>
        <v>0.99999999999985301</v>
      </c>
      <c r="K269" s="11">
        <f t="shared" si="50"/>
        <v>0.99999999999473377</v>
      </c>
      <c r="L269" s="2">
        <f t="shared" si="51"/>
        <v>0.99999999990661492</v>
      </c>
      <c r="M269" s="2">
        <f t="shared" si="46"/>
        <v>0.99</v>
      </c>
      <c r="N269" s="92"/>
      <c r="O269" s="2">
        <f t="shared" si="47"/>
        <v>0.99999999999985301</v>
      </c>
      <c r="P269" s="31">
        <f t="shared" si="48"/>
        <v>253</v>
      </c>
      <c r="Q269" s="31">
        <f t="shared" si="39"/>
        <v>253</v>
      </c>
      <c r="R269" s="180"/>
      <c r="S269" s="181"/>
      <c r="T269" s="182"/>
      <c r="U269" s="183"/>
      <c r="V269" s="185"/>
    </row>
    <row r="270" spans="1:22" x14ac:dyDescent="0.2">
      <c r="A270" s="19">
        <f t="shared" si="40"/>
        <v>254</v>
      </c>
      <c r="B270" s="20">
        <f t="shared" si="41"/>
        <v>0.99999999999987077</v>
      </c>
      <c r="C270" s="23" t="str">
        <f t="shared" si="42"/>
        <v>yes</v>
      </c>
      <c r="D270" s="22"/>
      <c r="E270" s="24"/>
      <c r="F270" s="32">
        <f t="shared" si="43"/>
        <v>1.2920007412368998E-13</v>
      </c>
      <c r="G270" s="14">
        <f t="shared" si="44"/>
        <v>4.5212952946533443E-12</v>
      </c>
      <c r="H270" s="45">
        <f t="shared" si="45"/>
        <v>7.8205631919823728E-11</v>
      </c>
      <c r="I270" s="13"/>
      <c r="J270" s="11">
        <f t="shared" si="49"/>
        <v>0.99999999999987077</v>
      </c>
      <c r="K270" s="11">
        <f t="shared" si="50"/>
        <v>0.9999999999953495</v>
      </c>
      <c r="L270" s="2">
        <f t="shared" si="51"/>
        <v>0.99999999991714383</v>
      </c>
      <c r="M270" s="2">
        <f t="shared" si="46"/>
        <v>0.99</v>
      </c>
      <c r="N270" s="92"/>
      <c r="O270" s="2">
        <f t="shared" si="47"/>
        <v>0.99999999999987077</v>
      </c>
      <c r="P270" s="31">
        <f t="shared" si="48"/>
        <v>254</v>
      </c>
      <c r="Q270" s="31">
        <f t="shared" si="39"/>
        <v>254</v>
      </c>
      <c r="R270" s="180"/>
      <c r="S270" s="181"/>
      <c r="T270" s="182"/>
      <c r="U270" s="183"/>
      <c r="V270" s="185"/>
    </row>
    <row r="271" spans="1:22" x14ac:dyDescent="0.2">
      <c r="A271" s="19">
        <f t="shared" si="40"/>
        <v>255</v>
      </c>
      <c r="B271" s="20">
        <f t="shared" si="41"/>
        <v>0.99999999999988642</v>
      </c>
      <c r="C271" s="23" t="str">
        <f t="shared" si="42"/>
        <v>yes</v>
      </c>
      <c r="D271" s="22"/>
      <c r="E271" s="24"/>
      <c r="F271" s="32">
        <f t="shared" si="43"/>
        <v>1.1354260125637392E-13</v>
      </c>
      <c r="G271" s="14">
        <f t="shared" si="44"/>
        <v>3.9926555811658943E-12</v>
      </c>
      <c r="H271" s="45">
        <f t="shared" si="45"/>
        <v>6.9397891260228945E-11</v>
      </c>
      <c r="I271" s="13"/>
      <c r="J271" s="11">
        <f t="shared" si="49"/>
        <v>0.99999999999988642</v>
      </c>
      <c r="K271" s="11">
        <f t="shared" si="50"/>
        <v>0.99999999999589373</v>
      </c>
      <c r="L271" s="2">
        <f t="shared" si="51"/>
        <v>0.9999999999264958</v>
      </c>
      <c r="M271" s="2">
        <f t="shared" si="46"/>
        <v>0.99</v>
      </c>
      <c r="N271" s="92"/>
      <c r="O271" s="2">
        <f t="shared" si="47"/>
        <v>0.99999999999988642</v>
      </c>
      <c r="P271" s="31">
        <f t="shared" si="48"/>
        <v>255</v>
      </c>
      <c r="Q271" s="31">
        <f t="shared" si="39"/>
        <v>255</v>
      </c>
      <c r="R271" s="180"/>
      <c r="S271" s="181"/>
      <c r="T271" s="182"/>
      <c r="U271" s="183"/>
      <c r="V271" s="185"/>
    </row>
    <row r="272" spans="1:22" x14ac:dyDescent="0.2">
      <c r="A272" s="19">
        <f t="shared" si="40"/>
        <v>256</v>
      </c>
      <c r="B272" s="20">
        <f t="shared" si="41"/>
        <v>0.99999999999990019</v>
      </c>
      <c r="C272" s="23" t="str">
        <f t="shared" si="42"/>
        <v>yes</v>
      </c>
      <c r="D272" s="22"/>
      <c r="E272" s="24"/>
      <c r="F272" s="32">
        <f t="shared" si="43"/>
        <v>9.9771570903191042E-14</v>
      </c>
      <c r="G272" s="14">
        <f t="shared" si="44"/>
        <v>3.5253837704147576E-12</v>
      </c>
      <c r="H272" s="45">
        <f t="shared" si="45"/>
        <v>6.1573483661353377E-11</v>
      </c>
      <c r="I272" s="13"/>
      <c r="J272" s="11">
        <f t="shared" si="49"/>
        <v>0.99999999999990019</v>
      </c>
      <c r="K272" s="11">
        <f t="shared" si="50"/>
        <v>0.99999999999637479</v>
      </c>
      <c r="L272" s="2">
        <f t="shared" si="51"/>
        <v>0.99999999993480126</v>
      </c>
      <c r="M272" s="2">
        <f t="shared" si="46"/>
        <v>0.99</v>
      </c>
      <c r="N272" s="92"/>
      <c r="O272" s="2">
        <f t="shared" si="47"/>
        <v>0.99999999999990019</v>
      </c>
      <c r="P272" s="31">
        <f t="shared" si="48"/>
        <v>256</v>
      </c>
      <c r="Q272" s="31">
        <f t="shared" si="39"/>
        <v>256</v>
      </c>
      <c r="R272" s="180"/>
      <c r="S272" s="181"/>
      <c r="T272" s="182"/>
      <c r="U272" s="183"/>
      <c r="V272" s="185"/>
    </row>
    <row r="273" spans="1:22" x14ac:dyDescent="0.2">
      <c r="A273" s="19">
        <f t="shared" si="40"/>
        <v>257</v>
      </c>
      <c r="B273" s="20">
        <f t="shared" si="41"/>
        <v>0.99999999999991229</v>
      </c>
      <c r="C273" s="23" t="str">
        <f t="shared" si="42"/>
        <v>yes</v>
      </c>
      <c r="D273" s="22"/>
      <c r="E273" s="24"/>
      <c r="F273" s="32">
        <f t="shared" si="43"/>
        <v>8.7661034563655549E-14</v>
      </c>
      <c r="G273" s="14">
        <f t="shared" si="44"/>
        <v>3.1124078392605623E-12</v>
      </c>
      <c r="H273" s="45">
        <f t="shared" si="45"/>
        <v>5.4623611072945522E-11</v>
      </c>
      <c r="I273" s="13"/>
      <c r="J273" s="11">
        <f t="shared" si="49"/>
        <v>0.99999999999991229</v>
      </c>
      <c r="K273" s="11">
        <f t="shared" si="50"/>
        <v>0.99999999999679989</v>
      </c>
      <c r="L273" s="2">
        <f t="shared" si="51"/>
        <v>0.99999999994217625</v>
      </c>
      <c r="M273" s="2">
        <f t="shared" si="46"/>
        <v>0.99</v>
      </c>
      <c r="N273" s="92"/>
      <c r="O273" s="2">
        <f t="shared" si="47"/>
        <v>0.99999999999991229</v>
      </c>
      <c r="P273" s="31">
        <f t="shared" si="48"/>
        <v>257</v>
      </c>
      <c r="Q273" s="31">
        <f t="shared" ref="Q273:Q336" si="52">IF($P273&gt;$B$11,"",$P273)</f>
        <v>257</v>
      </c>
      <c r="R273" s="180"/>
      <c r="S273" s="181"/>
      <c r="T273" s="182"/>
      <c r="U273" s="183"/>
      <c r="V273" s="185"/>
    </row>
    <row r="274" spans="1:22" x14ac:dyDescent="0.2">
      <c r="A274" s="19">
        <f t="shared" ref="A274:A337" si="53">$Q274</f>
        <v>258</v>
      </c>
      <c r="B274" s="20">
        <f t="shared" ref="B274:B337" si="54">IF(A274="","",IF($B$13=0,($J274),(IF($B$13=1,$K274,$L274))))</f>
        <v>0.99999999999992295</v>
      </c>
      <c r="C274" s="23" t="str">
        <f t="shared" ref="C274:C337" si="55">IF(A274="","",IF(ISERROR(B274),"no",IF(($B274)&gt;=$B$14,"yes","no")))</f>
        <v>yes</v>
      </c>
      <c r="D274" s="22"/>
      <c r="E274" s="24"/>
      <c r="F274" s="32">
        <f t="shared" ref="F274:F337" si="56">IF($A274="","",IF($A274&lt;=ROUNDUP($B$11*$B$12,0)-1,(HYPGEOMDIST($A274,$A274,ROUNDUP($B$11*$B$12,0)-1,$B$11))))</f>
        <v>7.701194669630905E-14</v>
      </c>
      <c r="G274" s="14">
        <f t="shared" ref="G274:G337" si="57">IF($A274="","",IF($A274&lt;=ROUNDUP($B$11*$B$12,0),HYPGEOMDIST($A274-1,$A274,ROUNDUP($B$11*$B$12,0)-1,$B$11)))</f>
        <v>2.7474646697754759E-12</v>
      </c>
      <c r="H274" s="45">
        <f t="shared" ref="H274:H337" si="58">IF(A274="","",IF(OR($A274&lt;2,$B$11=ROUNDUP($B$11*$B$12,0)),"0",IF($A274&lt;=ROUNDUP($B$11*$B$12,0)+1,HYPGEOMDIST($A274-2,$A274,ROUNDUP($B$11*$B$12,0)-1,$B$11))))</f>
        <v>4.8451401198464746E-11</v>
      </c>
      <c r="I274" s="13"/>
      <c r="J274" s="11">
        <f t="shared" si="49"/>
        <v>0.99999999999992295</v>
      </c>
      <c r="K274" s="11">
        <f t="shared" si="50"/>
        <v>0.99999999999717548</v>
      </c>
      <c r="L274" s="2">
        <f t="shared" si="51"/>
        <v>0.99999999994872413</v>
      </c>
      <c r="M274" s="2">
        <f t="shared" ref="M274:M337" si="59">IF($B274="","",$B$14)</f>
        <v>0.99</v>
      </c>
      <c r="N274" s="92"/>
      <c r="O274" s="2">
        <f t="shared" ref="O274:O337" si="60">IF(ISERROR(B274),"",IF(B274&gt;=$B$14,B274,"not meet"))</f>
        <v>0.99999999999992295</v>
      </c>
      <c r="P274" s="31">
        <f t="shared" ref="P274:P337" si="61">ROW()-16</f>
        <v>258</v>
      </c>
      <c r="Q274" s="31">
        <f t="shared" si="52"/>
        <v>258</v>
      </c>
      <c r="R274" s="180"/>
      <c r="S274" s="181"/>
      <c r="T274" s="182"/>
      <c r="U274" s="183"/>
      <c r="V274" s="185"/>
    </row>
    <row r="275" spans="1:22" x14ac:dyDescent="0.2">
      <c r="A275" s="19">
        <f t="shared" si="53"/>
        <v>259</v>
      </c>
      <c r="B275" s="20">
        <f t="shared" si="54"/>
        <v>0.99999999999993239</v>
      </c>
      <c r="C275" s="23" t="str">
        <f t="shared" si="55"/>
        <v>yes</v>
      </c>
      <c r="D275" s="22"/>
      <c r="E275" s="24"/>
      <c r="F275" s="32">
        <f t="shared" si="56"/>
        <v>6.7648980552071659E-14</v>
      </c>
      <c r="G275" s="14">
        <f t="shared" si="57"/>
        <v>2.4250082313574466E-12</v>
      </c>
      <c r="H275" s="45">
        <f t="shared" si="58"/>
        <v>4.297061289081192E-11</v>
      </c>
      <c r="I275" s="13"/>
      <c r="J275" s="11">
        <f t="shared" ref="J275:J338" si="62">IF($A275="","",1-F275)</f>
        <v>0.99999999999993239</v>
      </c>
      <c r="K275" s="11">
        <f t="shared" ref="K275:K338" si="63">IF($A275="","",(1-F275)-G275)</f>
        <v>0.99999999999750733</v>
      </c>
      <c r="L275" s="2">
        <f t="shared" ref="L275:L338" si="64">IF($A275="","",K275-H275)</f>
        <v>0.9999999999545367</v>
      </c>
      <c r="M275" s="2">
        <f t="shared" si="59"/>
        <v>0.99</v>
      </c>
      <c r="N275" s="92"/>
      <c r="O275" s="2">
        <f t="shared" si="60"/>
        <v>0.99999999999993239</v>
      </c>
      <c r="P275" s="31">
        <f t="shared" si="61"/>
        <v>259</v>
      </c>
      <c r="Q275" s="31">
        <f t="shared" si="52"/>
        <v>259</v>
      </c>
      <c r="R275" s="180"/>
      <c r="S275" s="181"/>
      <c r="T275" s="182"/>
      <c r="U275" s="183"/>
      <c r="V275" s="185"/>
    </row>
    <row r="276" spans="1:22" x14ac:dyDescent="0.2">
      <c r="A276" s="19">
        <f t="shared" si="53"/>
        <v>260</v>
      </c>
      <c r="B276" s="20">
        <f t="shared" si="54"/>
        <v>0.9999999999999406</v>
      </c>
      <c r="C276" s="23" t="str">
        <f t="shared" si="55"/>
        <v>yes</v>
      </c>
      <c r="D276" s="22"/>
      <c r="E276" s="24"/>
      <c r="F276" s="32">
        <f t="shared" si="56"/>
        <v>5.9417718615437391E-14</v>
      </c>
      <c r="G276" s="14">
        <f t="shared" si="57"/>
        <v>2.1401281035248494E-12</v>
      </c>
      <c r="H276" s="45">
        <f t="shared" si="58"/>
        <v>3.8104480670000325E-11</v>
      </c>
      <c r="I276" s="13"/>
      <c r="J276" s="11">
        <f t="shared" si="62"/>
        <v>0.9999999999999406</v>
      </c>
      <c r="K276" s="11">
        <f t="shared" si="63"/>
        <v>0.99999999999780043</v>
      </c>
      <c r="L276" s="2">
        <f t="shared" si="64"/>
        <v>0.99999999995969591</v>
      </c>
      <c r="M276" s="2">
        <f t="shared" si="59"/>
        <v>0.99</v>
      </c>
      <c r="N276" s="92"/>
      <c r="O276" s="2">
        <f t="shared" si="60"/>
        <v>0.9999999999999406</v>
      </c>
      <c r="P276" s="31">
        <f t="shared" si="61"/>
        <v>260</v>
      </c>
      <c r="Q276" s="31">
        <f t="shared" si="52"/>
        <v>260</v>
      </c>
      <c r="R276" s="180"/>
      <c r="S276" s="181"/>
      <c r="T276" s="182"/>
      <c r="U276" s="183"/>
      <c r="V276" s="185"/>
    </row>
    <row r="277" spans="1:22" x14ac:dyDescent="0.2">
      <c r="A277" s="19">
        <f t="shared" si="53"/>
        <v>261</v>
      </c>
      <c r="B277" s="20">
        <f t="shared" si="54"/>
        <v>0.99999999999994782</v>
      </c>
      <c r="C277" s="23" t="str">
        <f t="shared" si="55"/>
        <v>yes</v>
      </c>
      <c r="D277" s="22"/>
      <c r="E277" s="24"/>
      <c r="F277" s="32">
        <f t="shared" si="56"/>
        <v>5.2182173848557732E-14</v>
      </c>
      <c r="G277" s="14">
        <f t="shared" si="57"/>
        <v>1.8884771841556494E-12</v>
      </c>
      <c r="H277" s="45">
        <f t="shared" si="58"/>
        <v>3.3784683569757031E-11</v>
      </c>
      <c r="I277" s="13"/>
      <c r="J277" s="11">
        <f t="shared" si="62"/>
        <v>0.99999999999994782</v>
      </c>
      <c r="K277" s="11">
        <f t="shared" si="63"/>
        <v>0.99999999999805933</v>
      </c>
      <c r="L277" s="2">
        <f t="shared" si="64"/>
        <v>0.99999999996427469</v>
      </c>
      <c r="M277" s="2">
        <f t="shared" si="59"/>
        <v>0.99</v>
      </c>
      <c r="N277" s="92"/>
      <c r="O277" s="2">
        <f t="shared" si="60"/>
        <v>0.99999999999994782</v>
      </c>
      <c r="P277" s="31">
        <f t="shared" si="61"/>
        <v>261</v>
      </c>
      <c r="Q277" s="31">
        <f t="shared" si="52"/>
        <v>261</v>
      </c>
      <c r="R277" s="180"/>
      <c r="S277" s="181"/>
      <c r="T277" s="182"/>
      <c r="U277" s="183"/>
      <c r="V277" s="185"/>
    </row>
    <row r="278" spans="1:22" x14ac:dyDescent="0.2">
      <c r="A278" s="19">
        <f t="shared" si="53"/>
        <v>262</v>
      </c>
      <c r="B278" s="20">
        <f t="shared" si="54"/>
        <v>0.99999999999995415</v>
      </c>
      <c r="C278" s="23" t="str">
        <f t="shared" si="55"/>
        <v>yes</v>
      </c>
      <c r="D278" s="22"/>
      <c r="E278" s="24"/>
      <c r="F278" s="32">
        <f t="shared" si="56"/>
        <v>4.5822603024399214E-14</v>
      </c>
      <c r="G278" s="14">
        <f t="shared" si="57"/>
        <v>1.6662075559294974E-12</v>
      </c>
      <c r="H278" s="45">
        <f t="shared" si="58"/>
        <v>2.9950425075591949E-11</v>
      </c>
      <c r="I278" s="13"/>
      <c r="J278" s="11">
        <f t="shared" si="62"/>
        <v>0.99999999999995415</v>
      </c>
      <c r="K278" s="11">
        <f t="shared" si="63"/>
        <v>0.99999999999828793</v>
      </c>
      <c r="L278" s="2">
        <f t="shared" si="64"/>
        <v>0.99999999996833755</v>
      </c>
      <c r="M278" s="2">
        <f t="shared" si="59"/>
        <v>0.99</v>
      </c>
      <c r="N278" s="92"/>
      <c r="O278" s="2">
        <f t="shared" si="60"/>
        <v>0.99999999999995415</v>
      </c>
      <c r="P278" s="31">
        <f t="shared" si="61"/>
        <v>262</v>
      </c>
      <c r="Q278" s="31">
        <f t="shared" si="52"/>
        <v>262</v>
      </c>
      <c r="R278" s="180"/>
      <c r="S278" s="181"/>
      <c r="T278" s="182"/>
      <c r="U278" s="183"/>
      <c r="V278" s="185"/>
    </row>
    <row r="279" spans="1:22" x14ac:dyDescent="0.2">
      <c r="A279" s="19">
        <f t="shared" si="53"/>
        <v>263</v>
      </c>
      <c r="B279" s="20">
        <f t="shared" si="54"/>
        <v>0.99999999999995981</v>
      </c>
      <c r="C279" s="23" t="str">
        <f t="shared" si="55"/>
        <v>yes</v>
      </c>
      <c r="D279" s="22"/>
      <c r="E279" s="24"/>
      <c r="F279" s="32">
        <f t="shared" si="56"/>
        <v>4.0233577938224879E-14</v>
      </c>
      <c r="G279" s="14">
        <f t="shared" si="57"/>
        <v>1.4699135976639618E-12</v>
      </c>
      <c r="H279" s="45">
        <f t="shared" si="58"/>
        <v>2.6547612310750675E-11</v>
      </c>
      <c r="I279" s="13"/>
      <c r="J279" s="11">
        <f t="shared" si="62"/>
        <v>0.99999999999995981</v>
      </c>
      <c r="K279" s="11">
        <f t="shared" si="63"/>
        <v>0.99999999999848987</v>
      </c>
      <c r="L279" s="2">
        <f t="shared" si="64"/>
        <v>0.99999999997194222</v>
      </c>
      <c r="M279" s="2">
        <f t="shared" si="59"/>
        <v>0.99</v>
      </c>
      <c r="N279" s="92"/>
      <c r="O279" s="2">
        <f t="shared" si="60"/>
        <v>0.99999999999995981</v>
      </c>
      <c r="P279" s="31">
        <f t="shared" si="61"/>
        <v>263</v>
      </c>
      <c r="Q279" s="31">
        <f t="shared" si="52"/>
        <v>263</v>
      </c>
      <c r="R279" s="180"/>
      <c r="S279" s="181"/>
      <c r="T279" s="182"/>
      <c r="U279" s="183"/>
      <c r="V279" s="185"/>
    </row>
    <row r="280" spans="1:22" x14ac:dyDescent="0.2">
      <c r="A280" s="19">
        <f t="shared" si="53"/>
        <v>264</v>
      </c>
      <c r="B280" s="20">
        <f t="shared" si="54"/>
        <v>0.99999999999996469</v>
      </c>
      <c r="C280" s="23" t="str">
        <f t="shared" si="55"/>
        <v>yes</v>
      </c>
      <c r="D280" s="22"/>
      <c r="E280" s="24"/>
      <c r="F280" s="32">
        <f t="shared" si="56"/>
        <v>3.5322284269128329E-14</v>
      </c>
      <c r="G280" s="14">
        <f t="shared" si="57"/>
        <v>1.2965815286413858E-12</v>
      </c>
      <c r="H280" s="45">
        <f t="shared" si="58"/>
        <v>2.3528123875300191E-11</v>
      </c>
      <c r="I280" s="13"/>
      <c r="J280" s="11">
        <f t="shared" si="62"/>
        <v>0.99999999999996469</v>
      </c>
      <c r="K280" s="11">
        <f t="shared" si="63"/>
        <v>0.99999999999866807</v>
      </c>
      <c r="L280" s="2">
        <f t="shared" si="64"/>
        <v>0.99999999997513989</v>
      </c>
      <c r="M280" s="2">
        <f t="shared" si="59"/>
        <v>0.99</v>
      </c>
      <c r="N280" s="92"/>
      <c r="O280" s="2">
        <f t="shared" si="60"/>
        <v>0.99999999999996469</v>
      </c>
      <c r="P280" s="31">
        <f t="shared" si="61"/>
        <v>264</v>
      </c>
      <c r="Q280" s="31">
        <f t="shared" si="52"/>
        <v>264</v>
      </c>
      <c r="R280" s="180"/>
      <c r="S280" s="181"/>
      <c r="T280" s="182"/>
      <c r="U280" s="183"/>
      <c r="V280" s="185"/>
    </row>
    <row r="281" spans="1:22" x14ac:dyDescent="0.2">
      <c r="A281" s="19">
        <f t="shared" si="53"/>
        <v>265</v>
      </c>
      <c r="B281" s="20">
        <f t="shared" si="54"/>
        <v>0.99999999999996902</v>
      </c>
      <c r="C281" s="23" t="str">
        <f t="shared" si="55"/>
        <v>yes</v>
      </c>
      <c r="D281" s="22"/>
      <c r="E281" s="24"/>
      <c r="F281" s="32">
        <f t="shared" si="56"/>
        <v>3.1007021385116654E-14</v>
      </c>
      <c r="G281" s="14">
        <f t="shared" si="57"/>
        <v>1.1435446642630859E-12</v>
      </c>
      <c r="H281" s="45">
        <f t="shared" si="58"/>
        <v>2.0849156862255195E-11</v>
      </c>
      <c r="I281" s="13"/>
      <c r="J281" s="11">
        <f t="shared" si="62"/>
        <v>0.99999999999996902</v>
      </c>
      <c r="K281" s="11">
        <f t="shared" si="63"/>
        <v>0.9999999999988255</v>
      </c>
      <c r="L281" s="2">
        <f t="shared" si="64"/>
        <v>0.99999999997797628</v>
      </c>
      <c r="M281" s="2">
        <f t="shared" si="59"/>
        <v>0.99</v>
      </c>
      <c r="N281" s="92"/>
      <c r="O281" s="2">
        <f t="shared" si="60"/>
        <v>0.99999999999996902</v>
      </c>
      <c r="P281" s="31">
        <f t="shared" si="61"/>
        <v>265</v>
      </c>
      <c r="Q281" s="31">
        <f t="shared" si="52"/>
        <v>265</v>
      </c>
      <c r="R281" s="180"/>
      <c r="S281" s="181"/>
      <c r="T281" s="182"/>
      <c r="U281" s="183"/>
      <c r="V281" s="185"/>
    </row>
    <row r="282" spans="1:22" x14ac:dyDescent="0.2">
      <c r="A282" s="19">
        <f t="shared" si="53"/>
        <v>266</v>
      </c>
      <c r="B282" s="20">
        <f t="shared" si="54"/>
        <v>0.9999999999999728</v>
      </c>
      <c r="C282" s="23" t="str">
        <f t="shared" si="55"/>
        <v>yes</v>
      </c>
      <c r="D282" s="22"/>
      <c r="E282" s="24"/>
      <c r="F282" s="32">
        <f t="shared" si="56"/>
        <v>2.7215879499163331E-14</v>
      </c>
      <c r="G282" s="14">
        <f t="shared" si="57"/>
        <v>1.0084437416636443E-12</v>
      </c>
      <c r="H282" s="45">
        <f t="shared" si="58"/>
        <v>1.8472644576557469E-11</v>
      </c>
      <c r="I282" s="13"/>
      <c r="J282" s="11">
        <f t="shared" si="62"/>
        <v>0.9999999999999728</v>
      </c>
      <c r="K282" s="11">
        <f t="shared" si="63"/>
        <v>0.99999999999896438</v>
      </c>
      <c r="L282" s="2">
        <f t="shared" si="64"/>
        <v>0.99999999998049172</v>
      </c>
      <c r="M282" s="2">
        <f t="shared" si="59"/>
        <v>0.99</v>
      </c>
      <c r="N282" s="92"/>
      <c r="O282" s="2">
        <f t="shared" si="60"/>
        <v>0.9999999999999728</v>
      </c>
      <c r="P282" s="31">
        <f t="shared" si="61"/>
        <v>266</v>
      </c>
      <c r="Q282" s="31">
        <f t="shared" si="52"/>
        <v>266</v>
      </c>
      <c r="R282" s="180"/>
      <c r="S282" s="181"/>
      <c r="T282" s="182"/>
      <c r="U282" s="183"/>
      <c r="V282" s="185"/>
    </row>
    <row r="283" spans="1:22" x14ac:dyDescent="0.2">
      <c r="A283" s="19">
        <f t="shared" si="53"/>
        <v>267</v>
      </c>
      <c r="B283" s="20">
        <f t="shared" si="54"/>
        <v>0.99999999999997613</v>
      </c>
      <c r="C283" s="23" t="str">
        <f t="shared" si="55"/>
        <v>yes</v>
      </c>
      <c r="D283" s="22"/>
      <c r="E283" s="24"/>
      <c r="F283" s="32">
        <f t="shared" si="56"/>
        <v>2.3885573336785867E-14</v>
      </c>
      <c r="G283" s="14">
        <f t="shared" si="57"/>
        <v>8.8919174535475136E-13</v>
      </c>
      <c r="H283" s="45">
        <f t="shared" si="58"/>
        <v>1.6364737379914491E-11</v>
      </c>
      <c r="I283" s="13"/>
      <c r="J283" s="11">
        <f t="shared" si="62"/>
        <v>0.99999999999997613</v>
      </c>
      <c r="K283" s="11">
        <f t="shared" si="63"/>
        <v>0.99999999999908695</v>
      </c>
      <c r="L283" s="2">
        <f t="shared" si="64"/>
        <v>0.99999999998272227</v>
      </c>
      <c r="M283" s="2">
        <f t="shared" si="59"/>
        <v>0.99</v>
      </c>
      <c r="N283" s="92"/>
      <c r="O283" s="2">
        <f t="shared" si="60"/>
        <v>0.99999999999997613</v>
      </c>
      <c r="P283" s="31">
        <f t="shared" si="61"/>
        <v>267</v>
      </c>
      <c r="Q283" s="31">
        <f t="shared" si="52"/>
        <v>267</v>
      </c>
      <c r="R283" s="180"/>
      <c r="S283" s="181"/>
      <c r="T283" s="182"/>
      <c r="U283" s="183"/>
      <c r="V283" s="185"/>
    </row>
    <row r="284" spans="1:22" x14ac:dyDescent="0.2">
      <c r="A284" s="19">
        <f t="shared" si="53"/>
        <v>268</v>
      </c>
      <c r="B284" s="20">
        <f t="shared" si="54"/>
        <v>0.99999999999997902</v>
      </c>
      <c r="C284" s="23" t="str">
        <f t="shared" si="55"/>
        <v>yes</v>
      </c>
      <c r="D284" s="22"/>
      <c r="E284" s="24"/>
      <c r="F284" s="32">
        <f t="shared" si="56"/>
        <v>2.0960413909490865E-14</v>
      </c>
      <c r="G284" s="14">
        <f t="shared" si="57"/>
        <v>7.8394272651504778E-13</v>
      </c>
      <c r="H284" s="45">
        <f t="shared" si="58"/>
        <v>1.4495339887778185E-11</v>
      </c>
      <c r="I284" s="13"/>
      <c r="J284" s="11">
        <f t="shared" si="62"/>
        <v>0.99999999999997902</v>
      </c>
      <c r="K284" s="11">
        <f t="shared" si="63"/>
        <v>0.99999999999919509</v>
      </c>
      <c r="L284" s="2">
        <f t="shared" si="64"/>
        <v>0.99999999998469979</v>
      </c>
      <c r="M284" s="2">
        <f t="shared" si="59"/>
        <v>0.99</v>
      </c>
      <c r="N284" s="92"/>
      <c r="O284" s="2">
        <f t="shared" si="60"/>
        <v>0.99999999999997902</v>
      </c>
      <c r="P284" s="31">
        <f t="shared" si="61"/>
        <v>268</v>
      </c>
      <c r="Q284" s="31">
        <f t="shared" si="52"/>
        <v>268</v>
      </c>
      <c r="R284" s="180"/>
      <c r="S284" s="181"/>
      <c r="T284" s="182"/>
      <c r="U284" s="183"/>
      <c r="V284" s="185"/>
    </row>
    <row r="285" spans="1:22" x14ac:dyDescent="0.2">
      <c r="A285" s="19">
        <f t="shared" si="53"/>
        <v>269</v>
      </c>
      <c r="B285" s="20">
        <f t="shared" si="54"/>
        <v>0.99999999999998157</v>
      </c>
      <c r="C285" s="23" t="str">
        <f t="shared" si="55"/>
        <v>yes</v>
      </c>
      <c r="D285" s="22"/>
      <c r="E285" s="24"/>
      <c r="F285" s="32">
        <f t="shared" si="56"/>
        <v>1.8391402139739961E-14</v>
      </c>
      <c r="G285" s="14">
        <f t="shared" si="57"/>
        <v>6.9106416606299553E-13</v>
      </c>
      <c r="H285" s="45">
        <f t="shared" si="58"/>
        <v>1.2837698463832011E-11</v>
      </c>
      <c r="I285" s="13"/>
      <c r="J285" s="11">
        <f t="shared" si="62"/>
        <v>0.99999999999998157</v>
      </c>
      <c r="K285" s="11">
        <f t="shared" si="63"/>
        <v>0.99999999999929046</v>
      </c>
      <c r="L285" s="2">
        <f t="shared" si="64"/>
        <v>0.99999999998645273</v>
      </c>
      <c r="M285" s="2">
        <f t="shared" si="59"/>
        <v>0.99</v>
      </c>
      <c r="N285" s="92"/>
      <c r="O285" s="2">
        <f t="shared" si="60"/>
        <v>0.99999999999998157</v>
      </c>
      <c r="P285" s="31">
        <f t="shared" si="61"/>
        <v>269</v>
      </c>
      <c r="Q285" s="31">
        <f t="shared" si="52"/>
        <v>269</v>
      </c>
      <c r="R285" s="180"/>
      <c r="S285" s="181"/>
      <c r="T285" s="182"/>
      <c r="U285" s="183"/>
      <c r="V285" s="185"/>
    </row>
    <row r="286" spans="1:22" x14ac:dyDescent="0.2">
      <c r="A286" s="19">
        <f t="shared" si="53"/>
        <v>270</v>
      </c>
      <c r="B286" s="20">
        <f t="shared" si="54"/>
        <v>0.9999999999999839</v>
      </c>
      <c r="C286" s="23" t="str">
        <f t="shared" si="55"/>
        <v>yes</v>
      </c>
      <c r="D286" s="22"/>
      <c r="E286" s="24"/>
      <c r="F286" s="32">
        <f t="shared" si="56"/>
        <v>1.6135429984499821E-14</v>
      </c>
      <c r="G286" s="14">
        <f t="shared" si="57"/>
        <v>6.0911248191486261E-13</v>
      </c>
      <c r="H286" s="45">
        <f t="shared" si="58"/>
        <v>1.1368033600955015E-11</v>
      </c>
      <c r="I286" s="13"/>
      <c r="J286" s="11">
        <f t="shared" si="62"/>
        <v>0.9999999999999839</v>
      </c>
      <c r="K286" s="11">
        <f t="shared" si="63"/>
        <v>0.99999999999937483</v>
      </c>
      <c r="L286" s="2">
        <f t="shared" si="64"/>
        <v>0.99999999998800682</v>
      </c>
      <c r="M286" s="2">
        <f t="shared" si="59"/>
        <v>0.99</v>
      </c>
      <c r="N286" s="92"/>
      <c r="O286" s="2">
        <f t="shared" si="60"/>
        <v>0.9999999999999839</v>
      </c>
      <c r="P286" s="31">
        <f t="shared" si="61"/>
        <v>270</v>
      </c>
      <c r="Q286" s="31">
        <f t="shared" si="52"/>
        <v>270</v>
      </c>
      <c r="R286" s="180"/>
      <c r="S286" s="181"/>
      <c r="T286" s="182"/>
      <c r="U286" s="183"/>
      <c r="V286" s="185"/>
    </row>
    <row r="287" spans="1:22" x14ac:dyDescent="0.2">
      <c r="A287" s="19">
        <f t="shared" si="53"/>
        <v>271</v>
      </c>
      <c r="B287" s="20">
        <f t="shared" si="54"/>
        <v>0.9999999999999859</v>
      </c>
      <c r="C287" s="23" t="str">
        <f t="shared" si="55"/>
        <v>yes</v>
      </c>
      <c r="D287" s="22"/>
      <c r="E287" s="24"/>
      <c r="F287" s="32">
        <f t="shared" si="56"/>
        <v>1.4154576384776557E-14</v>
      </c>
      <c r="G287" s="14">
        <f t="shared" si="57"/>
        <v>5.3681132552497158E-13</v>
      </c>
      <c r="H287" s="45">
        <f t="shared" si="58"/>
        <v>1.0065212353593125E-11</v>
      </c>
      <c r="I287" s="13"/>
      <c r="J287" s="11">
        <f t="shared" si="62"/>
        <v>0.9999999999999859</v>
      </c>
      <c r="K287" s="11">
        <f t="shared" si="63"/>
        <v>0.99999999999944911</v>
      </c>
      <c r="L287" s="2">
        <f t="shared" si="64"/>
        <v>0.99999999998938394</v>
      </c>
      <c r="M287" s="2">
        <f t="shared" si="59"/>
        <v>0.99</v>
      </c>
      <c r="N287" s="92"/>
      <c r="O287" s="2">
        <f t="shared" si="60"/>
        <v>0.9999999999999859</v>
      </c>
      <c r="P287" s="31">
        <f t="shared" si="61"/>
        <v>271</v>
      </c>
      <c r="Q287" s="31">
        <f t="shared" si="52"/>
        <v>271</v>
      </c>
      <c r="R287" s="180"/>
      <c r="S287" s="181"/>
      <c r="T287" s="182"/>
      <c r="U287" s="183"/>
      <c r="V287" s="185"/>
    </row>
    <row r="288" spans="1:22" x14ac:dyDescent="0.2">
      <c r="A288" s="19">
        <f t="shared" si="53"/>
        <v>272</v>
      </c>
      <c r="B288" s="20">
        <f t="shared" si="54"/>
        <v>0.99999999999998757</v>
      </c>
      <c r="C288" s="23" t="str">
        <f t="shared" si="55"/>
        <v>yes</v>
      </c>
      <c r="D288" s="22"/>
      <c r="E288" s="24"/>
      <c r="F288" s="32">
        <f t="shared" si="56"/>
        <v>1.2415486853367967E-14</v>
      </c>
      <c r="G288" s="14">
        <f t="shared" si="57"/>
        <v>4.7303235254316265E-13</v>
      </c>
      <c r="H288" s="45">
        <f t="shared" si="58"/>
        <v>8.9104565017977429E-12</v>
      </c>
      <c r="I288" s="13"/>
      <c r="J288" s="11">
        <f t="shared" si="62"/>
        <v>0.99999999999998757</v>
      </c>
      <c r="K288" s="11">
        <f t="shared" si="63"/>
        <v>0.9999999999995145</v>
      </c>
      <c r="L288" s="2">
        <f t="shared" si="64"/>
        <v>0.99999999999060407</v>
      </c>
      <c r="M288" s="2">
        <f t="shared" si="59"/>
        <v>0.99</v>
      </c>
      <c r="N288" s="92"/>
      <c r="O288" s="2">
        <f t="shared" si="60"/>
        <v>0.99999999999998757</v>
      </c>
      <c r="P288" s="31">
        <f t="shared" si="61"/>
        <v>272</v>
      </c>
      <c r="Q288" s="31">
        <f t="shared" si="52"/>
        <v>272</v>
      </c>
      <c r="R288" s="180"/>
      <c r="S288" s="181"/>
      <c r="T288" s="182"/>
      <c r="U288" s="183"/>
      <c r="V288" s="185"/>
    </row>
    <row r="289" spans="1:22" x14ac:dyDescent="0.2">
      <c r="A289" s="19">
        <f t="shared" si="53"/>
        <v>273</v>
      </c>
      <c r="B289" s="20">
        <f t="shared" si="54"/>
        <v>0.99999999999998912</v>
      </c>
      <c r="C289" s="23" t="str">
        <f t="shared" si="55"/>
        <v>yes</v>
      </c>
      <c r="D289" s="22"/>
      <c r="E289" s="24"/>
      <c r="F289" s="32">
        <f t="shared" si="56"/>
        <v>1.0888826824981525E-14</v>
      </c>
      <c r="G289" s="14">
        <f t="shared" si="57"/>
        <v>4.1677818774950363E-13</v>
      </c>
      <c r="H289" s="45">
        <f t="shared" si="58"/>
        <v>7.8870825882094861E-12</v>
      </c>
      <c r="I289" s="13"/>
      <c r="J289" s="11">
        <f t="shared" si="62"/>
        <v>0.99999999999998912</v>
      </c>
      <c r="K289" s="11">
        <f t="shared" si="63"/>
        <v>0.99999999999957234</v>
      </c>
      <c r="L289" s="2">
        <f t="shared" si="64"/>
        <v>0.99999999999168521</v>
      </c>
      <c r="M289" s="2">
        <f t="shared" si="59"/>
        <v>0.99</v>
      </c>
      <c r="N289" s="92"/>
      <c r="O289" s="2">
        <f t="shared" si="60"/>
        <v>0.99999999999998912</v>
      </c>
      <c r="P289" s="31">
        <f t="shared" si="61"/>
        <v>273</v>
      </c>
      <c r="Q289" s="31">
        <f t="shared" si="52"/>
        <v>273</v>
      </c>
      <c r="R289" s="180"/>
      <c r="S289" s="181"/>
      <c r="T289" s="182"/>
      <c r="U289" s="183"/>
      <c r="V289" s="185"/>
    </row>
    <row r="290" spans="1:22" x14ac:dyDescent="0.2">
      <c r="A290" s="19">
        <f t="shared" si="53"/>
        <v>274</v>
      </c>
      <c r="B290" s="20">
        <f t="shared" si="54"/>
        <v>0.99999999999999045</v>
      </c>
      <c r="C290" s="23" t="str">
        <f t="shared" si="55"/>
        <v>yes</v>
      </c>
      <c r="D290" s="22"/>
      <c r="E290" s="24"/>
      <c r="F290" s="32">
        <f t="shared" si="56"/>
        <v>9.548800051899002E-15</v>
      </c>
      <c r="G290" s="14">
        <f t="shared" si="57"/>
        <v>3.6716733582460228E-13</v>
      </c>
      <c r="H290" s="45">
        <f t="shared" si="58"/>
        <v>6.9802703816237109E-12</v>
      </c>
      <c r="I290" s="13"/>
      <c r="J290" s="11">
        <f t="shared" si="62"/>
        <v>0.99999999999999045</v>
      </c>
      <c r="K290" s="11">
        <f t="shared" si="63"/>
        <v>0.9999999999996233</v>
      </c>
      <c r="L290" s="2">
        <f t="shared" si="64"/>
        <v>0.999999999992643</v>
      </c>
      <c r="M290" s="2">
        <f t="shared" si="59"/>
        <v>0.99</v>
      </c>
      <c r="N290" s="92"/>
      <c r="O290" s="2">
        <f t="shared" si="60"/>
        <v>0.99999999999999045</v>
      </c>
      <c r="P290" s="31">
        <f t="shared" si="61"/>
        <v>274</v>
      </c>
      <c r="Q290" s="31">
        <f t="shared" si="52"/>
        <v>274</v>
      </c>
      <c r="R290" s="180"/>
      <c r="S290" s="181"/>
      <c r="T290" s="182"/>
      <c r="U290" s="183"/>
      <c r="V290" s="185"/>
    </row>
    <row r="291" spans="1:22" x14ac:dyDescent="0.2">
      <c r="A291" s="19">
        <f t="shared" si="53"/>
        <v>275</v>
      </c>
      <c r="B291" s="20">
        <f t="shared" si="54"/>
        <v>0.99999999999999167</v>
      </c>
      <c r="C291" s="23" t="str">
        <f t="shared" si="55"/>
        <v>yes</v>
      </c>
      <c r="D291" s="22"/>
      <c r="E291" s="24"/>
      <c r="F291" s="32">
        <f t="shared" si="56"/>
        <v>8.3727243521952769E-15</v>
      </c>
      <c r="G291" s="14">
        <f t="shared" si="57"/>
        <v>3.234208174185212E-13</v>
      </c>
      <c r="H291" s="45">
        <f t="shared" si="58"/>
        <v>6.1768566895451767E-12</v>
      </c>
      <c r="I291" s="13"/>
      <c r="J291" s="11">
        <f t="shared" si="62"/>
        <v>0.99999999999999167</v>
      </c>
      <c r="K291" s="11">
        <f t="shared" si="63"/>
        <v>0.99999999999966827</v>
      </c>
      <c r="L291" s="2">
        <f t="shared" si="64"/>
        <v>0.99999999999349143</v>
      </c>
      <c r="M291" s="2">
        <f t="shared" si="59"/>
        <v>0.99</v>
      </c>
      <c r="N291" s="92"/>
      <c r="O291" s="2">
        <f t="shared" si="60"/>
        <v>0.99999999999999167</v>
      </c>
      <c r="P291" s="31">
        <f t="shared" si="61"/>
        <v>275</v>
      </c>
      <c r="Q291" s="31">
        <f t="shared" si="52"/>
        <v>275</v>
      </c>
      <c r="R291" s="180"/>
      <c r="S291" s="181"/>
      <c r="T291" s="182"/>
      <c r="U291" s="183"/>
      <c r="V291" s="185"/>
    </row>
    <row r="292" spans="1:22" x14ac:dyDescent="0.2">
      <c r="A292" s="19">
        <f t="shared" si="53"/>
        <v>276</v>
      </c>
      <c r="B292" s="20">
        <f t="shared" si="54"/>
        <v>0.99999999999999267</v>
      </c>
      <c r="C292" s="23" t="str">
        <f t="shared" si="55"/>
        <v>yes</v>
      </c>
      <c r="D292" s="22"/>
      <c r="E292" s="24"/>
      <c r="F292" s="32">
        <f t="shared" si="56"/>
        <v>7.340657921843071E-15</v>
      </c>
      <c r="G292" s="14">
        <f t="shared" si="57"/>
        <v>2.8485033477721686E-13</v>
      </c>
      <c r="H292" s="45">
        <f t="shared" si="58"/>
        <v>5.4651517718884941E-12</v>
      </c>
      <c r="I292" s="13"/>
      <c r="J292" s="11">
        <f t="shared" si="62"/>
        <v>0.99999999999999267</v>
      </c>
      <c r="K292" s="11">
        <f t="shared" si="63"/>
        <v>0.99999999999970779</v>
      </c>
      <c r="L292" s="2">
        <f t="shared" si="64"/>
        <v>0.99999999999424261</v>
      </c>
      <c r="M292" s="2">
        <f t="shared" si="59"/>
        <v>0.99</v>
      </c>
      <c r="N292" s="92"/>
      <c r="O292" s="2">
        <f t="shared" si="60"/>
        <v>0.99999999999999267</v>
      </c>
      <c r="P292" s="31">
        <f t="shared" si="61"/>
        <v>276</v>
      </c>
      <c r="Q292" s="31">
        <f t="shared" si="52"/>
        <v>276</v>
      </c>
      <c r="R292" s="180"/>
      <c r="S292" s="181"/>
      <c r="T292" s="182"/>
      <c r="U292" s="183"/>
      <c r="V292" s="185"/>
    </row>
    <row r="293" spans="1:22" x14ac:dyDescent="0.2">
      <c r="A293" s="19">
        <f t="shared" si="53"/>
        <v>277</v>
      </c>
      <c r="B293" s="20">
        <f t="shared" si="54"/>
        <v>0.99999999999999356</v>
      </c>
      <c r="C293" s="23" t="str">
        <f t="shared" si="55"/>
        <v>yes</v>
      </c>
      <c r="D293" s="22"/>
      <c r="E293" s="24"/>
      <c r="F293" s="32">
        <f t="shared" si="56"/>
        <v>6.4350702207007197E-15</v>
      </c>
      <c r="G293" s="14">
        <f t="shared" si="57"/>
        <v>2.5084779321644627E-13</v>
      </c>
      <c r="H293" s="45">
        <f t="shared" si="58"/>
        <v>4.8347759027750708E-12</v>
      </c>
      <c r="I293" s="13"/>
      <c r="J293" s="11">
        <f t="shared" si="62"/>
        <v>0.99999999999999356</v>
      </c>
      <c r="K293" s="11">
        <f t="shared" si="63"/>
        <v>0.99999999999974276</v>
      </c>
      <c r="L293" s="2">
        <f t="shared" si="64"/>
        <v>0.99999999999490796</v>
      </c>
      <c r="M293" s="2">
        <f t="shared" si="59"/>
        <v>0.99</v>
      </c>
      <c r="N293" s="92"/>
      <c r="O293" s="2">
        <f t="shared" si="60"/>
        <v>0.99999999999999356</v>
      </c>
      <c r="P293" s="31">
        <f t="shared" si="61"/>
        <v>277</v>
      </c>
      <c r="Q293" s="31">
        <f t="shared" si="52"/>
        <v>277</v>
      </c>
      <c r="R293" s="180"/>
      <c r="S293" s="181"/>
      <c r="T293" s="182"/>
      <c r="U293" s="183"/>
      <c r="V293" s="185"/>
    </row>
    <row r="294" spans="1:22" x14ac:dyDescent="0.2">
      <c r="A294" s="19">
        <f t="shared" si="53"/>
        <v>278</v>
      </c>
      <c r="B294" s="20">
        <f t="shared" si="54"/>
        <v>0.99999999999999434</v>
      </c>
      <c r="C294" s="23" t="str">
        <f t="shared" si="55"/>
        <v>yes</v>
      </c>
      <c r="D294" s="22"/>
      <c r="E294" s="24"/>
      <c r="F294" s="32">
        <f t="shared" si="56"/>
        <v>5.6405521476624041E-15</v>
      </c>
      <c r="G294" s="14">
        <f t="shared" si="57"/>
        <v>2.2087602430463872E-13</v>
      </c>
      <c r="H294" s="45">
        <f t="shared" si="58"/>
        <v>4.2765138908936132E-12</v>
      </c>
      <c r="I294" s="13"/>
      <c r="J294" s="11">
        <f t="shared" si="62"/>
        <v>0.99999999999999434</v>
      </c>
      <c r="K294" s="11">
        <f t="shared" si="63"/>
        <v>0.99999999999977351</v>
      </c>
      <c r="L294" s="2">
        <f t="shared" si="64"/>
        <v>0.99999999999549705</v>
      </c>
      <c r="M294" s="2">
        <f t="shared" si="59"/>
        <v>0.99</v>
      </c>
      <c r="N294" s="92"/>
      <c r="O294" s="2">
        <f t="shared" si="60"/>
        <v>0.99999999999999434</v>
      </c>
      <c r="P294" s="31">
        <f t="shared" si="61"/>
        <v>278</v>
      </c>
      <c r="Q294" s="31">
        <f t="shared" si="52"/>
        <v>278</v>
      </c>
      <c r="R294" s="180"/>
      <c r="S294" s="181"/>
      <c r="T294" s="182"/>
      <c r="U294" s="183"/>
      <c r="V294" s="185"/>
    </row>
    <row r="295" spans="1:22" x14ac:dyDescent="0.2">
      <c r="A295" s="19">
        <f t="shared" si="53"/>
        <v>279</v>
      </c>
      <c r="B295" s="20">
        <f t="shared" si="54"/>
        <v>0.999999999999995</v>
      </c>
      <c r="C295" s="23" t="str">
        <f t="shared" si="55"/>
        <v>yes</v>
      </c>
      <c r="D295" s="22"/>
      <c r="E295" s="24"/>
      <c r="F295" s="32">
        <f t="shared" si="56"/>
        <v>4.9435608430003749E-15</v>
      </c>
      <c r="G295" s="14">
        <f t="shared" si="57"/>
        <v>1.9446057400071149E-13</v>
      </c>
      <c r="H295" s="45">
        <f t="shared" si="58"/>
        <v>3.7821856043981891E-12</v>
      </c>
      <c r="I295" s="13"/>
      <c r="J295" s="11">
        <f t="shared" si="62"/>
        <v>0.999999999999995</v>
      </c>
      <c r="K295" s="11">
        <f t="shared" si="63"/>
        <v>0.99999999999980049</v>
      </c>
      <c r="L295" s="2">
        <f t="shared" si="64"/>
        <v>0.9999999999960183</v>
      </c>
      <c r="M295" s="2">
        <f t="shared" si="59"/>
        <v>0.99</v>
      </c>
      <c r="N295" s="92"/>
      <c r="O295" s="2">
        <f t="shared" si="60"/>
        <v>0.999999999999995</v>
      </c>
      <c r="P295" s="31">
        <f t="shared" si="61"/>
        <v>279</v>
      </c>
      <c r="Q295" s="31">
        <f t="shared" si="52"/>
        <v>279</v>
      </c>
      <c r="R295" s="180"/>
      <c r="S295" s="181"/>
      <c r="T295" s="182"/>
      <c r="U295" s="183"/>
      <c r="V295" s="185"/>
    </row>
    <row r="296" spans="1:22" x14ac:dyDescent="0.2">
      <c r="A296" s="19">
        <f t="shared" si="53"/>
        <v>280</v>
      </c>
      <c r="B296" s="20">
        <f t="shared" si="54"/>
        <v>0.99999999999999567</v>
      </c>
      <c r="C296" s="23" t="str">
        <f t="shared" si="55"/>
        <v>yes</v>
      </c>
      <c r="D296" s="22"/>
      <c r="E296" s="24"/>
      <c r="F296" s="32">
        <f t="shared" si="56"/>
        <v>4.3321950057414927E-15</v>
      </c>
      <c r="G296" s="14">
        <f t="shared" si="57"/>
        <v>1.7118243443247812E-13</v>
      </c>
      <c r="H296" s="45">
        <f t="shared" si="58"/>
        <v>3.3445307567689851E-12</v>
      </c>
      <c r="I296" s="13"/>
      <c r="J296" s="11">
        <f t="shared" si="62"/>
        <v>0.99999999999999567</v>
      </c>
      <c r="K296" s="11">
        <f t="shared" si="63"/>
        <v>0.99999999999982447</v>
      </c>
      <c r="L296" s="2">
        <f t="shared" si="64"/>
        <v>0.99999999999647993</v>
      </c>
      <c r="M296" s="2">
        <f t="shared" si="59"/>
        <v>0.99</v>
      </c>
      <c r="N296" s="92"/>
      <c r="O296" s="2">
        <f t="shared" si="60"/>
        <v>0.99999999999999567</v>
      </c>
      <c r="P296" s="31">
        <f t="shared" si="61"/>
        <v>280</v>
      </c>
      <c r="Q296" s="31">
        <f t="shared" si="52"/>
        <v>280</v>
      </c>
      <c r="R296" s="180"/>
      <c r="S296" s="181"/>
      <c r="T296" s="182"/>
      <c r="U296" s="183"/>
      <c r="V296" s="185"/>
    </row>
    <row r="297" spans="1:22" x14ac:dyDescent="0.2">
      <c r="A297" s="19">
        <f t="shared" si="53"/>
        <v>281</v>
      </c>
      <c r="B297" s="20">
        <f t="shared" si="54"/>
        <v>0.99999999999999623</v>
      </c>
      <c r="C297" s="23" t="str">
        <f t="shared" si="55"/>
        <v>yes</v>
      </c>
      <c r="D297" s="22"/>
      <c r="E297" s="24"/>
      <c r="F297" s="32">
        <f t="shared" si="56"/>
        <v>3.7959970992931868E-15</v>
      </c>
      <c r="G297" s="14">
        <f t="shared" si="57"/>
        <v>1.5067161171198188E-13</v>
      </c>
      <c r="H297" s="45">
        <f t="shared" si="58"/>
        <v>2.9571063980856456E-12</v>
      </c>
      <c r="I297" s="13"/>
      <c r="J297" s="11">
        <f t="shared" si="62"/>
        <v>0.99999999999999623</v>
      </c>
      <c r="K297" s="11">
        <f t="shared" si="63"/>
        <v>0.99999999999984557</v>
      </c>
      <c r="L297" s="2">
        <f t="shared" si="64"/>
        <v>0.99999999999688849</v>
      </c>
      <c r="M297" s="2">
        <f t="shared" si="59"/>
        <v>0.99</v>
      </c>
      <c r="N297" s="92"/>
      <c r="O297" s="2">
        <f t="shared" si="60"/>
        <v>0.99999999999999623</v>
      </c>
      <c r="P297" s="31">
        <f t="shared" si="61"/>
        <v>281</v>
      </c>
      <c r="Q297" s="31">
        <f t="shared" si="52"/>
        <v>281</v>
      </c>
      <c r="R297" s="180"/>
      <c r="S297" s="181"/>
      <c r="T297" s="182"/>
      <c r="U297" s="183"/>
      <c r="V297" s="185"/>
    </row>
    <row r="298" spans="1:22" x14ac:dyDescent="0.2">
      <c r="A298" s="19">
        <f t="shared" si="53"/>
        <v>282</v>
      </c>
      <c r="B298" s="20">
        <f t="shared" si="54"/>
        <v>0.99999999999999667</v>
      </c>
      <c r="C298" s="23" t="str">
        <f t="shared" si="55"/>
        <v>yes</v>
      </c>
      <c r="D298" s="22"/>
      <c r="E298" s="24"/>
      <c r="F298" s="32">
        <f t="shared" si="56"/>
        <v>3.3257792469606845E-15</v>
      </c>
      <c r="G298" s="14">
        <f t="shared" si="57"/>
        <v>1.3260143435775409E-13</v>
      </c>
      <c r="H298" s="45">
        <f t="shared" si="58"/>
        <v>2.6141957241250274E-12</v>
      </c>
      <c r="I298" s="13"/>
      <c r="J298" s="11">
        <f t="shared" si="62"/>
        <v>0.99999999999999667</v>
      </c>
      <c r="K298" s="11">
        <f t="shared" si="63"/>
        <v>0.99999999999986411</v>
      </c>
      <c r="L298" s="2">
        <f t="shared" si="64"/>
        <v>0.99999999999724987</v>
      </c>
      <c r="M298" s="2">
        <f t="shared" si="59"/>
        <v>0.99</v>
      </c>
      <c r="N298" s="92"/>
      <c r="O298" s="2">
        <f t="shared" si="60"/>
        <v>0.99999999999999667</v>
      </c>
      <c r="P298" s="31">
        <f t="shared" si="61"/>
        <v>282</v>
      </c>
      <c r="Q298" s="31">
        <f t="shared" si="52"/>
        <v>282</v>
      </c>
      <c r="R298" s="180"/>
      <c r="S298" s="181"/>
      <c r="T298" s="182"/>
      <c r="U298" s="183"/>
      <c r="V298" s="185"/>
    </row>
    <row r="299" spans="1:22" x14ac:dyDescent="0.2">
      <c r="A299" s="19">
        <f t="shared" si="53"/>
        <v>283</v>
      </c>
      <c r="B299" s="20">
        <f t="shared" si="54"/>
        <v>0.99999999999999711</v>
      </c>
      <c r="C299" s="23" t="str">
        <f t="shared" si="55"/>
        <v>yes</v>
      </c>
      <c r="D299" s="22"/>
      <c r="E299" s="24"/>
      <c r="F299" s="32">
        <f t="shared" si="56"/>
        <v>2.913469997132252E-15</v>
      </c>
      <c r="G299" s="14">
        <f t="shared" si="57"/>
        <v>1.1668351770145406E-13</v>
      </c>
      <c r="H299" s="45">
        <f t="shared" si="58"/>
        <v>2.3107269657170157E-12</v>
      </c>
      <c r="I299" s="13"/>
      <c r="J299" s="11">
        <f t="shared" si="62"/>
        <v>0.99999999999999711</v>
      </c>
      <c r="K299" s="11">
        <f t="shared" si="63"/>
        <v>0.99999999999988043</v>
      </c>
      <c r="L299" s="2">
        <f t="shared" si="64"/>
        <v>0.99999999999756972</v>
      </c>
      <c r="M299" s="2">
        <f t="shared" si="59"/>
        <v>0.99</v>
      </c>
      <c r="N299" s="92"/>
      <c r="O299" s="2">
        <f t="shared" si="60"/>
        <v>0.99999999999999711</v>
      </c>
      <c r="P299" s="31">
        <f t="shared" si="61"/>
        <v>283</v>
      </c>
      <c r="Q299" s="31">
        <f t="shared" si="52"/>
        <v>283</v>
      </c>
      <c r="R299" s="180"/>
      <c r="S299" s="181"/>
      <c r="T299" s="182"/>
      <c r="U299" s="183"/>
      <c r="V299" s="185"/>
    </row>
    <row r="300" spans="1:22" x14ac:dyDescent="0.2">
      <c r="A300" s="19">
        <f t="shared" si="53"/>
        <v>284</v>
      </c>
      <c r="B300" s="20">
        <f t="shared" si="54"/>
        <v>0.99999999999999745</v>
      </c>
      <c r="C300" s="23" t="str">
        <f t="shared" si="55"/>
        <v>yes</v>
      </c>
      <c r="D300" s="22"/>
      <c r="E300" s="24"/>
      <c r="F300" s="32">
        <f t="shared" si="56"/>
        <v>2.5519794716047358E-15</v>
      </c>
      <c r="G300" s="14">
        <f t="shared" si="57"/>
        <v>1.0266330924981133E-13</v>
      </c>
      <c r="H300" s="45">
        <f t="shared" si="58"/>
        <v>2.0422012547584007E-12</v>
      </c>
      <c r="I300" s="13"/>
      <c r="J300" s="11">
        <f t="shared" si="62"/>
        <v>0.99999999999999745</v>
      </c>
      <c r="K300" s="11">
        <f t="shared" si="63"/>
        <v>0.99999999999989475</v>
      </c>
      <c r="L300" s="2">
        <f t="shared" si="64"/>
        <v>0.9999999999978525</v>
      </c>
      <c r="M300" s="2">
        <f t="shared" si="59"/>
        <v>0.99</v>
      </c>
      <c r="N300" s="92"/>
      <c r="O300" s="2">
        <f t="shared" si="60"/>
        <v>0.99999999999999745</v>
      </c>
      <c r="P300" s="31">
        <f t="shared" si="61"/>
        <v>284</v>
      </c>
      <c r="Q300" s="31">
        <f t="shared" si="52"/>
        <v>284</v>
      </c>
      <c r="R300" s="180"/>
      <c r="S300" s="181"/>
      <c r="T300" s="182"/>
      <c r="U300" s="183"/>
      <c r="V300" s="185"/>
    </row>
    <row r="301" spans="1:22" x14ac:dyDescent="0.2">
      <c r="A301" s="19">
        <f t="shared" si="53"/>
        <v>285</v>
      </c>
      <c r="B301" s="20">
        <f t="shared" si="54"/>
        <v>0.99999999999999778</v>
      </c>
      <c r="C301" s="23" t="str">
        <f t="shared" si="55"/>
        <v>yes</v>
      </c>
      <c r="D301" s="22"/>
      <c r="E301" s="24"/>
      <c r="F301" s="32">
        <f t="shared" si="56"/>
        <v>2.2350807049827826E-15</v>
      </c>
      <c r="G301" s="14">
        <f t="shared" si="57"/>
        <v>9.031614848726166E-14</v>
      </c>
      <c r="H301" s="45">
        <f t="shared" si="58"/>
        <v>1.8046284829068322E-12</v>
      </c>
      <c r="I301" s="13"/>
      <c r="J301" s="11">
        <f t="shared" si="62"/>
        <v>0.99999999999999778</v>
      </c>
      <c r="K301" s="11">
        <f t="shared" si="63"/>
        <v>0.99999999999990752</v>
      </c>
      <c r="L301" s="2">
        <f t="shared" si="64"/>
        <v>0.99999999999810285</v>
      </c>
      <c r="M301" s="2">
        <f t="shared" si="59"/>
        <v>0.99</v>
      </c>
      <c r="N301" s="92"/>
      <c r="O301" s="2">
        <f t="shared" si="60"/>
        <v>0.99999999999999778</v>
      </c>
      <c r="P301" s="31">
        <f t="shared" si="61"/>
        <v>285</v>
      </c>
      <c r="Q301" s="31">
        <f t="shared" si="52"/>
        <v>285</v>
      </c>
      <c r="R301" s="180"/>
      <c r="S301" s="181"/>
      <c r="T301" s="182"/>
      <c r="U301" s="183"/>
      <c r="V301" s="185"/>
    </row>
    <row r="302" spans="1:22" x14ac:dyDescent="0.2">
      <c r="A302" s="19">
        <f t="shared" si="53"/>
        <v>286</v>
      </c>
      <c r="B302" s="20">
        <f t="shared" si="54"/>
        <v>0.999999999999998</v>
      </c>
      <c r="C302" s="23" t="str">
        <f t="shared" si="55"/>
        <v>yes</v>
      </c>
      <c r="D302" s="22"/>
      <c r="E302" s="24"/>
      <c r="F302" s="32">
        <f t="shared" si="56"/>
        <v>1.9573052428820322E-15</v>
      </c>
      <c r="G302" s="14">
        <f t="shared" si="57"/>
        <v>7.9443782160811556E-14</v>
      </c>
      <c r="H302" s="45">
        <f t="shared" si="58"/>
        <v>1.5944702757627663E-12</v>
      </c>
      <c r="I302" s="13"/>
      <c r="J302" s="11">
        <f t="shared" si="62"/>
        <v>0.999999999999998</v>
      </c>
      <c r="K302" s="11">
        <f t="shared" si="63"/>
        <v>0.99999999999991851</v>
      </c>
      <c r="L302" s="2">
        <f t="shared" si="64"/>
        <v>0.99999999999832401</v>
      </c>
      <c r="M302" s="2">
        <f t="shared" si="59"/>
        <v>0.99</v>
      </c>
      <c r="N302" s="92"/>
      <c r="O302" s="2">
        <f t="shared" si="60"/>
        <v>0.999999999999998</v>
      </c>
      <c r="P302" s="31">
        <f t="shared" si="61"/>
        <v>286</v>
      </c>
      <c r="Q302" s="31">
        <f t="shared" si="52"/>
        <v>286</v>
      </c>
      <c r="R302" s="180"/>
      <c r="S302" s="181"/>
      <c r="T302" s="182"/>
      <c r="U302" s="183"/>
      <c r="V302" s="185"/>
    </row>
    <row r="303" spans="1:22" x14ac:dyDescent="0.2">
      <c r="A303" s="19">
        <f t="shared" si="53"/>
        <v>287</v>
      </c>
      <c r="B303" s="20">
        <f t="shared" si="54"/>
        <v>0.99999999999999833</v>
      </c>
      <c r="C303" s="23" t="str">
        <f t="shared" si="55"/>
        <v>yes</v>
      </c>
      <c r="D303" s="22"/>
      <c r="E303" s="24"/>
      <c r="F303" s="32">
        <f t="shared" si="56"/>
        <v>1.7138512958678774E-15</v>
      </c>
      <c r="G303" s="14">
        <f t="shared" si="57"/>
        <v>6.9871282793063091E-14</v>
      </c>
      <c r="H303" s="45">
        <f t="shared" si="58"/>
        <v>1.4085893006684302E-12</v>
      </c>
      <c r="I303" s="13"/>
      <c r="J303" s="11">
        <f t="shared" si="62"/>
        <v>0.99999999999999833</v>
      </c>
      <c r="K303" s="11">
        <f t="shared" si="63"/>
        <v>0.9999999999999285</v>
      </c>
      <c r="L303" s="2">
        <f t="shared" si="64"/>
        <v>0.99999999999851996</v>
      </c>
      <c r="M303" s="2">
        <f t="shared" si="59"/>
        <v>0.99</v>
      </c>
      <c r="N303" s="92"/>
      <c r="O303" s="2">
        <f t="shared" si="60"/>
        <v>0.99999999999999833</v>
      </c>
      <c r="P303" s="31">
        <f t="shared" si="61"/>
        <v>287</v>
      </c>
      <c r="Q303" s="31">
        <f t="shared" si="52"/>
        <v>287</v>
      </c>
      <c r="R303" s="180"/>
      <c r="S303" s="181"/>
      <c r="T303" s="182"/>
      <c r="U303" s="183"/>
      <c r="V303" s="185"/>
    </row>
    <row r="304" spans="1:22" x14ac:dyDescent="0.2">
      <c r="A304" s="19">
        <f t="shared" si="53"/>
        <v>288</v>
      </c>
      <c r="B304" s="20">
        <f t="shared" si="54"/>
        <v>0.99999999999999845</v>
      </c>
      <c r="C304" s="23" t="str">
        <f t="shared" si="55"/>
        <v>yes</v>
      </c>
      <c r="D304" s="22"/>
      <c r="E304" s="24"/>
      <c r="F304" s="32">
        <f t="shared" si="56"/>
        <v>1.5005029482371705E-15</v>
      </c>
      <c r="G304" s="14">
        <f t="shared" si="57"/>
        <v>6.1444324117644321E-14</v>
      </c>
      <c r="H304" s="45">
        <f t="shared" si="58"/>
        <v>1.2442042113191729E-12</v>
      </c>
      <c r="I304" s="13"/>
      <c r="J304" s="11">
        <f t="shared" si="62"/>
        <v>0.99999999999999845</v>
      </c>
      <c r="K304" s="11">
        <f t="shared" si="63"/>
        <v>0.99999999999993705</v>
      </c>
      <c r="L304" s="2">
        <f t="shared" si="64"/>
        <v>0.99999999999869282</v>
      </c>
      <c r="M304" s="2">
        <f t="shared" si="59"/>
        <v>0.99</v>
      </c>
      <c r="N304" s="92"/>
      <c r="O304" s="2">
        <f t="shared" si="60"/>
        <v>0.99999999999999845</v>
      </c>
      <c r="P304" s="31">
        <f t="shared" si="61"/>
        <v>288</v>
      </c>
      <c r="Q304" s="31">
        <f t="shared" si="52"/>
        <v>288</v>
      </c>
      <c r="R304" s="180"/>
      <c r="S304" s="181"/>
      <c r="T304" s="182"/>
      <c r="U304" s="183"/>
      <c r="V304" s="185"/>
    </row>
    <row r="305" spans="1:22" x14ac:dyDescent="0.2">
      <c r="A305" s="19">
        <f t="shared" si="53"/>
        <v>289</v>
      </c>
      <c r="B305" s="20">
        <f t="shared" si="54"/>
        <v>0.99999999999999867</v>
      </c>
      <c r="C305" s="23" t="str">
        <f t="shared" si="55"/>
        <v>yes</v>
      </c>
      <c r="D305" s="22"/>
      <c r="E305" s="24"/>
      <c r="F305" s="32">
        <f t="shared" si="56"/>
        <v>1.3135590990756104E-15</v>
      </c>
      <c r="G305" s="14">
        <f t="shared" si="57"/>
        <v>5.4026772407691298E-14</v>
      </c>
      <c r="H305" s="45">
        <f t="shared" si="58"/>
        <v>1.0988496082920277E-12</v>
      </c>
      <c r="I305" s="13"/>
      <c r="J305" s="11">
        <f t="shared" si="62"/>
        <v>0.99999999999999867</v>
      </c>
      <c r="K305" s="11">
        <f t="shared" si="63"/>
        <v>0.9999999999999446</v>
      </c>
      <c r="L305" s="2">
        <f t="shared" si="64"/>
        <v>0.9999999999988457</v>
      </c>
      <c r="M305" s="2">
        <f t="shared" si="59"/>
        <v>0.99</v>
      </c>
      <c r="N305" s="92"/>
      <c r="O305" s="2">
        <f t="shared" si="60"/>
        <v>0.99999999999999867</v>
      </c>
      <c r="P305" s="31">
        <f t="shared" si="61"/>
        <v>289</v>
      </c>
      <c r="Q305" s="31">
        <f t="shared" si="52"/>
        <v>289</v>
      </c>
      <c r="R305" s="180"/>
      <c r="S305" s="181"/>
      <c r="T305" s="182"/>
      <c r="U305" s="183"/>
      <c r="V305" s="185"/>
    </row>
    <row r="306" spans="1:22" x14ac:dyDescent="0.2">
      <c r="A306" s="19">
        <f t="shared" si="53"/>
        <v>290</v>
      </c>
      <c r="B306" s="20">
        <f t="shared" si="54"/>
        <v>0.99999999999999889</v>
      </c>
      <c r="C306" s="23" t="str">
        <f t="shared" si="55"/>
        <v>yes</v>
      </c>
      <c r="D306" s="22"/>
      <c r="E306" s="24"/>
      <c r="F306" s="32">
        <f t="shared" si="56"/>
        <v>1.1497709702891384E-15</v>
      </c>
      <c r="G306" s="14">
        <f t="shared" si="57"/>
        <v>4.7498557348076848E-14</v>
      </c>
      <c r="H306" s="45">
        <f t="shared" si="58"/>
        <v>9.7034046231815451E-13</v>
      </c>
      <c r="I306" s="13"/>
      <c r="J306" s="11">
        <f t="shared" si="62"/>
        <v>0.99999999999999889</v>
      </c>
      <c r="K306" s="11">
        <f t="shared" si="63"/>
        <v>0.99999999999995137</v>
      </c>
      <c r="L306" s="2">
        <f t="shared" si="64"/>
        <v>0.99999999999898104</v>
      </c>
      <c r="M306" s="2">
        <f t="shared" si="59"/>
        <v>0.99</v>
      </c>
      <c r="N306" s="92"/>
      <c r="O306" s="2">
        <f t="shared" si="60"/>
        <v>0.99999999999999889</v>
      </c>
      <c r="P306" s="31">
        <f t="shared" si="61"/>
        <v>290</v>
      </c>
      <c r="Q306" s="31">
        <f t="shared" si="52"/>
        <v>290</v>
      </c>
      <c r="R306" s="180"/>
      <c r="S306" s="181"/>
      <c r="T306" s="182"/>
      <c r="U306" s="183"/>
      <c r="V306" s="185"/>
    </row>
    <row r="307" spans="1:22" x14ac:dyDescent="0.2">
      <c r="A307" s="19">
        <f t="shared" si="53"/>
        <v>291</v>
      </c>
      <c r="B307" s="20">
        <f t="shared" si="54"/>
        <v>0.999999999999999</v>
      </c>
      <c r="C307" s="23" t="str">
        <f t="shared" si="55"/>
        <v>yes</v>
      </c>
      <c r="D307" s="22"/>
      <c r="E307" s="24"/>
      <c r="F307" s="32">
        <f t="shared" si="56"/>
        <v>1.0062871549885899E-15</v>
      </c>
      <c r="G307" s="14">
        <f t="shared" si="57"/>
        <v>4.1753790252458687E-14</v>
      </c>
      <c r="H307" s="45">
        <f t="shared" si="58"/>
        <v>8.5674050753865726E-13</v>
      </c>
      <c r="I307" s="13"/>
      <c r="J307" s="11">
        <f t="shared" si="62"/>
        <v>0.999999999999999</v>
      </c>
      <c r="K307" s="11">
        <f t="shared" si="63"/>
        <v>0.99999999999995726</v>
      </c>
      <c r="L307" s="2">
        <f t="shared" si="64"/>
        <v>0.9999999999991005</v>
      </c>
      <c r="M307" s="2">
        <f t="shared" si="59"/>
        <v>0.99</v>
      </c>
      <c r="N307" s="92"/>
      <c r="O307" s="2">
        <f t="shared" si="60"/>
        <v>0.999999999999999</v>
      </c>
      <c r="P307" s="31">
        <f t="shared" si="61"/>
        <v>291</v>
      </c>
      <c r="Q307" s="31">
        <f t="shared" si="52"/>
        <v>291</v>
      </c>
      <c r="R307" s="180"/>
      <c r="S307" s="181"/>
      <c r="T307" s="182"/>
      <c r="U307" s="183"/>
      <c r="V307" s="185"/>
    </row>
    <row r="308" spans="1:22" x14ac:dyDescent="0.2">
      <c r="A308" s="19">
        <f t="shared" si="53"/>
        <v>292</v>
      </c>
      <c r="B308" s="20">
        <f t="shared" si="54"/>
        <v>0.99999999999999911</v>
      </c>
      <c r="C308" s="23" t="str">
        <f t="shared" si="55"/>
        <v>yes</v>
      </c>
      <c r="D308" s="22"/>
      <c r="E308" s="24"/>
      <c r="F308" s="32">
        <f t="shared" si="56"/>
        <v>8.8060530188414051E-16</v>
      </c>
      <c r="G308" s="14">
        <f t="shared" si="57"/>
        <v>3.6699101106498957E-14</v>
      </c>
      <c r="H308" s="45">
        <f t="shared" si="58"/>
        <v>7.5633416586338953E-13</v>
      </c>
      <c r="I308" s="13"/>
      <c r="J308" s="11">
        <f t="shared" si="62"/>
        <v>0.99999999999999911</v>
      </c>
      <c r="K308" s="11">
        <f t="shared" si="63"/>
        <v>0.99999999999996236</v>
      </c>
      <c r="L308" s="2">
        <f t="shared" si="64"/>
        <v>0.99999999999920608</v>
      </c>
      <c r="M308" s="2">
        <f t="shared" si="59"/>
        <v>0.99</v>
      </c>
      <c r="N308" s="92"/>
      <c r="O308" s="2">
        <f t="shared" si="60"/>
        <v>0.99999999999999911</v>
      </c>
      <c r="P308" s="31">
        <f t="shared" si="61"/>
        <v>292</v>
      </c>
      <c r="Q308" s="31">
        <f t="shared" si="52"/>
        <v>292</v>
      </c>
      <c r="R308" s="180"/>
      <c r="S308" s="181"/>
      <c r="T308" s="182"/>
      <c r="U308" s="183"/>
      <c r="V308" s="185"/>
    </row>
    <row r="309" spans="1:22" x14ac:dyDescent="0.2">
      <c r="A309" s="19">
        <f t="shared" si="53"/>
        <v>293</v>
      </c>
      <c r="B309" s="20">
        <f t="shared" si="54"/>
        <v>0.99999999999999922</v>
      </c>
      <c r="C309" s="23" t="str">
        <f t="shared" si="55"/>
        <v>yes</v>
      </c>
      <c r="D309" s="22"/>
      <c r="E309" s="24"/>
      <c r="F309" s="32">
        <f t="shared" si="56"/>
        <v>7.7052963914862777E-16</v>
      </c>
      <c r="G309" s="14">
        <f t="shared" si="57"/>
        <v>3.2252169181506692E-14</v>
      </c>
      <c r="H309" s="45">
        <f t="shared" si="58"/>
        <v>6.6760161160207962E-13</v>
      </c>
      <c r="I309" s="13"/>
      <c r="J309" s="11">
        <f t="shared" si="62"/>
        <v>0.99999999999999922</v>
      </c>
      <c r="K309" s="11">
        <f t="shared" si="63"/>
        <v>0.99999999999996692</v>
      </c>
      <c r="L309" s="2">
        <f t="shared" si="64"/>
        <v>0.99999999999929934</v>
      </c>
      <c r="M309" s="2">
        <f t="shared" si="59"/>
        <v>0.99</v>
      </c>
      <c r="N309" s="92"/>
      <c r="O309" s="2">
        <f t="shared" si="60"/>
        <v>0.99999999999999922</v>
      </c>
      <c r="P309" s="31">
        <f t="shared" si="61"/>
        <v>293</v>
      </c>
      <c r="Q309" s="31">
        <f t="shared" si="52"/>
        <v>293</v>
      </c>
      <c r="R309" s="180"/>
      <c r="S309" s="181"/>
      <c r="T309" s="182"/>
      <c r="U309" s="183"/>
      <c r="V309" s="185"/>
    </row>
    <row r="310" spans="1:22" x14ac:dyDescent="0.2">
      <c r="A310" s="19">
        <f t="shared" si="53"/>
        <v>294</v>
      </c>
      <c r="B310" s="20">
        <f t="shared" si="54"/>
        <v>0.99999999999999933</v>
      </c>
      <c r="C310" s="23" t="str">
        <f t="shared" si="55"/>
        <v>yes</v>
      </c>
      <c r="D310" s="22"/>
      <c r="E310" s="24"/>
      <c r="F310" s="32">
        <f t="shared" si="56"/>
        <v>6.741336362393918E-16</v>
      </c>
      <c r="G310" s="14">
        <f t="shared" si="57"/>
        <v>2.8340424855314152E-14</v>
      </c>
      <c r="H310" s="45">
        <f t="shared" si="58"/>
        <v>5.8919662837798138E-13</v>
      </c>
      <c r="I310" s="13"/>
      <c r="J310" s="11">
        <f t="shared" si="62"/>
        <v>0.99999999999999933</v>
      </c>
      <c r="K310" s="11">
        <f t="shared" si="63"/>
        <v>0.99999999999997102</v>
      </c>
      <c r="L310" s="2">
        <f t="shared" si="64"/>
        <v>0.99999999999938183</v>
      </c>
      <c r="M310" s="2">
        <f t="shared" si="59"/>
        <v>0.99</v>
      </c>
      <c r="N310" s="92"/>
      <c r="O310" s="2">
        <f t="shared" si="60"/>
        <v>0.99999999999999933</v>
      </c>
      <c r="P310" s="31">
        <f t="shared" si="61"/>
        <v>294</v>
      </c>
      <c r="Q310" s="31">
        <f t="shared" si="52"/>
        <v>294</v>
      </c>
      <c r="R310" s="180"/>
      <c r="S310" s="181"/>
      <c r="T310" s="182"/>
      <c r="U310" s="183"/>
      <c r="V310" s="185"/>
    </row>
    <row r="311" spans="1:22" x14ac:dyDescent="0.2">
      <c r="A311" s="19">
        <f t="shared" si="53"/>
        <v>295</v>
      </c>
      <c r="B311" s="20">
        <f t="shared" si="54"/>
        <v>0.99999999999999944</v>
      </c>
      <c r="C311" s="23" t="str">
        <f t="shared" si="55"/>
        <v>yes</v>
      </c>
      <c r="D311" s="22"/>
      <c r="E311" s="24"/>
      <c r="F311" s="32">
        <f t="shared" si="56"/>
        <v>5.8972718593081113E-16</v>
      </c>
      <c r="G311" s="14">
        <f t="shared" si="57"/>
        <v>2.4899902841031437E-14</v>
      </c>
      <c r="H311" s="45">
        <f t="shared" si="58"/>
        <v>5.1992694852721536E-13</v>
      </c>
      <c r="I311" s="13"/>
      <c r="J311" s="11">
        <f t="shared" si="62"/>
        <v>0.99999999999999944</v>
      </c>
      <c r="K311" s="11">
        <f t="shared" si="63"/>
        <v>0.99999999999997458</v>
      </c>
      <c r="L311" s="2">
        <f t="shared" si="64"/>
        <v>0.99999999999945466</v>
      </c>
      <c r="M311" s="2">
        <f t="shared" si="59"/>
        <v>0.99</v>
      </c>
      <c r="N311" s="92"/>
      <c r="O311" s="2">
        <f t="shared" si="60"/>
        <v>0.99999999999999944</v>
      </c>
      <c r="P311" s="31">
        <f t="shared" si="61"/>
        <v>295</v>
      </c>
      <c r="Q311" s="31">
        <f t="shared" si="52"/>
        <v>295</v>
      </c>
      <c r="R311" s="180"/>
      <c r="S311" s="181"/>
      <c r="T311" s="182"/>
      <c r="U311" s="183"/>
      <c r="V311" s="185"/>
    </row>
    <row r="312" spans="1:22" x14ac:dyDescent="0.2">
      <c r="A312" s="19">
        <f t="shared" si="53"/>
        <v>296</v>
      </c>
      <c r="B312" s="20">
        <f t="shared" si="54"/>
        <v>0.99999999999999944</v>
      </c>
      <c r="C312" s="23" t="str">
        <f t="shared" si="55"/>
        <v>yes</v>
      </c>
      <c r="D312" s="22"/>
      <c r="E312" s="24"/>
      <c r="F312" s="32">
        <f t="shared" si="56"/>
        <v>5.158277626315996E-16</v>
      </c>
      <c r="G312" s="14">
        <f t="shared" si="57"/>
        <v>2.1874229296567475E-14</v>
      </c>
      <c r="H312" s="45">
        <f t="shared" si="58"/>
        <v>4.5873679922895881E-13</v>
      </c>
      <c r="I312" s="13"/>
      <c r="J312" s="11">
        <f t="shared" si="62"/>
        <v>0.99999999999999944</v>
      </c>
      <c r="K312" s="11">
        <f t="shared" si="63"/>
        <v>0.99999999999997757</v>
      </c>
      <c r="L312" s="2">
        <f t="shared" si="64"/>
        <v>0.99999999999951883</v>
      </c>
      <c r="M312" s="2">
        <f t="shared" si="59"/>
        <v>0.99</v>
      </c>
      <c r="N312" s="92"/>
      <c r="O312" s="2">
        <f t="shared" si="60"/>
        <v>0.99999999999999944</v>
      </c>
      <c r="P312" s="31">
        <f t="shared" si="61"/>
        <v>296</v>
      </c>
      <c r="Q312" s="31">
        <f t="shared" si="52"/>
        <v>296</v>
      </c>
      <c r="R312" s="180"/>
      <c r="S312" s="181"/>
      <c r="T312" s="182"/>
      <c r="U312" s="183"/>
      <c r="V312" s="185"/>
    </row>
    <row r="313" spans="1:22" x14ac:dyDescent="0.2">
      <c r="A313" s="19">
        <f t="shared" si="53"/>
        <v>297</v>
      </c>
      <c r="B313" s="20">
        <f t="shared" si="54"/>
        <v>0.99999999999999956</v>
      </c>
      <c r="C313" s="23" t="str">
        <f t="shared" si="55"/>
        <v>yes</v>
      </c>
      <c r="D313" s="22"/>
      <c r="E313" s="24"/>
      <c r="F313" s="32">
        <f t="shared" si="56"/>
        <v>4.5113507811551145E-16</v>
      </c>
      <c r="G313" s="14">
        <f t="shared" si="57"/>
        <v>1.9213727301278471E-14</v>
      </c>
      <c r="H313" s="45">
        <f t="shared" si="58"/>
        <v>4.0469140995102933E-13</v>
      </c>
      <c r="I313" s="13"/>
      <c r="J313" s="11">
        <f t="shared" si="62"/>
        <v>0.99999999999999956</v>
      </c>
      <c r="K313" s="11">
        <f t="shared" si="63"/>
        <v>0.99999999999998035</v>
      </c>
      <c r="L313" s="2">
        <f t="shared" si="64"/>
        <v>0.99999999999957567</v>
      </c>
      <c r="M313" s="2">
        <f t="shared" si="59"/>
        <v>0.99</v>
      </c>
      <c r="N313" s="92"/>
      <c r="O313" s="2">
        <f t="shared" si="60"/>
        <v>0.99999999999999956</v>
      </c>
      <c r="P313" s="31">
        <f t="shared" si="61"/>
        <v>297</v>
      </c>
      <c r="Q313" s="31">
        <f t="shared" si="52"/>
        <v>297</v>
      </c>
      <c r="R313" s="180"/>
      <c r="S313" s="181"/>
      <c r="T313" s="182"/>
      <c r="U313" s="183"/>
      <c r="V313" s="185"/>
    </row>
    <row r="314" spans="1:22" x14ac:dyDescent="0.2">
      <c r="A314" s="19">
        <f t="shared" si="53"/>
        <v>298</v>
      </c>
      <c r="B314" s="20">
        <f t="shared" si="54"/>
        <v>0.99999999999999956</v>
      </c>
      <c r="C314" s="23" t="str">
        <f t="shared" si="55"/>
        <v>yes</v>
      </c>
      <c r="D314" s="22"/>
      <c r="E314" s="24"/>
      <c r="F314" s="32">
        <f t="shared" si="56"/>
        <v>3.9450881311514643E-16</v>
      </c>
      <c r="G314" s="14">
        <f t="shared" si="57"/>
        <v>1.6874626970109611E-14</v>
      </c>
      <c r="H314" s="45">
        <f t="shared" si="58"/>
        <v>3.5696326282923893E-13</v>
      </c>
      <c r="I314" s="13"/>
      <c r="J314" s="11">
        <f t="shared" si="62"/>
        <v>0.99999999999999956</v>
      </c>
      <c r="K314" s="11">
        <f t="shared" si="63"/>
        <v>0.99999999999998268</v>
      </c>
      <c r="L314" s="2">
        <f t="shared" si="64"/>
        <v>0.99999999999962574</v>
      </c>
      <c r="M314" s="2">
        <f t="shared" si="59"/>
        <v>0.99</v>
      </c>
      <c r="N314" s="92"/>
      <c r="O314" s="2">
        <f t="shared" si="60"/>
        <v>0.99999999999999956</v>
      </c>
      <c r="P314" s="31">
        <f t="shared" si="61"/>
        <v>298</v>
      </c>
      <c r="Q314" s="31">
        <f t="shared" si="52"/>
        <v>298</v>
      </c>
      <c r="R314" s="180"/>
      <c r="S314" s="181"/>
      <c r="T314" s="182"/>
      <c r="U314" s="183"/>
      <c r="V314" s="185"/>
    </row>
    <row r="315" spans="1:22" x14ac:dyDescent="0.2">
      <c r="A315" s="19">
        <f t="shared" si="53"/>
        <v>299</v>
      </c>
      <c r="B315" s="20">
        <f t="shared" si="54"/>
        <v>0.99999999999999967</v>
      </c>
      <c r="C315" s="23" t="str">
        <f t="shared" si="55"/>
        <v>yes</v>
      </c>
      <c r="D315" s="22"/>
      <c r="E315" s="24"/>
      <c r="F315" s="32">
        <f t="shared" si="56"/>
        <v>3.4494905373046E-16</v>
      </c>
      <c r="G315" s="14">
        <f t="shared" si="57"/>
        <v>1.481836805601968E-14</v>
      </c>
      <c r="H315" s="45">
        <f t="shared" si="58"/>
        <v>3.1481989168444797E-13</v>
      </c>
      <c r="I315" s="13"/>
      <c r="J315" s="11">
        <f t="shared" si="62"/>
        <v>0.99999999999999967</v>
      </c>
      <c r="K315" s="11">
        <f t="shared" si="63"/>
        <v>0.9999999999999849</v>
      </c>
      <c r="L315" s="2">
        <f t="shared" si="64"/>
        <v>0.99999999999967004</v>
      </c>
      <c r="M315" s="2">
        <f t="shared" si="59"/>
        <v>0.99</v>
      </c>
      <c r="N315" s="92"/>
      <c r="O315" s="2">
        <f t="shared" si="60"/>
        <v>0.99999999999999967</v>
      </c>
      <c r="P315" s="31">
        <f t="shared" si="61"/>
        <v>299</v>
      </c>
      <c r="Q315" s="31">
        <f t="shared" si="52"/>
        <v>299</v>
      </c>
      <c r="R315" s="180"/>
      <c r="S315" s="181"/>
      <c r="T315" s="182"/>
      <c r="U315" s="183"/>
      <c r="V315" s="185"/>
    </row>
    <row r="316" spans="1:22" x14ac:dyDescent="0.2">
      <c r="A316" s="19">
        <f t="shared" si="53"/>
        <v>300</v>
      </c>
      <c r="B316" s="20">
        <f t="shared" si="54"/>
        <v>0.99999999999999967</v>
      </c>
      <c r="C316" s="23" t="str">
        <f t="shared" si="55"/>
        <v>yes</v>
      </c>
      <c r="D316" s="22"/>
      <c r="E316" s="24"/>
      <c r="F316" s="32">
        <f t="shared" si="56"/>
        <v>3.0157910609240923E-16</v>
      </c>
      <c r="G316" s="14">
        <f t="shared" si="57"/>
        <v>1.3010984291415436E-14</v>
      </c>
      <c r="H316" s="45">
        <f t="shared" si="58"/>
        <v>2.7761305683633712E-13</v>
      </c>
      <c r="I316" s="13"/>
      <c r="J316" s="11">
        <f t="shared" si="62"/>
        <v>0.99999999999999967</v>
      </c>
      <c r="K316" s="11">
        <f t="shared" si="63"/>
        <v>0.99999999999998668</v>
      </c>
      <c r="L316" s="2">
        <f t="shared" si="64"/>
        <v>0.99999999999970901</v>
      </c>
      <c r="M316" s="2">
        <f t="shared" si="59"/>
        <v>0.99</v>
      </c>
      <c r="N316" s="92"/>
      <c r="O316" s="2">
        <f t="shared" si="60"/>
        <v>0.99999999999999967</v>
      </c>
      <c r="P316" s="31">
        <f t="shared" si="61"/>
        <v>300</v>
      </c>
      <c r="Q316" s="31">
        <f t="shared" si="52"/>
        <v>300</v>
      </c>
      <c r="R316" s="180"/>
      <c r="S316" s="181"/>
      <c r="T316" s="182"/>
      <c r="U316" s="183"/>
      <c r="V316" s="185"/>
    </row>
    <row r="317" spans="1:22" x14ac:dyDescent="0.2">
      <c r="A317" s="19">
        <f t="shared" si="53"/>
        <v>301</v>
      </c>
      <c r="B317" s="20">
        <f t="shared" si="54"/>
        <v>0.99999999999999978</v>
      </c>
      <c r="C317" s="23" t="str">
        <f t="shared" si="55"/>
        <v>yes</v>
      </c>
      <c r="D317" s="22"/>
      <c r="E317" s="24"/>
      <c r="F317" s="32">
        <f t="shared" si="56"/>
        <v>2.6363040190911319E-16</v>
      </c>
      <c r="G317" s="14">
        <f t="shared" si="57"/>
        <v>1.1422559959171729E-14</v>
      </c>
      <c r="H317" s="45">
        <f t="shared" si="58"/>
        <v>2.4476914198225186E-13</v>
      </c>
      <c r="I317" s="13"/>
      <c r="J317" s="11">
        <f t="shared" si="62"/>
        <v>0.99999999999999978</v>
      </c>
      <c r="K317" s="11">
        <f t="shared" si="63"/>
        <v>0.99999999999998834</v>
      </c>
      <c r="L317" s="2">
        <f t="shared" si="64"/>
        <v>0.99999999999974354</v>
      </c>
      <c r="M317" s="2">
        <f t="shared" si="59"/>
        <v>0.99</v>
      </c>
      <c r="N317" s="92"/>
      <c r="O317" s="2">
        <f t="shared" si="60"/>
        <v>0.99999999999999978</v>
      </c>
      <c r="P317" s="31">
        <f t="shared" si="61"/>
        <v>301</v>
      </c>
      <c r="Q317" s="31">
        <f t="shared" si="52"/>
        <v>301</v>
      </c>
      <c r="R317" s="180"/>
      <c r="S317" s="181"/>
      <c r="T317" s="182"/>
      <c r="U317" s="183"/>
      <c r="V317" s="185"/>
    </row>
    <row r="318" spans="1:22" x14ac:dyDescent="0.2">
      <c r="A318" s="19">
        <f t="shared" si="53"/>
        <v>302</v>
      </c>
      <c r="B318" s="20">
        <f t="shared" si="54"/>
        <v>0.99999999999999978</v>
      </c>
      <c r="C318" s="23" t="str">
        <f t="shared" si="55"/>
        <v>yes</v>
      </c>
      <c r="D318" s="22"/>
      <c r="E318" s="24"/>
      <c r="F318" s="32">
        <f t="shared" si="56"/>
        <v>2.3042924203565573E-16</v>
      </c>
      <c r="G318" s="14">
        <f t="shared" si="57"/>
        <v>1.0026750281784383E-14</v>
      </c>
      <c r="H318" s="45">
        <f t="shared" si="58"/>
        <v>2.1578063642638896E-13</v>
      </c>
      <c r="I318" s="13"/>
      <c r="J318" s="11">
        <f t="shared" si="62"/>
        <v>0.99999999999999978</v>
      </c>
      <c r="K318" s="11">
        <f t="shared" si="63"/>
        <v>0.99999999999998979</v>
      </c>
      <c r="L318" s="2">
        <f t="shared" si="64"/>
        <v>0.99999999999977396</v>
      </c>
      <c r="M318" s="2">
        <f t="shared" si="59"/>
        <v>0.99</v>
      </c>
      <c r="N318" s="92"/>
      <c r="O318" s="2">
        <f t="shared" si="60"/>
        <v>0.99999999999999978</v>
      </c>
      <c r="P318" s="31">
        <f t="shared" si="61"/>
        <v>302</v>
      </c>
      <c r="Q318" s="31">
        <f t="shared" si="52"/>
        <v>302</v>
      </c>
      <c r="R318" s="180"/>
      <c r="S318" s="181"/>
      <c r="T318" s="182"/>
      <c r="U318" s="183"/>
      <c r="V318" s="185"/>
    </row>
    <row r="319" spans="1:22" x14ac:dyDescent="0.2">
      <c r="A319" s="19">
        <f t="shared" si="53"/>
        <v>303</v>
      </c>
      <c r="B319" s="20">
        <f t="shared" si="54"/>
        <v>0.99999999999999978</v>
      </c>
      <c r="C319" s="23" t="str">
        <f t="shared" si="55"/>
        <v>yes</v>
      </c>
      <c r="D319" s="22"/>
      <c r="E319" s="24"/>
      <c r="F319" s="32">
        <f t="shared" si="56"/>
        <v>2.0138515560211509E-16</v>
      </c>
      <c r="G319" s="14">
        <f t="shared" si="57"/>
        <v>8.8003581893634551E-15</v>
      </c>
      <c r="H319" s="45">
        <f t="shared" si="58"/>
        <v>1.9019858109645127E-13</v>
      </c>
      <c r="I319" s="13"/>
      <c r="J319" s="11">
        <f t="shared" si="62"/>
        <v>0.99999999999999978</v>
      </c>
      <c r="K319" s="11">
        <f t="shared" si="63"/>
        <v>0.99999999999999101</v>
      </c>
      <c r="L319" s="2">
        <f t="shared" si="64"/>
        <v>0.99999999999980083</v>
      </c>
      <c r="M319" s="2">
        <f t="shared" si="59"/>
        <v>0.99</v>
      </c>
      <c r="N319" s="92"/>
      <c r="O319" s="2">
        <f t="shared" si="60"/>
        <v>0.99999999999999978</v>
      </c>
      <c r="P319" s="31">
        <f t="shared" si="61"/>
        <v>303</v>
      </c>
      <c r="Q319" s="31">
        <f t="shared" si="52"/>
        <v>303</v>
      </c>
      <c r="R319" s="180"/>
      <c r="S319" s="181"/>
      <c r="T319" s="182"/>
      <c r="U319" s="183"/>
      <c r="V319" s="185"/>
    </row>
    <row r="320" spans="1:22" x14ac:dyDescent="0.2">
      <c r="A320" s="19">
        <f t="shared" si="53"/>
        <v>304</v>
      </c>
      <c r="B320" s="20">
        <f t="shared" si="54"/>
        <v>0.99999999999999978</v>
      </c>
      <c r="C320" s="23" t="str">
        <f t="shared" si="55"/>
        <v>yes</v>
      </c>
      <c r="D320" s="22"/>
      <c r="E320" s="24"/>
      <c r="F320" s="32">
        <f t="shared" si="56"/>
        <v>1.7598067899733777E-16</v>
      </c>
      <c r="G320" s="14">
        <f t="shared" si="57"/>
        <v>7.7229608878525481E-15</v>
      </c>
      <c r="H320" s="45">
        <f t="shared" si="58"/>
        <v>1.676258702735878E-13</v>
      </c>
      <c r="I320" s="13"/>
      <c r="J320" s="11">
        <f t="shared" si="62"/>
        <v>0.99999999999999978</v>
      </c>
      <c r="K320" s="11">
        <f t="shared" si="63"/>
        <v>0.99999999999999201</v>
      </c>
      <c r="L320" s="2">
        <f t="shared" si="64"/>
        <v>0.99999999999982436</v>
      </c>
      <c r="M320" s="2">
        <f t="shared" si="59"/>
        <v>0.99</v>
      </c>
      <c r="N320" s="92"/>
      <c r="O320" s="2">
        <f t="shared" si="60"/>
        <v>0.99999999999999978</v>
      </c>
      <c r="P320" s="31">
        <f t="shared" si="61"/>
        <v>304</v>
      </c>
      <c r="Q320" s="31">
        <f t="shared" si="52"/>
        <v>304</v>
      </c>
      <c r="R320" s="180"/>
      <c r="S320" s="181"/>
      <c r="T320" s="182"/>
      <c r="U320" s="183"/>
      <c r="V320" s="185"/>
    </row>
    <row r="321" spans="1:22" x14ac:dyDescent="0.2">
      <c r="A321" s="19">
        <f t="shared" si="53"/>
        <v>305</v>
      </c>
      <c r="B321" s="20">
        <f t="shared" si="54"/>
        <v>0.99999999999999989</v>
      </c>
      <c r="C321" s="23" t="str">
        <f t="shared" si="55"/>
        <v>yes</v>
      </c>
      <c r="D321" s="22"/>
      <c r="E321" s="24"/>
      <c r="F321" s="32">
        <f t="shared" si="56"/>
        <v>1.5376238256874282E-16</v>
      </c>
      <c r="G321" s="14">
        <f t="shared" si="57"/>
        <v>6.7765804107210734E-15</v>
      </c>
      <c r="H321" s="45">
        <f t="shared" si="58"/>
        <v>1.4771131296791461E-13</v>
      </c>
      <c r="I321" s="13"/>
      <c r="J321" s="11">
        <f t="shared" si="62"/>
        <v>0.99999999999999989</v>
      </c>
      <c r="K321" s="11">
        <f t="shared" si="63"/>
        <v>0.99999999999999312</v>
      </c>
      <c r="L321" s="2">
        <f t="shared" si="64"/>
        <v>0.99999999999984546</v>
      </c>
      <c r="M321" s="2">
        <f t="shared" si="59"/>
        <v>0.99</v>
      </c>
      <c r="N321" s="92"/>
      <c r="O321" s="2">
        <f t="shared" si="60"/>
        <v>0.99999999999999989</v>
      </c>
      <c r="P321" s="31">
        <f t="shared" si="61"/>
        <v>305</v>
      </c>
      <c r="Q321" s="31">
        <f t="shared" si="52"/>
        <v>305</v>
      </c>
      <c r="R321" s="180"/>
      <c r="S321" s="181"/>
      <c r="T321" s="182"/>
      <c r="U321" s="183"/>
      <c r="V321" s="185"/>
    </row>
    <row r="322" spans="1:22" x14ac:dyDescent="0.2">
      <c r="A322" s="19">
        <f t="shared" si="53"/>
        <v>306</v>
      </c>
      <c r="B322" s="20">
        <f t="shared" si="54"/>
        <v>0.99999999999999989</v>
      </c>
      <c r="C322" s="23" t="str">
        <f t="shared" si="55"/>
        <v>yes</v>
      </c>
      <c r="D322" s="22"/>
      <c r="E322" s="24"/>
      <c r="F322" s="32">
        <f t="shared" si="56"/>
        <v>1.3433299364164592E-16</v>
      </c>
      <c r="G322" s="14">
        <f t="shared" si="57"/>
        <v>5.9453930116914894E-15</v>
      </c>
      <c r="H322" s="45">
        <f t="shared" si="58"/>
        <v>1.3014436855736268E-13</v>
      </c>
      <c r="I322" s="13"/>
      <c r="J322" s="11">
        <f t="shared" si="62"/>
        <v>0.99999999999999989</v>
      </c>
      <c r="K322" s="11">
        <f t="shared" si="63"/>
        <v>0.99999999999999389</v>
      </c>
      <c r="L322" s="2">
        <f t="shared" si="64"/>
        <v>0.99999999999986378</v>
      </c>
      <c r="M322" s="2">
        <f t="shared" si="59"/>
        <v>0.99</v>
      </c>
      <c r="N322" s="92"/>
      <c r="O322" s="2">
        <f t="shared" si="60"/>
        <v>0.99999999999999989</v>
      </c>
      <c r="P322" s="31">
        <f t="shared" si="61"/>
        <v>306</v>
      </c>
      <c r="Q322" s="31">
        <f t="shared" si="52"/>
        <v>306</v>
      </c>
      <c r="R322" s="180"/>
      <c r="S322" s="181"/>
      <c r="T322" s="182"/>
      <c r="U322" s="183"/>
      <c r="V322" s="185"/>
    </row>
    <row r="323" spans="1:22" x14ac:dyDescent="0.2">
      <c r="A323" s="19">
        <f t="shared" si="53"/>
        <v>307</v>
      </c>
      <c r="B323" s="20">
        <f t="shared" si="54"/>
        <v>0.99999999999999989</v>
      </c>
      <c r="C323" s="23" t="str">
        <f t="shared" si="55"/>
        <v>yes</v>
      </c>
      <c r="D323" s="22"/>
      <c r="E323" s="24"/>
      <c r="F323" s="32">
        <f t="shared" si="56"/>
        <v>1.1734448272046644E-16</v>
      </c>
      <c r="G323" s="14">
        <f t="shared" si="57"/>
        <v>5.2154728528021655E-15</v>
      </c>
      <c r="H323" s="45">
        <f t="shared" si="58"/>
        <v>1.1465048081591039E-13</v>
      </c>
      <c r="I323" s="13"/>
      <c r="J323" s="11">
        <f t="shared" si="62"/>
        <v>0.99999999999999989</v>
      </c>
      <c r="K323" s="11">
        <f t="shared" si="63"/>
        <v>0.99999999999999467</v>
      </c>
      <c r="L323" s="2">
        <f t="shared" si="64"/>
        <v>0.99999999999987998</v>
      </c>
      <c r="M323" s="2">
        <f t="shared" si="59"/>
        <v>0.99</v>
      </c>
      <c r="N323" s="92"/>
      <c r="O323" s="2">
        <f t="shared" si="60"/>
        <v>0.99999999999999989</v>
      </c>
      <c r="P323" s="31">
        <f t="shared" si="61"/>
        <v>307</v>
      </c>
      <c r="Q323" s="31">
        <f t="shared" si="52"/>
        <v>307</v>
      </c>
      <c r="R323" s="180"/>
      <c r="S323" s="181"/>
      <c r="T323" s="182"/>
      <c r="U323" s="183"/>
      <c r="V323" s="185"/>
    </row>
    <row r="324" spans="1:22" x14ac:dyDescent="0.2">
      <c r="A324" s="19">
        <f t="shared" si="53"/>
        <v>308</v>
      </c>
      <c r="B324" s="20">
        <f t="shared" si="54"/>
        <v>0.99999999999999989</v>
      </c>
      <c r="C324" s="23" t="str">
        <f t="shared" si="55"/>
        <v>yes</v>
      </c>
      <c r="D324" s="22"/>
      <c r="E324" s="24"/>
      <c r="F324" s="32">
        <f t="shared" si="56"/>
        <v>1.0249199580446424E-16</v>
      </c>
      <c r="G324" s="14">
        <f t="shared" si="57"/>
        <v>4.5745659701286053E-15</v>
      </c>
      <c r="H324" s="45">
        <f t="shared" si="58"/>
        <v>1.0098694291678984E-13</v>
      </c>
      <c r="I324" s="13"/>
      <c r="J324" s="11">
        <f t="shared" si="62"/>
        <v>0.99999999999999989</v>
      </c>
      <c r="K324" s="11">
        <f t="shared" si="63"/>
        <v>0.99999999999999534</v>
      </c>
      <c r="L324" s="2">
        <f t="shared" si="64"/>
        <v>0.99999999999989431</v>
      </c>
      <c r="M324" s="2">
        <f t="shared" si="59"/>
        <v>0.99</v>
      </c>
      <c r="N324" s="92"/>
      <c r="O324" s="2">
        <f t="shared" si="60"/>
        <v>0.99999999999999989</v>
      </c>
      <c r="P324" s="31">
        <f t="shared" si="61"/>
        <v>308</v>
      </c>
      <c r="Q324" s="31">
        <f t="shared" si="52"/>
        <v>308</v>
      </c>
      <c r="R324" s="180"/>
      <c r="S324" s="181"/>
      <c r="T324" s="182"/>
      <c r="U324" s="183"/>
      <c r="V324" s="185"/>
    </row>
    <row r="325" spans="1:22" x14ac:dyDescent="0.2">
      <c r="A325" s="19">
        <f t="shared" si="53"/>
        <v>309</v>
      </c>
      <c r="B325" s="20">
        <f t="shared" si="54"/>
        <v>0.99999999999999989</v>
      </c>
      <c r="C325" s="23" t="str">
        <f t="shared" si="55"/>
        <v>yes</v>
      </c>
      <c r="D325" s="22"/>
      <c r="E325" s="24"/>
      <c r="F325" s="32">
        <f t="shared" si="56"/>
        <v>8.9508529892992786E-17</v>
      </c>
      <c r="G325" s="14">
        <f t="shared" si="57"/>
        <v>4.0118909666447336E-15</v>
      </c>
      <c r="H325" s="45">
        <f t="shared" si="58"/>
        <v>8.8939233521585443E-14</v>
      </c>
      <c r="I325" s="13"/>
      <c r="J325" s="11">
        <f t="shared" si="62"/>
        <v>0.99999999999999989</v>
      </c>
      <c r="K325" s="11">
        <f t="shared" si="63"/>
        <v>0.99999999999999589</v>
      </c>
      <c r="L325" s="2">
        <f t="shared" si="64"/>
        <v>0.99999999999990696</v>
      </c>
      <c r="M325" s="2">
        <f t="shared" si="59"/>
        <v>0.99</v>
      </c>
      <c r="N325" s="92"/>
      <c r="O325" s="2">
        <f t="shared" si="60"/>
        <v>0.99999999999999989</v>
      </c>
      <c r="P325" s="31">
        <f t="shared" si="61"/>
        <v>309</v>
      </c>
      <c r="Q325" s="31">
        <f t="shared" si="52"/>
        <v>309</v>
      </c>
      <c r="R325" s="180"/>
      <c r="S325" s="181"/>
      <c r="T325" s="182"/>
      <c r="U325" s="183"/>
      <c r="V325" s="185"/>
    </row>
    <row r="326" spans="1:22" x14ac:dyDescent="0.2">
      <c r="A326" s="19">
        <f t="shared" si="53"/>
        <v>310</v>
      </c>
      <c r="B326" s="20">
        <f t="shared" si="54"/>
        <v>0.99999999999999989</v>
      </c>
      <c r="C326" s="23" t="str">
        <f t="shared" si="55"/>
        <v>yes</v>
      </c>
      <c r="D326" s="22"/>
      <c r="E326" s="24"/>
      <c r="F326" s="32">
        <f t="shared" si="56"/>
        <v>7.8160261199591011E-17</v>
      </c>
      <c r="G326" s="14">
        <f t="shared" si="57"/>
        <v>3.5179632949546558E-15</v>
      </c>
      <c r="H326" s="45">
        <f t="shared" si="58"/>
        <v>7.8317770759437389E-14</v>
      </c>
      <c r="I326" s="13"/>
      <c r="J326" s="11">
        <f t="shared" si="62"/>
        <v>0.99999999999999989</v>
      </c>
      <c r="K326" s="11">
        <f t="shared" si="63"/>
        <v>0.99999999999999634</v>
      </c>
      <c r="L326" s="2">
        <f t="shared" si="64"/>
        <v>0.99999999999991807</v>
      </c>
      <c r="M326" s="2">
        <f t="shared" si="59"/>
        <v>0.99</v>
      </c>
      <c r="N326" s="92"/>
      <c r="O326" s="2">
        <f t="shared" si="60"/>
        <v>0.99999999999999989</v>
      </c>
      <c r="P326" s="31">
        <f t="shared" si="61"/>
        <v>310</v>
      </c>
      <c r="Q326" s="31">
        <f t="shared" si="52"/>
        <v>310</v>
      </c>
      <c r="R326" s="180"/>
      <c r="S326" s="181"/>
      <c r="T326" s="182"/>
      <c r="U326" s="183"/>
      <c r="V326" s="185"/>
    </row>
    <row r="327" spans="1:22" x14ac:dyDescent="0.2">
      <c r="A327" s="19">
        <f t="shared" si="53"/>
        <v>311</v>
      </c>
      <c r="B327" s="20">
        <f t="shared" si="54"/>
        <v>0.99999999999999989</v>
      </c>
      <c r="C327" s="23" t="str">
        <f t="shared" si="55"/>
        <v>yes</v>
      </c>
      <c r="D327" s="22"/>
      <c r="E327" s="24"/>
      <c r="F327" s="32">
        <f t="shared" si="56"/>
        <v>6.8242446543173035E-17</v>
      </c>
      <c r="G327" s="14">
        <f t="shared" si="57"/>
        <v>3.0844403581462159E-15</v>
      </c>
      <c r="H327" s="45">
        <f t="shared" si="58"/>
        <v>6.8955036852787745E-14</v>
      </c>
      <c r="I327" s="13"/>
      <c r="J327" s="11">
        <f t="shared" si="62"/>
        <v>0.99999999999999989</v>
      </c>
      <c r="K327" s="11">
        <f t="shared" si="63"/>
        <v>0.99999999999999678</v>
      </c>
      <c r="L327" s="2">
        <f t="shared" si="64"/>
        <v>0.99999999999992784</v>
      </c>
      <c r="M327" s="2">
        <f t="shared" si="59"/>
        <v>0.99</v>
      </c>
      <c r="N327" s="92"/>
      <c r="O327" s="2">
        <f t="shared" si="60"/>
        <v>0.99999999999999989</v>
      </c>
      <c r="P327" s="31">
        <f t="shared" si="61"/>
        <v>311</v>
      </c>
      <c r="Q327" s="31">
        <f t="shared" si="52"/>
        <v>311</v>
      </c>
      <c r="R327" s="180"/>
      <c r="S327" s="181"/>
      <c r="T327" s="182"/>
      <c r="U327" s="183"/>
      <c r="V327" s="185"/>
    </row>
    <row r="328" spans="1:22" x14ac:dyDescent="0.2">
      <c r="A328" s="19">
        <f t="shared" si="53"/>
        <v>312</v>
      </c>
      <c r="B328" s="20">
        <f t="shared" si="54"/>
        <v>0.99999999999999989</v>
      </c>
      <c r="C328" s="23" t="str">
        <f t="shared" si="55"/>
        <v>yes</v>
      </c>
      <c r="D328" s="22"/>
      <c r="E328" s="24"/>
      <c r="F328" s="32">
        <f t="shared" si="56"/>
        <v>5.9575828016663117E-17</v>
      </c>
      <c r="G328" s="14">
        <f t="shared" si="57"/>
        <v>2.7039849802707991E-15</v>
      </c>
      <c r="H328" s="45">
        <f t="shared" si="58"/>
        <v>6.070303143870563E-14</v>
      </c>
      <c r="I328" s="13"/>
      <c r="J328" s="11">
        <f t="shared" si="62"/>
        <v>0.99999999999999989</v>
      </c>
      <c r="K328" s="11">
        <f t="shared" si="63"/>
        <v>0.99999999999999722</v>
      </c>
      <c r="L328" s="2">
        <f t="shared" si="64"/>
        <v>0.9999999999999365</v>
      </c>
      <c r="M328" s="2">
        <f t="shared" si="59"/>
        <v>0.99</v>
      </c>
      <c r="N328" s="92"/>
      <c r="O328" s="2">
        <f t="shared" si="60"/>
        <v>0.99999999999999989</v>
      </c>
      <c r="P328" s="31">
        <f t="shared" si="61"/>
        <v>312</v>
      </c>
      <c r="Q328" s="31">
        <f t="shared" si="52"/>
        <v>312</v>
      </c>
      <c r="R328" s="180"/>
      <c r="S328" s="181"/>
      <c r="T328" s="182"/>
      <c r="U328" s="183"/>
      <c r="V328" s="185"/>
    </row>
    <row r="329" spans="1:22" x14ac:dyDescent="0.2">
      <c r="A329" s="19">
        <f t="shared" si="53"/>
        <v>313</v>
      </c>
      <c r="B329" s="20">
        <f t="shared" si="54"/>
        <v>1</v>
      </c>
      <c r="C329" s="23" t="str">
        <f t="shared" si="55"/>
        <v>yes</v>
      </c>
      <c r="D329" s="22"/>
      <c r="E329" s="24"/>
      <c r="F329" s="32">
        <f t="shared" si="56"/>
        <v>5.2003479506127741E-17</v>
      </c>
      <c r="G329" s="14">
        <f t="shared" si="57"/>
        <v>2.370145083797599E-15</v>
      </c>
      <c r="H329" s="45">
        <f t="shared" si="58"/>
        <v>5.3431016339946985E-14</v>
      </c>
      <c r="I329" s="13"/>
      <c r="J329" s="11">
        <f t="shared" si="62"/>
        <v>1</v>
      </c>
      <c r="K329" s="11">
        <f t="shared" si="63"/>
        <v>0.99999999999999767</v>
      </c>
      <c r="L329" s="2">
        <f t="shared" si="64"/>
        <v>0.99999999999994427</v>
      </c>
      <c r="M329" s="2">
        <f t="shared" si="59"/>
        <v>0.99</v>
      </c>
      <c r="N329" s="92"/>
      <c r="O329" s="2">
        <f t="shared" si="60"/>
        <v>1</v>
      </c>
      <c r="P329" s="31">
        <f t="shared" si="61"/>
        <v>313</v>
      </c>
      <c r="Q329" s="31">
        <f t="shared" si="52"/>
        <v>313</v>
      </c>
      <c r="R329" s="180"/>
      <c r="S329" s="181"/>
      <c r="T329" s="182"/>
      <c r="U329" s="183"/>
      <c r="V329" s="185"/>
    </row>
    <row r="330" spans="1:22" x14ac:dyDescent="0.2">
      <c r="A330" s="19">
        <f t="shared" si="53"/>
        <v>314</v>
      </c>
      <c r="B330" s="20">
        <f t="shared" si="54"/>
        <v>1</v>
      </c>
      <c r="C330" s="23" t="str">
        <f t="shared" si="55"/>
        <v>yes</v>
      </c>
      <c r="D330" s="22"/>
      <c r="E330" s="24"/>
      <c r="F330" s="32">
        <f t="shared" si="56"/>
        <v>4.5388041085381737E-17</v>
      </c>
      <c r="G330" s="14">
        <f t="shared" si="57"/>
        <v>2.0772476641141849E-15</v>
      </c>
      <c r="H330" s="45">
        <f t="shared" si="58"/>
        <v>4.7023518722353389E-14</v>
      </c>
      <c r="I330" s="13"/>
      <c r="J330" s="11">
        <f t="shared" si="62"/>
        <v>1</v>
      </c>
      <c r="K330" s="11">
        <f t="shared" si="63"/>
        <v>0.99999999999999789</v>
      </c>
      <c r="L330" s="2">
        <f t="shared" si="64"/>
        <v>0.99999999999995082</v>
      </c>
      <c r="M330" s="2">
        <f t="shared" si="59"/>
        <v>0.99</v>
      </c>
      <c r="N330" s="92"/>
      <c r="O330" s="2">
        <f t="shared" si="60"/>
        <v>1</v>
      </c>
      <c r="P330" s="31">
        <f t="shared" si="61"/>
        <v>314</v>
      </c>
      <c r="Q330" s="31">
        <f t="shared" si="52"/>
        <v>314</v>
      </c>
      <c r="R330" s="180"/>
      <c r="S330" s="181"/>
      <c r="T330" s="182"/>
      <c r="U330" s="183"/>
      <c r="V330" s="185"/>
    </row>
    <row r="331" spans="1:22" x14ac:dyDescent="0.2">
      <c r="A331" s="19">
        <f t="shared" si="53"/>
        <v>315</v>
      </c>
      <c r="B331" s="20">
        <f t="shared" si="54"/>
        <v>1</v>
      </c>
      <c r="C331" s="23" t="str">
        <f t="shared" si="55"/>
        <v>yes</v>
      </c>
      <c r="D331" s="22"/>
      <c r="E331" s="24"/>
      <c r="F331" s="32">
        <f t="shared" si="56"/>
        <v>3.960929386456168E-17</v>
      </c>
      <c r="G331" s="14">
        <f t="shared" si="57"/>
        <v>1.8203053745583355E-15</v>
      </c>
      <c r="H331" s="45">
        <f t="shared" si="58"/>
        <v>4.1378563292325355E-14</v>
      </c>
      <c r="I331" s="13"/>
      <c r="J331" s="11">
        <f t="shared" si="62"/>
        <v>1</v>
      </c>
      <c r="K331" s="11">
        <f t="shared" si="63"/>
        <v>0.99999999999999822</v>
      </c>
      <c r="L331" s="2">
        <f t="shared" si="64"/>
        <v>0.99999999999995681</v>
      </c>
      <c r="M331" s="2">
        <f t="shared" si="59"/>
        <v>0.99</v>
      </c>
      <c r="N331" s="92"/>
      <c r="O331" s="2">
        <f t="shared" si="60"/>
        <v>1</v>
      </c>
      <c r="P331" s="31">
        <f t="shared" si="61"/>
        <v>315</v>
      </c>
      <c r="Q331" s="31">
        <f t="shared" si="52"/>
        <v>315</v>
      </c>
      <c r="R331" s="180"/>
      <c r="S331" s="181"/>
      <c r="T331" s="182"/>
      <c r="U331" s="183"/>
      <c r="V331" s="185"/>
    </row>
    <row r="332" spans="1:22" x14ac:dyDescent="0.2">
      <c r="A332" s="19">
        <f t="shared" si="53"/>
        <v>316</v>
      </c>
      <c r="B332" s="20">
        <f t="shared" si="54"/>
        <v>1</v>
      </c>
      <c r="C332" s="23" t="str">
        <f t="shared" si="55"/>
        <v>yes</v>
      </c>
      <c r="D332" s="22"/>
      <c r="E332" s="24"/>
      <c r="F332" s="32">
        <f t="shared" si="56"/>
        <v>3.4562033633718789E-17</v>
      </c>
      <c r="G332" s="14">
        <f t="shared" si="57"/>
        <v>1.5949342329463478E-15</v>
      </c>
      <c r="H332" s="45">
        <f t="shared" si="58"/>
        <v>3.6406107491166534E-14</v>
      </c>
      <c r="I332" s="13"/>
      <c r="J332" s="11">
        <f t="shared" si="62"/>
        <v>1</v>
      </c>
      <c r="K332" s="11">
        <f t="shared" si="63"/>
        <v>0.99999999999999845</v>
      </c>
      <c r="L332" s="2">
        <f t="shared" si="64"/>
        <v>0.99999999999996203</v>
      </c>
      <c r="M332" s="2">
        <f t="shared" si="59"/>
        <v>0.99</v>
      </c>
      <c r="N332" s="92"/>
      <c r="O332" s="2">
        <f t="shared" si="60"/>
        <v>1</v>
      </c>
      <c r="P332" s="31">
        <f t="shared" si="61"/>
        <v>316</v>
      </c>
      <c r="Q332" s="31">
        <f t="shared" si="52"/>
        <v>316</v>
      </c>
      <c r="R332" s="180"/>
      <c r="S332" s="181"/>
      <c r="T332" s="182"/>
      <c r="U332" s="183"/>
      <c r="V332" s="185"/>
    </row>
    <row r="333" spans="1:22" x14ac:dyDescent="0.2">
      <c r="A333" s="19">
        <f t="shared" si="53"/>
        <v>317</v>
      </c>
      <c r="B333" s="20">
        <f t="shared" si="54"/>
        <v>1</v>
      </c>
      <c r="C333" s="23" t="str">
        <f t="shared" si="55"/>
        <v>yes</v>
      </c>
      <c r="D333" s="22"/>
      <c r="E333" s="24"/>
      <c r="F333" s="32">
        <f t="shared" si="56"/>
        <v>3.0154206709148664E-17</v>
      </c>
      <c r="G333" s="14">
        <f t="shared" si="57"/>
        <v>1.3972811350888657E-15</v>
      </c>
      <c r="H333" s="45">
        <f t="shared" si="58"/>
        <v>3.2026656577955736E-14</v>
      </c>
      <c r="I333" s="13"/>
      <c r="J333" s="11">
        <f t="shared" si="62"/>
        <v>1</v>
      </c>
      <c r="K333" s="11">
        <f t="shared" si="63"/>
        <v>0.99999999999999856</v>
      </c>
      <c r="L333" s="2">
        <f t="shared" si="64"/>
        <v>0.99999999999996658</v>
      </c>
      <c r="M333" s="2">
        <f t="shared" si="59"/>
        <v>0.99</v>
      </c>
      <c r="N333" s="92"/>
      <c r="O333" s="2">
        <f t="shared" si="60"/>
        <v>1</v>
      </c>
      <c r="P333" s="31">
        <f t="shared" si="61"/>
        <v>317</v>
      </c>
      <c r="Q333" s="31">
        <f t="shared" si="52"/>
        <v>317</v>
      </c>
      <c r="R333" s="180"/>
      <c r="S333" s="181"/>
      <c r="T333" s="182"/>
      <c r="U333" s="183"/>
      <c r="V333" s="185"/>
    </row>
    <row r="334" spans="1:22" x14ac:dyDescent="0.2">
      <c r="A334" s="19">
        <f t="shared" si="53"/>
        <v>318</v>
      </c>
      <c r="B334" s="20">
        <f t="shared" si="54"/>
        <v>1</v>
      </c>
      <c r="C334" s="23" t="str">
        <f t="shared" si="55"/>
        <v>yes</v>
      </c>
      <c r="D334" s="22"/>
      <c r="E334" s="24"/>
      <c r="F334" s="32">
        <f t="shared" si="56"/>
        <v>2.6305275844328948E-17</v>
      </c>
      <c r="G334" s="14">
        <f t="shared" si="57"/>
        <v>1.2239600150125931E-15</v>
      </c>
      <c r="H334" s="45">
        <f t="shared" si="58"/>
        <v>2.8170038099636087E-14</v>
      </c>
      <c r="I334" s="13"/>
      <c r="J334" s="11">
        <f t="shared" si="62"/>
        <v>1</v>
      </c>
      <c r="K334" s="11">
        <f t="shared" si="63"/>
        <v>0.99999999999999878</v>
      </c>
      <c r="L334" s="2">
        <f t="shared" si="64"/>
        <v>0.99999999999997058</v>
      </c>
      <c r="M334" s="2">
        <f t="shared" si="59"/>
        <v>0.99</v>
      </c>
      <c r="N334" s="92"/>
      <c r="O334" s="2">
        <f t="shared" si="60"/>
        <v>1</v>
      </c>
      <c r="P334" s="31">
        <f t="shared" si="61"/>
        <v>318</v>
      </c>
      <c r="Q334" s="31">
        <f t="shared" si="52"/>
        <v>318</v>
      </c>
      <c r="R334" s="180"/>
      <c r="S334" s="181"/>
      <c r="T334" s="182"/>
      <c r="U334" s="183"/>
      <c r="V334" s="185"/>
    </row>
    <row r="335" spans="1:22" x14ac:dyDescent="0.2">
      <c r="A335" s="19">
        <f t="shared" si="53"/>
        <v>319</v>
      </c>
      <c r="B335" s="20">
        <f t="shared" si="54"/>
        <v>1</v>
      </c>
      <c r="C335" s="23" t="str">
        <f t="shared" si="55"/>
        <v>yes</v>
      </c>
      <c r="D335" s="22"/>
      <c r="E335" s="24"/>
      <c r="F335" s="32">
        <f t="shared" si="56"/>
        <v>2.2944787982659273E-17</v>
      </c>
      <c r="G335" s="14">
        <f t="shared" si="57"/>
        <v>1.0719956278726556E-15</v>
      </c>
      <c r="H335" s="45">
        <f t="shared" si="58"/>
        <v>2.4774317562754838E-14</v>
      </c>
      <c r="I335" s="13"/>
      <c r="J335" s="11">
        <f t="shared" si="62"/>
        <v>1</v>
      </c>
      <c r="K335" s="11">
        <f t="shared" si="63"/>
        <v>0.99999999999999889</v>
      </c>
      <c r="L335" s="2">
        <f t="shared" si="64"/>
        <v>0.99999999999997413</v>
      </c>
      <c r="M335" s="2">
        <f t="shared" si="59"/>
        <v>0.99</v>
      </c>
      <c r="N335" s="92"/>
      <c r="O335" s="2">
        <f t="shared" si="60"/>
        <v>1</v>
      </c>
      <c r="P335" s="31">
        <f t="shared" si="61"/>
        <v>319</v>
      </c>
      <c r="Q335" s="31">
        <f t="shared" si="52"/>
        <v>319</v>
      </c>
      <c r="R335" s="180"/>
      <c r="S335" s="181"/>
      <c r="T335" s="182"/>
      <c r="U335" s="183"/>
      <c r="V335" s="185"/>
    </row>
    <row r="336" spans="1:22" x14ac:dyDescent="0.2">
      <c r="A336" s="19">
        <f t="shared" si="53"/>
        <v>320</v>
      </c>
      <c r="B336" s="20">
        <f t="shared" si="54"/>
        <v>1</v>
      </c>
      <c r="C336" s="23" t="str">
        <f t="shared" si="55"/>
        <v>yes</v>
      </c>
      <c r="D336" s="22"/>
      <c r="E336" s="24"/>
      <c r="F336" s="32">
        <f t="shared" si="56"/>
        <v>2.0011119070397129E-17</v>
      </c>
      <c r="G336" s="14">
        <f t="shared" si="57"/>
        <v>9.387740519238743E-16</v>
      </c>
      <c r="H336" s="45">
        <f t="shared" si="58"/>
        <v>2.178483917776775E-14</v>
      </c>
      <c r="I336" s="13"/>
      <c r="J336" s="11">
        <f t="shared" si="62"/>
        <v>1</v>
      </c>
      <c r="K336" s="11">
        <f t="shared" si="63"/>
        <v>0.99999999999999911</v>
      </c>
      <c r="L336" s="2">
        <f t="shared" si="64"/>
        <v>0.99999999999997735</v>
      </c>
      <c r="M336" s="2">
        <f t="shared" si="59"/>
        <v>0.99</v>
      </c>
      <c r="N336" s="92"/>
      <c r="O336" s="2">
        <f t="shared" si="60"/>
        <v>1</v>
      </c>
      <c r="P336" s="31">
        <f t="shared" si="61"/>
        <v>320</v>
      </c>
      <c r="Q336" s="31">
        <f t="shared" si="52"/>
        <v>320</v>
      </c>
      <c r="R336" s="180"/>
      <c r="S336" s="181"/>
      <c r="T336" s="182"/>
      <c r="U336" s="183"/>
      <c r="V336" s="185"/>
    </row>
    <row r="337" spans="1:22" x14ac:dyDescent="0.2">
      <c r="A337" s="19">
        <f t="shared" si="53"/>
        <v>321</v>
      </c>
      <c r="B337" s="20">
        <f t="shared" si="54"/>
        <v>1</v>
      </c>
      <c r="C337" s="23" t="str">
        <f t="shared" si="55"/>
        <v>yes</v>
      </c>
      <c r="D337" s="22"/>
      <c r="E337" s="24"/>
      <c r="F337" s="32">
        <f t="shared" si="56"/>
        <v>1.7450374172405567E-17</v>
      </c>
      <c r="G337" s="14">
        <f t="shared" si="57"/>
        <v>8.2199911225526794E-16</v>
      </c>
      <c r="H337" s="45">
        <f t="shared" si="58"/>
        <v>1.915337737293831E-14</v>
      </c>
      <c r="I337" s="13"/>
      <c r="J337" s="11">
        <f t="shared" si="62"/>
        <v>1</v>
      </c>
      <c r="K337" s="11">
        <f t="shared" si="63"/>
        <v>0.99999999999999922</v>
      </c>
      <c r="L337" s="2">
        <f t="shared" si="64"/>
        <v>0.99999999999998002</v>
      </c>
      <c r="M337" s="2">
        <f t="shared" si="59"/>
        <v>0.99</v>
      </c>
      <c r="N337" s="92"/>
      <c r="O337" s="2">
        <f t="shared" si="60"/>
        <v>1</v>
      </c>
      <c r="P337" s="31">
        <f t="shared" si="61"/>
        <v>321</v>
      </c>
      <c r="Q337" s="31">
        <f t="shared" ref="Q337:Q400" si="65">IF($P337&gt;$B$11,"",$P337)</f>
        <v>321</v>
      </c>
      <c r="R337" s="180"/>
      <c r="S337" s="181"/>
      <c r="T337" s="182"/>
      <c r="U337" s="183"/>
      <c r="V337" s="185"/>
    </row>
    <row r="338" spans="1:22" x14ac:dyDescent="0.2">
      <c r="A338" s="19">
        <f t="shared" ref="A338:A401" si="66">$Q338</f>
        <v>322</v>
      </c>
      <c r="B338" s="20">
        <f t="shared" ref="B338:B401" si="67">IF(A338="","",IF($B$13=0,($J338),(IF($B$13=1,$K338,$L338))))</f>
        <v>1</v>
      </c>
      <c r="C338" s="23" t="str">
        <f t="shared" ref="C338:C401" si="68">IF(A338="","",IF(ISERROR(B338),"no",IF(($B338)&gt;=$B$14,"yes","no")))</f>
        <v>yes</v>
      </c>
      <c r="D338" s="22"/>
      <c r="E338" s="24"/>
      <c r="F338" s="32">
        <f t="shared" ref="F338:F401" si="69">IF($A338="","",IF($A338&lt;=ROUNDUP($B$11*$B$12,0)-1,(HYPGEOMDIST($A338,$A338,ROUNDUP($B$11*$B$12,0)-1,$B$11))))</f>
        <v>1.5215423790698156E-17</v>
      </c>
      <c r="G338" s="14">
        <f t="shared" ref="G338:G401" si="70">IF($A338="","",IF($A338&lt;=ROUNDUP($B$11*$B$12,0),HYPGEOMDIST($A338-1,$A338,ROUNDUP($B$11*$B$12,0)-1,$B$11)))</f>
        <v>7.1965402290984453E-16</v>
      </c>
      <c r="H338" s="45">
        <f t="shared" ref="H338:H401" si="71">IF(A338="","",IF(OR($A338&lt;2,$B$11=ROUNDUP($B$11*$B$12,0)),"0",IF($A338&lt;=ROUNDUP($B$11*$B$12,0)+1,HYPGEOMDIST($A338-2,$A338,ROUNDUP($B$11*$B$12,0)-1,$B$11))))</f>
        <v>1.6837386396068416E-14</v>
      </c>
      <c r="I338" s="13"/>
      <c r="J338" s="11">
        <f t="shared" si="62"/>
        <v>1</v>
      </c>
      <c r="K338" s="11">
        <f t="shared" si="63"/>
        <v>0.99999999999999933</v>
      </c>
      <c r="L338" s="2">
        <f t="shared" si="64"/>
        <v>0.99999999999998246</v>
      </c>
      <c r="M338" s="2">
        <f t="shared" ref="M338:M401" si="72">IF($B338="","",$B$14)</f>
        <v>0.99</v>
      </c>
      <c r="N338" s="92"/>
      <c r="O338" s="2">
        <f t="shared" ref="O338:O401" si="73">IF(ISERROR(B338),"",IF(B338&gt;=$B$14,B338,"not meet"))</f>
        <v>1</v>
      </c>
      <c r="P338" s="31">
        <f t="shared" ref="P338:P401" si="74">ROW()-16</f>
        <v>322</v>
      </c>
      <c r="Q338" s="31">
        <f t="shared" si="65"/>
        <v>322</v>
      </c>
      <c r="R338" s="180"/>
      <c r="S338" s="181"/>
      <c r="T338" s="182"/>
      <c r="U338" s="183"/>
      <c r="V338" s="185"/>
    </row>
    <row r="339" spans="1:22" x14ac:dyDescent="0.2">
      <c r="A339" s="19">
        <f t="shared" si="66"/>
        <v>323</v>
      </c>
      <c r="B339" s="20">
        <f t="shared" si="67"/>
        <v>1</v>
      </c>
      <c r="C339" s="23" t="str">
        <f t="shared" si="68"/>
        <v>yes</v>
      </c>
      <c r="D339" s="22"/>
      <c r="E339" s="24"/>
      <c r="F339" s="32">
        <f t="shared" si="69"/>
        <v>1.3265059620583146E-17</v>
      </c>
      <c r="G339" s="14">
        <f t="shared" si="70"/>
        <v>6.2996762694713156E-16</v>
      </c>
      <c r="H339" s="45">
        <f t="shared" si="71"/>
        <v>1.4799336761452353E-14</v>
      </c>
      <c r="I339" s="13"/>
      <c r="J339" s="11">
        <f t="shared" ref="J339:J402" si="75">IF($A339="","",1-F339)</f>
        <v>1</v>
      </c>
      <c r="K339" s="11">
        <f t="shared" ref="K339:K402" si="76">IF($A339="","",(1-F339)-G339)</f>
        <v>0.99999999999999933</v>
      </c>
      <c r="L339" s="2">
        <f t="shared" ref="L339:L402" si="77">IF($A339="","",K339-H339)</f>
        <v>0.99999999999998457</v>
      </c>
      <c r="M339" s="2">
        <f t="shared" si="72"/>
        <v>0.99</v>
      </c>
      <c r="N339" s="92"/>
      <c r="O339" s="2">
        <f t="shared" si="73"/>
        <v>1</v>
      </c>
      <c r="P339" s="31">
        <f t="shared" si="74"/>
        <v>323</v>
      </c>
      <c r="Q339" s="31">
        <f t="shared" si="65"/>
        <v>323</v>
      </c>
      <c r="R339" s="180"/>
      <c r="S339" s="181"/>
      <c r="T339" s="182"/>
      <c r="U339" s="183"/>
      <c r="V339" s="185"/>
    </row>
    <row r="340" spans="1:22" x14ac:dyDescent="0.2">
      <c r="A340" s="19">
        <f t="shared" si="66"/>
        <v>324</v>
      </c>
      <c r="B340" s="20">
        <f t="shared" si="67"/>
        <v>1</v>
      </c>
      <c r="C340" s="23" t="str">
        <f t="shared" si="68"/>
        <v>yes</v>
      </c>
      <c r="D340" s="22"/>
      <c r="E340" s="24"/>
      <c r="F340" s="32">
        <f t="shared" si="69"/>
        <v>1.1563255030346845E-17</v>
      </c>
      <c r="G340" s="14">
        <f t="shared" si="70"/>
        <v>5.5138468723653854E-16</v>
      </c>
      <c r="H340" s="45">
        <f t="shared" si="71"/>
        <v>1.3006128576733383E-14</v>
      </c>
      <c r="I340" s="13"/>
      <c r="J340" s="11">
        <f t="shared" si="75"/>
        <v>1</v>
      </c>
      <c r="K340" s="11">
        <f t="shared" si="76"/>
        <v>0.99999999999999944</v>
      </c>
      <c r="L340" s="2">
        <f t="shared" si="77"/>
        <v>0.99999999999998646</v>
      </c>
      <c r="M340" s="2">
        <f t="shared" si="72"/>
        <v>0.99</v>
      </c>
      <c r="N340" s="92"/>
      <c r="O340" s="2">
        <f t="shared" si="73"/>
        <v>1</v>
      </c>
      <c r="P340" s="31">
        <f t="shared" si="74"/>
        <v>324</v>
      </c>
      <c r="Q340" s="31">
        <f t="shared" si="65"/>
        <v>324</v>
      </c>
      <c r="R340" s="180"/>
      <c r="S340" s="181"/>
      <c r="T340" s="182"/>
      <c r="U340" s="183"/>
      <c r="V340" s="185"/>
    </row>
    <row r="341" spans="1:22" x14ac:dyDescent="0.2">
      <c r="A341" s="19">
        <f t="shared" si="66"/>
        <v>325</v>
      </c>
      <c r="B341" s="20">
        <f t="shared" si="67"/>
        <v>1</v>
      </c>
      <c r="C341" s="23" t="str">
        <f t="shared" si="68"/>
        <v>yes</v>
      </c>
      <c r="D341" s="22"/>
      <c r="E341" s="24"/>
      <c r="F341" s="32">
        <f t="shared" si="69"/>
        <v>1.0078517352130511E-17</v>
      </c>
      <c r="G341" s="14">
        <f t="shared" si="70"/>
        <v>4.8253974542029739E-16</v>
      </c>
      <c r="H341" s="45">
        <f t="shared" si="71"/>
        <v>1.1428572917849264E-14</v>
      </c>
      <c r="I341" s="13"/>
      <c r="J341" s="11">
        <f t="shared" si="75"/>
        <v>1</v>
      </c>
      <c r="K341" s="11">
        <f t="shared" si="76"/>
        <v>0.99999999999999956</v>
      </c>
      <c r="L341" s="2">
        <f t="shared" si="77"/>
        <v>0.99999999999998812</v>
      </c>
      <c r="M341" s="2">
        <f t="shared" si="72"/>
        <v>0.99</v>
      </c>
      <c r="N341" s="92"/>
      <c r="O341" s="2">
        <f t="shared" si="73"/>
        <v>1</v>
      </c>
      <c r="P341" s="31">
        <f t="shared" si="74"/>
        <v>325</v>
      </c>
      <c r="Q341" s="31">
        <f t="shared" si="65"/>
        <v>325</v>
      </c>
      <c r="R341" s="180"/>
      <c r="S341" s="181"/>
      <c r="T341" s="182"/>
      <c r="U341" s="183"/>
      <c r="V341" s="185"/>
    </row>
    <row r="342" spans="1:22" x14ac:dyDescent="0.2">
      <c r="A342" s="19">
        <f t="shared" si="66"/>
        <v>326</v>
      </c>
      <c r="B342" s="20">
        <f t="shared" si="67"/>
        <v>1</v>
      </c>
      <c r="C342" s="23" t="str">
        <f t="shared" si="68"/>
        <v>yes</v>
      </c>
      <c r="D342" s="22"/>
      <c r="E342" s="24"/>
      <c r="F342" s="32">
        <f t="shared" si="69"/>
        <v>8.7833206541120884E-18</v>
      </c>
      <c r="G342" s="14">
        <f t="shared" si="70"/>
        <v>4.2223412355402472E-16</v>
      </c>
      <c r="H342" s="45">
        <f t="shared" si="71"/>
        <v>1.0040933425979819E-14</v>
      </c>
      <c r="I342" s="13"/>
      <c r="J342" s="11">
        <f t="shared" si="75"/>
        <v>1</v>
      </c>
      <c r="K342" s="11">
        <f t="shared" si="76"/>
        <v>0.99999999999999956</v>
      </c>
      <c r="L342" s="2">
        <f t="shared" si="77"/>
        <v>0.99999999999998956</v>
      </c>
      <c r="M342" s="2">
        <f t="shared" si="72"/>
        <v>0.99</v>
      </c>
      <c r="N342" s="92"/>
      <c r="O342" s="2">
        <f t="shared" si="73"/>
        <v>1</v>
      </c>
      <c r="P342" s="31">
        <f t="shared" si="74"/>
        <v>326</v>
      </c>
      <c r="Q342" s="31">
        <f t="shared" si="65"/>
        <v>326</v>
      </c>
      <c r="R342" s="180"/>
      <c r="S342" s="181"/>
      <c r="T342" s="182"/>
      <c r="U342" s="183"/>
      <c r="V342" s="185"/>
    </row>
    <row r="343" spans="1:22" x14ac:dyDescent="0.2">
      <c r="A343" s="19">
        <f t="shared" si="66"/>
        <v>327</v>
      </c>
      <c r="B343" s="20">
        <f t="shared" si="67"/>
        <v>1</v>
      </c>
      <c r="C343" s="23" t="str">
        <f t="shared" si="68"/>
        <v>yes</v>
      </c>
      <c r="D343" s="22"/>
      <c r="E343" s="24"/>
      <c r="F343" s="32">
        <f t="shared" si="69"/>
        <v>7.6536090537959666E-18</v>
      </c>
      <c r="G343" s="14">
        <f t="shared" si="70"/>
        <v>3.6941569330331484E-16</v>
      </c>
      <c r="H343" s="45">
        <f t="shared" si="71"/>
        <v>8.8205211926425939E-15</v>
      </c>
      <c r="I343" s="13"/>
      <c r="J343" s="11">
        <f t="shared" si="75"/>
        <v>1</v>
      </c>
      <c r="K343" s="11">
        <f t="shared" si="76"/>
        <v>0.99999999999999967</v>
      </c>
      <c r="L343" s="2">
        <f t="shared" si="77"/>
        <v>0.9999999999999909</v>
      </c>
      <c r="M343" s="2">
        <f t="shared" si="72"/>
        <v>0.99</v>
      </c>
      <c r="N343" s="92"/>
      <c r="O343" s="2">
        <f t="shared" si="73"/>
        <v>1</v>
      </c>
      <c r="P343" s="31">
        <f t="shared" si="74"/>
        <v>327</v>
      </c>
      <c r="Q343" s="31">
        <f t="shared" si="65"/>
        <v>327</v>
      </c>
      <c r="R343" s="180"/>
      <c r="S343" s="181"/>
      <c r="T343" s="182"/>
      <c r="U343" s="183"/>
      <c r="V343" s="185"/>
    </row>
    <row r="344" spans="1:22" x14ac:dyDescent="0.2">
      <c r="A344" s="19">
        <f t="shared" si="66"/>
        <v>328</v>
      </c>
      <c r="B344" s="20">
        <f t="shared" si="67"/>
        <v>1</v>
      </c>
      <c r="C344" s="23" t="str">
        <f t="shared" si="68"/>
        <v>yes</v>
      </c>
      <c r="D344" s="22"/>
      <c r="E344" s="24"/>
      <c r="F344" s="32">
        <f t="shared" si="69"/>
        <v>6.6683618524975915E-18</v>
      </c>
      <c r="G344" s="14">
        <f t="shared" si="70"/>
        <v>3.2316108202592473E-16</v>
      </c>
      <c r="H344" s="45">
        <f t="shared" si="71"/>
        <v>7.7473367905043661E-15</v>
      </c>
      <c r="I344" s="13"/>
      <c r="J344" s="11">
        <f t="shared" si="75"/>
        <v>1</v>
      </c>
      <c r="K344" s="11">
        <f t="shared" si="76"/>
        <v>0.99999999999999967</v>
      </c>
      <c r="L344" s="2">
        <f t="shared" si="77"/>
        <v>0.9999999999999919</v>
      </c>
      <c r="M344" s="2">
        <f t="shared" si="72"/>
        <v>0.99</v>
      </c>
      <c r="N344" s="92"/>
      <c r="O344" s="2">
        <f t="shared" si="73"/>
        <v>1</v>
      </c>
      <c r="P344" s="31">
        <f t="shared" si="74"/>
        <v>328</v>
      </c>
      <c r="Q344" s="31">
        <f t="shared" si="65"/>
        <v>328</v>
      </c>
      <c r="R344" s="180"/>
      <c r="S344" s="181"/>
      <c r="T344" s="182"/>
      <c r="U344" s="183"/>
      <c r="V344" s="185"/>
    </row>
    <row r="345" spans="1:22" x14ac:dyDescent="0.2">
      <c r="A345" s="19">
        <f t="shared" si="66"/>
        <v>329</v>
      </c>
      <c r="B345" s="20">
        <f t="shared" si="67"/>
        <v>1</v>
      </c>
      <c r="C345" s="23" t="str">
        <f t="shared" si="68"/>
        <v>yes</v>
      </c>
      <c r="D345" s="22"/>
      <c r="E345" s="24"/>
      <c r="F345" s="32">
        <f t="shared" si="69"/>
        <v>5.8092128424914977E-18</v>
      </c>
      <c r="G345" s="14">
        <f t="shared" si="70"/>
        <v>2.8266002429200196E-16</v>
      </c>
      <c r="H345" s="45">
        <f t="shared" si="71"/>
        <v>6.8037540093767843E-15</v>
      </c>
      <c r="I345" s="13"/>
      <c r="J345" s="11">
        <f t="shared" si="75"/>
        <v>1</v>
      </c>
      <c r="K345" s="11">
        <f t="shared" si="76"/>
        <v>0.99999999999999967</v>
      </c>
      <c r="L345" s="2">
        <f t="shared" si="77"/>
        <v>0.99999999999999289</v>
      </c>
      <c r="M345" s="2">
        <f t="shared" si="72"/>
        <v>0.99</v>
      </c>
      <c r="N345" s="92"/>
      <c r="O345" s="2">
        <f t="shared" si="73"/>
        <v>1</v>
      </c>
      <c r="P345" s="31">
        <f t="shared" si="74"/>
        <v>329</v>
      </c>
      <c r="Q345" s="31">
        <f t="shared" si="65"/>
        <v>329</v>
      </c>
      <c r="R345" s="180"/>
      <c r="S345" s="181"/>
      <c r="T345" s="182"/>
      <c r="U345" s="183"/>
      <c r="V345" s="185"/>
    </row>
    <row r="346" spans="1:22" x14ac:dyDescent="0.2">
      <c r="A346" s="19">
        <f t="shared" si="66"/>
        <v>330</v>
      </c>
      <c r="B346" s="20">
        <f t="shared" si="67"/>
        <v>1</v>
      </c>
      <c r="C346" s="23" t="str">
        <f t="shared" si="68"/>
        <v>yes</v>
      </c>
      <c r="D346" s="22"/>
      <c r="E346" s="24"/>
      <c r="F346" s="32">
        <f t="shared" si="69"/>
        <v>5.0601170788567547E-18</v>
      </c>
      <c r="G346" s="14">
        <f t="shared" si="70"/>
        <v>2.472016019994441E-16</v>
      </c>
      <c r="H346" s="45">
        <f t="shared" si="71"/>
        <v>5.9742404792716208E-15</v>
      </c>
      <c r="I346" s="13"/>
      <c r="J346" s="11">
        <f t="shared" si="75"/>
        <v>1</v>
      </c>
      <c r="K346" s="11">
        <f t="shared" si="76"/>
        <v>0.99999999999999978</v>
      </c>
      <c r="L346" s="2">
        <f t="shared" si="77"/>
        <v>0.99999999999999378</v>
      </c>
      <c r="M346" s="2">
        <f t="shared" si="72"/>
        <v>0.99</v>
      </c>
      <c r="N346" s="92"/>
      <c r="O346" s="2">
        <f t="shared" si="73"/>
        <v>1</v>
      </c>
      <c r="P346" s="31">
        <f t="shared" si="74"/>
        <v>330</v>
      </c>
      <c r="Q346" s="31">
        <f t="shared" si="65"/>
        <v>330</v>
      </c>
      <c r="R346" s="180"/>
      <c r="S346" s="181"/>
      <c r="T346" s="182"/>
      <c r="U346" s="183"/>
      <c r="V346" s="185"/>
    </row>
    <row r="347" spans="1:22" x14ac:dyDescent="0.2">
      <c r="A347" s="19">
        <f t="shared" si="66"/>
        <v>331</v>
      </c>
      <c r="B347" s="20">
        <f t="shared" si="67"/>
        <v>1</v>
      </c>
      <c r="C347" s="23" t="str">
        <f t="shared" si="68"/>
        <v>yes</v>
      </c>
      <c r="D347" s="22"/>
      <c r="E347" s="24"/>
      <c r="F347" s="32">
        <f t="shared" si="69"/>
        <v>4.407059233636812E-18</v>
      </c>
      <c r="G347" s="14">
        <f t="shared" si="70"/>
        <v>2.1616214676780993E-16</v>
      </c>
      <c r="H347" s="45">
        <f t="shared" si="71"/>
        <v>5.2451109142189516E-15</v>
      </c>
      <c r="I347" s="13"/>
      <c r="J347" s="11">
        <f t="shared" si="75"/>
        <v>1</v>
      </c>
      <c r="K347" s="11">
        <f t="shared" si="76"/>
        <v>0.99999999999999978</v>
      </c>
      <c r="L347" s="2">
        <f t="shared" si="77"/>
        <v>0.99999999999999456</v>
      </c>
      <c r="M347" s="2">
        <f t="shared" si="72"/>
        <v>0.99</v>
      </c>
      <c r="N347" s="92"/>
      <c r="O347" s="2">
        <f t="shared" si="73"/>
        <v>1</v>
      </c>
      <c r="P347" s="31">
        <f t="shared" si="74"/>
        <v>331</v>
      </c>
      <c r="Q347" s="31">
        <f t="shared" si="65"/>
        <v>331</v>
      </c>
      <c r="R347" s="180"/>
      <c r="S347" s="181"/>
      <c r="T347" s="182"/>
      <c r="U347" s="183"/>
      <c r="V347" s="185"/>
    </row>
    <row r="348" spans="1:22" x14ac:dyDescent="0.2">
      <c r="A348" s="19">
        <f t="shared" si="66"/>
        <v>332</v>
      </c>
      <c r="B348" s="20">
        <f t="shared" si="67"/>
        <v>1</v>
      </c>
      <c r="C348" s="23" t="str">
        <f t="shared" si="68"/>
        <v>yes</v>
      </c>
      <c r="D348" s="22"/>
      <c r="E348" s="24"/>
      <c r="F348" s="32">
        <f t="shared" si="69"/>
        <v>3.8377983745442467E-18</v>
      </c>
      <c r="G348" s="14">
        <f t="shared" si="70"/>
        <v>1.8899460521871731E-16</v>
      </c>
      <c r="H348" s="45">
        <f t="shared" si="71"/>
        <v>4.6043091997591862E-15</v>
      </c>
      <c r="I348" s="13"/>
      <c r="J348" s="11">
        <f t="shared" si="75"/>
        <v>1</v>
      </c>
      <c r="K348" s="11">
        <f t="shared" si="76"/>
        <v>0.99999999999999978</v>
      </c>
      <c r="L348" s="2">
        <f t="shared" si="77"/>
        <v>0.99999999999999523</v>
      </c>
      <c r="M348" s="2">
        <f t="shared" si="72"/>
        <v>0.99</v>
      </c>
      <c r="N348" s="92"/>
      <c r="O348" s="2">
        <f t="shared" si="73"/>
        <v>1</v>
      </c>
      <c r="P348" s="31">
        <f t="shared" si="74"/>
        <v>332</v>
      </c>
      <c r="Q348" s="31">
        <f t="shared" si="65"/>
        <v>332</v>
      </c>
      <c r="R348" s="180"/>
      <c r="S348" s="181"/>
      <c r="T348" s="182"/>
      <c r="U348" s="183"/>
      <c r="V348" s="185"/>
    </row>
    <row r="349" spans="1:22" x14ac:dyDescent="0.2">
      <c r="A349" s="19">
        <f t="shared" si="66"/>
        <v>333</v>
      </c>
      <c r="B349" s="20">
        <f t="shared" si="67"/>
        <v>1</v>
      </c>
      <c r="C349" s="23" t="str">
        <f t="shared" si="68"/>
        <v>yes</v>
      </c>
      <c r="D349" s="22"/>
      <c r="E349" s="24"/>
      <c r="F349" s="32">
        <f t="shared" si="69"/>
        <v>3.3416446463283926E-18</v>
      </c>
      <c r="G349" s="14">
        <f t="shared" si="70"/>
        <v>1.6521919149589926E-16</v>
      </c>
      <c r="H349" s="45">
        <f t="shared" si="71"/>
        <v>4.0412159805971422E-15</v>
      </c>
      <c r="I349" s="13"/>
      <c r="J349" s="11">
        <f t="shared" si="75"/>
        <v>1</v>
      </c>
      <c r="K349" s="11">
        <f t="shared" si="76"/>
        <v>0.99999999999999989</v>
      </c>
      <c r="L349" s="2">
        <f t="shared" si="77"/>
        <v>0.99999999999999589</v>
      </c>
      <c r="M349" s="2">
        <f t="shared" si="72"/>
        <v>0.99</v>
      </c>
      <c r="N349" s="92"/>
      <c r="O349" s="2">
        <f t="shared" si="73"/>
        <v>1</v>
      </c>
      <c r="P349" s="31">
        <f t="shared" si="74"/>
        <v>333</v>
      </c>
      <c r="Q349" s="31">
        <f t="shared" si="65"/>
        <v>333</v>
      </c>
      <c r="R349" s="180"/>
      <c r="S349" s="181"/>
      <c r="T349" s="182"/>
      <c r="U349" s="183"/>
      <c r="V349" s="185"/>
    </row>
    <row r="350" spans="1:22" x14ac:dyDescent="0.2">
      <c r="A350" s="19">
        <f t="shared" si="66"/>
        <v>334</v>
      </c>
      <c r="B350" s="20">
        <f t="shared" si="67"/>
        <v>1</v>
      </c>
      <c r="C350" s="23" t="str">
        <f t="shared" si="68"/>
        <v>yes</v>
      </c>
      <c r="D350" s="22"/>
      <c r="E350" s="24"/>
      <c r="F350" s="32">
        <f t="shared" si="69"/>
        <v>2.9092638908908878E-18</v>
      </c>
      <c r="G350" s="14">
        <f t="shared" si="70"/>
        <v>1.44415172316132E-16</v>
      </c>
      <c r="H350" s="45">
        <f t="shared" si="71"/>
        <v>3.5464787891793155E-15</v>
      </c>
      <c r="I350" s="13"/>
      <c r="J350" s="11">
        <f t="shared" si="75"/>
        <v>1</v>
      </c>
      <c r="K350" s="11">
        <f t="shared" si="76"/>
        <v>0.99999999999999989</v>
      </c>
      <c r="L350" s="2">
        <f t="shared" si="77"/>
        <v>0.99999999999999634</v>
      </c>
      <c r="M350" s="2">
        <f t="shared" si="72"/>
        <v>0.99</v>
      </c>
      <c r="N350" s="92"/>
      <c r="O350" s="2">
        <f t="shared" si="73"/>
        <v>1</v>
      </c>
      <c r="P350" s="31">
        <f t="shared" si="74"/>
        <v>334</v>
      </c>
      <c r="Q350" s="31">
        <f t="shared" si="65"/>
        <v>334</v>
      </c>
      <c r="R350" s="180"/>
      <c r="S350" s="181"/>
      <c r="T350" s="182"/>
      <c r="U350" s="183"/>
      <c r="V350" s="185"/>
    </row>
    <row r="351" spans="1:22" x14ac:dyDescent="0.2">
      <c r="A351" s="19">
        <f t="shared" si="66"/>
        <v>335</v>
      </c>
      <c r="B351" s="20">
        <f t="shared" si="67"/>
        <v>1</v>
      </c>
      <c r="C351" s="23" t="str">
        <f t="shared" si="68"/>
        <v>yes</v>
      </c>
      <c r="D351" s="22"/>
      <c r="E351" s="24"/>
      <c r="F351" s="32">
        <f t="shared" si="69"/>
        <v>2.5325067317789043E-18</v>
      </c>
      <c r="G351" s="14">
        <f t="shared" si="70"/>
        <v>1.2621364830249944E-16</v>
      </c>
      <c r="H351" s="45">
        <f t="shared" si="71"/>
        <v>3.111862096434671E-15</v>
      </c>
      <c r="I351" s="13"/>
      <c r="J351" s="11">
        <f t="shared" si="75"/>
        <v>1</v>
      </c>
      <c r="K351" s="11">
        <f t="shared" si="76"/>
        <v>0.99999999999999989</v>
      </c>
      <c r="L351" s="2">
        <f t="shared" si="77"/>
        <v>0.99999999999999678</v>
      </c>
      <c r="M351" s="2">
        <f t="shared" si="72"/>
        <v>0.99</v>
      </c>
      <c r="N351" s="92"/>
      <c r="O351" s="2">
        <f t="shared" si="73"/>
        <v>1</v>
      </c>
      <c r="P351" s="31">
        <f t="shared" si="74"/>
        <v>335</v>
      </c>
      <c r="Q351" s="31">
        <f t="shared" si="65"/>
        <v>335</v>
      </c>
      <c r="R351" s="180"/>
      <c r="S351" s="181"/>
      <c r="T351" s="182"/>
      <c r="U351" s="183"/>
      <c r="V351" s="185"/>
    </row>
    <row r="352" spans="1:22" x14ac:dyDescent="0.2">
      <c r="A352" s="19">
        <f t="shared" si="66"/>
        <v>336</v>
      </c>
      <c r="B352" s="20">
        <f t="shared" si="67"/>
        <v>1</v>
      </c>
      <c r="C352" s="23" t="str">
        <f t="shared" si="68"/>
        <v>yes</v>
      </c>
      <c r="D352" s="22"/>
      <c r="E352" s="24"/>
      <c r="F352" s="32">
        <f t="shared" si="69"/>
        <v>2.2042590781320257E-18</v>
      </c>
      <c r="G352" s="14">
        <f t="shared" si="70"/>
        <v>1.1029121162535118E-16</v>
      </c>
      <c r="H352" s="45">
        <f t="shared" si="71"/>
        <v>2.7301149675733696E-15</v>
      </c>
      <c r="I352" s="13"/>
      <c r="J352" s="11">
        <f t="shared" si="75"/>
        <v>1</v>
      </c>
      <c r="K352" s="11">
        <f t="shared" si="76"/>
        <v>0.99999999999999989</v>
      </c>
      <c r="L352" s="2">
        <f t="shared" si="77"/>
        <v>0.99999999999999711</v>
      </c>
      <c r="M352" s="2">
        <f t="shared" si="72"/>
        <v>0.99</v>
      </c>
      <c r="N352" s="92"/>
      <c r="O352" s="2">
        <f t="shared" si="73"/>
        <v>1</v>
      </c>
      <c r="P352" s="31">
        <f t="shared" si="74"/>
        <v>336</v>
      </c>
      <c r="Q352" s="31">
        <f t="shared" si="65"/>
        <v>336</v>
      </c>
      <c r="R352" s="180"/>
      <c r="S352" s="181"/>
      <c r="T352" s="182"/>
      <c r="U352" s="183"/>
      <c r="V352" s="185"/>
    </row>
    <row r="353" spans="1:22" x14ac:dyDescent="0.2">
      <c r="A353" s="19">
        <f t="shared" si="66"/>
        <v>337</v>
      </c>
      <c r="B353" s="20">
        <f t="shared" si="67"/>
        <v>1</v>
      </c>
      <c r="C353" s="23" t="str">
        <f t="shared" si="68"/>
        <v>yes</v>
      </c>
      <c r="D353" s="22"/>
      <c r="E353" s="24"/>
      <c r="F353" s="32">
        <f t="shared" si="69"/>
        <v>1.9183113798520289E-18</v>
      </c>
      <c r="G353" s="14">
        <f t="shared" si="70"/>
        <v>9.6364374320364754E-17</v>
      </c>
      <c r="H353" s="45">
        <f t="shared" si="71"/>
        <v>2.3948542730504595E-15</v>
      </c>
      <c r="I353" s="13"/>
      <c r="J353" s="11">
        <f t="shared" si="75"/>
        <v>1</v>
      </c>
      <c r="K353" s="11">
        <f t="shared" si="76"/>
        <v>0.99999999999999989</v>
      </c>
      <c r="L353" s="2">
        <f t="shared" si="77"/>
        <v>0.99999999999999745</v>
      </c>
      <c r="M353" s="2">
        <f t="shared" si="72"/>
        <v>0.99</v>
      </c>
      <c r="N353" s="92"/>
      <c r="O353" s="2">
        <f t="shared" si="73"/>
        <v>1</v>
      </c>
      <c r="P353" s="31">
        <f t="shared" si="74"/>
        <v>337</v>
      </c>
      <c r="Q353" s="31">
        <f t="shared" si="65"/>
        <v>337</v>
      </c>
      <c r="R353" s="180"/>
      <c r="S353" s="181"/>
      <c r="T353" s="182"/>
      <c r="U353" s="183"/>
      <c r="V353" s="185"/>
    </row>
    <row r="354" spans="1:22" x14ac:dyDescent="0.2">
      <c r="A354" s="19">
        <f t="shared" si="66"/>
        <v>338</v>
      </c>
      <c r="B354" s="20">
        <f t="shared" si="67"/>
        <v>1</v>
      </c>
      <c r="C354" s="23" t="str">
        <f t="shared" si="68"/>
        <v>yes</v>
      </c>
      <c r="D354" s="22"/>
      <c r="E354" s="24"/>
      <c r="F354" s="32">
        <f t="shared" si="69"/>
        <v>1.6692442961395119E-18</v>
      </c>
      <c r="G354" s="14">
        <f t="shared" si="70"/>
        <v>8.4184674294830313E-17</v>
      </c>
      <c r="H354" s="45">
        <f t="shared" si="71"/>
        <v>2.1004616414628107E-15</v>
      </c>
      <c r="I354" s="13"/>
      <c r="J354" s="11">
        <f t="shared" si="75"/>
        <v>1</v>
      </c>
      <c r="K354" s="11">
        <f t="shared" si="76"/>
        <v>0.99999999999999989</v>
      </c>
      <c r="L354" s="2">
        <f t="shared" si="77"/>
        <v>0.99999999999999778</v>
      </c>
      <c r="M354" s="2">
        <f t="shared" si="72"/>
        <v>0.99</v>
      </c>
      <c r="N354" s="92"/>
      <c r="O354" s="2">
        <f t="shared" si="73"/>
        <v>1</v>
      </c>
      <c r="P354" s="31">
        <f t="shared" si="74"/>
        <v>338</v>
      </c>
      <c r="Q354" s="31">
        <f t="shared" si="65"/>
        <v>338</v>
      </c>
      <c r="R354" s="180"/>
      <c r="S354" s="181"/>
      <c r="T354" s="182"/>
      <c r="U354" s="183"/>
      <c r="V354" s="185"/>
    </row>
    <row r="355" spans="1:22" x14ac:dyDescent="0.2">
      <c r="A355" s="19">
        <f t="shared" si="66"/>
        <v>339</v>
      </c>
      <c r="B355" s="20">
        <f t="shared" si="67"/>
        <v>1</v>
      </c>
      <c r="C355" s="23" t="str">
        <f t="shared" si="68"/>
        <v>yes</v>
      </c>
      <c r="D355" s="22"/>
      <c r="E355" s="24"/>
      <c r="F355" s="32">
        <f t="shared" si="69"/>
        <v>1.452328729257362E-18</v>
      </c>
      <c r="G355" s="14">
        <f t="shared" si="70"/>
        <v>7.3534377173051258E-17</v>
      </c>
      <c r="H355" s="45">
        <f t="shared" si="71"/>
        <v>1.8419925507281033E-15</v>
      </c>
      <c r="I355" s="13"/>
      <c r="J355" s="11">
        <f t="shared" si="75"/>
        <v>1</v>
      </c>
      <c r="K355" s="11">
        <f t="shared" si="76"/>
        <v>0.99999999999999989</v>
      </c>
      <c r="L355" s="2">
        <f t="shared" si="77"/>
        <v>0.999999999999998</v>
      </c>
      <c r="M355" s="2">
        <f t="shared" si="72"/>
        <v>0.99</v>
      </c>
      <c r="N355" s="92"/>
      <c r="O355" s="2">
        <f t="shared" si="73"/>
        <v>1</v>
      </c>
      <c r="P355" s="31">
        <f t="shared" si="74"/>
        <v>339</v>
      </c>
      <c r="Q355" s="31">
        <f t="shared" si="65"/>
        <v>339</v>
      </c>
      <c r="R355" s="180"/>
      <c r="S355" s="181"/>
      <c r="T355" s="182"/>
      <c r="U355" s="183"/>
      <c r="V355" s="185"/>
    </row>
    <row r="356" spans="1:22" x14ac:dyDescent="0.2">
      <c r="A356" s="19">
        <f t="shared" si="66"/>
        <v>340</v>
      </c>
      <c r="B356" s="20">
        <f t="shared" si="67"/>
        <v>1</v>
      </c>
      <c r="C356" s="23" t="str">
        <f t="shared" si="68"/>
        <v>yes</v>
      </c>
      <c r="D356" s="22"/>
      <c r="E356" s="24"/>
      <c r="F356" s="32">
        <f t="shared" si="69"/>
        <v>1.2634384294142287E-18</v>
      </c>
      <c r="G356" s="14">
        <f t="shared" si="70"/>
        <v>6.4222701946661387E-17</v>
      </c>
      <c r="H356" s="45">
        <f t="shared" si="71"/>
        <v>1.6150961394597747E-15</v>
      </c>
      <c r="I356" s="13"/>
      <c r="J356" s="11">
        <f t="shared" si="75"/>
        <v>1</v>
      </c>
      <c r="K356" s="11">
        <f t="shared" si="76"/>
        <v>0.99999999999999989</v>
      </c>
      <c r="L356" s="2">
        <f t="shared" si="77"/>
        <v>0.99999999999999822</v>
      </c>
      <c r="M356" s="2">
        <f t="shared" si="72"/>
        <v>0.99</v>
      </c>
      <c r="N356" s="92"/>
      <c r="O356" s="2">
        <f t="shared" si="73"/>
        <v>1</v>
      </c>
      <c r="P356" s="31">
        <f t="shared" si="74"/>
        <v>340</v>
      </c>
      <c r="Q356" s="31">
        <f t="shared" si="65"/>
        <v>340</v>
      </c>
      <c r="R356" s="180"/>
      <c r="S356" s="181"/>
      <c r="T356" s="182"/>
      <c r="U356" s="183"/>
      <c r="V356" s="185"/>
    </row>
    <row r="357" spans="1:22" x14ac:dyDescent="0.2">
      <c r="A357" s="19">
        <f t="shared" si="66"/>
        <v>341</v>
      </c>
      <c r="B357" s="20">
        <f t="shared" si="67"/>
        <v>1</v>
      </c>
      <c r="C357" s="23" t="str">
        <f t="shared" si="68"/>
        <v>yes</v>
      </c>
      <c r="D357" s="22"/>
      <c r="E357" s="24"/>
      <c r="F357" s="32">
        <f t="shared" si="69"/>
        <v>1.0989735993784091E-18</v>
      </c>
      <c r="G357" s="14">
        <f t="shared" si="70"/>
        <v>5.608250704221319E-17</v>
      </c>
      <c r="H357" s="45">
        <f t="shared" si="71"/>
        <v>1.4159444847291749E-15</v>
      </c>
      <c r="I357" s="13"/>
      <c r="J357" s="11">
        <f t="shared" si="75"/>
        <v>1</v>
      </c>
      <c r="K357" s="11">
        <f t="shared" si="76"/>
        <v>0.99999999999999989</v>
      </c>
      <c r="L357" s="2">
        <f t="shared" si="77"/>
        <v>0.99999999999999845</v>
      </c>
      <c r="M357" s="2">
        <f t="shared" si="72"/>
        <v>0.99</v>
      </c>
      <c r="N357" s="92"/>
      <c r="O357" s="2">
        <f t="shared" si="73"/>
        <v>1</v>
      </c>
      <c r="P357" s="31">
        <f t="shared" si="74"/>
        <v>341</v>
      </c>
      <c r="Q357" s="31">
        <f t="shared" si="65"/>
        <v>341</v>
      </c>
      <c r="R357" s="180"/>
      <c r="S357" s="181"/>
      <c r="T357" s="182"/>
      <c r="U357" s="183"/>
      <c r="V357" s="185"/>
    </row>
    <row r="358" spans="1:22" x14ac:dyDescent="0.2">
      <c r="A358" s="19">
        <f t="shared" si="66"/>
        <v>342</v>
      </c>
      <c r="B358" s="20">
        <f t="shared" si="67"/>
        <v>1</v>
      </c>
      <c r="C358" s="23" t="str">
        <f t="shared" si="68"/>
        <v>yes</v>
      </c>
      <c r="D358" s="22"/>
      <c r="E358" s="24"/>
      <c r="F358" s="32">
        <f t="shared" si="69"/>
        <v>9.5579412266905578E-19</v>
      </c>
      <c r="G358" s="14">
        <f t="shared" si="70"/>
        <v>4.8967381034599084E-17</v>
      </c>
      <c r="H358" s="45">
        <f t="shared" si="71"/>
        <v>1.2411702378194711E-15</v>
      </c>
      <c r="I358" s="13"/>
      <c r="J358" s="11">
        <f t="shared" si="75"/>
        <v>1</v>
      </c>
      <c r="K358" s="11">
        <f t="shared" si="76"/>
        <v>1</v>
      </c>
      <c r="L358" s="2">
        <f t="shared" si="77"/>
        <v>0.99999999999999878</v>
      </c>
      <c r="M358" s="2">
        <f t="shared" si="72"/>
        <v>0.99</v>
      </c>
      <c r="N358" s="92"/>
      <c r="O358" s="2">
        <f t="shared" si="73"/>
        <v>1</v>
      </c>
      <c r="P358" s="31">
        <f t="shared" si="74"/>
        <v>342</v>
      </c>
      <c r="Q358" s="31">
        <f t="shared" si="65"/>
        <v>342</v>
      </c>
      <c r="R358" s="180"/>
      <c r="S358" s="181"/>
      <c r="T358" s="182"/>
      <c r="U358" s="183"/>
      <c r="V358" s="185"/>
    </row>
    <row r="359" spans="1:22" x14ac:dyDescent="0.2">
      <c r="A359" s="19">
        <f t="shared" si="66"/>
        <v>343</v>
      </c>
      <c r="B359" s="20">
        <f t="shared" si="67"/>
        <v>1</v>
      </c>
      <c r="C359" s="23" t="str">
        <f t="shared" si="68"/>
        <v>yes</v>
      </c>
      <c r="D359" s="22"/>
      <c r="E359" s="24"/>
      <c r="F359" s="32">
        <f t="shared" si="69"/>
        <v>8.3116121030031206E-19</v>
      </c>
      <c r="G359" s="14">
        <f t="shared" si="70"/>
        <v>4.2749088942485237E-17</v>
      </c>
      <c r="H359" s="45">
        <f t="shared" si="71"/>
        <v>1.0878116382686082E-15</v>
      </c>
      <c r="I359" s="13"/>
      <c r="J359" s="11">
        <f t="shared" si="75"/>
        <v>1</v>
      </c>
      <c r="K359" s="11">
        <f t="shared" si="76"/>
        <v>1</v>
      </c>
      <c r="L359" s="2">
        <f t="shared" si="77"/>
        <v>0.99999999999999889</v>
      </c>
      <c r="M359" s="2">
        <f t="shared" si="72"/>
        <v>0.99</v>
      </c>
      <c r="N359" s="92"/>
      <c r="O359" s="2">
        <f t="shared" si="73"/>
        <v>1</v>
      </c>
      <c r="P359" s="31">
        <f t="shared" si="74"/>
        <v>343</v>
      </c>
      <c r="Q359" s="31">
        <f t="shared" si="65"/>
        <v>343</v>
      </c>
      <c r="R359" s="180"/>
      <c r="S359" s="181"/>
      <c r="T359" s="182"/>
      <c r="U359" s="183"/>
      <c r="V359" s="185"/>
    </row>
    <row r="360" spans="1:22" x14ac:dyDescent="0.2">
      <c r="A360" s="19">
        <f t="shared" si="66"/>
        <v>344</v>
      </c>
      <c r="B360" s="20">
        <f t="shared" si="67"/>
        <v>1</v>
      </c>
      <c r="C360" s="23" t="str">
        <f t="shared" si="68"/>
        <v>yes</v>
      </c>
      <c r="D360" s="22"/>
      <c r="E360" s="24"/>
      <c r="F360" s="32">
        <f t="shared" si="69"/>
        <v>7.2268641103033873E-19</v>
      </c>
      <c r="G360" s="14">
        <f t="shared" si="70"/>
        <v>3.7315330948867268E-17</v>
      </c>
      <c r="H360" s="45">
        <f t="shared" si="71"/>
        <v>9.5326404037694998E-16</v>
      </c>
      <c r="I360" s="13"/>
      <c r="J360" s="11">
        <f t="shared" si="75"/>
        <v>1</v>
      </c>
      <c r="K360" s="11">
        <f t="shared" si="76"/>
        <v>1</v>
      </c>
      <c r="L360" s="2">
        <f t="shared" si="77"/>
        <v>0.999999999999999</v>
      </c>
      <c r="M360" s="2">
        <f t="shared" si="72"/>
        <v>0.99</v>
      </c>
      <c r="N360" s="92"/>
      <c r="O360" s="2">
        <f t="shared" si="73"/>
        <v>1</v>
      </c>
      <c r="P360" s="31">
        <f t="shared" si="74"/>
        <v>344</v>
      </c>
      <c r="Q360" s="31">
        <f t="shared" si="65"/>
        <v>344</v>
      </c>
      <c r="R360" s="180"/>
      <c r="S360" s="181"/>
      <c r="T360" s="182"/>
      <c r="U360" s="183"/>
      <c r="V360" s="185"/>
    </row>
    <row r="361" spans="1:22" x14ac:dyDescent="0.2">
      <c r="A361" s="19">
        <f t="shared" si="66"/>
        <v>345</v>
      </c>
      <c r="B361" s="20">
        <f t="shared" si="67"/>
        <v>1</v>
      </c>
      <c r="C361" s="23" t="str">
        <f t="shared" si="68"/>
        <v>yes</v>
      </c>
      <c r="D361" s="22"/>
      <c r="E361" s="24"/>
      <c r="F361" s="32">
        <f t="shared" si="69"/>
        <v>6.2828706149263899E-19</v>
      </c>
      <c r="G361" s="14">
        <f t="shared" si="70"/>
        <v>3.2567775590506211E-17</v>
      </c>
      <c r="H361" s="45">
        <f t="shared" si="71"/>
        <v>8.3523718711239936E-16</v>
      </c>
      <c r="I361" s="13"/>
      <c r="J361" s="11">
        <f t="shared" si="75"/>
        <v>1</v>
      </c>
      <c r="K361" s="11">
        <f t="shared" si="76"/>
        <v>1</v>
      </c>
      <c r="L361" s="2">
        <f t="shared" si="77"/>
        <v>0.99999999999999911</v>
      </c>
      <c r="M361" s="2">
        <f t="shared" si="72"/>
        <v>0.99</v>
      </c>
      <c r="N361" s="92"/>
      <c r="O361" s="2">
        <f t="shared" si="73"/>
        <v>1</v>
      </c>
      <c r="P361" s="31">
        <f t="shared" si="74"/>
        <v>345</v>
      </c>
      <c r="Q361" s="31">
        <f t="shared" si="65"/>
        <v>345</v>
      </c>
      <c r="R361" s="180"/>
      <c r="S361" s="181"/>
      <c r="T361" s="182"/>
      <c r="U361" s="183"/>
      <c r="V361" s="185"/>
    </row>
    <row r="362" spans="1:22" x14ac:dyDescent="0.2">
      <c r="A362" s="19">
        <f t="shared" si="66"/>
        <v>346</v>
      </c>
      <c r="B362" s="20">
        <f t="shared" si="67"/>
        <v>1</v>
      </c>
      <c r="C362" s="23" t="str">
        <f t="shared" si="68"/>
        <v>yes</v>
      </c>
      <c r="D362" s="22"/>
      <c r="E362" s="24"/>
      <c r="F362" s="32">
        <f t="shared" si="69"/>
        <v>5.461473677390575E-19</v>
      </c>
      <c r="G362" s="14">
        <f t="shared" si="70"/>
        <v>2.8420334038739525E-17</v>
      </c>
      <c r="H362" s="45">
        <f t="shared" si="71"/>
        <v>7.3171755547500878E-16</v>
      </c>
      <c r="I362" s="13"/>
      <c r="J362" s="11">
        <f t="shared" si="75"/>
        <v>1</v>
      </c>
      <c r="K362" s="11">
        <f t="shared" si="76"/>
        <v>1</v>
      </c>
      <c r="L362" s="2">
        <f t="shared" si="77"/>
        <v>0.99999999999999922</v>
      </c>
      <c r="M362" s="2">
        <f t="shared" si="72"/>
        <v>0.99</v>
      </c>
      <c r="N362" s="92"/>
      <c r="O362" s="2">
        <f t="shared" si="73"/>
        <v>1</v>
      </c>
      <c r="P362" s="31">
        <f t="shared" si="74"/>
        <v>346</v>
      </c>
      <c r="Q362" s="31">
        <f t="shared" si="65"/>
        <v>346</v>
      </c>
      <c r="R362" s="180"/>
      <c r="S362" s="181"/>
      <c r="T362" s="182"/>
      <c r="U362" s="183"/>
      <c r="V362" s="185"/>
    </row>
    <row r="363" spans="1:22" x14ac:dyDescent="0.2">
      <c r="A363" s="19">
        <f t="shared" si="66"/>
        <v>347</v>
      </c>
      <c r="B363" s="20">
        <f t="shared" si="67"/>
        <v>1</v>
      </c>
      <c r="C363" s="23" t="str">
        <f t="shared" si="68"/>
        <v>yes</v>
      </c>
      <c r="D363" s="22"/>
      <c r="E363" s="24"/>
      <c r="F363" s="32">
        <f t="shared" si="69"/>
        <v>4.7468441060855455E-19</v>
      </c>
      <c r="G363" s="14">
        <f t="shared" si="70"/>
        <v>2.4797646124283591E-17</v>
      </c>
      <c r="H363" s="45">
        <f t="shared" si="71"/>
        <v>6.4093517622027325E-16</v>
      </c>
      <c r="I363" s="13"/>
      <c r="J363" s="11">
        <f t="shared" si="75"/>
        <v>1</v>
      </c>
      <c r="K363" s="11">
        <f t="shared" si="76"/>
        <v>1</v>
      </c>
      <c r="L363" s="2">
        <f t="shared" si="77"/>
        <v>0.99999999999999933</v>
      </c>
      <c r="M363" s="2">
        <f t="shared" si="72"/>
        <v>0.99</v>
      </c>
      <c r="N363" s="92"/>
      <c r="O363" s="2">
        <f t="shared" si="73"/>
        <v>1</v>
      </c>
      <c r="P363" s="31">
        <f t="shared" si="74"/>
        <v>347</v>
      </c>
      <c r="Q363" s="31">
        <f t="shared" si="65"/>
        <v>347</v>
      </c>
      <c r="R363" s="180"/>
      <c r="S363" s="181"/>
      <c r="T363" s="182"/>
      <c r="U363" s="183"/>
      <c r="V363" s="185"/>
    </row>
    <row r="364" spans="1:22" x14ac:dyDescent="0.2">
      <c r="A364" s="19">
        <f t="shared" si="66"/>
        <v>348</v>
      </c>
      <c r="B364" s="20">
        <f t="shared" si="67"/>
        <v>1</v>
      </c>
      <c r="C364" s="23" t="str">
        <f t="shared" si="68"/>
        <v>yes</v>
      </c>
      <c r="D364" s="22"/>
      <c r="E364" s="24"/>
      <c r="F364" s="32">
        <f t="shared" si="69"/>
        <v>4.1251845570665044E-19</v>
      </c>
      <c r="G364" s="14">
        <f t="shared" si="70"/>
        <v>2.1633752305861537E-17</v>
      </c>
      <c r="H364" s="45">
        <f t="shared" si="71"/>
        <v>5.6133440055836511E-16</v>
      </c>
      <c r="I364" s="13"/>
      <c r="J364" s="11">
        <f t="shared" si="75"/>
        <v>1</v>
      </c>
      <c r="K364" s="11">
        <f t="shared" si="76"/>
        <v>1</v>
      </c>
      <c r="L364" s="2">
        <f t="shared" si="77"/>
        <v>0.99999999999999944</v>
      </c>
      <c r="M364" s="2">
        <f t="shared" si="72"/>
        <v>0.99</v>
      </c>
      <c r="N364" s="92"/>
      <c r="O364" s="2">
        <f t="shared" si="73"/>
        <v>1</v>
      </c>
      <c r="P364" s="31">
        <f t="shared" si="74"/>
        <v>348</v>
      </c>
      <c r="Q364" s="31">
        <f t="shared" si="65"/>
        <v>348</v>
      </c>
      <c r="R364" s="180"/>
      <c r="S364" s="181"/>
      <c r="T364" s="182"/>
      <c r="U364" s="183"/>
      <c r="V364" s="185"/>
    </row>
    <row r="365" spans="1:22" x14ac:dyDescent="0.2">
      <c r="A365" s="19">
        <f t="shared" si="66"/>
        <v>349</v>
      </c>
      <c r="B365" s="20">
        <f t="shared" si="67"/>
        <v>1</v>
      </c>
      <c r="C365" s="23" t="str">
        <f t="shared" si="68"/>
        <v>yes</v>
      </c>
      <c r="D365" s="22"/>
      <c r="E365" s="24"/>
      <c r="F365" s="32">
        <f t="shared" si="69"/>
        <v>3.5844702618260379E-19</v>
      </c>
      <c r="G365" s="14">
        <f t="shared" si="70"/>
        <v>1.8870928903893088E-17</v>
      </c>
      <c r="H365" s="45">
        <f t="shared" si="71"/>
        <v>4.9154814809542058E-16</v>
      </c>
      <c r="I365" s="13"/>
      <c r="J365" s="11">
        <f t="shared" si="75"/>
        <v>1</v>
      </c>
      <c r="K365" s="11">
        <f t="shared" si="76"/>
        <v>1</v>
      </c>
      <c r="L365" s="2">
        <f t="shared" si="77"/>
        <v>0.99999999999999956</v>
      </c>
      <c r="M365" s="2">
        <f t="shared" si="72"/>
        <v>0.99</v>
      </c>
      <c r="N365" s="92"/>
      <c r="O365" s="2">
        <f t="shared" si="73"/>
        <v>1</v>
      </c>
      <c r="P365" s="31">
        <f t="shared" si="74"/>
        <v>349</v>
      </c>
      <c r="Q365" s="31">
        <f t="shared" si="65"/>
        <v>349</v>
      </c>
      <c r="R365" s="180"/>
      <c r="S365" s="181"/>
      <c r="T365" s="182"/>
      <c r="U365" s="183"/>
      <c r="V365" s="185"/>
    </row>
    <row r="366" spans="1:22" x14ac:dyDescent="0.2">
      <c r="A366" s="19">
        <f t="shared" si="66"/>
        <v>350</v>
      </c>
      <c r="B366" s="20">
        <f t="shared" si="67"/>
        <v>1</v>
      </c>
      <c r="C366" s="23" t="str">
        <f t="shared" si="68"/>
        <v>yes</v>
      </c>
      <c r="D366" s="22"/>
      <c r="E366" s="24"/>
      <c r="F366" s="32">
        <f t="shared" si="69"/>
        <v>3.1142226427680732E-19</v>
      </c>
      <c r="G366" s="14">
        <f t="shared" si="70"/>
        <v>1.6458666667029136E-17</v>
      </c>
      <c r="H366" s="45">
        <f t="shared" si="71"/>
        <v>4.303752247847046E-16</v>
      </c>
      <c r="I366" s="13"/>
      <c r="J366" s="11">
        <f t="shared" si="75"/>
        <v>1</v>
      </c>
      <c r="K366" s="11">
        <f t="shared" si="76"/>
        <v>1</v>
      </c>
      <c r="L366" s="2">
        <f t="shared" si="77"/>
        <v>0.99999999999999956</v>
      </c>
      <c r="M366" s="2">
        <f t="shared" si="72"/>
        <v>0.99</v>
      </c>
      <c r="N366" s="92"/>
      <c r="O366" s="2">
        <f t="shared" si="73"/>
        <v>1</v>
      </c>
      <c r="P366" s="31">
        <f t="shared" si="74"/>
        <v>350</v>
      </c>
      <c r="Q366" s="31">
        <f t="shared" si="65"/>
        <v>350</v>
      </c>
      <c r="R366" s="180"/>
      <c r="S366" s="181"/>
      <c r="T366" s="182"/>
      <c r="U366" s="183"/>
      <c r="V366" s="185"/>
    </row>
    <row r="367" spans="1:22" x14ac:dyDescent="0.2">
      <c r="A367" s="19">
        <f t="shared" si="66"/>
        <v>351</v>
      </c>
      <c r="B367" s="20">
        <f t="shared" si="67"/>
        <v>1</v>
      </c>
      <c r="C367" s="23" t="str">
        <f t="shared" si="68"/>
        <v>yes</v>
      </c>
      <c r="D367" s="22"/>
      <c r="E367" s="24"/>
      <c r="F367" s="32">
        <f t="shared" si="69"/>
        <v>2.7053116696741739E-19</v>
      </c>
      <c r="G367" s="14">
        <f t="shared" si="70"/>
        <v>1.4352775155595561E-17</v>
      </c>
      <c r="H367" s="45">
        <f t="shared" si="71"/>
        <v>3.7676034783438302E-16</v>
      </c>
      <c r="I367" s="13"/>
      <c r="J367" s="11">
        <f t="shared" si="75"/>
        <v>1</v>
      </c>
      <c r="K367" s="11">
        <f t="shared" si="76"/>
        <v>1</v>
      </c>
      <c r="L367" s="2">
        <f t="shared" si="77"/>
        <v>0.99999999999999967</v>
      </c>
      <c r="M367" s="2">
        <f t="shared" si="72"/>
        <v>0.99</v>
      </c>
      <c r="N367" s="92"/>
      <c r="O367" s="2">
        <f t="shared" si="73"/>
        <v>1</v>
      </c>
      <c r="P367" s="31">
        <f t="shared" si="74"/>
        <v>351</v>
      </c>
      <c r="Q367" s="31">
        <f t="shared" si="65"/>
        <v>351</v>
      </c>
      <c r="R367" s="180"/>
      <c r="S367" s="181"/>
      <c r="T367" s="182"/>
      <c r="U367" s="183"/>
      <c r="V367" s="185"/>
    </row>
    <row r="368" spans="1:22" x14ac:dyDescent="0.2">
      <c r="A368" s="19">
        <f t="shared" si="66"/>
        <v>352</v>
      </c>
      <c r="B368" s="20">
        <f t="shared" si="67"/>
        <v>1</v>
      </c>
      <c r="C368" s="23" t="str">
        <f t="shared" si="68"/>
        <v>yes</v>
      </c>
      <c r="D368" s="22"/>
      <c r="E368" s="24"/>
      <c r="F368" s="32">
        <f t="shared" si="69"/>
        <v>2.3497833301434459E-19</v>
      </c>
      <c r="G368" s="14">
        <f t="shared" si="70"/>
        <v>1.2514597551481377E-17</v>
      </c>
      <c r="H368" s="45">
        <f t="shared" si="71"/>
        <v>3.2977655709984383E-16</v>
      </c>
      <c r="I368" s="13"/>
      <c r="J368" s="11">
        <f t="shared" si="75"/>
        <v>1</v>
      </c>
      <c r="K368" s="11">
        <f t="shared" si="76"/>
        <v>1</v>
      </c>
      <c r="L368" s="2">
        <f t="shared" si="77"/>
        <v>0.99999999999999967</v>
      </c>
      <c r="M368" s="2">
        <f t="shared" si="72"/>
        <v>0.99</v>
      </c>
      <c r="N368" s="92"/>
      <c r="O368" s="2">
        <f t="shared" si="73"/>
        <v>1</v>
      </c>
      <c r="P368" s="31">
        <f t="shared" si="74"/>
        <v>352</v>
      </c>
      <c r="Q368" s="31">
        <f t="shared" si="65"/>
        <v>352</v>
      </c>
      <c r="R368" s="180"/>
      <c r="S368" s="181"/>
      <c r="T368" s="182"/>
      <c r="U368" s="183"/>
      <c r="V368" s="185"/>
    </row>
    <row r="369" spans="1:22" x14ac:dyDescent="0.2">
      <c r="A369" s="19">
        <f t="shared" si="66"/>
        <v>353</v>
      </c>
      <c r="B369" s="20">
        <f t="shared" si="67"/>
        <v>1</v>
      </c>
      <c r="C369" s="23" t="str">
        <f t="shared" si="68"/>
        <v>yes</v>
      </c>
      <c r="D369" s="22"/>
      <c r="E369" s="24"/>
      <c r="F369" s="32">
        <f t="shared" si="69"/>
        <v>2.040709041945116E-19</v>
      </c>
      <c r="G369" s="14">
        <f t="shared" si="70"/>
        <v>1.0910322373400439E-17</v>
      </c>
      <c r="H369" s="45">
        <f t="shared" si="71"/>
        <v>2.8860973011800345E-16</v>
      </c>
      <c r="I369" s="13"/>
      <c r="J369" s="11">
        <f t="shared" si="75"/>
        <v>1</v>
      </c>
      <c r="K369" s="11">
        <f t="shared" si="76"/>
        <v>1</v>
      </c>
      <c r="L369" s="2">
        <f t="shared" si="77"/>
        <v>0.99999999999999967</v>
      </c>
      <c r="M369" s="2">
        <f t="shared" si="72"/>
        <v>0.99</v>
      </c>
      <c r="N369" s="92"/>
      <c r="O369" s="2">
        <f t="shared" si="73"/>
        <v>1</v>
      </c>
      <c r="P369" s="31">
        <f t="shared" si="74"/>
        <v>353</v>
      </c>
      <c r="Q369" s="31">
        <f t="shared" si="65"/>
        <v>353</v>
      </c>
      <c r="R369" s="180"/>
      <c r="S369" s="181"/>
      <c r="T369" s="182"/>
      <c r="U369" s="183"/>
      <c r="V369" s="185"/>
    </row>
    <row r="370" spans="1:22" x14ac:dyDescent="0.2">
      <c r="A370" s="19">
        <f t="shared" si="66"/>
        <v>354</v>
      </c>
      <c r="B370" s="20">
        <f t="shared" si="67"/>
        <v>1</v>
      </c>
      <c r="C370" s="23" t="str">
        <f t="shared" si="68"/>
        <v>yes</v>
      </c>
      <c r="D370" s="22"/>
      <c r="E370" s="24"/>
      <c r="F370" s="32">
        <f t="shared" si="69"/>
        <v>1.772054233458902E-19</v>
      </c>
      <c r="G370" s="14">
        <f t="shared" si="70"/>
        <v>9.5103802204128387E-18</v>
      </c>
      <c r="H370" s="45">
        <f t="shared" si="71"/>
        <v>2.5254495118899719E-16</v>
      </c>
      <c r="I370" s="13"/>
      <c r="J370" s="11">
        <f t="shared" si="75"/>
        <v>1</v>
      </c>
      <c r="K370" s="11">
        <f t="shared" si="76"/>
        <v>1</v>
      </c>
      <c r="L370" s="2">
        <f t="shared" si="77"/>
        <v>0.99999999999999978</v>
      </c>
      <c r="M370" s="2">
        <f t="shared" si="72"/>
        <v>0.99</v>
      </c>
      <c r="N370" s="92"/>
      <c r="O370" s="2">
        <f t="shared" si="73"/>
        <v>1</v>
      </c>
      <c r="P370" s="31">
        <f t="shared" si="74"/>
        <v>354</v>
      </c>
      <c r="Q370" s="31">
        <f t="shared" si="65"/>
        <v>354</v>
      </c>
      <c r="R370" s="180"/>
      <c r="S370" s="181"/>
      <c r="T370" s="182"/>
      <c r="U370" s="183"/>
      <c r="V370" s="185"/>
    </row>
    <row r="371" spans="1:22" x14ac:dyDescent="0.2">
      <c r="A371" s="19">
        <f t="shared" si="66"/>
        <v>355</v>
      </c>
      <c r="B371" s="20">
        <f t="shared" si="67"/>
        <v>1</v>
      </c>
      <c r="C371" s="23" t="str">
        <f t="shared" si="68"/>
        <v>yes</v>
      </c>
      <c r="D371" s="22"/>
      <c r="E371" s="24"/>
      <c r="F371" s="32">
        <f t="shared" si="69"/>
        <v>1.5385636669211087E-19</v>
      </c>
      <c r="G371" s="14">
        <f t="shared" si="70"/>
        <v>8.2889151120912269E-18</v>
      </c>
      <c r="H371" s="45">
        <f t="shared" si="71"/>
        <v>2.2095451428315068E-16</v>
      </c>
      <c r="I371" s="13"/>
      <c r="J371" s="11">
        <f t="shared" si="75"/>
        <v>1</v>
      </c>
      <c r="K371" s="11">
        <f t="shared" si="76"/>
        <v>1</v>
      </c>
      <c r="L371" s="2">
        <f t="shared" si="77"/>
        <v>0.99999999999999978</v>
      </c>
      <c r="M371" s="2">
        <f t="shared" si="72"/>
        <v>0.99</v>
      </c>
      <c r="N371" s="92"/>
      <c r="O371" s="2">
        <f t="shared" si="73"/>
        <v>1</v>
      </c>
      <c r="P371" s="31">
        <f t="shared" si="74"/>
        <v>355</v>
      </c>
      <c r="Q371" s="31">
        <f t="shared" si="65"/>
        <v>355</v>
      </c>
      <c r="R371" s="180"/>
      <c r="S371" s="181"/>
      <c r="T371" s="182"/>
      <c r="U371" s="183"/>
      <c r="V371" s="185"/>
    </row>
    <row r="372" spans="1:22" x14ac:dyDescent="0.2">
      <c r="A372" s="19">
        <f t="shared" si="66"/>
        <v>356</v>
      </c>
      <c r="B372" s="20">
        <f t="shared" si="67"/>
        <v>1</v>
      </c>
      <c r="C372" s="23" t="str">
        <f t="shared" si="68"/>
        <v>yes</v>
      </c>
      <c r="D372" s="22"/>
      <c r="E372" s="24"/>
      <c r="F372" s="32">
        <f t="shared" si="69"/>
        <v>1.3356613842092458E-19</v>
      </c>
      <c r="G372" s="14">
        <f t="shared" si="70"/>
        <v>7.2233212645425336E-18</v>
      </c>
      <c r="H372" s="45">
        <f t="shared" si="71"/>
        <v>1.9328736549592578E-16</v>
      </c>
      <c r="I372" s="13"/>
      <c r="J372" s="11">
        <f t="shared" si="75"/>
        <v>1</v>
      </c>
      <c r="K372" s="11">
        <f t="shared" si="76"/>
        <v>1</v>
      </c>
      <c r="L372" s="2">
        <f t="shared" si="77"/>
        <v>0.99999999999999978</v>
      </c>
      <c r="M372" s="2">
        <f t="shared" si="72"/>
        <v>0.99</v>
      </c>
      <c r="N372" s="92"/>
      <c r="O372" s="2">
        <f t="shared" si="73"/>
        <v>1</v>
      </c>
      <c r="P372" s="31">
        <f t="shared" si="74"/>
        <v>356</v>
      </c>
      <c r="Q372" s="31">
        <f t="shared" si="65"/>
        <v>356</v>
      </c>
      <c r="R372" s="180"/>
      <c r="S372" s="181"/>
      <c r="T372" s="182"/>
      <c r="U372" s="183"/>
      <c r="V372" s="185"/>
    </row>
    <row r="373" spans="1:22" x14ac:dyDescent="0.2">
      <c r="A373" s="19">
        <f t="shared" si="66"/>
        <v>357</v>
      </c>
      <c r="B373" s="20">
        <f t="shared" si="67"/>
        <v>1</v>
      </c>
      <c r="C373" s="23" t="str">
        <f t="shared" si="68"/>
        <v>yes</v>
      </c>
      <c r="D373" s="22"/>
      <c r="E373" s="24"/>
      <c r="F373" s="32">
        <f t="shared" si="69"/>
        <v>1.159363421783023E-19</v>
      </c>
      <c r="G373" s="14">
        <f t="shared" si="70"/>
        <v>6.29383725861607E-18</v>
      </c>
      <c r="H373" s="45">
        <f t="shared" si="71"/>
        <v>1.6905981368717284E-16</v>
      </c>
      <c r="I373" s="13"/>
      <c r="J373" s="11">
        <f t="shared" si="75"/>
        <v>1</v>
      </c>
      <c r="K373" s="11">
        <f t="shared" si="76"/>
        <v>1</v>
      </c>
      <c r="L373" s="2">
        <f t="shared" si="77"/>
        <v>0.99999999999999978</v>
      </c>
      <c r="M373" s="2">
        <f t="shared" si="72"/>
        <v>0.99</v>
      </c>
      <c r="N373" s="92"/>
      <c r="O373" s="2">
        <f t="shared" si="73"/>
        <v>1</v>
      </c>
      <c r="P373" s="31">
        <f t="shared" si="74"/>
        <v>357</v>
      </c>
      <c r="Q373" s="31">
        <f t="shared" si="65"/>
        <v>357</v>
      </c>
      <c r="R373" s="180"/>
      <c r="S373" s="181"/>
      <c r="T373" s="182"/>
      <c r="U373" s="183"/>
      <c r="V373" s="185"/>
    </row>
    <row r="374" spans="1:22" x14ac:dyDescent="0.2">
      <c r="A374" s="19">
        <f t="shared" si="66"/>
        <v>358</v>
      </c>
      <c r="B374" s="20">
        <f t="shared" si="67"/>
        <v>1</v>
      </c>
      <c r="C374" s="23" t="str">
        <f t="shared" si="68"/>
        <v>yes</v>
      </c>
      <c r="D374" s="22"/>
      <c r="E374" s="24"/>
      <c r="F374" s="32">
        <f t="shared" si="69"/>
        <v>1.0062016748983028E-19</v>
      </c>
      <c r="G374" s="14">
        <f t="shared" si="70"/>
        <v>5.4831905384730524E-18</v>
      </c>
      <c r="H374" s="45">
        <f t="shared" si="71"/>
        <v>1.4784735817483975E-16</v>
      </c>
      <c r="I374" s="13"/>
      <c r="J374" s="11">
        <f t="shared" si="75"/>
        <v>1</v>
      </c>
      <c r="K374" s="11">
        <f t="shared" si="76"/>
        <v>1</v>
      </c>
      <c r="L374" s="2">
        <f t="shared" si="77"/>
        <v>0.99999999999999989</v>
      </c>
      <c r="M374" s="2">
        <f t="shared" si="72"/>
        <v>0.99</v>
      </c>
      <c r="N374" s="92"/>
      <c r="O374" s="2">
        <f t="shared" si="73"/>
        <v>1</v>
      </c>
      <c r="P374" s="31">
        <f t="shared" si="74"/>
        <v>358</v>
      </c>
      <c r="Q374" s="31">
        <f t="shared" si="65"/>
        <v>358</v>
      </c>
      <c r="R374" s="180"/>
      <c r="S374" s="181"/>
      <c r="T374" s="182"/>
      <c r="U374" s="183"/>
      <c r="V374" s="185"/>
    </row>
    <row r="375" spans="1:22" x14ac:dyDescent="0.2">
      <c r="A375" s="19">
        <f t="shared" si="66"/>
        <v>359</v>
      </c>
      <c r="B375" s="20">
        <f t="shared" si="67"/>
        <v>1</v>
      </c>
      <c r="C375" s="23" t="str">
        <f t="shared" si="68"/>
        <v>yes</v>
      </c>
      <c r="D375" s="22"/>
      <c r="E375" s="24"/>
      <c r="F375" s="32">
        <f t="shared" si="69"/>
        <v>8.7315749546780464E-20</v>
      </c>
      <c r="G375" s="14">
        <f t="shared" si="70"/>
        <v>4.776286041555371E-18</v>
      </c>
      <c r="H375" s="45">
        <f t="shared" si="71"/>
        <v>1.2927750021750035E-16</v>
      </c>
      <c r="I375" s="13"/>
      <c r="J375" s="11">
        <f t="shared" si="75"/>
        <v>1</v>
      </c>
      <c r="K375" s="11">
        <f t="shared" si="76"/>
        <v>1</v>
      </c>
      <c r="L375" s="2">
        <f t="shared" si="77"/>
        <v>0.99999999999999989</v>
      </c>
      <c r="M375" s="2">
        <f t="shared" si="72"/>
        <v>0.99</v>
      </c>
      <c r="N375" s="92"/>
      <c r="O375" s="2">
        <f t="shared" si="73"/>
        <v>1</v>
      </c>
      <c r="P375" s="31">
        <f t="shared" si="74"/>
        <v>359</v>
      </c>
      <c r="Q375" s="31">
        <f t="shared" si="65"/>
        <v>359</v>
      </c>
      <c r="R375" s="180"/>
      <c r="S375" s="181"/>
      <c r="T375" s="182"/>
      <c r="U375" s="183"/>
      <c r="V375" s="185"/>
    </row>
    <row r="376" spans="1:22" x14ac:dyDescent="0.2">
      <c r="A376" s="19">
        <f t="shared" si="66"/>
        <v>360</v>
      </c>
      <c r="B376" s="20">
        <f t="shared" si="67"/>
        <v>1</v>
      </c>
      <c r="C376" s="23" t="str">
        <f t="shared" si="68"/>
        <v>yes</v>
      </c>
      <c r="D376" s="22"/>
      <c r="E376" s="24"/>
      <c r="F376" s="32">
        <f t="shared" si="69"/>
        <v>7.5760378660221375E-20</v>
      </c>
      <c r="G376" s="14">
        <f t="shared" si="70"/>
        <v>4.1599335191612453E-18</v>
      </c>
      <c r="H376" s="45">
        <f t="shared" si="71"/>
        <v>1.1302342079052931E-16</v>
      </c>
      <c r="I376" s="13"/>
      <c r="J376" s="11">
        <f t="shared" si="75"/>
        <v>1</v>
      </c>
      <c r="K376" s="11">
        <f t="shared" si="76"/>
        <v>1</v>
      </c>
      <c r="L376" s="2">
        <f t="shared" si="77"/>
        <v>0.99999999999999989</v>
      </c>
      <c r="M376" s="2">
        <f t="shared" si="72"/>
        <v>0.99</v>
      </c>
      <c r="N376" s="92"/>
      <c r="O376" s="2">
        <f t="shared" si="73"/>
        <v>1</v>
      </c>
      <c r="P376" s="31">
        <f t="shared" si="74"/>
        <v>360</v>
      </c>
      <c r="Q376" s="31">
        <f t="shared" si="65"/>
        <v>360</v>
      </c>
      <c r="R376" s="180"/>
      <c r="S376" s="181"/>
      <c r="T376" s="182"/>
      <c r="U376" s="183"/>
      <c r="V376" s="185"/>
    </row>
    <row r="377" spans="1:22" x14ac:dyDescent="0.2">
      <c r="A377" s="19">
        <f t="shared" si="66"/>
        <v>361</v>
      </c>
      <c r="B377" s="20">
        <f t="shared" si="67"/>
        <v>1</v>
      </c>
      <c r="C377" s="23" t="str">
        <f t="shared" si="68"/>
        <v>yes</v>
      </c>
      <c r="D377" s="22"/>
      <c r="E377" s="24"/>
      <c r="F377" s="32">
        <f t="shared" si="69"/>
        <v>6.5725451311366552E-20</v>
      </c>
      <c r="G377" s="14">
        <f t="shared" si="70"/>
        <v>3.6226087729362266E-18</v>
      </c>
      <c r="H377" s="45">
        <f t="shared" si="71"/>
        <v>9.8798421080079422E-17</v>
      </c>
      <c r="I377" s="13"/>
      <c r="J377" s="11">
        <f t="shared" si="75"/>
        <v>1</v>
      </c>
      <c r="K377" s="11">
        <f t="shared" si="76"/>
        <v>1</v>
      </c>
      <c r="L377" s="2">
        <f t="shared" si="77"/>
        <v>0.99999999999999989</v>
      </c>
      <c r="M377" s="2">
        <f t="shared" si="72"/>
        <v>0.99</v>
      </c>
      <c r="N377" s="92"/>
      <c r="O377" s="2">
        <f t="shared" si="73"/>
        <v>1</v>
      </c>
      <c r="P377" s="31">
        <f t="shared" si="74"/>
        <v>361</v>
      </c>
      <c r="Q377" s="31">
        <f t="shared" si="65"/>
        <v>361</v>
      </c>
      <c r="R377" s="180"/>
      <c r="S377" s="181"/>
      <c r="T377" s="182"/>
      <c r="U377" s="183"/>
      <c r="V377" s="185"/>
    </row>
    <row r="378" spans="1:22" x14ac:dyDescent="0.2">
      <c r="A378" s="19">
        <f t="shared" si="66"/>
        <v>362</v>
      </c>
      <c r="B378" s="20">
        <f t="shared" si="67"/>
        <v>1</v>
      </c>
      <c r="C378" s="23" t="str">
        <f t="shared" si="68"/>
        <v>yes</v>
      </c>
      <c r="D378" s="22"/>
      <c r="E378" s="24"/>
      <c r="F378" s="32">
        <f t="shared" si="69"/>
        <v>5.7012068389491097E-20</v>
      </c>
      <c r="G378" s="14">
        <f t="shared" si="70"/>
        <v>3.1542446177190054E-18</v>
      </c>
      <c r="H378" s="45">
        <f t="shared" si="71"/>
        <v>8.6351034403177051E-17</v>
      </c>
      <c r="I378" s="13"/>
      <c r="J378" s="11">
        <f t="shared" si="75"/>
        <v>1</v>
      </c>
      <c r="K378" s="11">
        <f t="shared" si="76"/>
        <v>1</v>
      </c>
      <c r="L378" s="2">
        <f t="shared" si="77"/>
        <v>0.99999999999999989</v>
      </c>
      <c r="M378" s="2">
        <f t="shared" si="72"/>
        <v>0.99</v>
      </c>
      <c r="N378" s="92"/>
      <c r="O378" s="2">
        <f t="shared" si="73"/>
        <v>1</v>
      </c>
      <c r="P378" s="31">
        <f t="shared" si="74"/>
        <v>362</v>
      </c>
      <c r="Q378" s="31">
        <f t="shared" si="65"/>
        <v>362</v>
      </c>
      <c r="R378" s="180"/>
      <c r="S378" s="181"/>
      <c r="T378" s="182"/>
      <c r="U378" s="183"/>
      <c r="V378" s="185"/>
    </row>
    <row r="379" spans="1:22" x14ac:dyDescent="0.2">
      <c r="A379" s="19">
        <f t="shared" si="66"/>
        <v>363</v>
      </c>
      <c r="B379" s="20">
        <f t="shared" si="67"/>
        <v>1</v>
      </c>
      <c r="C379" s="23" t="str">
        <f t="shared" si="68"/>
        <v>yes</v>
      </c>
      <c r="D379" s="22"/>
      <c r="E379" s="24"/>
      <c r="F379" s="32">
        <f t="shared" si="69"/>
        <v>4.9447198155033048E-20</v>
      </c>
      <c r="G379" s="14">
        <f t="shared" si="70"/>
        <v>2.7460478951082511E-18</v>
      </c>
      <c r="H379" s="45">
        <f t="shared" si="71"/>
        <v>7.5460729101405968E-17</v>
      </c>
      <c r="I379" s="13"/>
      <c r="J379" s="11">
        <f t="shared" si="75"/>
        <v>1</v>
      </c>
      <c r="K379" s="11">
        <f t="shared" si="76"/>
        <v>1</v>
      </c>
      <c r="L379" s="2">
        <f t="shared" si="77"/>
        <v>0.99999999999999989</v>
      </c>
      <c r="M379" s="2">
        <f t="shared" si="72"/>
        <v>0.99</v>
      </c>
      <c r="N379" s="92"/>
      <c r="O379" s="2">
        <f t="shared" si="73"/>
        <v>1</v>
      </c>
      <c r="P379" s="31">
        <f t="shared" si="74"/>
        <v>363</v>
      </c>
      <c r="Q379" s="31">
        <f t="shared" si="65"/>
        <v>363</v>
      </c>
      <c r="R379" s="180"/>
      <c r="S379" s="181"/>
      <c r="T379" s="182"/>
      <c r="U379" s="183"/>
      <c r="V379" s="185"/>
    </row>
    <row r="380" spans="1:22" x14ac:dyDescent="0.2">
      <c r="A380" s="19">
        <f t="shared" si="66"/>
        <v>364</v>
      </c>
      <c r="B380" s="20">
        <f t="shared" si="67"/>
        <v>1</v>
      </c>
      <c r="C380" s="23" t="str">
        <f t="shared" si="68"/>
        <v>yes</v>
      </c>
      <c r="D380" s="22"/>
      <c r="E380" s="24"/>
      <c r="F380" s="32">
        <f t="shared" si="69"/>
        <v>4.2880331909290282E-20</v>
      </c>
      <c r="G380" s="14">
        <f t="shared" si="70"/>
        <v>2.3903393134505205E-18</v>
      </c>
      <c r="H380" s="45">
        <f t="shared" si="71"/>
        <v>6.593413151842972E-17</v>
      </c>
      <c r="I380" s="13"/>
      <c r="J380" s="11">
        <f t="shared" si="75"/>
        <v>1</v>
      </c>
      <c r="K380" s="11">
        <f t="shared" si="76"/>
        <v>1</v>
      </c>
      <c r="L380" s="2">
        <f t="shared" si="77"/>
        <v>0.99999999999999989</v>
      </c>
      <c r="M380" s="2">
        <f t="shared" si="72"/>
        <v>0.99</v>
      </c>
      <c r="N380" s="92"/>
      <c r="O380" s="2">
        <f t="shared" si="73"/>
        <v>1</v>
      </c>
      <c r="P380" s="31">
        <f t="shared" si="74"/>
        <v>364</v>
      </c>
      <c r="Q380" s="31">
        <f t="shared" si="65"/>
        <v>364</v>
      </c>
      <c r="R380" s="180"/>
      <c r="S380" s="181"/>
      <c r="T380" s="182"/>
      <c r="U380" s="183"/>
      <c r="V380" s="185"/>
    </row>
    <row r="381" spans="1:22" x14ac:dyDescent="0.2">
      <c r="A381" s="19">
        <f t="shared" si="66"/>
        <v>365</v>
      </c>
      <c r="B381" s="20">
        <f t="shared" si="67"/>
        <v>1</v>
      </c>
      <c r="C381" s="23" t="str">
        <f t="shared" si="68"/>
        <v>yes</v>
      </c>
      <c r="D381" s="22"/>
      <c r="E381" s="24"/>
      <c r="F381" s="32">
        <f t="shared" si="69"/>
        <v>3.7180569481206809E-20</v>
      </c>
      <c r="G381" s="14">
        <f t="shared" si="70"/>
        <v>2.080413286250458E-18</v>
      </c>
      <c r="H381" s="45">
        <f t="shared" si="71"/>
        <v>5.7601706607137044E-17</v>
      </c>
      <c r="I381" s="13"/>
      <c r="J381" s="11">
        <f t="shared" si="75"/>
        <v>1</v>
      </c>
      <c r="K381" s="11">
        <f t="shared" si="76"/>
        <v>1</v>
      </c>
      <c r="L381" s="2">
        <f t="shared" si="77"/>
        <v>0.99999999999999989</v>
      </c>
      <c r="M381" s="2">
        <f t="shared" si="72"/>
        <v>0.99</v>
      </c>
      <c r="N381" s="92"/>
      <c r="O381" s="2">
        <f t="shared" si="73"/>
        <v>1</v>
      </c>
      <c r="P381" s="31">
        <f t="shared" si="74"/>
        <v>365</v>
      </c>
      <c r="Q381" s="31">
        <f t="shared" si="65"/>
        <v>365</v>
      </c>
      <c r="R381" s="180"/>
      <c r="S381" s="181"/>
      <c r="T381" s="182"/>
      <c r="U381" s="183"/>
      <c r="V381" s="185"/>
    </row>
    <row r="382" spans="1:22" x14ac:dyDescent="0.2">
      <c r="A382" s="19">
        <f t="shared" si="66"/>
        <v>366</v>
      </c>
      <c r="B382" s="20">
        <f t="shared" si="67"/>
        <v>1</v>
      </c>
      <c r="C382" s="23" t="str">
        <f t="shared" si="68"/>
        <v>yes</v>
      </c>
      <c r="D382" s="22"/>
      <c r="E382" s="24"/>
      <c r="F382" s="32">
        <f t="shared" si="69"/>
        <v>3.2234079620711286E-20</v>
      </c>
      <c r="G382" s="14">
        <f t="shared" si="70"/>
        <v>1.810415288941298E-18</v>
      </c>
      <c r="H382" s="45">
        <f t="shared" si="71"/>
        <v>5.031484115204856E-17</v>
      </c>
      <c r="I382" s="13"/>
      <c r="J382" s="11">
        <f t="shared" si="75"/>
        <v>1</v>
      </c>
      <c r="K382" s="11">
        <f t="shared" si="76"/>
        <v>1</v>
      </c>
      <c r="L382" s="2">
        <f t="shared" si="77"/>
        <v>1</v>
      </c>
      <c r="M382" s="2">
        <f t="shared" si="72"/>
        <v>0.99</v>
      </c>
      <c r="N382" s="92"/>
      <c r="O382" s="2">
        <f t="shared" si="73"/>
        <v>1</v>
      </c>
      <c r="P382" s="31">
        <f t="shared" si="74"/>
        <v>366</v>
      </c>
      <c r="Q382" s="31">
        <f t="shared" si="65"/>
        <v>366</v>
      </c>
      <c r="R382" s="180"/>
      <c r="S382" s="181"/>
      <c r="T382" s="182"/>
      <c r="U382" s="183"/>
      <c r="V382" s="185"/>
    </row>
    <row r="383" spans="1:22" x14ac:dyDescent="0.2">
      <c r="A383" s="19">
        <f t="shared" si="66"/>
        <v>367</v>
      </c>
      <c r="B383" s="20">
        <f t="shared" si="67"/>
        <v>1</v>
      </c>
      <c r="C383" s="23" t="str">
        <f t="shared" si="68"/>
        <v>yes</v>
      </c>
      <c r="D383" s="22"/>
      <c r="E383" s="24"/>
      <c r="F383" s="32">
        <f t="shared" si="69"/>
        <v>2.7941887360810749E-20</v>
      </c>
      <c r="G383" s="14">
        <f t="shared" si="70"/>
        <v>1.5752345593835552E-18</v>
      </c>
      <c r="H383" s="45">
        <f t="shared" si="71"/>
        <v>4.3943281153535814E-17</v>
      </c>
      <c r="I383" s="13"/>
      <c r="J383" s="11">
        <f t="shared" si="75"/>
        <v>1</v>
      </c>
      <c r="K383" s="11">
        <f t="shared" si="76"/>
        <v>1</v>
      </c>
      <c r="L383" s="2">
        <f t="shared" si="77"/>
        <v>1</v>
      </c>
      <c r="M383" s="2">
        <f t="shared" si="72"/>
        <v>0.99</v>
      </c>
      <c r="N383" s="92"/>
      <c r="O383" s="2">
        <f t="shared" si="73"/>
        <v>1</v>
      </c>
      <c r="P383" s="31">
        <f t="shared" si="74"/>
        <v>367</v>
      </c>
      <c r="Q383" s="31">
        <f t="shared" si="65"/>
        <v>367</v>
      </c>
      <c r="R383" s="180"/>
      <c r="S383" s="181"/>
      <c r="T383" s="182"/>
      <c r="U383" s="183"/>
      <c r="V383" s="185"/>
    </row>
    <row r="384" spans="1:22" x14ac:dyDescent="0.2">
      <c r="A384" s="19">
        <f t="shared" si="66"/>
        <v>368</v>
      </c>
      <c r="B384" s="20">
        <f t="shared" si="67"/>
        <v>1</v>
      </c>
      <c r="C384" s="23" t="str">
        <f t="shared" si="68"/>
        <v>yes</v>
      </c>
      <c r="D384" s="22"/>
      <c r="E384" s="24"/>
      <c r="F384" s="32">
        <f t="shared" si="69"/>
        <v>2.421794650336786E-20</v>
      </c>
      <c r="G384" s="14">
        <f t="shared" si="70"/>
        <v>1.3704102355388461E-18</v>
      </c>
      <c r="H384" s="45">
        <f t="shared" si="71"/>
        <v>3.8372880705195311E-17</v>
      </c>
      <c r="I384" s="13"/>
      <c r="J384" s="11">
        <f t="shared" si="75"/>
        <v>1</v>
      </c>
      <c r="K384" s="11">
        <f t="shared" si="76"/>
        <v>1</v>
      </c>
      <c r="L384" s="2">
        <f t="shared" si="77"/>
        <v>1</v>
      </c>
      <c r="M384" s="2">
        <f t="shared" si="72"/>
        <v>0.99</v>
      </c>
      <c r="N384" s="92"/>
      <c r="O384" s="2">
        <f t="shared" si="73"/>
        <v>1</v>
      </c>
      <c r="P384" s="31">
        <f t="shared" si="74"/>
        <v>368</v>
      </c>
      <c r="Q384" s="31">
        <f t="shared" si="65"/>
        <v>368</v>
      </c>
      <c r="R384" s="180"/>
      <c r="S384" s="181"/>
      <c r="T384" s="182"/>
      <c r="U384" s="183"/>
      <c r="V384" s="185"/>
    </row>
    <row r="385" spans="1:22" x14ac:dyDescent="0.2">
      <c r="A385" s="19">
        <f t="shared" si="66"/>
        <v>369</v>
      </c>
      <c r="B385" s="20">
        <f t="shared" si="67"/>
        <v>1</v>
      </c>
      <c r="C385" s="23" t="str">
        <f t="shared" si="68"/>
        <v>yes</v>
      </c>
      <c r="D385" s="22"/>
      <c r="E385" s="24"/>
      <c r="F385" s="32">
        <f t="shared" si="69"/>
        <v>2.0987460706540627E-20</v>
      </c>
      <c r="G385" s="14">
        <f t="shared" si="70"/>
        <v>1.1920492590292932E-18</v>
      </c>
      <c r="H385" s="45">
        <f t="shared" si="71"/>
        <v>3.350362479552818E-17</v>
      </c>
      <c r="I385" s="13"/>
      <c r="J385" s="11">
        <f t="shared" si="75"/>
        <v>1</v>
      </c>
      <c r="K385" s="11">
        <f t="shared" si="76"/>
        <v>1</v>
      </c>
      <c r="L385" s="2">
        <f t="shared" si="77"/>
        <v>1</v>
      </c>
      <c r="M385" s="2">
        <f t="shared" si="72"/>
        <v>0.99</v>
      </c>
      <c r="N385" s="92"/>
      <c r="O385" s="2">
        <f t="shared" si="73"/>
        <v>1</v>
      </c>
      <c r="P385" s="31">
        <f t="shared" si="74"/>
        <v>369</v>
      </c>
      <c r="Q385" s="31">
        <f t="shared" si="65"/>
        <v>369</v>
      </c>
      <c r="R385" s="180"/>
      <c r="S385" s="181"/>
      <c r="T385" s="182"/>
      <c r="U385" s="183"/>
      <c r="V385" s="185"/>
    </row>
    <row r="386" spans="1:22" x14ac:dyDescent="0.2">
      <c r="A386" s="19">
        <f t="shared" si="66"/>
        <v>370</v>
      </c>
      <c r="B386" s="20">
        <f t="shared" si="67"/>
        <v>1</v>
      </c>
      <c r="C386" s="23" t="str">
        <f t="shared" si="68"/>
        <v>yes</v>
      </c>
      <c r="D386" s="22"/>
      <c r="E386" s="24"/>
      <c r="F386" s="32">
        <f t="shared" si="69"/>
        <v>1.8185421301865249E-20</v>
      </c>
      <c r="G386" s="14">
        <f t="shared" si="70"/>
        <v>1.0367545797298191E-18</v>
      </c>
      <c r="H386" s="45">
        <f t="shared" si="71"/>
        <v>2.9247892960267716E-17</v>
      </c>
      <c r="I386" s="13"/>
      <c r="J386" s="11">
        <f t="shared" si="75"/>
        <v>1</v>
      </c>
      <c r="K386" s="11">
        <f t="shared" si="76"/>
        <v>1</v>
      </c>
      <c r="L386" s="2">
        <f t="shared" si="77"/>
        <v>1</v>
      </c>
      <c r="M386" s="2">
        <f t="shared" si="72"/>
        <v>0.99</v>
      </c>
      <c r="N386" s="92"/>
      <c r="O386" s="2">
        <f t="shared" si="73"/>
        <v>1</v>
      </c>
      <c r="P386" s="31">
        <f t="shared" si="74"/>
        <v>370</v>
      </c>
      <c r="Q386" s="31">
        <f t="shared" si="65"/>
        <v>370</v>
      </c>
      <c r="R386" s="180"/>
      <c r="S386" s="181"/>
      <c r="T386" s="182"/>
      <c r="U386" s="183"/>
      <c r="V386" s="185"/>
    </row>
    <row r="387" spans="1:22" x14ac:dyDescent="0.2">
      <c r="A387" s="19">
        <f t="shared" si="66"/>
        <v>371</v>
      </c>
      <c r="B387" s="20">
        <f t="shared" si="67"/>
        <v>1</v>
      </c>
      <c r="C387" s="23" t="str">
        <f t="shared" si="68"/>
        <v>yes</v>
      </c>
      <c r="D387" s="22"/>
      <c r="E387" s="24"/>
      <c r="F387" s="32">
        <f t="shared" si="69"/>
        <v>1.5755334030554215E-20</v>
      </c>
      <c r="G387" s="14">
        <f t="shared" si="70"/>
        <v>9.015623776564542E-19</v>
      </c>
      <c r="H387" s="45">
        <f t="shared" si="71"/>
        <v>2.5528934673435278E-17</v>
      </c>
      <c r="I387" s="13"/>
      <c r="J387" s="11">
        <f t="shared" si="75"/>
        <v>1</v>
      </c>
      <c r="K387" s="11">
        <f t="shared" si="76"/>
        <v>1</v>
      </c>
      <c r="L387" s="2">
        <f t="shared" si="77"/>
        <v>1</v>
      </c>
      <c r="M387" s="2">
        <f t="shared" si="72"/>
        <v>0.99</v>
      </c>
      <c r="N387" s="92"/>
      <c r="O387" s="2">
        <f t="shared" si="73"/>
        <v>1</v>
      </c>
      <c r="P387" s="31">
        <f t="shared" si="74"/>
        <v>371</v>
      </c>
      <c r="Q387" s="31">
        <f t="shared" si="65"/>
        <v>371</v>
      </c>
      <c r="R387" s="180"/>
      <c r="S387" s="181"/>
      <c r="T387" s="182"/>
      <c r="U387" s="183"/>
      <c r="V387" s="185"/>
    </row>
    <row r="388" spans="1:22" x14ac:dyDescent="0.2">
      <c r="A388" s="19">
        <f t="shared" si="66"/>
        <v>372</v>
      </c>
      <c r="B388" s="20">
        <f t="shared" si="67"/>
        <v>1</v>
      </c>
      <c r="C388" s="23" t="str">
        <f t="shared" si="68"/>
        <v>yes</v>
      </c>
      <c r="D388" s="22"/>
      <c r="E388" s="24"/>
      <c r="F388" s="32">
        <f t="shared" si="69"/>
        <v>1.3648110435679469E-20</v>
      </c>
      <c r="G388" s="14">
        <f t="shared" si="70"/>
        <v>7.8388717729343211E-19</v>
      </c>
      <c r="H388" s="45">
        <f t="shared" si="71"/>
        <v>2.2279530856169239E-17</v>
      </c>
      <c r="I388" s="13"/>
      <c r="J388" s="11">
        <f t="shared" si="75"/>
        <v>1</v>
      </c>
      <c r="K388" s="11">
        <f t="shared" si="76"/>
        <v>1</v>
      </c>
      <c r="L388" s="2">
        <f t="shared" si="77"/>
        <v>1</v>
      </c>
      <c r="M388" s="2">
        <f t="shared" si="72"/>
        <v>0.99</v>
      </c>
      <c r="N388" s="92"/>
      <c r="O388" s="2">
        <f t="shared" si="73"/>
        <v>1</v>
      </c>
      <c r="P388" s="31">
        <f t="shared" si="74"/>
        <v>372</v>
      </c>
      <c r="Q388" s="31">
        <f t="shared" si="65"/>
        <v>372</v>
      </c>
      <c r="R388" s="180"/>
      <c r="S388" s="181"/>
      <c r="T388" s="182"/>
      <c r="U388" s="183"/>
      <c r="V388" s="185"/>
    </row>
    <row r="389" spans="1:22" x14ac:dyDescent="0.2">
      <c r="A389" s="19">
        <f t="shared" si="66"/>
        <v>373</v>
      </c>
      <c r="B389" s="20">
        <f t="shared" si="67"/>
        <v>1</v>
      </c>
      <c r="C389" s="23" t="str">
        <f t="shared" si="68"/>
        <v>yes</v>
      </c>
      <c r="D389" s="22"/>
      <c r="E389" s="24"/>
      <c r="F389" s="32">
        <f t="shared" si="69"/>
        <v>1.1821102744378277E-20</v>
      </c>
      <c r="G389" s="14">
        <f t="shared" si="70"/>
        <v>6.8147386885529648E-19</v>
      </c>
      <c r="H389" s="45">
        <f t="shared" si="71"/>
        <v>1.9440818958141762E-17</v>
      </c>
      <c r="I389" s="13"/>
      <c r="J389" s="11">
        <f t="shared" si="75"/>
        <v>1</v>
      </c>
      <c r="K389" s="11">
        <f t="shared" si="76"/>
        <v>1</v>
      </c>
      <c r="L389" s="2">
        <f t="shared" si="77"/>
        <v>1</v>
      </c>
      <c r="M389" s="2">
        <f t="shared" si="72"/>
        <v>0.99</v>
      </c>
      <c r="N389" s="92"/>
      <c r="O389" s="2">
        <f t="shared" si="73"/>
        <v>1</v>
      </c>
      <c r="P389" s="31">
        <f t="shared" si="74"/>
        <v>373</v>
      </c>
      <c r="Q389" s="31">
        <f t="shared" si="65"/>
        <v>373</v>
      </c>
      <c r="R389" s="180"/>
      <c r="S389" s="181"/>
      <c r="T389" s="182"/>
      <c r="U389" s="183"/>
      <c r="V389" s="185"/>
    </row>
    <row r="390" spans="1:22" x14ac:dyDescent="0.2">
      <c r="A390" s="19">
        <f t="shared" si="66"/>
        <v>374</v>
      </c>
      <c r="B390" s="20">
        <f t="shared" si="67"/>
        <v>1</v>
      </c>
      <c r="C390" s="23" t="str">
        <f t="shared" si="68"/>
        <v>yes</v>
      </c>
      <c r="D390" s="22"/>
      <c r="E390" s="24"/>
      <c r="F390" s="32">
        <f t="shared" si="69"/>
        <v>1.023726377862751E-20</v>
      </c>
      <c r="G390" s="14">
        <f t="shared" si="70"/>
        <v>5.9235577319078349E-19</v>
      </c>
      <c r="H390" s="45">
        <f t="shared" si="71"/>
        <v>1.6961261775857308E-17</v>
      </c>
      <c r="I390" s="13"/>
      <c r="J390" s="11">
        <f t="shared" si="75"/>
        <v>1</v>
      </c>
      <c r="K390" s="11">
        <f t="shared" si="76"/>
        <v>1</v>
      </c>
      <c r="L390" s="2">
        <f t="shared" si="77"/>
        <v>1</v>
      </c>
      <c r="M390" s="2">
        <f t="shared" si="72"/>
        <v>0.99</v>
      </c>
      <c r="N390" s="92"/>
      <c r="O390" s="2">
        <f t="shared" si="73"/>
        <v>1</v>
      </c>
      <c r="P390" s="31">
        <f t="shared" si="74"/>
        <v>374</v>
      </c>
      <c r="Q390" s="31">
        <f t="shared" si="65"/>
        <v>374</v>
      </c>
      <c r="R390" s="180"/>
      <c r="S390" s="181"/>
      <c r="T390" s="182"/>
      <c r="U390" s="183"/>
      <c r="V390" s="185"/>
    </row>
    <row r="391" spans="1:22" x14ac:dyDescent="0.2">
      <c r="A391" s="19">
        <f t="shared" si="66"/>
        <v>375</v>
      </c>
      <c r="B391" s="20">
        <f t="shared" si="67"/>
        <v>1</v>
      </c>
      <c r="C391" s="23" t="str">
        <f t="shared" si="68"/>
        <v>yes</v>
      </c>
      <c r="D391" s="22"/>
      <c r="E391" s="24"/>
      <c r="F391" s="32">
        <f t="shared" si="69"/>
        <v>8.8644157941047738E-21</v>
      </c>
      <c r="G391" s="14">
        <f t="shared" si="70"/>
        <v>5.1481799419607936E-19</v>
      </c>
      <c r="H391" s="45">
        <f t="shared" si="71"/>
        <v>1.4795742558606351E-17</v>
      </c>
      <c r="I391" s="13"/>
      <c r="J391" s="11">
        <f t="shared" si="75"/>
        <v>1</v>
      </c>
      <c r="K391" s="11">
        <f t="shared" si="76"/>
        <v>1</v>
      </c>
      <c r="L391" s="2">
        <f t="shared" si="77"/>
        <v>1</v>
      </c>
      <c r="M391" s="2">
        <f t="shared" si="72"/>
        <v>0.99</v>
      </c>
      <c r="N391" s="92"/>
      <c r="O391" s="2">
        <f t="shared" si="73"/>
        <v>1</v>
      </c>
      <c r="P391" s="31">
        <f t="shared" si="74"/>
        <v>375</v>
      </c>
      <c r="Q391" s="31">
        <f t="shared" si="65"/>
        <v>375</v>
      </c>
      <c r="R391" s="180"/>
      <c r="S391" s="181"/>
      <c r="T391" s="182"/>
      <c r="U391" s="183"/>
      <c r="V391" s="185"/>
    </row>
    <row r="392" spans="1:22" x14ac:dyDescent="0.2">
      <c r="A392" s="19">
        <f t="shared" si="66"/>
        <v>376</v>
      </c>
      <c r="B392" s="20">
        <f t="shared" si="67"/>
        <v>1</v>
      </c>
      <c r="C392" s="23" t="str">
        <f t="shared" si="68"/>
        <v>yes</v>
      </c>
      <c r="D392" s="22"/>
      <c r="E392" s="24"/>
      <c r="F392" s="32">
        <f t="shared" si="69"/>
        <v>7.6746142075182381E-21</v>
      </c>
      <c r="G392" s="14">
        <f t="shared" si="70"/>
        <v>4.4736539655652256E-19</v>
      </c>
      <c r="H392" s="45">
        <f t="shared" si="71"/>
        <v>1.290477105451495E-17</v>
      </c>
      <c r="I392" s="13"/>
      <c r="J392" s="11">
        <f t="shared" si="75"/>
        <v>1</v>
      </c>
      <c r="K392" s="11">
        <f t="shared" si="76"/>
        <v>1</v>
      </c>
      <c r="L392" s="2">
        <f t="shared" si="77"/>
        <v>1</v>
      </c>
      <c r="M392" s="2">
        <f t="shared" si="72"/>
        <v>0.99</v>
      </c>
      <c r="N392" s="92"/>
      <c r="O392" s="2">
        <f t="shared" si="73"/>
        <v>1</v>
      </c>
      <c r="P392" s="31">
        <f t="shared" si="74"/>
        <v>376</v>
      </c>
      <c r="Q392" s="31">
        <f t="shared" si="65"/>
        <v>376</v>
      </c>
      <c r="R392" s="180"/>
      <c r="S392" s="181"/>
      <c r="T392" s="182"/>
      <c r="U392" s="183"/>
      <c r="V392" s="185"/>
    </row>
    <row r="393" spans="1:22" x14ac:dyDescent="0.2">
      <c r="A393" s="19">
        <f t="shared" si="66"/>
        <v>377</v>
      </c>
      <c r="B393" s="20">
        <f t="shared" si="67"/>
        <v>1</v>
      </c>
      <c r="C393" s="23" t="str">
        <f t="shared" si="68"/>
        <v>yes</v>
      </c>
      <c r="D393" s="22"/>
      <c r="E393" s="24"/>
      <c r="F393" s="32">
        <f t="shared" si="69"/>
        <v>6.6435939714548208E-21</v>
      </c>
      <c r="G393" s="14">
        <f t="shared" si="70"/>
        <v>3.88694628995898E-19</v>
      </c>
      <c r="H393" s="45">
        <f t="shared" si="71"/>
        <v>1.1253786999675926E-17</v>
      </c>
      <c r="I393" s="13"/>
      <c r="J393" s="11">
        <f t="shared" si="75"/>
        <v>1</v>
      </c>
      <c r="K393" s="11">
        <f t="shared" si="76"/>
        <v>1</v>
      </c>
      <c r="L393" s="2">
        <f t="shared" si="77"/>
        <v>1</v>
      </c>
      <c r="M393" s="2">
        <f t="shared" si="72"/>
        <v>0.99</v>
      </c>
      <c r="N393" s="92"/>
      <c r="O393" s="2">
        <f t="shared" si="73"/>
        <v>1</v>
      </c>
      <c r="P393" s="31">
        <f t="shared" si="74"/>
        <v>377</v>
      </c>
      <c r="Q393" s="31">
        <f t="shared" si="65"/>
        <v>377</v>
      </c>
      <c r="R393" s="180"/>
      <c r="S393" s="181"/>
      <c r="T393" s="182"/>
      <c r="U393" s="183"/>
      <c r="V393" s="185"/>
    </row>
    <row r="394" spans="1:22" x14ac:dyDescent="0.2">
      <c r="A394" s="19">
        <f t="shared" si="66"/>
        <v>378</v>
      </c>
      <c r="B394" s="20">
        <f t="shared" si="67"/>
        <v>1</v>
      </c>
      <c r="C394" s="23" t="str">
        <f t="shared" si="68"/>
        <v>yes</v>
      </c>
      <c r="D394" s="22"/>
      <c r="E394" s="24"/>
      <c r="F394" s="32">
        <f t="shared" si="69"/>
        <v>5.7502879254265682E-21</v>
      </c>
      <c r="G394" s="14">
        <f t="shared" si="70"/>
        <v>3.3766968539865983E-19</v>
      </c>
      <c r="H394" s="45">
        <f t="shared" si="71"/>
        <v>9.8125491825767335E-18</v>
      </c>
      <c r="I394" s="13"/>
      <c r="J394" s="11">
        <f t="shared" si="75"/>
        <v>1</v>
      </c>
      <c r="K394" s="11">
        <f t="shared" si="76"/>
        <v>1</v>
      </c>
      <c r="L394" s="2">
        <f t="shared" si="77"/>
        <v>1</v>
      </c>
      <c r="M394" s="2">
        <f t="shared" si="72"/>
        <v>0.99</v>
      </c>
      <c r="N394" s="92"/>
      <c r="O394" s="2">
        <f t="shared" si="73"/>
        <v>1</v>
      </c>
      <c r="P394" s="31">
        <f t="shared" si="74"/>
        <v>378</v>
      </c>
      <c r="Q394" s="31">
        <f t="shared" si="65"/>
        <v>378</v>
      </c>
      <c r="R394" s="180"/>
      <c r="S394" s="181"/>
      <c r="T394" s="182"/>
      <c r="U394" s="183"/>
      <c r="V394" s="185"/>
    </row>
    <row r="395" spans="1:22" x14ac:dyDescent="0.2">
      <c r="A395" s="19">
        <f t="shared" si="66"/>
        <v>379</v>
      </c>
      <c r="B395" s="20">
        <f t="shared" si="67"/>
        <v>1</v>
      </c>
      <c r="C395" s="23" t="str">
        <f t="shared" si="68"/>
        <v>yes</v>
      </c>
      <c r="D395" s="22"/>
      <c r="E395" s="24"/>
      <c r="F395" s="32">
        <f t="shared" si="69"/>
        <v>4.9764078213808072E-21</v>
      </c>
      <c r="G395" s="14">
        <f t="shared" si="70"/>
        <v>2.9330055943336079E-19</v>
      </c>
      <c r="H395" s="45">
        <f t="shared" si="71"/>
        <v>8.554599650139955E-18</v>
      </c>
      <c r="I395" s="13"/>
      <c r="J395" s="11">
        <f t="shared" si="75"/>
        <v>1</v>
      </c>
      <c r="K395" s="11">
        <f t="shared" si="76"/>
        <v>1</v>
      </c>
      <c r="L395" s="2">
        <f t="shared" si="77"/>
        <v>1</v>
      </c>
      <c r="M395" s="2">
        <f t="shared" si="72"/>
        <v>0.99</v>
      </c>
      <c r="N395" s="92"/>
      <c r="O395" s="2">
        <f t="shared" si="73"/>
        <v>1</v>
      </c>
      <c r="P395" s="31">
        <f t="shared" si="74"/>
        <v>379</v>
      </c>
      <c r="Q395" s="31">
        <f t="shared" si="65"/>
        <v>379</v>
      </c>
      <c r="R395" s="180"/>
      <c r="S395" s="181"/>
      <c r="T395" s="182"/>
      <c r="U395" s="183"/>
      <c r="V395" s="185"/>
    </row>
    <row r="396" spans="1:22" x14ac:dyDescent="0.2">
      <c r="A396" s="19">
        <f t="shared" si="66"/>
        <v>380</v>
      </c>
      <c r="B396" s="20">
        <f t="shared" si="67"/>
        <v>1</v>
      </c>
      <c r="C396" s="23" t="str">
        <f t="shared" si="68"/>
        <v>yes</v>
      </c>
      <c r="D396" s="22"/>
      <c r="E396" s="24"/>
      <c r="F396" s="32">
        <f t="shared" si="69"/>
        <v>4.3060799168058272E-21</v>
      </c>
      <c r="G396" s="14">
        <f t="shared" si="70"/>
        <v>2.5472460373847499E-19</v>
      </c>
      <c r="H396" s="45">
        <f t="shared" si="71"/>
        <v>7.4567938838991298E-18</v>
      </c>
      <c r="I396" s="13"/>
      <c r="J396" s="11">
        <f t="shared" si="75"/>
        <v>1</v>
      </c>
      <c r="K396" s="11">
        <f t="shared" si="76"/>
        <v>1</v>
      </c>
      <c r="L396" s="2">
        <f t="shared" si="77"/>
        <v>1</v>
      </c>
      <c r="M396" s="2">
        <f t="shared" si="72"/>
        <v>0.99</v>
      </c>
      <c r="N396" s="92"/>
      <c r="O396" s="2">
        <f t="shared" si="73"/>
        <v>1</v>
      </c>
      <c r="P396" s="31">
        <f t="shared" si="74"/>
        <v>380</v>
      </c>
      <c r="Q396" s="31">
        <f t="shared" si="65"/>
        <v>380</v>
      </c>
      <c r="R396" s="180"/>
      <c r="S396" s="181"/>
      <c r="T396" s="182"/>
      <c r="U396" s="183"/>
      <c r="V396" s="185"/>
    </row>
    <row r="397" spans="1:22" x14ac:dyDescent="0.2">
      <c r="A397" s="19">
        <f t="shared" si="66"/>
        <v>381</v>
      </c>
      <c r="B397" s="20">
        <f t="shared" si="67"/>
        <v>1</v>
      </c>
      <c r="C397" s="23" t="str">
        <f t="shared" si="68"/>
        <v>yes</v>
      </c>
      <c r="D397" s="22"/>
      <c r="E397" s="24"/>
      <c r="F397" s="32">
        <f t="shared" si="69"/>
        <v>3.7255280708793362E-21</v>
      </c>
      <c r="G397" s="14">
        <f t="shared" si="70"/>
        <v>2.2119025329799563E-19</v>
      </c>
      <c r="H397" s="45">
        <f t="shared" si="71"/>
        <v>6.4988888855597938E-18</v>
      </c>
      <c r="I397" s="13"/>
      <c r="J397" s="11">
        <f t="shared" si="75"/>
        <v>1</v>
      </c>
      <c r="K397" s="11">
        <f t="shared" si="76"/>
        <v>1</v>
      </c>
      <c r="L397" s="2">
        <f t="shared" si="77"/>
        <v>1</v>
      </c>
      <c r="M397" s="2">
        <f t="shared" si="72"/>
        <v>0.99</v>
      </c>
      <c r="N397" s="92"/>
      <c r="O397" s="2">
        <f t="shared" si="73"/>
        <v>1</v>
      </c>
      <c r="P397" s="31">
        <f t="shared" si="74"/>
        <v>381</v>
      </c>
      <c r="Q397" s="31">
        <f t="shared" si="65"/>
        <v>381</v>
      </c>
      <c r="R397" s="180"/>
      <c r="S397" s="181"/>
      <c r="T397" s="182"/>
      <c r="U397" s="183"/>
      <c r="V397" s="185"/>
    </row>
    <row r="398" spans="1:22" x14ac:dyDescent="0.2">
      <c r="A398" s="19">
        <f t="shared" si="66"/>
        <v>382</v>
      </c>
      <c r="B398" s="20">
        <f t="shared" si="67"/>
        <v>1</v>
      </c>
      <c r="C398" s="23" t="str">
        <f t="shared" si="68"/>
        <v>yes</v>
      </c>
      <c r="D398" s="22"/>
      <c r="E398" s="24"/>
      <c r="F398" s="32">
        <f t="shared" si="69"/>
        <v>3.2227981882137523E-21</v>
      </c>
      <c r="G398" s="14">
        <f t="shared" si="70"/>
        <v>1.9204281517824894E-19</v>
      </c>
      <c r="H398" s="45">
        <f t="shared" si="71"/>
        <v>5.6631820884607692E-18</v>
      </c>
      <c r="I398" s="13"/>
      <c r="J398" s="11">
        <f t="shared" si="75"/>
        <v>1</v>
      </c>
      <c r="K398" s="11">
        <f t="shared" si="76"/>
        <v>1</v>
      </c>
      <c r="L398" s="2">
        <f t="shared" si="77"/>
        <v>1</v>
      </c>
      <c r="M398" s="2">
        <f t="shared" si="72"/>
        <v>0.99</v>
      </c>
      <c r="N398" s="92"/>
      <c r="O398" s="2">
        <f t="shared" si="73"/>
        <v>1</v>
      </c>
      <c r="P398" s="31">
        <f t="shared" si="74"/>
        <v>382</v>
      </c>
      <c r="Q398" s="31">
        <f t="shared" si="65"/>
        <v>382</v>
      </c>
      <c r="R398" s="180"/>
      <c r="S398" s="181"/>
      <c r="T398" s="182"/>
      <c r="U398" s="183"/>
      <c r="V398" s="185"/>
    </row>
    <row r="399" spans="1:22" x14ac:dyDescent="0.2">
      <c r="A399" s="19">
        <f t="shared" si="66"/>
        <v>383</v>
      </c>
      <c r="B399" s="20">
        <f t="shared" si="67"/>
        <v>1</v>
      </c>
      <c r="C399" s="23" t="str">
        <f t="shared" si="68"/>
        <v>yes</v>
      </c>
      <c r="D399" s="22"/>
      <c r="E399" s="24"/>
      <c r="F399" s="32">
        <f t="shared" si="69"/>
        <v>2.7875186475873929E-21</v>
      </c>
      <c r="G399" s="14">
        <f t="shared" si="70"/>
        <v>1.6671206405989945E-19</v>
      </c>
      <c r="H399" s="45">
        <f t="shared" si="71"/>
        <v>4.9341948711942834E-18</v>
      </c>
      <c r="I399" s="13"/>
      <c r="J399" s="11">
        <f t="shared" si="75"/>
        <v>1</v>
      </c>
      <c r="K399" s="11">
        <f t="shared" si="76"/>
        <v>1</v>
      </c>
      <c r="L399" s="2">
        <f t="shared" si="77"/>
        <v>1</v>
      </c>
      <c r="M399" s="2">
        <f t="shared" si="72"/>
        <v>0.99</v>
      </c>
      <c r="N399" s="92"/>
      <c r="O399" s="2">
        <f t="shared" si="73"/>
        <v>1</v>
      </c>
      <c r="P399" s="31">
        <f t="shared" si="74"/>
        <v>383</v>
      </c>
      <c r="Q399" s="31">
        <f t="shared" si="65"/>
        <v>383</v>
      </c>
      <c r="R399" s="180"/>
      <c r="S399" s="181"/>
      <c r="T399" s="182"/>
      <c r="U399" s="183"/>
      <c r="V399" s="185"/>
    </row>
    <row r="400" spans="1:22" x14ac:dyDescent="0.2">
      <c r="A400" s="19">
        <f t="shared" si="66"/>
        <v>384</v>
      </c>
      <c r="B400" s="20">
        <f t="shared" si="67"/>
        <v>1</v>
      </c>
      <c r="C400" s="23" t="str">
        <f t="shared" si="68"/>
        <v>yes</v>
      </c>
      <c r="D400" s="22"/>
      <c r="E400" s="24"/>
      <c r="F400" s="32">
        <f t="shared" si="69"/>
        <v>2.4106920443772982E-21</v>
      </c>
      <c r="G400" s="14">
        <f t="shared" si="70"/>
        <v>1.4470141563268178E-19</v>
      </c>
      <c r="H400" s="45">
        <f t="shared" si="71"/>
        <v>4.2983952058416109E-18</v>
      </c>
      <c r="I400" s="13"/>
      <c r="J400" s="11">
        <f t="shared" si="75"/>
        <v>1</v>
      </c>
      <c r="K400" s="11">
        <f t="shared" si="76"/>
        <v>1</v>
      </c>
      <c r="L400" s="2">
        <f t="shared" si="77"/>
        <v>1</v>
      </c>
      <c r="M400" s="2">
        <f t="shared" si="72"/>
        <v>0.99</v>
      </c>
      <c r="N400" s="92"/>
      <c r="O400" s="2">
        <f t="shared" si="73"/>
        <v>1</v>
      </c>
      <c r="P400" s="31">
        <f t="shared" si="74"/>
        <v>384</v>
      </c>
      <c r="Q400" s="31">
        <f t="shared" si="65"/>
        <v>384</v>
      </c>
      <c r="R400" s="180"/>
      <c r="S400" s="181"/>
      <c r="T400" s="182"/>
      <c r="U400" s="183"/>
      <c r="V400" s="185"/>
    </row>
    <row r="401" spans="1:22" x14ac:dyDescent="0.2">
      <c r="A401" s="19">
        <f t="shared" si="66"/>
        <v>385</v>
      </c>
      <c r="B401" s="20">
        <f t="shared" si="67"/>
        <v>1</v>
      </c>
      <c r="C401" s="23" t="str">
        <f t="shared" si="68"/>
        <v>yes</v>
      </c>
      <c r="D401" s="22"/>
      <c r="E401" s="24"/>
      <c r="F401" s="32">
        <f t="shared" si="69"/>
        <v>2.0845141781577774E-21</v>
      </c>
      <c r="G401" s="14">
        <f t="shared" si="70"/>
        <v>1.2557847849451064E-19</v>
      </c>
      <c r="H401" s="45">
        <f t="shared" si="71"/>
        <v>3.7439546383456609E-18</v>
      </c>
      <c r="I401" s="13"/>
      <c r="J401" s="11">
        <f t="shared" si="75"/>
        <v>1</v>
      </c>
      <c r="K401" s="11">
        <f t="shared" si="76"/>
        <v>1</v>
      </c>
      <c r="L401" s="2">
        <f t="shared" si="77"/>
        <v>1</v>
      </c>
      <c r="M401" s="2">
        <f t="shared" si="72"/>
        <v>0.99</v>
      </c>
      <c r="N401" s="92"/>
      <c r="O401" s="2">
        <f t="shared" si="73"/>
        <v>1</v>
      </c>
      <c r="P401" s="31">
        <f t="shared" si="74"/>
        <v>385</v>
      </c>
      <c r="Q401" s="31">
        <f t="shared" ref="Q401:Q464" si="78">IF($P401&gt;$B$11,"",$P401)</f>
        <v>385</v>
      </c>
      <c r="R401" s="180"/>
      <c r="S401" s="181"/>
      <c r="T401" s="182"/>
      <c r="U401" s="183"/>
      <c r="V401" s="185"/>
    </row>
    <row r="402" spans="1:22" x14ac:dyDescent="0.2">
      <c r="A402" s="19">
        <f t="shared" ref="A402:A465" si="79">$Q402</f>
        <v>386</v>
      </c>
      <c r="B402" s="20">
        <f t="shared" ref="B402:B465" si="80">IF(A402="","",IF($B$13=0,($J402),(IF($B$13=1,$K402,$L402))))</f>
        <v>1</v>
      </c>
      <c r="C402" s="23" t="str">
        <f t="shared" ref="C402:C465" si="81">IF(A402="","",IF(ISERROR(B402),"no",IF(($B402)&gt;=$B$14,"yes","no")))</f>
        <v>yes</v>
      </c>
      <c r="D402" s="22"/>
      <c r="E402" s="24"/>
      <c r="F402" s="32">
        <f t="shared" ref="F402:F465" si="82">IF($A402="","",IF($A402&lt;=ROUNDUP($B$11*$B$12,0)-1,(HYPGEOMDIST($A402,$A402,ROUNDUP($B$11*$B$12,0)-1,$B$11))))</f>
        <v>1.8022167423713958E-21</v>
      </c>
      <c r="G402" s="14">
        <f t="shared" ref="G402:G465" si="83">IF($A402="","",IF($A402&lt;=ROUNDUP($B$11*$B$12,0),HYPGEOMDIST($A402-1,$A402,ROUNDUP($B$11*$B$12,0)-1,$B$11)))</f>
        <v>1.0896681021354529E-19</v>
      </c>
      <c r="H402" s="45">
        <f t="shared" ref="H402:H465" si="84">IF(A402="","",IF(OR($A402&lt;2,$B$11=ROUNDUP($B$11*$B$12,0)),"0",IF($A402&lt;=ROUNDUP($B$11*$B$12,0)+1,HYPGEOMDIST($A402-2,$A402,ROUNDUP($B$11*$B$12,0)-1,$B$11))))</f>
        <v>3.2605353833328251E-18</v>
      </c>
      <c r="I402" s="13"/>
      <c r="J402" s="11">
        <f t="shared" si="75"/>
        <v>1</v>
      </c>
      <c r="K402" s="11">
        <f t="shared" si="76"/>
        <v>1</v>
      </c>
      <c r="L402" s="2">
        <f t="shared" si="77"/>
        <v>1</v>
      </c>
      <c r="M402" s="2">
        <f t="shared" ref="M402:M465" si="85">IF($B402="","",$B$14)</f>
        <v>0.99</v>
      </c>
      <c r="N402" s="92"/>
      <c r="O402" s="2">
        <f t="shared" ref="O402:O465" si="86">IF(ISERROR(B402),"",IF(B402&gt;=$B$14,B402,"not meet"))</f>
        <v>1</v>
      </c>
      <c r="P402" s="31">
        <f t="shared" ref="P402:P465" si="87">ROW()-16</f>
        <v>386</v>
      </c>
      <c r="Q402" s="31">
        <f t="shared" si="78"/>
        <v>386</v>
      </c>
      <c r="R402" s="180"/>
      <c r="S402" s="181"/>
      <c r="T402" s="182"/>
      <c r="U402" s="183"/>
      <c r="V402" s="185"/>
    </row>
    <row r="403" spans="1:22" x14ac:dyDescent="0.2">
      <c r="A403" s="19">
        <f t="shared" si="79"/>
        <v>387</v>
      </c>
      <c r="B403" s="20">
        <f t="shared" si="80"/>
        <v>1</v>
      </c>
      <c r="C403" s="23" t="str">
        <f t="shared" si="81"/>
        <v>yes</v>
      </c>
      <c r="D403" s="22"/>
      <c r="E403" s="24"/>
      <c r="F403" s="32">
        <f t="shared" si="82"/>
        <v>1.5579306309727661E-21</v>
      </c>
      <c r="G403" s="14">
        <f t="shared" si="83"/>
        <v>9.4538725111272751E-20</v>
      </c>
      <c r="H403" s="45">
        <f t="shared" si="84"/>
        <v>2.8391038298457324E-18</v>
      </c>
      <c r="I403" s="13"/>
      <c r="J403" s="11">
        <f t="shared" ref="J403:J466" si="88">IF($A403="","",1-F403)</f>
        <v>1</v>
      </c>
      <c r="K403" s="11">
        <f t="shared" ref="K403:K466" si="89">IF($A403="","",(1-F403)-G403)</f>
        <v>1</v>
      </c>
      <c r="L403" s="2">
        <f t="shared" ref="L403:L466" si="90">IF($A403="","",K403-H403)</f>
        <v>1</v>
      </c>
      <c r="M403" s="2">
        <f t="shared" si="85"/>
        <v>0.99</v>
      </c>
      <c r="N403" s="92"/>
      <c r="O403" s="2">
        <f t="shared" si="86"/>
        <v>1</v>
      </c>
      <c r="P403" s="31">
        <f t="shared" si="87"/>
        <v>387</v>
      </c>
      <c r="Q403" s="31">
        <f t="shared" si="78"/>
        <v>387</v>
      </c>
      <c r="R403" s="180"/>
      <c r="S403" s="181"/>
      <c r="T403" s="182"/>
      <c r="U403" s="183"/>
      <c r="V403" s="185"/>
    </row>
    <row r="404" spans="1:22" x14ac:dyDescent="0.2">
      <c r="A404" s="19">
        <f t="shared" si="79"/>
        <v>388</v>
      </c>
      <c r="B404" s="20">
        <f t="shared" si="80"/>
        <v>1</v>
      </c>
      <c r="C404" s="23" t="str">
        <f t="shared" si="81"/>
        <v>yes</v>
      </c>
      <c r="D404" s="22"/>
      <c r="E404" s="24"/>
      <c r="F404" s="32">
        <f t="shared" si="82"/>
        <v>1.3465671760968385E-21</v>
      </c>
      <c r="G404" s="14">
        <f t="shared" si="83"/>
        <v>8.2009020491854406E-20</v>
      </c>
      <c r="H404" s="45">
        <f t="shared" si="84"/>
        <v>2.4717672064133111E-18</v>
      </c>
      <c r="I404" s="13"/>
      <c r="J404" s="11">
        <f t="shared" si="88"/>
        <v>1</v>
      </c>
      <c r="K404" s="11">
        <f t="shared" si="89"/>
        <v>1</v>
      </c>
      <c r="L404" s="2">
        <f t="shared" si="90"/>
        <v>1</v>
      </c>
      <c r="M404" s="2">
        <f t="shared" si="85"/>
        <v>0.99</v>
      </c>
      <c r="N404" s="92"/>
      <c r="O404" s="2">
        <f t="shared" si="86"/>
        <v>1</v>
      </c>
      <c r="P404" s="31">
        <f t="shared" si="87"/>
        <v>388</v>
      </c>
      <c r="Q404" s="31">
        <f t="shared" si="78"/>
        <v>388</v>
      </c>
      <c r="R404" s="180"/>
      <c r="S404" s="181"/>
      <c r="T404" s="182"/>
      <c r="U404" s="183"/>
      <c r="V404" s="185"/>
    </row>
    <row r="405" spans="1:22" x14ac:dyDescent="0.2">
      <c r="A405" s="19">
        <f t="shared" si="79"/>
        <v>389</v>
      </c>
      <c r="B405" s="20">
        <f t="shared" si="80"/>
        <v>1</v>
      </c>
      <c r="C405" s="23" t="str">
        <f t="shared" si="81"/>
        <v>yes</v>
      </c>
      <c r="D405" s="22"/>
      <c r="E405" s="24"/>
      <c r="F405" s="32">
        <f t="shared" si="82"/>
        <v>1.1637149786232571E-21</v>
      </c>
      <c r="G405" s="14">
        <f t="shared" si="83"/>
        <v>7.1129504817222868E-20</v>
      </c>
      <c r="H405" s="45">
        <f t="shared" si="84"/>
        <v>2.1516305511239424E-18</v>
      </c>
      <c r="I405" s="13"/>
      <c r="J405" s="11">
        <f t="shared" si="88"/>
        <v>1</v>
      </c>
      <c r="K405" s="11">
        <f t="shared" si="89"/>
        <v>1</v>
      </c>
      <c r="L405" s="2">
        <f t="shared" si="90"/>
        <v>1</v>
      </c>
      <c r="M405" s="2">
        <f t="shared" si="85"/>
        <v>0.99</v>
      </c>
      <c r="N405" s="92"/>
      <c r="O405" s="2">
        <f t="shared" si="86"/>
        <v>1</v>
      </c>
      <c r="P405" s="31">
        <f t="shared" si="87"/>
        <v>389</v>
      </c>
      <c r="Q405" s="31">
        <f t="shared" si="78"/>
        <v>389</v>
      </c>
      <c r="R405" s="180"/>
      <c r="S405" s="181"/>
      <c r="T405" s="182"/>
      <c r="U405" s="183"/>
      <c r="V405" s="185"/>
    </row>
    <row r="406" spans="1:22" x14ac:dyDescent="0.2">
      <c r="A406" s="19">
        <f t="shared" si="79"/>
        <v>390</v>
      </c>
      <c r="B406" s="20">
        <f t="shared" si="80"/>
        <v>1</v>
      </c>
      <c r="C406" s="23" t="str">
        <f t="shared" si="81"/>
        <v>yes</v>
      </c>
      <c r="D406" s="22"/>
      <c r="E406" s="24"/>
      <c r="F406" s="32">
        <f t="shared" si="82"/>
        <v>1.0055502965601626E-21</v>
      </c>
      <c r="G406" s="14">
        <f t="shared" si="83"/>
        <v>6.1684226004611899E-20</v>
      </c>
      <c r="H406" s="45">
        <f t="shared" si="84"/>
        <v>1.8726714814615581E-18</v>
      </c>
      <c r="I406" s="13"/>
      <c r="J406" s="11">
        <f t="shared" si="88"/>
        <v>1</v>
      </c>
      <c r="K406" s="11">
        <f t="shared" si="89"/>
        <v>1</v>
      </c>
      <c r="L406" s="2">
        <f t="shared" si="90"/>
        <v>1</v>
      </c>
      <c r="M406" s="2">
        <f t="shared" si="85"/>
        <v>0.99</v>
      </c>
      <c r="N406" s="92"/>
      <c r="O406" s="2">
        <f t="shared" si="86"/>
        <v>1</v>
      </c>
      <c r="P406" s="31">
        <f t="shared" si="87"/>
        <v>390</v>
      </c>
      <c r="Q406" s="31">
        <f t="shared" si="78"/>
        <v>390</v>
      </c>
      <c r="R406" s="180"/>
      <c r="S406" s="181"/>
      <c r="T406" s="182"/>
      <c r="U406" s="183"/>
      <c r="V406" s="185"/>
    </row>
    <row r="407" spans="1:22" x14ac:dyDescent="0.2">
      <c r="A407" s="19">
        <f t="shared" si="79"/>
        <v>391</v>
      </c>
      <c r="B407" s="20">
        <f t="shared" si="80"/>
        <v>1</v>
      </c>
      <c r="C407" s="23" t="str">
        <f t="shared" si="81"/>
        <v>yes</v>
      </c>
      <c r="D407" s="22"/>
      <c r="E407" s="24"/>
      <c r="F407" s="32">
        <f t="shared" si="82"/>
        <v>8.6875922018124031E-22</v>
      </c>
      <c r="G407" s="14">
        <f t="shared" si="83"/>
        <v>5.3485310864151911E-20</v>
      </c>
      <c r="H407" s="45">
        <f t="shared" si="84"/>
        <v>1.6296305653921178E-18</v>
      </c>
      <c r="I407" s="13"/>
      <c r="J407" s="11">
        <f t="shared" si="88"/>
        <v>1</v>
      </c>
      <c r="K407" s="11">
        <f t="shared" si="89"/>
        <v>1</v>
      </c>
      <c r="L407" s="2">
        <f t="shared" si="90"/>
        <v>1</v>
      </c>
      <c r="M407" s="2">
        <f t="shared" si="85"/>
        <v>0.99</v>
      </c>
      <c r="N407" s="92"/>
      <c r="O407" s="2">
        <f t="shared" si="86"/>
        <v>1</v>
      </c>
      <c r="P407" s="31">
        <f t="shared" si="87"/>
        <v>391</v>
      </c>
      <c r="Q407" s="31">
        <f t="shared" si="78"/>
        <v>391</v>
      </c>
      <c r="R407" s="180"/>
      <c r="S407" s="181"/>
      <c r="T407" s="182"/>
      <c r="U407" s="183"/>
      <c r="V407" s="185"/>
    </row>
    <row r="408" spans="1:22" x14ac:dyDescent="0.2">
      <c r="A408" s="19">
        <f t="shared" si="79"/>
        <v>392</v>
      </c>
      <c r="B408" s="20">
        <f t="shared" si="80"/>
        <v>1</v>
      </c>
      <c r="C408" s="23" t="str">
        <f t="shared" si="81"/>
        <v>yes</v>
      </c>
      <c r="D408" s="22"/>
      <c r="E408" s="24"/>
      <c r="F408" s="32">
        <f t="shared" si="82"/>
        <v>7.5047009281662087E-22</v>
      </c>
      <c r="G408" s="14">
        <f t="shared" si="83"/>
        <v>4.6369337926931943E-20</v>
      </c>
      <c r="H408" s="45">
        <f t="shared" si="84"/>
        <v>1.417915364658311E-18</v>
      </c>
      <c r="I408" s="13"/>
      <c r="J408" s="11">
        <f t="shared" si="88"/>
        <v>1</v>
      </c>
      <c r="K408" s="11">
        <f t="shared" si="89"/>
        <v>1</v>
      </c>
      <c r="L408" s="2">
        <f t="shared" si="90"/>
        <v>1</v>
      </c>
      <c r="M408" s="2">
        <f t="shared" si="85"/>
        <v>0.99</v>
      </c>
      <c r="N408" s="92"/>
      <c r="O408" s="2">
        <f t="shared" si="86"/>
        <v>1</v>
      </c>
      <c r="P408" s="31">
        <f t="shared" si="87"/>
        <v>392</v>
      </c>
      <c r="Q408" s="31">
        <f t="shared" si="78"/>
        <v>392</v>
      </c>
      <c r="R408" s="180"/>
      <c r="S408" s="181"/>
      <c r="T408" s="182"/>
      <c r="U408" s="183"/>
      <c r="V408" s="185"/>
    </row>
    <row r="409" spans="1:22" x14ac:dyDescent="0.2">
      <c r="A409" s="19">
        <f t="shared" si="79"/>
        <v>393</v>
      </c>
      <c r="B409" s="20">
        <f t="shared" si="80"/>
        <v>1</v>
      </c>
      <c r="C409" s="23" t="str">
        <f t="shared" si="81"/>
        <v>yes</v>
      </c>
      <c r="D409" s="22"/>
      <c r="E409" s="24"/>
      <c r="F409" s="32">
        <f t="shared" si="82"/>
        <v>6.4819483648511628E-22</v>
      </c>
      <c r="G409" s="14">
        <f t="shared" si="83"/>
        <v>4.0194175738282131E-20</v>
      </c>
      <c r="H409" s="45">
        <f t="shared" si="84"/>
        <v>1.2335164579389242E-18</v>
      </c>
      <c r="I409" s="13"/>
      <c r="J409" s="11">
        <f t="shared" si="88"/>
        <v>1</v>
      </c>
      <c r="K409" s="11">
        <f t="shared" si="89"/>
        <v>1</v>
      </c>
      <c r="L409" s="2">
        <f t="shared" si="90"/>
        <v>1</v>
      </c>
      <c r="M409" s="2">
        <f t="shared" si="85"/>
        <v>0.99</v>
      </c>
      <c r="N409" s="92"/>
      <c r="O409" s="2">
        <f t="shared" si="86"/>
        <v>1</v>
      </c>
      <c r="P409" s="31">
        <f t="shared" si="87"/>
        <v>393</v>
      </c>
      <c r="Q409" s="31">
        <f t="shared" si="78"/>
        <v>393</v>
      </c>
      <c r="R409" s="180"/>
      <c r="S409" s="181"/>
      <c r="T409" s="182"/>
      <c r="U409" s="183"/>
      <c r="V409" s="185"/>
    </row>
    <row r="410" spans="1:22" x14ac:dyDescent="0.2">
      <c r="A410" s="19">
        <f t="shared" si="79"/>
        <v>394</v>
      </c>
      <c r="B410" s="20">
        <f t="shared" si="80"/>
        <v>1</v>
      </c>
      <c r="C410" s="23" t="str">
        <f t="shared" si="81"/>
        <v>yes</v>
      </c>
      <c r="D410" s="22"/>
      <c r="E410" s="24"/>
      <c r="F410" s="32">
        <f t="shared" si="82"/>
        <v>5.597780159708933E-22</v>
      </c>
      <c r="G410" s="14">
        <f t="shared" si="83"/>
        <v>3.4836227282606485E-20</v>
      </c>
      <c r="H410" s="45">
        <f t="shared" si="84"/>
        <v>1.0729339594094409E-18</v>
      </c>
      <c r="I410" s="13"/>
      <c r="J410" s="11">
        <f t="shared" si="88"/>
        <v>1</v>
      </c>
      <c r="K410" s="11">
        <f t="shared" si="89"/>
        <v>1</v>
      </c>
      <c r="L410" s="2">
        <f t="shared" si="90"/>
        <v>1</v>
      </c>
      <c r="M410" s="2">
        <f t="shared" si="85"/>
        <v>0.99</v>
      </c>
      <c r="N410" s="92"/>
      <c r="O410" s="2">
        <f t="shared" si="86"/>
        <v>1</v>
      </c>
      <c r="P410" s="31">
        <f t="shared" si="87"/>
        <v>394</v>
      </c>
      <c r="Q410" s="31">
        <f t="shared" si="78"/>
        <v>394</v>
      </c>
      <c r="R410" s="180"/>
      <c r="S410" s="181"/>
      <c r="T410" s="182"/>
      <c r="U410" s="183"/>
      <c r="V410" s="185"/>
    </row>
    <row r="411" spans="1:22" x14ac:dyDescent="0.2">
      <c r="A411" s="19">
        <f t="shared" si="79"/>
        <v>395</v>
      </c>
      <c r="B411" s="20">
        <f t="shared" si="80"/>
        <v>1</v>
      </c>
      <c r="C411" s="23" t="str">
        <f t="shared" si="81"/>
        <v>yes</v>
      </c>
      <c r="D411" s="22"/>
      <c r="E411" s="24"/>
      <c r="F411" s="32">
        <f t="shared" si="82"/>
        <v>4.8335262681030417E-22</v>
      </c>
      <c r="G411" s="14">
        <f t="shared" si="83"/>
        <v>3.0188028718430163E-20</v>
      </c>
      <c r="H411" s="45">
        <f t="shared" si="84"/>
        <v>9.3311323078410673E-19</v>
      </c>
      <c r="I411" s="13"/>
      <c r="J411" s="11">
        <f t="shared" si="88"/>
        <v>1</v>
      </c>
      <c r="K411" s="11">
        <f t="shared" si="89"/>
        <v>1</v>
      </c>
      <c r="L411" s="2">
        <f t="shared" si="90"/>
        <v>1</v>
      </c>
      <c r="M411" s="2">
        <f t="shared" si="85"/>
        <v>0.99</v>
      </c>
      <c r="N411" s="92"/>
      <c r="O411" s="2">
        <f t="shared" si="86"/>
        <v>1</v>
      </c>
      <c r="P411" s="31">
        <f t="shared" si="87"/>
        <v>395</v>
      </c>
      <c r="Q411" s="31">
        <f t="shared" si="78"/>
        <v>395</v>
      </c>
      <c r="R411" s="180"/>
      <c r="S411" s="181"/>
      <c r="T411" s="182"/>
      <c r="U411" s="183"/>
      <c r="V411" s="185"/>
    </row>
    <row r="412" spans="1:22" x14ac:dyDescent="0.2">
      <c r="A412" s="19">
        <f t="shared" si="79"/>
        <v>396</v>
      </c>
      <c r="B412" s="20">
        <f t="shared" si="80"/>
        <v>1</v>
      </c>
      <c r="C412" s="23" t="str">
        <f t="shared" si="81"/>
        <v>yes</v>
      </c>
      <c r="D412" s="22"/>
      <c r="E412" s="24"/>
      <c r="F412" s="32">
        <f t="shared" si="82"/>
        <v>4.1730172486609469E-22</v>
      </c>
      <c r="G412" s="14">
        <f t="shared" si="83"/>
        <v>2.615615716990812E-20</v>
      </c>
      <c r="H412" s="45">
        <f t="shared" si="84"/>
        <v>8.1138864519219761E-19</v>
      </c>
      <c r="I412" s="13"/>
      <c r="J412" s="11">
        <f t="shared" si="88"/>
        <v>1</v>
      </c>
      <c r="K412" s="11">
        <f t="shared" si="89"/>
        <v>1</v>
      </c>
      <c r="L412" s="2">
        <f t="shared" si="90"/>
        <v>1</v>
      </c>
      <c r="M412" s="2">
        <f t="shared" si="85"/>
        <v>0.99</v>
      </c>
      <c r="N412" s="92"/>
      <c r="O412" s="2">
        <f t="shared" si="86"/>
        <v>1</v>
      </c>
      <c r="P412" s="31">
        <f t="shared" si="87"/>
        <v>396</v>
      </c>
      <c r="Q412" s="31">
        <f t="shared" si="78"/>
        <v>396</v>
      </c>
      <c r="R412" s="180"/>
      <c r="S412" s="181"/>
      <c r="T412" s="182"/>
      <c r="U412" s="183"/>
      <c r="V412" s="185"/>
    </row>
    <row r="413" spans="1:22" x14ac:dyDescent="0.2">
      <c r="A413" s="19">
        <f t="shared" si="79"/>
        <v>397</v>
      </c>
      <c r="B413" s="20">
        <f t="shared" si="80"/>
        <v>1</v>
      </c>
      <c r="C413" s="23" t="str">
        <f t="shared" si="81"/>
        <v>yes</v>
      </c>
      <c r="D413" s="22"/>
      <c r="E413" s="24"/>
      <c r="F413" s="32">
        <f t="shared" si="82"/>
        <v>3.6022513025125198E-22</v>
      </c>
      <c r="G413" s="14">
        <f t="shared" si="83"/>
        <v>2.2659408062090353E-20</v>
      </c>
      <c r="H413" s="45">
        <f t="shared" si="84"/>
        <v>7.0543440193299791E-19</v>
      </c>
      <c r="I413" s="13"/>
      <c r="J413" s="11">
        <f t="shared" si="88"/>
        <v>1</v>
      </c>
      <c r="K413" s="11">
        <f t="shared" si="89"/>
        <v>1</v>
      </c>
      <c r="L413" s="2">
        <f t="shared" si="90"/>
        <v>1</v>
      </c>
      <c r="M413" s="2">
        <f t="shared" si="85"/>
        <v>0.99</v>
      </c>
      <c r="N413" s="92"/>
      <c r="O413" s="2">
        <f t="shared" si="86"/>
        <v>1</v>
      </c>
      <c r="P413" s="31">
        <f t="shared" si="87"/>
        <v>397</v>
      </c>
      <c r="Q413" s="31">
        <f t="shared" si="78"/>
        <v>397</v>
      </c>
      <c r="R413" s="180"/>
      <c r="S413" s="181"/>
      <c r="T413" s="182"/>
      <c r="U413" s="183"/>
      <c r="V413" s="185"/>
    </row>
    <row r="414" spans="1:22" x14ac:dyDescent="0.2">
      <c r="A414" s="19">
        <f t="shared" si="79"/>
        <v>398</v>
      </c>
      <c r="B414" s="20">
        <f t="shared" si="80"/>
        <v>1</v>
      </c>
      <c r="C414" s="23" t="str">
        <f t="shared" si="81"/>
        <v>yes</v>
      </c>
      <c r="D414" s="22"/>
      <c r="E414" s="24"/>
      <c r="F414" s="32">
        <f t="shared" si="82"/>
        <v>3.1091053853054739E-22</v>
      </c>
      <c r="G414" s="14">
        <f t="shared" si="83"/>
        <v>1.9627207504841056E-20</v>
      </c>
      <c r="H414" s="45">
        <f t="shared" si="84"/>
        <v>6.1322151464496431E-19</v>
      </c>
      <c r="I414" s="13"/>
      <c r="J414" s="11">
        <f t="shared" si="88"/>
        <v>1</v>
      </c>
      <c r="K414" s="11">
        <f t="shared" si="89"/>
        <v>1</v>
      </c>
      <c r="L414" s="2">
        <f t="shared" si="90"/>
        <v>1</v>
      </c>
      <c r="M414" s="2">
        <f t="shared" si="85"/>
        <v>0.99</v>
      </c>
      <c r="N414" s="92"/>
      <c r="O414" s="2">
        <f t="shared" si="86"/>
        <v>1</v>
      </c>
      <c r="P414" s="31">
        <f t="shared" si="87"/>
        <v>398</v>
      </c>
      <c r="Q414" s="31">
        <f t="shared" si="78"/>
        <v>398</v>
      </c>
      <c r="R414" s="180"/>
      <c r="S414" s="181"/>
      <c r="T414" s="182"/>
      <c r="U414" s="183"/>
      <c r="V414" s="185"/>
    </row>
    <row r="415" spans="1:22" x14ac:dyDescent="0.2">
      <c r="A415" s="19">
        <f t="shared" si="79"/>
        <v>399</v>
      </c>
      <c r="B415" s="20">
        <f t="shared" si="80"/>
        <v>1</v>
      </c>
      <c r="C415" s="23" t="str">
        <f t="shared" si="81"/>
        <v>yes</v>
      </c>
      <c r="D415" s="22"/>
      <c r="E415" s="24"/>
      <c r="F415" s="32">
        <f t="shared" si="82"/>
        <v>2.6830845929450961E-22</v>
      </c>
      <c r="G415" s="14">
        <f t="shared" si="83"/>
        <v>1.6998229615178645E-20</v>
      </c>
      <c r="H415" s="45">
        <f t="shared" si="84"/>
        <v>5.3298020379525235E-19</v>
      </c>
      <c r="I415" s="13"/>
      <c r="J415" s="11">
        <f t="shared" si="88"/>
        <v>1</v>
      </c>
      <c r="K415" s="11">
        <f t="shared" si="89"/>
        <v>1</v>
      </c>
      <c r="L415" s="2">
        <f t="shared" si="90"/>
        <v>1</v>
      </c>
      <c r="M415" s="2">
        <f t="shared" si="85"/>
        <v>0.99</v>
      </c>
      <c r="N415" s="92"/>
      <c r="O415" s="2">
        <f t="shared" si="86"/>
        <v>1</v>
      </c>
      <c r="P415" s="31">
        <f t="shared" si="87"/>
        <v>399</v>
      </c>
      <c r="Q415" s="31">
        <f t="shared" si="78"/>
        <v>399</v>
      </c>
      <c r="R415" s="180"/>
      <c r="S415" s="181"/>
      <c r="T415" s="182"/>
      <c r="U415" s="183"/>
      <c r="V415" s="185"/>
    </row>
    <row r="416" spans="1:22" x14ac:dyDescent="0.2">
      <c r="A416" s="19">
        <f t="shared" si="79"/>
        <v>400</v>
      </c>
      <c r="B416" s="20">
        <f t="shared" si="80"/>
        <v>1</v>
      </c>
      <c r="C416" s="23" t="str">
        <f t="shared" si="81"/>
        <v>yes</v>
      </c>
      <c r="D416" s="22"/>
      <c r="E416" s="24"/>
      <c r="F416" s="32">
        <f t="shared" si="82"/>
        <v>2.315104780470337E-22</v>
      </c>
      <c r="G416" s="14">
        <f t="shared" si="83"/>
        <v>1.4719192498990264E-20</v>
      </c>
      <c r="H416" s="45">
        <f t="shared" si="84"/>
        <v>4.6316701948715756E-19</v>
      </c>
      <c r="I416" s="13"/>
      <c r="J416" s="11">
        <f t="shared" si="88"/>
        <v>1</v>
      </c>
      <c r="K416" s="11">
        <f t="shared" si="89"/>
        <v>1</v>
      </c>
      <c r="L416" s="2">
        <f t="shared" si="90"/>
        <v>1</v>
      </c>
      <c r="M416" s="2">
        <f t="shared" si="85"/>
        <v>0.99</v>
      </c>
      <c r="N416" s="92"/>
      <c r="O416" s="2">
        <f t="shared" si="86"/>
        <v>1</v>
      </c>
      <c r="P416" s="31">
        <f t="shared" si="87"/>
        <v>400</v>
      </c>
      <c r="Q416" s="31">
        <f t="shared" si="78"/>
        <v>400</v>
      </c>
      <c r="R416" s="180"/>
      <c r="S416" s="181"/>
      <c r="T416" s="182"/>
      <c r="U416" s="183"/>
      <c r="V416" s="185"/>
    </row>
    <row r="417" spans="1:22" x14ac:dyDescent="0.2">
      <c r="A417" s="19">
        <f t="shared" si="79"/>
        <v>401</v>
      </c>
      <c r="B417" s="20">
        <f t="shared" si="80"/>
        <v>1</v>
      </c>
      <c r="C417" s="23" t="str">
        <f t="shared" si="81"/>
        <v>yes</v>
      </c>
      <c r="D417" s="22"/>
      <c r="E417" s="24"/>
      <c r="F417" s="32">
        <f t="shared" si="82"/>
        <v>1.9973040333330706E-22</v>
      </c>
      <c r="G417" s="14">
        <f t="shared" si="83"/>
        <v>1.274380996020537E-20</v>
      </c>
      <c r="H417" s="45">
        <f t="shared" si="84"/>
        <v>4.0243610400648481E-19</v>
      </c>
      <c r="I417" s="13"/>
      <c r="J417" s="11">
        <f t="shared" si="88"/>
        <v>1</v>
      </c>
      <c r="K417" s="11">
        <f t="shared" si="89"/>
        <v>1</v>
      </c>
      <c r="L417" s="2">
        <f t="shared" si="90"/>
        <v>1</v>
      </c>
      <c r="M417" s="2">
        <f t="shared" si="85"/>
        <v>0.99</v>
      </c>
      <c r="N417" s="92"/>
      <c r="O417" s="2">
        <f t="shared" si="86"/>
        <v>1</v>
      </c>
      <c r="P417" s="31">
        <f t="shared" si="87"/>
        <v>401</v>
      </c>
      <c r="Q417" s="31">
        <f t="shared" si="78"/>
        <v>401</v>
      </c>
      <c r="R417" s="180"/>
      <c r="S417" s="181"/>
      <c r="T417" s="182"/>
      <c r="U417" s="183"/>
      <c r="V417" s="185"/>
    </row>
    <row r="418" spans="1:22" x14ac:dyDescent="0.2">
      <c r="A418" s="19">
        <f t="shared" si="79"/>
        <v>402</v>
      </c>
      <c r="B418" s="20">
        <f t="shared" si="80"/>
        <v>1</v>
      </c>
      <c r="C418" s="23" t="str">
        <f t="shared" si="81"/>
        <v>yes</v>
      </c>
      <c r="D418" s="22"/>
      <c r="E418" s="24"/>
      <c r="F418" s="32">
        <f t="shared" si="82"/>
        <v>1.7228791843491796E-22</v>
      </c>
      <c r="G418" s="14">
        <f t="shared" si="83"/>
        <v>1.1031878929152263E-20</v>
      </c>
      <c r="H418" s="45">
        <f t="shared" si="84"/>
        <v>3.496140767062727E-19</v>
      </c>
      <c r="I418" s="13"/>
      <c r="J418" s="11">
        <f t="shared" si="88"/>
        <v>1</v>
      </c>
      <c r="K418" s="11">
        <f t="shared" si="89"/>
        <v>1</v>
      </c>
      <c r="L418" s="2">
        <f t="shared" si="90"/>
        <v>1</v>
      </c>
      <c r="M418" s="2">
        <f t="shared" si="85"/>
        <v>0.99</v>
      </c>
      <c r="N418" s="92"/>
      <c r="O418" s="2">
        <f t="shared" si="86"/>
        <v>1</v>
      </c>
      <c r="P418" s="31">
        <f t="shared" si="87"/>
        <v>402</v>
      </c>
      <c r="Q418" s="31">
        <f t="shared" si="78"/>
        <v>402</v>
      </c>
      <c r="R418" s="180"/>
      <c r="S418" s="181"/>
      <c r="T418" s="182"/>
      <c r="U418" s="183"/>
      <c r="V418" s="185"/>
    </row>
    <row r="419" spans="1:22" x14ac:dyDescent="0.2">
      <c r="A419" s="19">
        <f t="shared" si="79"/>
        <v>403</v>
      </c>
      <c r="B419" s="20">
        <f t="shared" si="80"/>
        <v>1</v>
      </c>
      <c r="C419" s="23" t="str">
        <f t="shared" si="81"/>
        <v>yes</v>
      </c>
      <c r="D419" s="22"/>
      <c r="E419" s="24"/>
      <c r="F419" s="32">
        <f t="shared" si="82"/>
        <v>1.4859440688330244E-22</v>
      </c>
      <c r="G419" s="14">
        <f t="shared" si="83"/>
        <v>9.5484851553005084E-21</v>
      </c>
      <c r="H419" s="45">
        <f t="shared" si="84"/>
        <v>3.0367808800876824E-19</v>
      </c>
      <c r="I419" s="13"/>
      <c r="J419" s="11">
        <f t="shared" si="88"/>
        <v>1</v>
      </c>
      <c r="K419" s="11">
        <f t="shared" si="89"/>
        <v>1</v>
      </c>
      <c r="L419" s="2">
        <f t="shared" si="90"/>
        <v>1</v>
      </c>
      <c r="M419" s="2">
        <f t="shared" si="85"/>
        <v>0.99</v>
      </c>
      <c r="N419" s="92"/>
      <c r="O419" s="2">
        <f t="shared" si="86"/>
        <v>1</v>
      </c>
      <c r="P419" s="31">
        <f t="shared" si="87"/>
        <v>403</v>
      </c>
      <c r="Q419" s="31">
        <f t="shared" si="78"/>
        <v>403</v>
      </c>
      <c r="R419" s="180"/>
      <c r="S419" s="181"/>
      <c r="T419" s="182"/>
      <c r="U419" s="183"/>
      <c r="V419" s="185"/>
    </row>
    <row r="420" spans="1:22" x14ac:dyDescent="0.2">
      <c r="A420" s="19">
        <f t="shared" si="79"/>
        <v>404</v>
      </c>
      <c r="B420" s="20">
        <f t="shared" si="80"/>
        <v>1</v>
      </c>
      <c r="C420" s="23" t="str">
        <f t="shared" si="81"/>
        <v>yes</v>
      </c>
      <c r="D420" s="22"/>
      <c r="E420" s="24"/>
      <c r="F420" s="32">
        <f t="shared" si="82"/>
        <v>1.2814066445907321E-22</v>
      </c>
      <c r="G420" s="14">
        <f t="shared" si="83"/>
        <v>8.2633119393882156E-21</v>
      </c>
      <c r="H420" s="45">
        <f t="shared" si="84"/>
        <v>2.637366455839626E-19</v>
      </c>
      <c r="I420" s="13"/>
      <c r="J420" s="11">
        <f t="shared" si="88"/>
        <v>1</v>
      </c>
      <c r="K420" s="11">
        <f t="shared" si="89"/>
        <v>1</v>
      </c>
      <c r="L420" s="2">
        <f t="shared" si="90"/>
        <v>1</v>
      </c>
      <c r="M420" s="2">
        <f t="shared" si="85"/>
        <v>0.99</v>
      </c>
      <c r="N420" s="92"/>
      <c r="O420" s="2">
        <f t="shared" si="86"/>
        <v>1</v>
      </c>
      <c r="P420" s="31">
        <f t="shared" si="87"/>
        <v>404</v>
      </c>
      <c r="Q420" s="31">
        <f t="shared" si="78"/>
        <v>404</v>
      </c>
      <c r="R420" s="180"/>
      <c r="S420" s="181"/>
      <c r="T420" s="182"/>
      <c r="U420" s="183"/>
      <c r="V420" s="185"/>
    </row>
    <row r="421" spans="1:22" x14ac:dyDescent="0.2">
      <c r="A421" s="19">
        <f t="shared" si="79"/>
        <v>405</v>
      </c>
      <c r="B421" s="20">
        <f t="shared" si="80"/>
        <v>1</v>
      </c>
      <c r="C421" s="23" t="str">
        <f t="shared" si="81"/>
        <v>yes</v>
      </c>
      <c r="D421" s="22"/>
      <c r="E421" s="24"/>
      <c r="F421" s="32">
        <f t="shared" si="82"/>
        <v>1.1048624809655568E-22</v>
      </c>
      <c r="G421" s="14">
        <f t="shared" si="83"/>
        <v>7.1500386268199935E-21</v>
      </c>
      <c r="H421" s="45">
        <f t="shared" si="84"/>
        <v>2.2901286510850288E-19</v>
      </c>
      <c r="I421" s="13"/>
      <c r="J421" s="11">
        <f t="shared" si="88"/>
        <v>1</v>
      </c>
      <c r="K421" s="11">
        <f t="shared" si="89"/>
        <v>1</v>
      </c>
      <c r="L421" s="2">
        <f t="shared" si="90"/>
        <v>1</v>
      </c>
      <c r="M421" s="2">
        <f t="shared" si="85"/>
        <v>0.99</v>
      </c>
      <c r="N421" s="92"/>
      <c r="O421" s="2">
        <f t="shared" si="86"/>
        <v>1</v>
      </c>
      <c r="P421" s="31">
        <f t="shared" si="87"/>
        <v>405</v>
      </c>
      <c r="Q421" s="31">
        <f t="shared" si="78"/>
        <v>405</v>
      </c>
      <c r="R421" s="180"/>
      <c r="S421" s="181"/>
      <c r="T421" s="182"/>
      <c r="U421" s="183"/>
      <c r="V421" s="185"/>
    </row>
    <row r="422" spans="1:22" x14ac:dyDescent="0.2">
      <c r="A422" s="19">
        <f t="shared" si="79"/>
        <v>406</v>
      </c>
      <c r="B422" s="20">
        <f t="shared" si="80"/>
        <v>1</v>
      </c>
      <c r="C422" s="23" t="str">
        <f t="shared" si="81"/>
        <v>yes</v>
      </c>
      <c r="D422" s="22"/>
      <c r="E422" s="24"/>
      <c r="F422" s="32">
        <f t="shared" si="82"/>
        <v>9.5250244934382094E-23</v>
      </c>
      <c r="G422" s="14">
        <f t="shared" si="83"/>
        <v>6.1858172838423764E-21</v>
      </c>
      <c r="H422" s="45">
        <f t="shared" si="84"/>
        <v>1.9882984126636355E-19</v>
      </c>
      <c r="I422" s="13"/>
      <c r="J422" s="11">
        <f t="shared" si="88"/>
        <v>1</v>
      </c>
      <c r="K422" s="11">
        <f t="shared" si="89"/>
        <v>1</v>
      </c>
      <c r="L422" s="2">
        <f t="shared" si="90"/>
        <v>1</v>
      </c>
      <c r="M422" s="2">
        <f t="shared" si="85"/>
        <v>0.99</v>
      </c>
      <c r="N422" s="92"/>
      <c r="O422" s="2">
        <f t="shared" si="86"/>
        <v>1</v>
      </c>
      <c r="P422" s="31">
        <f t="shared" si="87"/>
        <v>406</v>
      </c>
      <c r="Q422" s="31">
        <f t="shared" si="78"/>
        <v>406</v>
      </c>
      <c r="R422" s="180"/>
      <c r="S422" s="181"/>
      <c r="T422" s="182"/>
      <c r="U422" s="183"/>
      <c r="V422" s="185"/>
    </row>
    <row r="423" spans="1:22" x14ac:dyDescent="0.2">
      <c r="A423" s="19">
        <f t="shared" si="79"/>
        <v>407</v>
      </c>
      <c r="B423" s="20">
        <f t="shared" si="80"/>
        <v>1</v>
      </c>
      <c r="C423" s="23" t="str">
        <f t="shared" si="81"/>
        <v>yes</v>
      </c>
      <c r="D423" s="22"/>
      <c r="E423" s="24"/>
      <c r="F423" s="32">
        <f t="shared" si="82"/>
        <v>8.2103273284389429E-23</v>
      </c>
      <c r="G423" s="14">
        <f t="shared" si="83"/>
        <v>5.3508174615468691E-21</v>
      </c>
      <c r="H423" s="45">
        <f t="shared" si="84"/>
        <v>1.725978725679056E-19</v>
      </c>
      <c r="I423" s="13"/>
      <c r="J423" s="11">
        <f t="shared" si="88"/>
        <v>1</v>
      </c>
      <c r="K423" s="11">
        <f t="shared" si="89"/>
        <v>1</v>
      </c>
      <c r="L423" s="2">
        <f t="shared" si="90"/>
        <v>1</v>
      </c>
      <c r="M423" s="2">
        <f t="shared" si="85"/>
        <v>0.99</v>
      </c>
      <c r="N423" s="92"/>
      <c r="O423" s="2">
        <f t="shared" si="86"/>
        <v>1</v>
      </c>
      <c r="P423" s="31">
        <f t="shared" si="87"/>
        <v>407</v>
      </c>
      <c r="Q423" s="31">
        <f t="shared" si="78"/>
        <v>407</v>
      </c>
      <c r="R423" s="180"/>
      <c r="S423" s="181"/>
      <c r="T423" s="182"/>
      <c r="U423" s="183"/>
      <c r="V423" s="185"/>
    </row>
    <row r="424" spans="1:22" x14ac:dyDescent="0.2">
      <c r="A424" s="19">
        <f t="shared" si="79"/>
        <v>408</v>
      </c>
      <c r="B424" s="20">
        <f t="shared" si="80"/>
        <v>1</v>
      </c>
      <c r="C424" s="23" t="str">
        <f t="shared" si="81"/>
        <v>yes</v>
      </c>
      <c r="D424" s="22"/>
      <c r="E424" s="24"/>
      <c r="F424" s="32">
        <f t="shared" si="82"/>
        <v>7.0760552089566081E-23</v>
      </c>
      <c r="G424" s="14">
        <f t="shared" si="83"/>
        <v>4.627830247488202E-21</v>
      </c>
      <c r="H424" s="45">
        <f t="shared" si="84"/>
        <v>1.4980330679170538E-19</v>
      </c>
      <c r="I424" s="13"/>
      <c r="J424" s="11">
        <f t="shared" si="88"/>
        <v>1</v>
      </c>
      <c r="K424" s="11">
        <f t="shared" si="89"/>
        <v>1</v>
      </c>
      <c r="L424" s="2">
        <f t="shared" si="90"/>
        <v>1</v>
      </c>
      <c r="M424" s="2">
        <f t="shared" si="85"/>
        <v>0.99</v>
      </c>
      <c r="N424" s="92"/>
      <c r="O424" s="2">
        <f t="shared" si="86"/>
        <v>1</v>
      </c>
      <c r="P424" s="31">
        <f t="shared" si="87"/>
        <v>408</v>
      </c>
      <c r="Q424" s="31">
        <f t="shared" si="78"/>
        <v>408</v>
      </c>
      <c r="R424" s="180"/>
      <c r="S424" s="181"/>
      <c r="T424" s="182"/>
      <c r="U424" s="183"/>
      <c r="V424" s="185"/>
    </row>
    <row r="425" spans="1:22" x14ac:dyDescent="0.2">
      <c r="A425" s="19">
        <f t="shared" si="79"/>
        <v>409</v>
      </c>
      <c r="B425" s="20">
        <f t="shared" si="80"/>
        <v>1</v>
      </c>
      <c r="C425" s="23" t="str">
        <f t="shared" si="81"/>
        <v>yes</v>
      </c>
      <c r="D425" s="22"/>
      <c r="E425" s="24"/>
      <c r="F425" s="32">
        <f t="shared" si="82"/>
        <v>6.0975896992931474E-23</v>
      </c>
      <c r="G425" s="14">
        <f t="shared" si="83"/>
        <v>4.0019239345233835E-21</v>
      </c>
      <c r="H425" s="45">
        <f t="shared" si="84"/>
        <v>1.2999880296858981E-19</v>
      </c>
      <c r="I425" s="13"/>
      <c r="J425" s="11">
        <f t="shared" si="88"/>
        <v>1</v>
      </c>
      <c r="K425" s="11">
        <f t="shared" si="89"/>
        <v>1</v>
      </c>
      <c r="L425" s="2">
        <f t="shared" si="90"/>
        <v>1</v>
      </c>
      <c r="M425" s="2">
        <f t="shared" si="85"/>
        <v>0.99</v>
      </c>
      <c r="N425" s="92"/>
      <c r="O425" s="2">
        <f t="shared" si="86"/>
        <v>1</v>
      </c>
      <c r="P425" s="31">
        <f t="shared" si="87"/>
        <v>409</v>
      </c>
      <c r="Q425" s="31">
        <f t="shared" si="78"/>
        <v>409</v>
      </c>
      <c r="R425" s="180"/>
      <c r="S425" s="181"/>
      <c r="T425" s="182"/>
      <c r="U425" s="183"/>
      <c r="V425" s="185"/>
    </row>
    <row r="426" spans="1:22" x14ac:dyDescent="0.2">
      <c r="A426" s="19">
        <f t="shared" si="79"/>
        <v>410</v>
      </c>
      <c r="B426" s="20">
        <f t="shared" si="80"/>
        <v>1</v>
      </c>
      <c r="C426" s="23" t="str">
        <f t="shared" si="81"/>
        <v>yes</v>
      </c>
      <c r="D426" s="22"/>
      <c r="E426" s="24"/>
      <c r="F426" s="32">
        <f t="shared" si="82"/>
        <v>5.2536519865587893E-23</v>
      </c>
      <c r="G426" s="14">
        <f t="shared" si="83"/>
        <v>3.4601446222111479E-21</v>
      </c>
      <c r="H426" s="45">
        <f t="shared" si="84"/>
        <v>1.1279483133509904E-19</v>
      </c>
      <c r="I426" s="13"/>
      <c r="J426" s="11">
        <f t="shared" si="88"/>
        <v>1</v>
      </c>
      <c r="K426" s="11">
        <f t="shared" si="89"/>
        <v>1</v>
      </c>
      <c r="L426" s="2">
        <f t="shared" si="90"/>
        <v>1</v>
      </c>
      <c r="M426" s="2">
        <f t="shared" si="85"/>
        <v>0.99</v>
      </c>
      <c r="N426" s="92"/>
      <c r="O426" s="2">
        <f t="shared" si="86"/>
        <v>1</v>
      </c>
      <c r="P426" s="31">
        <f t="shared" si="87"/>
        <v>410</v>
      </c>
      <c r="Q426" s="31">
        <f t="shared" si="78"/>
        <v>410</v>
      </c>
      <c r="R426" s="180"/>
      <c r="S426" s="181"/>
      <c r="T426" s="182"/>
      <c r="U426" s="183"/>
      <c r="V426" s="185"/>
    </row>
    <row r="427" spans="1:22" x14ac:dyDescent="0.2">
      <c r="A427" s="19">
        <f t="shared" si="79"/>
        <v>411</v>
      </c>
      <c r="B427" s="20">
        <f t="shared" si="80"/>
        <v>1</v>
      </c>
      <c r="C427" s="23" t="str">
        <f t="shared" si="81"/>
        <v>yes</v>
      </c>
      <c r="D427" s="22"/>
      <c r="E427" s="24"/>
      <c r="F427" s="32">
        <f t="shared" si="82"/>
        <v>4.5258524911730365E-23</v>
      </c>
      <c r="G427" s="14">
        <f t="shared" si="83"/>
        <v>2.9912559260350545E-21</v>
      </c>
      <c r="H427" s="45">
        <f t="shared" si="84"/>
        <v>9.7852255027210512E-20</v>
      </c>
      <c r="I427" s="13"/>
      <c r="J427" s="11">
        <f t="shared" si="88"/>
        <v>1</v>
      </c>
      <c r="K427" s="11">
        <f t="shared" si="89"/>
        <v>1</v>
      </c>
      <c r="L427" s="2">
        <f t="shared" si="90"/>
        <v>1</v>
      </c>
      <c r="M427" s="2">
        <f t="shared" si="85"/>
        <v>0.99</v>
      </c>
      <c r="N427" s="92"/>
      <c r="O427" s="2">
        <f t="shared" si="86"/>
        <v>1</v>
      </c>
      <c r="P427" s="31">
        <f t="shared" si="87"/>
        <v>411</v>
      </c>
      <c r="Q427" s="31">
        <f t="shared" si="78"/>
        <v>411</v>
      </c>
      <c r="R427" s="180"/>
      <c r="S427" s="181"/>
      <c r="T427" s="182"/>
      <c r="U427" s="183"/>
      <c r="V427" s="185"/>
    </row>
    <row r="428" spans="1:22" x14ac:dyDescent="0.2">
      <c r="A428" s="19">
        <f t="shared" si="79"/>
        <v>412</v>
      </c>
      <c r="B428" s="20">
        <f t="shared" si="80"/>
        <v>1</v>
      </c>
      <c r="C428" s="23" t="str">
        <f t="shared" si="81"/>
        <v>yes</v>
      </c>
      <c r="D428" s="22"/>
      <c r="E428" s="24"/>
      <c r="F428" s="32">
        <f t="shared" si="82"/>
        <v>3.8983008601655738E-23</v>
      </c>
      <c r="G428" s="14">
        <f t="shared" si="83"/>
        <v>2.5855127197507629E-21</v>
      </c>
      <c r="H428" s="45">
        <f t="shared" si="84"/>
        <v>8.4875856854438971E-20</v>
      </c>
      <c r="I428" s="13"/>
      <c r="J428" s="11">
        <f t="shared" si="88"/>
        <v>1</v>
      </c>
      <c r="K428" s="11">
        <f t="shared" si="89"/>
        <v>1</v>
      </c>
      <c r="L428" s="2">
        <f t="shared" si="90"/>
        <v>1</v>
      </c>
      <c r="M428" s="2">
        <f t="shared" si="85"/>
        <v>0.99</v>
      </c>
      <c r="N428" s="92"/>
      <c r="O428" s="2">
        <f t="shared" si="86"/>
        <v>1</v>
      </c>
      <c r="P428" s="31">
        <f t="shared" si="87"/>
        <v>412</v>
      </c>
      <c r="Q428" s="31">
        <f t="shared" si="78"/>
        <v>412</v>
      </c>
      <c r="R428" s="180"/>
      <c r="S428" s="181"/>
      <c r="T428" s="182"/>
      <c r="U428" s="183"/>
      <c r="V428" s="185"/>
    </row>
    <row r="429" spans="1:22" x14ac:dyDescent="0.2">
      <c r="A429" s="19">
        <f t="shared" si="79"/>
        <v>413</v>
      </c>
      <c r="B429" s="20">
        <f t="shared" si="80"/>
        <v>1</v>
      </c>
      <c r="C429" s="23" t="str">
        <f t="shared" si="81"/>
        <v>yes</v>
      </c>
      <c r="D429" s="22"/>
      <c r="E429" s="24"/>
      <c r="F429" s="32">
        <f t="shared" si="82"/>
        <v>3.3572682959330937E-23</v>
      </c>
      <c r="G429" s="14">
        <f t="shared" si="83"/>
        <v>2.2344644902803904E-21</v>
      </c>
      <c r="H429" s="45">
        <f t="shared" si="84"/>
        <v>7.3608691630771205E-20</v>
      </c>
      <c r="I429" s="13"/>
      <c r="J429" s="11">
        <f t="shared" si="88"/>
        <v>1</v>
      </c>
      <c r="K429" s="11">
        <f t="shared" si="89"/>
        <v>1</v>
      </c>
      <c r="L429" s="2">
        <f t="shared" si="90"/>
        <v>1</v>
      </c>
      <c r="M429" s="2">
        <f t="shared" si="85"/>
        <v>0.99</v>
      </c>
      <c r="N429" s="92"/>
      <c r="O429" s="2">
        <f t="shared" si="86"/>
        <v>1</v>
      </c>
      <c r="P429" s="31">
        <f t="shared" si="87"/>
        <v>413</v>
      </c>
      <c r="Q429" s="31">
        <f t="shared" si="78"/>
        <v>413</v>
      </c>
      <c r="R429" s="180"/>
      <c r="S429" s="181"/>
      <c r="T429" s="182"/>
      <c r="U429" s="183"/>
      <c r="V429" s="185"/>
    </row>
    <row r="430" spans="1:22" x14ac:dyDescent="0.2">
      <c r="A430" s="19">
        <f t="shared" si="79"/>
        <v>414</v>
      </c>
      <c r="B430" s="20">
        <f t="shared" si="80"/>
        <v>1</v>
      </c>
      <c r="C430" s="23" t="str">
        <f t="shared" si="81"/>
        <v>yes</v>
      </c>
      <c r="D430" s="22"/>
      <c r="E430" s="24"/>
      <c r="F430" s="32">
        <f t="shared" si="82"/>
        <v>2.8908952391843167E-23</v>
      </c>
      <c r="G430" s="14">
        <f t="shared" si="83"/>
        <v>1.9307844549398199E-21</v>
      </c>
      <c r="H430" s="45">
        <f t="shared" si="84"/>
        <v>6.3827159542969025E-20</v>
      </c>
      <c r="I430" s="13"/>
      <c r="J430" s="11">
        <f t="shared" si="88"/>
        <v>1</v>
      </c>
      <c r="K430" s="11">
        <f t="shared" si="89"/>
        <v>1</v>
      </c>
      <c r="L430" s="2">
        <f t="shared" si="90"/>
        <v>1</v>
      </c>
      <c r="M430" s="2">
        <f t="shared" si="85"/>
        <v>0.99</v>
      </c>
      <c r="N430" s="92"/>
      <c r="O430" s="2">
        <f t="shared" si="86"/>
        <v>1</v>
      </c>
      <c r="P430" s="31">
        <f t="shared" si="87"/>
        <v>414</v>
      </c>
      <c r="Q430" s="31">
        <f t="shared" si="78"/>
        <v>414</v>
      </c>
      <c r="R430" s="180"/>
      <c r="S430" s="181"/>
      <c r="T430" s="182"/>
      <c r="U430" s="183"/>
      <c r="V430" s="185"/>
    </row>
    <row r="431" spans="1:22" x14ac:dyDescent="0.2">
      <c r="A431" s="19">
        <f t="shared" si="79"/>
        <v>415</v>
      </c>
      <c r="B431" s="20">
        <f t="shared" si="80"/>
        <v>1</v>
      </c>
      <c r="C431" s="23" t="str">
        <f t="shared" si="81"/>
        <v>yes</v>
      </c>
      <c r="D431" s="22"/>
      <c r="E431" s="24"/>
      <c r="F431" s="32">
        <f t="shared" si="82"/>
        <v>2.4889383504947636E-23</v>
      </c>
      <c r="G431" s="14">
        <f t="shared" si="83"/>
        <v>1.6681210880615624E-21</v>
      </c>
      <c r="H431" s="45">
        <f t="shared" si="84"/>
        <v>5.5336709171272856E-20</v>
      </c>
      <c r="I431" s="13"/>
      <c r="J431" s="11">
        <f t="shared" si="88"/>
        <v>1</v>
      </c>
      <c r="K431" s="11">
        <f t="shared" si="89"/>
        <v>1</v>
      </c>
      <c r="L431" s="2">
        <f t="shared" si="90"/>
        <v>1</v>
      </c>
      <c r="M431" s="2">
        <f t="shared" si="85"/>
        <v>0.99</v>
      </c>
      <c r="N431" s="92"/>
      <c r="O431" s="2">
        <f t="shared" si="86"/>
        <v>1</v>
      </c>
      <c r="P431" s="31">
        <f t="shared" si="87"/>
        <v>415</v>
      </c>
      <c r="Q431" s="31">
        <f t="shared" si="78"/>
        <v>415</v>
      </c>
      <c r="R431" s="180"/>
      <c r="S431" s="181"/>
      <c r="T431" s="182"/>
      <c r="U431" s="183"/>
      <c r="V431" s="185"/>
    </row>
    <row r="432" spans="1:22" x14ac:dyDescent="0.2">
      <c r="A432" s="19">
        <f t="shared" si="79"/>
        <v>416</v>
      </c>
      <c r="B432" s="20">
        <f t="shared" si="80"/>
        <v>1</v>
      </c>
      <c r="C432" s="23" t="str">
        <f t="shared" si="81"/>
        <v>yes</v>
      </c>
      <c r="D432" s="22"/>
      <c r="E432" s="24"/>
      <c r="F432" s="32">
        <f t="shared" si="82"/>
        <v>2.1425515385825784E-23</v>
      </c>
      <c r="G432" s="14">
        <f t="shared" si="83"/>
        <v>1.4409691375546514E-21</v>
      </c>
      <c r="H432" s="45">
        <f t="shared" si="84"/>
        <v>4.7968090274212436E-20</v>
      </c>
      <c r="I432" s="13"/>
      <c r="J432" s="11">
        <f t="shared" si="88"/>
        <v>1</v>
      </c>
      <c r="K432" s="11">
        <f t="shared" si="89"/>
        <v>1</v>
      </c>
      <c r="L432" s="2">
        <f t="shared" si="90"/>
        <v>1</v>
      </c>
      <c r="M432" s="2">
        <f t="shared" si="85"/>
        <v>0.99</v>
      </c>
      <c r="N432" s="92"/>
      <c r="O432" s="2">
        <f t="shared" si="86"/>
        <v>1</v>
      </c>
      <c r="P432" s="31">
        <f t="shared" si="87"/>
        <v>416</v>
      </c>
      <c r="Q432" s="31">
        <f t="shared" si="78"/>
        <v>416</v>
      </c>
      <c r="R432" s="180"/>
      <c r="S432" s="181"/>
      <c r="T432" s="182"/>
      <c r="U432" s="183"/>
      <c r="V432" s="185"/>
    </row>
    <row r="433" spans="1:22" x14ac:dyDescent="0.2">
      <c r="A433" s="19">
        <f t="shared" si="79"/>
        <v>417</v>
      </c>
      <c r="B433" s="20">
        <f t="shared" si="80"/>
        <v>1</v>
      </c>
      <c r="C433" s="23" t="str">
        <f t="shared" si="81"/>
        <v>yes</v>
      </c>
      <c r="D433" s="22"/>
      <c r="E433" s="24"/>
      <c r="F433" s="32">
        <f t="shared" si="82"/>
        <v>1.8440964810863332E-23</v>
      </c>
      <c r="G433" s="14">
        <f t="shared" si="83"/>
        <v>1.2445575897594929E-21</v>
      </c>
      <c r="H433" s="45">
        <f t="shared" si="84"/>
        <v>4.1574086510167508E-20</v>
      </c>
      <c r="I433" s="13"/>
      <c r="J433" s="11">
        <f t="shared" si="88"/>
        <v>1</v>
      </c>
      <c r="K433" s="11">
        <f t="shared" si="89"/>
        <v>1</v>
      </c>
      <c r="L433" s="2">
        <f t="shared" si="90"/>
        <v>1</v>
      </c>
      <c r="M433" s="2">
        <f t="shared" si="85"/>
        <v>0.99</v>
      </c>
      <c r="N433" s="92"/>
      <c r="O433" s="2">
        <f t="shared" si="86"/>
        <v>1</v>
      </c>
      <c r="P433" s="31">
        <f t="shared" si="87"/>
        <v>417</v>
      </c>
      <c r="Q433" s="31">
        <f t="shared" si="78"/>
        <v>417</v>
      </c>
      <c r="R433" s="180"/>
      <c r="S433" s="181"/>
      <c r="T433" s="182"/>
      <c r="U433" s="183"/>
      <c r="V433" s="185"/>
    </row>
    <row r="434" spans="1:22" x14ac:dyDescent="0.2">
      <c r="A434" s="19">
        <f t="shared" si="79"/>
        <v>418</v>
      </c>
      <c r="B434" s="20">
        <f t="shared" si="80"/>
        <v>1</v>
      </c>
      <c r="C434" s="23" t="str">
        <f t="shared" si="81"/>
        <v>yes</v>
      </c>
      <c r="D434" s="22"/>
      <c r="E434" s="24"/>
      <c r="F434" s="32">
        <f t="shared" si="82"/>
        <v>1.5869786891712211E-23</v>
      </c>
      <c r="G434" s="14">
        <f t="shared" si="83"/>
        <v>1.0747523702050415E-21</v>
      </c>
      <c r="H434" s="45">
        <f t="shared" si="84"/>
        <v>3.6026667071985279E-20</v>
      </c>
      <c r="I434" s="13"/>
      <c r="J434" s="11">
        <f t="shared" si="88"/>
        <v>1</v>
      </c>
      <c r="K434" s="11">
        <f t="shared" si="89"/>
        <v>1</v>
      </c>
      <c r="L434" s="2">
        <f t="shared" si="90"/>
        <v>1</v>
      </c>
      <c r="M434" s="2">
        <f t="shared" si="85"/>
        <v>0.99</v>
      </c>
      <c r="N434" s="92"/>
      <c r="O434" s="2">
        <f t="shared" si="86"/>
        <v>1</v>
      </c>
      <c r="P434" s="31">
        <f t="shared" si="87"/>
        <v>418</v>
      </c>
      <c r="Q434" s="31">
        <f t="shared" si="78"/>
        <v>418</v>
      </c>
      <c r="R434" s="180"/>
      <c r="S434" s="181"/>
      <c r="T434" s="182"/>
      <c r="U434" s="183"/>
      <c r="V434" s="185"/>
    </row>
    <row r="435" spans="1:22" x14ac:dyDescent="0.2">
      <c r="A435" s="19">
        <f t="shared" si="79"/>
        <v>419</v>
      </c>
      <c r="B435" s="20">
        <f t="shared" si="80"/>
        <v>1</v>
      </c>
      <c r="C435" s="23" t="str">
        <f t="shared" si="81"/>
        <v>yes</v>
      </c>
      <c r="D435" s="22"/>
      <c r="E435" s="24"/>
      <c r="F435" s="32">
        <f t="shared" si="82"/>
        <v>1.3655056928081336E-23</v>
      </c>
      <c r="G435" s="14">
        <f t="shared" si="83"/>
        <v>9.279718547612941E-22</v>
      </c>
      <c r="H435" s="45">
        <f t="shared" si="84"/>
        <v>3.1214503912840867E-20</v>
      </c>
      <c r="I435" s="13"/>
      <c r="J435" s="11">
        <f t="shared" si="88"/>
        <v>1</v>
      </c>
      <c r="K435" s="11">
        <f t="shared" si="89"/>
        <v>1</v>
      </c>
      <c r="L435" s="2">
        <f t="shared" si="90"/>
        <v>1</v>
      </c>
      <c r="M435" s="2">
        <f t="shared" si="85"/>
        <v>0.99</v>
      </c>
      <c r="N435" s="92"/>
      <c r="O435" s="2">
        <f t="shared" si="86"/>
        <v>1</v>
      </c>
      <c r="P435" s="31">
        <f t="shared" si="87"/>
        <v>419</v>
      </c>
      <c r="Q435" s="31">
        <f t="shared" si="78"/>
        <v>419</v>
      </c>
      <c r="R435" s="180"/>
      <c r="S435" s="181"/>
      <c r="T435" s="182"/>
      <c r="U435" s="183"/>
      <c r="V435" s="185"/>
    </row>
    <row r="436" spans="1:22" x14ac:dyDescent="0.2">
      <c r="A436" s="19">
        <f t="shared" si="79"/>
        <v>420</v>
      </c>
      <c r="B436" s="20">
        <f t="shared" si="80"/>
        <v>1</v>
      </c>
      <c r="C436" s="23" t="str">
        <f t="shared" si="81"/>
        <v>yes</v>
      </c>
      <c r="D436" s="22"/>
      <c r="E436" s="24"/>
      <c r="F436" s="32">
        <f t="shared" si="82"/>
        <v>1.1747643795666654E-23</v>
      </c>
      <c r="G436" s="14">
        <f t="shared" si="83"/>
        <v>8.011135156141672E-22</v>
      </c>
      <c r="H436" s="45">
        <f t="shared" si="84"/>
        <v>2.7040807978706079E-20</v>
      </c>
      <c r="I436" s="13"/>
      <c r="J436" s="11">
        <f t="shared" si="88"/>
        <v>1</v>
      </c>
      <c r="K436" s="11">
        <f t="shared" si="89"/>
        <v>1</v>
      </c>
      <c r="L436" s="2">
        <f t="shared" si="90"/>
        <v>1</v>
      </c>
      <c r="M436" s="2">
        <f t="shared" si="85"/>
        <v>0.99</v>
      </c>
      <c r="N436" s="92"/>
      <c r="O436" s="2">
        <f t="shared" si="86"/>
        <v>1</v>
      </c>
      <c r="P436" s="31">
        <f t="shared" si="87"/>
        <v>420</v>
      </c>
      <c r="Q436" s="31">
        <f t="shared" si="78"/>
        <v>420</v>
      </c>
      <c r="R436" s="180"/>
      <c r="S436" s="181"/>
      <c r="T436" s="182"/>
      <c r="U436" s="183"/>
      <c r="V436" s="185"/>
    </row>
    <row r="437" spans="1:22" x14ac:dyDescent="0.2">
      <c r="A437" s="19">
        <f t="shared" si="79"/>
        <v>421</v>
      </c>
      <c r="B437" s="20">
        <f t="shared" si="80"/>
        <v>1</v>
      </c>
      <c r="C437" s="23" t="str">
        <f t="shared" si="81"/>
        <v>yes</v>
      </c>
      <c r="D437" s="22"/>
      <c r="E437" s="24"/>
      <c r="F437" s="32">
        <f t="shared" si="82"/>
        <v>1.0105149153865317E-23</v>
      </c>
      <c r="G437" s="14">
        <f t="shared" si="83"/>
        <v>6.9149024419844869E-22</v>
      </c>
      <c r="H437" s="45">
        <f t="shared" si="84"/>
        <v>2.3421443755108698E-20</v>
      </c>
      <c r="I437" s="13"/>
      <c r="J437" s="11">
        <f t="shared" si="88"/>
        <v>1</v>
      </c>
      <c r="K437" s="11">
        <f t="shared" si="89"/>
        <v>1</v>
      </c>
      <c r="L437" s="2">
        <f t="shared" si="90"/>
        <v>1</v>
      </c>
      <c r="M437" s="2">
        <f t="shared" si="85"/>
        <v>0.99</v>
      </c>
      <c r="N437" s="92"/>
      <c r="O437" s="2">
        <f t="shared" si="86"/>
        <v>1</v>
      </c>
      <c r="P437" s="31">
        <f t="shared" si="87"/>
        <v>421</v>
      </c>
      <c r="Q437" s="31">
        <f t="shared" si="78"/>
        <v>421</v>
      </c>
      <c r="R437" s="180"/>
      <c r="S437" s="181"/>
      <c r="T437" s="182"/>
      <c r="U437" s="183"/>
      <c r="V437" s="185"/>
    </row>
    <row r="438" spans="1:22" x14ac:dyDescent="0.2">
      <c r="A438" s="19">
        <f t="shared" si="79"/>
        <v>422</v>
      </c>
      <c r="B438" s="20">
        <f t="shared" si="80"/>
        <v>1</v>
      </c>
      <c r="C438" s="23" t="str">
        <f t="shared" si="81"/>
        <v>yes</v>
      </c>
      <c r="D438" s="22"/>
      <c r="E438" s="24"/>
      <c r="F438" s="32">
        <f t="shared" si="82"/>
        <v>8.6909901897932315E-24</v>
      </c>
      <c r="G438" s="14">
        <f t="shared" si="83"/>
        <v>5.9677508283836929E-22</v>
      </c>
      <c r="H438" s="45">
        <f t="shared" si="84"/>
        <v>2.028328658839765E-20</v>
      </c>
      <c r="I438" s="13"/>
      <c r="J438" s="11">
        <f t="shared" si="88"/>
        <v>1</v>
      </c>
      <c r="K438" s="11">
        <f t="shared" si="89"/>
        <v>1</v>
      </c>
      <c r="L438" s="2">
        <f t="shared" si="90"/>
        <v>1</v>
      </c>
      <c r="M438" s="2">
        <f t="shared" si="85"/>
        <v>0.99</v>
      </c>
      <c r="N438" s="92"/>
      <c r="O438" s="2">
        <f t="shared" si="86"/>
        <v>1</v>
      </c>
      <c r="P438" s="31">
        <f t="shared" si="87"/>
        <v>422</v>
      </c>
      <c r="Q438" s="31">
        <f t="shared" si="78"/>
        <v>422</v>
      </c>
      <c r="R438" s="180"/>
      <c r="S438" s="181"/>
      <c r="T438" s="182"/>
      <c r="U438" s="183"/>
      <c r="V438" s="185"/>
    </row>
    <row r="439" spans="1:22" x14ac:dyDescent="0.2">
      <c r="A439" s="19">
        <f t="shared" si="79"/>
        <v>423</v>
      </c>
      <c r="B439" s="20">
        <f t="shared" si="80"/>
        <v>1</v>
      </c>
      <c r="C439" s="23" t="str">
        <f t="shared" si="81"/>
        <v>yes</v>
      </c>
      <c r="D439" s="22"/>
      <c r="E439" s="24"/>
      <c r="F439" s="32">
        <f t="shared" si="82"/>
        <v>7.4736065917794436E-24</v>
      </c>
      <c r="G439" s="14">
        <f t="shared" si="83"/>
        <v>5.1495326195979561E-22</v>
      </c>
      <c r="H439" s="45">
        <f t="shared" si="84"/>
        <v>1.7562791746797203E-20</v>
      </c>
      <c r="I439" s="13"/>
      <c r="J439" s="11">
        <f t="shared" si="88"/>
        <v>1</v>
      </c>
      <c r="K439" s="11">
        <f t="shared" si="89"/>
        <v>1</v>
      </c>
      <c r="L439" s="2">
        <f t="shared" si="90"/>
        <v>1</v>
      </c>
      <c r="M439" s="2">
        <f t="shared" si="85"/>
        <v>0.99</v>
      </c>
      <c r="N439" s="92"/>
      <c r="O439" s="2">
        <f t="shared" si="86"/>
        <v>1</v>
      </c>
      <c r="P439" s="31">
        <f t="shared" si="87"/>
        <v>423</v>
      </c>
      <c r="Q439" s="31">
        <f t="shared" si="78"/>
        <v>423</v>
      </c>
      <c r="R439" s="180"/>
      <c r="S439" s="181"/>
      <c r="T439" s="182"/>
      <c r="U439" s="183"/>
      <c r="V439" s="185"/>
    </row>
    <row r="440" spans="1:22" x14ac:dyDescent="0.2">
      <c r="A440" s="19">
        <f t="shared" si="79"/>
        <v>424</v>
      </c>
      <c r="B440" s="20">
        <f t="shared" si="80"/>
        <v>1</v>
      </c>
      <c r="C440" s="23" t="str">
        <f t="shared" si="81"/>
        <v>yes</v>
      </c>
      <c r="D440" s="22"/>
      <c r="E440" s="24"/>
      <c r="F440" s="32">
        <f t="shared" si="82"/>
        <v>6.4257750269153563E-24</v>
      </c>
      <c r="G440" s="14">
        <f t="shared" si="83"/>
        <v>4.442805835024033E-22</v>
      </c>
      <c r="H440" s="45">
        <f t="shared" si="84"/>
        <v>1.5204748124718131E-20</v>
      </c>
      <c r="I440" s="13"/>
      <c r="J440" s="11">
        <f t="shared" si="88"/>
        <v>1</v>
      </c>
      <c r="K440" s="11">
        <f t="shared" si="89"/>
        <v>1</v>
      </c>
      <c r="L440" s="2">
        <f t="shared" si="90"/>
        <v>1</v>
      </c>
      <c r="M440" s="2">
        <f t="shared" si="85"/>
        <v>0.99</v>
      </c>
      <c r="N440" s="92"/>
      <c r="O440" s="2">
        <f t="shared" si="86"/>
        <v>1</v>
      </c>
      <c r="P440" s="31">
        <f t="shared" si="87"/>
        <v>424</v>
      </c>
      <c r="Q440" s="31">
        <f t="shared" si="78"/>
        <v>424</v>
      </c>
      <c r="R440" s="180"/>
      <c r="S440" s="181"/>
      <c r="T440" s="182"/>
      <c r="U440" s="183"/>
      <c r="V440" s="185"/>
    </row>
    <row r="441" spans="1:22" x14ac:dyDescent="0.2">
      <c r="A441" s="19">
        <f t="shared" si="79"/>
        <v>425</v>
      </c>
      <c r="B441" s="20">
        <f t="shared" si="80"/>
        <v>1</v>
      </c>
      <c r="C441" s="23" t="str">
        <f t="shared" si="81"/>
        <v>yes</v>
      </c>
      <c r="D441" s="22"/>
      <c r="E441" s="24"/>
      <c r="F441" s="32">
        <f t="shared" si="82"/>
        <v>5.5240166355917488E-24</v>
      </c>
      <c r="G441" s="14">
        <f t="shared" si="83"/>
        <v>3.8324731631253954E-22</v>
      </c>
      <c r="H441" s="45">
        <f t="shared" si="84"/>
        <v>1.3161192936003009E-20</v>
      </c>
      <c r="I441" s="13"/>
      <c r="J441" s="11">
        <f t="shared" si="88"/>
        <v>1</v>
      </c>
      <c r="K441" s="11">
        <f t="shared" si="89"/>
        <v>1</v>
      </c>
      <c r="L441" s="2">
        <f t="shared" si="90"/>
        <v>1</v>
      </c>
      <c r="M441" s="2">
        <f t="shared" si="85"/>
        <v>0.99</v>
      </c>
      <c r="N441" s="92"/>
      <c r="O441" s="2">
        <f t="shared" si="86"/>
        <v>1</v>
      </c>
      <c r="P441" s="31">
        <f t="shared" si="87"/>
        <v>425</v>
      </c>
      <c r="Q441" s="31">
        <f t="shared" si="78"/>
        <v>425</v>
      </c>
      <c r="R441" s="180"/>
      <c r="S441" s="181"/>
      <c r="T441" s="182"/>
      <c r="U441" s="183"/>
      <c r="V441" s="185"/>
    </row>
    <row r="442" spans="1:22" x14ac:dyDescent="0.2">
      <c r="A442" s="19">
        <f t="shared" si="79"/>
        <v>426</v>
      </c>
      <c r="B442" s="20">
        <f t="shared" si="80"/>
        <v>1</v>
      </c>
      <c r="C442" s="23" t="str">
        <f t="shared" si="81"/>
        <v>yes</v>
      </c>
      <c r="D442" s="22"/>
      <c r="E442" s="24"/>
      <c r="F442" s="32">
        <f t="shared" si="82"/>
        <v>4.7480849965459212E-24</v>
      </c>
      <c r="G442" s="14">
        <f t="shared" si="83"/>
        <v>3.3054687823356007E-22</v>
      </c>
      <c r="H442" s="45">
        <f t="shared" si="84"/>
        <v>1.139046674994012E-20</v>
      </c>
      <c r="I442" s="13"/>
      <c r="J442" s="11">
        <f t="shared" si="88"/>
        <v>1</v>
      </c>
      <c r="K442" s="11">
        <f t="shared" si="89"/>
        <v>1</v>
      </c>
      <c r="L442" s="2">
        <f t="shared" si="90"/>
        <v>1</v>
      </c>
      <c r="M442" s="2">
        <f t="shared" si="85"/>
        <v>0.99</v>
      </c>
      <c r="N442" s="92"/>
      <c r="O442" s="2">
        <f t="shared" si="86"/>
        <v>1</v>
      </c>
      <c r="P442" s="31">
        <f t="shared" si="87"/>
        <v>426</v>
      </c>
      <c r="Q442" s="31">
        <f t="shared" si="78"/>
        <v>426</v>
      </c>
      <c r="R442" s="180"/>
      <c r="S442" s="181"/>
      <c r="T442" s="182"/>
      <c r="U442" s="183"/>
      <c r="V442" s="185"/>
    </row>
    <row r="443" spans="1:22" x14ac:dyDescent="0.2">
      <c r="A443" s="19">
        <f t="shared" si="79"/>
        <v>427</v>
      </c>
      <c r="B443" s="20">
        <f t="shared" si="80"/>
        <v>1</v>
      </c>
      <c r="C443" s="23" t="str">
        <f t="shared" si="81"/>
        <v>yes</v>
      </c>
      <c r="D443" s="22"/>
      <c r="E443" s="24"/>
      <c r="F443" s="32">
        <f t="shared" si="82"/>
        <v>4.080523698148795E-24</v>
      </c>
      <c r="G443" s="14">
        <f t="shared" si="83"/>
        <v>2.8504867441553971E-22</v>
      </c>
      <c r="H443" s="45">
        <f t="shared" si="84"/>
        <v>9.8563908523554474E-21</v>
      </c>
      <c r="I443" s="13"/>
      <c r="J443" s="11">
        <f t="shared" si="88"/>
        <v>1</v>
      </c>
      <c r="K443" s="11">
        <f t="shared" si="89"/>
        <v>1</v>
      </c>
      <c r="L443" s="2">
        <f t="shared" si="90"/>
        <v>1</v>
      </c>
      <c r="M443" s="2">
        <f t="shared" si="85"/>
        <v>0.99</v>
      </c>
      <c r="N443" s="92"/>
      <c r="O443" s="2">
        <f t="shared" si="86"/>
        <v>1</v>
      </c>
      <c r="P443" s="31">
        <f t="shared" si="87"/>
        <v>427</v>
      </c>
      <c r="Q443" s="31">
        <f t="shared" si="78"/>
        <v>427</v>
      </c>
      <c r="R443" s="180"/>
      <c r="S443" s="181"/>
      <c r="T443" s="182"/>
      <c r="U443" s="183"/>
      <c r="V443" s="185"/>
    </row>
    <row r="444" spans="1:22" x14ac:dyDescent="0.2">
      <c r="A444" s="19">
        <f t="shared" si="79"/>
        <v>428</v>
      </c>
      <c r="B444" s="20">
        <f t="shared" si="80"/>
        <v>1</v>
      </c>
      <c r="C444" s="23" t="str">
        <f t="shared" si="81"/>
        <v>yes</v>
      </c>
      <c r="D444" s="22"/>
      <c r="E444" s="24"/>
      <c r="F444" s="32">
        <f t="shared" si="82"/>
        <v>3.5062841096860933E-24</v>
      </c>
      <c r="G444" s="14">
        <f t="shared" si="83"/>
        <v>2.4577454386203157E-22</v>
      </c>
      <c r="H444" s="45">
        <f t="shared" si="84"/>
        <v>8.5275512103809066E-21</v>
      </c>
      <c r="I444" s="13"/>
      <c r="J444" s="11">
        <f t="shared" si="88"/>
        <v>1</v>
      </c>
      <c r="K444" s="11">
        <f t="shared" si="89"/>
        <v>1</v>
      </c>
      <c r="L444" s="2">
        <f t="shared" si="90"/>
        <v>1</v>
      </c>
      <c r="M444" s="2">
        <f t="shared" si="85"/>
        <v>0.99</v>
      </c>
      <c r="N444" s="92"/>
      <c r="O444" s="2">
        <f t="shared" si="86"/>
        <v>1</v>
      </c>
      <c r="P444" s="31">
        <f t="shared" si="87"/>
        <v>428</v>
      </c>
      <c r="Q444" s="31">
        <f t="shared" si="78"/>
        <v>428</v>
      </c>
      <c r="R444" s="180"/>
      <c r="S444" s="181"/>
      <c r="T444" s="182"/>
      <c r="U444" s="183"/>
      <c r="V444" s="185"/>
    </row>
    <row r="445" spans="1:22" x14ac:dyDescent="0.2">
      <c r="A445" s="19">
        <f t="shared" si="79"/>
        <v>429</v>
      </c>
      <c r="B445" s="20">
        <f t="shared" si="80"/>
        <v>1</v>
      </c>
      <c r="C445" s="23" t="str">
        <f t="shared" si="81"/>
        <v>yes</v>
      </c>
      <c r="D445" s="22"/>
      <c r="E445" s="24"/>
      <c r="F445" s="32">
        <f t="shared" si="82"/>
        <v>3.0123952099075923E-24</v>
      </c>
      <c r="G445" s="14">
        <f t="shared" si="83"/>
        <v>2.1187833800499591E-22</v>
      </c>
      <c r="H445" s="45">
        <f t="shared" si="84"/>
        <v>7.3766753253366669E-21</v>
      </c>
      <c r="I445" s="13"/>
      <c r="J445" s="11">
        <f t="shared" si="88"/>
        <v>1</v>
      </c>
      <c r="K445" s="11">
        <f t="shared" si="89"/>
        <v>1</v>
      </c>
      <c r="L445" s="2">
        <f t="shared" si="90"/>
        <v>1</v>
      </c>
      <c r="M445" s="2">
        <f t="shared" si="85"/>
        <v>0.99</v>
      </c>
      <c r="N445" s="92"/>
      <c r="O445" s="2">
        <f t="shared" si="86"/>
        <v>1</v>
      </c>
      <c r="P445" s="31">
        <f t="shared" si="87"/>
        <v>429</v>
      </c>
      <c r="Q445" s="31">
        <f t="shared" si="78"/>
        <v>429</v>
      </c>
      <c r="R445" s="180"/>
      <c r="S445" s="181"/>
      <c r="T445" s="182"/>
      <c r="U445" s="183"/>
      <c r="V445" s="185"/>
    </row>
    <row r="446" spans="1:22" x14ac:dyDescent="0.2">
      <c r="A446" s="19">
        <f t="shared" si="79"/>
        <v>430</v>
      </c>
      <c r="B446" s="20">
        <f t="shared" si="80"/>
        <v>1</v>
      </c>
      <c r="C446" s="23" t="str">
        <f t="shared" si="81"/>
        <v>yes</v>
      </c>
      <c r="D446" s="22"/>
      <c r="E446" s="24"/>
      <c r="F446" s="32">
        <f t="shared" si="82"/>
        <v>2.587678424943912E-24</v>
      </c>
      <c r="G446" s="14">
        <f t="shared" si="83"/>
        <v>1.826282175343568E-22</v>
      </c>
      <c r="H446" s="45">
        <f t="shared" si="84"/>
        <v>6.3800900099543616E-21</v>
      </c>
      <c r="I446" s="13"/>
      <c r="J446" s="11">
        <f t="shared" si="88"/>
        <v>1</v>
      </c>
      <c r="K446" s="11">
        <f t="shared" si="89"/>
        <v>1</v>
      </c>
      <c r="L446" s="2">
        <f t="shared" si="90"/>
        <v>1</v>
      </c>
      <c r="M446" s="2">
        <f t="shared" si="85"/>
        <v>0.99</v>
      </c>
      <c r="N446" s="92"/>
      <c r="O446" s="2">
        <f t="shared" si="86"/>
        <v>1</v>
      </c>
      <c r="P446" s="31">
        <f t="shared" si="87"/>
        <v>430</v>
      </c>
      <c r="Q446" s="31">
        <f t="shared" si="78"/>
        <v>430</v>
      </c>
      <c r="R446" s="180"/>
      <c r="S446" s="181"/>
      <c r="T446" s="182"/>
      <c r="U446" s="183"/>
      <c r="V446" s="185"/>
    </row>
    <row r="447" spans="1:22" x14ac:dyDescent="0.2">
      <c r="A447" s="19">
        <f t="shared" si="79"/>
        <v>431</v>
      </c>
      <c r="B447" s="20">
        <f t="shared" si="80"/>
        <v>1</v>
      </c>
      <c r="C447" s="23" t="str">
        <f t="shared" si="81"/>
        <v>yes</v>
      </c>
      <c r="D447" s="22"/>
      <c r="E447" s="24"/>
      <c r="F447" s="32">
        <f t="shared" si="82"/>
        <v>2.2225013761901667E-24</v>
      </c>
      <c r="G447" s="14">
        <f t="shared" si="83"/>
        <v>1.573913080128755E-22</v>
      </c>
      <c r="H447" s="45">
        <f t="shared" si="84"/>
        <v>5.5172496558861072E-21</v>
      </c>
      <c r="I447" s="13"/>
      <c r="J447" s="11">
        <f t="shared" si="88"/>
        <v>1</v>
      </c>
      <c r="K447" s="11">
        <f t="shared" si="89"/>
        <v>1</v>
      </c>
      <c r="L447" s="2">
        <f t="shared" si="90"/>
        <v>1</v>
      </c>
      <c r="M447" s="2">
        <f t="shared" si="85"/>
        <v>0.99</v>
      </c>
      <c r="N447" s="92"/>
      <c r="O447" s="2">
        <f t="shared" si="86"/>
        <v>1</v>
      </c>
      <c r="P447" s="31">
        <f t="shared" si="87"/>
        <v>431</v>
      </c>
      <c r="Q447" s="31">
        <f t="shared" si="78"/>
        <v>431</v>
      </c>
      <c r="R447" s="180"/>
      <c r="S447" s="181"/>
      <c r="T447" s="182"/>
      <c r="U447" s="183"/>
      <c r="V447" s="185"/>
    </row>
    <row r="448" spans="1:22" x14ac:dyDescent="0.2">
      <c r="A448" s="19">
        <f t="shared" si="79"/>
        <v>432</v>
      </c>
      <c r="B448" s="20">
        <f t="shared" si="80"/>
        <v>1</v>
      </c>
      <c r="C448" s="23" t="str">
        <f t="shared" si="81"/>
        <v>yes</v>
      </c>
      <c r="D448" s="22"/>
      <c r="E448" s="24"/>
      <c r="F448" s="32">
        <f t="shared" si="82"/>
        <v>1.9085652603765922E-24</v>
      </c>
      <c r="G448" s="14">
        <f t="shared" si="83"/>
        <v>1.3562040203146516E-22</v>
      </c>
      <c r="H448" s="45">
        <f t="shared" si="84"/>
        <v>4.770325893000185E-21</v>
      </c>
      <c r="I448" s="13"/>
      <c r="J448" s="11">
        <f t="shared" si="88"/>
        <v>1</v>
      </c>
      <c r="K448" s="11">
        <f t="shared" si="89"/>
        <v>1</v>
      </c>
      <c r="L448" s="2">
        <f t="shared" si="90"/>
        <v>1</v>
      </c>
      <c r="M448" s="2">
        <f t="shared" si="85"/>
        <v>0.99</v>
      </c>
      <c r="N448" s="92"/>
      <c r="O448" s="2">
        <f t="shared" si="86"/>
        <v>1</v>
      </c>
      <c r="P448" s="31">
        <f t="shared" si="87"/>
        <v>432</v>
      </c>
      <c r="Q448" s="31">
        <f t="shared" si="78"/>
        <v>432</v>
      </c>
      <c r="R448" s="180"/>
      <c r="S448" s="181"/>
      <c r="T448" s="182"/>
      <c r="U448" s="183"/>
      <c r="V448" s="185"/>
    </row>
    <row r="449" spans="1:22" x14ac:dyDescent="0.2">
      <c r="A449" s="19">
        <f t="shared" si="79"/>
        <v>433</v>
      </c>
      <c r="B449" s="20">
        <f t="shared" si="80"/>
        <v>1</v>
      </c>
      <c r="C449" s="23" t="str">
        <f t="shared" si="81"/>
        <v>yes</v>
      </c>
      <c r="D449" s="22"/>
      <c r="E449" s="24"/>
      <c r="F449" s="32">
        <f t="shared" si="82"/>
        <v>1.6387212956604107E-24</v>
      </c>
      <c r="G449" s="14">
        <f t="shared" si="83"/>
        <v>1.1684243672209996E-22</v>
      </c>
      <c r="H449" s="45">
        <f t="shared" si="84"/>
        <v>4.1238507078388002E-21</v>
      </c>
      <c r="I449" s="13"/>
      <c r="J449" s="11">
        <f t="shared" si="88"/>
        <v>1</v>
      </c>
      <c r="K449" s="11">
        <f t="shared" si="89"/>
        <v>1</v>
      </c>
      <c r="L449" s="2">
        <f t="shared" si="90"/>
        <v>1</v>
      </c>
      <c r="M449" s="2">
        <f t="shared" si="85"/>
        <v>0.99</v>
      </c>
      <c r="N449" s="92"/>
      <c r="O449" s="2">
        <f t="shared" si="86"/>
        <v>1</v>
      </c>
      <c r="P449" s="31">
        <f t="shared" si="87"/>
        <v>433</v>
      </c>
      <c r="Q449" s="31">
        <f t="shared" si="78"/>
        <v>433</v>
      </c>
      <c r="R449" s="180"/>
      <c r="S449" s="181"/>
      <c r="T449" s="182"/>
      <c r="U449" s="183"/>
      <c r="V449" s="185"/>
    </row>
    <row r="450" spans="1:22" x14ac:dyDescent="0.2">
      <c r="A450" s="19">
        <f t="shared" si="79"/>
        <v>434</v>
      </c>
      <c r="B450" s="20">
        <f t="shared" si="80"/>
        <v>1</v>
      </c>
      <c r="C450" s="23" t="str">
        <f t="shared" si="81"/>
        <v>yes</v>
      </c>
      <c r="D450" s="22"/>
      <c r="E450" s="24"/>
      <c r="F450" s="32">
        <f t="shared" si="82"/>
        <v>1.4068122838096934E-24</v>
      </c>
      <c r="G450" s="14">
        <f t="shared" si="83"/>
        <v>1.0064851114321425E-22</v>
      </c>
      <c r="H450" s="45">
        <f t="shared" si="84"/>
        <v>3.5644061061896218E-21</v>
      </c>
      <c r="I450" s="13"/>
      <c r="J450" s="11">
        <f t="shared" si="88"/>
        <v>1</v>
      </c>
      <c r="K450" s="11">
        <f t="shared" si="89"/>
        <v>1</v>
      </c>
      <c r="L450" s="2">
        <f t="shared" si="90"/>
        <v>1</v>
      </c>
      <c r="M450" s="2">
        <f t="shared" si="85"/>
        <v>0.99</v>
      </c>
      <c r="N450" s="92"/>
      <c r="O450" s="2">
        <f t="shared" si="86"/>
        <v>1</v>
      </c>
      <c r="P450" s="31">
        <f t="shared" si="87"/>
        <v>434</v>
      </c>
      <c r="Q450" s="31">
        <f t="shared" si="78"/>
        <v>434</v>
      </c>
      <c r="R450" s="180"/>
      <c r="S450" s="181"/>
      <c r="T450" s="182"/>
      <c r="U450" s="183"/>
      <c r="V450" s="185"/>
    </row>
    <row r="451" spans="1:22" x14ac:dyDescent="0.2">
      <c r="A451" s="19">
        <f t="shared" si="79"/>
        <v>435</v>
      </c>
      <c r="B451" s="20">
        <f t="shared" si="80"/>
        <v>1</v>
      </c>
      <c r="C451" s="23" t="str">
        <f t="shared" si="81"/>
        <v>yes</v>
      </c>
      <c r="D451" s="22"/>
      <c r="E451" s="24"/>
      <c r="F451" s="32">
        <f t="shared" si="82"/>
        <v>1.2075358721255878E-24</v>
      </c>
      <c r="G451" s="14">
        <f t="shared" si="83"/>
        <v>8.6685239082588797E-23</v>
      </c>
      <c r="H451" s="45">
        <f t="shared" si="84"/>
        <v>3.080354292727388E-21</v>
      </c>
      <c r="I451" s="13"/>
      <c r="J451" s="11">
        <f t="shared" si="88"/>
        <v>1</v>
      </c>
      <c r="K451" s="11">
        <f t="shared" si="89"/>
        <v>1</v>
      </c>
      <c r="L451" s="2">
        <f t="shared" si="90"/>
        <v>1</v>
      </c>
      <c r="M451" s="2">
        <f t="shared" si="85"/>
        <v>0.99</v>
      </c>
      <c r="N451" s="92"/>
      <c r="O451" s="2">
        <f t="shared" si="86"/>
        <v>1</v>
      </c>
      <c r="P451" s="31">
        <f t="shared" si="87"/>
        <v>435</v>
      </c>
      <c r="Q451" s="31">
        <f t="shared" si="78"/>
        <v>435</v>
      </c>
      <c r="R451" s="180"/>
      <c r="S451" s="181"/>
      <c r="T451" s="182"/>
      <c r="U451" s="183"/>
      <c r="V451" s="185"/>
    </row>
    <row r="452" spans="1:22" x14ac:dyDescent="0.2">
      <c r="A452" s="19">
        <f t="shared" si="79"/>
        <v>436</v>
      </c>
      <c r="B452" s="20">
        <f t="shared" si="80"/>
        <v>1</v>
      </c>
      <c r="C452" s="23" t="str">
        <f t="shared" si="81"/>
        <v>yes</v>
      </c>
      <c r="D452" s="22"/>
      <c r="E452" s="24"/>
      <c r="F452" s="32">
        <f t="shared" si="82"/>
        <v>1.0363265606786775E-24</v>
      </c>
      <c r="G452" s="14">
        <f t="shared" si="83"/>
        <v>7.4647259790853915E-23</v>
      </c>
      <c r="H452" s="45">
        <f t="shared" si="84"/>
        <v>2.6616031154935715E-21</v>
      </c>
      <c r="I452" s="13"/>
      <c r="J452" s="11">
        <f t="shared" si="88"/>
        <v>1</v>
      </c>
      <c r="K452" s="11">
        <f t="shared" si="89"/>
        <v>1</v>
      </c>
      <c r="L452" s="2">
        <f t="shared" si="90"/>
        <v>1</v>
      </c>
      <c r="M452" s="2">
        <f t="shared" si="85"/>
        <v>0.99</v>
      </c>
      <c r="N452" s="92"/>
      <c r="O452" s="2">
        <f t="shared" si="86"/>
        <v>1</v>
      </c>
      <c r="P452" s="31">
        <f t="shared" si="87"/>
        <v>436</v>
      </c>
      <c r="Q452" s="31">
        <f t="shared" si="78"/>
        <v>436</v>
      </c>
      <c r="R452" s="180"/>
      <c r="S452" s="181"/>
      <c r="T452" s="182"/>
      <c r="U452" s="183"/>
      <c r="V452" s="185"/>
    </row>
    <row r="453" spans="1:22" x14ac:dyDescent="0.2">
      <c r="A453" s="19">
        <f t="shared" si="79"/>
        <v>437</v>
      </c>
      <c r="B453" s="20">
        <f t="shared" si="80"/>
        <v>1</v>
      </c>
      <c r="C453" s="23" t="str">
        <f t="shared" si="81"/>
        <v>yes</v>
      </c>
      <c r="D453" s="22"/>
      <c r="E453" s="24"/>
      <c r="F453" s="32">
        <f t="shared" si="82"/>
        <v>8.8925390028160596E-25</v>
      </c>
      <c r="G453" s="14">
        <f t="shared" si="83"/>
        <v>6.4270752593518149E-23</v>
      </c>
      <c r="H453" s="45">
        <f t="shared" si="84"/>
        <v>2.2994021989147225E-21</v>
      </c>
      <c r="I453" s="13"/>
      <c r="J453" s="11">
        <f t="shared" si="88"/>
        <v>1</v>
      </c>
      <c r="K453" s="11">
        <f t="shared" si="89"/>
        <v>1</v>
      </c>
      <c r="L453" s="2">
        <f t="shared" si="90"/>
        <v>1</v>
      </c>
      <c r="M453" s="2">
        <f t="shared" si="85"/>
        <v>0.99</v>
      </c>
      <c r="N453" s="92"/>
      <c r="O453" s="2">
        <f t="shared" si="86"/>
        <v>1</v>
      </c>
      <c r="P453" s="31">
        <f t="shared" si="87"/>
        <v>437</v>
      </c>
      <c r="Q453" s="31">
        <f t="shared" si="78"/>
        <v>437</v>
      </c>
      <c r="R453" s="180"/>
      <c r="S453" s="181"/>
      <c r="T453" s="182"/>
      <c r="U453" s="183"/>
      <c r="V453" s="185"/>
    </row>
    <row r="454" spans="1:22" x14ac:dyDescent="0.2">
      <c r="A454" s="19">
        <f t="shared" si="79"/>
        <v>438</v>
      </c>
      <c r="B454" s="20">
        <f t="shared" si="80"/>
        <v>1</v>
      </c>
      <c r="C454" s="23" t="str">
        <f t="shared" si="81"/>
        <v>yes</v>
      </c>
      <c r="D454" s="22"/>
      <c r="E454" s="24"/>
      <c r="F454" s="32">
        <f t="shared" si="82"/>
        <v>7.629346726781069E-25</v>
      </c>
      <c r="G454" s="14">
        <f t="shared" si="83"/>
        <v>5.5327821690334082E-23</v>
      </c>
      <c r="H454" s="45">
        <f t="shared" si="84"/>
        <v>1.9861657786426007E-21</v>
      </c>
      <c r="I454" s="13"/>
      <c r="J454" s="11">
        <f t="shared" si="88"/>
        <v>1</v>
      </c>
      <c r="K454" s="11">
        <f t="shared" si="89"/>
        <v>1</v>
      </c>
      <c r="L454" s="2">
        <f t="shared" si="90"/>
        <v>1</v>
      </c>
      <c r="M454" s="2">
        <f t="shared" si="85"/>
        <v>0.99</v>
      </c>
      <c r="N454" s="92"/>
      <c r="O454" s="2">
        <f t="shared" si="86"/>
        <v>1</v>
      </c>
      <c r="P454" s="31">
        <f t="shared" si="87"/>
        <v>438</v>
      </c>
      <c r="Q454" s="31">
        <f t="shared" si="78"/>
        <v>438</v>
      </c>
      <c r="R454" s="180"/>
      <c r="S454" s="181"/>
      <c r="T454" s="182"/>
      <c r="U454" s="183"/>
      <c r="V454" s="185"/>
    </row>
    <row r="455" spans="1:22" x14ac:dyDescent="0.2">
      <c r="A455" s="19">
        <f t="shared" si="79"/>
        <v>439</v>
      </c>
      <c r="B455" s="20">
        <f t="shared" si="80"/>
        <v>1</v>
      </c>
      <c r="C455" s="23" t="str">
        <f t="shared" si="81"/>
        <v>yes</v>
      </c>
      <c r="D455" s="22"/>
      <c r="E455" s="24"/>
      <c r="F455" s="32">
        <f t="shared" si="82"/>
        <v>6.5445714388864792E-25</v>
      </c>
      <c r="G455" s="14">
        <f t="shared" si="83"/>
        <v>4.7621635138567811E-23</v>
      </c>
      <c r="H455" s="45">
        <f t="shared" si="84"/>
        <v>1.7153187656819627E-21</v>
      </c>
      <c r="I455" s="13"/>
      <c r="J455" s="11">
        <f t="shared" si="88"/>
        <v>1</v>
      </c>
      <c r="K455" s="11">
        <f t="shared" si="89"/>
        <v>1</v>
      </c>
      <c r="L455" s="2">
        <f t="shared" si="90"/>
        <v>1</v>
      </c>
      <c r="M455" s="2">
        <f t="shared" si="85"/>
        <v>0.99</v>
      </c>
      <c r="N455" s="92"/>
      <c r="O455" s="2">
        <f t="shared" si="86"/>
        <v>1</v>
      </c>
      <c r="P455" s="31">
        <f t="shared" si="87"/>
        <v>439</v>
      </c>
      <c r="Q455" s="31">
        <f t="shared" si="78"/>
        <v>439</v>
      </c>
      <c r="R455" s="180"/>
      <c r="S455" s="181"/>
      <c r="T455" s="182"/>
      <c r="U455" s="183"/>
      <c r="V455" s="185"/>
    </row>
    <row r="456" spans="1:22" x14ac:dyDescent="0.2">
      <c r="A456" s="19">
        <f t="shared" si="79"/>
        <v>440</v>
      </c>
      <c r="B456" s="20">
        <f t="shared" si="80"/>
        <v>1</v>
      </c>
      <c r="C456" s="23" t="str">
        <f t="shared" si="81"/>
        <v>yes</v>
      </c>
      <c r="D456" s="22"/>
      <c r="E456" s="24"/>
      <c r="F456" s="32">
        <f t="shared" si="82"/>
        <v>5.6131574075275939E-25</v>
      </c>
      <c r="G456" s="14">
        <f t="shared" si="83"/>
        <v>4.0982217379794796E-23</v>
      </c>
      <c r="H456" s="45">
        <f t="shared" si="84"/>
        <v>1.4811630156199121E-21</v>
      </c>
      <c r="I456" s="13"/>
      <c r="J456" s="11">
        <f t="shared" si="88"/>
        <v>1</v>
      </c>
      <c r="K456" s="11">
        <f t="shared" si="89"/>
        <v>1</v>
      </c>
      <c r="L456" s="2">
        <f t="shared" si="90"/>
        <v>1</v>
      </c>
      <c r="M456" s="2">
        <f t="shared" si="85"/>
        <v>0.99</v>
      </c>
      <c r="N456" s="92"/>
      <c r="O456" s="2">
        <f t="shared" si="86"/>
        <v>1</v>
      </c>
      <c r="P456" s="31">
        <f t="shared" si="87"/>
        <v>440</v>
      </c>
      <c r="Q456" s="31">
        <f t="shared" si="78"/>
        <v>440</v>
      </c>
      <c r="R456" s="180"/>
      <c r="S456" s="181"/>
      <c r="T456" s="182"/>
      <c r="U456" s="183"/>
      <c r="V456" s="185"/>
    </row>
    <row r="457" spans="1:22" x14ac:dyDescent="0.2">
      <c r="A457" s="19">
        <f t="shared" si="79"/>
        <v>441</v>
      </c>
      <c r="B457" s="20">
        <f t="shared" si="80"/>
        <v>1</v>
      </c>
      <c r="C457" s="23" t="str">
        <f t="shared" si="81"/>
        <v>yes</v>
      </c>
      <c r="D457" s="22"/>
      <c r="E457" s="24"/>
      <c r="F457" s="32">
        <f t="shared" si="82"/>
        <v>4.8135472485307305E-25</v>
      </c>
      <c r="G457" s="14">
        <f t="shared" si="83"/>
        <v>3.5262808011760726E-23</v>
      </c>
      <c r="H457" s="45">
        <f t="shared" si="84"/>
        <v>1.2787611696572643E-21</v>
      </c>
      <c r="I457" s="13"/>
      <c r="J457" s="11">
        <f t="shared" si="88"/>
        <v>1</v>
      </c>
      <c r="K457" s="11">
        <f t="shared" si="89"/>
        <v>1</v>
      </c>
      <c r="L457" s="2">
        <f t="shared" si="90"/>
        <v>1</v>
      </c>
      <c r="M457" s="2">
        <f t="shared" si="85"/>
        <v>0.99</v>
      </c>
      <c r="N457" s="92"/>
      <c r="O457" s="2">
        <f t="shared" si="86"/>
        <v>1</v>
      </c>
      <c r="P457" s="31">
        <f t="shared" si="87"/>
        <v>441</v>
      </c>
      <c r="Q457" s="31">
        <f t="shared" si="78"/>
        <v>441</v>
      </c>
      <c r="R457" s="180"/>
      <c r="S457" s="181"/>
      <c r="T457" s="182"/>
      <c r="U457" s="183"/>
      <c r="V457" s="185"/>
    </row>
    <row r="458" spans="1:22" x14ac:dyDescent="0.2">
      <c r="A458" s="19">
        <f t="shared" si="79"/>
        <v>442</v>
      </c>
      <c r="B458" s="20">
        <f t="shared" si="80"/>
        <v>1</v>
      </c>
      <c r="C458" s="23" t="str">
        <f t="shared" si="81"/>
        <v>yes</v>
      </c>
      <c r="D458" s="22"/>
      <c r="E458" s="24"/>
      <c r="F458" s="32">
        <f t="shared" si="82"/>
        <v>4.127196318853536E-25</v>
      </c>
      <c r="G458" s="14">
        <f t="shared" si="83"/>
        <v>3.0336711091731441E-23</v>
      </c>
      <c r="H458" s="45">
        <f t="shared" si="84"/>
        <v>1.1038357748724089E-21</v>
      </c>
      <c r="I458" s="13"/>
      <c r="J458" s="11">
        <f t="shared" si="88"/>
        <v>1</v>
      </c>
      <c r="K458" s="11">
        <f t="shared" si="89"/>
        <v>1</v>
      </c>
      <c r="L458" s="2">
        <f t="shared" si="90"/>
        <v>1</v>
      </c>
      <c r="M458" s="2">
        <f t="shared" si="85"/>
        <v>0.99</v>
      </c>
      <c r="N458" s="92"/>
      <c r="O458" s="2">
        <f t="shared" si="86"/>
        <v>1</v>
      </c>
      <c r="P458" s="31">
        <f t="shared" si="87"/>
        <v>442</v>
      </c>
      <c r="Q458" s="31">
        <f t="shared" si="78"/>
        <v>442</v>
      </c>
      <c r="R458" s="180"/>
      <c r="S458" s="181"/>
      <c r="T458" s="182"/>
      <c r="U458" s="183"/>
      <c r="V458" s="185"/>
    </row>
    <row r="459" spans="1:22" x14ac:dyDescent="0.2">
      <c r="A459" s="19">
        <f t="shared" si="79"/>
        <v>443</v>
      </c>
      <c r="B459" s="20">
        <f t="shared" si="80"/>
        <v>1</v>
      </c>
      <c r="C459" s="23" t="str">
        <f t="shared" si="81"/>
        <v>yes</v>
      </c>
      <c r="D459" s="22"/>
      <c r="E459" s="24"/>
      <c r="F459" s="32">
        <f t="shared" si="82"/>
        <v>3.538154122117357E-25</v>
      </c>
      <c r="G459" s="14">
        <f t="shared" si="83"/>
        <v>2.6094569315412949E-23</v>
      </c>
      <c r="H459" s="45">
        <f t="shared" si="84"/>
        <v>9.5268168811227379E-22</v>
      </c>
      <c r="I459" s="13"/>
      <c r="J459" s="11">
        <f t="shared" si="88"/>
        <v>1</v>
      </c>
      <c r="K459" s="11">
        <f t="shared" si="89"/>
        <v>1</v>
      </c>
      <c r="L459" s="2">
        <f t="shared" si="90"/>
        <v>1</v>
      </c>
      <c r="M459" s="2">
        <f t="shared" si="85"/>
        <v>0.99</v>
      </c>
      <c r="N459" s="92"/>
      <c r="O459" s="2">
        <f t="shared" si="86"/>
        <v>1</v>
      </c>
      <c r="P459" s="31">
        <f t="shared" si="87"/>
        <v>443</v>
      </c>
      <c r="Q459" s="31">
        <f t="shared" si="78"/>
        <v>443</v>
      </c>
      <c r="R459" s="180"/>
      <c r="S459" s="181"/>
      <c r="T459" s="182"/>
      <c r="U459" s="183"/>
      <c r="V459" s="185"/>
    </row>
    <row r="460" spans="1:22" x14ac:dyDescent="0.2">
      <c r="A460" s="19">
        <f t="shared" si="79"/>
        <v>444</v>
      </c>
      <c r="B460" s="20">
        <f t="shared" si="80"/>
        <v>1</v>
      </c>
      <c r="C460" s="23" t="str">
        <f t="shared" si="81"/>
        <v>yes</v>
      </c>
      <c r="D460" s="22"/>
      <c r="E460" s="24"/>
      <c r="F460" s="32">
        <f t="shared" si="82"/>
        <v>3.032703533243447E-25</v>
      </c>
      <c r="G460" s="14">
        <f t="shared" si="83"/>
        <v>2.2442006146001434E-23</v>
      </c>
      <c r="H460" s="45">
        <f t="shared" si="84"/>
        <v>8.2209002668235547E-22</v>
      </c>
      <c r="I460" s="13"/>
      <c r="J460" s="11">
        <f t="shared" si="88"/>
        <v>1</v>
      </c>
      <c r="K460" s="11">
        <f t="shared" si="89"/>
        <v>1</v>
      </c>
      <c r="L460" s="2">
        <f t="shared" si="90"/>
        <v>1</v>
      </c>
      <c r="M460" s="2">
        <f t="shared" si="85"/>
        <v>0.99</v>
      </c>
      <c r="N460" s="92"/>
      <c r="O460" s="2">
        <f t="shared" si="86"/>
        <v>1</v>
      </c>
      <c r="P460" s="31">
        <f t="shared" si="87"/>
        <v>444</v>
      </c>
      <c r="Q460" s="31">
        <f t="shared" si="78"/>
        <v>444</v>
      </c>
      <c r="R460" s="180"/>
      <c r="S460" s="181"/>
      <c r="T460" s="182"/>
      <c r="U460" s="183"/>
      <c r="V460" s="185"/>
    </row>
    <row r="461" spans="1:22" x14ac:dyDescent="0.2">
      <c r="A461" s="19">
        <f t="shared" si="79"/>
        <v>445</v>
      </c>
      <c r="B461" s="20">
        <f t="shared" si="80"/>
        <v>1</v>
      </c>
      <c r="C461" s="23" t="str">
        <f t="shared" si="81"/>
        <v>yes</v>
      </c>
      <c r="D461" s="22"/>
      <c r="E461" s="24"/>
      <c r="F461" s="32">
        <f t="shared" si="82"/>
        <v>2.5990499030163792E-25</v>
      </c>
      <c r="G461" s="14">
        <f t="shared" si="83"/>
        <v>1.9297586545103199E-23</v>
      </c>
      <c r="H461" s="45">
        <f t="shared" si="84"/>
        <v>7.0928215447234895E-22</v>
      </c>
      <c r="I461" s="13"/>
      <c r="J461" s="11">
        <f t="shared" si="88"/>
        <v>1</v>
      </c>
      <c r="K461" s="11">
        <f t="shared" si="89"/>
        <v>1</v>
      </c>
      <c r="L461" s="2">
        <f t="shared" si="90"/>
        <v>1</v>
      </c>
      <c r="M461" s="2">
        <f t="shared" si="85"/>
        <v>0.99</v>
      </c>
      <c r="N461" s="92"/>
      <c r="O461" s="2">
        <f t="shared" si="86"/>
        <v>1</v>
      </c>
      <c r="P461" s="31">
        <f t="shared" si="87"/>
        <v>445</v>
      </c>
      <c r="Q461" s="31">
        <f t="shared" si="78"/>
        <v>445</v>
      </c>
      <c r="R461" s="180"/>
      <c r="S461" s="181"/>
      <c r="T461" s="182"/>
      <c r="U461" s="183"/>
      <c r="V461" s="185"/>
    </row>
    <row r="462" spans="1:22" x14ac:dyDescent="0.2">
      <c r="A462" s="19">
        <f t="shared" si="79"/>
        <v>446</v>
      </c>
      <c r="B462" s="20">
        <f t="shared" si="80"/>
        <v>1</v>
      </c>
      <c r="C462" s="23" t="str">
        <f t="shared" si="81"/>
        <v>yes</v>
      </c>
      <c r="D462" s="22"/>
      <c r="E462" s="24"/>
      <c r="F462" s="32">
        <f t="shared" si="82"/>
        <v>2.227053187039638E-25</v>
      </c>
      <c r="G462" s="14">
        <f t="shared" si="83"/>
        <v>1.6591053532563012E-23</v>
      </c>
      <c r="H462" s="45">
        <f t="shared" si="84"/>
        <v>6.1185238856275751E-22</v>
      </c>
      <c r="I462" s="13"/>
      <c r="J462" s="11">
        <f t="shared" si="88"/>
        <v>1</v>
      </c>
      <c r="K462" s="11">
        <f t="shared" si="89"/>
        <v>1</v>
      </c>
      <c r="L462" s="2">
        <f t="shared" si="90"/>
        <v>1</v>
      </c>
      <c r="M462" s="2">
        <f t="shared" si="85"/>
        <v>0.99</v>
      </c>
      <c r="N462" s="92"/>
      <c r="O462" s="2">
        <f t="shared" si="86"/>
        <v>1</v>
      </c>
      <c r="P462" s="31">
        <f t="shared" si="87"/>
        <v>446</v>
      </c>
      <c r="Q462" s="31">
        <f t="shared" si="78"/>
        <v>446</v>
      </c>
      <c r="R462" s="180"/>
      <c r="S462" s="181"/>
      <c r="T462" s="182"/>
      <c r="U462" s="183"/>
      <c r="V462" s="185"/>
    </row>
    <row r="463" spans="1:22" x14ac:dyDescent="0.2">
      <c r="A463" s="19">
        <f t="shared" si="79"/>
        <v>447</v>
      </c>
      <c r="B463" s="20">
        <f t="shared" si="80"/>
        <v>1</v>
      </c>
      <c r="C463" s="23" t="str">
        <f t="shared" si="81"/>
        <v>yes</v>
      </c>
      <c r="D463" s="22"/>
      <c r="E463" s="24"/>
      <c r="F463" s="32">
        <f t="shared" si="82"/>
        <v>1.9079971801677366E-25</v>
      </c>
      <c r="G463" s="14">
        <f t="shared" si="83"/>
        <v>1.4261803507174029E-23</v>
      </c>
      <c r="H463" s="45">
        <f t="shared" si="84"/>
        <v>5.2771828242806677E-22</v>
      </c>
      <c r="I463" s="13"/>
      <c r="J463" s="11">
        <f t="shared" si="88"/>
        <v>1</v>
      </c>
      <c r="K463" s="11">
        <f t="shared" si="89"/>
        <v>1</v>
      </c>
      <c r="L463" s="2">
        <f t="shared" si="90"/>
        <v>1</v>
      </c>
      <c r="M463" s="2">
        <f t="shared" si="85"/>
        <v>0.99</v>
      </c>
      <c r="N463" s="92"/>
      <c r="O463" s="2">
        <f t="shared" si="86"/>
        <v>1</v>
      </c>
      <c r="P463" s="31">
        <f t="shared" si="87"/>
        <v>447</v>
      </c>
      <c r="Q463" s="31">
        <f t="shared" si="78"/>
        <v>447</v>
      </c>
      <c r="R463" s="180"/>
      <c r="S463" s="181"/>
      <c r="T463" s="182"/>
      <c r="U463" s="183"/>
      <c r="V463" s="185"/>
    </row>
    <row r="464" spans="1:22" x14ac:dyDescent="0.2">
      <c r="A464" s="19">
        <f t="shared" si="79"/>
        <v>448</v>
      </c>
      <c r="B464" s="20">
        <f t="shared" si="80"/>
        <v>1</v>
      </c>
      <c r="C464" s="23" t="str">
        <f t="shared" si="81"/>
        <v>yes</v>
      </c>
      <c r="D464" s="22"/>
      <c r="E464" s="24"/>
      <c r="F464" s="32">
        <f t="shared" si="82"/>
        <v>1.6343907469243149E-25</v>
      </c>
      <c r="G464" s="14">
        <f t="shared" si="83"/>
        <v>1.2257568209305583E-23</v>
      </c>
      <c r="H464" s="45">
        <f t="shared" si="84"/>
        <v>4.5507749082720847E-22</v>
      </c>
      <c r="I464" s="13"/>
      <c r="J464" s="11">
        <f t="shared" si="88"/>
        <v>1</v>
      </c>
      <c r="K464" s="11">
        <f t="shared" si="89"/>
        <v>1</v>
      </c>
      <c r="L464" s="2">
        <f t="shared" si="90"/>
        <v>1</v>
      </c>
      <c r="M464" s="2">
        <f t="shared" si="85"/>
        <v>0.99</v>
      </c>
      <c r="N464" s="92"/>
      <c r="O464" s="2">
        <f t="shared" si="86"/>
        <v>1</v>
      </c>
      <c r="P464" s="31">
        <f t="shared" si="87"/>
        <v>448</v>
      </c>
      <c r="Q464" s="31">
        <f t="shared" si="78"/>
        <v>448</v>
      </c>
      <c r="R464" s="180"/>
      <c r="S464" s="181"/>
      <c r="T464" s="182"/>
      <c r="U464" s="183"/>
      <c r="V464" s="185"/>
    </row>
    <row r="465" spans="1:22" x14ac:dyDescent="0.2">
      <c r="A465" s="19">
        <f t="shared" si="79"/>
        <v>449</v>
      </c>
      <c r="B465" s="20">
        <f t="shared" si="80"/>
        <v>1</v>
      </c>
      <c r="C465" s="23" t="str">
        <f t="shared" si="81"/>
        <v>yes</v>
      </c>
      <c r="D465" s="22"/>
      <c r="E465" s="24"/>
      <c r="F465" s="32">
        <f t="shared" si="82"/>
        <v>1.3997966378125478E-25</v>
      </c>
      <c r="G465" s="14">
        <f t="shared" si="83"/>
        <v>1.0533275499117934E-23</v>
      </c>
      <c r="H465" s="45">
        <f t="shared" si="84"/>
        <v>3.9237035118665885E-22</v>
      </c>
      <c r="I465" s="13"/>
      <c r="J465" s="11">
        <f t="shared" si="88"/>
        <v>1</v>
      </c>
      <c r="K465" s="11">
        <f t="shared" si="89"/>
        <v>1</v>
      </c>
      <c r="L465" s="2">
        <f t="shared" si="90"/>
        <v>1</v>
      </c>
      <c r="M465" s="2">
        <f t="shared" si="85"/>
        <v>0.99</v>
      </c>
      <c r="N465" s="92"/>
      <c r="O465" s="2">
        <f t="shared" si="86"/>
        <v>1</v>
      </c>
      <c r="P465" s="31">
        <f t="shared" si="87"/>
        <v>449</v>
      </c>
      <c r="Q465" s="31">
        <f t="shared" ref="Q465:Q528" si="91">IF($P465&gt;$B$11,"",$P465)</f>
        <v>449</v>
      </c>
      <c r="R465" s="180"/>
      <c r="S465" s="181"/>
      <c r="T465" s="182"/>
      <c r="U465" s="183"/>
      <c r="V465" s="185"/>
    </row>
    <row r="466" spans="1:22" x14ac:dyDescent="0.2">
      <c r="A466" s="19">
        <f t="shared" ref="A466:A529" si="92">$Q466</f>
        <v>450</v>
      </c>
      <c r="B466" s="20">
        <f t="shared" ref="B466:B529" si="93">IF(A466="","",IF($B$13=0,($J466),(IF($B$13=1,$K466,$L466))))</f>
        <v>1</v>
      </c>
      <c r="C466" s="23" t="str">
        <f t="shared" ref="C466:C529" si="94">IF(A466="","",IF(ISERROR(B466),"no",IF(($B466)&gt;=$B$14,"yes","no")))</f>
        <v>yes</v>
      </c>
      <c r="D466" s="22"/>
      <c r="E466" s="24"/>
      <c r="F466" s="32">
        <f t="shared" ref="F466:F529" si="95">IF($A466="","",IF($A466&lt;=ROUNDUP($B$11*$B$12,0)-1,(HYPGEOMDIST($A466,$A466,ROUNDUP($B$11*$B$12,0)-1,$B$11))))</f>
        <v>1.1986840856624957E-25</v>
      </c>
      <c r="G466" s="14">
        <f t="shared" ref="G466:G529" si="96">IF($A466="","",IF($A466&lt;=ROUNDUP($B$11*$B$12,0),HYPGEOMDIST($A466-1,$A466,ROUNDUP($B$11*$B$12,0)-1,$B$11)))</f>
        <v>9.050064846751936E-24</v>
      </c>
      <c r="H466" s="45">
        <f t="shared" ref="H466:H514" si="97">IF(A466="","",IF(OR($A466&lt;2,$B$11=ROUNDUP($B$11*$B$12,0)),"0",IF($A466&lt;=ROUNDUP($B$11*$B$12,0)+1,HYPGEOMDIST($A466-2,$A466,ROUNDUP($B$11*$B$12,0)-1,$B$11))))</f>
        <v>3.3824742920573699E-22</v>
      </c>
      <c r="I466" s="13"/>
      <c r="J466" s="11">
        <f t="shared" si="88"/>
        <v>1</v>
      </c>
      <c r="K466" s="11">
        <f t="shared" si="89"/>
        <v>1</v>
      </c>
      <c r="L466" s="2">
        <f t="shared" si="90"/>
        <v>1</v>
      </c>
      <c r="M466" s="2">
        <f t="shared" ref="M466:M529" si="98">IF($B466="","",$B$14)</f>
        <v>0.99</v>
      </c>
      <c r="N466" s="92"/>
      <c r="O466" s="2">
        <f t="shared" ref="O466:O529" si="99">IF(ISERROR(B466),"",IF(B466&gt;=$B$14,B466,"not meet"))</f>
        <v>1</v>
      </c>
      <c r="P466" s="31">
        <f t="shared" ref="P466:P529" si="100">ROW()-16</f>
        <v>450</v>
      </c>
      <c r="Q466" s="31">
        <f t="shared" si="91"/>
        <v>450</v>
      </c>
      <c r="R466" s="180"/>
      <c r="S466" s="181"/>
      <c r="T466" s="182"/>
      <c r="U466" s="183"/>
      <c r="V466" s="185"/>
    </row>
    <row r="467" spans="1:22" x14ac:dyDescent="0.2">
      <c r="A467" s="19">
        <f t="shared" si="92"/>
        <v>451</v>
      </c>
      <c r="B467" s="20">
        <f t="shared" si="93"/>
        <v>1</v>
      </c>
      <c r="C467" s="23" t="str">
        <f t="shared" si="94"/>
        <v>yes</v>
      </c>
      <c r="D467" s="22"/>
      <c r="E467" s="24"/>
      <c r="F467" s="32">
        <f t="shared" si="95"/>
        <v>1.0263018981053238E-25</v>
      </c>
      <c r="G467" s="14">
        <f t="shared" si="96"/>
        <v>7.7744366588286043E-24</v>
      </c>
      <c r="H467" s="45">
        <f t="shared" si="97"/>
        <v>2.9154137470608328E-22</v>
      </c>
      <c r="I467" s="13"/>
      <c r="J467" s="11">
        <f t="shared" ref="J467:J514" si="101">IF($A467="","",1-F467)</f>
        <v>1</v>
      </c>
      <c r="K467" s="11">
        <f t="shared" ref="K467:K514" si="102">IF($A467="","",(1-F467)-G467)</f>
        <v>1</v>
      </c>
      <c r="L467" s="2">
        <f t="shared" ref="L467:L514" si="103">IF($A467="","",K467-H467)</f>
        <v>1</v>
      </c>
      <c r="M467" s="2">
        <f t="shared" si="98"/>
        <v>0.99</v>
      </c>
      <c r="N467" s="92"/>
      <c r="O467" s="2">
        <f t="shared" si="99"/>
        <v>1</v>
      </c>
      <c r="P467" s="31">
        <f t="shared" si="100"/>
        <v>451</v>
      </c>
      <c r="Q467" s="31">
        <f t="shared" si="91"/>
        <v>451</v>
      </c>
      <c r="R467" s="180"/>
      <c r="S467" s="181"/>
      <c r="T467" s="182"/>
      <c r="U467" s="183"/>
      <c r="V467" s="185"/>
    </row>
    <row r="468" spans="1:22" x14ac:dyDescent="0.2">
      <c r="A468" s="19">
        <f t="shared" si="92"/>
        <v>452</v>
      </c>
      <c r="B468" s="20">
        <f t="shared" si="93"/>
        <v>1</v>
      </c>
      <c r="C468" s="23" t="str">
        <f t="shared" si="94"/>
        <v>yes</v>
      </c>
      <c r="D468" s="22"/>
      <c r="E468" s="24"/>
      <c r="F468" s="32">
        <f t="shared" si="95"/>
        <v>8.7856921305870674E-26</v>
      </c>
      <c r="G468" s="14">
        <f t="shared" si="96"/>
        <v>6.677517364107163E-24</v>
      </c>
      <c r="H468" s="45">
        <f t="shared" si="97"/>
        <v>2.512425192891258E-22</v>
      </c>
      <c r="I468" s="13"/>
      <c r="J468" s="11">
        <f t="shared" si="101"/>
        <v>1</v>
      </c>
      <c r="K468" s="11">
        <f t="shared" si="102"/>
        <v>1</v>
      </c>
      <c r="L468" s="2">
        <f t="shared" si="103"/>
        <v>1</v>
      </c>
      <c r="M468" s="2">
        <f t="shared" si="98"/>
        <v>0.99</v>
      </c>
      <c r="N468" s="92"/>
      <c r="O468" s="2">
        <f t="shared" si="99"/>
        <v>1</v>
      </c>
      <c r="P468" s="31">
        <f t="shared" si="100"/>
        <v>452</v>
      </c>
      <c r="Q468" s="31">
        <f t="shared" si="91"/>
        <v>452</v>
      </c>
      <c r="R468" s="180"/>
      <c r="S468" s="181"/>
      <c r="T468" s="182"/>
      <c r="U468" s="183"/>
      <c r="V468" s="185"/>
    </row>
    <row r="469" spans="1:22" x14ac:dyDescent="0.2">
      <c r="A469" s="19">
        <f t="shared" si="92"/>
        <v>453</v>
      </c>
      <c r="B469" s="20">
        <f t="shared" si="93"/>
        <v>1</v>
      </c>
      <c r="C469" s="23" t="str">
        <f t="shared" si="94"/>
        <v>yes</v>
      </c>
      <c r="D469" s="22"/>
      <c r="E469" s="24"/>
      <c r="F469" s="32">
        <f t="shared" si="95"/>
        <v>7.5198147339090884E-26</v>
      </c>
      <c r="G469" s="14">
        <f t="shared" si="96"/>
        <v>5.7344246069518669E-24</v>
      </c>
      <c r="H469" s="45">
        <f t="shared" si="97"/>
        <v>2.1647772179918212E-22</v>
      </c>
      <c r="I469" s="13"/>
      <c r="J469" s="11">
        <f t="shared" si="101"/>
        <v>1</v>
      </c>
      <c r="K469" s="11">
        <f t="shared" si="102"/>
        <v>1</v>
      </c>
      <c r="L469" s="2">
        <f t="shared" si="103"/>
        <v>1</v>
      </c>
      <c r="M469" s="2">
        <f t="shared" si="98"/>
        <v>0.99</v>
      </c>
      <c r="N469" s="92"/>
      <c r="O469" s="2">
        <f t="shared" si="99"/>
        <v>1</v>
      </c>
      <c r="P469" s="31">
        <f t="shared" si="100"/>
        <v>453</v>
      </c>
      <c r="Q469" s="31">
        <f t="shared" si="91"/>
        <v>453</v>
      </c>
      <c r="R469" s="180"/>
      <c r="S469" s="181"/>
      <c r="T469" s="182"/>
      <c r="U469" s="183"/>
      <c r="V469" s="185"/>
    </row>
    <row r="470" spans="1:22" x14ac:dyDescent="0.2">
      <c r="A470" s="19">
        <f t="shared" si="92"/>
        <v>454</v>
      </c>
      <c r="B470" s="20">
        <f t="shared" si="93"/>
        <v>1</v>
      </c>
      <c r="C470" s="23" t="str">
        <f t="shared" si="94"/>
        <v>yes</v>
      </c>
      <c r="D470" s="22"/>
      <c r="E470" s="24"/>
      <c r="F470" s="32">
        <f t="shared" si="95"/>
        <v>6.4352951304512552E-26</v>
      </c>
      <c r="G470" s="14">
        <f t="shared" si="96"/>
        <v>4.9237189996981515E-24</v>
      </c>
      <c r="H470" s="45">
        <f t="shared" si="97"/>
        <v>1.8649203234642755E-22</v>
      </c>
      <c r="I470" s="13"/>
      <c r="J470" s="11">
        <f t="shared" si="101"/>
        <v>1</v>
      </c>
      <c r="K470" s="11">
        <f t="shared" si="102"/>
        <v>1</v>
      </c>
      <c r="L470" s="2">
        <f t="shared" si="103"/>
        <v>1</v>
      </c>
      <c r="M470" s="2">
        <f t="shared" si="98"/>
        <v>0.99</v>
      </c>
      <c r="N470" s="92"/>
      <c r="O470" s="2">
        <f t="shared" si="99"/>
        <v>1</v>
      </c>
      <c r="P470" s="31">
        <f t="shared" si="100"/>
        <v>454</v>
      </c>
      <c r="Q470" s="31">
        <f t="shared" si="91"/>
        <v>454</v>
      </c>
      <c r="R470" s="180"/>
      <c r="S470" s="181"/>
      <c r="T470" s="182"/>
      <c r="U470" s="183"/>
      <c r="V470" s="185"/>
    </row>
    <row r="471" spans="1:22" x14ac:dyDescent="0.2">
      <c r="A471" s="19">
        <f t="shared" si="92"/>
        <v>455</v>
      </c>
      <c r="B471" s="20">
        <f t="shared" si="93"/>
        <v>1</v>
      </c>
      <c r="C471" s="23" t="str">
        <f t="shared" si="94"/>
        <v>yes</v>
      </c>
      <c r="D471" s="22"/>
      <c r="E471" s="24"/>
      <c r="F471" s="32">
        <f t="shared" si="95"/>
        <v>5.5062993707016047E-26</v>
      </c>
      <c r="G471" s="14">
        <f t="shared" si="96"/>
        <v>4.2269307068609645E-24</v>
      </c>
      <c r="H471" s="45">
        <f t="shared" si="97"/>
        <v>1.6063280197390115E-22</v>
      </c>
      <c r="I471" s="13"/>
      <c r="J471" s="11">
        <f t="shared" si="101"/>
        <v>1</v>
      </c>
      <c r="K471" s="11">
        <f t="shared" si="102"/>
        <v>1</v>
      </c>
      <c r="L471" s="2">
        <f t="shared" si="103"/>
        <v>1</v>
      </c>
      <c r="M471" s="2">
        <f t="shared" si="98"/>
        <v>0.99</v>
      </c>
      <c r="N471" s="92"/>
      <c r="O471" s="2">
        <f t="shared" si="99"/>
        <v>1</v>
      </c>
      <c r="P471" s="31">
        <f t="shared" si="100"/>
        <v>455</v>
      </c>
      <c r="Q471" s="31">
        <f t="shared" si="91"/>
        <v>455</v>
      </c>
      <c r="R471" s="180"/>
      <c r="S471" s="181"/>
      <c r="T471" s="182"/>
      <c r="U471" s="183"/>
      <c r="V471" s="185"/>
    </row>
    <row r="472" spans="1:22" x14ac:dyDescent="0.2">
      <c r="A472" s="19">
        <f t="shared" si="92"/>
        <v>456</v>
      </c>
      <c r="B472" s="20">
        <f t="shared" si="93"/>
        <v>1</v>
      </c>
      <c r="C472" s="23" t="str">
        <f t="shared" si="94"/>
        <v>yes</v>
      </c>
      <c r="D472" s="22"/>
      <c r="E472" s="24"/>
      <c r="F472" s="32">
        <f t="shared" si="95"/>
        <v>4.7106522846002652E-26</v>
      </c>
      <c r="G472" s="14">
        <f t="shared" si="96"/>
        <v>3.628150712622296E-24</v>
      </c>
      <c r="H472" s="45">
        <f t="shared" si="97"/>
        <v>1.3833591404272168E-22</v>
      </c>
      <c r="I472" s="13"/>
      <c r="J472" s="11">
        <f t="shared" si="101"/>
        <v>1</v>
      </c>
      <c r="K472" s="11">
        <f t="shared" si="102"/>
        <v>1</v>
      </c>
      <c r="L472" s="2">
        <f t="shared" si="103"/>
        <v>1</v>
      </c>
      <c r="M472" s="2">
        <f t="shared" si="98"/>
        <v>0.99</v>
      </c>
      <c r="N472" s="92"/>
      <c r="O472" s="2">
        <f t="shared" si="99"/>
        <v>1</v>
      </c>
      <c r="P472" s="31">
        <f t="shared" si="100"/>
        <v>456</v>
      </c>
      <c r="Q472" s="31">
        <f t="shared" si="91"/>
        <v>456</v>
      </c>
      <c r="R472" s="180"/>
      <c r="S472" s="181"/>
      <c r="T472" s="182"/>
      <c r="U472" s="183"/>
      <c r="V472" s="185"/>
    </row>
    <row r="473" spans="1:22" x14ac:dyDescent="0.2">
      <c r="A473" s="19">
        <f t="shared" si="92"/>
        <v>457</v>
      </c>
      <c r="B473" s="20">
        <f t="shared" si="93"/>
        <v>1</v>
      </c>
      <c r="C473" s="23" t="str">
        <f t="shared" si="94"/>
        <v>yes</v>
      </c>
      <c r="D473" s="22"/>
      <c r="E473" s="24"/>
      <c r="F473" s="32">
        <f t="shared" si="95"/>
        <v>4.0293223085709117E-26</v>
      </c>
      <c r="G473" s="14">
        <f t="shared" si="96"/>
        <v>3.1136779904541051E-24</v>
      </c>
      <c r="H473" s="45">
        <f t="shared" si="97"/>
        <v>1.1911385601066034E-22</v>
      </c>
      <c r="I473" s="13"/>
      <c r="J473" s="11">
        <f t="shared" si="101"/>
        <v>1</v>
      </c>
      <c r="K473" s="11">
        <f t="shared" si="102"/>
        <v>1</v>
      </c>
      <c r="L473" s="2">
        <f t="shared" si="103"/>
        <v>1</v>
      </c>
      <c r="M473" s="2">
        <f t="shared" si="98"/>
        <v>0.99</v>
      </c>
      <c r="N473" s="92"/>
      <c r="O473" s="2">
        <f t="shared" si="99"/>
        <v>1</v>
      </c>
      <c r="P473" s="31">
        <f t="shared" si="100"/>
        <v>457</v>
      </c>
      <c r="Q473" s="31">
        <f t="shared" si="91"/>
        <v>457</v>
      </c>
      <c r="R473" s="180"/>
      <c r="S473" s="181"/>
      <c r="T473" s="182"/>
      <c r="U473" s="183"/>
      <c r="V473" s="185"/>
    </row>
    <row r="474" spans="1:22" x14ac:dyDescent="0.2">
      <c r="A474" s="19">
        <f t="shared" si="92"/>
        <v>458</v>
      </c>
      <c r="B474" s="20">
        <f t="shared" si="93"/>
        <v>1</v>
      </c>
      <c r="C474" s="23" t="str">
        <f t="shared" si="94"/>
        <v>yes</v>
      </c>
      <c r="D474" s="22"/>
      <c r="E474" s="24"/>
      <c r="F474" s="32">
        <f t="shared" si="95"/>
        <v>3.4459784268889714E-26</v>
      </c>
      <c r="G474" s="14">
        <f t="shared" si="96"/>
        <v>2.6717149781030357E-24</v>
      </c>
      <c r="H474" s="45">
        <f t="shared" si="97"/>
        <v>1.0254538731744904E-22</v>
      </c>
      <c r="I474" s="13"/>
      <c r="J474" s="11">
        <f t="shared" si="101"/>
        <v>1</v>
      </c>
      <c r="K474" s="11">
        <f t="shared" si="102"/>
        <v>1</v>
      </c>
      <c r="L474" s="2">
        <f t="shared" si="103"/>
        <v>1</v>
      </c>
      <c r="M474" s="2">
        <f t="shared" si="98"/>
        <v>0.99</v>
      </c>
      <c r="N474" s="92"/>
      <c r="O474" s="2">
        <f t="shared" si="99"/>
        <v>1</v>
      </c>
      <c r="P474" s="31">
        <f t="shared" si="100"/>
        <v>458</v>
      </c>
      <c r="Q474" s="31">
        <f t="shared" si="91"/>
        <v>458</v>
      </c>
      <c r="R474" s="180"/>
      <c r="S474" s="181"/>
      <c r="T474" s="182"/>
      <c r="U474" s="183"/>
      <c r="V474" s="185"/>
    </row>
    <row r="475" spans="1:22" x14ac:dyDescent="0.2">
      <c r="A475" s="19">
        <f t="shared" si="92"/>
        <v>459</v>
      </c>
      <c r="B475" s="20">
        <f t="shared" si="93"/>
        <v>1</v>
      </c>
      <c r="C475" s="23" t="str">
        <f t="shared" si="94"/>
        <v>yes</v>
      </c>
      <c r="D475" s="22"/>
      <c r="E475" s="24"/>
      <c r="F475" s="32">
        <f t="shared" si="95"/>
        <v>2.9466091922822681E-26</v>
      </c>
      <c r="G475" s="14">
        <f t="shared" si="96"/>
        <v>2.292104786845007E-24</v>
      </c>
      <c r="H475" s="45">
        <f t="shared" si="97"/>
        <v>8.8266591287136534E-23</v>
      </c>
      <c r="I475" s="13"/>
      <c r="J475" s="11">
        <f t="shared" si="101"/>
        <v>1</v>
      </c>
      <c r="K475" s="11">
        <f t="shared" si="102"/>
        <v>1</v>
      </c>
      <c r="L475" s="2">
        <f t="shared" si="103"/>
        <v>1</v>
      </c>
      <c r="M475" s="2">
        <f t="shared" si="98"/>
        <v>0.99</v>
      </c>
      <c r="N475" s="92"/>
      <c r="O475" s="2">
        <f t="shared" si="99"/>
        <v>1</v>
      </c>
      <c r="P475" s="31">
        <f t="shared" si="100"/>
        <v>459</v>
      </c>
      <c r="Q475" s="31">
        <f t="shared" si="91"/>
        <v>459</v>
      </c>
      <c r="R475" s="180"/>
      <c r="S475" s="181"/>
      <c r="T475" s="182"/>
      <c r="U475" s="183"/>
      <c r="V475" s="185"/>
    </row>
    <row r="476" spans="1:22" x14ac:dyDescent="0.2">
      <c r="A476" s="19">
        <f t="shared" si="92"/>
        <v>460</v>
      </c>
      <c r="B476" s="20">
        <f t="shared" si="93"/>
        <v>1</v>
      </c>
      <c r="C476" s="23" t="str">
        <f t="shared" si="94"/>
        <v>yes</v>
      </c>
      <c r="D476" s="22"/>
      <c r="E476" s="24"/>
      <c r="F476" s="32">
        <f t="shared" si="95"/>
        <v>2.5191951788003868E-26</v>
      </c>
      <c r="G476" s="14">
        <f t="shared" si="96"/>
        <v>1.9661044620165655E-24</v>
      </c>
      <c r="H476" s="45">
        <f t="shared" si="97"/>
        <v>7.5963126941548768E-23</v>
      </c>
      <c r="I476" s="13"/>
      <c r="J476" s="11">
        <f t="shared" si="101"/>
        <v>1</v>
      </c>
      <c r="K476" s="11">
        <f t="shared" si="102"/>
        <v>1</v>
      </c>
      <c r="L476" s="2">
        <f t="shared" si="103"/>
        <v>1</v>
      </c>
      <c r="M476" s="2">
        <f t="shared" si="98"/>
        <v>0.99</v>
      </c>
      <c r="N476" s="92"/>
      <c r="O476" s="2">
        <f t="shared" si="99"/>
        <v>1</v>
      </c>
      <c r="P476" s="31">
        <f t="shared" si="100"/>
        <v>460</v>
      </c>
      <c r="Q476" s="31">
        <f t="shared" si="91"/>
        <v>460</v>
      </c>
      <c r="R476" s="180"/>
      <c r="S476" s="181"/>
      <c r="T476" s="182"/>
      <c r="U476" s="183"/>
      <c r="V476" s="185"/>
    </row>
    <row r="477" spans="1:22" x14ac:dyDescent="0.2">
      <c r="A477" s="19">
        <f t="shared" si="92"/>
        <v>461</v>
      </c>
      <c r="B477" s="20">
        <f t="shared" si="93"/>
        <v>1</v>
      </c>
      <c r="C477" s="23" t="str">
        <f t="shared" si="94"/>
        <v>yes</v>
      </c>
      <c r="D477" s="22"/>
      <c r="E477" s="24"/>
      <c r="F477" s="32">
        <f t="shared" si="95"/>
        <v>2.1534274172630159E-26</v>
      </c>
      <c r="G477" s="14">
        <f t="shared" si="96"/>
        <v>1.6861893806872337E-24</v>
      </c>
      <c r="H477" s="45">
        <f t="shared" si="97"/>
        <v>6.5363520936752977E-23</v>
      </c>
      <c r="I477" s="13"/>
      <c r="J477" s="11">
        <f t="shared" si="101"/>
        <v>1</v>
      </c>
      <c r="K477" s="11">
        <f t="shared" si="102"/>
        <v>1</v>
      </c>
      <c r="L477" s="2">
        <f t="shared" si="103"/>
        <v>1</v>
      </c>
      <c r="M477" s="2">
        <f t="shared" si="98"/>
        <v>0.99</v>
      </c>
      <c r="N477" s="92"/>
      <c r="O477" s="2">
        <f t="shared" si="99"/>
        <v>1</v>
      </c>
      <c r="P477" s="31">
        <f t="shared" si="100"/>
        <v>461</v>
      </c>
      <c r="Q477" s="31">
        <f t="shared" si="91"/>
        <v>461</v>
      </c>
      <c r="R477" s="180"/>
      <c r="S477" s="181"/>
      <c r="T477" s="182"/>
      <c r="U477" s="183"/>
      <c r="V477" s="185"/>
    </row>
    <row r="478" spans="1:22" x14ac:dyDescent="0.2">
      <c r="A478" s="19">
        <f t="shared" si="92"/>
        <v>462</v>
      </c>
      <c r="B478" s="20">
        <f t="shared" si="93"/>
        <v>1</v>
      </c>
      <c r="C478" s="23" t="str">
        <f t="shared" si="94"/>
        <v>yes</v>
      </c>
      <c r="D478" s="22"/>
      <c r="E478" s="24"/>
      <c r="F478" s="32">
        <f t="shared" si="95"/>
        <v>1.8404653960823423E-26</v>
      </c>
      <c r="G478" s="14">
        <f t="shared" si="96"/>
        <v>1.4458845378546803E-24</v>
      </c>
      <c r="H478" s="45">
        <f t="shared" si="97"/>
        <v>5.6233360963246432E-23</v>
      </c>
      <c r="I478" s="13"/>
      <c r="J478" s="11">
        <f t="shared" si="101"/>
        <v>1</v>
      </c>
      <c r="K478" s="11">
        <f t="shared" si="102"/>
        <v>1</v>
      </c>
      <c r="L478" s="2">
        <f t="shared" si="103"/>
        <v>1</v>
      </c>
      <c r="M478" s="2">
        <f t="shared" si="98"/>
        <v>0.99</v>
      </c>
      <c r="N478" s="92"/>
      <c r="O478" s="2">
        <f t="shared" si="99"/>
        <v>1</v>
      </c>
      <c r="P478" s="31">
        <f t="shared" si="100"/>
        <v>462</v>
      </c>
      <c r="Q478" s="31">
        <f t="shared" si="91"/>
        <v>462</v>
      </c>
      <c r="R478" s="180"/>
      <c r="S478" s="181"/>
      <c r="T478" s="182"/>
      <c r="U478" s="183"/>
      <c r="V478" s="185"/>
    </row>
    <row r="479" spans="1:22" x14ac:dyDescent="0.2">
      <c r="A479" s="19">
        <f t="shared" si="92"/>
        <v>463</v>
      </c>
      <c r="B479" s="20">
        <f t="shared" si="93"/>
        <v>1</v>
      </c>
      <c r="C479" s="23" t="str">
        <f t="shared" si="94"/>
        <v>yes</v>
      </c>
      <c r="D479" s="22"/>
      <c r="E479" s="24"/>
      <c r="F479" s="32">
        <f t="shared" si="95"/>
        <v>1.5727291005058109E-26</v>
      </c>
      <c r="G479" s="14">
        <f t="shared" si="96"/>
        <v>1.2396190485193119E-24</v>
      </c>
      <c r="H479" s="45">
        <f t="shared" si="97"/>
        <v>4.8370270305398945E-23</v>
      </c>
      <c r="I479" s="13"/>
      <c r="J479" s="11">
        <f t="shared" si="101"/>
        <v>1</v>
      </c>
      <c r="K479" s="11">
        <f t="shared" si="102"/>
        <v>1</v>
      </c>
      <c r="L479" s="2">
        <f t="shared" si="103"/>
        <v>1</v>
      </c>
      <c r="M479" s="2">
        <f t="shared" si="98"/>
        <v>0.99</v>
      </c>
      <c r="N479" s="92"/>
      <c r="O479" s="2">
        <f t="shared" si="99"/>
        <v>1</v>
      </c>
      <c r="P479" s="31">
        <f t="shared" si="100"/>
        <v>463</v>
      </c>
      <c r="Q479" s="31">
        <f t="shared" si="91"/>
        <v>463</v>
      </c>
      <c r="R479" s="180"/>
      <c r="S479" s="181"/>
      <c r="T479" s="182"/>
      <c r="U479" s="183"/>
      <c r="V479" s="185"/>
    </row>
    <row r="480" spans="1:22" x14ac:dyDescent="0.2">
      <c r="A480" s="19">
        <f t="shared" si="92"/>
        <v>464</v>
      </c>
      <c r="B480" s="20">
        <f t="shared" si="93"/>
        <v>1</v>
      </c>
      <c r="C480" s="23" t="str">
        <f t="shared" si="94"/>
        <v>yes</v>
      </c>
      <c r="D480" s="22"/>
      <c r="E480" s="24"/>
      <c r="F480" s="32">
        <f t="shared" si="95"/>
        <v>1.3437203308082403E-26</v>
      </c>
      <c r="G480" s="14">
        <f t="shared" si="96"/>
        <v>1.06260069139671E-24</v>
      </c>
      <c r="H480" s="45">
        <f t="shared" si="97"/>
        <v>4.1599559198140476E-23</v>
      </c>
      <c r="I480" s="13"/>
      <c r="J480" s="11">
        <f t="shared" si="101"/>
        <v>1</v>
      </c>
      <c r="K480" s="11">
        <f t="shared" si="102"/>
        <v>1</v>
      </c>
      <c r="L480" s="2">
        <f t="shared" si="103"/>
        <v>1</v>
      </c>
      <c r="M480" s="2">
        <f t="shared" si="98"/>
        <v>0.99</v>
      </c>
      <c r="N480" s="92"/>
      <c r="O480" s="2">
        <f t="shared" si="99"/>
        <v>1</v>
      </c>
      <c r="P480" s="31">
        <f t="shared" si="100"/>
        <v>464</v>
      </c>
      <c r="Q480" s="31">
        <f t="shared" si="91"/>
        <v>464</v>
      </c>
      <c r="R480" s="180"/>
      <c r="S480" s="181"/>
      <c r="T480" s="182"/>
      <c r="U480" s="183"/>
      <c r="V480" s="185"/>
    </row>
    <row r="481" spans="1:22" x14ac:dyDescent="0.2">
      <c r="A481" s="19">
        <f t="shared" si="92"/>
        <v>465</v>
      </c>
      <c r="B481" s="20">
        <f t="shared" si="93"/>
        <v>1</v>
      </c>
      <c r="C481" s="23" t="str">
        <f t="shared" si="94"/>
        <v>yes</v>
      </c>
      <c r="D481" s="22"/>
      <c r="E481" s="24"/>
      <c r="F481" s="32">
        <f t="shared" si="95"/>
        <v>1.1478692015109099E-26</v>
      </c>
      <c r="G481" s="14">
        <f t="shared" si="96"/>
        <v>9.1070775123263445E-25</v>
      </c>
      <c r="H481" s="45">
        <f t="shared" si="97"/>
        <v>3.5770462463764641E-23</v>
      </c>
      <c r="I481" s="13"/>
      <c r="J481" s="11">
        <f t="shared" si="101"/>
        <v>1</v>
      </c>
      <c r="K481" s="11">
        <f t="shared" si="102"/>
        <v>1</v>
      </c>
      <c r="L481" s="2">
        <f t="shared" si="103"/>
        <v>1</v>
      </c>
      <c r="M481" s="2">
        <f t="shared" si="98"/>
        <v>0.99</v>
      </c>
      <c r="N481" s="92"/>
      <c r="O481" s="2">
        <f t="shared" si="99"/>
        <v>1</v>
      </c>
      <c r="P481" s="31">
        <f t="shared" si="100"/>
        <v>465</v>
      </c>
      <c r="Q481" s="31">
        <f t="shared" si="91"/>
        <v>465</v>
      </c>
      <c r="R481" s="180"/>
      <c r="S481" s="181"/>
      <c r="T481" s="182"/>
      <c r="U481" s="183"/>
      <c r="V481" s="185"/>
    </row>
    <row r="482" spans="1:22" x14ac:dyDescent="0.2">
      <c r="A482" s="19">
        <f t="shared" si="92"/>
        <v>466</v>
      </c>
      <c r="B482" s="20">
        <f t="shared" si="93"/>
        <v>1</v>
      </c>
      <c r="C482" s="23" t="str">
        <f t="shared" si="94"/>
        <v>yes</v>
      </c>
      <c r="D482" s="22"/>
      <c r="E482" s="24"/>
      <c r="F482" s="32">
        <f t="shared" si="95"/>
        <v>9.8040229385086391E-27</v>
      </c>
      <c r="G482" s="14">
        <f t="shared" si="96"/>
        <v>7.8039578969580305E-25</v>
      </c>
      <c r="H482" s="45">
        <f t="shared" si="97"/>
        <v>3.075288493292823E-23</v>
      </c>
      <c r="I482" s="13"/>
      <c r="J482" s="11">
        <f t="shared" si="101"/>
        <v>1</v>
      </c>
      <c r="K482" s="11">
        <f t="shared" si="102"/>
        <v>1</v>
      </c>
      <c r="L482" s="2">
        <f t="shared" si="103"/>
        <v>1</v>
      </c>
      <c r="M482" s="2">
        <f t="shared" si="98"/>
        <v>0.99</v>
      </c>
      <c r="N482" s="92"/>
      <c r="O482" s="2">
        <f t="shared" si="99"/>
        <v>1</v>
      </c>
      <c r="P482" s="31">
        <f t="shared" si="100"/>
        <v>466</v>
      </c>
      <c r="Q482" s="31">
        <f t="shared" si="91"/>
        <v>466</v>
      </c>
      <c r="R482" s="180"/>
      <c r="S482" s="181"/>
      <c r="T482" s="182"/>
      <c r="U482" s="183"/>
      <c r="V482" s="185"/>
    </row>
    <row r="483" spans="1:22" x14ac:dyDescent="0.2">
      <c r="A483" s="19">
        <f t="shared" si="92"/>
        <v>467</v>
      </c>
      <c r="B483" s="20">
        <f t="shared" si="93"/>
        <v>1</v>
      </c>
      <c r="C483" s="23" t="str">
        <f t="shared" si="94"/>
        <v>yes</v>
      </c>
      <c r="D483" s="22"/>
      <c r="E483" s="24"/>
      <c r="F483" s="32">
        <f t="shared" si="95"/>
        <v>8.3722942501966031E-27</v>
      </c>
      <c r="G483" s="14">
        <f t="shared" si="96"/>
        <v>6.6861729744179093E-25</v>
      </c>
      <c r="H483" s="45">
        <f t="shared" si="97"/>
        <v>2.6434586590034173E-23</v>
      </c>
      <c r="I483" s="13"/>
      <c r="J483" s="11">
        <f t="shared" si="101"/>
        <v>1</v>
      </c>
      <c r="K483" s="11">
        <f t="shared" si="102"/>
        <v>1</v>
      </c>
      <c r="L483" s="2">
        <f t="shared" si="103"/>
        <v>1</v>
      </c>
      <c r="M483" s="2">
        <f t="shared" si="98"/>
        <v>0.99</v>
      </c>
      <c r="N483" s="92"/>
      <c r="O483" s="2">
        <f t="shared" si="99"/>
        <v>1</v>
      </c>
      <c r="P483" s="31">
        <f t="shared" si="100"/>
        <v>467</v>
      </c>
      <c r="Q483" s="31">
        <f t="shared" si="91"/>
        <v>467</v>
      </c>
      <c r="R483" s="180"/>
      <c r="S483" s="181"/>
      <c r="T483" s="182"/>
      <c r="U483" s="183"/>
      <c r="V483" s="185"/>
    </row>
    <row r="484" spans="1:22" x14ac:dyDescent="0.2">
      <c r="A484" s="19">
        <f t="shared" si="92"/>
        <v>468</v>
      </c>
      <c r="B484" s="20">
        <f t="shared" si="93"/>
        <v>1</v>
      </c>
      <c r="C484" s="23" t="str">
        <f t="shared" si="94"/>
        <v>yes</v>
      </c>
      <c r="D484" s="22"/>
      <c r="E484" s="24"/>
      <c r="F484" s="32">
        <f t="shared" si="95"/>
        <v>7.1484642097515247E-27</v>
      </c>
      <c r="G484" s="14">
        <f t="shared" si="96"/>
        <v>5.7275245892825293E-25</v>
      </c>
      <c r="H484" s="45">
        <f t="shared" si="97"/>
        <v>2.2718748441632758E-23</v>
      </c>
      <c r="I484" s="13"/>
      <c r="J484" s="11">
        <f t="shared" si="101"/>
        <v>1</v>
      </c>
      <c r="K484" s="11">
        <f t="shared" si="102"/>
        <v>1</v>
      </c>
      <c r="L484" s="2">
        <f t="shared" si="103"/>
        <v>1</v>
      </c>
      <c r="M484" s="2">
        <f t="shared" si="98"/>
        <v>0.99</v>
      </c>
      <c r="N484" s="92"/>
      <c r="O484" s="2">
        <f t="shared" si="99"/>
        <v>1</v>
      </c>
      <c r="P484" s="31">
        <f t="shared" si="100"/>
        <v>468</v>
      </c>
      <c r="Q484" s="31">
        <f t="shared" si="91"/>
        <v>468</v>
      </c>
      <c r="R484" s="180"/>
      <c r="S484" s="181"/>
      <c r="T484" s="182"/>
      <c r="U484" s="183"/>
      <c r="V484" s="185"/>
    </row>
    <row r="485" spans="1:22" x14ac:dyDescent="0.2">
      <c r="A485" s="19">
        <f t="shared" si="92"/>
        <v>469</v>
      </c>
      <c r="B485" s="20">
        <f t="shared" si="93"/>
        <v>1</v>
      </c>
      <c r="C485" s="23" t="str">
        <f t="shared" si="94"/>
        <v>yes</v>
      </c>
      <c r="D485" s="22"/>
      <c r="E485" s="24"/>
      <c r="F485" s="32">
        <f t="shared" si="95"/>
        <v>6.1025164426269573E-27</v>
      </c>
      <c r="G485" s="14">
        <f t="shared" si="96"/>
        <v>4.9054950278138798E-25</v>
      </c>
      <c r="H485" s="45">
        <f t="shared" si="97"/>
        <v>1.9521867967830992E-23</v>
      </c>
      <c r="I485" s="13"/>
      <c r="J485" s="11">
        <f t="shared" si="101"/>
        <v>1</v>
      </c>
      <c r="K485" s="11">
        <f t="shared" si="102"/>
        <v>1</v>
      </c>
      <c r="L485" s="2">
        <f t="shared" si="103"/>
        <v>1</v>
      </c>
      <c r="M485" s="2">
        <f t="shared" si="98"/>
        <v>0.99</v>
      </c>
      <c r="N485" s="92"/>
      <c r="O485" s="2">
        <f t="shared" si="99"/>
        <v>1</v>
      </c>
      <c r="P485" s="31">
        <f t="shared" si="100"/>
        <v>469</v>
      </c>
      <c r="Q485" s="31">
        <f t="shared" si="91"/>
        <v>469</v>
      </c>
      <c r="R485" s="180"/>
      <c r="S485" s="181"/>
      <c r="T485" s="182"/>
      <c r="U485" s="183"/>
      <c r="V485" s="185"/>
    </row>
    <row r="486" spans="1:22" x14ac:dyDescent="0.2">
      <c r="A486" s="19">
        <f t="shared" si="92"/>
        <v>470</v>
      </c>
      <c r="B486" s="20">
        <f t="shared" si="93"/>
        <v>1</v>
      </c>
      <c r="C486" s="23" t="str">
        <f t="shared" si="94"/>
        <v>yes</v>
      </c>
      <c r="D486" s="22"/>
      <c r="E486" s="24"/>
      <c r="F486" s="32">
        <f t="shared" si="95"/>
        <v>5.2087434233867187E-27</v>
      </c>
      <c r="G486" s="14">
        <f t="shared" si="96"/>
        <v>4.2007331904289877E-25</v>
      </c>
      <c r="H486" s="45">
        <f t="shared" si="97"/>
        <v>1.6771939838063685E-23</v>
      </c>
      <c r="I486" s="13"/>
      <c r="J486" s="11">
        <f t="shared" si="101"/>
        <v>1</v>
      </c>
      <c r="K486" s="11">
        <f t="shared" si="102"/>
        <v>1</v>
      </c>
      <c r="L486" s="2">
        <f t="shared" si="103"/>
        <v>1</v>
      </c>
      <c r="M486" s="2">
        <f t="shared" si="98"/>
        <v>0.99</v>
      </c>
      <c r="N486" s="92"/>
      <c r="O486" s="2">
        <f t="shared" si="99"/>
        <v>1</v>
      </c>
      <c r="P486" s="31">
        <f t="shared" si="100"/>
        <v>470</v>
      </c>
      <c r="Q486" s="31">
        <f t="shared" si="91"/>
        <v>470</v>
      </c>
      <c r="R486" s="180"/>
      <c r="S486" s="181"/>
      <c r="T486" s="182"/>
      <c r="U486" s="183"/>
      <c r="V486" s="185"/>
    </row>
    <row r="487" spans="1:22" x14ac:dyDescent="0.2">
      <c r="A487" s="19">
        <f t="shared" si="92"/>
        <v>471</v>
      </c>
      <c r="B487" s="20">
        <f t="shared" si="93"/>
        <v>1</v>
      </c>
      <c r="C487" s="23" t="str">
        <f t="shared" si="94"/>
        <v>yes</v>
      </c>
      <c r="D487" s="22"/>
      <c r="E487" s="24"/>
      <c r="F487" s="32">
        <f t="shared" si="95"/>
        <v>4.4451315234533808E-27</v>
      </c>
      <c r="G487" s="14">
        <f t="shared" si="96"/>
        <v>3.5966120486863155E-25</v>
      </c>
      <c r="H487" s="45">
        <f t="shared" si="97"/>
        <v>1.4406883490476297E-23</v>
      </c>
      <c r="I487" s="13"/>
      <c r="J487" s="11">
        <f t="shared" si="101"/>
        <v>1</v>
      </c>
      <c r="K487" s="11">
        <f t="shared" si="102"/>
        <v>1</v>
      </c>
      <c r="L487" s="2">
        <f t="shared" si="103"/>
        <v>1</v>
      </c>
      <c r="M487" s="2">
        <f t="shared" si="98"/>
        <v>0.99</v>
      </c>
      <c r="N487" s="92"/>
      <c r="O487" s="2">
        <f t="shared" si="99"/>
        <v>1</v>
      </c>
      <c r="P487" s="31">
        <f t="shared" si="100"/>
        <v>471</v>
      </c>
      <c r="Q487" s="31">
        <f t="shared" si="91"/>
        <v>471</v>
      </c>
      <c r="R487" s="180"/>
      <c r="S487" s="181"/>
      <c r="T487" s="182"/>
      <c r="U487" s="183"/>
      <c r="V487" s="185"/>
    </row>
    <row r="488" spans="1:22" x14ac:dyDescent="0.2">
      <c r="A488" s="19">
        <f t="shared" si="92"/>
        <v>472</v>
      </c>
      <c r="B488" s="20">
        <f t="shared" si="93"/>
        <v>1</v>
      </c>
      <c r="C488" s="23" t="str">
        <f t="shared" si="94"/>
        <v>yes</v>
      </c>
      <c r="D488" s="22"/>
      <c r="E488" s="24"/>
      <c r="F488" s="32">
        <f t="shared" si="95"/>
        <v>3.7928333115569012E-27</v>
      </c>
      <c r="G488" s="14">
        <f t="shared" si="96"/>
        <v>3.0788475601512833E-25</v>
      </c>
      <c r="H488" s="45">
        <f t="shared" si="97"/>
        <v>1.2373184307433829E-23</v>
      </c>
      <c r="I488" s="13"/>
      <c r="J488" s="11">
        <f t="shared" si="101"/>
        <v>1</v>
      </c>
      <c r="K488" s="11">
        <f t="shared" si="102"/>
        <v>1</v>
      </c>
      <c r="L488" s="2">
        <f t="shared" si="103"/>
        <v>1</v>
      </c>
      <c r="M488" s="2">
        <f t="shared" si="98"/>
        <v>0.99</v>
      </c>
      <c r="N488" s="92"/>
      <c r="O488" s="2">
        <f t="shared" si="99"/>
        <v>1</v>
      </c>
      <c r="P488" s="31">
        <f t="shared" si="100"/>
        <v>472</v>
      </c>
      <c r="Q488" s="31">
        <f t="shared" si="91"/>
        <v>472</v>
      </c>
      <c r="R488" s="180"/>
      <c r="S488" s="181"/>
      <c r="T488" s="182"/>
      <c r="U488" s="183"/>
      <c r="V488" s="185"/>
    </row>
    <row r="489" spans="1:22" x14ac:dyDescent="0.2">
      <c r="A489" s="19">
        <f t="shared" si="92"/>
        <v>473</v>
      </c>
      <c r="B489" s="20">
        <f t="shared" si="93"/>
        <v>1</v>
      </c>
      <c r="C489" s="23" t="str">
        <f t="shared" si="94"/>
        <v>yes</v>
      </c>
      <c r="D489" s="22"/>
      <c r="E489" s="24"/>
      <c r="F489" s="32">
        <f t="shared" si="95"/>
        <v>3.2357147998398936E-27</v>
      </c>
      <c r="G489" s="14">
        <f t="shared" si="96"/>
        <v>2.6351705604214582E-25</v>
      </c>
      <c r="H489" s="45">
        <f t="shared" si="97"/>
        <v>1.0624719571630932E-23</v>
      </c>
      <c r="I489" s="13"/>
      <c r="J489" s="11">
        <f t="shared" si="101"/>
        <v>1</v>
      </c>
      <c r="K489" s="11">
        <f t="shared" si="102"/>
        <v>1</v>
      </c>
      <c r="L489" s="2">
        <f t="shared" si="103"/>
        <v>1</v>
      </c>
      <c r="M489" s="2">
        <f t="shared" si="98"/>
        <v>0.99</v>
      </c>
      <c r="N489" s="92"/>
      <c r="O489" s="2">
        <f t="shared" si="99"/>
        <v>1</v>
      </c>
      <c r="P489" s="31">
        <f t="shared" si="100"/>
        <v>473</v>
      </c>
      <c r="Q489" s="31">
        <f t="shared" si="91"/>
        <v>473</v>
      </c>
      <c r="R489" s="180"/>
      <c r="S489" s="181"/>
      <c r="T489" s="182"/>
      <c r="U489" s="183"/>
      <c r="V489" s="185"/>
    </row>
    <row r="490" spans="1:22" x14ac:dyDescent="0.2">
      <c r="A490" s="19">
        <f t="shared" si="92"/>
        <v>474</v>
      </c>
      <c r="B490" s="20">
        <f t="shared" si="93"/>
        <v>1</v>
      </c>
      <c r="C490" s="23" t="str">
        <f t="shared" si="94"/>
        <v>yes</v>
      </c>
      <c r="D490" s="22"/>
      <c r="E490" s="24"/>
      <c r="F490" s="32">
        <f t="shared" si="95"/>
        <v>2.7599670541964325E-27</v>
      </c>
      <c r="G490" s="14">
        <f t="shared" si="96"/>
        <v>2.2550443143499413E-25</v>
      </c>
      <c r="H490" s="45">
        <f t="shared" si="97"/>
        <v>9.1217442476128527E-24</v>
      </c>
      <c r="I490" s="13"/>
      <c r="J490" s="11">
        <f t="shared" si="101"/>
        <v>1</v>
      </c>
      <c r="K490" s="11">
        <f t="shared" si="102"/>
        <v>1</v>
      </c>
      <c r="L490" s="2">
        <f t="shared" si="103"/>
        <v>1</v>
      </c>
      <c r="M490" s="2">
        <f t="shared" si="98"/>
        <v>0.99</v>
      </c>
      <c r="N490" s="92"/>
      <c r="O490" s="2">
        <f t="shared" si="99"/>
        <v>1</v>
      </c>
      <c r="P490" s="31">
        <f t="shared" si="100"/>
        <v>474</v>
      </c>
      <c r="Q490" s="31">
        <f t="shared" si="91"/>
        <v>474</v>
      </c>
      <c r="R490" s="180"/>
      <c r="S490" s="181"/>
      <c r="T490" s="182"/>
      <c r="U490" s="183"/>
      <c r="V490" s="185"/>
    </row>
    <row r="491" spans="1:22" x14ac:dyDescent="0.2">
      <c r="A491" s="19">
        <f t="shared" si="92"/>
        <v>475</v>
      </c>
      <c r="B491" s="20">
        <f t="shared" si="93"/>
        <v>1</v>
      </c>
      <c r="C491" s="23" t="str">
        <f t="shared" si="94"/>
        <v>yes</v>
      </c>
      <c r="D491" s="22"/>
      <c r="E491" s="24"/>
      <c r="F491" s="32">
        <f t="shared" si="95"/>
        <v>2.3537730725359332E-27</v>
      </c>
      <c r="G491" s="14">
        <f t="shared" si="96"/>
        <v>1.9294214128873133E-25</v>
      </c>
      <c r="H491" s="45">
        <f t="shared" si="97"/>
        <v>7.8300149803817458E-24</v>
      </c>
      <c r="I491" s="13"/>
      <c r="J491" s="11">
        <f t="shared" si="101"/>
        <v>1</v>
      </c>
      <c r="K491" s="11">
        <f t="shared" si="102"/>
        <v>1</v>
      </c>
      <c r="L491" s="2">
        <f t="shared" si="103"/>
        <v>1</v>
      </c>
      <c r="M491" s="2">
        <f t="shared" si="98"/>
        <v>0.99</v>
      </c>
      <c r="N491" s="92"/>
      <c r="O491" s="2">
        <f t="shared" si="99"/>
        <v>1</v>
      </c>
      <c r="P491" s="31">
        <f t="shared" si="100"/>
        <v>475</v>
      </c>
      <c r="Q491" s="31">
        <f t="shared" si="91"/>
        <v>475</v>
      </c>
      <c r="R491" s="180"/>
      <c r="S491" s="181"/>
      <c r="T491" s="182"/>
      <c r="U491" s="183"/>
      <c r="V491" s="185"/>
    </row>
    <row r="492" spans="1:22" x14ac:dyDescent="0.2">
      <c r="A492" s="19">
        <f t="shared" si="92"/>
        <v>476</v>
      </c>
      <c r="B492" s="20">
        <f t="shared" si="93"/>
        <v>1</v>
      </c>
      <c r="C492" s="23" t="str">
        <f t="shared" si="94"/>
        <v>yes</v>
      </c>
      <c r="D492" s="22"/>
      <c r="E492" s="24"/>
      <c r="F492" s="32">
        <f t="shared" si="95"/>
        <v>2.0070221125818515E-27</v>
      </c>
      <c r="G492" s="14">
        <f t="shared" si="96"/>
        <v>1.6505345693814096E-25</v>
      </c>
      <c r="H492" s="45">
        <f t="shared" si="97"/>
        <v>6.7200336039099822E-24</v>
      </c>
      <c r="I492" s="13"/>
      <c r="J492" s="11">
        <f t="shared" si="101"/>
        <v>1</v>
      </c>
      <c r="K492" s="11">
        <f t="shared" si="102"/>
        <v>1</v>
      </c>
      <c r="L492" s="2">
        <f t="shared" si="103"/>
        <v>1</v>
      </c>
      <c r="M492" s="2">
        <f t="shared" si="98"/>
        <v>0.99</v>
      </c>
      <c r="N492" s="92"/>
      <c r="O492" s="2">
        <f t="shared" si="99"/>
        <v>1</v>
      </c>
      <c r="P492" s="31">
        <f t="shared" si="100"/>
        <v>476</v>
      </c>
      <c r="Q492" s="31">
        <f t="shared" si="91"/>
        <v>476</v>
      </c>
      <c r="R492" s="180"/>
      <c r="S492" s="181"/>
      <c r="T492" s="182"/>
      <c r="U492" s="183"/>
      <c r="V492" s="185"/>
    </row>
    <row r="493" spans="1:22" x14ac:dyDescent="0.2">
      <c r="A493" s="19">
        <f t="shared" si="92"/>
        <v>477</v>
      </c>
      <c r="B493" s="20">
        <f t="shared" si="93"/>
        <v>1</v>
      </c>
      <c r="C493" s="23" t="str">
        <f t="shared" si="94"/>
        <v>yes</v>
      </c>
      <c r="D493" s="22"/>
      <c r="E493" s="24"/>
      <c r="F493" s="32">
        <f t="shared" si="95"/>
        <v>1.7110647502773222E-27</v>
      </c>
      <c r="G493" s="14">
        <f t="shared" si="96"/>
        <v>1.4117166181927143E-25</v>
      </c>
      <c r="H493" s="45">
        <f t="shared" si="97"/>
        <v>5.7663939667596939E-24</v>
      </c>
      <c r="I493" s="13"/>
      <c r="J493" s="11">
        <f t="shared" si="101"/>
        <v>1</v>
      </c>
      <c r="K493" s="11">
        <f t="shared" si="102"/>
        <v>1</v>
      </c>
      <c r="L493" s="2">
        <f t="shared" si="103"/>
        <v>1</v>
      </c>
      <c r="M493" s="2">
        <f t="shared" si="98"/>
        <v>0.99</v>
      </c>
      <c r="N493" s="92"/>
      <c r="O493" s="2">
        <f t="shared" si="99"/>
        <v>1</v>
      </c>
      <c r="P493" s="31">
        <f t="shared" si="100"/>
        <v>477</v>
      </c>
      <c r="Q493" s="31">
        <f t="shared" si="91"/>
        <v>477</v>
      </c>
      <c r="R493" s="180"/>
      <c r="S493" s="181"/>
      <c r="T493" s="182"/>
      <c r="U493" s="183"/>
      <c r="V493" s="185"/>
    </row>
    <row r="494" spans="1:22" x14ac:dyDescent="0.2">
      <c r="A494" s="19">
        <f t="shared" si="92"/>
        <v>478</v>
      </c>
      <c r="B494" s="20">
        <f t="shared" si="93"/>
        <v>1</v>
      </c>
      <c r="C494" s="23" t="str">
        <f t="shared" si="94"/>
        <v>yes</v>
      </c>
      <c r="D494" s="22"/>
      <c r="E494" s="24"/>
      <c r="F494" s="32">
        <f t="shared" si="95"/>
        <v>1.4585028956420354E-27</v>
      </c>
      <c r="G494" s="14">
        <f t="shared" si="96"/>
        <v>1.2072456651565453E-25</v>
      </c>
      <c r="H494" s="45">
        <f t="shared" si="97"/>
        <v>4.9472180608219744E-24</v>
      </c>
      <c r="I494" s="13"/>
      <c r="J494" s="11">
        <f t="shared" si="101"/>
        <v>1</v>
      </c>
      <c r="K494" s="11">
        <f t="shared" si="102"/>
        <v>1</v>
      </c>
      <c r="L494" s="2">
        <f t="shared" si="103"/>
        <v>1</v>
      </c>
      <c r="M494" s="2">
        <f t="shared" si="98"/>
        <v>0.99</v>
      </c>
      <c r="N494" s="92"/>
      <c r="O494" s="2">
        <f t="shared" si="99"/>
        <v>1</v>
      </c>
      <c r="P494" s="31">
        <f t="shared" si="100"/>
        <v>478</v>
      </c>
      <c r="Q494" s="31">
        <f t="shared" si="91"/>
        <v>478</v>
      </c>
      <c r="R494" s="180"/>
      <c r="S494" s="181"/>
      <c r="T494" s="182"/>
      <c r="U494" s="183"/>
      <c r="V494" s="185"/>
    </row>
    <row r="495" spans="1:22" x14ac:dyDescent="0.2">
      <c r="A495" s="19">
        <f t="shared" si="92"/>
        <v>479</v>
      </c>
      <c r="B495" s="20">
        <f t="shared" si="93"/>
        <v>1</v>
      </c>
      <c r="C495" s="23" t="str">
        <f t="shared" si="94"/>
        <v>yes</v>
      </c>
      <c r="D495" s="22"/>
      <c r="E495" s="24"/>
      <c r="F495" s="32">
        <f t="shared" si="95"/>
        <v>1.2430098063642136E-27</v>
      </c>
      <c r="G495" s="14">
        <f t="shared" si="96"/>
        <v>1.0322118976408265E-25</v>
      </c>
      <c r="H495" s="45">
        <f t="shared" si="97"/>
        <v>4.2436693268835019E-24</v>
      </c>
      <c r="I495" s="13"/>
      <c r="J495" s="11">
        <f t="shared" si="101"/>
        <v>1</v>
      </c>
      <c r="K495" s="11">
        <f t="shared" si="102"/>
        <v>1</v>
      </c>
      <c r="L495" s="2">
        <f t="shared" si="103"/>
        <v>1</v>
      </c>
      <c r="M495" s="2">
        <f t="shared" si="98"/>
        <v>0.99</v>
      </c>
      <c r="N495" s="92"/>
      <c r="O495" s="2">
        <f t="shared" si="99"/>
        <v>1</v>
      </c>
      <c r="P495" s="31">
        <f t="shared" si="100"/>
        <v>479</v>
      </c>
      <c r="Q495" s="31">
        <f t="shared" si="91"/>
        <v>479</v>
      </c>
      <c r="R495" s="180"/>
      <c r="S495" s="181"/>
      <c r="T495" s="182"/>
      <c r="U495" s="183"/>
      <c r="V495" s="185"/>
    </row>
    <row r="496" spans="1:22" x14ac:dyDescent="0.2">
      <c r="A496" s="19">
        <f t="shared" si="92"/>
        <v>480</v>
      </c>
      <c r="B496" s="20">
        <f t="shared" si="93"/>
        <v>1</v>
      </c>
      <c r="C496" s="23" t="str">
        <f t="shared" si="94"/>
        <v>yes</v>
      </c>
      <c r="D496" s="22"/>
      <c r="E496" s="24"/>
      <c r="F496" s="32">
        <f t="shared" si="95"/>
        <v>1.0591758389195473E-27</v>
      </c>
      <c r="G496" s="14">
        <f t="shared" si="96"/>
        <v>8.8240304373434863E-26</v>
      </c>
      <c r="H496" s="45">
        <f t="shared" si="97"/>
        <v>3.6395326459421825E-24</v>
      </c>
      <c r="I496" s="13"/>
      <c r="J496" s="11">
        <f t="shared" si="101"/>
        <v>1</v>
      </c>
      <c r="K496" s="11">
        <f t="shared" si="102"/>
        <v>1</v>
      </c>
      <c r="L496" s="2">
        <f t="shared" si="103"/>
        <v>1</v>
      </c>
      <c r="M496" s="2">
        <f t="shared" si="98"/>
        <v>0.99</v>
      </c>
      <c r="N496" s="92"/>
      <c r="O496" s="2">
        <f t="shared" si="99"/>
        <v>1</v>
      </c>
      <c r="P496" s="31">
        <f t="shared" si="100"/>
        <v>480</v>
      </c>
      <c r="Q496" s="31">
        <f t="shared" si="91"/>
        <v>480</v>
      </c>
      <c r="R496" s="180"/>
      <c r="S496" s="181"/>
      <c r="T496" s="182"/>
      <c r="U496" s="183"/>
      <c r="V496" s="185"/>
    </row>
    <row r="497" spans="1:22" x14ac:dyDescent="0.2">
      <c r="A497" s="19">
        <f t="shared" si="92"/>
        <v>481</v>
      </c>
      <c r="B497" s="20">
        <f t="shared" si="93"/>
        <v>1</v>
      </c>
      <c r="C497" s="23" t="str">
        <f t="shared" si="94"/>
        <v>yes</v>
      </c>
      <c r="D497" s="22"/>
      <c r="E497" s="24"/>
      <c r="F497" s="32">
        <f t="shared" si="95"/>
        <v>9.0237627845205096E-28</v>
      </c>
      <c r="G497" s="14">
        <f t="shared" si="96"/>
        <v>7.5420588584868159E-26</v>
      </c>
      <c r="H497" s="45">
        <f t="shared" si="97"/>
        <v>3.1208519414428311E-24</v>
      </c>
      <c r="I497" s="13"/>
      <c r="J497" s="11">
        <f t="shared" si="101"/>
        <v>1</v>
      </c>
      <c r="K497" s="11">
        <f t="shared" si="102"/>
        <v>1</v>
      </c>
      <c r="L497" s="2">
        <f t="shared" si="103"/>
        <v>1</v>
      </c>
      <c r="M497" s="2">
        <f t="shared" si="98"/>
        <v>0.99</v>
      </c>
      <c r="N497" s="92"/>
      <c r="O497" s="2">
        <f t="shared" si="99"/>
        <v>1</v>
      </c>
      <c r="P497" s="31">
        <f t="shared" si="100"/>
        <v>481</v>
      </c>
      <c r="Q497" s="31">
        <f t="shared" si="91"/>
        <v>481</v>
      </c>
      <c r="R497" s="180"/>
      <c r="S497" s="181"/>
      <c r="T497" s="182"/>
      <c r="U497" s="183"/>
      <c r="V497" s="185"/>
    </row>
    <row r="498" spans="1:22" x14ac:dyDescent="0.2">
      <c r="A498" s="19">
        <f t="shared" si="92"/>
        <v>482</v>
      </c>
      <c r="B498" s="20">
        <f t="shared" si="93"/>
        <v>1</v>
      </c>
      <c r="C498" s="23" t="str">
        <f t="shared" si="94"/>
        <v>yes</v>
      </c>
      <c r="D498" s="22"/>
      <c r="E498" s="24"/>
      <c r="F498" s="32">
        <f t="shared" si="95"/>
        <v>7.6865810568830697E-28</v>
      </c>
      <c r="G498" s="14">
        <f t="shared" si="96"/>
        <v>6.4452159272127246E-26</v>
      </c>
      <c r="H498" s="45">
        <f t="shared" si="97"/>
        <v>2.6756175440068496E-24</v>
      </c>
      <c r="I498" s="13"/>
      <c r="J498" s="11">
        <f t="shared" si="101"/>
        <v>1</v>
      </c>
      <c r="K498" s="11">
        <f t="shared" si="102"/>
        <v>1</v>
      </c>
      <c r="L498" s="2">
        <f t="shared" si="103"/>
        <v>1</v>
      </c>
      <c r="M498" s="2">
        <f t="shared" si="98"/>
        <v>0.99</v>
      </c>
      <c r="N498" s="92"/>
      <c r="O498" s="2">
        <f t="shared" si="99"/>
        <v>1</v>
      </c>
      <c r="P498" s="31">
        <f t="shared" si="100"/>
        <v>482</v>
      </c>
      <c r="Q498" s="31">
        <f t="shared" si="91"/>
        <v>482</v>
      </c>
      <c r="R498" s="180"/>
      <c r="S498" s="181"/>
      <c r="T498" s="182"/>
      <c r="U498" s="183"/>
      <c r="V498" s="185"/>
    </row>
    <row r="499" spans="1:22" x14ac:dyDescent="0.2">
      <c r="A499" s="19">
        <f t="shared" si="92"/>
        <v>483</v>
      </c>
      <c r="B499" s="20">
        <f t="shared" si="93"/>
        <v>1</v>
      </c>
      <c r="C499" s="23" t="str">
        <f t="shared" si="94"/>
        <v>yes</v>
      </c>
      <c r="D499" s="22"/>
      <c r="E499" s="24"/>
      <c r="F499" s="32">
        <f t="shared" si="95"/>
        <v>6.5464300356753115E-28</v>
      </c>
      <c r="G499" s="14">
        <f t="shared" si="96"/>
        <v>5.506929432432695E-26</v>
      </c>
      <c r="H499" s="45">
        <f t="shared" si="97"/>
        <v>2.2934965320558238E-24</v>
      </c>
      <c r="I499" s="13"/>
      <c r="J499" s="11">
        <f t="shared" si="101"/>
        <v>1</v>
      </c>
      <c r="K499" s="11">
        <f t="shared" si="102"/>
        <v>1</v>
      </c>
      <c r="L499" s="2">
        <f t="shared" si="103"/>
        <v>1</v>
      </c>
      <c r="M499" s="2">
        <f t="shared" si="98"/>
        <v>0.99</v>
      </c>
      <c r="N499" s="92"/>
      <c r="O499" s="2">
        <f t="shared" si="99"/>
        <v>1</v>
      </c>
      <c r="P499" s="31">
        <f t="shared" si="100"/>
        <v>483</v>
      </c>
      <c r="Q499" s="31">
        <f t="shared" si="91"/>
        <v>483</v>
      </c>
      <c r="R499" s="180"/>
      <c r="S499" s="181"/>
      <c r="T499" s="182"/>
      <c r="U499" s="183"/>
      <c r="V499" s="185"/>
    </row>
    <row r="500" spans="1:22" x14ac:dyDescent="0.2">
      <c r="A500" s="19">
        <f t="shared" si="92"/>
        <v>484</v>
      </c>
      <c r="B500" s="20">
        <f t="shared" si="93"/>
        <v>1</v>
      </c>
      <c r="C500" s="23" t="str">
        <f t="shared" si="94"/>
        <v>yes</v>
      </c>
      <c r="D500" s="22"/>
      <c r="E500" s="24"/>
      <c r="F500" s="32">
        <f t="shared" si="95"/>
        <v>5.5744428819025706E-28</v>
      </c>
      <c r="G500" s="14">
        <f t="shared" si="96"/>
        <v>4.7044178242605356E-26</v>
      </c>
      <c r="H500" s="45">
        <f t="shared" si="97"/>
        <v>1.9656001808978178E-24</v>
      </c>
      <c r="I500" s="13"/>
      <c r="J500" s="11">
        <f t="shared" si="101"/>
        <v>1</v>
      </c>
      <c r="K500" s="11">
        <f t="shared" si="102"/>
        <v>1</v>
      </c>
      <c r="L500" s="2">
        <f t="shared" si="103"/>
        <v>1</v>
      </c>
      <c r="M500" s="2">
        <f t="shared" si="98"/>
        <v>0.99</v>
      </c>
      <c r="N500" s="92"/>
      <c r="O500" s="2">
        <f t="shared" si="99"/>
        <v>1</v>
      </c>
      <c r="P500" s="31">
        <f t="shared" si="100"/>
        <v>484</v>
      </c>
      <c r="Q500" s="31">
        <f t="shared" si="91"/>
        <v>484</v>
      </c>
      <c r="R500" s="180"/>
      <c r="S500" s="181"/>
      <c r="T500" s="182"/>
      <c r="U500" s="183"/>
      <c r="V500" s="185"/>
    </row>
    <row r="501" spans="1:22" x14ac:dyDescent="0.2">
      <c r="A501" s="19">
        <f t="shared" si="92"/>
        <v>485</v>
      </c>
      <c r="B501" s="20">
        <f t="shared" si="93"/>
        <v>1</v>
      </c>
      <c r="C501" s="23" t="str">
        <f t="shared" si="94"/>
        <v>yes</v>
      </c>
      <c r="D501" s="22"/>
      <c r="E501" s="24"/>
      <c r="F501" s="32">
        <f t="shared" si="95"/>
        <v>4.7459577685489344E-28</v>
      </c>
      <c r="G501" s="14">
        <f t="shared" si="96"/>
        <v>4.0181527997650447E-26</v>
      </c>
      <c r="H501" s="45">
        <f t="shared" si="97"/>
        <v>1.6842834484003565E-24</v>
      </c>
      <c r="I501" s="13"/>
      <c r="J501" s="11">
        <f t="shared" si="101"/>
        <v>1</v>
      </c>
      <c r="K501" s="11">
        <f t="shared" si="102"/>
        <v>1</v>
      </c>
      <c r="L501" s="2">
        <f t="shared" si="103"/>
        <v>1</v>
      </c>
      <c r="M501" s="2">
        <f t="shared" si="98"/>
        <v>0.99</v>
      </c>
      <c r="N501" s="92"/>
      <c r="O501" s="2">
        <f t="shared" si="99"/>
        <v>1</v>
      </c>
      <c r="P501" s="31">
        <f t="shared" si="100"/>
        <v>485</v>
      </c>
      <c r="Q501" s="31">
        <f t="shared" si="91"/>
        <v>485</v>
      </c>
      <c r="R501" s="180"/>
      <c r="S501" s="181"/>
      <c r="T501" s="182"/>
      <c r="U501" s="183"/>
      <c r="V501" s="185"/>
    </row>
    <row r="502" spans="1:22" x14ac:dyDescent="0.2">
      <c r="A502" s="19">
        <f t="shared" si="92"/>
        <v>486</v>
      </c>
      <c r="B502" s="20">
        <f t="shared" si="93"/>
        <v>1</v>
      </c>
      <c r="C502" s="23" t="str">
        <f t="shared" si="94"/>
        <v>yes</v>
      </c>
      <c r="D502" s="22"/>
      <c r="E502" s="24"/>
      <c r="F502" s="32">
        <f t="shared" si="95"/>
        <v>4.0399088788436876E-28</v>
      </c>
      <c r="G502" s="14">
        <f t="shared" si="96"/>
        <v>3.4313976039677564E-26</v>
      </c>
      <c r="H502" s="45">
        <f t="shared" si="97"/>
        <v>1.4429721138072503E-24</v>
      </c>
      <c r="I502" s="13"/>
      <c r="J502" s="11">
        <f t="shared" si="101"/>
        <v>1</v>
      </c>
      <c r="K502" s="11">
        <f t="shared" si="102"/>
        <v>1</v>
      </c>
      <c r="L502" s="2">
        <f t="shared" si="103"/>
        <v>1</v>
      </c>
      <c r="M502" s="2">
        <f t="shared" si="98"/>
        <v>0.99</v>
      </c>
      <c r="N502" s="92"/>
      <c r="O502" s="2">
        <f t="shared" si="99"/>
        <v>1</v>
      </c>
      <c r="P502" s="31">
        <f t="shared" si="100"/>
        <v>486</v>
      </c>
      <c r="Q502" s="31">
        <f t="shared" si="91"/>
        <v>486</v>
      </c>
      <c r="R502" s="180"/>
      <c r="S502" s="181"/>
      <c r="T502" s="182"/>
      <c r="U502" s="183"/>
      <c r="V502" s="185"/>
    </row>
    <row r="503" spans="1:22" x14ac:dyDescent="0.2">
      <c r="A503" s="19">
        <f t="shared" si="92"/>
        <v>487</v>
      </c>
      <c r="B503" s="20">
        <f t="shared" si="93"/>
        <v>1</v>
      </c>
      <c r="C503" s="23" t="str">
        <f t="shared" si="94"/>
        <v>yes</v>
      </c>
      <c r="D503" s="22"/>
      <c r="E503" s="24"/>
      <c r="F503" s="32">
        <f t="shared" si="95"/>
        <v>3.4383050911657394E-28</v>
      </c>
      <c r="G503" s="14">
        <f t="shared" si="96"/>
        <v>2.9298104459913857E-26</v>
      </c>
      <c r="H503" s="45">
        <f t="shared" si="97"/>
        <v>1.2360137819025961E-24</v>
      </c>
      <c r="I503" s="13"/>
      <c r="J503" s="11">
        <f t="shared" si="101"/>
        <v>1</v>
      </c>
      <c r="K503" s="11">
        <f t="shared" si="102"/>
        <v>1</v>
      </c>
      <c r="L503" s="2">
        <f t="shared" si="103"/>
        <v>1</v>
      </c>
      <c r="M503" s="2">
        <f t="shared" si="98"/>
        <v>0.99</v>
      </c>
      <c r="N503" s="92"/>
      <c r="O503" s="2">
        <f t="shared" si="99"/>
        <v>1</v>
      </c>
      <c r="P503" s="31">
        <f t="shared" si="100"/>
        <v>487</v>
      </c>
      <c r="Q503" s="31">
        <f t="shared" si="91"/>
        <v>487</v>
      </c>
      <c r="R503" s="180"/>
      <c r="S503" s="181"/>
      <c r="T503" s="182"/>
      <c r="U503" s="183"/>
      <c r="V503" s="185"/>
    </row>
    <row r="504" spans="1:22" x14ac:dyDescent="0.2">
      <c r="A504" s="19">
        <f t="shared" si="92"/>
        <v>488</v>
      </c>
      <c r="B504" s="20">
        <f t="shared" si="93"/>
        <v>1</v>
      </c>
      <c r="C504" s="23" t="str">
        <f t="shared" si="94"/>
        <v>yes</v>
      </c>
      <c r="D504" s="22"/>
      <c r="E504" s="24"/>
      <c r="F504" s="32">
        <f t="shared" si="95"/>
        <v>2.9257837991953394E-28</v>
      </c>
      <c r="G504" s="14">
        <f t="shared" si="96"/>
        <v>2.5011039048156042E-26</v>
      </c>
      <c r="H504" s="45">
        <f t="shared" si="97"/>
        <v>1.058549479992948E-24</v>
      </c>
      <c r="I504" s="13"/>
      <c r="J504" s="11">
        <f t="shared" si="101"/>
        <v>1</v>
      </c>
      <c r="K504" s="11">
        <f t="shared" si="102"/>
        <v>1</v>
      </c>
      <c r="L504" s="2">
        <f t="shared" si="103"/>
        <v>1</v>
      </c>
      <c r="M504" s="2">
        <f t="shared" si="98"/>
        <v>0.99</v>
      </c>
      <c r="N504" s="92"/>
      <c r="O504" s="2">
        <f t="shared" si="99"/>
        <v>1</v>
      </c>
      <c r="P504" s="31">
        <f t="shared" si="100"/>
        <v>488</v>
      </c>
      <c r="Q504" s="31">
        <f t="shared" si="91"/>
        <v>488</v>
      </c>
      <c r="R504" s="180"/>
      <c r="S504" s="181"/>
      <c r="T504" s="182"/>
      <c r="U504" s="183"/>
      <c r="V504" s="185"/>
    </row>
    <row r="505" spans="1:22" x14ac:dyDescent="0.2">
      <c r="A505" s="19">
        <f t="shared" si="92"/>
        <v>489</v>
      </c>
      <c r="B505" s="20">
        <f t="shared" si="93"/>
        <v>1</v>
      </c>
      <c r="C505" s="23" t="str">
        <f t="shared" si="94"/>
        <v>yes</v>
      </c>
      <c r="D505" s="22"/>
      <c r="E505" s="24"/>
      <c r="F505" s="32">
        <f t="shared" si="95"/>
        <v>2.4892291018845507E-28</v>
      </c>
      <c r="G505" s="14">
        <f t="shared" si="96"/>
        <v>2.1347524698496631E-26</v>
      </c>
      <c r="H505" s="45">
        <f t="shared" si="97"/>
        <v>9.0640302084102275E-25</v>
      </c>
      <c r="I505" s="13"/>
      <c r="J505" s="11">
        <f t="shared" si="101"/>
        <v>1</v>
      </c>
      <c r="K505" s="11">
        <f t="shared" si="102"/>
        <v>1</v>
      </c>
      <c r="L505" s="2">
        <f t="shared" si="103"/>
        <v>1</v>
      </c>
      <c r="M505" s="2">
        <f t="shared" si="98"/>
        <v>0.99</v>
      </c>
      <c r="N505" s="92"/>
      <c r="O505" s="2">
        <f t="shared" si="99"/>
        <v>1</v>
      </c>
      <c r="P505" s="31">
        <f t="shared" si="100"/>
        <v>489</v>
      </c>
      <c r="Q505" s="31">
        <f t="shared" si="91"/>
        <v>489</v>
      </c>
      <c r="R505" s="180"/>
      <c r="S505" s="181"/>
      <c r="T505" s="182"/>
      <c r="U505" s="183"/>
      <c r="V505" s="185"/>
    </row>
    <row r="506" spans="1:22" x14ac:dyDescent="0.2">
      <c r="A506" s="19">
        <f t="shared" si="92"/>
        <v>490</v>
      </c>
      <c r="B506" s="20">
        <f t="shared" si="93"/>
        <v>1</v>
      </c>
      <c r="C506" s="23" t="str">
        <f t="shared" si="94"/>
        <v>yes</v>
      </c>
      <c r="D506" s="22"/>
      <c r="E506" s="24"/>
      <c r="F506" s="32">
        <f t="shared" si="95"/>
        <v>2.1174451311777687E-28</v>
      </c>
      <c r="G506" s="14">
        <f t="shared" si="96"/>
        <v>1.8217414564632785E-26</v>
      </c>
      <c r="H506" s="45">
        <f t="shared" si="97"/>
        <v>7.7598569007889298E-25</v>
      </c>
      <c r="I506" s="13"/>
      <c r="J506" s="11">
        <f t="shared" si="101"/>
        <v>1</v>
      </c>
      <c r="K506" s="11">
        <f t="shared" si="102"/>
        <v>1</v>
      </c>
      <c r="L506" s="2">
        <f t="shared" si="103"/>
        <v>1</v>
      </c>
      <c r="M506" s="2">
        <f t="shared" si="98"/>
        <v>0.99</v>
      </c>
      <c r="N506" s="92"/>
      <c r="O506" s="2">
        <f t="shared" si="99"/>
        <v>1</v>
      </c>
      <c r="P506" s="31">
        <f t="shared" si="100"/>
        <v>490</v>
      </c>
      <c r="Q506" s="31">
        <f t="shared" si="91"/>
        <v>490</v>
      </c>
      <c r="R506" s="180"/>
      <c r="S506" s="181"/>
      <c r="T506" s="182"/>
      <c r="U506" s="183"/>
      <c r="V506" s="185"/>
    </row>
    <row r="507" spans="1:22" x14ac:dyDescent="0.2">
      <c r="A507" s="19">
        <f t="shared" si="92"/>
        <v>491</v>
      </c>
      <c r="B507" s="20">
        <f t="shared" si="93"/>
        <v>1</v>
      </c>
      <c r="C507" s="23" t="str">
        <f t="shared" si="94"/>
        <v>yes</v>
      </c>
      <c r="D507" s="22"/>
      <c r="E507" s="24"/>
      <c r="F507" s="32">
        <f t="shared" si="95"/>
        <v>1.8008766016650496E-28</v>
      </c>
      <c r="G507" s="14">
        <f t="shared" si="96"/>
        <v>1.5543514799074247E-26</v>
      </c>
      <c r="H507" s="45">
        <f t="shared" si="97"/>
        <v>6.6421414984416432E-25</v>
      </c>
      <c r="I507" s="13"/>
      <c r="J507" s="11">
        <f t="shared" si="101"/>
        <v>1</v>
      </c>
      <c r="K507" s="11">
        <f t="shared" si="102"/>
        <v>1</v>
      </c>
      <c r="L507" s="2">
        <f t="shared" si="103"/>
        <v>1</v>
      </c>
      <c r="M507" s="2">
        <f t="shared" si="98"/>
        <v>0.99</v>
      </c>
      <c r="N507" s="92"/>
      <c r="O507" s="2">
        <f t="shared" si="99"/>
        <v>1</v>
      </c>
      <c r="P507" s="31">
        <f t="shared" si="100"/>
        <v>491</v>
      </c>
      <c r="Q507" s="31">
        <f t="shared" si="91"/>
        <v>491</v>
      </c>
      <c r="R507" s="180"/>
      <c r="S507" s="181"/>
      <c r="T507" s="182"/>
      <c r="U507" s="183"/>
      <c r="V507" s="185"/>
    </row>
    <row r="508" spans="1:22" x14ac:dyDescent="0.2">
      <c r="A508" s="19">
        <f t="shared" si="92"/>
        <v>492</v>
      </c>
      <c r="B508" s="20">
        <f t="shared" si="93"/>
        <v>1</v>
      </c>
      <c r="C508" s="23" t="str">
        <f t="shared" si="94"/>
        <v>yes</v>
      </c>
      <c r="D508" s="22"/>
      <c r="E508" s="24"/>
      <c r="F508" s="32">
        <f t="shared" si="95"/>
        <v>1.5313697960640414E-28</v>
      </c>
      <c r="G508" s="14">
        <f t="shared" si="96"/>
        <v>1.3259734835570034E-26</v>
      </c>
      <c r="H508" s="45">
        <f t="shared" si="97"/>
        <v>5.6843973843988082E-25</v>
      </c>
      <c r="I508" s="13"/>
      <c r="J508" s="11">
        <f t="shared" si="101"/>
        <v>1</v>
      </c>
      <c r="K508" s="11">
        <f t="shared" si="102"/>
        <v>1</v>
      </c>
      <c r="L508" s="2">
        <f t="shared" si="103"/>
        <v>1</v>
      </c>
      <c r="M508" s="2">
        <f t="shared" si="98"/>
        <v>0.99</v>
      </c>
      <c r="N508" s="92"/>
      <c r="O508" s="2">
        <f t="shared" si="99"/>
        <v>1</v>
      </c>
      <c r="P508" s="31">
        <f t="shared" si="100"/>
        <v>492</v>
      </c>
      <c r="Q508" s="31">
        <f t="shared" si="91"/>
        <v>492</v>
      </c>
      <c r="R508" s="180"/>
      <c r="S508" s="181"/>
      <c r="T508" s="182"/>
      <c r="U508" s="183"/>
      <c r="V508" s="185"/>
    </row>
    <row r="509" spans="1:22" x14ac:dyDescent="0.2">
      <c r="A509" s="19">
        <f t="shared" si="92"/>
        <v>493</v>
      </c>
      <c r="B509" s="20">
        <f t="shared" si="93"/>
        <v>1</v>
      </c>
      <c r="C509" s="23" t="str">
        <f t="shared" si="94"/>
        <v>yes</v>
      </c>
      <c r="D509" s="22"/>
      <c r="E509" s="24"/>
      <c r="F509" s="32">
        <f t="shared" si="95"/>
        <v>1.3019681698679458E-28</v>
      </c>
      <c r="G509" s="14">
        <f t="shared" si="96"/>
        <v>1.1309500171467807E-26</v>
      </c>
      <c r="H509" s="45">
        <f t="shared" si="97"/>
        <v>4.8638759478690271E-25</v>
      </c>
      <c r="I509" s="13"/>
      <c r="J509" s="11">
        <f t="shared" si="101"/>
        <v>1</v>
      </c>
      <c r="K509" s="11">
        <f t="shared" si="102"/>
        <v>1</v>
      </c>
      <c r="L509" s="2">
        <f t="shared" si="103"/>
        <v>1</v>
      </c>
      <c r="M509" s="2">
        <f t="shared" si="98"/>
        <v>0.99</v>
      </c>
      <c r="N509" s="92"/>
      <c r="O509" s="2">
        <f t="shared" si="99"/>
        <v>1</v>
      </c>
      <c r="P509" s="31">
        <f t="shared" si="100"/>
        <v>493</v>
      </c>
      <c r="Q509" s="31">
        <f t="shared" si="91"/>
        <v>493</v>
      </c>
      <c r="R509" s="180"/>
      <c r="S509" s="181"/>
      <c r="T509" s="182"/>
      <c r="U509" s="183"/>
      <c r="V509" s="185"/>
    </row>
    <row r="510" spans="1:22" x14ac:dyDescent="0.2">
      <c r="A510" s="19">
        <f t="shared" si="92"/>
        <v>494</v>
      </c>
      <c r="B510" s="20">
        <f t="shared" si="93"/>
        <v>1</v>
      </c>
      <c r="C510" s="23" t="str">
        <f t="shared" si="94"/>
        <v>yes</v>
      </c>
      <c r="D510" s="22"/>
      <c r="E510" s="24"/>
      <c r="F510" s="32">
        <f t="shared" si="95"/>
        <v>1.1067375902750171E-28</v>
      </c>
      <c r="G510" s="14">
        <f t="shared" si="96"/>
        <v>9.6443906318896779E-27</v>
      </c>
      <c r="H510" s="45">
        <f t="shared" si="97"/>
        <v>4.1610425159174295E-25</v>
      </c>
      <c r="I510" s="13"/>
      <c r="J510" s="11">
        <f t="shared" si="101"/>
        <v>1</v>
      </c>
      <c r="K510" s="11">
        <f t="shared" si="102"/>
        <v>1</v>
      </c>
      <c r="L510" s="2">
        <f t="shared" si="103"/>
        <v>1</v>
      </c>
      <c r="M510" s="2">
        <f t="shared" si="98"/>
        <v>0.99</v>
      </c>
      <c r="N510" s="92"/>
      <c r="O510" s="2">
        <f t="shared" si="99"/>
        <v>1</v>
      </c>
      <c r="P510" s="31">
        <f t="shared" si="100"/>
        <v>494</v>
      </c>
      <c r="Q510" s="31">
        <f t="shared" si="91"/>
        <v>494</v>
      </c>
      <c r="R510" s="180"/>
      <c r="S510" s="181"/>
      <c r="T510" s="182"/>
      <c r="U510" s="183"/>
      <c r="V510" s="185"/>
    </row>
    <row r="511" spans="1:22" x14ac:dyDescent="0.2">
      <c r="A511" s="19">
        <f t="shared" si="92"/>
        <v>495</v>
      </c>
      <c r="B511" s="20">
        <f t="shared" si="93"/>
        <v>1</v>
      </c>
      <c r="C511" s="23" t="str">
        <f t="shared" si="94"/>
        <v>yes</v>
      </c>
      <c r="D511" s="22"/>
      <c r="E511" s="24"/>
      <c r="F511" s="32">
        <f t="shared" si="95"/>
        <v>9.4061693805679656E-29</v>
      </c>
      <c r="G511" s="14">
        <f t="shared" si="96"/>
        <v>8.2229722848017684E-27</v>
      </c>
      <c r="H511" s="45">
        <f t="shared" si="97"/>
        <v>3.5591252704662535E-25</v>
      </c>
      <c r="I511" s="13"/>
      <c r="J511" s="11">
        <f t="shared" si="101"/>
        <v>1</v>
      </c>
      <c r="K511" s="11">
        <f t="shared" si="102"/>
        <v>1</v>
      </c>
      <c r="L511" s="2">
        <f t="shared" si="103"/>
        <v>1</v>
      </c>
      <c r="M511" s="2">
        <f t="shared" si="98"/>
        <v>0.99</v>
      </c>
      <c r="N511" s="92"/>
      <c r="O511" s="2">
        <f t="shared" si="99"/>
        <v>1</v>
      </c>
      <c r="P511" s="31">
        <f t="shared" si="100"/>
        <v>495</v>
      </c>
      <c r="Q511" s="31">
        <f t="shared" si="91"/>
        <v>495</v>
      </c>
      <c r="R511" s="180"/>
      <c r="S511" s="181"/>
      <c r="T511" s="182"/>
      <c r="U511" s="183"/>
      <c r="V511" s="185"/>
    </row>
    <row r="512" spans="1:22" x14ac:dyDescent="0.2">
      <c r="A512" s="19">
        <f t="shared" si="92"/>
        <v>496</v>
      </c>
      <c r="B512" s="20">
        <f t="shared" si="93"/>
        <v>1</v>
      </c>
      <c r="C512" s="23" t="str">
        <f t="shared" si="94"/>
        <v>yes</v>
      </c>
      <c r="D512" s="22"/>
      <c r="E512" s="24"/>
      <c r="F512" s="32">
        <f t="shared" si="95"/>
        <v>7.992904130353389E-29</v>
      </c>
      <c r="G512" s="14">
        <f t="shared" si="96"/>
        <v>7.0097956410648089E-27</v>
      </c>
      <c r="H512" s="45">
        <f t="shared" si="97"/>
        <v>3.0437270546729028E-25</v>
      </c>
      <c r="I512" s="13"/>
      <c r="J512" s="11">
        <f t="shared" si="101"/>
        <v>1</v>
      </c>
      <c r="K512" s="11">
        <f t="shared" si="102"/>
        <v>1</v>
      </c>
      <c r="L512" s="2">
        <f t="shared" si="103"/>
        <v>1</v>
      </c>
      <c r="M512" s="2">
        <f t="shared" si="98"/>
        <v>0.99</v>
      </c>
      <c r="N512" s="92"/>
      <c r="O512" s="2">
        <f t="shared" si="99"/>
        <v>1</v>
      </c>
      <c r="P512" s="31">
        <f t="shared" si="100"/>
        <v>496</v>
      </c>
      <c r="Q512" s="31">
        <f t="shared" si="91"/>
        <v>496</v>
      </c>
      <c r="R512" s="180"/>
      <c r="S512" s="181"/>
      <c r="T512" s="182"/>
      <c r="U512" s="183"/>
      <c r="V512" s="185"/>
    </row>
    <row r="513" spans="1:22" x14ac:dyDescent="0.2">
      <c r="A513" s="19">
        <f t="shared" si="92"/>
        <v>497</v>
      </c>
      <c r="B513" s="20">
        <f t="shared" si="93"/>
        <v>1</v>
      </c>
      <c r="C513" s="23" t="str">
        <f t="shared" si="94"/>
        <v>yes</v>
      </c>
      <c r="D513" s="22"/>
      <c r="E513" s="24"/>
      <c r="F513" s="32">
        <f t="shared" si="95"/>
        <v>6.790784086844035E-29</v>
      </c>
      <c r="G513" s="14">
        <f t="shared" si="96"/>
        <v>5.9745366162412846E-27</v>
      </c>
      <c r="H513" s="45">
        <f t="shared" si="97"/>
        <v>2.6024913597678551E-25</v>
      </c>
      <c r="I513" s="13"/>
      <c r="J513" s="11">
        <f t="shared" si="101"/>
        <v>1</v>
      </c>
      <c r="K513" s="11">
        <f t="shared" si="102"/>
        <v>1</v>
      </c>
      <c r="L513" s="2">
        <f t="shared" si="103"/>
        <v>1</v>
      </c>
      <c r="M513" s="2">
        <f t="shared" si="98"/>
        <v>0.99</v>
      </c>
      <c r="N513" s="92"/>
      <c r="O513" s="2">
        <f t="shared" si="99"/>
        <v>1</v>
      </c>
      <c r="P513" s="31">
        <f t="shared" si="100"/>
        <v>497</v>
      </c>
      <c r="Q513" s="31">
        <f t="shared" si="91"/>
        <v>497</v>
      </c>
      <c r="R513" s="180"/>
      <c r="S513" s="181"/>
      <c r="T513" s="182"/>
      <c r="U513" s="183"/>
      <c r="V513" s="185"/>
    </row>
    <row r="514" spans="1:22" x14ac:dyDescent="0.2">
      <c r="A514" s="19">
        <f t="shared" si="92"/>
        <v>498</v>
      </c>
      <c r="B514" s="20">
        <f t="shared" si="93"/>
        <v>1</v>
      </c>
      <c r="C514" s="23" t="str">
        <f t="shared" si="94"/>
        <v>yes</v>
      </c>
      <c r="D514" s="22"/>
      <c r="E514" s="24"/>
      <c r="F514" s="32">
        <f t="shared" si="95"/>
        <v>5.7684427138495821E-29</v>
      </c>
      <c r="G514" s="14">
        <f t="shared" si="96"/>
        <v>5.0912600375124829E-27</v>
      </c>
      <c r="H514" s="45">
        <f t="shared" si="97"/>
        <v>2.2248149812224598E-25</v>
      </c>
      <c r="I514" s="13"/>
      <c r="J514" s="11">
        <f t="shared" si="101"/>
        <v>1</v>
      </c>
      <c r="K514" s="11">
        <f t="shared" si="102"/>
        <v>1</v>
      </c>
      <c r="L514" s="2">
        <f t="shared" si="103"/>
        <v>1</v>
      </c>
      <c r="M514" s="2">
        <f t="shared" si="98"/>
        <v>0.99</v>
      </c>
      <c r="N514" s="92"/>
      <c r="O514" s="2">
        <f t="shared" si="99"/>
        <v>1</v>
      </c>
      <c r="P514" s="31">
        <f t="shared" si="100"/>
        <v>498</v>
      </c>
      <c r="Q514" s="31">
        <f t="shared" si="91"/>
        <v>498</v>
      </c>
      <c r="R514" s="180"/>
      <c r="S514" s="181"/>
      <c r="T514" s="182"/>
      <c r="U514" s="183"/>
      <c r="V514" s="185"/>
    </row>
    <row r="515" spans="1:22" x14ac:dyDescent="0.2">
      <c r="A515" s="19">
        <f t="shared" si="92"/>
        <v>499</v>
      </c>
      <c r="B515" s="20">
        <f t="shared" si="93"/>
        <v>1</v>
      </c>
      <c r="C515" s="23" t="str">
        <f t="shared" si="94"/>
        <v>yes</v>
      </c>
      <c r="D515" s="22"/>
      <c r="E515" s="24"/>
      <c r="F515" s="32">
        <f t="shared" si="95"/>
        <v>4.8991464565728528E-29</v>
      </c>
      <c r="G515" s="14">
        <f t="shared" si="96"/>
        <v>4.3377883238108706E-27</v>
      </c>
      <c r="H515" s="45">
        <f t="shared" ref="H515:H522" si="104">IF(A515="","",IF(OR($A515&lt;2,$B$11=ROUNDUP($B$11*$B$12,0)),"0",IF($A515&lt;=ROUNDUP($B$11*$B$12,0)+1,HYPGEOMDIST($A515-2,$A515,ROUNDUP($B$11*$B$12,0)-1,$B$11))))</f>
        <v>1.9016008673044422E-25</v>
      </c>
      <c r="I515" s="13"/>
      <c r="J515" s="11">
        <f t="shared" ref="J515:J522" si="105">IF($A515="","",1-F515)</f>
        <v>1</v>
      </c>
      <c r="K515" s="11">
        <f t="shared" ref="K515:K522" si="106">IF($A515="","",(1-F515)-G515)</f>
        <v>1</v>
      </c>
      <c r="L515" s="2">
        <f t="shared" ref="L515:L522" si="107">IF($A515="","",K515-H515)</f>
        <v>1</v>
      </c>
      <c r="M515" s="2">
        <f t="shared" si="98"/>
        <v>0.99</v>
      </c>
      <c r="N515" s="92"/>
      <c r="O515" s="2">
        <f t="shared" ref="O515:O522" si="108">IF(ISERROR(B515),"",IF(B515&gt;=$B$14,B515,"not meet"))</f>
        <v>1</v>
      </c>
      <c r="P515" s="31">
        <f t="shared" si="100"/>
        <v>499</v>
      </c>
      <c r="Q515" s="31">
        <f t="shared" si="91"/>
        <v>499</v>
      </c>
      <c r="R515" s="180"/>
      <c r="S515" s="181"/>
      <c r="T515" s="182"/>
      <c r="U515" s="183"/>
      <c r="V515" s="185"/>
    </row>
    <row r="516" spans="1:22" x14ac:dyDescent="0.2">
      <c r="A516" s="19">
        <f t="shared" si="92"/>
        <v>500</v>
      </c>
      <c r="B516" s="20">
        <f t="shared" si="93"/>
        <v>1</v>
      </c>
      <c r="C516" s="23" t="str">
        <f t="shared" si="94"/>
        <v>yes</v>
      </c>
      <c r="D516" s="22"/>
      <c r="E516" s="24"/>
      <c r="F516" s="32">
        <f>IF($A516="","",IF($A516&lt;=ROUNDUP($B$11*$B$12,0)-1,(HYPGEOMDIST($A516,$A516,ROUNDUP($B$11*$B$12,0)-1,$B$11))))</f>
        <v>4.1601143737132196E-29</v>
      </c>
      <c r="G516" s="14">
        <f t="shared" si="96"/>
        <v>3.6951604142981991E-27</v>
      </c>
      <c r="H516" s="45">
        <f t="shared" si="104"/>
        <v>1.6250455758532222E-25</v>
      </c>
      <c r="I516" s="13"/>
      <c r="J516" s="11">
        <f t="shared" si="105"/>
        <v>1</v>
      </c>
      <c r="K516" s="11">
        <f t="shared" si="106"/>
        <v>1</v>
      </c>
      <c r="L516" s="2">
        <f t="shared" si="107"/>
        <v>1</v>
      </c>
      <c r="M516" s="2">
        <f t="shared" si="98"/>
        <v>0.99</v>
      </c>
      <c r="N516" s="92"/>
      <c r="O516" s="2">
        <f t="shared" si="108"/>
        <v>1</v>
      </c>
      <c r="P516" s="31">
        <f t="shared" si="100"/>
        <v>500</v>
      </c>
      <c r="Q516" s="31">
        <f t="shared" si="91"/>
        <v>500</v>
      </c>
      <c r="R516" s="180"/>
      <c r="S516" s="181"/>
      <c r="T516" s="182"/>
      <c r="U516" s="183"/>
      <c r="V516" s="185"/>
    </row>
    <row r="517" spans="1:22" x14ac:dyDescent="0.2">
      <c r="A517" s="19">
        <f t="shared" si="92"/>
        <v>501</v>
      </c>
      <c r="B517" s="20">
        <f t="shared" si="93"/>
        <v>1</v>
      </c>
      <c r="C517" s="23" t="str">
        <f t="shared" si="94"/>
        <v>yes</v>
      </c>
      <c r="D517" s="22"/>
      <c r="E517" s="24"/>
      <c r="F517" s="32">
        <f t="shared" si="95"/>
        <v>3.5319371032825042E-29</v>
      </c>
      <c r="G517" s="14">
        <f t="shared" si="96"/>
        <v>3.1471681248577465E-27</v>
      </c>
      <c r="H517" s="45">
        <f t="shared" si="104"/>
        <v>1.3884565256725476E-25</v>
      </c>
      <c r="I517" s="13"/>
      <c r="J517" s="11">
        <f t="shared" si="105"/>
        <v>1</v>
      </c>
      <c r="K517" s="11">
        <f t="shared" si="106"/>
        <v>1</v>
      </c>
      <c r="L517" s="2">
        <f t="shared" si="107"/>
        <v>1</v>
      </c>
      <c r="M517" s="2">
        <f t="shared" si="98"/>
        <v>0.99</v>
      </c>
      <c r="N517" s="92"/>
      <c r="O517" s="2">
        <f t="shared" si="108"/>
        <v>1</v>
      </c>
      <c r="P517" s="31">
        <f t="shared" si="100"/>
        <v>501</v>
      </c>
      <c r="Q517" s="31">
        <f t="shared" si="91"/>
        <v>501</v>
      </c>
      <c r="R517" s="180"/>
      <c r="S517" s="181"/>
      <c r="T517" s="182"/>
      <c r="U517" s="183"/>
      <c r="V517" s="185"/>
    </row>
    <row r="518" spans="1:22" x14ac:dyDescent="0.2">
      <c r="A518" s="19">
        <f t="shared" si="92"/>
        <v>502</v>
      </c>
      <c r="B518" s="20">
        <f t="shared" si="93"/>
        <v>1</v>
      </c>
      <c r="C518" s="23" t="str">
        <f t="shared" si="94"/>
        <v>yes</v>
      </c>
      <c r="D518" s="22"/>
      <c r="E518" s="24"/>
      <c r="F518" s="32">
        <f t="shared" si="95"/>
        <v>2.9980807443278969E-29</v>
      </c>
      <c r="G518" s="14">
        <f t="shared" si="96"/>
        <v>2.6799589219521757E-27</v>
      </c>
      <c r="H518" s="45">
        <f t="shared" si="104"/>
        <v>1.1860948939028534E-25</v>
      </c>
      <c r="I518" s="13"/>
      <c r="J518" s="11">
        <f t="shared" si="105"/>
        <v>1</v>
      </c>
      <c r="K518" s="11">
        <f t="shared" si="106"/>
        <v>1</v>
      </c>
      <c r="L518" s="2">
        <f t="shared" si="107"/>
        <v>1</v>
      </c>
      <c r="M518" s="2">
        <f t="shared" si="98"/>
        <v>0.99</v>
      </c>
      <c r="N518" s="92"/>
      <c r="O518" s="2">
        <f t="shared" si="108"/>
        <v>1</v>
      </c>
      <c r="P518" s="31">
        <f t="shared" si="100"/>
        <v>502</v>
      </c>
      <c r="Q518" s="31">
        <f t="shared" si="91"/>
        <v>502</v>
      </c>
      <c r="R518" s="180"/>
      <c r="S518" s="181"/>
      <c r="T518" s="182"/>
      <c r="U518" s="183"/>
      <c r="V518" s="185"/>
    </row>
    <row r="519" spans="1:22" x14ac:dyDescent="0.2">
      <c r="A519" s="19">
        <f t="shared" si="92"/>
        <v>503</v>
      </c>
      <c r="B519" s="20">
        <f t="shared" si="93"/>
        <v>1</v>
      </c>
      <c r="C519" s="23" t="str">
        <f t="shared" si="94"/>
        <v>yes</v>
      </c>
      <c r="D519" s="22"/>
      <c r="E519" s="24"/>
      <c r="F519" s="32">
        <f t="shared" si="95"/>
        <v>2.5444633170799165E-29</v>
      </c>
      <c r="G519" s="14">
        <f t="shared" si="96"/>
        <v>2.2816956590574693E-27</v>
      </c>
      <c r="H519" s="45">
        <f t="shared" si="104"/>
        <v>1.0130405844754025E-25</v>
      </c>
      <c r="I519" s="13"/>
      <c r="J519" s="11">
        <f t="shared" si="105"/>
        <v>1</v>
      </c>
      <c r="K519" s="11">
        <f t="shared" si="106"/>
        <v>1</v>
      </c>
      <c r="L519" s="2">
        <f t="shared" si="107"/>
        <v>1</v>
      </c>
      <c r="M519" s="2">
        <f t="shared" si="98"/>
        <v>0.99</v>
      </c>
      <c r="N519" s="92"/>
      <c r="O519" s="2">
        <f t="shared" si="108"/>
        <v>1</v>
      </c>
      <c r="P519" s="31">
        <f t="shared" si="100"/>
        <v>503</v>
      </c>
      <c r="Q519" s="31">
        <f t="shared" si="91"/>
        <v>503</v>
      </c>
      <c r="R519" s="180"/>
      <c r="S519" s="181"/>
      <c r="T519" s="182"/>
      <c r="U519" s="183"/>
      <c r="V519" s="185"/>
    </row>
    <row r="520" spans="1:22" x14ac:dyDescent="0.2">
      <c r="A520" s="19">
        <f t="shared" si="92"/>
        <v>504</v>
      </c>
      <c r="B520" s="20">
        <f t="shared" si="93"/>
        <v>1</v>
      </c>
      <c r="C520" s="23" t="str">
        <f t="shared" si="94"/>
        <v>yes</v>
      </c>
      <c r="D520" s="22"/>
      <c r="E520" s="24"/>
      <c r="F520" s="32">
        <f t="shared" si="95"/>
        <v>2.1590932459875569E-29</v>
      </c>
      <c r="G520" s="14">
        <f t="shared" si="96"/>
        <v>1.9422651583054266E-27</v>
      </c>
      <c r="H520" s="45">
        <f t="shared" si="104"/>
        <v>8.6507618768679111E-26</v>
      </c>
      <c r="I520" s="13"/>
      <c r="J520" s="11">
        <f t="shared" si="105"/>
        <v>1</v>
      </c>
      <c r="K520" s="11">
        <f t="shared" si="106"/>
        <v>1</v>
      </c>
      <c r="L520" s="2">
        <f t="shared" si="107"/>
        <v>1</v>
      </c>
      <c r="M520" s="2">
        <f t="shared" si="98"/>
        <v>0.99</v>
      </c>
      <c r="N520" s="92"/>
      <c r="O520" s="2">
        <f t="shared" si="108"/>
        <v>1</v>
      </c>
      <c r="P520" s="31">
        <f t="shared" si="100"/>
        <v>504</v>
      </c>
      <c r="Q520" s="31">
        <f t="shared" si="91"/>
        <v>504</v>
      </c>
      <c r="R520" s="180"/>
      <c r="S520" s="181"/>
      <c r="T520" s="182"/>
      <c r="U520" s="183"/>
      <c r="V520" s="185"/>
    </row>
    <row r="521" spans="1:22" x14ac:dyDescent="0.2">
      <c r="A521" s="19">
        <f t="shared" si="92"/>
        <v>505</v>
      </c>
      <c r="B521" s="20">
        <f t="shared" si="93"/>
        <v>1</v>
      </c>
      <c r="C521" s="23" t="str">
        <f t="shared" si="94"/>
        <v>yes</v>
      </c>
      <c r="D521" s="22"/>
      <c r="E521" s="24"/>
      <c r="F521" s="32">
        <f t="shared" si="95"/>
        <v>1.8317608362043086E-29</v>
      </c>
      <c r="G521" s="14">
        <f t="shared" si="96"/>
        <v>1.653028669405407E-27</v>
      </c>
      <c r="H521" s="45">
        <f t="shared" si="104"/>
        <v>7.3858727781945676E-26</v>
      </c>
      <c r="I521" s="13"/>
      <c r="J521" s="11">
        <f t="shared" si="105"/>
        <v>1</v>
      </c>
      <c r="K521" s="11">
        <f t="shared" si="106"/>
        <v>1</v>
      </c>
      <c r="L521" s="2">
        <f t="shared" si="107"/>
        <v>1</v>
      </c>
      <c r="M521" s="2">
        <f t="shared" si="98"/>
        <v>0.99</v>
      </c>
      <c r="N521" s="92"/>
      <c r="O521" s="2">
        <f t="shared" si="108"/>
        <v>1</v>
      </c>
      <c r="P521" s="31">
        <f t="shared" si="100"/>
        <v>505</v>
      </c>
      <c r="Q521" s="31">
        <f t="shared" si="91"/>
        <v>505</v>
      </c>
      <c r="R521" s="180"/>
      <c r="S521" s="181"/>
      <c r="T521" s="182"/>
      <c r="U521" s="183"/>
      <c r="V521" s="185"/>
    </row>
    <row r="522" spans="1:22" x14ac:dyDescent="0.2">
      <c r="A522" s="19">
        <f t="shared" si="92"/>
        <v>506</v>
      </c>
      <c r="B522" s="20">
        <f t="shared" si="93"/>
        <v>1</v>
      </c>
      <c r="C522" s="23" t="str">
        <f t="shared" si="94"/>
        <v>yes</v>
      </c>
      <c r="D522" s="22"/>
      <c r="E522" s="24"/>
      <c r="F522" s="32">
        <f t="shared" si="95"/>
        <v>1.5537750208607281E-29</v>
      </c>
      <c r="G522" s="14">
        <f t="shared" si="96"/>
        <v>1.4066082256384371E-27</v>
      </c>
      <c r="H522" s="45">
        <f t="shared" si="104"/>
        <v>6.3047676385864411E-26</v>
      </c>
      <c r="I522" s="13"/>
      <c r="J522" s="11">
        <f t="shared" si="105"/>
        <v>1</v>
      </c>
      <c r="K522" s="11">
        <f t="shared" si="106"/>
        <v>1</v>
      </c>
      <c r="L522" s="2">
        <f t="shared" si="107"/>
        <v>1</v>
      </c>
      <c r="M522" s="2">
        <f t="shared" si="98"/>
        <v>0.99</v>
      </c>
      <c r="N522" s="92"/>
      <c r="O522" s="2">
        <f t="shared" si="108"/>
        <v>1</v>
      </c>
      <c r="P522" s="31">
        <f t="shared" si="100"/>
        <v>506</v>
      </c>
      <c r="Q522" s="31">
        <f t="shared" si="91"/>
        <v>506</v>
      </c>
      <c r="R522" s="180"/>
      <c r="S522" s="181"/>
      <c r="T522" s="182"/>
      <c r="U522" s="183"/>
      <c r="V522" s="185"/>
    </row>
    <row r="523" spans="1:22" x14ac:dyDescent="0.2">
      <c r="A523" s="19">
        <f t="shared" si="92"/>
        <v>507</v>
      </c>
      <c r="B523" s="20">
        <f t="shared" si="93"/>
        <v>1</v>
      </c>
      <c r="C523" s="23" t="str">
        <f t="shared" si="94"/>
        <v>yes</v>
      </c>
      <c r="D523" s="22"/>
      <c r="E523" s="24"/>
      <c r="F523" s="32">
        <f t="shared" si="95"/>
        <v>1.3177387752370341E-29</v>
      </c>
      <c r="G523" s="14">
        <f t="shared" si="96"/>
        <v>1.1967037653122083E-27</v>
      </c>
      <c r="H523" s="45">
        <f t="shared" ref="H523:H550" si="109">IF(A523="","",IF(OR($A523&lt;2,$B$11=ROUNDUP($B$11*$B$12,0)),"0",IF($A523&lt;=ROUNDUP($B$11*$B$12,0)+1,HYPGEOMDIST($A523-2,$A523,ROUNDUP($B$11*$B$12,0)-1,$B$11))))</f>
        <v>5.38091325753541E-26</v>
      </c>
      <c r="I523" s="13"/>
      <c r="J523" s="11">
        <f t="shared" ref="J523:J550" si="110">IF($A523="","",1-F523)</f>
        <v>1</v>
      </c>
      <c r="K523" s="11">
        <f t="shared" ref="K523:K550" si="111">IF($A523="","",(1-F523)-G523)</f>
        <v>1</v>
      </c>
      <c r="L523" s="2">
        <f t="shared" ref="L523:L550" si="112">IF($A523="","",K523-H523)</f>
        <v>1</v>
      </c>
      <c r="M523" s="2">
        <f t="shared" si="98"/>
        <v>0.99</v>
      </c>
      <c r="N523" s="92"/>
      <c r="O523" s="2">
        <f t="shared" si="99"/>
        <v>1</v>
      </c>
      <c r="P523" s="31">
        <f t="shared" si="100"/>
        <v>507</v>
      </c>
      <c r="Q523" s="31">
        <f t="shared" si="91"/>
        <v>507</v>
      </c>
      <c r="R523" s="180"/>
      <c r="S523" s="181"/>
      <c r="T523" s="182"/>
      <c r="U523" s="183"/>
      <c r="V523" s="185"/>
    </row>
    <row r="524" spans="1:22" x14ac:dyDescent="0.2">
      <c r="A524" s="19">
        <f t="shared" si="92"/>
        <v>508</v>
      </c>
      <c r="B524" s="20">
        <f t="shared" si="93"/>
        <v>1</v>
      </c>
      <c r="C524" s="23" t="str">
        <f t="shared" si="94"/>
        <v>yes</v>
      </c>
      <c r="D524" s="22"/>
      <c r="E524" s="24"/>
      <c r="F524" s="32">
        <f t="shared" si="95"/>
        <v>1.1173575516108465E-29</v>
      </c>
      <c r="G524" s="14">
        <f t="shared" si="96"/>
        <v>1.0179366160209719E-27</v>
      </c>
      <c r="H524" s="45">
        <f t="shared" si="109"/>
        <v>4.5915824227991549E-26</v>
      </c>
      <c r="I524" s="13"/>
      <c r="J524" s="11">
        <f t="shared" si="110"/>
        <v>1</v>
      </c>
      <c r="K524" s="11">
        <f t="shared" si="111"/>
        <v>1</v>
      </c>
      <c r="L524" s="2">
        <f t="shared" si="112"/>
        <v>1</v>
      </c>
      <c r="M524" s="2">
        <f t="shared" si="98"/>
        <v>0.99</v>
      </c>
      <c r="N524" s="92"/>
      <c r="O524" s="2">
        <f t="shared" si="99"/>
        <v>1</v>
      </c>
      <c r="P524" s="31">
        <f t="shared" si="100"/>
        <v>508</v>
      </c>
      <c r="Q524" s="31">
        <f t="shared" si="91"/>
        <v>508</v>
      </c>
      <c r="R524" s="180"/>
      <c r="S524" s="181"/>
      <c r="T524" s="182"/>
      <c r="U524" s="183"/>
      <c r="V524" s="185"/>
    </row>
    <row r="525" spans="1:22" x14ac:dyDescent="0.2">
      <c r="A525" s="19">
        <f t="shared" si="92"/>
        <v>509</v>
      </c>
      <c r="B525" s="20">
        <f t="shared" si="93"/>
        <v>1</v>
      </c>
      <c r="C525" s="23" t="str">
        <f t="shared" si="94"/>
        <v>yes</v>
      </c>
      <c r="D525" s="22"/>
      <c r="E525" s="24"/>
      <c r="F525" s="32">
        <f t="shared" si="95"/>
        <v>9.4727590817007327E-30</v>
      </c>
      <c r="G525" s="14">
        <f t="shared" si="96"/>
        <v>8.6571556511349434E-28</v>
      </c>
      <c r="H525" s="45">
        <f t="shared" si="109"/>
        <v>3.9173115238508472E-26</v>
      </c>
      <c r="I525" s="13"/>
      <c r="J525" s="11">
        <f t="shared" si="110"/>
        <v>1</v>
      </c>
      <c r="K525" s="11">
        <f t="shared" si="111"/>
        <v>1</v>
      </c>
      <c r="L525" s="2">
        <f t="shared" si="112"/>
        <v>1</v>
      </c>
      <c r="M525" s="2">
        <f t="shared" si="98"/>
        <v>0.99</v>
      </c>
      <c r="N525" s="92"/>
      <c r="O525" s="2">
        <f t="shared" si="99"/>
        <v>1</v>
      </c>
      <c r="P525" s="31">
        <f t="shared" si="100"/>
        <v>509</v>
      </c>
      <c r="Q525" s="31">
        <f t="shared" si="91"/>
        <v>509</v>
      </c>
      <c r="R525" s="180"/>
      <c r="S525" s="181"/>
      <c r="T525" s="182"/>
      <c r="U525" s="183"/>
      <c r="V525" s="185"/>
    </row>
    <row r="526" spans="1:22" x14ac:dyDescent="0.2">
      <c r="A526" s="19">
        <f t="shared" si="92"/>
        <v>510</v>
      </c>
      <c r="B526" s="20">
        <f t="shared" si="93"/>
        <v>1</v>
      </c>
      <c r="C526" s="23" t="str">
        <f t="shared" si="94"/>
        <v>yes</v>
      </c>
      <c r="D526" s="22"/>
      <c r="E526" s="24"/>
      <c r="F526" s="32">
        <f t="shared" si="95"/>
        <v>8.029382067233855E-30</v>
      </c>
      <c r="G526" s="14">
        <f t="shared" si="96"/>
        <v>7.3612227737817071E-28</v>
      </c>
      <c r="H526" s="45">
        <f t="shared" si="109"/>
        <v>3.3414349511191636E-26</v>
      </c>
      <c r="I526" s="13"/>
      <c r="J526" s="11">
        <f t="shared" si="110"/>
        <v>1</v>
      </c>
      <c r="K526" s="11">
        <f t="shared" si="111"/>
        <v>1</v>
      </c>
      <c r="L526" s="2">
        <f t="shared" si="112"/>
        <v>1</v>
      </c>
      <c r="M526" s="2">
        <f t="shared" si="98"/>
        <v>0.99</v>
      </c>
      <c r="N526" s="92"/>
      <c r="O526" s="2">
        <f t="shared" si="99"/>
        <v>1</v>
      </c>
      <c r="P526" s="31">
        <f t="shared" si="100"/>
        <v>510</v>
      </c>
      <c r="Q526" s="31">
        <f t="shared" si="91"/>
        <v>510</v>
      </c>
      <c r="R526" s="180"/>
      <c r="S526" s="181"/>
      <c r="T526" s="182"/>
      <c r="U526" s="183"/>
      <c r="V526" s="185"/>
    </row>
    <row r="527" spans="1:22" x14ac:dyDescent="0.2">
      <c r="A527" s="19">
        <f t="shared" si="92"/>
        <v>511</v>
      </c>
      <c r="B527" s="20">
        <f t="shared" si="93"/>
        <v>1</v>
      </c>
      <c r="C527" s="23" t="str">
        <f t="shared" si="94"/>
        <v>yes</v>
      </c>
      <c r="D527" s="22"/>
      <c r="E527" s="24"/>
      <c r="F527" s="32">
        <f t="shared" si="95"/>
        <v>6.8046985398072949E-30</v>
      </c>
      <c r="G527" s="14">
        <f t="shared" si="96"/>
        <v>6.2581328251497172E-28</v>
      </c>
      <c r="H527" s="45">
        <f t="shared" si="109"/>
        <v>2.8496854828807039E-26</v>
      </c>
      <c r="I527" s="13"/>
      <c r="J527" s="11">
        <f t="shared" si="110"/>
        <v>1</v>
      </c>
      <c r="K527" s="11">
        <f t="shared" si="111"/>
        <v>1</v>
      </c>
      <c r="L527" s="2">
        <f t="shared" si="112"/>
        <v>1</v>
      </c>
      <c r="M527" s="2">
        <f t="shared" si="98"/>
        <v>0.99</v>
      </c>
      <c r="N527" s="92"/>
      <c r="O527" s="2">
        <f t="shared" si="99"/>
        <v>1</v>
      </c>
      <c r="P527" s="31">
        <f t="shared" si="100"/>
        <v>511</v>
      </c>
      <c r="Q527" s="31">
        <f t="shared" si="91"/>
        <v>511</v>
      </c>
      <c r="R527" s="180"/>
      <c r="S527" s="181"/>
      <c r="T527" s="182"/>
      <c r="U527" s="183"/>
      <c r="V527" s="185"/>
    </row>
    <row r="528" spans="1:22" x14ac:dyDescent="0.2">
      <c r="A528" s="19">
        <f t="shared" si="92"/>
        <v>512</v>
      </c>
      <c r="B528" s="20">
        <f t="shared" si="93"/>
        <v>1</v>
      </c>
      <c r="C528" s="23" t="str">
        <f t="shared" si="94"/>
        <v>yes</v>
      </c>
      <c r="D528" s="22"/>
      <c r="E528" s="24"/>
      <c r="F528" s="32">
        <f t="shared" si="95"/>
        <v>5.7657607445484412E-30</v>
      </c>
      <c r="G528" s="14">
        <f t="shared" si="96"/>
        <v>5.3193615117247861E-28</v>
      </c>
      <c r="H528" s="45">
        <f t="shared" si="109"/>
        <v>2.4298513699266991E-26</v>
      </c>
      <c r="I528" s="13"/>
      <c r="J528" s="11">
        <f t="shared" si="110"/>
        <v>1</v>
      </c>
      <c r="K528" s="11">
        <f t="shared" si="111"/>
        <v>1</v>
      </c>
      <c r="L528" s="2">
        <f t="shared" si="112"/>
        <v>1</v>
      </c>
      <c r="M528" s="2">
        <f t="shared" si="98"/>
        <v>0.99</v>
      </c>
      <c r="N528" s="92"/>
      <c r="O528" s="2">
        <f t="shared" si="99"/>
        <v>1</v>
      </c>
      <c r="P528" s="31">
        <f t="shared" si="100"/>
        <v>512</v>
      </c>
      <c r="Q528" s="31">
        <f t="shared" si="91"/>
        <v>512</v>
      </c>
      <c r="R528" s="180"/>
      <c r="S528" s="181"/>
      <c r="T528" s="182"/>
      <c r="U528" s="183"/>
      <c r="V528" s="185"/>
    </row>
    <row r="529" spans="1:22" x14ac:dyDescent="0.2">
      <c r="A529" s="19">
        <f t="shared" si="92"/>
        <v>513</v>
      </c>
      <c r="B529" s="20">
        <f t="shared" si="93"/>
        <v>1</v>
      </c>
      <c r="C529" s="23" t="str">
        <f t="shared" si="94"/>
        <v>yes</v>
      </c>
      <c r="D529" s="22"/>
      <c r="E529" s="24"/>
      <c r="F529" s="32">
        <f t="shared" si="95"/>
        <v>4.8845564202298693E-30</v>
      </c>
      <c r="G529" s="14">
        <f t="shared" si="96"/>
        <v>4.5205781837545506E-28</v>
      </c>
      <c r="H529" s="45">
        <f t="shared" si="109"/>
        <v>2.0714821271620404E-26</v>
      </c>
      <c r="I529" s="13"/>
      <c r="J529" s="11">
        <f t="shared" si="110"/>
        <v>1</v>
      </c>
      <c r="K529" s="11">
        <f t="shared" si="111"/>
        <v>1</v>
      </c>
      <c r="L529" s="2">
        <f t="shared" si="112"/>
        <v>1</v>
      </c>
      <c r="M529" s="2">
        <f t="shared" si="98"/>
        <v>0.99</v>
      </c>
      <c r="N529" s="92"/>
      <c r="O529" s="2">
        <f t="shared" si="99"/>
        <v>1</v>
      </c>
      <c r="P529" s="31">
        <f t="shared" si="100"/>
        <v>513</v>
      </c>
      <c r="Q529" s="31">
        <f t="shared" ref="Q529:Q592" si="113">IF($P529&gt;$B$11,"",$P529)</f>
        <v>513</v>
      </c>
      <c r="R529" s="180"/>
      <c r="S529" s="181"/>
      <c r="T529" s="182"/>
      <c r="U529" s="183"/>
      <c r="V529" s="185"/>
    </row>
    <row r="530" spans="1:22" x14ac:dyDescent="0.2">
      <c r="A530" s="19">
        <f t="shared" ref="A530:A593" si="114">$Q530</f>
        <v>514</v>
      </c>
      <c r="B530" s="20">
        <f t="shared" ref="B530:B593" si="115">IF(A530="","",IF($B$13=0,($J530),(IF($B$13=1,$K530,$L530))))</f>
        <v>1</v>
      </c>
      <c r="C530" s="23" t="str">
        <f t="shared" ref="C530:C593" si="116">IF(A530="","",IF(ISERROR(B530),"no",IF(($B530)&gt;=$B$14,"yes","no")))</f>
        <v>yes</v>
      </c>
      <c r="D530" s="22"/>
      <c r="E530" s="24"/>
      <c r="F530" s="32">
        <f t="shared" ref="F530:F550" si="117">IF($A530="","",IF($A530&lt;=ROUNDUP($B$11*$B$12,0)-1,(HYPGEOMDIST($A530,$A530,ROUNDUP($B$11*$B$12,0)-1,$B$11))))</f>
        <v>4.1372737257468662E-30</v>
      </c>
      <c r="G530" s="14">
        <f t="shared" ref="G530:G550" si="118">IF($A530="","",IF($A530&lt;=ROUNDUP($B$11*$B$12,0),HYPGEOMDIST($A530-1,$A530,ROUNDUP($B$11*$B$12,0)-1,$B$11)))</f>
        <v>3.8410330496425655E-28</v>
      </c>
      <c r="H530" s="45">
        <f t="shared" si="109"/>
        <v>1.765636159916318E-26</v>
      </c>
      <c r="I530" s="13"/>
      <c r="J530" s="11">
        <f t="shared" si="110"/>
        <v>1</v>
      </c>
      <c r="K530" s="11">
        <f t="shared" si="111"/>
        <v>1</v>
      </c>
      <c r="L530" s="2">
        <f t="shared" si="112"/>
        <v>1</v>
      </c>
      <c r="M530" s="2">
        <f t="shared" ref="M530:M550" si="119">IF($B530="","",$B$14)</f>
        <v>0.99</v>
      </c>
      <c r="N530" s="92"/>
      <c r="O530" s="2">
        <f t="shared" ref="O530:O593" si="120">IF(ISERROR(B530),"",IF(B530&gt;=$B$14,B530,"not meet"))</f>
        <v>1</v>
      </c>
      <c r="P530" s="31">
        <f t="shared" ref="P530:P593" si="121">ROW()-16</f>
        <v>514</v>
      </c>
      <c r="Q530" s="31">
        <f t="shared" si="113"/>
        <v>514</v>
      </c>
      <c r="R530" s="180"/>
      <c r="S530" s="181"/>
      <c r="T530" s="182"/>
      <c r="U530" s="183"/>
      <c r="V530" s="185"/>
    </row>
    <row r="531" spans="1:22" x14ac:dyDescent="0.2">
      <c r="A531" s="19">
        <f t="shared" si="114"/>
        <v>515</v>
      </c>
      <c r="B531" s="20">
        <f t="shared" si="115"/>
        <v>1</v>
      </c>
      <c r="C531" s="23" t="str">
        <f t="shared" si="116"/>
        <v>yes</v>
      </c>
      <c r="D531" s="22"/>
      <c r="E531" s="24"/>
      <c r="F531" s="32">
        <f t="shared" si="117"/>
        <v>3.5036750111547688E-30</v>
      </c>
      <c r="G531" s="14">
        <f t="shared" si="118"/>
        <v>3.2630333801491336E-28</v>
      </c>
      <c r="H531" s="45">
        <f t="shared" si="109"/>
        <v>1.5046643158462897E-26</v>
      </c>
      <c r="I531" s="13"/>
      <c r="J531" s="11">
        <f t="shared" si="110"/>
        <v>1</v>
      </c>
      <c r="K531" s="11">
        <f t="shared" si="111"/>
        <v>1</v>
      </c>
      <c r="L531" s="2">
        <f t="shared" si="112"/>
        <v>1</v>
      </c>
      <c r="M531" s="2">
        <f t="shared" si="119"/>
        <v>0.99</v>
      </c>
      <c r="N531" s="92"/>
      <c r="O531" s="2">
        <f t="shared" si="120"/>
        <v>1</v>
      </c>
      <c r="P531" s="31">
        <f t="shared" si="121"/>
        <v>515</v>
      </c>
      <c r="Q531" s="31">
        <f t="shared" si="113"/>
        <v>515</v>
      </c>
      <c r="R531" s="180"/>
      <c r="S531" s="181"/>
      <c r="T531" s="182"/>
      <c r="U531" s="183"/>
      <c r="V531" s="185"/>
    </row>
    <row r="532" spans="1:22" x14ac:dyDescent="0.2">
      <c r="A532" s="19">
        <f t="shared" si="114"/>
        <v>516</v>
      </c>
      <c r="B532" s="20">
        <f t="shared" si="115"/>
        <v>1</v>
      </c>
      <c r="C532" s="23" t="str">
        <f t="shared" si="116"/>
        <v>yes</v>
      </c>
      <c r="D532" s="22"/>
      <c r="E532" s="24"/>
      <c r="F532" s="32">
        <f t="shared" si="117"/>
        <v>2.9665634104600151E-30</v>
      </c>
      <c r="G532" s="14">
        <f t="shared" si="118"/>
        <v>2.7714958595851062E-28</v>
      </c>
      <c r="H532" s="45">
        <f t="shared" si="109"/>
        <v>1.282024282353018E-26</v>
      </c>
      <c r="I532" s="13"/>
      <c r="J532" s="11">
        <f t="shared" si="110"/>
        <v>1</v>
      </c>
      <c r="K532" s="11">
        <f t="shared" si="111"/>
        <v>1</v>
      </c>
      <c r="L532" s="2">
        <f t="shared" si="112"/>
        <v>1</v>
      </c>
      <c r="M532" s="2">
        <f t="shared" si="119"/>
        <v>0.99</v>
      </c>
      <c r="N532" s="92"/>
      <c r="O532" s="2">
        <f t="shared" si="120"/>
        <v>1</v>
      </c>
      <c r="P532" s="31">
        <f t="shared" si="121"/>
        <v>516</v>
      </c>
      <c r="Q532" s="31">
        <f t="shared" si="113"/>
        <v>516</v>
      </c>
      <c r="R532" s="180"/>
      <c r="S532" s="181"/>
      <c r="T532" s="182"/>
      <c r="U532" s="183"/>
      <c r="V532" s="185"/>
    </row>
    <row r="533" spans="1:22" x14ac:dyDescent="0.2">
      <c r="A533" s="19">
        <f t="shared" si="114"/>
        <v>517</v>
      </c>
      <c r="B533" s="20">
        <f t="shared" si="115"/>
        <v>1</v>
      </c>
      <c r="C533" s="23" t="str">
        <f t="shared" si="116"/>
        <v>yes</v>
      </c>
      <c r="D533" s="22"/>
      <c r="E533" s="24"/>
      <c r="F533" s="32">
        <f t="shared" si="117"/>
        <v>2.5113285781637868E-30</v>
      </c>
      <c r="G533" s="14">
        <f t="shared" si="118"/>
        <v>2.3535640829713266E-28</v>
      </c>
      <c r="H533" s="45">
        <f t="shared" si="109"/>
        <v>1.092121462961517E-26</v>
      </c>
      <c r="I533" s="13"/>
      <c r="J533" s="11">
        <f t="shared" si="110"/>
        <v>1</v>
      </c>
      <c r="K533" s="11">
        <f t="shared" si="111"/>
        <v>1</v>
      </c>
      <c r="L533" s="2">
        <f t="shared" si="112"/>
        <v>1</v>
      </c>
      <c r="M533" s="2">
        <f t="shared" si="119"/>
        <v>0.99</v>
      </c>
      <c r="N533" s="92"/>
      <c r="O533" s="2">
        <f t="shared" si="120"/>
        <v>1</v>
      </c>
      <c r="P533" s="31">
        <f t="shared" si="121"/>
        <v>517</v>
      </c>
      <c r="Q533" s="31">
        <f t="shared" si="113"/>
        <v>517</v>
      </c>
      <c r="R533" s="180"/>
      <c r="S533" s="181"/>
      <c r="T533" s="182"/>
      <c r="U533" s="183"/>
      <c r="V533" s="185"/>
    </row>
    <row r="534" spans="1:22" x14ac:dyDescent="0.2">
      <c r="A534" s="19">
        <f t="shared" si="114"/>
        <v>518</v>
      </c>
      <c r="B534" s="20">
        <f t="shared" si="115"/>
        <v>1</v>
      </c>
      <c r="C534" s="23" t="str">
        <f t="shared" si="116"/>
        <v>yes</v>
      </c>
      <c r="D534" s="22"/>
      <c r="E534" s="24"/>
      <c r="F534" s="32">
        <f t="shared" si="117"/>
        <v>2.1255598952515745E-30</v>
      </c>
      <c r="G534" s="14">
        <f t="shared" si="118"/>
        <v>1.9982817774853741E-28</v>
      </c>
      <c r="H534" s="45">
        <f t="shared" si="109"/>
        <v>9.3017258009599857E-27</v>
      </c>
      <c r="I534" s="13"/>
      <c r="J534" s="11">
        <f t="shared" si="110"/>
        <v>1</v>
      </c>
      <c r="K534" s="11">
        <f t="shared" si="111"/>
        <v>1</v>
      </c>
      <c r="L534" s="2">
        <f t="shared" si="112"/>
        <v>1</v>
      </c>
      <c r="M534" s="2">
        <f t="shared" si="119"/>
        <v>0.99</v>
      </c>
      <c r="N534" s="92"/>
      <c r="O534" s="2">
        <f t="shared" si="120"/>
        <v>1</v>
      </c>
      <c r="P534" s="31">
        <f t="shared" si="121"/>
        <v>518</v>
      </c>
      <c r="Q534" s="31">
        <f t="shared" si="113"/>
        <v>518</v>
      </c>
      <c r="R534" s="180"/>
      <c r="S534" s="181"/>
      <c r="T534" s="182"/>
      <c r="U534" s="183"/>
      <c r="V534" s="185"/>
    </row>
    <row r="535" spans="1:22" x14ac:dyDescent="0.2">
      <c r="A535" s="19">
        <f t="shared" si="114"/>
        <v>519</v>
      </c>
      <c r="B535" s="20">
        <f t="shared" si="115"/>
        <v>1</v>
      </c>
      <c r="C535" s="23" t="str">
        <f t="shared" si="116"/>
        <v>yes</v>
      </c>
      <c r="D535" s="22"/>
      <c r="E535" s="24"/>
      <c r="F535" s="32">
        <f t="shared" si="117"/>
        <v>1.7987171822342557E-30</v>
      </c>
      <c r="G535" s="14">
        <f t="shared" si="118"/>
        <v>1.6963136805597792E-28</v>
      </c>
      <c r="H535" s="45">
        <f t="shared" si="109"/>
        <v>7.9208877992484054E-27</v>
      </c>
      <c r="I535" s="13"/>
      <c r="J535" s="11">
        <f t="shared" si="110"/>
        <v>1</v>
      </c>
      <c r="K535" s="11">
        <f t="shared" si="111"/>
        <v>1</v>
      </c>
      <c r="L535" s="2">
        <f t="shared" si="112"/>
        <v>1</v>
      </c>
      <c r="M535" s="2">
        <f t="shared" si="119"/>
        <v>0.99</v>
      </c>
      <c r="N535" s="92"/>
      <c r="O535" s="2">
        <f t="shared" si="120"/>
        <v>1</v>
      </c>
      <c r="P535" s="31">
        <f t="shared" si="121"/>
        <v>519</v>
      </c>
      <c r="Q535" s="31">
        <f t="shared" si="113"/>
        <v>519</v>
      </c>
      <c r="R535" s="180"/>
      <c r="S535" s="181"/>
      <c r="T535" s="182"/>
      <c r="U535" s="183"/>
      <c r="V535" s="185"/>
    </row>
    <row r="536" spans="1:22" x14ac:dyDescent="0.2">
      <c r="A536" s="19">
        <f t="shared" si="114"/>
        <v>520</v>
      </c>
      <c r="B536" s="20">
        <f t="shared" si="115"/>
        <v>1</v>
      </c>
      <c r="C536" s="23" t="str">
        <f t="shared" si="116"/>
        <v>yes</v>
      </c>
      <c r="D536" s="22"/>
      <c r="E536" s="24"/>
      <c r="F536" s="32">
        <f t="shared" si="117"/>
        <v>1.5218504192196215E-30</v>
      </c>
      <c r="G536" s="14">
        <f t="shared" si="118"/>
        <v>1.4397071676761913E-28</v>
      </c>
      <c r="H536" s="45">
        <f t="shared" si="109"/>
        <v>6.7437546933568134E-27</v>
      </c>
      <c r="I536" s="13"/>
      <c r="J536" s="11">
        <f t="shared" si="110"/>
        <v>1</v>
      </c>
      <c r="K536" s="11">
        <f t="shared" si="111"/>
        <v>1</v>
      </c>
      <c r="L536" s="2">
        <f t="shared" si="112"/>
        <v>1</v>
      </c>
      <c r="M536" s="2">
        <f t="shared" si="119"/>
        <v>0.99</v>
      </c>
      <c r="N536" s="92"/>
      <c r="O536" s="2">
        <f t="shared" si="120"/>
        <v>1</v>
      </c>
      <c r="P536" s="31">
        <f t="shared" si="121"/>
        <v>520</v>
      </c>
      <c r="Q536" s="31">
        <f t="shared" si="113"/>
        <v>520</v>
      </c>
      <c r="R536" s="180"/>
      <c r="S536" s="181"/>
      <c r="T536" s="182"/>
      <c r="U536" s="183"/>
      <c r="V536" s="185"/>
    </row>
    <row r="537" spans="1:22" x14ac:dyDescent="0.2">
      <c r="A537" s="19">
        <f t="shared" si="114"/>
        <v>521</v>
      </c>
      <c r="B537" s="20">
        <f t="shared" si="115"/>
        <v>1</v>
      </c>
      <c r="C537" s="23" t="str">
        <f t="shared" si="116"/>
        <v>yes</v>
      </c>
      <c r="D537" s="22"/>
      <c r="E537" s="24"/>
      <c r="F537" s="32">
        <f t="shared" si="117"/>
        <v>1.287361221972503E-30</v>
      </c>
      <c r="G537" s="14">
        <f t="shared" si="118"/>
        <v>1.2216887176573997E-28</v>
      </c>
      <c r="H537" s="45">
        <f t="shared" si="109"/>
        <v>5.7404650588721512E-27</v>
      </c>
      <c r="I537" s="13"/>
      <c r="J537" s="11">
        <f t="shared" si="110"/>
        <v>1</v>
      </c>
      <c r="K537" s="11">
        <f t="shared" si="111"/>
        <v>1</v>
      </c>
      <c r="L537" s="2">
        <f t="shared" si="112"/>
        <v>1</v>
      </c>
      <c r="M537" s="2">
        <f t="shared" si="119"/>
        <v>0.99</v>
      </c>
      <c r="N537" s="92"/>
      <c r="O537" s="2">
        <f t="shared" si="120"/>
        <v>1</v>
      </c>
      <c r="P537" s="31">
        <f t="shared" si="121"/>
        <v>521</v>
      </c>
      <c r="Q537" s="31">
        <f t="shared" si="113"/>
        <v>521</v>
      </c>
      <c r="R537" s="180"/>
      <c r="S537" s="181"/>
      <c r="T537" s="182"/>
      <c r="U537" s="183"/>
      <c r="V537" s="185"/>
    </row>
    <row r="538" spans="1:22" x14ac:dyDescent="0.2">
      <c r="A538" s="19">
        <f t="shared" si="114"/>
        <v>522</v>
      </c>
      <c r="B538" s="20">
        <f t="shared" si="115"/>
        <v>1</v>
      </c>
      <c r="C538" s="23" t="str">
        <f t="shared" si="116"/>
        <v>yes</v>
      </c>
      <c r="D538" s="22"/>
      <c r="E538" s="24"/>
      <c r="F538" s="32">
        <f t="shared" si="117"/>
        <v>1.0887998894721567E-30</v>
      </c>
      <c r="G538" s="14">
        <f t="shared" si="118"/>
        <v>1.0364901556518539E-28</v>
      </c>
      <c r="H538" s="45">
        <f t="shared" si="109"/>
        <v>4.885506976127397E-27</v>
      </c>
      <c r="I538" s="13"/>
      <c r="J538" s="11">
        <f t="shared" si="110"/>
        <v>1</v>
      </c>
      <c r="K538" s="11">
        <f t="shared" si="111"/>
        <v>1</v>
      </c>
      <c r="L538" s="2">
        <f t="shared" si="112"/>
        <v>1</v>
      </c>
      <c r="M538" s="2">
        <f t="shared" si="119"/>
        <v>0.99</v>
      </c>
      <c r="N538" s="92"/>
      <c r="O538" s="2">
        <f t="shared" si="120"/>
        <v>1</v>
      </c>
      <c r="P538" s="31">
        <f t="shared" si="121"/>
        <v>522</v>
      </c>
      <c r="Q538" s="31">
        <f t="shared" si="113"/>
        <v>522</v>
      </c>
      <c r="R538" s="180"/>
      <c r="S538" s="181"/>
      <c r="T538" s="182"/>
      <c r="U538" s="183"/>
      <c r="V538" s="185"/>
    </row>
    <row r="539" spans="1:22" x14ac:dyDescent="0.2">
      <c r="A539" s="19">
        <f t="shared" si="114"/>
        <v>523</v>
      </c>
      <c r="B539" s="20">
        <f t="shared" si="115"/>
        <v>1</v>
      </c>
      <c r="C539" s="23" t="str">
        <f t="shared" si="116"/>
        <v>yes</v>
      </c>
      <c r="D539" s="22"/>
      <c r="E539" s="24"/>
      <c r="F539" s="32">
        <f t="shared" si="117"/>
        <v>9.2069274907307267E-31</v>
      </c>
      <c r="G539" s="14">
        <f t="shared" si="118"/>
        <v>8.7920034428715421E-29</v>
      </c>
      <c r="H539" s="45">
        <f t="shared" si="109"/>
        <v>4.1570885844012464E-27</v>
      </c>
      <c r="I539" s="13"/>
      <c r="J539" s="11">
        <f t="shared" si="110"/>
        <v>1</v>
      </c>
      <c r="K539" s="11">
        <f t="shared" si="111"/>
        <v>1</v>
      </c>
      <c r="L539" s="2">
        <f t="shared" si="112"/>
        <v>1</v>
      </c>
      <c r="M539" s="2">
        <f t="shared" si="119"/>
        <v>0.99</v>
      </c>
      <c r="N539" s="92"/>
      <c r="O539" s="2">
        <f t="shared" si="120"/>
        <v>1</v>
      </c>
      <c r="P539" s="31">
        <f t="shared" si="121"/>
        <v>523</v>
      </c>
      <c r="Q539" s="31">
        <f t="shared" si="113"/>
        <v>523</v>
      </c>
      <c r="R539" s="180"/>
      <c r="S539" s="181"/>
      <c r="T539" s="182"/>
      <c r="U539" s="183"/>
      <c r="V539" s="185"/>
    </row>
    <row r="540" spans="1:22" x14ac:dyDescent="0.2">
      <c r="A540" s="19">
        <f t="shared" si="114"/>
        <v>524</v>
      </c>
      <c r="B540" s="20">
        <f t="shared" si="115"/>
        <v>1</v>
      </c>
      <c r="C540" s="23" t="str">
        <f t="shared" si="116"/>
        <v>yes</v>
      </c>
      <c r="D540" s="22"/>
      <c r="E540" s="24"/>
      <c r="F540" s="32">
        <f t="shared" si="117"/>
        <v>7.7839530269637258E-31</v>
      </c>
      <c r="G540" s="14">
        <f t="shared" si="118"/>
        <v>7.4563861901389462E-29</v>
      </c>
      <c r="H540" s="45">
        <f t="shared" si="109"/>
        <v>3.5365991331101078E-27</v>
      </c>
      <c r="I540" s="13"/>
      <c r="J540" s="11">
        <f t="shared" si="110"/>
        <v>1</v>
      </c>
      <c r="K540" s="11">
        <f t="shared" si="111"/>
        <v>1</v>
      </c>
      <c r="L540" s="2">
        <f t="shared" si="112"/>
        <v>1</v>
      </c>
      <c r="M540" s="2">
        <f t="shared" si="119"/>
        <v>0.99</v>
      </c>
      <c r="N540" s="92"/>
      <c r="O540" s="2">
        <f t="shared" si="120"/>
        <v>1</v>
      </c>
      <c r="P540" s="31">
        <f t="shared" si="121"/>
        <v>524</v>
      </c>
      <c r="Q540" s="31">
        <f t="shared" si="113"/>
        <v>524</v>
      </c>
      <c r="R540" s="180"/>
      <c r="S540" s="181"/>
      <c r="T540" s="182"/>
      <c r="U540" s="183"/>
      <c r="V540" s="185"/>
    </row>
    <row r="541" spans="1:22" x14ac:dyDescent="0.2">
      <c r="A541" s="19">
        <f t="shared" si="114"/>
        <v>525</v>
      </c>
      <c r="B541" s="20">
        <f t="shared" si="115"/>
        <v>1</v>
      </c>
      <c r="C541" s="23" t="str">
        <f t="shared" si="116"/>
        <v>yes</v>
      </c>
      <c r="D541" s="22"/>
      <c r="E541" s="24"/>
      <c r="F541" s="32">
        <f t="shared" si="117"/>
        <v>6.5796734090624874E-31</v>
      </c>
      <c r="G541" s="14">
        <f t="shared" si="118"/>
        <v>6.3224679939811378E-29</v>
      </c>
      <c r="H541" s="45">
        <f t="shared" si="109"/>
        <v>3.0081476048844487E-27</v>
      </c>
      <c r="I541" s="13"/>
      <c r="J541" s="11">
        <f t="shared" si="110"/>
        <v>1</v>
      </c>
      <c r="K541" s="11">
        <f t="shared" si="111"/>
        <v>1</v>
      </c>
      <c r="L541" s="2">
        <f t="shared" si="112"/>
        <v>1</v>
      </c>
      <c r="M541" s="2">
        <f t="shared" si="119"/>
        <v>0.99</v>
      </c>
      <c r="N541" s="92"/>
      <c r="O541" s="2">
        <f t="shared" si="120"/>
        <v>1</v>
      </c>
      <c r="P541" s="31">
        <f t="shared" si="121"/>
        <v>525</v>
      </c>
      <c r="Q541" s="31">
        <f t="shared" si="113"/>
        <v>525</v>
      </c>
      <c r="R541" s="180"/>
      <c r="S541" s="181"/>
      <c r="T541" s="182"/>
      <c r="U541" s="183"/>
      <c r="V541" s="185"/>
    </row>
    <row r="542" spans="1:22" x14ac:dyDescent="0.2">
      <c r="A542" s="19">
        <f t="shared" si="114"/>
        <v>526</v>
      </c>
      <c r="B542" s="20">
        <f t="shared" si="115"/>
        <v>1</v>
      </c>
      <c r="C542" s="23" t="str">
        <f t="shared" si="116"/>
        <v>yes</v>
      </c>
      <c r="D542" s="22"/>
      <c r="E542" s="24"/>
      <c r="F542" s="32">
        <f t="shared" si="117"/>
        <v>5.56066757853087E-31</v>
      </c>
      <c r="G542" s="14">
        <f t="shared" si="118"/>
        <v>5.3599706685969968E-29</v>
      </c>
      <c r="H542" s="45">
        <f t="shared" si="109"/>
        <v>2.558167819103141E-27</v>
      </c>
      <c r="I542" s="13"/>
      <c r="J542" s="11">
        <f t="shared" si="110"/>
        <v>1</v>
      </c>
      <c r="K542" s="11">
        <f t="shared" si="111"/>
        <v>1</v>
      </c>
      <c r="L542" s="2">
        <f t="shared" si="112"/>
        <v>1</v>
      </c>
      <c r="M542" s="2">
        <f t="shared" si="119"/>
        <v>0.99</v>
      </c>
      <c r="N542" s="92"/>
      <c r="O542" s="2">
        <f t="shared" si="120"/>
        <v>1</v>
      </c>
      <c r="P542" s="31">
        <f t="shared" si="121"/>
        <v>526</v>
      </c>
      <c r="Q542" s="31">
        <f t="shared" si="113"/>
        <v>526</v>
      </c>
      <c r="R542" s="180"/>
      <c r="S542" s="181"/>
      <c r="T542" s="182"/>
      <c r="U542" s="183"/>
      <c r="V542" s="185"/>
    </row>
    <row r="543" spans="1:22" x14ac:dyDescent="0.2">
      <c r="A543" s="19">
        <f t="shared" si="114"/>
        <v>527</v>
      </c>
      <c r="B543" s="20">
        <f t="shared" si="115"/>
        <v>1</v>
      </c>
      <c r="C543" s="23" t="str">
        <f t="shared" si="116"/>
        <v>yes</v>
      </c>
      <c r="D543" s="22"/>
      <c r="E543" s="24"/>
      <c r="F543" s="32">
        <f t="shared" si="117"/>
        <v>4.6985928307298487E-31</v>
      </c>
      <c r="G543" s="14">
        <f t="shared" si="118"/>
        <v>4.5431339209111788E-29</v>
      </c>
      <c r="H543" s="45">
        <f t="shared" si="109"/>
        <v>2.1750804997566003E-27</v>
      </c>
      <c r="I543" s="13"/>
      <c r="J543" s="11">
        <f t="shared" si="110"/>
        <v>1</v>
      </c>
      <c r="K543" s="11">
        <f t="shared" si="111"/>
        <v>1</v>
      </c>
      <c r="L543" s="2">
        <f t="shared" si="112"/>
        <v>1</v>
      </c>
      <c r="M543" s="2">
        <f t="shared" si="119"/>
        <v>0.99</v>
      </c>
      <c r="N543" s="92"/>
      <c r="O543" s="2">
        <f t="shared" si="120"/>
        <v>1</v>
      </c>
      <c r="P543" s="31">
        <f t="shared" si="121"/>
        <v>527</v>
      </c>
      <c r="Q543" s="31">
        <f t="shared" si="113"/>
        <v>527</v>
      </c>
      <c r="R543" s="180"/>
      <c r="S543" s="181"/>
      <c r="T543" s="182"/>
      <c r="U543" s="183"/>
      <c r="V543" s="185"/>
    </row>
    <row r="544" spans="1:22" x14ac:dyDescent="0.2">
      <c r="A544" s="19">
        <f t="shared" si="114"/>
        <v>528</v>
      </c>
      <c r="B544" s="20">
        <f t="shared" si="115"/>
        <v>1</v>
      </c>
      <c r="C544" s="23" t="str">
        <f t="shared" si="116"/>
        <v>yes</v>
      </c>
      <c r="D544" s="22"/>
      <c r="E544" s="24"/>
      <c r="F544" s="32">
        <f t="shared" si="117"/>
        <v>3.9694175815621658E-31</v>
      </c>
      <c r="G544" s="14">
        <f t="shared" si="118"/>
        <v>3.850045315605679E-29</v>
      </c>
      <c r="H544" s="45">
        <f t="shared" si="109"/>
        <v>1.8490041445846154E-27</v>
      </c>
      <c r="I544" s="13"/>
      <c r="J544" s="11">
        <f t="shared" si="110"/>
        <v>1</v>
      </c>
      <c r="K544" s="11">
        <f t="shared" si="111"/>
        <v>1</v>
      </c>
      <c r="L544" s="2">
        <f t="shared" si="112"/>
        <v>1</v>
      </c>
      <c r="M544" s="2">
        <f t="shared" si="119"/>
        <v>0.99</v>
      </c>
      <c r="N544" s="92"/>
      <c r="O544" s="2">
        <f t="shared" si="120"/>
        <v>1</v>
      </c>
      <c r="P544" s="31">
        <f t="shared" si="121"/>
        <v>528</v>
      </c>
      <c r="Q544" s="31">
        <f t="shared" si="113"/>
        <v>528</v>
      </c>
      <c r="R544" s="180"/>
      <c r="S544" s="181"/>
      <c r="T544" s="182"/>
      <c r="U544" s="183"/>
      <c r="V544" s="185"/>
    </row>
    <row r="545" spans="1:22" x14ac:dyDescent="0.2">
      <c r="A545" s="19">
        <f t="shared" si="114"/>
        <v>529</v>
      </c>
      <c r="B545" s="20">
        <f t="shared" si="115"/>
        <v>1</v>
      </c>
      <c r="C545" s="23" t="str">
        <f t="shared" si="116"/>
        <v>yes</v>
      </c>
      <c r="D545" s="22"/>
      <c r="E545" s="24"/>
      <c r="F545" s="32">
        <f t="shared" si="117"/>
        <v>3.3527693770190771E-31</v>
      </c>
      <c r="G545" s="14">
        <f t="shared" si="118"/>
        <v>3.2620690020329313E-29</v>
      </c>
      <c r="H545" s="45">
        <f t="shared" si="109"/>
        <v>1.5715076944100364E-27</v>
      </c>
      <c r="I545" s="13"/>
      <c r="J545" s="11">
        <f t="shared" si="110"/>
        <v>1</v>
      </c>
      <c r="K545" s="11">
        <f t="shared" si="111"/>
        <v>1</v>
      </c>
      <c r="L545" s="2">
        <f t="shared" si="112"/>
        <v>1</v>
      </c>
      <c r="M545" s="2">
        <f t="shared" si="119"/>
        <v>0.99</v>
      </c>
      <c r="N545" s="92"/>
      <c r="O545" s="2">
        <f t="shared" si="120"/>
        <v>1</v>
      </c>
      <c r="P545" s="31">
        <f t="shared" si="121"/>
        <v>529</v>
      </c>
      <c r="Q545" s="31">
        <f t="shared" si="113"/>
        <v>529</v>
      </c>
      <c r="R545" s="180"/>
      <c r="S545" s="181"/>
      <c r="T545" s="182"/>
      <c r="U545" s="183"/>
      <c r="V545" s="185"/>
    </row>
    <row r="546" spans="1:22" x14ac:dyDescent="0.2">
      <c r="A546" s="19">
        <f t="shared" si="114"/>
        <v>530</v>
      </c>
      <c r="B546" s="20">
        <f t="shared" si="115"/>
        <v>1</v>
      </c>
      <c r="C546" s="23" t="str">
        <f t="shared" si="116"/>
        <v>yes</v>
      </c>
      <c r="D546" s="22"/>
      <c r="E546" s="24"/>
      <c r="F546" s="32">
        <f t="shared" si="117"/>
        <v>2.8313809363085678E-31</v>
      </c>
      <c r="G546" s="14">
        <f t="shared" si="118"/>
        <v>2.763358735765589E-29</v>
      </c>
      <c r="H546" s="45">
        <f t="shared" si="109"/>
        <v>1.3353989992874303E-27</v>
      </c>
      <c r="I546" s="13"/>
      <c r="J546" s="11">
        <f t="shared" si="110"/>
        <v>1</v>
      </c>
      <c r="K546" s="11">
        <f t="shared" si="111"/>
        <v>1</v>
      </c>
      <c r="L546" s="2">
        <f t="shared" si="112"/>
        <v>1</v>
      </c>
      <c r="M546" s="2">
        <f t="shared" si="119"/>
        <v>0.99</v>
      </c>
      <c r="N546" s="92"/>
      <c r="O546" s="2">
        <f t="shared" si="120"/>
        <v>1</v>
      </c>
      <c r="P546" s="31">
        <f t="shared" si="121"/>
        <v>530</v>
      </c>
      <c r="Q546" s="31">
        <f t="shared" si="113"/>
        <v>530</v>
      </c>
      <c r="R546" s="180"/>
      <c r="S546" s="181"/>
      <c r="T546" s="182"/>
      <c r="U546" s="183"/>
      <c r="V546" s="185"/>
    </row>
    <row r="547" spans="1:22" x14ac:dyDescent="0.2">
      <c r="A547" s="19">
        <f t="shared" si="114"/>
        <v>531</v>
      </c>
      <c r="B547" s="20">
        <f t="shared" si="115"/>
        <v>1</v>
      </c>
      <c r="C547" s="23" t="str">
        <f t="shared" si="116"/>
        <v>yes</v>
      </c>
      <c r="D547" s="22"/>
      <c r="E547" s="24"/>
      <c r="F547" s="32">
        <f t="shared" si="117"/>
        <v>2.3906195740584527E-31</v>
      </c>
      <c r="G547" s="14">
        <f t="shared" si="118"/>
        <v>2.3404428335480082E-29</v>
      </c>
      <c r="H547" s="45">
        <f t="shared" si="109"/>
        <v>1.1345439345552738E-27</v>
      </c>
      <c r="I547" s="13"/>
      <c r="J547" s="11">
        <f t="shared" si="110"/>
        <v>1</v>
      </c>
      <c r="K547" s="11">
        <f t="shared" si="111"/>
        <v>1</v>
      </c>
      <c r="L547" s="2">
        <f t="shared" si="112"/>
        <v>1</v>
      </c>
      <c r="M547" s="2">
        <f t="shared" si="119"/>
        <v>0.99</v>
      </c>
      <c r="N547" s="92"/>
      <c r="O547" s="2">
        <f t="shared" si="120"/>
        <v>1</v>
      </c>
      <c r="P547" s="31">
        <f t="shared" si="121"/>
        <v>531</v>
      </c>
      <c r="Q547" s="31">
        <f t="shared" si="113"/>
        <v>531</v>
      </c>
      <c r="R547" s="180"/>
      <c r="S547" s="181"/>
      <c r="T547" s="182"/>
      <c r="U547" s="183"/>
      <c r="V547" s="185"/>
    </row>
    <row r="548" spans="1:22" x14ac:dyDescent="0.2">
      <c r="A548" s="19">
        <f t="shared" si="114"/>
        <v>532</v>
      </c>
      <c r="B548" s="20">
        <f t="shared" si="115"/>
        <v>1</v>
      </c>
      <c r="C548" s="23" t="str">
        <f t="shared" si="116"/>
        <v>yes</v>
      </c>
      <c r="D548" s="22"/>
      <c r="E548" s="24"/>
      <c r="F548" s="32">
        <f t="shared" si="117"/>
        <v>2.0180875248502E-31</v>
      </c>
      <c r="G548" s="14">
        <f t="shared" si="118"/>
        <v>1.9818705017880567E-29</v>
      </c>
      <c r="H548" s="45">
        <f t="shared" si="109"/>
        <v>9.637117549903543E-28</v>
      </c>
      <c r="I548" s="13"/>
      <c r="J548" s="11">
        <f t="shared" si="110"/>
        <v>1</v>
      </c>
      <c r="K548" s="11">
        <f t="shared" si="111"/>
        <v>1</v>
      </c>
      <c r="L548" s="2">
        <f t="shared" si="112"/>
        <v>1</v>
      </c>
      <c r="M548" s="2">
        <f t="shared" si="119"/>
        <v>0.99</v>
      </c>
      <c r="N548" s="92"/>
      <c r="O548" s="2">
        <f t="shared" si="120"/>
        <v>1</v>
      </c>
      <c r="P548" s="31">
        <f t="shared" si="121"/>
        <v>532</v>
      </c>
      <c r="Q548" s="31">
        <f t="shared" si="113"/>
        <v>532</v>
      </c>
      <c r="R548" s="180"/>
      <c r="S548" s="181"/>
      <c r="T548" s="182"/>
      <c r="U548" s="183"/>
      <c r="V548" s="185"/>
    </row>
    <row r="549" spans="1:22" x14ac:dyDescent="0.2">
      <c r="A549" s="19">
        <f t="shared" si="114"/>
        <v>533</v>
      </c>
      <c r="B549" s="20">
        <f t="shared" si="115"/>
        <v>1</v>
      </c>
      <c r="C549" s="23" t="str">
        <f t="shared" si="116"/>
        <v>yes</v>
      </c>
      <c r="D549" s="22"/>
      <c r="E549" s="24"/>
      <c r="F549" s="32">
        <f t="shared" si="117"/>
        <v>1.7032825493828469E-31</v>
      </c>
      <c r="G549" s="14">
        <f t="shared" si="118"/>
        <v>1.6779105192408722E-29</v>
      </c>
      <c r="H549" s="45">
        <f t="shared" si="109"/>
        <v>8.1844290608448677E-28</v>
      </c>
      <c r="I549" s="13"/>
      <c r="J549" s="11">
        <f t="shared" si="110"/>
        <v>1</v>
      </c>
      <c r="K549" s="11">
        <f t="shared" si="111"/>
        <v>1</v>
      </c>
      <c r="L549" s="2">
        <f t="shared" si="112"/>
        <v>1</v>
      </c>
      <c r="M549" s="2">
        <f t="shared" si="119"/>
        <v>0.99</v>
      </c>
      <c r="N549" s="92"/>
      <c r="O549" s="2">
        <f t="shared" si="120"/>
        <v>1</v>
      </c>
      <c r="P549" s="31">
        <f t="shared" si="121"/>
        <v>533</v>
      </c>
      <c r="Q549" s="31">
        <f t="shared" si="113"/>
        <v>533</v>
      </c>
      <c r="R549" s="180"/>
      <c r="S549" s="181"/>
      <c r="T549" s="182"/>
      <c r="U549" s="183"/>
      <c r="V549" s="185"/>
    </row>
    <row r="550" spans="1:22" x14ac:dyDescent="0.2">
      <c r="A550" s="19">
        <f t="shared" si="114"/>
        <v>534</v>
      </c>
      <c r="B550" s="20">
        <f t="shared" si="115"/>
        <v>1</v>
      </c>
      <c r="C550" s="23" t="str">
        <f t="shared" si="116"/>
        <v>yes</v>
      </c>
      <c r="D550" s="22"/>
      <c r="E550" s="24"/>
      <c r="F550" s="32">
        <f t="shared" si="117"/>
        <v>1.4373097831400282E-31</v>
      </c>
      <c r="G550" s="14">
        <f t="shared" si="118"/>
        <v>1.4202945717366926E-29</v>
      </c>
      <c r="H550" s="45">
        <f t="shared" si="109"/>
        <v>6.9493605269490649E-28</v>
      </c>
      <c r="I550" s="13"/>
      <c r="J550" s="11">
        <f t="shared" si="110"/>
        <v>1</v>
      </c>
      <c r="K550" s="11">
        <f t="shared" si="111"/>
        <v>1</v>
      </c>
      <c r="L550" s="2">
        <f t="shared" si="112"/>
        <v>1</v>
      </c>
      <c r="M550" s="2">
        <f t="shared" si="119"/>
        <v>0.99</v>
      </c>
      <c r="N550" s="92"/>
      <c r="O550" s="2">
        <f t="shared" si="120"/>
        <v>1</v>
      </c>
      <c r="P550" s="31">
        <f t="shared" si="121"/>
        <v>534</v>
      </c>
      <c r="Q550" s="31">
        <f t="shared" si="113"/>
        <v>534</v>
      </c>
      <c r="R550" s="180"/>
      <c r="S550" s="181"/>
      <c r="T550" s="182"/>
      <c r="U550" s="183"/>
      <c r="V550" s="185"/>
    </row>
    <row r="551" spans="1:22" x14ac:dyDescent="0.2">
      <c r="A551" s="19">
        <f t="shared" si="114"/>
        <v>535</v>
      </c>
      <c r="B551" s="20">
        <f t="shared" si="115"/>
        <v>1</v>
      </c>
      <c r="C551" s="23" t="str">
        <f t="shared" si="116"/>
        <v>yes</v>
      </c>
      <c r="D551" s="22"/>
      <c r="E551" s="24"/>
      <c r="F551" s="32">
        <f t="shared" ref="F551:F593" si="122">IF($A551="","",IF($A551&lt;=ROUNDUP($B$11*$B$12,0)-1,(HYPGEOMDIST($A551,$A551,ROUNDUP($B$11*$B$12,0)-1,$B$11))))</f>
        <v>1.2126371358790048E-31</v>
      </c>
      <c r="G551" s="14">
        <f t="shared" ref="G551:G593" si="123">IF($A551="","",IF($A551&lt;=ROUNDUP($B$11*$B$12,0),HYPGEOMDIST($A551-1,$A551,ROUNDUP($B$11*$B$12,0)-1,$B$11)))</f>
        <v>1.2019986628464369E-29</v>
      </c>
      <c r="H551" s="45">
        <f t="shared" ref="H551:H593" si="124">IF(A551="","",IF(OR($A551&lt;2,$B$11=ROUNDUP($B$11*$B$12,0)),"0",IF($A551&lt;=ROUNDUP($B$11*$B$12,0)+1,HYPGEOMDIST($A551-2,$A551,ROUNDUP($B$11*$B$12,0)-1,$B$11))))</f>
        <v>5.8995154959558872E-28</v>
      </c>
      <c r="I551" s="13"/>
      <c r="J551" s="11">
        <f t="shared" ref="J551:J594" si="125">IF($A551="","",1-F551)</f>
        <v>1</v>
      </c>
      <c r="K551" s="11">
        <f t="shared" ref="K551:K594" si="126">IF($A551="","",(1-F551)-G551)</f>
        <v>1</v>
      </c>
      <c r="L551" s="2">
        <f t="shared" ref="L551:L594" si="127">IF($A551="","",K551-H551)</f>
        <v>1</v>
      </c>
      <c r="M551" s="2">
        <f t="shared" ref="M551:M593" si="128">IF($B551="","",$B$14)</f>
        <v>0.99</v>
      </c>
      <c r="N551" s="92"/>
      <c r="O551" s="2">
        <f t="shared" si="120"/>
        <v>1</v>
      </c>
      <c r="P551" s="31">
        <f t="shared" si="121"/>
        <v>535</v>
      </c>
      <c r="Q551" s="31">
        <f t="shared" si="113"/>
        <v>535</v>
      </c>
      <c r="R551" s="180"/>
      <c r="S551" s="181"/>
      <c r="T551" s="182"/>
      <c r="U551" s="183"/>
      <c r="V551" s="185"/>
    </row>
    <row r="552" spans="1:22" x14ac:dyDescent="0.2">
      <c r="A552" s="19">
        <f t="shared" si="114"/>
        <v>536</v>
      </c>
      <c r="B552" s="20">
        <f t="shared" si="115"/>
        <v>1</v>
      </c>
      <c r="C552" s="23" t="str">
        <f t="shared" si="116"/>
        <v>yes</v>
      </c>
      <c r="D552" s="22"/>
      <c r="E552" s="24"/>
      <c r="F552" s="32">
        <f t="shared" si="122"/>
        <v>1.0228876980368016E-31</v>
      </c>
      <c r="G552" s="14">
        <f t="shared" si="123"/>
        <v>1.0170569868342164E-29</v>
      </c>
      <c r="H552" s="45">
        <f t="shared" si="124"/>
        <v>5.0072897664691078E-28</v>
      </c>
      <c r="I552" s="13"/>
      <c r="J552" s="11">
        <f t="shared" si="125"/>
        <v>1</v>
      </c>
      <c r="K552" s="11">
        <f t="shared" si="126"/>
        <v>1</v>
      </c>
      <c r="L552" s="2">
        <f t="shared" si="127"/>
        <v>1</v>
      </c>
      <c r="M552" s="2">
        <f t="shared" si="128"/>
        <v>0.99</v>
      </c>
      <c r="N552" s="92"/>
      <c r="O552" s="2">
        <f t="shared" si="120"/>
        <v>1</v>
      </c>
      <c r="P552" s="31">
        <f t="shared" si="121"/>
        <v>536</v>
      </c>
      <c r="Q552" s="31">
        <f t="shared" si="113"/>
        <v>536</v>
      </c>
      <c r="R552" s="180"/>
      <c r="S552" s="181"/>
      <c r="T552" s="182"/>
      <c r="U552" s="183"/>
      <c r="V552" s="185"/>
    </row>
    <row r="553" spans="1:22" x14ac:dyDescent="0.2">
      <c r="A553" s="19">
        <f t="shared" si="114"/>
        <v>537</v>
      </c>
      <c r="B553" s="20">
        <f t="shared" si="115"/>
        <v>1</v>
      </c>
      <c r="C553" s="23" t="str">
        <f t="shared" si="116"/>
        <v>yes</v>
      </c>
      <c r="D553" s="22"/>
      <c r="E553" s="24"/>
      <c r="F553" s="32">
        <f t="shared" si="122"/>
        <v>8.626635876596657E-32</v>
      </c>
      <c r="G553" s="14">
        <f t="shared" si="123"/>
        <v>8.6040347272520141E-30</v>
      </c>
      <c r="H553" s="45">
        <f t="shared" si="124"/>
        <v>4.2491670274635902E-28</v>
      </c>
      <c r="I553" s="13"/>
      <c r="J553" s="11">
        <f t="shared" si="125"/>
        <v>1</v>
      </c>
      <c r="K553" s="11">
        <f t="shared" si="126"/>
        <v>1</v>
      </c>
      <c r="L553" s="2">
        <f t="shared" si="127"/>
        <v>1</v>
      </c>
      <c r="M553" s="2">
        <f t="shared" si="128"/>
        <v>0.99</v>
      </c>
      <c r="N553" s="92"/>
      <c r="O553" s="2">
        <f t="shared" si="120"/>
        <v>1</v>
      </c>
      <c r="P553" s="31">
        <f t="shared" si="121"/>
        <v>537</v>
      </c>
      <c r="Q553" s="31">
        <f t="shared" si="113"/>
        <v>537</v>
      </c>
      <c r="R553" s="180"/>
      <c r="S553" s="181"/>
      <c r="T553" s="182"/>
      <c r="U553" s="183"/>
      <c r="V553" s="185"/>
    </row>
    <row r="554" spans="1:22" x14ac:dyDescent="0.2">
      <c r="A554" s="19">
        <f t="shared" si="114"/>
        <v>538</v>
      </c>
      <c r="B554" s="20">
        <f t="shared" si="115"/>
        <v>1</v>
      </c>
      <c r="C554" s="23" t="str">
        <f t="shared" si="116"/>
        <v>yes</v>
      </c>
      <c r="D554" s="22"/>
      <c r="E554" s="24"/>
      <c r="F554" s="32">
        <f t="shared" si="122"/>
        <v>7.2739650382101864E-32</v>
      </c>
      <c r="G554" s="14">
        <f t="shared" si="123"/>
        <v>7.2773691105188442E-30</v>
      </c>
      <c r="H554" s="45">
        <f t="shared" si="124"/>
        <v>3.6051173545651405E-28</v>
      </c>
      <c r="I554" s="13"/>
      <c r="J554" s="11">
        <f t="shared" si="125"/>
        <v>1</v>
      </c>
      <c r="K554" s="11">
        <f t="shared" si="126"/>
        <v>1</v>
      </c>
      <c r="L554" s="2">
        <f t="shared" si="127"/>
        <v>1</v>
      </c>
      <c r="M554" s="2">
        <f t="shared" si="128"/>
        <v>0.99</v>
      </c>
      <c r="N554" s="92"/>
      <c r="O554" s="2">
        <f t="shared" si="120"/>
        <v>1</v>
      </c>
      <c r="P554" s="31">
        <f t="shared" si="121"/>
        <v>538</v>
      </c>
      <c r="Q554" s="31">
        <f t="shared" si="113"/>
        <v>538</v>
      </c>
      <c r="R554" s="180"/>
      <c r="S554" s="181"/>
      <c r="T554" s="182"/>
      <c r="U554" s="183"/>
      <c r="V554" s="185"/>
    </row>
    <row r="555" spans="1:22" x14ac:dyDescent="0.2">
      <c r="A555" s="19">
        <f t="shared" si="114"/>
        <v>539</v>
      </c>
      <c r="B555" s="20">
        <f t="shared" si="115"/>
        <v>1</v>
      </c>
      <c r="C555" s="23" t="str">
        <f t="shared" si="116"/>
        <v>yes</v>
      </c>
      <c r="D555" s="22"/>
      <c r="E555" s="24"/>
      <c r="F555" s="32">
        <f t="shared" si="122"/>
        <v>6.1322096112147375E-32</v>
      </c>
      <c r="G555" s="14">
        <f t="shared" si="123"/>
        <v>6.1540617515060962E-30</v>
      </c>
      <c r="H555" s="45">
        <f t="shared" si="124"/>
        <v>3.0580836412964934E-28</v>
      </c>
      <c r="I555" s="13"/>
      <c r="J555" s="11">
        <f t="shared" si="125"/>
        <v>1</v>
      </c>
      <c r="K555" s="11">
        <f t="shared" si="126"/>
        <v>1</v>
      </c>
      <c r="L555" s="2">
        <f t="shared" si="127"/>
        <v>1</v>
      </c>
      <c r="M555" s="2">
        <f t="shared" si="128"/>
        <v>0.99</v>
      </c>
      <c r="N555" s="92"/>
      <c r="O555" s="2">
        <f t="shared" si="120"/>
        <v>1</v>
      </c>
      <c r="P555" s="31">
        <f t="shared" si="121"/>
        <v>539</v>
      </c>
      <c r="Q555" s="31">
        <f t="shared" si="113"/>
        <v>539</v>
      </c>
      <c r="R555" s="180"/>
      <c r="S555" s="181"/>
      <c r="T555" s="182"/>
      <c r="U555" s="183"/>
      <c r="V555" s="185"/>
    </row>
    <row r="556" spans="1:22" x14ac:dyDescent="0.2">
      <c r="A556" s="19">
        <f t="shared" si="114"/>
        <v>540</v>
      </c>
      <c r="B556" s="20">
        <f t="shared" si="115"/>
        <v>1</v>
      </c>
      <c r="C556" s="23" t="str">
        <f t="shared" si="116"/>
        <v>yes</v>
      </c>
      <c r="D556" s="22"/>
      <c r="E556" s="24"/>
      <c r="F556" s="32">
        <f t="shared" si="122"/>
        <v>5.1686678304723995E-32</v>
      </c>
      <c r="G556" s="14">
        <f t="shared" si="123"/>
        <v>5.2031256160087489E-30</v>
      </c>
      <c r="H556" s="45">
        <f t="shared" si="124"/>
        <v>2.5935431939229521E-28</v>
      </c>
      <c r="I556" s="13"/>
      <c r="J556" s="11">
        <f t="shared" si="125"/>
        <v>1</v>
      </c>
      <c r="K556" s="11">
        <f t="shared" si="126"/>
        <v>1</v>
      </c>
      <c r="L556" s="2">
        <f t="shared" si="127"/>
        <v>1</v>
      </c>
      <c r="M556" s="2">
        <f t="shared" si="128"/>
        <v>0.99</v>
      </c>
      <c r="N556" s="92"/>
      <c r="O556" s="2">
        <f t="shared" si="120"/>
        <v>1</v>
      </c>
      <c r="P556" s="31">
        <f t="shared" si="121"/>
        <v>540</v>
      </c>
      <c r="Q556" s="31">
        <f t="shared" si="113"/>
        <v>540</v>
      </c>
      <c r="R556" s="180"/>
      <c r="S556" s="181"/>
      <c r="T556" s="182"/>
      <c r="U556" s="183"/>
      <c r="V556" s="185"/>
    </row>
    <row r="557" spans="1:22" x14ac:dyDescent="0.2">
      <c r="A557" s="19">
        <f t="shared" si="114"/>
        <v>541</v>
      </c>
      <c r="B557" s="20">
        <f t="shared" si="115"/>
        <v>1</v>
      </c>
      <c r="C557" s="23" t="str">
        <f t="shared" si="116"/>
        <v>yes</v>
      </c>
      <c r="D557" s="22"/>
      <c r="E557" s="24"/>
      <c r="F557" s="32">
        <f t="shared" si="122"/>
        <v>4.3556794529710372E-32</v>
      </c>
      <c r="G557" s="14">
        <f t="shared" si="123"/>
        <v>4.3982671222824033E-30</v>
      </c>
      <c r="H557" s="45">
        <f t="shared" si="124"/>
        <v>2.1991335611412194E-28</v>
      </c>
      <c r="I557" s="13"/>
      <c r="J557" s="11">
        <f t="shared" si="125"/>
        <v>1</v>
      </c>
      <c r="K557" s="11">
        <f t="shared" si="126"/>
        <v>1</v>
      </c>
      <c r="L557" s="2">
        <f t="shared" si="127"/>
        <v>1</v>
      </c>
      <c r="M557" s="2">
        <f t="shared" si="128"/>
        <v>0.99</v>
      </c>
      <c r="N557" s="92"/>
      <c r="O557" s="2">
        <f t="shared" si="120"/>
        <v>1</v>
      </c>
      <c r="P557" s="31">
        <f t="shared" si="121"/>
        <v>541</v>
      </c>
      <c r="Q557" s="31">
        <f t="shared" si="113"/>
        <v>541</v>
      </c>
      <c r="R557" s="180"/>
      <c r="S557" s="181"/>
      <c r="T557" s="182"/>
      <c r="U557" s="183"/>
      <c r="V557" s="185"/>
    </row>
    <row r="558" spans="1:22" x14ac:dyDescent="0.2">
      <c r="A558" s="19">
        <f t="shared" si="114"/>
        <v>542</v>
      </c>
      <c r="B558" s="20">
        <f t="shared" si="115"/>
        <v>1</v>
      </c>
      <c r="C558" s="23" t="str">
        <f t="shared" si="116"/>
        <v>yes</v>
      </c>
      <c r="D558" s="22"/>
      <c r="E558" s="24"/>
      <c r="F558" s="32">
        <f t="shared" si="122"/>
        <v>3.6698529697607364E-32</v>
      </c>
      <c r="G558" s="14">
        <f t="shared" si="123"/>
        <v>3.7171795389994909E-30</v>
      </c>
      <c r="H558" s="45">
        <f t="shared" si="124"/>
        <v>1.8643332483918996E-28</v>
      </c>
      <c r="I558" s="13"/>
      <c r="J558" s="11">
        <f t="shared" si="125"/>
        <v>1</v>
      </c>
      <c r="K558" s="11">
        <f t="shared" si="126"/>
        <v>1</v>
      </c>
      <c r="L558" s="2">
        <f t="shared" si="127"/>
        <v>1</v>
      </c>
      <c r="M558" s="2">
        <f t="shared" si="128"/>
        <v>0.99</v>
      </c>
      <c r="N558" s="92"/>
      <c r="O558" s="2">
        <f t="shared" si="120"/>
        <v>1</v>
      </c>
      <c r="P558" s="31">
        <f t="shared" si="121"/>
        <v>542</v>
      </c>
      <c r="Q558" s="31">
        <f t="shared" si="113"/>
        <v>542</v>
      </c>
      <c r="R558" s="180"/>
      <c r="S558" s="181"/>
      <c r="T558" s="182"/>
      <c r="U558" s="183"/>
      <c r="V558" s="185"/>
    </row>
    <row r="559" spans="1:22" x14ac:dyDescent="0.2">
      <c r="A559" s="19">
        <f t="shared" si="114"/>
        <v>543</v>
      </c>
      <c r="B559" s="20">
        <f t="shared" si="115"/>
        <v>1</v>
      </c>
      <c r="C559" s="23" t="str">
        <f t="shared" si="116"/>
        <v>yes</v>
      </c>
      <c r="D559" s="22"/>
      <c r="E559" s="24"/>
      <c r="F559" s="32">
        <f t="shared" si="122"/>
        <v>3.0914105914372583E-32</v>
      </c>
      <c r="G559" s="14">
        <f t="shared" si="123"/>
        <v>3.1409421142963053E-30</v>
      </c>
      <c r="H559" s="45">
        <f t="shared" si="124"/>
        <v>1.5801893186404779E-28</v>
      </c>
      <c r="I559" s="13"/>
      <c r="J559" s="11">
        <f t="shared" si="125"/>
        <v>1</v>
      </c>
      <c r="K559" s="11">
        <f t="shared" si="126"/>
        <v>1</v>
      </c>
      <c r="L559" s="2">
        <f t="shared" si="127"/>
        <v>1</v>
      </c>
      <c r="M559" s="2">
        <f t="shared" si="128"/>
        <v>0.99</v>
      </c>
      <c r="N559" s="92"/>
      <c r="O559" s="2">
        <f t="shared" si="120"/>
        <v>1</v>
      </c>
      <c r="P559" s="31">
        <f t="shared" si="121"/>
        <v>543</v>
      </c>
      <c r="Q559" s="31">
        <f t="shared" si="113"/>
        <v>543</v>
      </c>
      <c r="R559" s="180"/>
      <c r="S559" s="181"/>
      <c r="T559" s="182"/>
      <c r="U559" s="183"/>
      <c r="V559" s="185"/>
    </row>
    <row r="560" spans="1:22" x14ac:dyDescent="0.2">
      <c r="A560" s="19">
        <f t="shared" si="114"/>
        <v>544</v>
      </c>
      <c r="B560" s="20">
        <f t="shared" si="115"/>
        <v>1</v>
      </c>
      <c r="C560" s="23" t="str">
        <f t="shared" si="116"/>
        <v>yes</v>
      </c>
      <c r="D560" s="22"/>
      <c r="E560" s="24"/>
      <c r="F560" s="32">
        <f t="shared" si="122"/>
        <v>2.6036331626943018E-32</v>
      </c>
      <c r="G560" s="14">
        <f t="shared" si="123"/>
        <v>2.6535092123618088E-30</v>
      </c>
      <c r="H560" s="45">
        <f t="shared" si="124"/>
        <v>1.3390850393238373E-28</v>
      </c>
      <c r="I560" s="13"/>
      <c r="J560" s="11">
        <f t="shared" si="125"/>
        <v>1</v>
      </c>
      <c r="K560" s="11">
        <f t="shared" si="126"/>
        <v>1</v>
      </c>
      <c r="L560" s="2">
        <f t="shared" si="127"/>
        <v>1</v>
      </c>
      <c r="M560" s="2">
        <f t="shared" si="128"/>
        <v>0.99</v>
      </c>
      <c r="N560" s="92"/>
      <c r="O560" s="2">
        <f t="shared" si="120"/>
        <v>1</v>
      </c>
      <c r="P560" s="31">
        <f t="shared" si="121"/>
        <v>544</v>
      </c>
      <c r="Q560" s="31">
        <f t="shared" si="113"/>
        <v>544</v>
      </c>
      <c r="R560" s="180"/>
      <c r="S560" s="181"/>
      <c r="T560" s="182"/>
      <c r="U560" s="183"/>
      <c r="V560" s="185"/>
    </row>
    <row r="561" spans="1:22" x14ac:dyDescent="0.2">
      <c r="A561" s="19">
        <f t="shared" si="114"/>
        <v>545</v>
      </c>
      <c r="B561" s="20">
        <f t="shared" si="115"/>
        <v>1</v>
      </c>
      <c r="C561" s="23" t="str">
        <f t="shared" si="116"/>
        <v>yes</v>
      </c>
      <c r="D561" s="22"/>
      <c r="E561" s="24"/>
      <c r="F561" s="32">
        <f t="shared" si="122"/>
        <v>2.1923898493398273E-32</v>
      </c>
      <c r="G561" s="14">
        <f t="shared" si="123"/>
        <v>2.2412760577816019E-30</v>
      </c>
      <c r="H561" s="45">
        <f t="shared" si="124"/>
        <v>1.1345417265197409E-28</v>
      </c>
      <c r="I561" s="13"/>
      <c r="J561" s="11">
        <f t="shared" si="125"/>
        <v>1</v>
      </c>
      <c r="K561" s="11">
        <f t="shared" si="126"/>
        <v>1</v>
      </c>
      <c r="L561" s="2">
        <f t="shared" si="127"/>
        <v>1</v>
      </c>
      <c r="M561" s="2">
        <f t="shared" si="128"/>
        <v>0.99</v>
      </c>
      <c r="N561" s="92"/>
      <c r="O561" s="2">
        <f t="shared" si="120"/>
        <v>1</v>
      </c>
      <c r="P561" s="31">
        <f t="shared" si="121"/>
        <v>545</v>
      </c>
      <c r="Q561" s="31">
        <f t="shared" si="113"/>
        <v>545</v>
      </c>
      <c r="R561" s="180"/>
      <c r="S561" s="181"/>
      <c r="T561" s="182"/>
      <c r="U561" s="183"/>
      <c r="V561" s="185"/>
    </row>
    <row r="562" spans="1:22" x14ac:dyDescent="0.2">
      <c r="A562" s="19">
        <f t="shared" si="114"/>
        <v>546</v>
      </c>
      <c r="B562" s="20">
        <f t="shared" si="115"/>
        <v>1</v>
      </c>
      <c r="C562" s="23" t="str">
        <f t="shared" si="116"/>
        <v>yes</v>
      </c>
      <c r="D562" s="22"/>
      <c r="E562" s="24"/>
      <c r="F562" s="32">
        <f t="shared" si="122"/>
        <v>1.8457397265646649E-32</v>
      </c>
      <c r="G562" s="14">
        <f t="shared" si="123"/>
        <v>1.8927096703525784E-30</v>
      </c>
      <c r="H562" s="45">
        <f t="shared" si="124"/>
        <v>9.6104978603307971E-29</v>
      </c>
      <c r="I562" s="13"/>
      <c r="J562" s="11">
        <f t="shared" si="125"/>
        <v>1</v>
      </c>
      <c r="K562" s="11">
        <f t="shared" si="126"/>
        <v>1</v>
      </c>
      <c r="L562" s="2">
        <f t="shared" si="127"/>
        <v>1</v>
      </c>
      <c r="M562" s="2">
        <f t="shared" si="128"/>
        <v>0.99</v>
      </c>
      <c r="N562" s="92"/>
      <c r="O562" s="2">
        <f t="shared" si="120"/>
        <v>1</v>
      </c>
      <c r="P562" s="31">
        <f t="shared" si="121"/>
        <v>546</v>
      </c>
      <c r="Q562" s="31">
        <f t="shared" si="113"/>
        <v>546</v>
      </c>
      <c r="R562" s="180"/>
      <c r="S562" s="181"/>
      <c r="T562" s="182"/>
      <c r="U562" s="183"/>
      <c r="V562" s="185"/>
    </row>
    <row r="563" spans="1:22" x14ac:dyDescent="0.2">
      <c r="A563" s="19">
        <f t="shared" si="114"/>
        <v>547</v>
      </c>
      <c r="B563" s="20">
        <f t="shared" si="115"/>
        <v>1</v>
      </c>
      <c r="C563" s="23" t="str">
        <f t="shared" si="116"/>
        <v>yes</v>
      </c>
      <c r="D563" s="22"/>
      <c r="E563" s="24"/>
      <c r="F563" s="32">
        <f t="shared" si="122"/>
        <v>1.5535943400748562E-32</v>
      </c>
      <c r="G563" s="14">
        <f t="shared" si="123"/>
        <v>1.5980352640991951E-30</v>
      </c>
      <c r="H563" s="45">
        <f t="shared" si="124"/>
        <v>8.1392467742363132E-29</v>
      </c>
      <c r="I563" s="13"/>
      <c r="J563" s="11">
        <f t="shared" si="125"/>
        <v>1</v>
      </c>
      <c r="K563" s="11">
        <f t="shared" si="126"/>
        <v>1</v>
      </c>
      <c r="L563" s="2">
        <f t="shared" si="127"/>
        <v>1</v>
      </c>
      <c r="M563" s="2">
        <f t="shared" si="128"/>
        <v>0.99</v>
      </c>
      <c r="N563" s="92"/>
      <c r="O563" s="2">
        <f t="shared" si="120"/>
        <v>1</v>
      </c>
      <c r="P563" s="31">
        <f t="shared" si="121"/>
        <v>547</v>
      </c>
      <c r="Q563" s="31">
        <f t="shared" si="113"/>
        <v>547</v>
      </c>
      <c r="R563" s="180"/>
      <c r="S563" s="181"/>
      <c r="T563" s="182"/>
      <c r="U563" s="183"/>
      <c r="V563" s="185"/>
    </row>
    <row r="564" spans="1:22" x14ac:dyDescent="0.2">
      <c r="A564" s="19">
        <f t="shared" si="114"/>
        <v>548</v>
      </c>
      <c r="B564" s="20">
        <f t="shared" si="115"/>
        <v>1</v>
      </c>
      <c r="C564" s="23" t="str">
        <f t="shared" si="116"/>
        <v>yes</v>
      </c>
      <c r="D564" s="22"/>
      <c r="E564" s="24"/>
      <c r="F564" s="32">
        <f t="shared" si="122"/>
        <v>1.3074319630010966E-32</v>
      </c>
      <c r="G564" s="14">
        <f t="shared" si="123"/>
        <v>1.348969826364272E-30</v>
      </c>
      <c r="H564" s="45">
        <f t="shared" si="124"/>
        <v>6.8918414852546435E-29</v>
      </c>
      <c r="I564" s="13"/>
      <c r="J564" s="11">
        <f t="shared" si="125"/>
        <v>1</v>
      </c>
      <c r="K564" s="11">
        <f t="shared" si="126"/>
        <v>1</v>
      </c>
      <c r="L564" s="2">
        <f t="shared" si="127"/>
        <v>1</v>
      </c>
      <c r="M564" s="2">
        <f t="shared" si="128"/>
        <v>0.99</v>
      </c>
      <c r="N564" s="92"/>
      <c r="O564" s="2">
        <f t="shared" si="120"/>
        <v>1</v>
      </c>
      <c r="P564" s="31">
        <f t="shared" si="121"/>
        <v>548</v>
      </c>
      <c r="Q564" s="31">
        <f t="shared" si="113"/>
        <v>548</v>
      </c>
      <c r="R564" s="180"/>
      <c r="S564" s="181"/>
      <c r="T564" s="182"/>
      <c r="U564" s="183"/>
      <c r="V564" s="185"/>
    </row>
    <row r="565" spans="1:22" x14ac:dyDescent="0.2">
      <c r="A565" s="19">
        <f t="shared" si="114"/>
        <v>549</v>
      </c>
      <c r="B565" s="20">
        <f t="shared" si="115"/>
        <v>1</v>
      </c>
      <c r="C565" s="23" t="str">
        <f t="shared" si="116"/>
        <v>yes</v>
      </c>
      <c r="D565" s="22"/>
      <c r="E565" s="24"/>
      <c r="F565" s="32">
        <f t="shared" si="122"/>
        <v>1.1000556747519793E-32</v>
      </c>
      <c r="G565" s="14">
        <f t="shared" si="123"/>
        <v>1.1384958224876869E-30</v>
      </c>
      <c r="H565" s="45">
        <f t="shared" si="124"/>
        <v>5.8344361975365619E-29</v>
      </c>
      <c r="I565" s="13"/>
      <c r="J565" s="11">
        <f t="shared" si="125"/>
        <v>1</v>
      </c>
      <c r="K565" s="11">
        <f t="shared" si="126"/>
        <v>1</v>
      </c>
      <c r="L565" s="2">
        <f t="shared" si="127"/>
        <v>1</v>
      </c>
      <c r="M565" s="2">
        <f t="shared" si="128"/>
        <v>0.99</v>
      </c>
      <c r="N565" s="92"/>
      <c r="O565" s="2">
        <f t="shared" si="120"/>
        <v>1</v>
      </c>
      <c r="P565" s="31">
        <f t="shared" si="121"/>
        <v>549</v>
      </c>
      <c r="Q565" s="31">
        <f t="shared" si="113"/>
        <v>549</v>
      </c>
      <c r="R565" s="180"/>
      <c r="S565" s="181"/>
      <c r="T565" s="182"/>
      <c r="U565" s="183"/>
      <c r="V565" s="185"/>
    </row>
    <row r="566" spans="1:22" x14ac:dyDescent="0.2">
      <c r="A566" s="19">
        <f t="shared" si="114"/>
        <v>550</v>
      </c>
      <c r="B566" s="20">
        <f t="shared" si="115"/>
        <v>1</v>
      </c>
      <c r="C566" s="23" t="str">
        <f t="shared" si="116"/>
        <v>yes</v>
      </c>
      <c r="D566" s="22"/>
      <c r="E566" s="24"/>
      <c r="F566" s="32">
        <f t="shared" si="122"/>
        <v>9.2538858023298746E-33</v>
      </c>
      <c r="G566" s="14">
        <f t="shared" si="123"/>
        <v>9.6066901985437662E-31</v>
      </c>
      <c r="H566" s="45">
        <f t="shared" si="124"/>
        <v>4.938270523408732E-29</v>
      </c>
      <c r="I566" s="13"/>
      <c r="J566" s="11">
        <f t="shared" si="125"/>
        <v>1</v>
      </c>
      <c r="K566" s="11">
        <f t="shared" si="126"/>
        <v>1</v>
      </c>
      <c r="L566" s="2">
        <f t="shared" si="127"/>
        <v>1</v>
      </c>
      <c r="M566" s="2">
        <f t="shared" si="128"/>
        <v>0.99</v>
      </c>
      <c r="N566" s="92"/>
      <c r="O566" s="2">
        <f t="shared" si="120"/>
        <v>1</v>
      </c>
      <c r="P566" s="31">
        <f t="shared" si="121"/>
        <v>550</v>
      </c>
      <c r="Q566" s="31">
        <f t="shared" si="113"/>
        <v>550</v>
      </c>
      <c r="R566" s="180"/>
      <c r="S566" s="181"/>
      <c r="T566" s="182"/>
      <c r="U566" s="183"/>
      <c r="V566" s="185"/>
    </row>
    <row r="567" spans="1:22" x14ac:dyDescent="0.2">
      <c r="A567" s="19">
        <f t="shared" si="114"/>
        <v>551</v>
      </c>
      <c r="B567" s="20">
        <f t="shared" si="115"/>
        <v>1</v>
      </c>
      <c r="C567" s="23" t="str">
        <f t="shared" si="116"/>
        <v>yes</v>
      </c>
      <c r="D567" s="22"/>
      <c r="E567" s="24"/>
      <c r="F567" s="32">
        <f t="shared" si="122"/>
        <v>7.7830050063806291E-33</v>
      </c>
      <c r="G567" s="14">
        <f t="shared" si="123"/>
        <v>8.1045531856804751E-31</v>
      </c>
      <c r="H567" s="45">
        <f t="shared" si="124"/>
        <v>4.1789102363666285E-29</v>
      </c>
      <c r="I567" s="13"/>
      <c r="J567" s="11">
        <f t="shared" si="125"/>
        <v>1</v>
      </c>
      <c r="K567" s="11">
        <f t="shared" si="126"/>
        <v>1</v>
      </c>
      <c r="L567" s="2">
        <f t="shared" si="127"/>
        <v>1</v>
      </c>
      <c r="M567" s="2">
        <f t="shared" si="128"/>
        <v>0.99</v>
      </c>
      <c r="N567" s="92"/>
      <c r="O567" s="2">
        <f t="shared" si="120"/>
        <v>1</v>
      </c>
      <c r="P567" s="31">
        <f t="shared" si="121"/>
        <v>551</v>
      </c>
      <c r="Q567" s="31">
        <f t="shared" si="113"/>
        <v>551</v>
      </c>
      <c r="R567" s="180"/>
      <c r="S567" s="181"/>
      <c r="T567" s="182"/>
      <c r="U567" s="183"/>
      <c r="V567" s="185"/>
    </row>
    <row r="568" spans="1:22" x14ac:dyDescent="0.2">
      <c r="A568" s="19">
        <f t="shared" si="114"/>
        <v>552</v>
      </c>
      <c r="B568" s="20">
        <f t="shared" si="115"/>
        <v>1</v>
      </c>
      <c r="C568" s="23" t="str">
        <f t="shared" si="116"/>
        <v>yes</v>
      </c>
      <c r="D568" s="22"/>
      <c r="E568" s="24"/>
      <c r="F568" s="32">
        <f t="shared" si="122"/>
        <v>6.5446132719618407E-33</v>
      </c>
      <c r="G568" s="14">
        <f t="shared" si="123"/>
        <v>6.8359223739920439E-31</v>
      </c>
      <c r="H568" s="45">
        <f t="shared" si="124"/>
        <v>3.5356006521304243E-29</v>
      </c>
      <c r="I568" s="13"/>
      <c r="J568" s="11">
        <f t="shared" si="125"/>
        <v>1</v>
      </c>
      <c r="K568" s="11">
        <f t="shared" si="126"/>
        <v>1</v>
      </c>
      <c r="L568" s="2">
        <f t="shared" si="127"/>
        <v>1</v>
      </c>
      <c r="M568" s="2">
        <f t="shared" si="128"/>
        <v>0.99</v>
      </c>
      <c r="N568" s="92"/>
      <c r="O568" s="2">
        <f t="shared" si="120"/>
        <v>1</v>
      </c>
      <c r="P568" s="31">
        <f t="shared" si="121"/>
        <v>552</v>
      </c>
      <c r="Q568" s="31">
        <f t="shared" si="113"/>
        <v>552</v>
      </c>
      <c r="R568" s="180"/>
      <c r="S568" s="181"/>
      <c r="T568" s="182"/>
      <c r="U568" s="183"/>
      <c r="V568" s="185"/>
    </row>
    <row r="569" spans="1:22" x14ac:dyDescent="0.2">
      <c r="A569" s="19">
        <f t="shared" si="114"/>
        <v>553</v>
      </c>
      <c r="B569" s="20">
        <f t="shared" si="115"/>
        <v>1</v>
      </c>
      <c r="C569" s="23" t="str">
        <f t="shared" si="116"/>
        <v>yes</v>
      </c>
      <c r="D569" s="22"/>
      <c r="E569" s="24"/>
      <c r="F569" s="32">
        <f t="shared" si="122"/>
        <v>5.5021695967864804E-33</v>
      </c>
      <c r="G569" s="14">
        <f t="shared" si="123"/>
        <v>5.7647135237197241E-31</v>
      </c>
      <c r="H569" s="45">
        <f t="shared" si="124"/>
        <v>2.9907160386214667E-29</v>
      </c>
      <c r="I569" s="13"/>
      <c r="J569" s="11">
        <f t="shared" si="125"/>
        <v>1</v>
      </c>
      <c r="K569" s="11">
        <f t="shared" si="126"/>
        <v>1</v>
      </c>
      <c r="L569" s="2">
        <f t="shared" si="127"/>
        <v>1</v>
      </c>
      <c r="M569" s="2">
        <f t="shared" si="128"/>
        <v>0.99</v>
      </c>
      <c r="N569" s="92"/>
      <c r="O569" s="2">
        <f t="shared" si="120"/>
        <v>1</v>
      </c>
      <c r="P569" s="31">
        <f t="shared" si="121"/>
        <v>553</v>
      </c>
      <c r="Q569" s="31">
        <f t="shared" si="113"/>
        <v>553</v>
      </c>
      <c r="R569" s="180"/>
      <c r="S569" s="181"/>
      <c r="T569" s="182"/>
      <c r="U569" s="183"/>
      <c r="V569" s="185"/>
    </row>
    <row r="570" spans="1:22" x14ac:dyDescent="0.2">
      <c r="A570" s="19">
        <f t="shared" si="114"/>
        <v>554</v>
      </c>
      <c r="B570" s="20">
        <f t="shared" si="115"/>
        <v>1</v>
      </c>
      <c r="C570" s="23" t="str">
        <f t="shared" si="116"/>
        <v>yes</v>
      </c>
      <c r="D570" s="22"/>
      <c r="E570" s="24"/>
      <c r="F570" s="32">
        <f t="shared" si="122"/>
        <v>4.624843715989399E-33</v>
      </c>
      <c r="G570" s="14">
        <f t="shared" si="123"/>
        <v>4.8603853796153374E-31</v>
      </c>
      <c r="H570" s="45">
        <f t="shared" si="124"/>
        <v>2.5292908860670469E-29</v>
      </c>
      <c r="I570" s="13"/>
      <c r="J570" s="11">
        <f t="shared" si="125"/>
        <v>1</v>
      </c>
      <c r="K570" s="11">
        <f t="shared" si="126"/>
        <v>1</v>
      </c>
      <c r="L570" s="2">
        <f t="shared" si="127"/>
        <v>1</v>
      </c>
      <c r="M570" s="2">
        <f t="shared" si="128"/>
        <v>0.99</v>
      </c>
      <c r="N570" s="92"/>
      <c r="O570" s="2">
        <f t="shared" si="120"/>
        <v>1</v>
      </c>
      <c r="P570" s="31">
        <f t="shared" si="121"/>
        <v>554</v>
      </c>
      <c r="Q570" s="31">
        <f t="shared" si="113"/>
        <v>554</v>
      </c>
      <c r="R570" s="180"/>
      <c r="S570" s="181"/>
      <c r="T570" s="182"/>
      <c r="U570" s="183"/>
      <c r="V570" s="185"/>
    </row>
    <row r="571" spans="1:22" x14ac:dyDescent="0.2">
      <c r="A571" s="19">
        <f t="shared" si="114"/>
        <v>555</v>
      </c>
      <c r="B571" s="20">
        <f t="shared" si="115"/>
        <v>1</v>
      </c>
      <c r="C571" s="23" t="str">
        <f t="shared" si="116"/>
        <v>yes</v>
      </c>
      <c r="D571" s="22"/>
      <c r="E571" s="24"/>
      <c r="F571" s="32">
        <f t="shared" si="122"/>
        <v>3.8866287042405634E-33</v>
      </c>
      <c r="G571" s="14">
        <f t="shared" si="123"/>
        <v>4.0970933152061258E-31</v>
      </c>
      <c r="H571" s="45">
        <f t="shared" si="124"/>
        <v>2.1386209453117167E-29</v>
      </c>
      <c r="I571" s="13"/>
      <c r="J571" s="11">
        <f t="shared" si="125"/>
        <v>1</v>
      </c>
      <c r="K571" s="11">
        <f t="shared" si="126"/>
        <v>1</v>
      </c>
      <c r="L571" s="2">
        <f t="shared" si="127"/>
        <v>1</v>
      </c>
      <c r="M571" s="2">
        <f t="shared" si="128"/>
        <v>0.99</v>
      </c>
      <c r="N571" s="92"/>
      <c r="O571" s="2">
        <f t="shared" si="120"/>
        <v>1</v>
      </c>
      <c r="P571" s="31">
        <f t="shared" si="121"/>
        <v>555</v>
      </c>
      <c r="Q571" s="31">
        <f t="shared" si="113"/>
        <v>555</v>
      </c>
      <c r="R571" s="180"/>
      <c r="S571" s="181"/>
      <c r="T571" s="182"/>
      <c r="U571" s="183"/>
      <c r="V571" s="185"/>
    </row>
    <row r="572" spans="1:22" x14ac:dyDescent="0.2">
      <c r="A572" s="19">
        <f t="shared" si="114"/>
        <v>556</v>
      </c>
      <c r="B572" s="20">
        <f t="shared" si="115"/>
        <v>1</v>
      </c>
      <c r="C572" s="23" t="str">
        <f t="shared" si="116"/>
        <v>yes</v>
      </c>
      <c r="D572" s="22"/>
      <c r="E572" s="24"/>
      <c r="F572" s="32">
        <f t="shared" si="122"/>
        <v>3.2655906784836386E-33</v>
      </c>
      <c r="G572" s="14">
        <f t="shared" si="123"/>
        <v>3.4529714232086809E-31</v>
      </c>
      <c r="H572" s="45">
        <f t="shared" si="124"/>
        <v>1.807923716868746E-29</v>
      </c>
      <c r="I572" s="13"/>
      <c r="J572" s="11">
        <f t="shared" si="125"/>
        <v>1</v>
      </c>
      <c r="K572" s="11">
        <f t="shared" si="126"/>
        <v>1</v>
      </c>
      <c r="L572" s="2">
        <f t="shared" si="127"/>
        <v>1</v>
      </c>
      <c r="M572" s="2">
        <f t="shared" si="128"/>
        <v>0.99</v>
      </c>
      <c r="N572" s="92"/>
      <c r="O572" s="2">
        <f t="shared" si="120"/>
        <v>1</v>
      </c>
      <c r="P572" s="31">
        <f t="shared" si="121"/>
        <v>556</v>
      </c>
      <c r="Q572" s="31">
        <f t="shared" si="113"/>
        <v>556</v>
      </c>
      <c r="R572" s="180"/>
      <c r="S572" s="181"/>
      <c r="T572" s="182"/>
      <c r="U572" s="183"/>
      <c r="V572" s="185"/>
    </row>
    <row r="573" spans="1:22" x14ac:dyDescent="0.2">
      <c r="A573" s="19">
        <f t="shared" si="114"/>
        <v>557</v>
      </c>
      <c r="B573" s="20">
        <f t="shared" si="115"/>
        <v>1</v>
      </c>
      <c r="C573" s="23" t="str">
        <f t="shared" si="116"/>
        <v>yes</v>
      </c>
      <c r="D573" s="22"/>
      <c r="E573" s="24"/>
      <c r="F573" s="32">
        <f t="shared" si="122"/>
        <v>2.7432345424126112E-33</v>
      </c>
      <c r="G573" s="14">
        <f t="shared" si="123"/>
        <v>2.9095236779154745E-31</v>
      </c>
      <c r="H573" s="45">
        <f t="shared" si="124"/>
        <v>1.5280495890311949E-29</v>
      </c>
      <c r="I573" s="13"/>
      <c r="J573" s="11">
        <f t="shared" si="125"/>
        <v>1</v>
      </c>
      <c r="K573" s="11">
        <f t="shared" si="126"/>
        <v>1</v>
      </c>
      <c r="L573" s="2">
        <f t="shared" si="127"/>
        <v>1</v>
      </c>
      <c r="M573" s="2">
        <f t="shared" si="128"/>
        <v>0.99</v>
      </c>
      <c r="N573" s="92"/>
      <c r="O573" s="2">
        <f t="shared" si="120"/>
        <v>1</v>
      </c>
      <c r="P573" s="31">
        <f t="shared" si="121"/>
        <v>557</v>
      </c>
      <c r="Q573" s="31">
        <f t="shared" si="113"/>
        <v>557</v>
      </c>
      <c r="R573" s="180"/>
      <c r="S573" s="181"/>
      <c r="T573" s="182"/>
      <c r="U573" s="183"/>
      <c r="V573" s="185"/>
    </row>
    <row r="574" spans="1:22" x14ac:dyDescent="0.2">
      <c r="A574" s="19">
        <f t="shared" si="114"/>
        <v>558</v>
      </c>
      <c r="B574" s="20">
        <f t="shared" si="115"/>
        <v>1</v>
      </c>
      <c r="C574" s="23" t="str">
        <f t="shared" si="116"/>
        <v>yes</v>
      </c>
      <c r="D574" s="22"/>
      <c r="E574" s="24"/>
      <c r="F574" s="32">
        <f t="shared" si="122"/>
        <v>2.3039679295766904E-33</v>
      </c>
      <c r="G574" s="14">
        <f t="shared" si="123"/>
        <v>2.4511076996246296E-31</v>
      </c>
      <c r="H574" s="45">
        <f t="shared" si="124"/>
        <v>1.2912361179296017E-29</v>
      </c>
      <c r="I574" s="13"/>
      <c r="J574" s="11">
        <f t="shared" si="125"/>
        <v>1</v>
      </c>
      <c r="K574" s="11">
        <f t="shared" si="126"/>
        <v>1</v>
      </c>
      <c r="L574" s="2">
        <f t="shared" si="127"/>
        <v>1</v>
      </c>
      <c r="M574" s="2">
        <f t="shared" si="128"/>
        <v>0.99</v>
      </c>
      <c r="N574" s="92"/>
      <c r="O574" s="2">
        <f t="shared" si="120"/>
        <v>1</v>
      </c>
      <c r="P574" s="31">
        <f t="shared" si="121"/>
        <v>558</v>
      </c>
      <c r="Q574" s="31">
        <f t="shared" si="113"/>
        <v>558</v>
      </c>
      <c r="R574" s="180"/>
      <c r="S574" s="181"/>
      <c r="T574" s="182"/>
      <c r="U574" s="183"/>
      <c r="V574" s="185"/>
    </row>
    <row r="575" spans="1:22" x14ac:dyDescent="0.2">
      <c r="A575" s="19">
        <f t="shared" si="114"/>
        <v>559</v>
      </c>
      <c r="B575" s="20">
        <f t="shared" si="115"/>
        <v>1</v>
      </c>
      <c r="C575" s="23" t="str">
        <f t="shared" si="116"/>
        <v>yes</v>
      </c>
      <c r="D575" s="22"/>
      <c r="E575" s="24"/>
      <c r="F575" s="32">
        <f t="shared" si="122"/>
        <v>1.934648229612679E-33</v>
      </c>
      <c r="G575" s="14">
        <f t="shared" si="123"/>
        <v>2.0644971227987133E-31</v>
      </c>
      <c r="H575" s="45">
        <f t="shared" si="124"/>
        <v>1.0908990478424943E-29</v>
      </c>
      <c r="I575" s="13"/>
      <c r="J575" s="11">
        <f t="shared" si="125"/>
        <v>1</v>
      </c>
      <c r="K575" s="11">
        <f t="shared" si="126"/>
        <v>1</v>
      </c>
      <c r="L575" s="2">
        <f t="shared" si="127"/>
        <v>1</v>
      </c>
      <c r="M575" s="2">
        <f t="shared" si="128"/>
        <v>0.99</v>
      </c>
      <c r="N575" s="92"/>
      <c r="O575" s="2">
        <f t="shared" si="120"/>
        <v>1</v>
      </c>
      <c r="P575" s="31">
        <f t="shared" si="121"/>
        <v>559</v>
      </c>
      <c r="Q575" s="31">
        <f t="shared" si="113"/>
        <v>559</v>
      </c>
      <c r="R575" s="180"/>
      <c r="S575" s="181"/>
      <c r="T575" s="182"/>
      <c r="U575" s="183"/>
      <c r="V575" s="185"/>
    </row>
    <row r="576" spans="1:22" x14ac:dyDescent="0.2">
      <c r="A576" s="19">
        <f t="shared" si="114"/>
        <v>560</v>
      </c>
      <c r="B576" s="20">
        <f t="shared" si="115"/>
        <v>1</v>
      </c>
      <c r="C576" s="23" t="str">
        <f t="shared" si="116"/>
        <v>yes</v>
      </c>
      <c r="D576" s="22"/>
      <c r="E576" s="24"/>
      <c r="F576" s="32">
        <f t="shared" si="122"/>
        <v>1.6241998952115064E-33</v>
      </c>
      <c r="G576" s="14">
        <f t="shared" si="123"/>
        <v>1.7385106726466397E-31</v>
      </c>
      <c r="H576" s="45">
        <f t="shared" si="124"/>
        <v>9.2145461378899817E-30</v>
      </c>
      <c r="I576" s="13"/>
      <c r="J576" s="11">
        <f t="shared" si="125"/>
        <v>1</v>
      </c>
      <c r="K576" s="11">
        <f t="shared" si="126"/>
        <v>1</v>
      </c>
      <c r="L576" s="2">
        <f t="shared" si="127"/>
        <v>1</v>
      </c>
      <c r="M576" s="2">
        <f t="shared" si="128"/>
        <v>0.99</v>
      </c>
      <c r="N576" s="92"/>
      <c r="O576" s="2">
        <f t="shared" si="120"/>
        <v>1</v>
      </c>
      <c r="P576" s="31">
        <f t="shared" si="121"/>
        <v>560</v>
      </c>
      <c r="Q576" s="31">
        <f t="shared" si="113"/>
        <v>560</v>
      </c>
      <c r="R576" s="180"/>
      <c r="S576" s="181"/>
      <c r="T576" s="182"/>
      <c r="U576" s="183"/>
      <c r="V576" s="185"/>
    </row>
    <row r="577" spans="1:22" x14ac:dyDescent="0.2">
      <c r="A577" s="19">
        <f t="shared" si="114"/>
        <v>561</v>
      </c>
      <c r="B577" s="20">
        <f t="shared" si="115"/>
        <v>1</v>
      </c>
      <c r="C577" s="23" t="str">
        <f t="shared" si="116"/>
        <v>yes</v>
      </c>
      <c r="D577" s="22"/>
      <c r="E577" s="24"/>
      <c r="F577" s="32">
        <f t="shared" si="122"/>
        <v>1.3632911886402757E-33</v>
      </c>
      <c r="G577" s="14">
        <f t="shared" si="123"/>
        <v>1.4636978438645046E-31</v>
      </c>
      <c r="H577" s="45">
        <f t="shared" si="124"/>
        <v>7.7816847395326156E-30</v>
      </c>
      <c r="I577" s="13"/>
      <c r="J577" s="11">
        <f t="shared" si="125"/>
        <v>1</v>
      </c>
      <c r="K577" s="11">
        <f t="shared" si="126"/>
        <v>1</v>
      </c>
      <c r="L577" s="2">
        <f t="shared" si="127"/>
        <v>1</v>
      </c>
      <c r="M577" s="2">
        <f t="shared" si="128"/>
        <v>0.99</v>
      </c>
      <c r="N577" s="92"/>
      <c r="O577" s="2">
        <f t="shared" si="120"/>
        <v>1</v>
      </c>
      <c r="P577" s="31">
        <f t="shared" si="121"/>
        <v>561</v>
      </c>
      <c r="Q577" s="31">
        <f t="shared" si="113"/>
        <v>561</v>
      </c>
      <c r="R577" s="180"/>
      <c r="S577" s="181"/>
      <c r="T577" s="182"/>
      <c r="U577" s="183"/>
      <c r="V577" s="185"/>
    </row>
    <row r="578" spans="1:22" x14ac:dyDescent="0.2">
      <c r="A578" s="19">
        <f t="shared" si="114"/>
        <v>562</v>
      </c>
      <c r="B578" s="20">
        <f t="shared" si="115"/>
        <v>1</v>
      </c>
      <c r="C578" s="23" t="str">
        <f t="shared" si="116"/>
        <v>yes</v>
      </c>
      <c r="D578" s="22"/>
      <c r="E578" s="24"/>
      <c r="F578" s="32">
        <f t="shared" si="122"/>
        <v>1.1440611891890849E-33</v>
      </c>
      <c r="G578" s="14">
        <f t="shared" si="123"/>
        <v>1.2320725969157678E-31</v>
      </c>
      <c r="H578" s="45">
        <f t="shared" si="124"/>
        <v>6.5702730691041838E-30</v>
      </c>
      <c r="I578" s="13"/>
      <c r="J578" s="11">
        <f t="shared" si="125"/>
        <v>1</v>
      </c>
      <c r="K578" s="11">
        <f t="shared" si="126"/>
        <v>1</v>
      </c>
      <c r="L578" s="2">
        <f t="shared" si="127"/>
        <v>1</v>
      </c>
      <c r="M578" s="2">
        <f t="shared" si="128"/>
        <v>0.99</v>
      </c>
      <c r="N578" s="92"/>
      <c r="O578" s="2">
        <f t="shared" si="120"/>
        <v>1</v>
      </c>
      <c r="P578" s="31">
        <f t="shared" si="121"/>
        <v>562</v>
      </c>
      <c r="Q578" s="31">
        <f t="shared" si="113"/>
        <v>562</v>
      </c>
      <c r="R578" s="180"/>
      <c r="S578" s="181"/>
      <c r="T578" s="182"/>
      <c r="U578" s="183"/>
      <c r="V578" s="185"/>
    </row>
    <row r="579" spans="1:22" x14ac:dyDescent="0.2">
      <c r="A579" s="19">
        <f t="shared" si="114"/>
        <v>563</v>
      </c>
      <c r="B579" s="20">
        <f t="shared" si="115"/>
        <v>1</v>
      </c>
      <c r="C579" s="23" t="str">
        <f t="shared" si="116"/>
        <v>yes</v>
      </c>
      <c r="D579" s="22"/>
      <c r="E579" s="24"/>
      <c r="F579" s="32">
        <f t="shared" si="122"/>
        <v>9.5988929199553838E-34</v>
      </c>
      <c r="G579" s="14">
        <f t="shared" si="123"/>
        <v>1.0368877811997095E-31</v>
      </c>
      <c r="H579" s="45">
        <f t="shared" si="124"/>
        <v>5.5462969514678149E-30</v>
      </c>
      <c r="I579" s="13"/>
      <c r="J579" s="11">
        <f t="shared" si="125"/>
        <v>1</v>
      </c>
      <c r="K579" s="11">
        <f t="shared" si="126"/>
        <v>1</v>
      </c>
      <c r="L579" s="2">
        <f t="shared" si="127"/>
        <v>1</v>
      </c>
      <c r="M579" s="2">
        <f t="shared" si="128"/>
        <v>0.99</v>
      </c>
      <c r="N579" s="92"/>
      <c r="O579" s="2">
        <f t="shared" si="120"/>
        <v>1</v>
      </c>
      <c r="P579" s="31">
        <f t="shared" si="121"/>
        <v>563</v>
      </c>
      <c r="Q579" s="31">
        <f t="shared" si="113"/>
        <v>563</v>
      </c>
      <c r="R579" s="180"/>
      <c r="S579" s="181"/>
      <c r="T579" s="182"/>
      <c r="U579" s="183"/>
      <c r="V579" s="185"/>
    </row>
    <row r="580" spans="1:22" x14ac:dyDescent="0.2">
      <c r="A580" s="19">
        <f t="shared" si="114"/>
        <v>564</v>
      </c>
      <c r="B580" s="20">
        <f t="shared" si="115"/>
        <v>1</v>
      </c>
      <c r="C580" s="23" t="str">
        <f t="shared" si="116"/>
        <v>yes</v>
      </c>
      <c r="D580" s="22"/>
      <c r="E580" s="24"/>
      <c r="F580" s="32">
        <f t="shared" si="122"/>
        <v>8.0520062274119438E-34</v>
      </c>
      <c r="G580" s="14">
        <f t="shared" si="123"/>
        <v>8.7244409459453699E-32</v>
      </c>
      <c r="H580" s="45">
        <f t="shared" si="124"/>
        <v>4.6809341669954344E-30</v>
      </c>
      <c r="I580" s="13"/>
      <c r="J580" s="11">
        <f t="shared" si="125"/>
        <v>1</v>
      </c>
      <c r="K580" s="11">
        <f t="shared" si="126"/>
        <v>1</v>
      </c>
      <c r="L580" s="2">
        <f t="shared" si="127"/>
        <v>1</v>
      </c>
      <c r="M580" s="2">
        <f t="shared" si="128"/>
        <v>0.99</v>
      </c>
      <c r="N580" s="92"/>
      <c r="O580" s="2">
        <f t="shared" si="120"/>
        <v>1</v>
      </c>
      <c r="P580" s="31">
        <f t="shared" si="121"/>
        <v>564</v>
      </c>
      <c r="Q580" s="31">
        <f t="shared" si="113"/>
        <v>564</v>
      </c>
      <c r="R580" s="180"/>
      <c r="S580" s="181"/>
      <c r="T580" s="182"/>
      <c r="U580" s="183"/>
      <c r="V580" s="185"/>
    </row>
    <row r="581" spans="1:22" x14ac:dyDescent="0.2">
      <c r="A581" s="19">
        <f t="shared" si="114"/>
        <v>565</v>
      </c>
      <c r="B581" s="20">
        <f t="shared" si="115"/>
        <v>1</v>
      </c>
      <c r="C581" s="23" t="str">
        <f t="shared" si="116"/>
        <v>yes</v>
      </c>
      <c r="D581" s="22"/>
      <c r="E581" s="24"/>
      <c r="F581" s="32">
        <f t="shared" si="122"/>
        <v>6.7530180432887657E-34</v>
      </c>
      <c r="G581" s="14">
        <f t="shared" si="123"/>
        <v>7.3392832402953085E-32</v>
      </c>
      <c r="H581" s="45">
        <f t="shared" si="124"/>
        <v>3.9497669346627187E-30</v>
      </c>
      <c r="I581" s="13"/>
      <c r="J581" s="11">
        <f t="shared" si="125"/>
        <v>1</v>
      </c>
      <c r="K581" s="11">
        <f t="shared" si="126"/>
        <v>1</v>
      </c>
      <c r="L581" s="2">
        <f t="shared" si="127"/>
        <v>1</v>
      </c>
      <c r="M581" s="2">
        <f t="shared" si="128"/>
        <v>0.99</v>
      </c>
      <c r="N581" s="92"/>
      <c r="O581" s="2">
        <f t="shared" si="120"/>
        <v>1</v>
      </c>
      <c r="P581" s="31">
        <f t="shared" si="121"/>
        <v>565</v>
      </c>
      <c r="Q581" s="31">
        <f t="shared" si="113"/>
        <v>565</v>
      </c>
      <c r="R581" s="180"/>
      <c r="S581" s="181"/>
      <c r="T581" s="182"/>
      <c r="U581" s="183"/>
      <c r="V581" s="185"/>
    </row>
    <row r="582" spans="1:22" x14ac:dyDescent="0.2">
      <c r="A582" s="19">
        <f t="shared" si="114"/>
        <v>566</v>
      </c>
      <c r="B582" s="20">
        <f t="shared" si="115"/>
        <v>1</v>
      </c>
      <c r="C582" s="23" t="str">
        <f t="shared" si="116"/>
        <v>yes</v>
      </c>
      <c r="D582" s="22"/>
      <c r="E582" s="24"/>
      <c r="F582" s="32">
        <f t="shared" si="122"/>
        <v>5.6624236854956042E-34</v>
      </c>
      <c r="G582" s="14">
        <f t="shared" si="123"/>
        <v>6.1727640651092449E-32</v>
      </c>
      <c r="H582" s="45">
        <f t="shared" si="124"/>
        <v>3.3321130861019678E-30</v>
      </c>
      <c r="I582" s="13"/>
      <c r="J582" s="11">
        <f t="shared" si="125"/>
        <v>1</v>
      </c>
      <c r="K582" s="11">
        <f t="shared" si="126"/>
        <v>1</v>
      </c>
      <c r="L582" s="2">
        <f t="shared" si="127"/>
        <v>1</v>
      </c>
      <c r="M582" s="2">
        <f t="shared" si="128"/>
        <v>0.99</v>
      </c>
      <c r="N582" s="92"/>
      <c r="O582" s="2">
        <f t="shared" si="120"/>
        <v>1</v>
      </c>
      <c r="P582" s="31">
        <f t="shared" si="121"/>
        <v>566</v>
      </c>
      <c r="Q582" s="31">
        <f t="shared" si="113"/>
        <v>566</v>
      </c>
      <c r="R582" s="180"/>
      <c r="S582" s="181"/>
      <c r="T582" s="182"/>
      <c r="U582" s="183"/>
      <c r="V582" s="185"/>
    </row>
    <row r="583" spans="1:22" x14ac:dyDescent="0.2">
      <c r="A583" s="19">
        <f t="shared" si="114"/>
        <v>567</v>
      </c>
      <c r="B583" s="20">
        <f t="shared" si="115"/>
        <v>1</v>
      </c>
      <c r="C583" s="23" t="str">
        <f t="shared" si="116"/>
        <v>yes</v>
      </c>
      <c r="D583" s="22"/>
      <c r="E583" s="24"/>
      <c r="F583" s="32">
        <f t="shared" si="122"/>
        <v>4.7469783145001233E-34</v>
      </c>
      <c r="G583" s="14">
        <f t="shared" si="123"/>
        <v>5.1905752535446776E-32</v>
      </c>
      <c r="H583" s="45">
        <f t="shared" si="124"/>
        <v>2.8104581570532029E-30</v>
      </c>
      <c r="I583" s="13"/>
      <c r="J583" s="11">
        <f t="shared" si="125"/>
        <v>1</v>
      </c>
      <c r="K583" s="11">
        <f t="shared" si="126"/>
        <v>1</v>
      </c>
      <c r="L583" s="2">
        <f t="shared" si="127"/>
        <v>1</v>
      </c>
      <c r="M583" s="2">
        <f t="shared" si="128"/>
        <v>0.99</v>
      </c>
      <c r="N583" s="92"/>
      <c r="O583" s="2">
        <f t="shared" si="120"/>
        <v>1</v>
      </c>
      <c r="P583" s="31">
        <f t="shared" si="121"/>
        <v>567</v>
      </c>
      <c r="Q583" s="31">
        <f t="shared" si="113"/>
        <v>567</v>
      </c>
      <c r="R583" s="180"/>
      <c r="S583" s="181"/>
      <c r="T583" s="182"/>
      <c r="U583" s="183"/>
      <c r="V583" s="185"/>
    </row>
    <row r="584" spans="1:22" x14ac:dyDescent="0.2">
      <c r="A584" s="19">
        <f t="shared" si="114"/>
        <v>568</v>
      </c>
      <c r="B584" s="20">
        <f t="shared" si="115"/>
        <v>1</v>
      </c>
      <c r="C584" s="23" t="str">
        <f t="shared" si="116"/>
        <v>yes</v>
      </c>
      <c r="D584" s="22"/>
      <c r="E584" s="24"/>
      <c r="F584" s="32">
        <f t="shared" si="122"/>
        <v>3.9787106558832052E-34</v>
      </c>
      <c r="G584" s="14">
        <f t="shared" si="123"/>
        <v>4.3637603009436261E-32</v>
      </c>
      <c r="H584" s="45">
        <f t="shared" si="124"/>
        <v>2.369973266891747E-30</v>
      </c>
      <c r="I584" s="13"/>
      <c r="J584" s="11">
        <f t="shared" si="125"/>
        <v>1</v>
      </c>
      <c r="K584" s="11">
        <f t="shared" si="126"/>
        <v>1</v>
      </c>
      <c r="L584" s="2">
        <f t="shared" si="127"/>
        <v>1</v>
      </c>
      <c r="M584" s="2">
        <f t="shared" si="128"/>
        <v>0.99</v>
      </c>
      <c r="N584" s="92"/>
      <c r="O584" s="2">
        <f t="shared" si="120"/>
        <v>1</v>
      </c>
      <c r="P584" s="31">
        <f t="shared" si="121"/>
        <v>568</v>
      </c>
      <c r="Q584" s="31">
        <f t="shared" si="113"/>
        <v>568</v>
      </c>
      <c r="R584" s="180"/>
      <c r="S584" s="181"/>
      <c r="T584" s="182"/>
      <c r="U584" s="183"/>
      <c r="V584" s="185"/>
    </row>
    <row r="585" spans="1:22" x14ac:dyDescent="0.2">
      <c r="A585" s="19">
        <f t="shared" si="114"/>
        <v>569</v>
      </c>
      <c r="B585" s="20">
        <f t="shared" si="115"/>
        <v>1</v>
      </c>
      <c r="C585" s="23" t="str">
        <f t="shared" si="116"/>
        <v>yes</v>
      </c>
      <c r="D585" s="22"/>
      <c r="E585" s="24"/>
      <c r="F585" s="32">
        <f t="shared" si="122"/>
        <v>3.3340912255845609E-34</v>
      </c>
      <c r="G585" s="14">
        <f t="shared" si="123"/>
        <v>3.6678845583995425E-32</v>
      </c>
      <c r="H585" s="45">
        <f t="shared" si="124"/>
        <v>1.9981059103301681E-30</v>
      </c>
      <c r="I585" s="13"/>
      <c r="J585" s="11">
        <f t="shared" si="125"/>
        <v>1</v>
      </c>
      <c r="K585" s="11">
        <f t="shared" si="126"/>
        <v>1</v>
      </c>
      <c r="L585" s="2">
        <f t="shared" si="127"/>
        <v>1</v>
      </c>
      <c r="M585" s="2">
        <f t="shared" si="128"/>
        <v>0.99</v>
      </c>
      <c r="N585" s="92"/>
      <c r="O585" s="2">
        <f t="shared" si="120"/>
        <v>1</v>
      </c>
      <c r="P585" s="31">
        <f t="shared" si="121"/>
        <v>569</v>
      </c>
      <c r="Q585" s="31">
        <f t="shared" si="113"/>
        <v>569</v>
      </c>
      <c r="R585" s="180"/>
      <c r="S585" s="181"/>
      <c r="T585" s="182"/>
      <c r="U585" s="183"/>
      <c r="V585" s="185"/>
    </row>
    <row r="586" spans="1:22" x14ac:dyDescent="0.2">
      <c r="A586" s="19">
        <f t="shared" si="114"/>
        <v>570</v>
      </c>
      <c r="B586" s="20">
        <f t="shared" si="115"/>
        <v>1</v>
      </c>
      <c r="C586" s="23" t="str">
        <f t="shared" si="116"/>
        <v>yes</v>
      </c>
      <c r="D586" s="22"/>
      <c r="E586" s="24"/>
      <c r="F586" s="32">
        <f t="shared" si="122"/>
        <v>2.793330994582145E-34</v>
      </c>
      <c r="G586" s="14">
        <f t="shared" si="123"/>
        <v>3.0823333167138678E-32</v>
      </c>
      <c r="H586" s="45">
        <f t="shared" si="124"/>
        <v>1.6842327053875147E-30</v>
      </c>
      <c r="I586" s="13"/>
      <c r="J586" s="11">
        <f t="shared" si="125"/>
        <v>1</v>
      </c>
      <c r="K586" s="11">
        <f t="shared" si="126"/>
        <v>1</v>
      </c>
      <c r="L586" s="2">
        <f t="shared" si="127"/>
        <v>1</v>
      </c>
      <c r="M586" s="2">
        <f t="shared" si="128"/>
        <v>0.99</v>
      </c>
      <c r="N586" s="92"/>
      <c r="O586" s="2">
        <f t="shared" si="120"/>
        <v>1</v>
      </c>
      <c r="P586" s="31">
        <f t="shared" si="121"/>
        <v>570</v>
      </c>
      <c r="Q586" s="31">
        <f t="shared" si="113"/>
        <v>570</v>
      </c>
      <c r="R586" s="180"/>
      <c r="S586" s="181"/>
      <c r="T586" s="182"/>
      <c r="U586" s="183"/>
      <c r="V586" s="185"/>
    </row>
    <row r="587" spans="1:22" x14ac:dyDescent="0.2">
      <c r="A587" s="19">
        <f t="shared" si="114"/>
        <v>571</v>
      </c>
      <c r="B587" s="20">
        <f t="shared" si="115"/>
        <v>1</v>
      </c>
      <c r="C587" s="23" t="str">
        <f t="shared" si="116"/>
        <v>yes</v>
      </c>
      <c r="D587" s="22"/>
      <c r="E587" s="24"/>
      <c r="F587" s="32">
        <f t="shared" si="122"/>
        <v>2.339790155676808E-34</v>
      </c>
      <c r="G587" s="14">
        <f t="shared" si="123"/>
        <v>2.5897181901490577E-32</v>
      </c>
      <c r="H587" s="45">
        <f t="shared" si="124"/>
        <v>1.4193647772932308E-30</v>
      </c>
      <c r="I587" s="13"/>
      <c r="J587" s="11">
        <f t="shared" si="125"/>
        <v>1</v>
      </c>
      <c r="K587" s="11">
        <f t="shared" si="126"/>
        <v>1</v>
      </c>
      <c r="L587" s="2">
        <f t="shared" si="127"/>
        <v>1</v>
      </c>
      <c r="M587" s="2">
        <f t="shared" si="128"/>
        <v>0.99</v>
      </c>
      <c r="N587" s="92"/>
      <c r="O587" s="2">
        <f t="shared" si="120"/>
        <v>1</v>
      </c>
      <c r="P587" s="31">
        <f t="shared" si="121"/>
        <v>571</v>
      </c>
      <c r="Q587" s="31">
        <f t="shared" si="113"/>
        <v>571</v>
      </c>
      <c r="R587" s="180"/>
      <c r="S587" s="181"/>
      <c r="T587" s="182"/>
      <c r="U587" s="183"/>
      <c r="V587" s="185"/>
    </row>
    <row r="588" spans="1:22" x14ac:dyDescent="0.2">
      <c r="A588" s="19">
        <f t="shared" si="114"/>
        <v>572</v>
      </c>
      <c r="B588" s="20">
        <f t="shared" si="115"/>
        <v>1</v>
      </c>
      <c r="C588" s="23" t="str">
        <f t="shared" si="116"/>
        <v>yes</v>
      </c>
      <c r="D588" s="22"/>
      <c r="E588" s="24"/>
      <c r="F588" s="32">
        <f t="shared" si="122"/>
        <v>1.9594798074452071E-34</v>
      </c>
      <c r="G588" s="14">
        <f t="shared" si="123"/>
        <v>2.1753751918850228E-32</v>
      </c>
      <c r="H588" s="45">
        <f t="shared" si="124"/>
        <v>1.1958978509945868E-30</v>
      </c>
      <c r="I588" s="13"/>
      <c r="J588" s="11">
        <f t="shared" si="125"/>
        <v>1</v>
      </c>
      <c r="K588" s="11">
        <f t="shared" si="126"/>
        <v>1</v>
      </c>
      <c r="L588" s="2">
        <f t="shared" si="127"/>
        <v>1</v>
      </c>
      <c r="M588" s="2">
        <f t="shared" si="128"/>
        <v>0.99</v>
      </c>
      <c r="N588" s="92"/>
      <c r="O588" s="2">
        <f t="shared" si="120"/>
        <v>1</v>
      </c>
      <c r="P588" s="31">
        <f t="shared" si="121"/>
        <v>572</v>
      </c>
      <c r="Q588" s="31">
        <f t="shared" si="113"/>
        <v>572</v>
      </c>
      <c r="R588" s="180"/>
      <c r="S588" s="181"/>
      <c r="T588" s="182"/>
      <c r="U588" s="183"/>
      <c r="V588" s="185"/>
    </row>
    <row r="589" spans="1:22" x14ac:dyDescent="0.2">
      <c r="A589" s="19">
        <f t="shared" si="114"/>
        <v>573</v>
      </c>
      <c r="B589" s="20">
        <f t="shared" si="115"/>
        <v>1</v>
      </c>
      <c r="C589" s="23" t="str">
        <f t="shared" si="116"/>
        <v>yes</v>
      </c>
      <c r="D589" s="22"/>
      <c r="E589" s="24"/>
      <c r="F589" s="32">
        <f t="shared" si="122"/>
        <v>1.6406420370527031E-34</v>
      </c>
      <c r="G589" s="14">
        <f t="shared" si="123"/>
        <v>1.8269404243489102E-32</v>
      </c>
      <c r="H589" s="45">
        <f t="shared" si="124"/>
        <v>1.007400311112703E-30</v>
      </c>
      <c r="I589" s="13"/>
      <c r="J589" s="11">
        <f t="shared" si="125"/>
        <v>1</v>
      </c>
      <c r="K589" s="11">
        <f t="shared" si="126"/>
        <v>1</v>
      </c>
      <c r="L589" s="2">
        <f t="shared" si="127"/>
        <v>1</v>
      </c>
      <c r="M589" s="2">
        <f t="shared" si="128"/>
        <v>0.99</v>
      </c>
      <c r="N589" s="92"/>
      <c r="O589" s="2">
        <f t="shared" si="120"/>
        <v>1</v>
      </c>
      <c r="P589" s="31">
        <f t="shared" si="121"/>
        <v>573</v>
      </c>
      <c r="Q589" s="31">
        <f t="shared" si="113"/>
        <v>573</v>
      </c>
      <c r="R589" s="180"/>
      <c r="S589" s="181"/>
      <c r="T589" s="182"/>
      <c r="U589" s="183"/>
      <c r="V589" s="185"/>
    </row>
    <row r="590" spans="1:22" x14ac:dyDescent="0.2">
      <c r="A590" s="19">
        <f t="shared" si="114"/>
        <v>574</v>
      </c>
      <c r="B590" s="20">
        <f t="shared" si="115"/>
        <v>1</v>
      </c>
      <c r="C590" s="23" t="str">
        <f t="shared" si="116"/>
        <v>yes</v>
      </c>
      <c r="D590" s="22"/>
      <c r="E590" s="24"/>
      <c r="F590" s="32">
        <f t="shared" si="122"/>
        <v>1.3733961388920152E-34</v>
      </c>
      <c r="G590" s="14">
        <f t="shared" si="123"/>
        <v>1.5339914554423401E-32</v>
      </c>
      <c r="H590" s="45">
        <f t="shared" si="124"/>
        <v>8.4843349803905515E-31</v>
      </c>
      <c r="I590" s="13"/>
      <c r="J590" s="11">
        <f t="shared" si="125"/>
        <v>1</v>
      </c>
      <c r="K590" s="11">
        <f t="shared" si="126"/>
        <v>1</v>
      </c>
      <c r="L590" s="2">
        <f t="shared" si="127"/>
        <v>1</v>
      </c>
      <c r="M590" s="2">
        <f t="shared" si="128"/>
        <v>0.99</v>
      </c>
      <c r="N590" s="92"/>
      <c r="O590" s="2">
        <f t="shared" si="120"/>
        <v>1</v>
      </c>
      <c r="P590" s="31">
        <f t="shared" si="121"/>
        <v>574</v>
      </c>
      <c r="Q590" s="31">
        <f t="shared" si="113"/>
        <v>574</v>
      </c>
      <c r="R590" s="180"/>
      <c r="S590" s="181"/>
      <c r="T590" s="182"/>
      <c r="U590" s="183"/>
      <c r="V590" s="185"/>
    </row>
    <row r="591" spans="1:22" x14ac:dyDescent="0.2">
      <c r="A591" s="19">
        <f t="shared" si="114"/>
        <v>575</v>
      </c>
      <c r="B591" s="20">
        <f t="shared" si="115"/>
        <v>1</v>
      </c>
      <c r="C591" s="23" t="str">
        <f t="shared" si="116"/>
        <v>yes</v>
      </c>
      <c r="D591" s="22"/>
      <c r="E591" s="24"/>
      <c r="F591" s="32">
        <f t="shared" si="122"/>
        <v>1.1494406130036006E-34</v>
      </c>
      <c r="G591" s="14">
        <f t="shared" si="123"/>
        <v>1.2877442738585383E-32</v>
      </c>
      <c r="H591" s="45">
        <f t="shared" si="124"/>
        <v>7.143993684227956E-31</v>
      </c>
      <c r="I591" s="13"/>
      <c r="J591" s="11">
        <f t="shared" si="125"/>
        <v>1</v>
      </c>
      <c r="K591" s="11">
        <f t="shared" si="126"/>
        <v>1</v>
      </c>
      <c r="L591" s="2">
        <f t="shared" si="127"/>
        <v>1</v>
      </c>
      <c r="M591" s="2">
        <f t="shared" si="128"/>
        <v>0.99</v>
      </c>
      <c r="N591" s="92"/>
      <c r="O591" s="2">
        <f t="shared" si="120"/>
        <v>1</v>
      </c>
      <c r="P591" s="31">
        <f t="shared" si="121"/>
        <v>575</v>
      </c>
      <c r="Q591" s="31">
        <f t="shared" si="113"/>
        <v>575</v>
      </c>
      <c r="R591" s="180"/>
      <c r="S591" s="181"/>
      <c r="T591" s="182"/>
      <c r="U591" s="183"/>
      <c r="V591" s="185"/>
    </row>
    <row r="592" spans="1:22" x14ac:dyDescent="0.2">
      <c r="A592" s="19">
        <f t="shared" si="114"/>
        <v>576</v>
      </c>
      <c r="B592" s="20">
        <f t="shared" si="115"/>
        <v>1</v>
      </c>
      <c r="C592" s="23" t="str">
        <f t="shared" si="116"/>
        <v>yes</v>
      </c>
      <c r="D592" s="22"/>
      <c r="E592" s="24"/>
      <c r="F592" s="32">
        <f t="shared" si="122"/>
        <v>9.6180219942135391E-35</v>
      </c>
      <c r="G592" s="14">
        <f t="shared" si="123"/>
        <v>1.0807972622335049E-32</v>
      </c>
      <c r="H592" s="45">
        <f t="shared" si="124"/>
        <v>6.0141137979122149E-31</v>
      </c>
      <c r="I592" s="13"/>
      <c r="J592" s="11">
        <f t="shared" si="125"/>
        <v>1</v>
      </c>
      <c r="K592" s="11">
        <f t="shared" si="126"/>
        <v>1</v>
      </c>
      <c r="L592" s="2">
        <f t="shared" si="127"/>
        <v>1</v>
      </c>
      <c r="M592" s="2">
        <f t="shared" si="128"/>
        <v>0.99</v>
      </c>
      <c r="N592" s="92"/>
      <c r="O592" s="2">
        <f t="shared" si="120"/>
        <v>1</v>
      </c>
      <c r="P592" s="31">
        <f t="shared" si="121"/>
        <v>576</v>
      </c>
      <c r="Q592" s="31">
        <f t="shared" si="113"/>
        <v>576</v>
      </c>
      <c r="R592" s="180"/>
      <c r="S592" s="181"/>
      <c r="T592" s="182"/>
      <c r="U592" s="183"/>
      <c r="V592" s="185"/>
    </row>
    <row r="593" spans="1:22" x14ac:dyDescent="0.2">
      <c r="A593" s="19">
        <f t="shared" si="114"/>
        <v>577</v>
      </c>
      <c r="B593" s="20">
        <f t="shared" si="115"/>
        <v>1</v>
      </c>
      <c r="C593" s="23" t="str">
        <f t="shared" si="116"/>
        <v>yes</v>
      </c>
      <c r="D593" s="22"/>
      <c r="E593" s="24"/>
      <c r="F593" s="32">
        <f t="shared" si="122"/>
        <v>8.0462456726484668E-35</v>
      </c>
      <c r="G593" s="14">
        <f t="shared" si="123"/>
        <v>9.0691493754313612E-33</v>
      </c>
      <c r="H593" s="45">
        <f t="shared" si="124"/>
        <v>5.0618508141942218E-31</v>
      </c>
      <c r="I593" s="13"/>
      <c r="J593" s="11">
        <f t="shared" si="125"/>
        <v>1</v>
      </c>
      <c r="K593" s="11">
        <f t="shared" si="126"/>
        <v>1</v>
      </c>
      <c r="L593" s="2">
        <f t="shared" si="127"/>
        <v>1</v>
      </c>
      <c r="M593" s="2">
        <f t="shared" si="128"/>
        <v>0.99</v>
      </c>
      <c r="N593" s="92"/>
      <c r="O593" s="2">
        <f t="shared" si="120"/>
        <v>1</v>
      </c>
      <c r="P593" s="31">
        <f t="shared" si="121"/>
        <v>577</v>
      </c>
      <c r="Q593" s="31">
        <f t="shared" ref="Q593:Q656" si="129">IF($P593&gt;$B$11,"",$P593)</f>
        <v>577</v>
      </c>
      <c r="R593" s="180"/>
      <c r="S593" s="181"/>
      <c r="T593" s="182"/>
      <c r="U593" s="183"/>
      <c r="V593" s="185"/>
    </row>
    <row r="594" spans="1:22" x14ac:dyDescent="0.2">
      <c r="A594" s="19">
        <f t="shared" ref="A594:A657" si="130">$Q594</f>
        <v>578</v>
      </c>
      <c r="B594" s="20">
        <f t="shared" ref="B594:B657" si="131">IF(A594="","",IF($B$13=0,($J594),(IF($B$13=1,$K594,$L594))))</f>
        <v>1</v>
      </c>
      <c r="C594" s="23" t="str">
        <f t="shared" ref="C594:C657" si="132">IF(A594="","",IF(ISERROR(B594),"no",IF(($B594)&gt;=$B$14,"yes","no")))</f>
        <v>yes</v>
      </c>
      <c r="D594" s="22"/>
      <c r="E594" s="24"/>
      <c r="F594" s="32">
        <f t="shared" ref="F594:F657" si="133">IF($A594="","",IF($A594&lt;=ROUNDUP($B$11*$B$12,0)-1,(HYPGEOMDIST($A594,$A594,ROUNDUP($B$11*$B$12,0)-1,$B$11))))</f>
        <v>6.7299042895825865E-35</v>
      </c>
      <c r="G594" s="14">
        <f t="shared" ref="G594:G657" si="134">IF($A594="","",IF($A594&lt;=ROUNDUP($B$11*$B$12,0),HYPGEOMDIST($A594-1,$A594,ROUNDUP($B$11*$B$12,0)-1,$B$11)))</f>
        <v>7.6084531941214135E-33</v>
      </c>
      <c r="H594" s="45">
        <f t="shared" ref="H594:H657" si="135">IF(A594="","",IF(OR($A594&lt;2,$B$11=ROUNDUP($B$11*$B$12,0)),"0",IF($A594&lt;=ROUNDUP($B$11*$B$12,0)+1,HYPGEOMDIST($A594-2,$A594,ROUNDUP($B$11*$B$12,0)-1,$B$11))))</f>
        <v>4.259454229956045E-31</v>
      </c>
      <c r="I594" s="13"/>
      <c r="J594" s="11">
        <f t="shared" si="125"/>
        <v>1</v>
      </c>
      <c r="K594" s="11">
        <f t="shared" si="126"/>
        <v>1</v>
      </c>
      <c r="L594" s="2">
        <f t="shared" si="127"/>
        <v>1</v>
      </c>
      <c r="M594" s="2">
        <f t="shared" ref="M594:M657" si="136">IF($B594="","",$B$14)</f>
        <v>0.99</v>
      </c>
      <c r="N594" s="92"/>
      <c r="O594" s="2">
        <f t="shared" ref="O594:O657" si="137">IF(ISERROR(B594),"",IF(B594&gt;=$B$14,B594,"not meet"))</f>
        <v>1</v>
      </c>
      <c r="P594" s="31">
        <f t="shared" ref="P594:P657" si="138">ROW()-16</f>
        <v>578</v>
      </c>
      <c r="Q594" s="31">
        <f t="shared" si="129"/>
        <v>578</v>
      </c>
      <c r="R594" s="180"/>
      <c r="S594" s="181"/>
      <c r="T594" s="182"/>
      <c r="U594" s="183"/>
      <c r="V594" s="185"/>
    </row>
    <row r="595" spans="1:22" x14ac:dyDescent="0.2">
      <c r="A595" s="19">
        <f t="shared" si="130"/>
        <v>579</v>
      </c>
      <c r="B595" s="20">
        <f t="shared" si="131"/>
        <v>1</v>
      </c>
      <c r="C595" s="23" t="str">
        <f t="shared" si="132"/>
        <v>yes</v>
      </c>
      <c r="D595" s="22"/>
      <c r="E595" s="24"/>
      <c r="F595" s="32">
        <f t="shared" si="133"/>
        <v>5.6277182291411419E-35</v>
      </c>
      <c r="G595" s="14">
        <f t="shared" si="134"/>
        <v>6.3816572899556807E-33</v>
      </c>
      <c r="H595" s="45">
        <f t="shared" si="135"/>
        <v>3.5834824290100732E-31</v>
      </c>
      <c r="I595" s="13"/>
      <c r="J595" s="11">
        <f t="shared" ref="J595:J658" si="139">IF($A595="","",1-F595)</f>
        <v>1</v>
      </c>
      <c r="K595" s="11">
        <f t="shared" ref="K595:K658" si="140">IF($A595="","",(1-F595)-G595)</f>
        <v>1</v>
      </c>
      <c r="L595" s="2">
        <f t="shared" ref="L595:L658" si="141">IF($A595="","",K595-H595)</f>
        <v>1</v>
      </c>
      <c r="M595" s="2">
        <f t="shared" si="136"/>
        <v>0.99</v>
      </c>
      <c r="N595" s="92"/>
      <c r="O595" s="2">
        <f t="shared" si="137"/>
        <v>1</v>
      </c>
      <c r="P595" s="31">
        <f t="shared" si="138"/>
        <v>579</v>
      </c>
      <c r="Q595" s="31">
        <f t="shared" si="129"/>
        <v>579</v>
      </c>
      <c r="R595" s="180"/>
      <c r="S595" s="181"/>
      <c r="T595" s="182"/>
      <c r="U595" s="183"/>
      <c r="V595" s="185"/>
    </row>
    <row r="596" spans="1:22" x14ac:dyDescent="0.2">
      <c r="A596" s="19">
        <f t="shared" si="130"/>
        <v>580</v>
      </c>
      <c r="B596" s="20">
        <f t="shared" si="131"/>
        <v>1</v>
      </c>
      <c r="C596" s="23" t="str">
        <f t="shared" si="132"/>
        <v>yes</v>
      </c>
      <c r="D596" s="22"/>
      <c r="E596" s="24"/>
      <c r="F596" s="32">
        <f t="shared" si="133"/>
        <v>4.705041299064764E-35</v>
      </c>
      <c r="G596" s="14">
        <f t="shared" si="134"/>
        <v>5.3515261944427794E-33</v>
      </c>
      <c r="H596" s="45">
        <f t="shared" si="135"/>
        <v>3.0141378079594507E-31</v>
      </c>
      <c r="I596" s="13"/>
      <c r="J596" s="11">
        <f t="shared" si="139"/>
        <v>1</v>
      </c>
      <c r="K596" s="11">
        <f t="shared" si="140"/>
        <v>1</v>
      </c>
      <c r="L596" s="2">
        <f t="shared" si="141"/>
        <v>1</v>
      </c>
      <c r="M596" s="2">
        <f t="shared" si="136"/>
        <v>0.99</v>
      </c>
      <c r="N596" s="92"/>
      <c r="O596" s="2">
        <f t="shared" si="137"/>
        <v>1</v>
      </c>
      <c r="P596" s="31">
        <f t="shared" si="138"/>
        <v>580</v>
      </c>
      <c r="Q596" s="31">
        <f t="shared" si="129"/>
        <v>580</v>
      </c>
      <c r="R596" s="180"/>
      <c r="S596" s="181"/>
      <c r="T596" s="182"/>
      <c r="U596" s="183"/>
      <c r="V596" s="185"/>
    </row>
    <row r="597" spans="1:22" x14ac:dyDescent="0.2">
      <c r="A597" s="19">
        <f t="shared" si="130"/>
        <v>581</v>
      </c>
      <c r="B597" s="20">
        <f t="shared" si="131"/>
        <v>1</v>
      </c>
      <c r="C597" s="23" t="str">
        <f t="shared" si="132"/>
        <v>yes</v>
      </c>
      <c r="D597" s="22"/>
      <c r="E597" s="24"/>
      <c r="F597" s="32">
        <f t="shared" si="133"/>
        <v>3.9328008249791599E-35</v>
      </c>
      <c r="G597" s="14">
        <f t="shared" si="134"/>
        <v>4.4867171544375446E-33</v>
      </c>
      <c r="H597" s="45">
        <f t="shared" si="135"/>
        <v>2.5347038469874472E-31</v>
      </c>
      <c r="I597" s="13"/>
      <c r="J597" s="11">
        <f t="shared" si="139"/>
        <v>1</v>
      </c>
      <c r="K597" s="11">
        <f t="shared" si="140"/>
        <v>1</v>
      </c>
      <c r="L597" s="2">
        <f t="shared" si="141"/>
        <v>1</v>
      </c>
      <c r="M597" s="2">
        <f t="shared" si="136"/>
        <v>0.99</v>
      </c>
      <c r="N597" s="92"/>
      <c r="O597" s="2">
        <f t="shared" si="137"/>
        <v>1</v>
      </c>
      <c r="P597" s="31">
        <f t="shared" si="138"/>
        <v>581</v>
      </c>
      <c r="Q597" s="31">
        <f t="shared" si="129"/>
        <v>581</v>
      </c>
      <c r="R597" s="180"/>
      <c r="S597" s="181"/>
      <c r="T597" s="182"/>
      <c r="U597" s="183"/>
      <c r="V597" s="185"/>
    </row>
    <row r="598" spans="1:22" x14ac:dyDescent="0.2">
      <c r="A598" s="19">
        <f t="shared" si="130"/>
        <v>582</v>
      </c>
      <c r="B598" s="20">
        <f t="shared" si="131"/>
        <v>1</v>
      </c>
      <c r="C598" s="23" t="str">
        <f t="shared" si="132"/>
        <v>yes</v>
      </c>
      <c r="D598" s="22"/>
      <c r="E598" s="24"/>
      <c r="F598" s="32">
        <f t="shared" si="133"/>
        <v>3.2866061301240417E-35</v>
      </c>
      <c r="G598" s="14">
        <f t="shared" si="134"/>
        <v>3.7608531240567894E-33</v>
      </c>
      <c r="H598" s="45">
        <f t="shared" si="135"/>
        <v>2.1310685940282531E-31</v>
      </c>
      <c r="I598" s="13"/>
      <c r="J598" s="11">
        <f t="shared" si="139"/>
        <v>1</v>
      </c>
      <c r="K598" s="11">
        <f t="shared" si="140"/>
        <v>1</v>
      </c>
      <c r="L598" s="2">
        <f t="shared" si="141"/>
        <v>1</v>
      </c>
      <c r="M598" s="2">
        <f t="shared" si="136"/>
        <v>0.99</v>
      </c>
      <c r="N598" s="92"/>
      <c r="O598" s="2">
        <f t="shared" si="137"/>
        <v>1</v>
      </c>
      <c r="P598" s="31">
        <f t="shared" si="138"/>
        <v>582</v>
      </c>
      <c r="Q598" s="31">
        <f t="shared" si="129"/>
        <v>582</v>
      </c>
      <c r="R598" s="180"/>
      <c r="S598" s="181"/>
      <c r="T598" s="182"/>
      <c r="U598" s="183"/>
      <c r="V598" s="185"/>
    </row>
    <row r="599" spans="1:22" x14ac:dyDescent="0.2">
      <c r="A599" s="19">
        <f t="shared" si="130"/>
        <v>583</v>
      </c>
      <c r="B599" s="20">
        <f t="shared" si="131"/>
        <v>1</v>
      </c>
      <c r="C599" s="23" t="str">
        <f t="shared" si="132"/>
        <v>yes</v>
      </c>
      <c r="D599" s="22"/>
      <c r="E599" s="24"/>
      <c r="F599" s="32">
        <f t="shared" si="133"/>
        <v>2.7459988037092698E-35</v>
      </c>
      <c r="G599" s="14">
        <f t="shared" si="134"/>
        <v>3.1517407129979176E-33</v>
      </c>
      <c r="H599" s="45">
        <f t="shared" si="135"/>
        <v>1.7913213818015728E-31</v>
      </c>
      <c r="I599" s="13"/>
      <c r="J599" s="11">
        <f t="shared" si="139"/>
        <v>1</v>
      </c>
      <c r="K599" s="11">
        <f t="shared" si="140"/>
        <v>1</v>
      </c>
      <c r="L599" s="2">
        <f t="shared" si="141"/>
        <v>1</v>
      </c>
      <c r="M599" s="2">
        <f t="shared" si="136"/>
        <v>0.99</v>
      </c>
      <c r="N599" s="92"/>
      <c r="O599" s="2">
        <f t="shared" si="137"/>
        <v>1</v>
      </c>
      <c r="P599" s="31">
        <f t="shared" si="138"/>
        <v>583</v>
      </c>
      <c r="Q599" s="31">
        <f t="shared" si="129"/>
        <v>583</v>
      </c>
      <c r="R599" s="180"/>
      <c r="S599" s="181"/>
      <c r="T599" s="182"/>
      <c r="U599" s="183"/>
      <c r="V599" s="185"/>
    </row>
    <row r="600" spans="1:22" x14ac:dyDescent="0.2">
      <c r="A600" s="19">
        <f t="shared" si="130"/>
        <v>584</v>
      </c>
      <c r="B600" s="20">
        <f t="shared" si="131"/>
        <v>1</v>
      </c>
      <c r="C600" s="23" t="str">
        <f t="shared" si="132"/>
        <v>yes</v>
      </c>
      <c r="D600" s="22"/>
      <c r="E600" s="24"/>
      <c r="F600" s="32">
        <f t="shared" si="133"/>
        <v>2.2938223376677405E-35</v>
      </c>
      <c r="G600" s="14">
        <f t="shared" si="134"/>
        <v>2.6407105616826779E-33</v>
      </c>
      <c r="H600" s="45">
        <f t="shared" si="135"/>
        <v>1.5054115946489582E-31</v>
      </c>
      <c r="I600" s="13"/>
      <c r="J600" s="11">
        <f t="shared" si="139"/>
        <v>1</v>
      </c>
      <c r="K600" s="11">
        <f t="shared" si="140"/>
        <v>1</v>
      </c>
      <c r="L600" s="2">
        <f t="shared" si="141"/>
        <v>1</v>
      </c>
      <c r="M600" s="2">
        <f t="shared" si="136"/>
        <v>0.99</v>
      </c>
      <c r="N600" s="92"/>
      <c r="O600" s="2">
        <f t="shared" si="137"/>
        <v>1</v>
      </c>
      <c r="P600" s="31">
        <f t="shared" si="138"/>
        <v>584</v>
      </c>
      <c r="Q600" s="31">
        <f t="shared" si="129"/>
        <v>584</v>
      </c>
      <c r="R600" s="180"/>
      <c r="S600" s="181"/>
      <c r="T600" s="182"/>
      <c r="U600" s="183"/>
      <c r="V600" s="185"/>
    </row>
    <row r="601" spans="1:22" x14ac:dyDescent="0.2">
      <c r="A601" s="19">
        <f t="shared" si="130"/>
        <v>585</v>
      </c>
      <c r="B601" s="20">
        <f t="shared" si="131"/>
        <v>1</v>
      </c>
      <c r="C601" s="23" t="str">
        <f t="shared" si="132"/>
        <v>yes</v>
      </c>
      <c r="D601" s="22"/>
      <c r="E601" s="24"/>
      <c r="F601" s="32">
        <f t="shared" si="133"/>
        <v>1.9156922361526637E-35</v>
      </c>
      <c r="G601" s="14">
        <f t="shared" si="134"/>
        <v>2.2120610938633205E-33</v>
      </c>
      <c r="H601" s="45">
        <f t="shared" si="135"/>
        <v>1.2648599988409212E-31</v>
      </c>
      <c r="I601" s="13"/>
      <c r="J601" s="11">
        <f t="shared" si="139"/>
        <v>1</v>
      </c>
      <c r="K601" s="11">
        <f t="shared" si="140"/>
        <v>1</v>
      </c>
      <c r="L601" s="2">
        <f t="shared" si="141"/>
        <v>1</v>
      </c>
      <c r="M601" s="2">
        <f t="shared" si="136"/>
        <v>0.99</v>
      </c>
      <c r="N601" s="92"/>
      <c r="O601" s="2">
        <f t="shared" si="137"/>
        <v>1</v>
      </c>
      <c r="P601" s="31">
        <f t="shared" si="138"/>
        <v>585</v>
      </c>
      <c r="Q601" s="31">
        <f t="shared" si="129"/>
        <v>585</v>
      </c>
      <c r="R601" s="180"/>
      <c r="S601" s="181"/>
      <c r="T601" s="182"/>
      <c r="U601" s="183"/>
      <c r="V601" s="185"/>
    </row>
    <row r="602" spans="1:22" x14ac:dyDescent="0.2">
      <c r="A602" s="19">
        <f t="shared" si="130"/>
        <v>586</v>
      </c>
      <c r="B602" s="20">
        <f t="shared" si="131"/>
        <v>1</v>
      </c>
      <c r="C602" s="23" t="str">
        <f t="shared" si="132"/>
        <v>yes</v>
      </c>
      <c r="D602" s="22"/>
      <c r="E602" s="24"/>
      <c r="F602" s="32">
        <f t="shared" si="133"/>
        <v>1.599550675869509E-35</v>
      </c>
      <c r="G602" s="14">
        <f t="shared" si="134"/>
        <v>1.8525895432590211E-33</v>
      </c>
      <c r="H602" s="45">
        <f t="shared" si="135"/>
        <v>1.0625145909868017E-31</v>
      </c>
      <c r="I602" s="13"/>
      <c r="J602" s="11">
        <f t="shared" si="139"/>
        <v>1</v>
      </c>
      <c r="K602" s="11">
        <f t="shared" si="140"/>
        <v>1</v>
      </c>
      <c r="L602" s="2">
        <f t="shared" si="141"/>
        <v>1</v>
      </c>
      <c r="M602" s="2">
        <f t="shared" si="136"/>
        <v>0.99</v>
      </c>
      <c r="N602" s="92"/>
      <c r="O602" s="2">
        <f t="shared" si="137"/>
        <v>1</v>
      </c>
      <c r="P602" s="31">
        <f t="shared" si="138"/>
        <v>586</v>
      </c>
      <c r="Q602" s="31">
        <f t="shared" si="129"/>
        <v>586</v>
      </c>
      <c r="R602" s="180"/>
      <c r="S602" s="181"/>
      <c r="T602" s="182"/>
      <c r="U602" s="183"/>
      <c r="V602" s="185"/>
    </row>
    <row r="603" spans="1:22" x14ac:dyDescent="0.2">
      <c r="A603" s="19">
        <f t="shared" si="130"/>
        <v>587</v>
      </c>
      <c r="B603" s="20">
        <f t="shared" si="131"/>
        <v>1</v>
      </c>
      <c r="C603" s="23" t="str">
        <f t="shared" si="132"/>
        <v>yes</v>
      </c>
      <c r="D603" s="22"/>
      <c r="E603" s="24"/>
      <c r="F603" s="32">
        <f t="shared" si="133"/>
        <v>1.3352923038166813E-35</v>
      </c>
      <c r="G603" s="14">
        <f t="shared" si="134"/>
        <v>1.5511966439501905E-33</v>
      </c>
      <c r="H603" s="45">
        <f t="shared" si="135"/>
        <v>8.9234414269124057E-32</v>
      </c>
      <c r="I603" s="13"/>
      <c r="J603" s="11">
        <f t="shared" si="139"/>
        <v>1</v>
      </c>
      <c r="K603" s="11">
        <f t="shared" si="140"/>
        <v>1</v>
      </c>
      <c r="L603" s="2">
        <f t="shared" si="141"/>
        <v>1</v>
      </c>
      <c r="M603" s="2">
        <f t="shared" si="136"/>
        <v>0.99</v>
      </c>
      <c r="N603" s="92"/>
      <c r="O603" s="2">
        <f t="shared" si="137"/>
        <v>1</v>
      </c>
      <c r="P603" s="31">
        <f t="shared" si="138"/>
        <v>587</v>
      </c>
      <c r="Q603" s="31">
        <f t="shared" si="129"/>
        <v>587</v>
      </c>
      <c r="R603" s="180"/>
      <c r="S603" s="181"/>
      <c r="T603" s="182"/>
      <c r="U603" s="183"/>
      <c r="V603" s="185"/>
    </row>
    <row r="604" spans="1:22" x14ac:dyDescent="0.2">
      <c r="A604" s="19">
        <f t="shared" si="130"/>
        <v>588</v>
      </c>
      <c r="B604" s="20">
        <f t="shared" si="131"/>
        <v>1</v>
      </c>
      <c r="C604" s="23" t="str">
        <f t="shared" si="132"/>
        <v>yes</v>
      </c>
      <c r="D604" s="22"/>
      <c r="E604" s="24"/>
      <c r="F604" s="32">
        <f t="shared" si="133"/>
        <v>1.1144498745983718E-35</v>
      </c>
      <c r="G604" s="14">
        <f t="shared" si="134"/>
        <v>1.2985534838036708E-33</v>
      </c>
      <c r="H604" s="45">
        <f t="shared" si="135"/>
        <v>7.4926365824977844E-32</v>
      </c>
      <c r="I604" s="13"/>
      <c r="J604" s="11">
        <f t="shared" si="139"/>
        <v>1</v>
      </c>
      <c r="K604" s="11">
        <f t="shared" si="140"/>
        <v>1</v>
      </c>
      <c r="L604" s="2">
        <f t="shared" si="141"/>
        <v>1</v>
      </c>
      <c r="M604" s="2">
        <f t="shared" si="136"/>
        <v>0.99</v>
      </c>
      <c r="N604" s="92"/>
      <c r="O604" s="2">
        <f t="shared" si="137"/>
        <v>1</v>
      </c>
      <c r="P604" s="31">
        <f t="shared" si="138"/>
        <v>588</v>
      </c>
      <c r="Q604" s="31">
        <f t="shared" si="129"/>
        <v>588</v>
      </c>
      <c r="R604" s="180"/>
      <c r="S604" s="181"/>
      <c r="T604" s="182"/>
      <c r="U604" s="183"/>
      <c r="V604" s="185"/>
    </row>
    <row r="605" spans="1:22" x14ac:dyDescent="0.2">
      <c r="A605" s="19">
        <f t="shared" si="130"/>
        <v>589</v>
      </c>
      <c r="B605" s="20">
        <f t="shared" si="131"/>
        <v>1</v>
      </c>
      <c r="C605" s="23" t="str">
        <f t="shared" si="132"/>
        <v>yes</v>
      </c>
      <c r="D605" s="22"/>
      <c r="E605" s="24"/>
      <c r="F605" s="32">
        <f t="shared" si="133"/>
        <v>9.2993021334359492E-36</v>
      </c>
      <c r="G605" s="14">
        <f t="shared" si="134"/>
        <v>1.086820804790614E-33</v>
      </c>
      <c r="H605" s="45">
        <f t="shared" si="135"/>
        <v>6.2898684371740599E-32</v>
      </c>
      <c r="I605" s="13"/>
      <c r="J605" s="11">
        <f t="shared" si="139"/>
        <v>1</v>
      </c>
      <c r="K605" s="11">
        <f t="shared" si="140"/>
        <v>1</v>
      </c>
      <c r="L605" s="2">
        <f t="shared" si="141"/>
        <v>1</v>
      </c>
      <c r="M605" s="2">
        <f t="shared" si="136"/>
        <v>0.99</v>
      </c>
      <c r="N605" s="92"/>
      <c r="O605" s="2">
        <f t="shared" si="137"/>
        <v>1</v>
      </c>
      <c r="P605" s="31">
        <f t="shared" si="138"/>
        <v>589</v>
      </c>
      <c r="Q605" s="31">
        <f t="shared" si="129"/>
        <v>589</v>
      </c>
      <c r="R605" s="180"/>
      <c r="S605" s="181"/>
      <c r="T605" s="182"/>
      <c r="U605" s="183"/>
      <c r="V605" s="185"/>
    </row>
    <row r="606" spans="1:22" x14ac:dyDescent="0.2">
      <c r="A606" s="19">
        <f t="shared" si="130"/>
        <v>590</v>
      </c>
      <c r="B606" s="20">
        <f t="shared" si="131"/>
        <v>1</v>
      </c>
      <c r="C606" s="23" t="str">
        <f t="shared" si="132"/>
        <v>yes</v>
      </c>
      <c r="D606" s="22"/>
      <c r="E606" s="24"/>
      <c r="F606" s="32">
        <f t="shared" si="133"/>
        <v>7.7579249411761029E-36</v>
      </c>
      <c r="G606" s="14">
        <f t="shared" si="134"/>
        <v>9.0941254343338206E-34</v>
      </c>
      <c r="H606" s="45">
        <f t="shared" si="135"/>
        <v>5.2790143372101807E-32</v>
      </c>
      <c r="I606" s="13"/>
      <c r="J606" s="11">
        <f t="shared" si="139"/>
        <v>1</v>
      </c>
      <c r="K606" s="11">
        <f t="shared" si="140"/>
        <v>1</v>
      </c>
      <c r="L606" s="2">
        <f t="shared" si="141"/>
        <v>1</v>
      </c>
      <c r="M606" s="2">
        <f t="shared" si="136"/>
        <v>0.99</v>
      </c>
      <c r="N606" s="92"/>
      <c r="O606" s="2">
        <f t="shared" si="137"/>
        <v>1</v>
      </c>
      <c r="P606" s="31">
        <f t="shared" si="138"/>
        <v>590</v>
      </c>
      <c r="Q606" s="31">
        <f t="shared" si="129"/>
        <v>590</v>
      </c>
      <c r="R606" s="180"/>
      <c r="S606" s="181"/>
      <c r="T606" s="182"/>
      <c r="U606" s="183"/>
      <c r="V606" s="185"/>
    </row>
    <row r="607" spans="1:22" x14ac:dyDescent="0.2">
      <c r="A607" s="19">
        <f t="shared" si="130"/>
        <v>591</v>
      </c>
      <c r="B607" s="20">
        <f t="shared" si="131"/>
        <v>1</v>
      </c>
      <c r="C607" s="23" t="str">
        <f t="shared" si="132"/>
        <v>yes</v>
      </c>
      <c r="D607" s="22"/>
      <c r="E607" s="24"/>
      <c r="F607" s="32">
        <f t="shared" si="133"/>
        <v>6.4706209124753377E-36</v>
      </c>
      <c r="G607" s="14">
        <f t="shared" si="134"/>
        <v>7.6079668096207949E-34</v>
      </c>
      <c r="H607" s="45">
        <f t="shared" si="135"/>
        <v>4.4296385700751625E-32</v>
      </c>
      <c r="I607" s="13"/>
      <c r="J607" s="11">
        <f t="shared" si="139"/>
        <v>1</v>
      </c>
      <c r="K607" s="11">
        <f t="shared" si="140"/>
        <v>1</v>
      </c>
      <c r="L607" s="2">
        <f t="shared" si="141"/>
        <v>1</v>
      </c>
      <c r="M607" s="2">
        <f t="shared" si="136"/>
        <v>0.99</v>
      </c>
      <c r="N607" s="92"/>
      <c r="O607" s="2">
        <f t="shared" si="137"/>
        <v>1</v>
      </c>
      <c r="P607" s="31">
        <f t="shared" si="138"/>
        <v>591</v>
      </c>
      <c r="Q607" s="31">
        <f t="shared" si="129"/>
        <v>591</v>
      </c>
      <c r="R607" s="180"/>
      <c r="S607" s="181"/>
      <c r="T607" s="182"/>
      <c r="U607" s="183"/>
      <c r="V607" s="185"/>
    </row>
    <row r="608" spans="1:22" x14ac:dyDescent="0.2">
      <c r="A608" s="19">
        <f t="shared" si="130"/>
        <v>592</v>
      </c>
      <c r="B608" s="20">
        <f t="shared" si="131"/>
        <v>1</v>
      </c>
      <c r="C608" s="23" t="str">
        <f t="shared" si="132"/>
        <v>yes</v>
      </c>
      <c r="D608" s="22"/>
      <c r="E608" s="24"/>
      <c r="F608" s="32">
        <f t="shared" si="133"/>
        <v>5.3957432911510278E-36</v>
      </c>
      <c r="G608" s="14">
        <f t="shared" si="134"/>
        <v>6.3632755182398941E-34</v>
      </c>
      <c r="H608" s="45">
        <f t="shared" si="135"/>
        <v>3.7161026000787526E-32</v>
      </c>
      <c r="I608" s="13"/>
      <c r="J608" s="11">
        <f t="shared" si="139"/>
        <v>1</v>
      </c>
      <c r="K608" s="11">
        <f t="shared" si="140"/>
        <v>1</v>
      </c>
      <c r="L608" s="2">
        <f t="shared" si="141"/>
        <v>1</v>
      </c>
      <c r="M608" s="2">
        <f t="shared" si="136"/>
        <v>0.99</v>
      </c>
      <c r="N608" s="92"/>
      <c r="O608" s="2">
        <f t="shared" si="137"/>
        <v>1</v>
      </c>
      <c r="P608" s="31">
        <f t="shared" si="138"/>
        <v>592</v>
      </c>
      <c r="Q608" s="31">
        <f t="shared" si="129"/>
        <v>592</v>
      </c>
      <c r="R608" s="180"/>
      <c r="S608" s="181"/>
      <c r="T608" s="182"/>
      <c r="U608" s="183"/>
      <c r="V608" s="185"/>
    </row>
    <row r="609" spans="1:22" x14ac:dyDescent="0.2">
      <c r="A609" s="19">
        <f t="shared" si="130"/>
        <v>593</v>
      </c>
      <c r="B609" s="20">
        <f t="shared" si="131"/>
        <v>1</v>
      </c>
      <c r="C609" s="23" t="str">
        <f t="shared" si="132"/>
        <v>yes</v>
      </c>
      <c r="D609" s="22"/>
      <c r="E609" s="24"/>
      <c r="F609" s="32">
        <f t="shared" si="133"/>
        <v>4.4984335588121363E-36</v>
      </c>
      <c r="G609" s="14">
        <f t="shared" si="134"/>
        <v>5.3210467127703156E-34</v>
      </c>
      <c r="H609" s="45">
        <f t="shared" si="135"/>
        <v>3.1168136417809982E-32</v>
      </c>
      <c r="I609" s="13"/>
      <c r="J609" s="11">
        <f t="shared" si="139"/>
        <v>1</v>
      </c>
      <c r="K609" s="11">
        <f t="shared" si="140"/>
        <v>1</v>
      </c>
      <c r="L609" s="2">
        <f t="shared" si="141"/>
        <v>1</v>
      </c>
      <c r="M609" s="2">
        <f t="shared" si="136"/>
        <v>0.99</v>
      </c>
      <c r="N609" s="92"/>
      <c r="O609" s="2">
        <f t="shared" si="137"/>
        <v>1</v>
      </c>
      <c r="P609" s="31">
        <f t="shared" si="138"/>
        <v>593</v>
      </c>
      <c r="Q609" s="31">
        <f t="shared" si="129"/>
        <v>593</v>
      </c>
      <c r="R609" s="180"/>
      <c r="S609" s="181"/>
      <c r="T609" s="182"/>
      <c r="U609" s="183"/>
      <c r="V609" s="185"/>
    </row>
    <row r="610" spans="1:22" x14ac:dyDescent="0.2">
      <c r="A610" s="19">
        <f t="shared" si="130"/>
        <v>594</v>
      </c>
      <c r="B610" s="20">
        <f t="shared" si="131"/>
        <v>1</v>
      </c>
      <c r="C610" s="23" t="str">
        <f t="shared" si="132"/>
        <v>yes</v>
      </c>
      <c r="D610" s="22"/>
      <c r="E610" s="24"/>
      <c r="F610" s="32">
        <f t="shared" si="133"/>
        <v>3.7495212463747948E-36</v>
      </c>
      <c r="G610" s="14">
        <f t="shared" si="134"/>
        <v>4.4485391358775214E-34</v>
      </c>
      <c r="H610" s="45">
        <f t="shared" si="135"/>
        <v>2.6135901990508625E-32</v>
      </c>
      <c r="I610" s="13"/>
      <c r="J610" s="11">
        <f t="shared" si="139"/>
        <v>1</v>
      </c>
      <c r="K610" s="11">
        <f t="shared" si="140"/>
        <v>1</v>
      </c>
      <c r="L610" s="2">
        <f t="shared" si="141"/>
        <v>1</v>
      </c>
      <c r="M610" s="2">
        <f t="shared" si="136"/>
        <v>0.99</v>
      </c>
      <c r="N610" s="92"/>
      <c r="O610" s="2">
        <f t="shared" si="137"/>
        <v>1</v>
      </c>
      <c r="P610" s="31">
        <f t="shared" si="138"/>
        <v>594</v>
      </c>
      <c r="Q610" s="31">
        <f t="shared" si="129"/>
        <v>594</v>
      </c>
      <c r="R610" s="180"/>
      <c r="S610" s="181"/>
      <c r="T610" s="182"/>
      <c r="U610" s="183"/>
      <c r="V610" s="185"/>
    </row>
    <row r="611" spans="1:22" x14ac:dyDescent="0.2">
      <c r="A611" s="19">
        <f t="shared" si="130"/>
        <v>595</v>
      </c>
      <c r="B611" s="20">
        <f t="shared" si="131"/>
        <v>1</v>
      </c>
      <c r="C611" s="23" t="str">
        <f t="shared" si="132"/>
        <v>yes</v>
      </c>
      <c r="D611" s="22"/>
      <c r="E611" s="24"/>
      <c r="F611" s="32">
        <f t="shared" si="133"/>
        <v>3.1246010386456237E-36</v>
      </c>
      <c r="G611" s="14">
        <f t="shared" si="134"/>
        <v>3.7182752359883202E-34</v>
      </c>
      <c r="H611" s="45">
        <f t="shared" si="135"/>
        <v>2.1911264783502894E-32</v>
      </c>
      <c r="I611" s="13"/>
      <c r="J611" s="11">
        <f t="shared" si="139"/>
        <v>1</v>
      </c>
      <c r="K611" s="11">
        <f t="shared" si="140"/>
        <v>1</v>
      </c>
      <c r="L611" s="2">
        <f t="shared" si="141"/>
        <v>1</v>
      </c>
      <c r="M611" s="2">
        <f t="shared" si="136"/>
        <v>0.99</v>
      </c>
      <c r="N611" s="92"/>
      <c r="O611" s="2">
        <f t="shared" si="137"/>
        <v>1</v>
      </c>
      <c r="P611" s="31">
        <f t="shared" si="138"/>
        <v>595</v>
      </c>
      <c r="Q611" s="31">
        <f t="shared" si="129"/>
        <v>595</v>
      </c>
      <c r="R611" s="180"/>
      <c r="S611" s="181"/>
      <c r="T611" s="182"/>
      <c r="U611" s="183"/>
      <c r="V611" s="185"/>
    </row>
    <row r="612" spans="1:22" x14ac:dyDescent="0.2">
      <c r="A612" s="19">
        <f t="shared" si="130"/>
        <v>596</v>
      </c>
      <c r="B612" s="20">
        <f t="shared" si="131"/>
        <v>1</v>
      </c>
      <c r="C612" s="23" t="str">
        <f t="shared" si="132"/>
        <v>yes</v>
      </c>
      <c r="D612" s="22"/>
      <c r="E612" s="24"/>
      <c r="F612" s="32">
        <f t="shared" si="133"/>
        <v>2.6032587658992779E-36</v>
      </c>
      <c r="G612" s="14">
        <f t="shared" si="134"/>
        <v>3.1071999455685093E-34</v>
      </c>
      <c r="H612" s="45">
        <f t="shared" si="135"/>
        <v>1.836540365178793E-32</v>
      </c>
      <c r="I612" s="13"/>
      <c r="J612" s="11">
        <f t="shared" si="139"/>
        <v>1</v>
      </c>
      <c r="K612" s="11">
        <f t="shared" si="140"/>
        <v>1</v>
      </c>
      <c r="L612" s="2">
        <f t="shared" si="141"/>
        <v>1</v>
      </c>
      <c r="M612" s="2">
        <f t="shared" si="136"/>
        <v>0.99</v>
      </c>
      <c r="N612" s="92"/>
      <c r="O612" s="2">
        <f t="shared" si="137"/>
        <v>1</v>
      </c>
      <c r="P612" s="31">
        <f t="shared" si="138"/>
        <v>596</v>
      </c>
      <c r="Q612" s="31">
        <f t="shared" si="129"/>
        <v>596</v>
      </c>
      <c r="R612" s="180"/>
      <c r="S612" s="181"/>
      <c r="T612" s="182"/>
      <c r="U612" s="183"/>
      <c r="V612" s="185"/>
    </row>
    <row r="613" spans="1:22" x14ac:dyDescent="0.2">
      <c r="A613" s="19">
        <f t="shared" si="130"/>
        <v>597</v>
      </c>
      <c r="B613" s="20">
        <f t="shared" si="131"/>
        <v>1</v>
      </c>
      <c r="C613" s="23" t="str">
        <f t="shared" si="132"/>
        <v>yes</v>
      </c>
      <c r="D613" s="22"/>
      <c r="E613" s="24"/>
      <c r="F613" s="32">
        <f t="shared" si="133"/>
        <v>2.1684224012413243E-36</v>
      </c>
      <c r="G613" s="14">
        <f t="shared" si="134"/>
        <v>2.5959730970079136E-34</v>
      </c>
      <c r="H613" s="45">
        <f t="shared" si="135"/>
        <v>1.5389920084384115E-32</v>
      </c>
      <c r="I613" s="13"/>
      <c r="J613" s="11">
        <f t="shared" si="139"/>
        <v>1</v>
      </c>
      <c r="K613" s="11">
        <f t="shared" si="140"/>
        <v>1</v>
      </c>
      <c r="L613" s="2">
        <f t="shared" si="141"/>
        <v>1</v>
      </c>
      <c r="M613" s="2">
        <f t="shared" si="136"/>
        <v>0.99</v>
      </c>
      <c r="N613" s="92"/>
      <c r="O613" s="2">
        <f t="shared" si="137"/>
        <v>1</v>
      </c>
      <c r="P613" s="31">
        <f t="shared" si="138"/>
        <v>597</v>
      </c>
      <c r="Q613" s="31">
        <f t="shared" si="129"/>
        <v>597</v>
      </c>
      <c r="R613" s="180"/>
      <c r="S613" s="181"/>
      <c r="T613" s="182"/>
      <c r="U613" s="183"/>
      <c r="V613" s="185"/>
    </row>
    <row r="614" spans="1:22" x14ac:dyDescent="0.2">
      <c r="A614" s="19">
        <f t="shared" si="130"/>
        <v>598</v>
      </c>
      <c r="B614" s="20">
        <f t="shared" si="131"/>
        <v>1</v>
      </c>
      <c r="C614" s="23" t="str">
        <f t="shared" si="132"/>
        <v>yes</v>
      </c>
      <c r="D614" s="22"/>
      <c r="E614" s="24"/>
      <c r="F614" s="32">
        <f t="shared" si="133"/>
        <v>1.8058179908454854E-36</v>
      </c>
      <c r="G614" s="14">
        <f t="shared" si="134"/>
        <v>2.1683743741670899E-34</v>
      </c>
      <c r="H614" s="45">
        <f t="shared" si="135"/>
        <v>1.2893620531650691E-32</v>
      </c>
      <c r="I614" s="13"/>
      <c r="J614" s="11">
        <f t="shared" si="139"/>
        <v>1</v>
      </c>
      <c r="K614" s="11">
        <f t="shared" si="140"/>
        <v>1</v>
      </c>
      <c r="L614" s="2">
        <f t="shared" si="141"/>
        <v>1</v>
      </c>
      <c r="M614" s="2">
        <f t="shared" si="136"/>
        <v>0.99</v>
      </c>
      <c r="N614" s="92"/>
      <c r="O614" s="2">
        <f t="shared" si="137"/>
        <v>1</v>
      </c>
      <c r="P614" s="31">
        <f t="shared" si="138"/>
        <v>598</v>
      </c>
      <c r="Q614" s="31">
        <f t="shared" si="129"/>
        <v>598</v>
      </c>
      <c r="R614" s="180"/>
      <c r="S614" s="181"/>
      <c r="T614" s="182"/>
      <c r="U614" s="183"/>
      <c r="V614" s="185"/>
    </row>
    <row r="615" spans="1:22" x14ac:dyDescent="0.2">
      <c r="A615" s="19">
        <f t="shared" si="130"/>
        <v>599</v>
      </c>
      <c r="B615" s="20">
        <f t="shared" si="131"/>
        <v>1</v>
      </c>
      <c r="C615" s="23" t="str">
        <f t="shared" si="132"/>
        <v>yes</v>
      </c>
      <c r="D615" s="22"/>
      <c r="E615" s="24"/>
      <c r="F615" s="32">
        <f t="shared" si="133"/>
        <v>1.5035136486972766E-36</v>
      </c>
      <c r="G615" s="14">
        <f t="shared" si="134"/>
        <v>1.8108030094676876E-34</v>
      </c>
      <c r="H615" s="45">
        <f t="shared" si="135"/>
        <v>1.079980252322122E-32</v>
      </c>
      <c r="I615" s="13"/>
      <c r="J615" s="11">
        <f t="shared" si="139"/>
        <v>1</v>
      </c>
      <c r="K615" s="11">
        <f t="shared" si="140"/>
        <v>1</v>
      </c>
      <c r="L615" s="2">
        <f t="shared" si="141"/>
        <v>1</v>
      </c>
      <c r="M615" s="2">
        <f t="shared" si="136"/>
        <v>0.99</v>
      </c>
      <c r="N615" s="92"/>
      <c r="O615" s="2">
        <f t="shared" si="137"/>
        <v>1</v>
      </c>
      <c r="P615" s="31">
        <f t="shared" si="138"/>
        <v>599</v>
      </c>
      <c r="Q615" s="31">
        <f t="shared" si="129"/>
        <v>599</v>
      </c>
      <c r="R615" s="180"/>
      <c r="S615" s="181"/>
      <c r="T615" s="182"/>
      <c r="U615" s="183"/>
      <c r="V615" s="185"/>
    </row>
    <row r="616" spans="1:22" x14ac:dyDescent="0.2">
      <c r="A616" s="19">
        <f t="shared" si="130"/>
        <v>600</v>
      </c>
      <c r="B616" s="20">
        <f t="shared" si="131"/>
        <v>1</v>
      </c>
      <c r="C616" s="23" t="str">
        <f t="shared" si="132"/>
        <v>yes</v>
      </c>
      <c r="D616" s="22"/>
      <c r="E616" s="24"/>
      <c r="F616" s="32">
        <f t="shared" si="133"/>
        <v>1.2515374434216992E-36</v>
      </c>
      <c r="G616" s="14">
        <f t="shared" si="134"/>
        <v>1.5118572316534135E-34</v>
      </c>
      <c r="H616" s="45">
        <f t="shared" si="135"/>
        <v>9.0439661960094727E-33</v>
      </c>
      <c r="I616" s="13"/>
      <c r="J616" s="11">
        <f t="shared" si="139"/>
        <v>1</v>
      </c>
      <c r="K616" s="11">
        <f t="shared" si="140"/>
        <v>1</v>
      </c>
      <c r="L616" s="2">
        <f t="shared" si="141"/>
        <v>1</v>
      </c>
      <c r="M616" s="2">
        <f t="shared" si="136"/>
        <v>0.99</v>
      </c>
      <c r="N616" s="92"/>
      <c r="O616" s="2">
        <f t="shared" si="137"/>
        <v>1</v>
      </c>
      <c r="P616" s="31">
        <f t="shared" si="138"/>
        <v>600</v>
      </c>
      <c r="Q616" s="31">
        <f t="shared" si="129"/>
        <v>600</v>
      </c>
      <c r="R616" s="180"/>
      <c r="S616" s="181"/>
      <c r="T616" s="182"/>
      <c r="U616" s="183"/>
      <c r="V616" s="185"/>
    </row>
    <row r="617" spans="1:22" x14ac:dyDescent="0.2">
      <c r="A617" s="19">
        <f t="shared" si="130"/>
        <v>601</v>
      </c>
      <c r="B617" s="20">
        <f t="shared" si="131"/>
        <v>1</v>
      </c>
      <c r="C617" s="23" t="str">
        <f t="shared" si="132"/>
        <v>yes</v>
      </c>
      <c r="D617" s="22"/>
      <c r="E617" s="24"/>
      <c r="F617" s="32">
        <f t="shared" si="133"/>
        <v>1.0415572723587265E-36</v>
      </c>
      <c r="G617" s="14">
        <f t="shared" si="134"/>
        <v>1.2619808280884817E-34</v>
      </c>
      <c r="H617" s="45">
        <f t="shared" si="135"/>
        <v>7.5718849685309693E-33</v>
      </c>
      <c r="I617" s="13"/>
      <c r="J617" s="11">
        <f t="shared" si="139"/>
        <v>1</v>
      </c>
      <c r="K617" s="11">
        <f t="shared" si="140"/>
        <v>1</v>
      </c>
      <c r="L617" s="2">
        <f t="shared" si="141"/>
        <v>1</v>
      </c>
      <c r="M617" s="2">
        <f t="shared" si="136"/>
        <v>0.99</v>
      </c>
      <c r="N617" s="92"/>
      <c r="O617" s="2">
        <f t="shared" si="137"/>
        <v>1</v>
      </c>
      <c r="P617" s="31">
        <f t="shared" si="138"/>
        <v>601</v>
      </c>
      <c r="Q617" s="31">
        <f t="shared" si="129"/>
        <v>601</v>
      </c>
      <c r="R617" s="180"/>
      <c r="S617" s="181"/>
      <c r="T617" s="182"/>
      <c r="U617" s="183"/>
      <c r="V617" s="185"/>
    </row>
    <row r="618" spans="1:22" x14ac:dyDescent="0.2">
      <c r="A618" s="19">
        <f t="shared" si="130"/>
        <v>602</v>
      </c>
      <c r="B618" s="20">
        <f t="shared" si="131"/>
        <v>1</v>
      </c>
      <c r="C618" s="23" t="str">
        <f t="shared" si="132"/>
        <v>yes</v>
      </c>
      <c r="D618" s="22"/>
      <c r="E618" s="24"/>
      <c r="F618" s="32">
        <f t="shared" si="133"/>
        <v>8.6661272494363083E-37</v>
      </c>
      <c r="G618" s="14">
        <f t="shared" si="134"/>
        <v>1.0531661754388574E-34</v>
      </c>
      <c r="H618" s="45">
        <f t="shared" si="135"/>
        <v>6.3379793535254016E-33</v>
      </c>
      <c r="I618" s="13"/>
      <c r="J618" s="11">
        <f t="shared" si="139"/>
        <v>1</v>
      </c>
      <c r="K618" s="11">
        <f t="shared" si="140"/>
        <v>1</v>
      </c>
      <c r="L618" s="2">
        <f t="shared" si="141"/>
        <v>1</v>
      </c>
      <c r="M618" s="2">
        <f t="shared" si="136"/>
        <v>0.99</v>
      </c>
      <c r="N618" s="92"/>
      <c r="O618" s="2">
        <f t="shared" si="137"/>
        <v>1</v>
      </c>
      <c r="P618" s="31">
        <f t="shared" si="138"/>
        <v>602</v>
      </c>
      <c r="Q618" s="31">
        <f t="shared" si="129"/>
        <v>602</v>
      </c>
      <c r="R618" s="180"/>
      <c r="S618" s="181"/>
      <c r="T618" s="182"/>
      <c r="U618" s="183"/>
      <c r="V618" s="185"/>
    </row>
    <row r="619" spans="1:22" x14ac:dyDescent="0.2">
      <c r="A619" s="19">
        <f t="shared" si="130"/>
        <v>603</v>
      </c>
      <c r="B619" s="20">
        <f t="shared" si="131"/>
        <v>1</v>
      </c>
      <c r="C619" s="23" t="str">
        <f t="shared" si="132"/>
        <v>yes</v>
      </c>
      <c r="D619" s="22"/>
      <c r="E619" s="24"/>
      <c r="F619" s="32">
        <f t="shared" si="133"/>
        <v>7.2089054068251452E-37</v>
      </c>
      <c r="G619" s="14">
        <f t="shared" si="134"/>
        <v>8.7870477109458069E-35</v>
      </c>
      <c r="H619" s="45">
        <f t="shared" si="135"/>
        <v>5.3039465795349072E-33</v>
      </c>
      <c r="I619" s="13"/>
      <c r="J619" s="11">
        <f t="shared" si="139"/>
        <v>1</v>
      </c>
      <c r="K619" s="11">
        <f t="shared" si="140"/>
        <v>1</v>
      </c>
      <c r="L619" s="2">
        <f t="shared" si="141"/>
        <v>1</v>
      </c>
      <c r="M619" s="2">
        <f t="shared" si="136"/>
        <v>0.99</v>
      </c>
      <c r="N619" s="92"/>
      <c r="O619" s="2">
        <f t="shared" si="137"/>
        <v>1</v>
      </c>
      <c r="P619" s="31">
        <f t="shared" si="138"/>
        <v>603</v>
      </c>
      <c r="Q619" s="31">
        <f t="shared" si="129"/>
        <v>603</v>
      </c>
      <c r="R619" s="180"/>
      <c r="S619" s="181"/>
      <c r="T619" s="182"/>
      <c r="U619" s="183"/>
      <c r="V619" s="185"/>
    </row>
    <row r="620" spans="1:22" x14ac:dyDescent="0.2">
      <c r="A620" s="19">
        <f t="shared" si="130"/>
        <v>604</v>
      </c>
      <c r="B620" s="20">
        <f t="shared" si="131"/>
        <v>1</v>
      </c>
      <c r="C620" s="23" t="str">
        <f t="shared" si="132"/>
        <v>yes</v>
      </c>
      <c r="D620" s="22"/>
      <c r="E620" s="24"/>
      <c r="F620" s="32">
        <f t="shared" si="133"/>
        <v>5.9953661465902754E-37</v>
      </c>
      <c r="G620" s="14">
        <f t="shared" si="134"/>
        <v>7.3297771318180893E-35</v>
      </c>
      <c r="H620" s="45">
        <f t="shared" si="135"/>
        <v>4.4376060346247633E-33</v>
      </c>
      <c r="I620" s="13"/>
      <c r="J620" s="11">
        <f t="shared" si="139"/>
        <v>1</v>
      </c>
      <c r="K620" s="11">
        <f t="shared" si="140"/>
        <v>1</v>
      </c>
      <c r="L620" s="2">
        <f t="shared" si="141"/>
        <v>1</v>
      </c>
      <c r="M620" s="2">
        <f t="shared" si="136"/>
        <v>0.99</v>
      </c>
      <c r="N620" s="92"/>
      <c r="O620" s="2">
        <f t="shared" si="137"/>
        <v>1</v>
      </c>
      <c r="P620" s="31">
        <f t="shared" si="138"/>
        <v>604</v>
      </c>
      <c r="Q620" s="31">
        <f t="shared" si="129"/>
        <v>604</v>
      </c>
      <c r="R620" s="180"/>
      <c r="S620" s="181"/>
      <c r="T620" s="182"/>
      <c r="U620" s="183"/>
      <c r="V620" s="185"/>
    </row>
    <row r="621" spans="1:22" x14ac:dyDescent="0.2">
      <c r="A621" s="19">
        <f t="shared" si="130"/>
        <v>605</v>
      </c>
      <c r="B621" s="20">
        <f t="shared" si="131"/>
        <v>1</v>
      </c>
      <c r="C621" s="23" t="str">
        <f t="shared" si="132"/>
        <v>yes</v>
      </c>
      <c r="D621" s="22"/>
      <c r="E621" s="24"/>
      <c r="F621" s="32">
        <f t="shared" si="133"/>
        <v>4.9849863607254277E-37</v>
      </c>
      <c r="G621" s="14">
        <f t="shared" si="134"/>
        <v>6.1127977044839299E-35</v>
      </c>
      <c r="H621" s="45">
        <f t="shared" si="135"/>
        <v>3.7119267562081401E-33</v>
      </c>
      <c r="I621" s="13"/>
      <c r="J621" s="11">
        <f t="shared" si="139"/>
        <v>1</v>
      </c>
      <c r="K621" s="11">
        <f t="shared" si="140"/>
        <v>1</v>
      </c>
      <c r="L621" s="2">
        <f t="shared" si="141"/>
        <v>1</v>
      </c>
      <c r="M621" s="2">
        <f t="shared" si="136"/>
        <v>0.99</v>
      </c>
      <c r="N621" s="92"/>
      <c r="O621" s="2">
        <f t="shared" si="137"/>
        <v>1</v>
      </c>
      <c r="P621" s="31">
        <f t="shared" si="138"/>
        <v>605</v>
      </c>
      <c r="Q621" s="31">
        <f t="shared" si="129"/>
        <v>605</v>
      </c>
      <c r="R621" s="180"/>
      <c r="S621" s="181"/>
      <c r="T621" s="182"/>
      <c r="U621" s="183"/>
      <c r="V621" s="185"/>
    </row>
    <row r="622" spans="1:22" x14ac:dyDescent="0.2">
      <c r="A622" s="19">
        <f t="shared" si="130"/>
        <v>606</v>
      </c>
      <c r="B622" s="20">
        <f t="shared" si="131"/>
        <v>1</v>
      </c>
      <c r="C622" s="23" t="str">
        <f t="shared" si="132"/>
        <v>yes</v>
      </c>
      <c r="D622" s="22"/>
      <c r="E622" s="24"/>
      <c r="F622" s="32">
        <f t="shared" si="133"/>
        <v>4.1439439691391475E-37</v>
      </c>
      <c r="G622" s="14">
        <f t="shared" si="134"/>
        <v>5.0967168930115524E-35</v>
      </c>
      <c r="H622" s="45">
        <f t="shared" si="135"/>
        <v>3.1042084432266738E-33</v>
      </c>
      <c r="I622" s="13"/>
      <c r="J622" s="11">
        <f t="shared" si="139"/>
        <v>1</v>
      </c>
      <c r="K622" s="11">
        <f t="shared" si="140"/>
        <v>1</v>
      </c>
      <c r="L622" s="2">
        <f t="shared" si="141"/>
        <v>1</v>
      </c>
      <c r="M622" s="2">
        <f t="shared" si="136"/>
        <v>0.99</v>
      </c>
      <c r="N622" s="92"/>
      <c r="O622" s="2">
        <f t="shared" si="137"/>
        <v>1</v>
      </c>
      <c r="P622" s="31">
        <f t="shared" si="138"/>
        <v>606</v>
      </c>
      <c r="Q622" s="31">
        <f t="shared" si="129"/>
        <v>606</v>
      </c>
      <c r="R622" s="180"/>
      <c r="S622" s="181"/>
      <c r="T622" s="182"/>
      <c r="U622" s="183"/>
      <c r="V622" s="185"/>
    </row>
    <row r="623" spans="1:22" x14ac:dyDescent="0.2">
      <c r="A623" s="19">
        <f t="shared" si="130"/>
        <v>607</v>
      </c>
      <c r="B623" s="20">
        <f t="shared" si="131"/>
        <v>1</v>
      </c>
      <c r="C623" s="23" t="str">
        <f t="shared" si="132"/>
        <v>yes</v>
      </c>
      <c r="D623" s="22"/>
      <c r="E623" s="24"/>
      <c r="F623" s="32">
        <f t="shared" si="133"/>
        <v>3.4440160727856782E-37</v>
      </c>
      <c r="G623" s="14">
        <f t="shared" si="134"/>
        <v>4.2485623308656814E-35</v>
      </c>
      <c r="H623" s="45">
        <f t="shared" si="135"/>
        <v>2.5953919077668055E-33</v>
      </c>
      <c r="I623" s="13"/>
      <c r="J623" s="11">
        <f t="shared" si="139"/>
        <v>1</v>
      </c>
      <c r="K623" s="11">
        <f t="shared" si="140"/>
        <v>1</v>
      </c>
      <c r="L623" s="2">
        <f t="shared" si="141"/>
        <v>1</v>
      </c>
      <c r="M623" s="2">
        <f t="shared" si="136"/>
        <v>0.99</v>
      </c>
      <c r="N623" s="92"/>
      <c r="O623" s="2">
        <f t="shared" si="137"/>
        <v>1</v>
      </c>
      <c r="P623" s="31">
        <f t="shared" si="138"/>
        <v>607</v>
      </c>
      <c r="Q623" s="31">
        <f t="shared" si="129"/>
        <v>607</v>
      </c>
      <c r="R623" s="180"/>
      <c r="S623" s="181"/>
      <c r="T623" s="182"/>
      <c r="U623" s="183"/>
      <c r="V623" s="185"/>
    </row>
    <row r="624" spans="1:22" x14ac:dyDescent="0.2">
      <c r="A624" s="19">
        <f t="shared" si="130"/>
        <v>608</v>
      </c>
      <c r="B624" s="20">
        <f t="shared" si="131"/>
        <v>1</v>
      </c>
      <c r="C624" s="23" t="str">
        <f t="shared" si="132"/>
        <v>yes</v>
      </c>
      <c r="D624" s="22"/>
      <c r="E624" s="24"/>
      <c r="F624" s="32">
        <f t="shared" si="133"/>
        <v>2.8616572519675956E-37</v>
      </c>
      <c r="G624" s="14">
        <f t="shared" si="134"/>
        <v>3.5407416305745571E-35</v>
      </c>
      <c r="H624" s="45">
        <f t="shared" si="135"/>
        <v>2.16947863703781E-33</v>
      </c>
      <c r="I624" s="13"/>
      <c r="J624" s="11">
        <f t="shared" si="139"/>
        <v>1</v>
      </c>
      <c r="K624" s="11">
        <f t="shared" si="140"/>
        <v>1</v>
      </c>
      <c r="L624" s="2">
        <f t="shared" si="141"/>
        <v>1</v>
      </c>
      <c r="M624" s="2">
        <f t="shared" si="136"/>
        <v>0.99</v>
      </c>
      <c r="N624" s="92"/>
      <c r="O624" s="2">
        <f t="shared" si="137"/>
        <v>1</v>
      </c>
      <c r="P624" s="31">
        <f t="shared" si="138"/>
        <v>608</v>
      </c>
      <c r="Q624" s="31">
        <f t="shared" si="129"/>
        <v>608</v>
      </c>
      <c r="R624" s="180"/>
      <c r="S624" s="181"/>
      <c r="T624" s="182"/>
      <c r="U624" s="183"/>
      <c r="V624" s="185"/>
    </row>
    <row r="625" spans="1:22" x14ac:dyDescent="0.2">
      <c r="A625" s="19">
        <f t="shared" si="130"/>
        <v>609</v>
      </c>
      <c r="B625" s="20">
        <f t="shared" si="131"/>
        <v>1</v>
      </c>
      <c r="C625" s="23" t="str">
        <f t="shared" si="132"/>
        <v>yes</v>
      </c>
      <c r="D625" s="22"/>
      <c r="E625" s="24"/>
      <c r="F625" s="32">
        <f t="shared" si="133"/>
        <v>2.3772287261300237E-37</v>
      </c>
      <c r="G625" s="14">
        <f t="shared" si="134"/>
        <v>2.9501697223507437E-35</v>
      </c>
      <c r="H625" s="45">
        <f t="shared" si="135"/>
        <v>1.8130423091535227E-33</v>
      </c>
      <c r="I625" s="13"/>
      <c r="J625" s="11">
        <f t="shared" si="139"/>
        <v>1</v>
      </c>
      <c r="K625" s="11">
        <f t="shared" si="140"/>
        <v>1</v>
      </c>
      <c r="L625" s="2">
        <f t="shared" si="141"/>
        <v>1</v>
      </c>
      <c r="M625" s="2">
        <f t="shared" si="136"/>
        <v>0.99</v>
      </c>
      <c r="N625" s="92"/>
      <c r="O625" s="2">
        <f t="shared" si="137"/>
        <v>1</v>
      </c>
      <c r="P625" s="31">
        <f t="shared" si="138"/>
        <v>609</v>
      </c>
      <c r="Q625" s="31">
        <f t="shared" si="129"/>
        <v>609</v>
      </c>
      <c r="R625" s="180"/>
      <c r="S625" s="181"/>
      <c r="T625" s="182"/>
      <c r="U625" s="183"/>
      <c r="V625" s="185"/>
    </row>
    <row r="626" spans="1:22" x14ac:dyDescent="0.2">
      <c r="A626" s="19">
        <f t="shared" si="130"/>
        <v>610</v>
      </c>
      <c r="B626" s="20">
        <f t="shared" si="131"/>
        <v>1</v>
      </c>
      <c r="C626" s="23" t="str">
        <f t="shared" si="132"/>
        <v>yes</v>
      </c>
      <c r="D626" s="22"/>
      <c r="E626" s="24"/>
      <c r="F626" s="32">
        <f t="shared" si="133"/>
        <v>1.9743538241708199E-37</v>
      </c>
      <c r="G626" s="14">
        <f t="shared" si="134"/>
        <v>2.4575369019510522E-35</v>
      </c>
      <c r="H626" s="45">
        <f t="shared" si="135"/>
        <v>1.5148177867289203E-33</v>
      </c>
      <c r="I626" s="13"/>
      <c r="J626" s="11">
        <f t="shared" si="139"/>
        <v>1</v>
      </c>
      <c r="K626" s="11">
        <f t="shared" si="140"/>
        <v>1</v>
      </c>
      <c r="L626" s="2">
        <f t="shared" si="141"/>
        <v>1</v>
      </c>
      <c r="M626" s="2">
        <f t="shared" si="136"/>
        <v>0.99</v>
      </c>
      <c r="N626" s="92"/>
      <c r="O626" s="2">
        <f t="shared" si="137"/>
        <v>1</v>
      </c>
      <c r="P626" s="31">
        <f t="shared" si="138"/>
        <v>610</v>
      </c>
      <c r="Q626" s="31">
        <f t="shared" si="129"/>
        <v>610</v>
      </c>
      <c r="R626" s="180"/>
      <c r="S626" s="181"/>
      <c r="T626" s="182"/>
      <c r="U626" s="183"/>
      <c r="V626" s="185"/>
    </row>
    <row r="627" spans="1:22" x14ac:dyDescent="0.2">
      <c r="A627" s="19">
        <f t="shared" si="130"/>
        <v>611</v>
      </c>
      <c r="B627" s="20">
        <f t="shared" si="131"/>
        <v>1</v>
      </c>
      <c r="C627" s="23" t="str">
        <f t="shared" si="132"/>
        <v>yes</v>
      </c>
      <c r="D627" s="22"/>
      <c r="E627" s="24"/>
      <c r="F627" s="32">
        <f t="shared" si="133"/>
        <v>1.6393791865867715E-37</v>
      </c>
      <c r="G627" s="14">
        <f t="shared" si="134"/>
        <v>2.0466950356384928E-35</v>
      </c>
      <c r="H627" s="45">
        <f t="shared" si="135"/>
        <v>1.2653553767630041E-33</v>
      </c>
      <c r="I627" s="13"/>
      <c r="J627" s="11">
        <f t="shared" si="139"/>
        <v>1</v>
      </c>
      <c r="K627" s="11">
        <f t="shared" si="140"/>
        <v>1</v>
      </c>
      <c r="L627" s="2">
        <f t="shared" si="141"/>
        <v>1</v>
      </c>
      <c r="M627" s="2">
        <f t="shared" si="136"/>
        <v>0.99</v>
      </c>
      <c r="N627" s="92"/>
      <c r="O627" s="2">
        <f t="shared" si="137"/>
        <v>1</v>
      </c>
      <c r="P627" s="31">
        <f t="shared" si="138"/>
        <v>611</v>
      </c>
      <c r="Q627" s="31">
        <f t="shared" si="129"/>
        <v>611</v>
      </c>
      <c r="R627" s="180"/>
      <c r="S627" s="181"/>
      <c r="T627" s="182"/>
      <c r="U627" s="183"/>
      <c r="V627" s="185"/>
    </row>
    <row r="628" spans="1:22" x14ac:dyDescent="0.2">
      <c r="A628" s="19">
        <f t="shared" si="130"/>
        <v>612</v>
      </c>
      <c r="B628" s="20">
        <f t="shared" si="131"/>
        <v>1</v>
      </c>
      <c r="C628" s="23" t="str">
        <f t="shared" si="132"/>
        <v>yes</v>
      </c>
      <c r="D628" s="22"/>
      <c r="E628" s="24"/>
      <c r="F628" s="32">
        <f t="shared" si="133"/>
        <v>1.3609244541069153E-37</v>
      </c>
      <c r="G628" s="14">
        <f t="shared" si="134"/>
        <v>1.7041429627767779E-35</v>
      </c>
      <c r="H628" s="45">
        <f t="shared" si="135"/>
        <v>1.0567300577705796E-33</v>
      </c>
      <c r="I628" s="13"/>
      <c r="J628" s="11">
        <f t="shared" si="139"/>
        <v>1</v>
      </c>
      <c r="K628" s="11">
        <f t="shared" si="140"/>
        <v>1</v>
      </c>
      <c r="L628" s="2">
        <f t="shared" si="141"/>
        <v>1</v>
      </c>
      <c r="M628" s="2">
        <f t="shared" si="136"/>
        <v>0.99</v>
      </c>
      <c r="N628" s="92"/>
      <c r="O628" s="2">
        <f t="shared" si="137"/>
        <v>1</v>
      </c>
      <c r="P628" s="31">
        <f t="shared" si="138"/>
        <v>612</v>
      </c>
      <c r="Q628" s="31">
        <f t="shared" si="129"/>
        <v>612</v>
      </c>
      <c r="R628" s="180"/>
      <c r="S628" s="181"/>
      <c r="T628" s="182"/>
      <c r="U628" s="183"/>
      <c r="V628" s="185"/>
    </row>
    <row r="629" spans="1:22" x14ac:dyDescent="0.2">
      <c r="A629" s="19">
        <f t="shared" si="130"/>
        <v>613</v>
      </c>
      <c r="B629" s="20">
        <f t="shared" si="131"/>
        <v>1</v>
      </c>
      <c r="C629" s="23" t="str">
        <f t="shared" si="132"/>
        <v>yes</v>
      </c>
      <c r="D629" s="22"/>
      <c r="E629" s="24"/>
      <c r="F629" s="32">
        <f t="shared" si="133"/>
        <v>1.1295059940053833E-37</v>
      </c>
      <c r="G629" s="14">
        <f t="shared" si="134"/>
        <v>1.4185951604222383E-35</v>
      </c>
      <c r="H629" s="45">
        <f t="shared" si="135"/>
        <v>8.8229699001873191E-34</v>
      </c>
      <c r="I629" s="13"/>
      <c r="J629" s="11">
        <f t="shared" si="139"/>
        <v>1</v>
      </c>
      <c r="K629" s="11">
        <f t="shared" si="140"/>
        <v>1</v>
      </c>
      <c r="L629" s="2">
        <f t="shared" si="141"/>
        <v>1</v>
      </c>
      <c r="M629" s="2">
        <f t="shared" si="136"/>
        <v>0.99</v>
      </c>
      <c r="N629" s="92"/>
      <c r="O629" s="2">
        <f t="shared" si="137"/>
        <v>1</v>
      </c>
      <c r="P629" s="31">
        <f t="shared" si="138"/>
        <v>613</v>
      </c>
      <c r="Q629" s="31">
        <f t="shared" si="129"/>
        <v>613</v>
      </c>
      <c r="R629" s="180"/>
      <c r="S629" s="181"/>
      <c r="T629" s="182"/>
      <c r="U629" s="183"/>
      <c r="V629" s="185"/>
    </row>
    <row r="630" spans="1:22" x14ac:dyDescent="0.2">
      <c r="A630" s="19">
        <f t="shared" si="130"/>
        <v>614</v>
      </c>
      <c r="B630" s="20">
        <f t="shared" si="131"/>
        <v>1</v>
      </c>
      <c r="C630" s="23" t="str">
        <f t="shared" si="132"/>
        <v>yes</v>
      </c>
      <c r="D630" s="22"/>
      <c r="E630" s="24"/>
      <c r="F630" s="32">
        <f t="shared" si="133"/>
        <v>9.3722256097853684E-38</v>
      </c>
      <c r="G630" s="14">
        <f t="shared" si="134"/>
        <v>1.1806202787848567E-35</v>
      </c>
      <c r="H630" s="45">
        <f t="shared" si="135"/>
        <v>7.3648598802078532E-34</v>
      </c>
      <c r="I630" s="13"/>
      <c r="J630" s="11">
        <f t="shared" si="139"/>
        <v>1</v>
      </c>
      <c r="K630" s="11">
        <f t="shared" si="140"/>
        <v>1</v>
      </c>
      <c r="L630" s="2">
        <f t="shared" si="141"/>
        <v>1</v>
      </c>
      <c r="M630" s="2">
        <f t="shared" si="136"/>
        <v>0.99</v>
      </c>
      <c r="N630" s="92"/>
      <c r="O630" s="2">
        <f t="shared" si="137"/>
        <v>1</v>
      </c>
      <c r="P630" s="31">
        <f t="shared" si="138"/>
        <v>614</v>
      </c>
      <c r="Q630" s="31">
        <f t="shared" si="129"/>
        <v>614</v>
      </c>
      <c r="R630" s="180"/>
      <c r="S630" s="181"/>
      <c r="T630" s="182"/>
      <c r="U630" s="183"/>
      <c r="V630" s="185"/>
    </row>
    <row r="631" spans="1:22" x14ac:dyDescent="0.2">
      <c r="A631" s="19">
        <f t="shared" si="130"/>
        <v>615</v>
      </c>
      <c r="B631" s="20">
        <f t="shared" si="131"/>
        <v>1</v>
      </c>
      <c r="C631" s="23" t="str">
        <f t="shared" si="132"/>
        <v>yes</v>
      </c>
      <c r="D631" s="22"/>
      <c r="E631" s="24"/>
      <c r="F631" s="32">
        <f t="shared" si="133"/>
        <v>7.7749275656798203E-38</v>
      </c>
      <c r="G631" s="14">
        <f t="shared" si="134"/>
        <v>9.8233829712495561E-36</v>
      </c>
      <c r="H631" s="45">
        <f t="shared" si="135"/>
        <v>6.1462878508974314E-34</v>
      </c>
      <c r="I631" s="13"/>
      <c r="J631" s="11">
        <f t="shared" si="139"/>
        <v>1</v>
      </c>
      <c r="K631" s="11">
        <f t="shared" si="140"/>
        <v>1</v>
      </c>
      <c r="L631" s="2">
        <f t="shared" si="141"/>
        <v>1</v>
      </c>
      <c r="M631" s="2">
        <f t="shared" si="136"/>
        <v>0.99</v>
      </c>
      <c r="N631" s="92"/>
      <c r="O631" s="2">
        <f t="shared" si="137"/>
        <v>1</v>
      </c>
      <c r="P631" s="31">
        <f t="shared" si="138"/>
        <v>615</v>
      </c>
      <c r="Q631" s="31">
        <f t="shared" si="129"/>
        <v>615</v>
      </c>
      <c r="R631" s="180"/>
      <c r="S631" s="181"/>
      <c r="T631" s="182"/>
      <c r="U631" s="183"/>
      <c r="V631" s="185"/>
    </row>
    <row r="632" spans="1:22" x14ac:dyDescent="0.2">
      <c r="A632" s="19">
        <f t="shared" si="130"/>
        <v>616</v>
      </c>
      <c r="B632" s="20">
        <f t="shared" si="131"/>
        <v>1</v>
      </c>
      <c r="C632" s="23" t="str">
        <f t="shared" si="132"/>
        <v>yes</v>
      </c>
      <c r="D632" s="22"/>
      <c r="E632" s="24"/>
      <c r="F632" s="32">
        <f t="shared" si="133"/>
        <v>6.4483580036258602E-38</v>
      </c>
      <c r="G632" s="14">
        <f t="shared" si="134"/>
        <v>8.171668502251605E-36</v>
      </c>
      <c r="H632" s="45">
        <f t="shared" si="135"/>
        <v>5.1281389070251886E-34</v>
      </c>
      <c r="I632" s="13"/>
      <c r="J632" s="11">
        <f t="shared" si="139"/>
        <v>1</v>
      </c>
      <c r="K632" s="11">
        <f t="shared" si="140"/>
        <v>1</v>
      </c>
      <c r="L632" s="2">
        <f t="shared" si="141"/>
        <v>1</v>
      </c>
      <c r="M632" s="2">
        <f t="shared" si="136"/>
        <v>0.99</v>
      </c>
      <c r="N632" s="92"/>
      <c r="O632" s="2">
        <f t="shared" si="137"/>
        <v>1</v>
      </c>
      <c r="P632" s="31">
        <f t="shared" si="138"/>
        <v>616</v>
      </c>
      <c r="Q632" s="31">
        <f t="shared" si="129"/>
        <v>616</v>
      </c>
      <c r="R632" s="180"/>
      <c r="S632" s="181"/>
      <c r="T632" s="182"/>
      <c r="U632" s="183"/>
      <c r="V632" s="185"/>
    </row>
    <row r="633" spans="1:22" x14ac:dyDescent="0.2">
      <c r="A633" s="19">
        <f t="shared" si="130"/>
        <v>617</v>
      </c>
      <c r="B633" s="20">
        <f t="shared" si="131"/>
        <v>1</v>
      </c>
      <c r="C633" s="23" t="str">
        <f t="shared" si="132"/>
        <v>yes</v>
      </c>
      <c r="D633" s="22"/>
      <c r="E633" s="24"/>
      <c r="F633" s="32">
        <f t="shared" si="133"/>
        <v>5.346885086716965E-38</v>
      </c>
      <c r="G633" s="14">
        <f t="shared" si="134"/>
        <v>6.7960878973283596E-36</v>
      </c>
      <c r="H633" s="45">
        <f t="shared" si="135"/>
        <v>4.2776466056753726E-34</v>
      </c>
      <c r="I633" s="13"/>
      <c r="J633" s="11">
        <f t="shared" si="139"/>
        <v>1</v>
      </c>
      <c r="K633" s="11">
        <f t="shared" si="140"/>
        <v>1</v>
      </c>
      <c r="L633" s="2">
        <f t="shared" si="141"/>
        <v>1</v>
      </c>
      <c r="M633" s="2">
        <f t="shared" si="136"/>
        <v>0.99</v>
      </c>
      <c r="N633" s="92"/>
      <c r="O633" s="2">
        <f t="shared" si="137"/>
        <v>1</v>
      </c>
      <c r="P633" s="31">
        <f t="shared" si="138"/>
        <v>617</v>
      </c>
      <c r="Q633" s="31">
        <f t="shared" si="129"/>
        <v>617</v>
      </c>
      <c r="R633" s="180"/>
      <c r="S633" s="181"/>
      <c r="T633" s="182"/>
      <c r="U633" s="183"/>
      <c r="V633" s="185"/>
    </row>
    <row r="634" spans="1:22" x14ac:dyDescent="0.2">
      <c r="A634" s="19">
        <f t="shared" si="130"/>
        <v>618</v>
      </c>
      <c r="B634" s="20">
        <f t="shared" si="131"/>
        <v>1</v>
      </c>
      <c r="C634" s="23" t="str">
        <f t="shared" si="132"/>
        <v>yes</v>
      </c>
      <c r="D634" s="22"/>
      <c r="E634" s="24"/>
      <c r="F634" s="32">
        <f t="shared" si="133"/>
        <v>4.4325253493508759E-38</v>
      </c>
      <c r="G634" s="14">
        <f t="shared" si="134"/>
        <v>5.6507431769224287E-36</v>
      </c>
      <c r="H634" s="45">
        <f t="shared" si="135"/>
        <v>3.5673689019384672E-34</v>
      </c>
      <c r="I634" s="13"/>
      <c r="J634" s="11">
        <f t="shared" si="139"/>
        <v>1</v>
      </c>
      <c r="K634" s="11">
        <f t="shared" si="140"/>
        <v>1</v>
      </c>
      <c r="L634" s="2">
        <f t="shared" si="141"/>
        <v>1</v>
      </c>
      <c r="M634" s="2">
        <f t="shared" si="136"/>
        <v>0.99</v>
      </c>
      <c r="N634" s="92"/>
      <c r="O634" s="2">
        <f t="shared" si="137"/>
        <v>1</v>
      </c>
      <c r="P634" s="31">
        <f t="shared" si="138"/>
        <v>618</v>
      </c>
      <c r="Q634" s="31">
        <f t="shared" si="129"/>
        <v>618</v>
      </c>
      <c r="R634" s="180"/>
      <c r="S634" s="181"/>
      <c r="T634" s="182"/>
      <c r="U634" s="183"/>
      <c r="V634" s="185"/>
    </row>
    <row r="635" spans="1:22" x14ac:dyDescent="0.2">
      <c r="A635" s="19">
        <f t="shared" si="130"/>
        <v>619</v>
      </c>
      <c r="B635" s="20">
        <f t="shared" si="131"/>
        <v>1</v>
      </c>
      <c r="C635" s="23" t="str">
        <f t="shared" si="132"/>
        <v>yes</v>
      </c>
      <c r="D635" s="22"/>
      <c r="E635" s="24"/>
      <c r="F635" s="32">
        <f t="shared" si="133"/>
        <v>3.6736689686796273E-38</v>
      </c>
      <c r="G635" s="14">
        <f t="shared" si="134"/>
        <v>4.6973209963545733E-36</v>
      </c>
      <c r="H635" s="45">
        <f t="shared" si="135"/>
        <v>2.9743282538392719E-34</v>
      </c>
      <c r="I635" s="13"/>
      <c r="J635" s="11">
        <f t="shared" si="139"/>
        <v>1</v>
      </c>
      <c r="K635" s="11">
        <f t="shared" si="140"/>
        <v>1</v>
      </c>
      <c r="L635" s="2">
        <f t="shared" si="141"/>
        <v>1</v>
      </c>
      <c r="M635" s="2">
        <f t="shared" si="136"/>
        <v>0.99</v>
      </c>
      <c r="N635" s="92"/>
      <c r="O635" s="2">
        <f t="shared" si="137"/>
        <v>1</v>
      </c>
      <c r="P635" s="31">
        <f t="shared" si="138"/>
        <v>619</v>
      </c>
      <c r="Q635" s="31">
        <f t="shared" si="129"/>
        <v>619</v>
      </c>
      <c r="R635" s="180"/>
      <c r="S635" s="181"/>
      <c r="T635" s="182"/>
      <c r="U635" s="183"/>
      <c r="V635" s="185"/>
    </row>
    <row r="636" spans="1:22" x14ac:dyDescent="0.2">
      <c r="A636" s="19">
        <f t="shared" si="130"/>
        <v>620</v>
      </c>
      <c r="B636" s="20">
        <f t="shared" si="131"/>
        <v>1</v>
      </c>
      <c r="C636" s="23" t="str">
        <f t="shared" si="132"/>
        <v>yes</v>
      </c>
      <c r="D636" s="22"/>
      <c r="E636" s="24"/>
      <c r="F636" s="32">
        <f t="shared" si="133"/>
        <v>3.0440162850581322E-38</v>
      </c>
      <c r="G636" s="14">
        <f t="shared" si="134"/>
        <v>3.9038466384539528E-36</v>
      </c>
      <c r="H636" s="45">
        <f t="shared" si="135"/>
        <v>2.479289742684303E-34</v>
      </c>
      <c r="I636" s="13"/>
      <c r="J636" s="11">
        <f t="shared" si="139"/>
        <v>1</v>
      </c>
      <c r="K636" s="11">
        <f t="shared" si="140"/>
        <v>1</v>
      </c>
      <c r="L636" s="2">
        <f t="shared" si="141"/>
        <v>1</v>
      </c>
      <c r="M636" s="2">
        <f t="shared" si="136"/>
        <v>0.99</v>
      </c>
      <c r="N636" s="92"/>
      <c r="O636" s="2">
        <f t="shared" si="137"/>
        <v>1</v>
      </c>
      <c r="P636" s="31">
        <f t="shared" si="138"/>
        <v>620</v>
      </c>
      <c r="Q636" s="31">
        <f t="shared" si="129"/>
        <v>620</v>
      </c>
      <c r="R636" s="180"/>
      <c r="S636" s="181"/>
      <c r="T636" s="182"/>
      <c r="U636" s="183"/>
      <c r="V636" s="185"/>
    </row>
    <row r="637" spans="1:22" x14ac:dyDescent="0.2">
      <c r="A637" s="19">
        <f t="shared" si="130"/>
        <v>621</v>
      </c>
      <c r="B637" s="20">
        <f t="shared" si="131"/>
        <v>1</v>
      </c>
      <c r="C637" s="23" t="str">
        <f t="shared" si="132"/>
        <v>yes</v>
      </c>
      <c r="D637" s="22"/>
      <c r="E637" s="24"/>
      <c r="F637" s="32">
        <f t="shared" si="133"/>
        <v>2.5216907634174586E-38</v>
      </c>
      <c r="G637" s="14">
        <f t="shared" si="134"/>
        <v>3.2436414893885454E-36</v>
      </c>
      <c r="H637" s="45">
        <f t="shared" si="135"/>
        <v>2.0661551952953988E-34</v>
      </c>
      <c r="I637" s="13"/>
      <c r="J637" s="11">
        <f t="shared" si="139"/>
        <v>1</v>
      </c>
      <c r="K637" s="11">
        <f t="shared" si="140"/>
        <v>1</v>
      </c>
      <c r="L637" s="2">
        <f t="shared" si="141"/>
        <v>1</v>
      </c>
      <c r="M637" s="2">
        <f t="shared" si="136"/>
        <v>0.99</v>
      </c>
      <c r="N637" s="92"/>
      <c r="O637" s="2">
        <f t="shared" si="137"/>
        <v>1</v>
      </c>
      <c r="P637" s="31">
        <f t="shared" si="138"/>
        <v>621</v>
      </c>
      <c r="Q637" s="31">
        <f t="shared" si="129"/>
        <v>621</v>
      </c>
      <c r="R637" s="180"/>
      <c r="S637" s="181"/>
      <c r="T637" s="182"/>
      <c r="U637" s="183"/>
      <c r="V637" s="185"/>
    </row>
    <row r="638" spans="1:22" x14ac:dyDescent="0.2">
      <c r="A638" s="19">
        <f t="shared" si="130"/>
        <v>622</v>
      </c>
      <c r="B638" s="20">
        <f t="shared" si="131"/>
        <v>1</v>
      </c>
      <c r="C638" s="23" t="str">
        <f t="shared" si="132"/>
        <v>yes</v>
      </c>
      <c r="D638" s="22"/>
      <c r="E638" s="24"/>
      <c r="F638" s="32">
        <f t="shared" si="133"/>
        <v>2.088499289838365E-38</v>
      </c>
      <c r="G638" s="14">
        <f t="shared" si="134"/>
        <v>2.6944509656620416E-36</v>
      </c>
      <c r="H638" s="45">
        <f t="shared" si="135"/>
        <v>1.7214547836174214E-34</v>
      </c>
      <c r="I638" s="13"/>
      <c r="J638" s="11">
        <f t="shared" si="139"/>
        <v>1</v>
      </c>
      <c r="K638" s="11">
        <f t="shared" si="140"/>
        <v>1</v>
      </c>
      <c r="L638" s="2">
        <f t="shared" si="141"/>
        <v>1</v>
      </c>
      <c r="M638" s="2">
        <f t="shared" si="136"/>
        <v>0.99</v>
      </c>
      <c r="N638" s="92"/>
      <c r="O638" s="2">
        <f t="shared" si="137"/>
        <v>1</v>
      </c>
      <c r="P638" s="31">
        <f t="shared" si="138"/>
        <v>622</v>
      </c>
      <c r="Q638" s="31">
        <f t="shared" si="129"/>
        <v>622</v>
      </c>
      <c r="R638" s="180"/>
      <c r="S638" s="181"/>
      <c r="T638" s="182"/>
      <c r="U638" s="183"/>
      <c r="V638" s="185"/>
    </row>
    <row r="639" spans="1:22" x14ac:dyDescent="0.2">
      <c r="A639" s="19">
        <f t="shared" si="130"/>
        <v>623</v>
      </c>
      <c r="B639" s="20">
        <f t="shared" si="131"/>
        <v>1</v>
      </c>
      <c r="C639" s="23" t="str">
        <f t="shared" si="132"/>
        <v>yes</v>
      </c>
      <c r="D639" s="22"/>
      <c r="E639" s="24"/>
      <c r="F639" s="32">
        <f t="shared" si="133"/>
        <v>1.7293154711987227E-38</v>
      </c>
      <c r="G639" s="14">
        <f t="shared" si="134"/>
        <v>2.2377151901248835E-36</v>
      </c>
      <c r="H639" s="45">
        <f t="shared" si="135"/>
        <v>1.4339205167489655E-34</v>
      </c>
      <c r="I639" s="13"/>
      <c r="J639" s="11">
        <f t="shared" si="139"/>
        <v>1</v>
      </c>
      <c r="K639" s="11">
        <f t="shared" si="140"/>
        <v>1</v>
      </c>
      <c r="L639" s="2">
        <f t="shared" si="141"/>
        <v>1</v>
      </c>
      <c r="M639" s="2">
        <f t="shared" si="136"/>
        <v>0.99</v>
      </c>
      <c r="N639" s="92"/>
      <c r="O639" s="2">
        <f t="shared" si="137"/>
        <v>1</v>
      </c>
      <c r="P639" s="31">
        <f t="shared" si="138"/>
        <v>623</v>
      </c>
      <c r="Q639" s="31">
        <f t="shared" si="129"/>
        <v>623</v>
      </c>
      <c r="R639" s="180"/>
      <c r="S639" s="181"/>
      <c r="T639" s="182"/>
      <c r="U639" s="183"/>
      <c r="V639" s="185"/>
    </row>
    <row r="640" spans="1:22" x14ac:dyDescent="0.2">
      <c r="A640" s="19">
        <f t="shared" si="130"/>
        <v>624</v>
      </c>
      <c r="B640" s="20">
        <f t="shared" si="131"/>
        <v>1</v>
      </c>
      <c r="C640" s="23" t="str">
        <f t="shared" si="132"/>
        <v>yes</v>
      </c>
      <c r="D640" s="22"/>
      <c r="E640" s="24"/>
      <c r="F640" s="32">
        <f t="shared" si="133"/>
        <v>1.4315656010151404E-38</v>
      </c>
      <c r="G640" s="14">
        <f t="shared" si="134"/>
        <v>1.8579591899455891E-36</v>
      </c>
      <c r="H640" s="45">
        <f t="shared" si="135"/>
        <v>1.1941285165090526E-34</v>
      </c>
      <c r="I640" s="13"/>
      <c r="J640" s="11">
        <f t="shared" si="139"/>
        <v>1</v>
      </c>
      <c r="K640" s="11">
        <f t="shared" si="140"/>
        <v>1</v>
      </c>
      <c r="L640" s="2">
        <f t="shared" si="141"/>
        <v>1</v>
      </c>
      <c r="M640" s="2">
        <f t="shared" si="136"/>
        <v>0.99</v>
      </c>
      <c r="N640" s="92"/>
      <c r="O640" s="2">
        <f t="shared" si="137"/>
        <v>1</v>
      </c>
      <c r="P640" s="31">
        <f t="shared" si="138"/>
        <v>624</v>
      </c>
      <c r="Q640" s="31">
        <f t="shared" si="129"/>
        <v>624</v>
      </c>
      <c r="R640" s="180"/>
      <c r="S640" s="181"/>
      <c r="T640" s="182"/>
      <c r="U640" s="183"/>
      <c r="V640" s="185"/>
    </row>
    <row r="641" spans="1:22" x14ac:dyDescent="0.2">
      <c r="A641" s="19">
        <f t="shared" si="130"/>
        <v>625</v>
      </c>
      <c r="B641" s="20">
        <f t="shared" si="131"/>
        <v>1</v>
      </c>
      <c r="C641" s="23" t="str">
        <f t="shared" si="132"/>
        <v>yes</v>
      </c>
      <c r="D641" s="22"/>
      <c r="E641" s="24"/>
      <c r="F641" s="32">
        <f t="shared" si="133"/>
        <v>1.1848002976437853E-38</v>
      </c>
      <c r="G641" s="14">
        <f t="shared" si="134"/>
        <v>1.5422831460708045E-36</v>
      </c>
      <c r="H641" s="45">
        <f t="shared" si="135"/>
        <v>9.9419905283904033E-35</v>
      </c>
      <c r="I641" s="13"/>
      <c r="J641" s="11">
        <f t="shared" si="139"/>
        <v>1</v>
      </c>
      <c r="K641" s="11">
        <f t="shared" si="140"/>
        <v>1</v>
      </c>
      <c r="L641" s="2">
        <f t="shared" si="141"/>
        <v>1</v>
      </c>
      <c r="M641" s="2">
        <f t="shared" si="136"/>
        <v>0.99</v>
      </c>
      <c r="N641" s="92"/>
      <c r="O641" s="2">
        <f t="shared" si="137"/>
        <v>1</v>
      </c>
      <c r="P641" s="31">
        <f t="shared" si="138"/>
        <v>625</v>
      </c>
      <c r="Q641" s="31">
        <f t="shared" si="129"/>
        <v>625</v>
      </c>
      <c r="R641" s="180"/>
      <c r="S641" s="181"/>
      <c r="T641" s="182"/>
      <c r="U641" s="183"/>
      <c r="V641" s="185"/>
    </row>
    <row r="642" spans="1:22" x14ac:dyDescent="0.2">
      <c r="A642" s="19">
        <f t="shared" si="130"/>
        <v>626</v>
      </c>
      <c r="B642" s="20">
        <f t="shared" si="131"/>
        <v>1</v>
      </c>
      <c r="C642" s="23" t="str">
        <f t="shared" si="132"/>
        <v>yes</v>
      </c>
      <c r="D642" s="22"/>
      <c r="E642" s="24"/>
      <c r="F642" s="32">
        <f t="shared" si="133"/>
        <v>9.8033761770755416E-39</v>
      </c>
      <c r="G642" s="14">
        <f t="shared" si="134"/>
        <v>1.2799363764008869E-36</v>
      </c>
      <c r="H642" s="45">
        <f t="shared" si="135"/>
        <v>8.2754507094884701E-35</v>
      </c>
      <c r="I642" s="13"/>
      <c r="J642" s="11">
        <f t="shared" si="139"/>
        <v>1</v>
      </c>
      <c r="K642" s="11">
        <f t="shared" si="140"/>
        <v>1</v>
      </c>
      <c r="L642" s="2">
        <f t="shared" si="141"/>
        <v>1</v>
      </c>
      <c r="M642" s="2">
        <f t="shared" si="136"/>
        <v>0.99</v>
      </c>
      <c r="N642" s="92"/>
      <c r="O642" s="2">
        <f t="shared" si="137"/>
        <v>1</v>
      </c>
      <c r="P642" s="31">
        <f t="shared" si="138"/>
        <v>626</v>
      </c>
      <c r="Q642" s="31">
        <f t="shared" si="129"/>
        <v>626</v>
      </c>
      <c r="R642" s="180"/>
      <c r="S642" s="181"/>
      <c r="T642" s="182"/>
      <c r="U642" s="183"/>
      <c r="V642" s="185"/>
    </row>
    <row r="643" spans="1:22" x14ac:dyDescent="0.2">
      <c r="A643" s="19">
        <f t="shared" si="130"/>
        <v>627</v>
      </c>
      <c r="B643" s="20">
        <f t="shared" si="131"/>
        <v>1</v>
      </c>
      <c r="C643" s="23" t="str">
        <f t="shared" si="132"/>
        <v>yes</v>
      </c>
      <c r="D643" s="22"/>
      <c r="E643" s="24"/>
      <c r="F643" s="32">
        <f t="shared" si="133"/>
        <v>8.1096578673062707E-39</v>
      </c>
      <c r="G643" s="14">
        <f t="shared" si="134"/>
        <v>1.0619613802253843E-36</v>
      </c>
      <c r="H643" s="45">
        <f t="shared" si="135"/>
        <v>6.8866141991134958E-35</v>
      </c>
      <c r="I643" s="13"/>
      <c r="J643" s="11">
        <f t="shared" si="139"/>
        <v>1</v>
      </c>
      <c r="K643" s="11">
        <f t="shared" si="140"/>
        <v>1</v>
      </c>
      <c r="L643" s="2">
        <f t="shared" si="141"/>
        <v>1</v>
      </c>
      <c r="M643" s="2">
        <f t="shared" si="136"/>
        <v>0.99</v>
      </c>
      <c r="N643" s="92"/>
      <c r="O643" s="2">
        <f t="shared" si="137"/>
        <v>1</v>
      </c>
      <c r="P643" s="31">
        <f t="shared" si="138"/>
        <v>627</v>
      </c>
      <c r="Q643" s="31">
        <f t="shared" si="129"/>
        <v>627</v>
      </c>
      <c r="R643" s="180"/>
      <c r="S643" s="181"/>
      <c r="T643" s="182"/>
      <c r="U643" s="183"/>
      <c r="V643" s="185"/>
    </row>
    <row r="644" spans="1:22" x14ac:dyDescent="0.2">
      <c r="A644" s="19">
        <f t="shared" si="130"/>
        <v>628</v>
      </c>
      <c r="B644" s="20">
        <f t="shared" si="131"/>
        <v>1</v>
      </c>
      <c r="C644" s="23" t="str">
        <f t="shared" si="132"/>
        <v>yes</v>
      </c>
      <c r="D644" s="22"/>
      <c r="E644" s="24"/>
      <c r="F644" s="32">
        <f t="shared" si="133"/>
        <v>6.706956449249825E-39</v>
      </c>
      <c r="G644" s="14">
        <f t="shared" si="134"/>
        <v>8.8089649053942744E-37</v>
      </c>
      <c r="H644" s="45">
        <f t="shared" si="135"/>
        <v>5.7294823606660717E-35</v>
      </c>
      <c r="I644" s="13"/>
      <c r="J644" s="11">
        <f t="shared" si="139"/>
        <v>1</v>
      </c>
      <c r="K644" s="11">
        <f t="shared" si="140"/>
        <v>1</v>
      </c>
      <c r="L644" s="2">
        <f t="shared" si="141"/>
        <v>1</v>
      </c>
      <c r="M644" s="2">
        <f t="shared" si="136"/>
        <v>0.99</v>
      </c>
      <c r="N644" s="92"/>
      <c r="O644" s="2">
        <f t="shared" si="137"/>
        <v>1</v>
      </c>
      <c r="P644" s="31">
        <f t="shared" si="138"/>
        <v>628</v>
      </c>
      <c r="Q644" s="31">
        <f t="shared" si="129"/>
        <v>628</v>
      </c>
      <c r="R644" s="180"/>
      <c r="S644" s="181"/>
      <c r="T644" s="182"/>
      <c r="U644" s="183"/>
      <c r="V644" s="185"/>
    </row>
    <row r="645" spans="1:22" x14ac:dyDescent="0.2">
      <c r="A645" s="19">
        <f t="shared" si="130"/>
        <v>629</v>
      </c>
      <c r="B645" s="20">
        <f t="shared" si="131"/>
        <v>1</v>
      </c>
      <c r="C645" s="23" t="str">
        <f t="shared" si="132"/>
        <v>yes</v>
      </c>
      <c r="D645" s="22"/>
      <c r="E645" s="24"/>
      <c r="F645" s="32">
        <f t="shared" si="133"/>
        <v>5.5455454127397402E-39</v>
      </c>
      <c r="G645" s="14">
        <f t="shared" si="134"/>
        <v>7.3052754196477897E-37</v>
      </c>
      <c r="H645" s="45">
        <f t="shared" si="135"/>
        <v>4.7656298097703996E-35</v>
      </c>
      <c r="I645" s="13"/>
      <c r="J645" s="11">
        <f t="shared" si="139"/>
        <v>1</v>
      </c>
      <c r="K645" s="11">
        <f t="shared" si="140"/>
        <v>1</v>
      </c>
      <c r="L645" s="2">
        <f t="shared" si="141"/>
        <v>1</v>
      </c>
      <c r="M645" s="2">
        <f t="shared" si="136"/>
        <v>0.99</v>
      </c>
      <c r="N645" s="92"/>
      <c r="O645" s="2">
        <f t="shared" si="137"/>
        <v>1</v>
      </c>
      <c r="P645" s="31">
        <f t="shared" si="138"/>
        <v>629</v>
      </c>
      <c r="Q645" s="31">
        <f t="shared" si="129"/>
        <v>629</v>
      </c>
      <c r="R645" s="180"/>
      <c r="S645" s="181"/>
      <c r="T645" s="182"/>
      <c r="U645" s="183"/>
      <c r="V645" s="185"/>
    </row>
    <row r="646" spans="1:22" x14ac:dyDescent="0.2">
      <c r="A646" s="19">
        <f t="shared" si="130"/>
        <v>630</v>
      </c>
      <c r="B646" s="20">
        <f t="shared" si="131"/>
        <v>1</v>
      </c>
      <c r="C646" s="23" t="str">
        <f t="shared" si="132"/>
        <v>yes</v>
      </c>
      <c r="D646" s="22"/>
      <c r="E646" s="24"/>
      <c r="F646" s="32">
        <f t="shared" si="133"/>
        <v>4.584147757947938E-39</v>
      </c>
      <c r="G646" s="14">
        <f t="shared" si="134"/>
        <v>6.0568052251886361E-37</v>
      </c>
      <c r="H646" s="45">
        <f t="shared" si="135"/>
        <v>3.962965138672374E-35</v>
      </c>
      <c r="I646" s="13"/>
      <c r="J646" s="11">
        <f t="shared" si="139"/>
        <v>1</v>
      </c>
      <c r="K646" s="11">
        <f t="shared" si="140"/>
        <v>1</v>
      </c>
      <c r="L646" s="2">
        <f t="shared" si="141"/>
        <v>1</v>
      </c>
      <c r="M646" s="2">
        <f t="shared" si="136"/>
        <v>0.99</v>
      </c>
      <c r="N646" s="92"/>
      <c r="O646" s="2">
        <f t="shared" si="137"/>
        <v>1</v>
      </c>
      <c r="P646" s="31">
        <f t="shared" si="138"/>
        <v>630</v>
      </c>
      <c r="Q646" s="31">
        <f t="shared" si="129"/>
        <v>630</v>
      </c>
      <c r="R646" s="180"/>
      <c r="S646" s="181"/>
      <c r="T646" s="182"/>
      <c r="U646" s="183"/>
      <c r="V646" s="185"/>
    </row>
    <row r="647" spans="1:22" x14ac:dyDescent="0.2">
      <c r="A647" s="19">
        <f t="shared" si="130"/>
        <v>631</v>
      </c>
      <c r="B647" s="20">
        <f t="shared" si="131"/>
        <v>1</v>
      </c>
      <c r="C647" s="23" t="str">
        <f t="shared" si="132"/>
        <v>yes</v>
      </c>
      <c r="D647" s="22"/>
      <c r="E647" s="24"/>
      <c r="F647" s="32">
        <f t="shared" si="133"/>
        <v>3.7885083194995E-39</v>
      </c>
      <c r="G647" s="14">
        <f t="shared" si="134"/>
        <v>5.0204848566096704E-37</v>
      </c>
      <c r="H647" s="45">
        <f t="shared" si="135"/>
        <v>3.2946931871500413E-35</v>
      </c>
      <c r="I647" s="13"/>
      <c r="J647" s="11">
        <f t="shared" si="139"/>
        <v>1</v>
      </c>
      <c r="K647" s="11">
        <f t="shared" si="140"/>
        <v>1</v>
      </c>
      <c r="L647" s="2">
        <f t="shared" si="141"/>
        <v>1</v>
      </c>
      <c r="M647" s="2">
        <f t="shared" si="136"/>
        <v>0.99</v>
      </c>
      <c r="N647" s="92"/>
      <c r="O647" s="2">
        <f t="shared" si="137"/>
        <v>1</v>
      </c>
      <c r="P647" s="31">
        <f t="shared" si="138"/>
        <v>631</v>
      </c>
      <c r="Q647" s="31">
        <f t="shared" si="129"/>
        <v>631</v>
      </c>
      <c r="R647" s="180"/>
      <c r="S647" s="181"/>
      <c r="T647" s="182"/>
      <c r="U647" s="183"/>
      <c r="V647" s="185"/>
    </row>
    <row r="648" spans="1:22" x14ac:dyDescent="0.2">
      <c r="A648" s="19">
        <f t="shared" si="130"/>
        <v>632</v>
      </c>
      <c r="B648" s="20">
        <f t="shared" si="131"/>
        <v>1</v>
      </c>
      <c r="C648" s="23" t="str">
        <f t="shared" si="132"/>
        <v>yes</v>
      </c>
      <c r="D648" s="22"/>
      <c r="E648" s="24"/>
      <c r="F648" s="32">
        <f t="shared" si="133"/>
        <v>3.1302059532803512E-39</v>
      </c>
      <c r="G648" s="14">
        <f t="shared" si="134"/>
        <v>4.1604709545048925E-37</v>
      </c>
      <c r="H648" s="45">
        <f t="shared" si="135"/>
        <v>2.738446285423386E-35</v>
      </c>
      <c r="I648" s="13"/>
      <c r="J648" s="11">
        <f t="shared" si="139"/>
        <v>1</v>
      </c>
      <c r="K648" s="11">
        <f t="shared" si="140"/>
        <v>1</v>
      </c>
      <c r="L648" s="2">
        <f t="shared" si="141"/>
        <v>1</v>
      </c>
      <c r="M648" s="2">
        <f t="shared" si="136"/>
        <v>0.99</v>
      </c>
      <c r="N648" s="92"/>
      <c r="O648" s="2">
        <f t="shared" si="137"/>
        <v>1</v>
      </c>
      <c r="P648" s="31">
        <f t="shared" si="138"/>
        <v>632</v>
      </c>
      <c r="Q648" s="31">
        <f t="shared" si="129"/>
        <v>632</v>
      </c>
      <c r="R648" s="180"/>
      <c r="S648" s="181"/>
      <c r="T648" s="182"/>
      <c r="U648" s="183"/>
      <c r="V648" s="185"/>
    </row>
    <row r="649" spans="1:22" x14ac:dyDescent="0.2">
      <c r="A649" s="19">
        <f t="shared" si="130"/>
        <v>633</v>
      </c>
      <c r="B649" s="20">
        <f t="shared" si="131"/>
        <v>1</v>
      </c>
      <c r="C649" s="23" t="str">
        <f t="shared" si="132"/>
        <v>yes</v>
      </c>
      <c r="D649" s="22"/>
      <c r="E649" s="24"/>
      <c r="F649" s="32">
        <f t="shared" si="133"/>
        <v>2.5856655167074796E-39</v>
      </c>
      <c r="G649" s="14">
        <f t="shared" si="134"/>
        <v>3.4469409635068275E-37</v>
      </c>
      <c r="H649" s="45">
        <f t="shared" si="135"/>
        <v>2.275557126326272E-35</v>
      </c>
      <c r="I649" s="13"/>
      <c r="J649" s="11">
        <f t="shared" si="139"/>
        <v>1</v>
      </c>
      <c r="K649" s="11">
        <f t="shared" si="140"/>
        <v>1</v>
      </c>
      <c r="L649" s="2">
        <f t="shared" si="141"/>
        <v>1</v>
      </c>
      <c r="M649" s="2">
        <f t="shared" si="136"/>
        <v>0.99</v>
      </c>
      <c r="N649" s="92"/>
      <c r="O649" s="2">
        <f t="shared" si="137"/>
        <v>1</v>
      </c>
      <c r="P649" s="31">
        <f t="shared" si="138"/>
        <v>633</v>
      </c>
      <c r="Q649" s="31">
        <f t="shared" si="129"/>
        <v>633</v>
      </c>
      <c r="R649" s="180"/>
      <c r="S649" s="181"/>
      <c r="T649" s="182"/>
      <c r="U649" s="183"/>
      <c r="V649" s="185"/>
    </row>
    <row r="650" spans="1:22" x14ac:dyDescent="0.2">
      <c r="A650" s="19">
        <f t="shared" si="130"/>
        <v>634</v>
      </c>
      <c r="B650" s="20">
        <f t="shared" si="131"/>
        <v>1</v>
      </c>
      <c r="C650" s="23" t="str">
        <f t="shared" si="132"/>
        <v>yes</v>
      </c>
      <c r="D650" s="22"/>
      <c r="E650" s="24"/>
      <c r="F650" s="32">
        <f t="shared" si="133"/>
        <v>2.1353362283304395E-39</v>
      </c>
      <c r="G650" s="14">
        <f t="shared" si="134"/>
        <v>2.8550876883099292E-37</v>
      </c>
      <c r="H650" s="45">
        <f t="shared" si="135"/>
        <v>1.8904503208160233E-35</v>
      </c>
      <c r="I650" s="13"/>
      <c r="J650" s="11">
        <f t="shared" si="139"/>
        <v>1</v>
      </c>
      <c r="K650" s="11">
        <f t="shared" si="140"/>
        <v>1</v>
      </c>
      <c r="L650" s="2">
        <f t="shared" si="141"/>
        <v>1</v>
      </c>
      <c r="M650" s="2">
        <f t="shared" si="136"/>
        <v>0.99</v>
      </c>
      <c r="N650" s="92"/>
      <c r="O650" s="2">
        <f t="shared" si="137"/>
        <v>1</v>
      </c>
      <c r="P650" s="31">
        <f t="shared" si="138"/>
        <v>634</v>
      </c>
      <c r="Q650" s="31">
        <f t="shared" si="129"/>
        <v>634</v>
      </c>
      <c r="R650" s="180"/>
      <c r="S650" s="181"/>
      <c r="T650" s="182"/>
      <c r="U650" s="183"/>
      <c r="V650" s="185"/>
    </row>
    <row r="651" spans="1:22" x14ac:dyDescent="0.2">
      <c r="A651" s="19">
        <f t="shared" si="130"/>
        <v>635</v>
      </c>
      <c r="B651" s="20">
        <f t="shared" si="131"/>
        <v>1</v>
      </c>
      <c r="C651" s="23" t="str">
        <f t="shared" si="132"/>
        <v>yes</v>
      </c>
      <c r="D651" s="22"/>
      <c r="E651" s="24"/>
      <c r="F651" s="32">
        <f t="shared" si="133"/>
        <v>1.7630085487948122E-39</v>
      </c>
      <c r="G651" s="14">
        <f t="shared" si="134"/>
        <v>2.364280765051609E-37</v>
      </c>
      <c r="H651" s="45">
        <f t="shared" si="135"/>
        <v>1.5701333851704128E-35</v>
      </c>
      <c r="I651" s="13"/>
      <c r="J651" s="11">
        <f t="shared" si="139"/>
        <v>1</v>
      </c>
      <c r="K651" s="11">
        <f t="shared" si="140"/>
        <v>1</v>
      </c>
      <c r="L651" s="2">
        <f t="shared" si="141"/>
        <v>1</v>
      </c>
      <c r="M651" s="2">
        <f t="shared" si="136"/>
        <v>0.99</v>
      </c>
      <c r="N651" s="92"/>
      <c r="O651" s="2">
        <f t="shared" si="137"/>
        <v>1</v>
      </c>
      <c r="P651" s="31">
        <f t="shared" si="138"/>
        <v>635</v>
      </c>
      <c r="Q651" s="31">
        <f t="shared" si="129"/>
        <v>635</v>
      </c>
      <c r="R651" s="180"/>
      <c r="S651" s="181"/>
      <c r="T651" s="182"/>
      <c r="U651" s="183"/>
      <c r="V651" s="185"/>
    </row>
    <row r="652" spans="1:22" x14ac:dyDescent="0.2">
      <c r="A652" s="19">
        <f t="shared" si="130"/>
        <v>636</v>
      </c>
      <c r="B652" s="20">
        <f t="shared" si="131"/>
        <v>1</v>
      </c>
      <c r="C652" s="23" t="str">
        <f t="shared" si="132"/>
        <v>yes</v>
      </c>
      <c r="D652" s="22"/>
      <c r="E652" s="24"/>
      <c r="F652" s="32">
        <f t="shared" si="133"/>
        <v>1.4552463628202033E-39</v>
      </c>
      <c r="G652" s="14">
        <f t="shared" si="134"/>
        <v>1.9573675027983498E-37</v>
      </c>
      <c r="H652" s="45">
        <f t="shared" si="135"/>
        <v>1.303771011479314E-35</v>
      </c>
      <c r="I652" s="13"/>
      <c r="J652" s="11">
        <f t="shared" si="139"/>
        <v>1</v>
      </c>
      <c r="K652" s="11">
        <f t="shared" si="140"/>
        <v>1</v>
      </c>
      <c r="L652" s="2">
        <f t="shared" si="141"/>
        <v>1</v>
      </c>
      <c r="M652" s="2">
        <f t="shared" si="136"/>
        <v>0.99</v>
      </c>
      <c r="N652" s="92"/>
      <c r="O652" s="2">
        <f t="shared" si="137"/>
        <v>1</v>
      </c>
      <c r="P652" s="31">
        <f t="shared" si="138"/>
        <v>636</v>
      </c>
      <c r="Q652" s="31">
        <f t="shared" si="129"/>
        <v>636</v>
      </c>
      <c r="R652" s="180"/>
      <c r="S652" s="181"/>
      <c r="T652" s="182"/>
      <c r="U652" s="183"/>
      <c r="V652" s="185"/>
    </row>
    <row r="653" spans="1:22" x14ac:dyDescent="0.2">
      <c r="A653" s="19">
        <f t="shared" si="130"/>
        <v>637</v>
      </c>
      <c r="B653" s="20">
        <f t="shared" si="131"/>
        <v>1</v>
      </c>
      <c r="C653" s="23" t="str">
        <f t="shared" si="132"/>
        <v>yes</v>
      </c>
      <c r="D653" s="22"/>
      <c r="E653" s="24"/>
      <c r="F653" s="32">
        <f t="shared" si="133"/>
        <v>1.2009151119106293E-39</v>
      </c>
      <c r="G653" s="14">
        <f t="shared" si="134"/>
        <v>1.6200900682938019E-37</v>
      </c>
      <c r="H653" s="45">
        <f t="shared" si="135"/>
        <v>1.0823290792383087E-35</v>
      </c>
      <c r="I653" s="13"/>
      <c r="J653" s="11">
        <f t="shared" si="139"/>
        <v>1</v>
      </c>
      <c r="K653" s="11">
        <f t="shared" si="140"/>
        <v>1</v>
      </c>
      <c r="L653" s="2">
        <f t="shared" si="141"/>
        <v>1</v>
      </c>
      <c r="M653" s="2">
        <f t="shared" si="136"/>
        <v>0.99</v>
      </c>
      <c r="N653" s="92"/>
      <c r="O653" s="2">
        <f t="shared" si="137"/>
        <v>1</v>
      </c>
      <c r="P653" s="31">
        <f t="shared" si="138"/>
        <v>637</v>
      </c>
      <c r="Q653" s="31">
        <f t="shared" si="129"/>
        <v>637</v>
      </c>
      <c r="R653" s="180"/>
      <c r="S653" s="181"/>
      <c r="T653" s="182"/>
      <c r="U653" s="183"/>
      <c r="V653" s="185"/>
    </row>
    <row r="654" spans="1:22" x14ac:dyDescent="0.2">
      <c r="A654" s="19">
        <f t="shared" si="130"/>
        <v>638</v>
      </c>
      <c r="B654" s="20">
        <f t="shared" si="131"/>
        <v>1</v>
      </c>
      <c r="C654" s="23" t="str">
        <f t="shared" si="132"/>
        <v>yes</v>
      </c>
      <c r="D654" s="22"/>
      <c r="E654" s="24"/>
      <c r="F654" s="32">
        <f t="shared" si="133"/>
        <v>9.9078975629244568E-40</v>
      </c>
      <c r="G654" s="14">
        <f t="shared" si="134"/>
        <v>1.3405997688441054E-37</v>
      </c>
      <c r="H654" s="45">
        <f t="shared" si="135"/>
        <v>8.9827705408874567E-36</v>
      </c>
      <c r="I654" s="13"/>
      <c r="J654" s="11">
        <f t="shared" si="139"/>
        <v>1</v>
      </c>
      <c r="K654" s="11">
        <f t="shared" si="140"/>
        <v>1</v>
      </c>
      <c r="L654" s="2">
        <f t="shared" si="141"/>
        <v>1</v>
      </c>
      <c r="M654" s="2">
        <f t="shared" si="136"/>
        <v>0.99</v>
      </c>
      <c r="N654" s="92"/>
      <c r="O654" s="2">
        <f t="shared" si="137"/>
        <v>1</v>
      </c>
      <c r="P654" s="31">
        <f t="shared" si="138"/>
        <v>638</v>
      </c>
      <c r="Q654" s="31">
        <f t="shared" si="129"/>
        <v>638</v>
      </c>
      <c r="R654" s="180"/>
      <c r="S654" s="181"/>
      <c r="T654" s="182"/>
      <c r="U654" s="183"/>
      <c r="V654" s="185"/>
    </row>
    <row r="655" spans="1:22" x14ac:dyDescent="0.2">
      <c r="A655" s="19">
        <f t="shared" si="130"/>
        <v>639</v>
      </c>
      <c r="B655" s="20">
        <f t="shared" si="131"/>
        <v>1</v>
      </c>
      <c r="C655" s="23" t="str">
        <f t="shared" si="132"/>
        <v>yes</v>
      </c>
      <c r="D655" s="22"/>
      <c r="E655" s="24"/>
      <c r="F655" s="32">
        <f t="shared" si="133"/>
        <v>8.1722913773077728E-40</v>
      </c>
      <c r="G655" s="14">
        <f t="shared" si="134"/>
        <v>1.1090523526090768E-37</v>
      </c>
      <c r="H655" s="45">
        <f t="shared" si="135"/>
        <v>7.4533925663403997E-36</v>
      </c>
      <c r="I655" s="13"/>
      <c r="J655" s="11">
        <f t="shared" si="139"/>
        <v>1</v>
      </c>
      <c r="K655" s="11">
        <f t="shared" si="140"/>
        <v>1</v>
      </c>
      <c r="L655" s="2">
        <f t="shared" si="141"/>
        <v>1</v>
      </c>
      <c r="M655" s="2">
        <f t="shared" si="136"/>
        <v>0.99</v>
      </c>
      <c r="N655" s="92"/>
      <c r="O655" s="2">
        <f t="shared" si="137"/>
        <v>1</v>
      </c>
      <c r="P655" s="31">
        <f t="shared" si="138"/>
        <v>639</v>
      </c>
      <c r="Q655" s="31">
        <f t="shared" si="129"/>
        <v>639</v>
      </c>
      <c r="R655" s="180"/>
      <c r="S655" s="181"/>
      <c r="T655" s="182"/>
      <c r="U655" s="183"/>
      <c r="V655" s="185"/>
    </row>
    <row r="656" spans="1:22" x14ac:dyDescent="0.2">
      <c r="A656" s="19">
        <f t="shared" si="130"/>
        <v>640</v>
      </c>
      <c r="B656" s="20">
        <f t="shared" si="131"/>
        <v>1</v>
      </c>
      <c r="C656" s="23" t="str">
        <f t="shared" si="132"/>
        <v>yes</v>
      </c>
      <c r="D656" s="22"/>
      <c r="E656" s="24"/>
      <c r="F656" s="32">
        <f t="shared" si="133"/>
        <v>6.7390556073037376E-40</v>
      </c>
      <c r="G656" s="14">
        <f t="shared" si="134"/>
        <v>9.1727089280258551E-38</v>
      </c>
      <c r="H656" s="45">
        <f t="shared" si="135"/>
        <v>6.1828702584478103E-36</v>
      </c>
      <c r="I656" s="13"/>
      <c r="J656" s="11">
        <f t="shared" si="139"/>
        <v>1</v>
      </c>
      <c r="K656" s="11">
        <f t="shared" si="140"/>
        <v>1</v>
      </c>
      <c r="L656" s="2">
        <f t="shared" si="141"/>
        <v>1</v>
      </c>
      <c r="M656" s="2">
        <f t="shared" si="136"/>
        <v>0.99</v>
      </c>
      <c r="N656" s="92"/>
      <c r="O656" s="2">
        <f t="shared" si="137"/>
        <v>1</v>
      </c>
      <c r="P656" s="31">
        <f t="shared" si="138"/>
        <v>640</v>
      </c>
      <c r="Q656" s="31">
        <f t="shared" si="129"/>
        <v>640</v>
      </c>
      <c r="R656" s="180"/>
      <c r="S656" s="181"/>
      <c r="T656" s="182"/>
      <c r="U656" s="183"/>
      <c r="V656" s="185"/>
    </row>
    <row r="657" spans="1:22" x14ac:dyDescent="0.2">
      <c r="A657" s="19">
        <f t="shared" si="130"/>
        <v>641</v>
      </c>
      <c r="B657" s="20">
        <f t="shared" si="131"/>
        <v>1</v>
      </c>
      <c r="C657" s="23" t="str">
        <f t="shared" si="132"/>
        <v>yes</v>
      </c>
      <c r="D657" s="22"/>
      <c r="E657" s="24"/>
      <c r="F657" s="32">
        <f t="shared" si="133"/>
        <v>5.5558028204399446E-40</v>
      </c>
      <c r="G657" s="14">
        <f t="shared" si="134"/>
        <v>7.584650363797075E-38</v>
      </c>
      <c r="H657" s="45">
        <f t="shared" si="135"/>
        <v>5.1276509501724291E-36</v>
      </c>
      <c r="I657" s="13"/>
      <c r="J657" s="11">
        <f t="shared" si="139"/>
        <v>1</v>
      </c>
      <c r="K657" s="11">
        <f t="shared" si="140"/>
        <v>1</v>
      </c>
      <c r="L657" s="2">
        <f t="shared" si="141"/>
        <v>1</v>
      </c>
      <c r="M657" s="2">
        <f t="shared" si="136"/>
        <v>0.99</v>
      </c>
      <c r="N657" s="92"/>
      <c r="O657" s="2">
        <f t="shared" si="137"/>
        <v>1</v>
      </c>
      <c r="P657" s="31">
        <f t="shared" si="138"/>
        <v>641</v>
      </c>
      <c r="Q657" s="31">
        <f t="shared" ref="Q657:Q720" si="142">IF($P657&gt;$B$11,"",$P657)</f>
        <v>641</v>
      </c>
      <c r="R657" s="180"/>
      <c r="S657" s="181"/>
      <c r="T657" s="182"/>
      <c r="U657" s="183"/>
      <c r="V657" s="185"/>
    </row>
    <row r="658" spans="1:22" x14ac:dyDescent="0.2">
      <c r="A658" s="19">
        <f t="shared" ref="A658:A721" si="143">$Q658</f>
        <v>642</v>
      </c>
      <c r="B658" s="20">
        <f t="shared" ref="B658:B721" si="144">IF(A658="","",IF($B$13=0,($J658),(IF($B$13=1,$K658,$L658))))</f>
        <v>1</v>
      </c>
      <c r="C658" s="23" t="str">
        <f t="shared" ref="C658:C721" si="145">IF(A658="","",IF(ISERROR(B658),"no",IF(($B658)&gt;=$B$14,"yes","no")))</f>
        <v>yes</v>
      </c>
      <c r="D658" s="22"/>
      <c r="E658" s="24"/>
      <c r="F658" s="32">
        <f t="shared" ref="F658:F721" si="146">IF($A658="","",IF($A658&lt;=ROUNDUP($B$11*$B$12,0)-1,(HYPGEOMDIST($A658,$A658,ROUNDUP($B$11*$B$12,0)-1,$B$11))))</f>
        <v>4.5791715912357509E-40</v>
      </c>
      <c r="G658" s="14">
        <f t="shared" ref="G658:G721" si="147">IF($A658="","",IF($A658&lt;=ROUNDUP($B$11*$B$12,0),HYPGEOMDIST($A658-1,$A658,ROUNDUP($B$11*$B$12,0)-1,$B$11)))</f>
        <v>6.2699724914910402E-38</v>
      </c>
      <c r="H658" s="45">
        <f t="shared" ref="H658:H721" si="148">IF(A658="","",IF(OR($A658&lt;2,$B$11=ROUNDUP($B$11*$B$12,0)),"0",IF($A658&lt;=ROUNDUP($B$11*$B$12,0)+1,HYPGEOMDIST($A658-2,$A658,ROUNDUP($B$11*$B$12,0)-1,$B$11))))</f>
        <v>4.2514658325590643E-36</v>
      </c>
      <c r="I658" s="13"/>
      <c r="J658" s="11">
        <f t="shared" si="139"/>
        <v>1</v>
      </c>
      <c r="K658" s="11">
        <f t="shared" si="140"/>
        <v>1</v>
      </c>
      <c r="L658" s="2">
        <f t="shared" si="141"/>
        <v>1</v>
      </c>
      <c r="M658" s="2">
        <f t="shared" ref="M658:M721" si="149">IF($B658="","",$B$14)</f>
        <v>0.99</v>
      </c>
      <c r="N658" s="92"/>
      <c r="O658" s="2">
        <f t="shared" ref="O658:O721" si="150">IF(ISERROR(B658),"",IF(B658&gt;=$B$14,B658,"not meet"))</f>
        <v>1</v>
      </c>
      <c r="P658" s="31">
        <f t="shared" ref="P658:P721" si="151">ROW()-16</f>
        <v>642</v>
      </c>
      <c r="Q658" s="31">
        <f t="shared" si="142"/>
        <v>642</v>
      </c>
      <c r="R658" s="180"/>
      <c r="S658" s="181"/>
      <c r="T658" s="182"/>
      <c r="U658" s="183"/>
      <c r="V658" s="185"/>
    </row>
    <row r="659" spans="1:22" x14ac:dyDescent="0.2">
      <c r="A659" s="19">
        <f t="shared" si="143"/>
        <v>643</v>
      </c>
      <c r="B659" s="20">
        <f t="shared" si="144"/>
        <v>1</v>
      </c>
      <c r="C659" s="23" t="str">
        <f t="shared" si="145"/>
        <v>yes</v>
      </c>
      <c r="D659" s="22"/>
      <c r="E659" s="24"/>
      <c r="F659" s="32">
        <f t="shared" si="146"/>
        <v>3.7732800874168091E-40</v>
      </c>
      <c r="G659" s="14">
        <f t="shared" si="147"/>
        <v>5.1818823695554216E-38</v>
      </c>
      <c r="H659" s="45">
        <f t="shared" si="148"/>
        <v>3.5241191538712923E-36</v>
      </c>
      <c r="I659" s="13"/>
      <c r="J659" s="11">
        <f t="shared" ref="J659:J722" si="152">IF($A659="","",1-F659)</f>
        <v>1</v>
      </c>
      <c r="K659" s="11">
        <f t="shared" ref="K659:K722" si="153">IF($A659="","",(1-F659)-G659)</f>
        <v>1</v>
      </c>
      <c r="L659" s="2">
        <f t="shared" ref="L659:L722" si="154">IF($A659="","",K659-H659)</f>
        <v>1</v>
      </c>
      <c r="M659" s="2">
        <f t="shared" si="149"/>
        <v>0.99</v>
      </c>
      <c r="N659" s="92"/>
      <c r="O659" s="2">
        <f t="shared" si="150"/>
        <v>1</v>
      </c>
      <c r="P659" s="31">
        <f t="shared" si="151"/>
        <v>643</v>
      </c>
      <c r="Q659" s="31">
        <f t="shared" si="142"/>
        <v>643</v>
      </c>
      <c r="R659" s="180"/>
      <c r="S659" s="181"/>
      <c r="T659" s="182"/>
      <c r="U659" s="183"/>
      <c r="V659" s="185"/>
    </row>
    <row r="660" spans="1:22" x14ac:dyDescent="0.2">
      <c r="A660" s="19">
        <f t="shared" si="143"/>
        <v>644</v>
      </c>
      <c r="B660" s="20">
        <f t="shared" si="144"/>
        <v>1</v>
      </c>
      <c r="C660" s="23" t="str">
        <f t="shared" si="145"/>
        <v>yes</v>
      </c>
      <c r="D660" s="22"/>
      <c r="E660" s="24"/>
      <c r="F660" s="32">
        <f t="shared" si="146"/>
        <v>3.1084431058533444E-40</v>
      </c>
      <c r="G660" s="14">
        <f t="shared" si="147"/>
        <v>4.2815501612690327E-38</v>
      </c>
      <c r="H660" s="45">
        <f t="shared" si="148"/>
        <v>2.9204774614880564E-36</v>
      </c>
      <c r="I660" s="13"/>
      <c r="J660" s="11">
        <f t="shared" si="152"/>
        <v>1</v>
      </c>
      <c r="K660" s="11">
        <f t="shared" si="153"/>
        <v>1</v>
      </c>
      <c r="L660" s="2">
        <f t="shared" si="154"/>
        <v>1</v>
      </c>
      <c r="M660" s="2">
        <f t="shared" si="149"/>
        <v>0.99</v>
      </c>
      <c r="N660" s="92"/>
      <c r="O660" s="2">
        <f t="shared" si="150"/>
        <v>1</v>
      </c>
      <c r="P660" s="31">
        <f t="shared" si="151"/>
        <v>644</v>
      </c>
      <c r="Q660" s="31">
        <f t="shared" si="142"/>
        <v>644</v>
      </c>
      <c r="R660" s="180"/>
      <c r="S660" s="181"/>
      <c r="T660" s="182"/>
      <c r="U660" s="183"/>
      <c r="V660" s="185"/>
    </row>
    <row r="661" spans="1:22" x14ac:dyDescent="0.2">
      <c r="A661" s="19">
        <f t="shared" si="143"/>
        <v>645</v>
      </c>
      <c r="B661" s="20">
        <f t="shared" si="144"/>
        <v>1</v>
      </c>
      <c r="C661" s="23" t="str">
        <f t="shared" si="145"/>
        <v>yes</v>
      </c>
      <c r="D661" s="22"/>
      <c r="E661" s="24"/>
      <c r="F661" s="32">
        <f t="shared" si="146"/>
        <v>2.5601079318067786E-40</v>
      </c>
      <c r="G661" s="14">
        <f t="shared" si="147"/>
        <v>3.5367618726002017E-38</v>
      </c>
      <c r="H661" s="45">
        <f t="shared" si="148"/>
        <v>2.4196260403199259E-36</v>
      </c>
      <c r="I661" s="13"/>
      <c r="J661" s="11">
        <f t="shared" si="152"/>
        <v>1</v>
      </c>
      <c r="K661" s="11">
        <f t="shared" si="153"/>
        <v>1</v>
      </c>
      <c r="L661" s="2">
        <f t="shared" si="154"/>
        <v>1</v>
      </c>
      <c r="M661" s="2">
        <f t="shared" si="149"/>
        <v>0.99</v>
      </c>
      <c r="N661" s="92"/>
      <c r="O661" s="2">
        <f t="shared" si="150"/>
        <v>1</v>
      </c>
      <c r="P661" s="31">
        <f t="shared" si="151"/>
        <v>645</v>
      </c>
      <c r="Q661" s="31">
        <f t="shared" si="142"/>
        <v>645</v>
      </c>
      <c r="R661" s="180"/>
      <c r="S661" s="181"/>
      <c r="T661" s="182"/>
      <c r="U661" s="183"/>
      <c r="V661" s="185"/>
    </row>
    <row r="662" spans="1:22" x14ac:dyDescent="0.2">
      <c r="A662" s="19">
        <f t="shared" si="143"/>
        <v>646</v>
      </c>
      <c r="B662" s="20">
        <f t="shared" si="144"/>
        <v>1</v>
      </c>
      <c r="C662" s="23" t="str">
        <f t="shared" si="145"/>
        <v>yes</v>
      </c>
      <c r="D662" s="22"/>
      <c r="E662" s="24"/>
      <c r="F662" s="32">
        <f t="shared" si="146"/>
        <v>2.1079719111017282E-40</v>
      </c>
      <c r="G662" s="14">
        <f t="shared" si="147"/>
        <v>2.9207986937546351E-38</v>
      </c>
      <c r="H662" s="45">
        <f t="shared" si="148"/>
        <v>2.0041650611401843E-36</v>
      </c>
      <c r="I662" s="13"/>
      <c r="J662" s="11">
        <f t="shared" si="152"/>
        <v>1</v>
      </c>
      <c r="K662" s="11">
        <f t="shared" si="153"/>
        <v>1</v>
      </c>
      <c r="L662" s="2">
        <f t="shared" si="154"/>
        <v>1</v>
      </c>
      <c r="M662" s="2">
        <f t="shared" si="149"/>
        <v>0.99</v>
      </c>
      <c r="N662" s="92"/>
      <c r="O662" s="2">
        <f t="shared" si="150"/>
        <v>1</v>
      </c>
      <c r="P662" s="31">
        <f t="shared" si="151"/>
        <v>646</v>
      </c>
      <c r="Q662" s="31">
        <f t="shared" si="142"/>
        <v>646</v>
      </c>
      <c r="R662" s="180"/>
      <c r="S662" s="181"/>
      <c r="T662" s="182"/>
      <c r="U662" s="183"/>
      <c r="V662" s="185"/>
    </row>
    <row r="663" spans="1:22" x14ac:dyDescent="0.2">
      <c r="A663" s="19">
        <f t="shared" si="143"/>
        <v>647</v>
      </c>
      <c r="B663" s="20">
        <f t="shared" si="144"/>
        <v>1</v>
      </c>
      <c r="C663" s="23" t="str">
        <f t="shared" si="145"/>
        <v>yes</v>
      </c>
      <c r="D663" s="22"/>
      <c r="E663" s="24"/>
      <c r="F663" s="32">
        <f t="shared" si="146"/>
        <v>1.735250882323799E-40</v>
      </c>
      <c r="G663" s="14">
        <f t="shared" si="147"/>
        <v>2.411505056193244E-38</v>
      </c>
      <c r="H663" s="45">
        <f t="shared" si="148"/>
        <v>1.6596224427920507E-36</v>
      </c>
      <c r="I663" s="13"/>
      <c r="J663" s="11">
        <f t="shared" si="152"/>
        <v>1</v>
      </c>
      <c r="K663" s="11">
        <f t="shared" si="153"/>
        <v>1</v>
      </c>
      <c r="L663" s="2">
        <f t="shared" si="154"/>
        <v>1</v>
      </c>
      <c r="M663" s="2">
        <f t="shared" si="149"/>
        <v>0.99</v>
      </c>
      <c r="N663" s="92"/>
      <c r="O663" s="2">
        <f t="shared" si="150"/>
        <v>1</v>
      </c>
      <c r="P663" s="31">
        <f t="shared" si="151"/>
        <v>647</v>
      </c>
      <c r="Q663" s="31">
        <f t="shared" si="142"/>
        <v>647</v>
      </c>
      <c r="R663" s="180"/>
      <c r="S663" s="181"/>
      <c r="T663" s="182"/>
      <c r="U663" s="183"/>
      <c r="V663" s="185"/>
    </row>
    <row r="664" spans="1:22" x14ac:dyDescent="0.2">
      <c r="A664" s="19">
        <f t="shared" si="143"/>
        <v>648</v>
      </c>
      <c r="B664" s="20">
        <f t="shared" si="144"/>
        <v>1</v>
      </c>
      <c r="C664" s="23" t="str">
        <f t="shared" si="145"/>
        <v>yes</v>
      </c>
      <c r="D664" s="22"/>
      <c r="E664" s="24"/>
      <c r="F664" s="32">
        <f t="shared" si="146"/>
        <v>1.4280728246087978E-40</v>
      </c>
      <c r="G664" s="14">
        <f t="shared" si="147"/>
        <v>1.990513813993222E-38</v>
      </c>
      <c r="H664" s="45">
        <f t="shared" si="148"/>
        <v>1.373964193798274E-36</v>
      </c>
      <c r="I664" s="13"/>
      <c r="J664" s="11">
        <f t="shared" si="152"/>
        <v>1</v>
      </c>
      <c r="K664" s="11">
        <f t="shared" si="153"/>
        <v>1</v>
      </c>
      <c r="L664" s="2">
        <f t="shared" si="154"/>
        <v>1</v>
      </c>
      <c r="M664" s="2">
        <f t="shared" si="149"/>
        <v>0.99</v>
      </c>
      <c r="N664" s="92"/>
      <c r="O664" s="2">
        <f t="shared" si="150"/>
        <v>1</v>
      </c>
      <c r="P664" s="31">
        <f t="shared" si="151"/>
        <v>648</v>
      </c>
      <c r="Q664" s="31">
        <f t="shared" si="142"/>
        <v>648</v>
      </c>
      <c r="R664" s="180"/>
      <c r="S664" s="181"/>
      <c r="T664" s="182"/>
      <c r="U664" s="183"/>
      <c r="V664" s="185"/>
    </row>
    <row r="665" spans="1:22" x14ac:dyDescent="0.2">
      <c r="A665" s="19">
        <f t="shared" si="143"/>
        <v>649</v>
      </c>
      <c r="B665" s="20">
        <f t="shared" si="144"/>
        <v>1</v>
      </c>
      <c r="C665" s="23" t="str">
        <f t="shared" si="145"/>
        <v>yes</v>
      </c>
      <c r="D665" s="22"/>
      <c r="E665" s="24"/>
      <c r="F665" s="32">
        <f t="shared" si="146"/>
        <v>1.1749754108576784E-40</v>
      </c>
      <c r="G665" s="14">
        <f t="shared" si="147"/>
        <v>1.642602215244559E-38</v>
      </c>
      <c r="H665" s="45">
        <f t="shared" si="148"/>
        <v>1.1371861490154585E-36</v>
      </c>
      <c r="I665" s="13"/>
      <c r="J665" s="11">
        <f t="shared" si="152"/>
        <v>1</v>
      </c>
      <c r="K665" s="11">
        <f t="shared" si="153"/>
        <v>1</v>
      </c>
      <c r="L665" s="2">
        <f t="shared" si="154"/>
        <v>1</v>
      </c>
      <c r="M665" s="2">
        <f t="shared" si="149"/>
        <v>0.99</v>
      </c>
      <c r="N665" s="92"/>
      <c r="O665" s="2">
        <f t="shared" si="150"/>
        <v>1</v>
      </c>
      <c r="P665" s="31">
        <f t="shared" si="151"/>
        <v>649</v>
      </c>
      <c r="Q665" s="31">
        <f t="shared" si="142"/>
        <v>649</v>
      </c>
      <c r="R665" s="180"/>
      <c r="S665" s="181"/>
      <c r="T665" s="182"/>
      <c r="U665" s="183"/>
      <c r="V665" s="185"/>
    </row>
    <row r="666" spans="1:22" x14ac:dyDescent="0.2">
      <c r="A666" s="19">
        <f t="shared" si="143"/>
        <v>650</v>
      </c>
      <c r="B666" s="20">
        <f t="shared" si="144"/>
        <v>1</v>
      </c>
      <c r="C666" s="23" t="str">
        <f t="shared" si="145"/>
        <v>yes</v>
      </c>
      <c r="D666" s="22"/>
      <c r="E666" s="24"/>
      <c r="F666" s="32">
        <f t="shared" si="146"/>
        <v>9.6648976216261315E-41</v>
      </c>
      <c r="G666" s="14">
        <f t="shared" si="147"/>
        <v>1.3551567165179856E-38</v>
      </c>
      <c r="H666" s="45">
        <f t="shared" si="148"/>
        <v>9.4097365444384225E-37</v>
      </c>
      <c r="I666" s="13"/>
      <c r="J666" s="11">
        <f t="shared" si="152"/>
        <v>1</v>
      </c>
      <c r="K666" s="11">
        <f t="shared" si="153"/>
        <v>1</v>
      </c>
      <c r="L666" s="2">
        <f t="shared" si="154"/>
        <v>1</v>
      </c>
      <c r="M666" s="2">
        <f t="shared" si="149"/>
        <v>0.99</v>
      </c>
      <c r="N666" s="92"/>
      <c r="O666" s="2">
        <f t="shared" si="150"/>
        <v>1</v>
      </c>
      <c r="P666" s="31">
        <f t="shared" si="151"/>
        <v>650</v>
      </c>
      <c r="Q666" s="31">
        <f t="shared" si="142"/>
        <v>650</v>
      </c>
      <c r="R666" s="180"/>
      <c r="S666" s="181"/>
      <c r="T666" s="182"/>
      <c r="U666" s="183"/>
      <c r="V666" s="185"/>
    </row>
    <row r="667" spans="1:22" x14ac:dyDescent="0.2">
      <c r="A667" s="19">
        <f t="shared" si="143"/>
        <v>651</v>
      </c>
      <c r="B667" s="20">
        <f t="shared" si="144"/>
        <v>1</v>
      </c>
      <c r="C667" s="23" t="str">
        <f t="shared" si="145"/>
        <v>yes</v>
      </c>
      <c r="D667" s="22"/>
      <c r="E667" s="24"/>
      <c r="F667" s="32">
        <f t="shared" si="146"/>
        <v>7.9479569853138474E-41</v>
      </c>
      <c r="G667" s="14">
        <f t="shared" si="147"/>
        <v>1.1177283542393678E-38</v>
      </c>
      <c r="H667" s="45">
        <f t="shared" si="148"/>
        <v>7.784179609881276E-37</v>
      </c>
      <c r="I667" s="13"/>
      <c r="J667" s="11">
        <f t="shared" si="152"/>
        <v>1</v>
      </c>
      <c r="K667" s="11">
        <f t="shared" si="153"/>
        <v>1</v>
      </c>
      <c r="L667" s="2">
        <f t="shared" si="154"/>
        <v>1</v>
      </c>
      <c r="M667" s="2">
        <f t="shared" si="149"/>
        <v>0.99</v>
      </c>
      <c r="N667" s="92"/>
      <c r="O667" s="2">
        <f t="shared" si="150"/>
        <v>1</v>
      </c>
      <c r="P667" s="31">
        <f t="shared" si="151"/>
        <v>651</v>
      </c>
      <c r="Q667" s="31">
        <f t="shared" si="142"/>
        <v>651</v>
      </c>
      <c r="R667" s="180"/>
      <c r="S667" s="181"/>
      <c r="T667" s="182"/>
      <c r="U667" s="183"/>
      <c r="V667" s="185"/>
    </row>
    <row r="668" spans="1:22" x14ac:dyDescent="0.2">
      <c r="A668" s="19">
        <f t="shared" si="143"/>
        <v>652</v>
      </c>
      <c r="B668" s="20">
        <f t="shared" si="144"/>
        <v>1</v>
      </c>
      <c r="C668" s="23" t="str">
        <f t="shared" si="145"/>
        <v>yes</v>
      </c>
      <c r="D668" s="22"/>
      <c r="E668" s="24"/>
      <c r="F668" s="32">
        <f t="shared" si="146"/>
        <v>6.5343627511767155E-41</v>
      </c>
      <c r="G668" s="14">
        <f t="shared" si="147"/>
        <v>9.2166344065736928E-39</v>
      </c>
      <c r="H668" s="45">
        <f t="shared" si="148"/>
        <v>6.4377993548062513E-37</v>
      </c>
      <c r="I668" s="13"/>
      <c r="J668" s="11">
        <f t="shared" si="152"/>
        <v>1</v>
      </c>
      <c r="K668" s="11">
        <f t="shared" si="153"/>
        <v>1</v>
      </c>
      <c r="L668" s="2">
        <f t="shared" si="154"/>
        <v>1</v>
      </c>
      <c r="M668" s="2">
        <f t="shared" si="149"/>
        <v>0.99</v>
      </c>
      <c r="N668" s="92"/>
      <c r="O668" s="2">
        <f t="shared" si="150"/>
        <v>1</v>
      </c>
      <c r="P668" s="31">
        <f t="shared" si="151"/>
        <v>652</v>
      </c>
      <c r="Q668" s="31">
        <f t="shared" si="142"/>
        <v>652</v>
      </c>
      <c r="R668" s="180"/>
      <c r="S668" s="181"/>
      <c r="T668" s="182"/>
      <c r="U668" s="183"/>
      <c r="V668" s="185"/>
    </row>
    <row r="669" spans="1:22" x14ac:dyDescent="0.2">
      <c r="A669" s="19">
        <f t="shared" si="143"/>
        <v>653</v>
      </c>
      <c r="B669" s="20">
        <f t="shared" si="144"/>
        <v>1</v>
      </c>
      <c r="C669" s="23" t="str">
        <f t="shared" si="145"/>
        <v>yes</v>
      </c>
      <c r="D669" s="22"/>
      <c r="E669" s="24"/>
      <c r="F669" s="32">
        <f t="shared" si="146"/>
        <v>5.3708146669458861E-41</v>
      </c>
      <c r="G669" s="14">
        <f t="shared" si="147"/>
        <v>7.59796899002692E-39</v>
      </c>
      <c r="H669" s="45">
        <f t="shared" si="148"/>
        <v>5.3229324299757394E-37</v>
      </c>
      <c r="I669" s="13"/>
      <c r="J669" s="11">
        <f t="shared" si="152"/>
        <v>1</v>
      </c>
      <c r="K669" s="11">
        <f t="shared" si="153"/>
        <v>1</v>
      </c>
      <c r="L669" s="2">
        <f t="shared" si="154"/>
        <v>1</v>
      </c>
      <c r="M669" s="2">
        <f t="shared" si="149"/>
        <v>0.99</v>
      </c>
      <c r="N669" s="92"/>
      <c r="O669" s="2">
        <f t="shared" si="150"/>
        <v>1</v>
      </c>
      <c r="P669" s="31">
        <f t="shared" si="151"/>
        <v>653</v>
      </c>
      <c r="Q669" s="31">
        <f t="shared" si="142"/>
        <v>653</v>
      </c>
      <c r="R669" s="180"/>
      <c r="S669" s="181"/>
      <c r="T669" s="182"/>
      <c r="U669" s="183"/>
      <c r="V669" s="185"/>
    </row>
    <row r="670" spans="1:22" x14ac:dyDescent="0.2">
      <c r="A670" s="19">
        <f t="shared" si="143"/>
        <v>654</v>
      </c>
      <c r="B670" s="20">
        <f t="shared" si="144"/>
        <v>1</v>
      </c>
      <c r="C670" s="23" t="str">
        <f t="shared" si="145"/>
        <v>yes</v>
      </c>
      <c r="D670" s="22"/>
      <c r="E670" s="24"/>
      <c r="F670" s="32">
        <f t="shared" si="146"/>
        <v>4.4133258656367741E-41</v>
      </c>
      <c r="G670" s="14">
        <f t="shared" si="147"/>
        <v>6.261976760561698E-39</v>
      </c>
      <c r="H670" s="45">
        <f t="shared" si="148"/>
        <v>4.4000044741536655E-37</v>
      </c>
      <c r="I670" s="13"/>
      <c r="J670" s="11">
        <f t="shared" si="152"/>
        <v>1</v>
      </c>
      <c r="K670" s="11">
        <f t="shared" si="153"/>
        <v>1</v>
      </c>
      <c r="L670" s="2">
        <f t="shared" si="154"/>
        <v>1</v>
      </c>
      <c r="M670" s="2">
        <f t="shared" si="149"/>
        <v>0.99</v>
      </c>
      <c r="N670" s="92"/>
      <c r="O670" s="2">
        <f t="shared" si="150"/>
        <v>1</v>
      </c>
      <c r="P670" s="31">
        <f t="shared" si="151"/>
        <v>654</v>
      </c>
      <c r="Q670" s="31">
        <f t="shared" si="142"/>
        <v>654</v>
      </c>
      <c r="R670" s="180"/>
      <c r="S670" s="181"/>
      <c r="T670" s="182"/>
      <c r="U670" s="183"/>
      <c r="V670" s="185"/>
    </row>
    <row r="671" spans="1:22" x14ac:dyDescent="0.2">
      <c r="A671" s="19">
        <f t="shared" si="143"/>
        <v>655</v>
      </c>
      <c r="B671" s="20">
        <f t="shared" si="144"/>
        <v>1</v>
      </c>
      <c r="C671" s="23" t="str">
        <f t="shared" si="145"/>
        <v>yes</v>
      </c>
      <c r="D671" s="22"/>
      <c r="E671" s="24"/>
      <c r="F671" s="32">
        <f t="shared" si="146"/>
        <v>3.6256045822902365E-41</v>
      </c>
      <c r="G671" s="14">
        <f t="shared" si="147"/>
        <v>5.1595744059196564E-39</v>
      </c>
      <c r="H671" s="45">
        <f t="shared" si="148"/>
        <v>3.6361655834821821E-37</v>
      </c>
      <c r="I671" s="13"/>
      <c r="J671" s="11">
        <f t="shared" si="152"/>
        <v>1</v>
      </c>
      <c r="K671" s="11">
        <f t="shared" si="153"/>
        <v>1</v>
      </c>
      <c r="L671" s="2">
        <f t="shared" si="154"/>
        <v>1</v>
      </c>
      <c r="M671" s="2">
        <f t="shared" si="149"/>
        <v>0.99</v>
      </c>
      <c r="N671" s="92"/>
      <c r="O671" s="2">
        <f t="shared" si="150"/>
        <v>1</v>
      </c>
      <c r="P671" s="31">
        <f t="shared" si="151"/>
        <v>655</v>
      </c>
      <c r="Q671" s="31">
        <f t="shared" si="142"/>
        <v>655</v>
      </c>
      <c r="R671" s="180"/>
      <c r="S671" s="181"/>
      <c r="T671" s="182"/>
      <c r="U671" s="183"/>
      <c r="V671" s="185"/>
    </row>
    <row r="672" spans="1:22" x14ac:dyDescent="0.2">
      <c r="A672" s="19">
        <f t="shared" si="143"/>
        <v>656</v>
      </c>
      <c r="B672" s="20">
        <f t="shared" si="144"/>
        <v>1</v>
      </c>
      <c r="C672" s="23" t="str">
        <f t="shared" si="145"/>
        <v>yes</v>
      </c>
      <c r="D672" s="22"/>
      <c r="E672" s="24"/>
      <c r="F672" s="32">
        <f t="shared" si="146"/>
        <v>2.9777154794194527E-41</v>
      </c>
      <c r="G672" s="14">
        <f t="shared" si="147"/>
        <v>4.2501525148323311E-39</v>
      </c>
      <c r="H672" s="45">
        <f t="shared" si="148"/>
        <v>3.0041545653401676E-37</v>
      </c>
      <c r="I672" s="13"/>
      <c r="J672" s="11">
        <f t="shared" si="152"/>
        <v>1</v>
      </c>
      <c r="K672" s="11">
        <f t="shared" si="153"/>
        <v>1</v>
      </c>
      <c r="L672" s="2">
        <f t="shared" si="154"/>
        <v>1</v>
      </c>
      <c r="M672" s="2">
        <f t="shared" si="149"/>
        <v>0.99</v>
      </c>
      <c r="N672" s="92"/>
      <c r="O672" s="2">
        <f t="shared" si="150"/>
        <v>1</v>
      </c>
      <c r="P672" s="31">
        <f t="shared" si="151"/>
        <v>656</v>
      </c>
      <c r="Q672" s="31">
        <f t="shared" si="142"/>
        <v>656</v>
      </c>
      <c r="R672" s="180"/>
      <c r="S672" s="181"/>
      <c r="T672" s="182"/>
      <c r="U672" s="183"/>
      <c r="V672" s="185"/>
    </row>
    <row r="673" spans="1:22" x14ac:dyDescent="0.2">
      <c r="A673" s="19">
        <f t="shared" si="143"/>
        <v>657</v>
      </c>
      <c r="B673" s="20">
        <f t="shared" si="144"/>
        <v>1</v>
      </c>
      <c r="C673" s="23" t="str">
        <f t="shared" si="145"/>
        <v>yes</v>
      </c>
      <c r="D673" s="22"/>
      <c r="E673" s="24"/>
      <c r="F673" s="32">
        <f t="shared" si="146"/>
        <v>2.444972544120508E-41</v>
      </c>
      <c r="G673" s="14">
        <f t="shared" si="147"/>
        <v>3.5001210849142688E-39</v>
      </c>
      <c r="H673" s="45">
        <f t="shared" si="148"/>
        <v>2.4813538527057816E-37</v>
      </c>
      <c r="I673" s="13"/>
      <c r="J673" s="11">
        <f t="shared" si="152"/>
        <v>1</v>
      </c>
      <c r="K673" s="11">
        <f t="shared" si="153"/>
        <v>1</v>
      </c>
      <c r="L673" s="2">
        <f t="shared" si="154"/>
        <v>1</v>
      </c>
      <c r="M673" s="2">
        <f t="shared" si="149"/>
        <v>0.99</v>
      </c>
      <c r="N673" s="92"/>
      <c r="O673" s="2">
        <f t="shared" si="150"/>
        <v>1</v>
      </c>
      <c r="P673" s="31">
        <f t="shared" si="151"/>
        <v>657</v>
      </c>
      <c r="Q673" s="31">
        <f t="shared" si="142"/>
        <v>657</v>
      </c>
      <c r="R673" s="180"/>
      <c r="S673" s="181"/>
      <c r="T673" s="182"/>
      <c r="U673" s="183"/>
      <c r="V673" s="185"/>
    </row>
    <row r="674" spans="1:22" x14ac:dyDescent="0.2">
      <c r="A674" s="19">
        <f t="shared" si="143"/>
        <v>658</v>
      </c>
      <c r="B674" s="20">
        <f t="shared" si="144"/>
        <v>1</v>
      </c>
      <c r="C674" s="23" t="str">
        <f t="shared" si="145"/>
        <v>yes</v>
      </c>
      <c r="D674" s="22"/>
      <c r="E674" s="24"/>
      <c r="F674" s="32">
        <f t="shared" si="146"/>
        <v>2.0070237254227338E-41</v>
      </c>
      <c r="G674" s="14">
        <f t="shared" si="147"/>
        <v>2.881703227031074E-39</v>
      </c>
      <c r="H674" s="45">
        <f t="shared" si="148"/>
        <v>2.0490032685708153E-37</v>
      </c>
      <c r="I674" s="13"/>
      <c r="J674" s="11">
        <f t="shared" si="152"/>
        <v>1</v>
      </c>
      <c r="K674" s="11">
        <f t="shared" si="153"/>
        <v>1</v>
      </c>
      <c r="L674" s="2">
        <f t="shared" si="154"/>
        <v>1</v>
      </c>
      <c r="M674" s="2">
        <f t="shared" si="149"/>
        <v>0.99</v>
      </c>
      <c r="N674" s="92"/>
      <c r="O674" s="2">
        <f t="shared" si="150"/>
        <v>1</v>
      </c>
      <c r="P674" s="31">
        <f t="shared" si="151"/>
        <v>658</v>
      </c>
      <c r="Q674" s="31">
        <f t="shared" si="142"/>
        <v>658</v>
      </c>
      <c r="R674" s="180"/>
      <c r="S674" s="181"/>
      <c r="T674" s="182"/>
      <c r="U674" s="183"/>
      <c r="V674" s="185"/>
    </row>
    <row r="675" spans="1:22" x14ac:dyDescent="0.2">
      <c r="A675" s="19">
        <f t="shared" si="143"/>
        <v>659</v>
      </c>
      <c r="B675" s="20">
        <f t="shared" si="144"/>
        <v>1</v>
      </c>
      <c r="C675" s="23" t="str">
        <f t="shared" si="145"/>
        <v>yes</v>
      </c>
      <c r="D675" s="22"/>
      <c r="E675" s="24"/>
      <c r="F675" s="32">
        <f t="shared" si="146"/>
        <v>1.6470942924787531E-41</v>
      </c>
      <c r="G675" s="14">
        <f t="shared" si="147"/>
        <v>2.3719349631008586E-39</v>
      </c>
      <c r="H675" s="45">
        <f t="shared" si="148"/>
        <v>1.691546104465707E-37</v>
      </c>
      <c r="I675" s="13"/>
      <c r="J675" s="11">
        <f t="shared" si="152"/>
        <v>1</v>
      </c>
      <c r="K675" s="11">
        <f t="shared" si="153"/>
        <v>1</v>
      </c>
      <c r="L675" s="2">
        <f t="shared" si="154"/>
        <v>1</v>
      </c>
      <c r="M675" s="2">
        <f t="shared" si="149"/>
        <v>0.99</v>
      </c>
      <c r="N675" s="92"/>
      <c r="O675" s="2">
        <f t="shared" si="150"/>
        <v>1</v>
      </c>
      <c r="P675" s="31">
        <f t="shared" si="151"/>
        <v>659</v>
      </c>
      <c r="Q675" s="31">
        <f t="shared" si="142"/>
        <v>659</v>
      </c>
      <c r="R675" s="180"/>
      <c r="S675" s="181"/>
      <c r="T675" s="182"/>
      <c r="U675" s="183"/>
      <c r="V675" s="185"/>
    </row>
    <row r="676" spans="1:22" x14ac:dyDescent="0.2">
      <c r="A676" s="19">
        <f t="shared" si="143"/>
        <v>660</v>
      </c>
      <c r="B676" s="20">
        <f t="shared" si="144"/>
        <v>1</v>
      </c>
      <c r="C676" s="23" t="str">
        <f t="shared" si="145"/>
        <v>yes</v>
      </c>
      <c r="D676" s="22"/>
      <c r="E676" s="24"/>
      <c r="F676" s="32">
        <f t="shared" si="146"/>
        <v>1.351361547931448E-41</v>
      </c>
      <c r="G676" s="14">
        <f t="shared" si="147"/>
        <v>1.9518361140122521E-39</v>
      </c>
      <c r="H676" s="45">
        <f t="shared" si="148"/>
        <v>1.3960853825623364E-37</v>
      </c>
      <c r="I676" s="13"/>
      <c r="J676" s="11">
        <f t="shared" si="152"/>
        <v>1</v>
      </c>
      <c r="K676" s="11">
        <f t="shared" si="153"/>
        <v>1</v>
      </c>
      <c r="L676" s="2">
        <f t="shared" si="154"/>
        <v>1</v>
      </c>
      <c r="M676" s="2">
        <f t="shared" si="149"/>
        <v>0.99</v>
      </c>
      <c r="N676" s="92"/>
      <c r="O676" s="2">
        <f t="shared" si="150"/>
        <v>1</v>
      </c>
      <c r="P676" s="31">
        <f t="shared" si="151"/>
        <v>660</v>
      </c>
      <c r="Q676" s="31">
        <f t="shared" si="142"/>
        <v>660</v>
      </c>
      <c r="R676" s="180"/>
      <c r="S676" s="181"/>
      <c r="T676" s="182"/>
      <c r="U676" s="183"/>
      <c r="V676" s="185"/>
    </row>
    <row r="677" spans="1:22" x14ac:dyDescent="0.2">
      <c r="A677" s="19">
        <f t="shared" si="143"/>
        <v>661</v>
      </c>
      <c r="B677" s="20">
        <f t="shared" si="144"/>
        <v>1</v>
      </c>
      <c r="C677" s="23" t="str">
        <f t="shared" si="145"/>
        <v>yes</v>
      </c>
      <c r="D677" s="22"/>
      <c r="E677" s="24"/>
      <c r="F677" s="32">
        <f t="shared" si="146"/>
        <v>1.1084382220532999E-41</v>
      </c>
      <c r="G677" s="14">
        <f t="shared" si="147"/>
        <v>1.6057231840545697E-39</v>
      </c>
      <c r="H677" s="45">
        <f t="shared" si="148"/>
        <v>1.1519318494304716E-37</v>
      </c>
      <c r="I677" s="13"/>
      <c r="J677" s="11">
        <f t="shared" si="152"/>
        <v>1</v>
      </c>
      <c r="K677" s="11">
        <f t="shared" si="153"/>
        <v>1</v>
      </c>
      <c r="L677" s="2">
        <f t="shared" si="154"/>
        <v>1</v>
      </c>
      <c r="M677" s="2">
        <f t="shared" si="149"/>
        <v>0.99</v>
      </c>
      <c r="N677" s="92"/>
      <c r="O677" s="2">
        <f t="shared" si="150"/>
        <v>1</v>
      </c>
      <c r="P677" s="31">
        <f t="shared" si="151"/>
        <v>661</v>
      </c>
      <c r="Q677" s="31">
        <f t="shared" si="142"/>
        <v>661</v>
      </c>
      <c r="R677" s="180"/>
      <c r="S677" s="181"/>
      <c r="T677" s="182"/>
      <c r="U677" s="183"/>
      <c r="V677" s="185"/>
    </row>
    <row r="678" spans="1:22" x14ac:dyDescent="0.2">
      <c r="A678" s="19">
        <f t="shared" si="143"/>
        <v>662</v>
      </c>
      <c r="B678" s="20">
        <f t="shared" si="144"/>
        <v>1</v>
      </c>
      <c r="C678" s="23" t="str">
        <f t="shared" si="145"/>
        <v>yes</v>
      </c>
      <c r="D678" s="22"/>
      <c r="E678" s="24"/>
      <c r="F678" s="32">
        <f t="shared" si="146"/>
        <v>9.0894576492572781E-42</v>
      </c>
      <c r="G678" s="14">
        <f t="shared" si="147"/>
        <v>1.3206400661846306E-39</v>
      </c>
      <c r="H678" s="45">
        <f t="shared" si="148"/>
        <v>9.5022832048045402E-38</v>
      </c>
      <c r="I678" s="13"/>
      <c r="J678" s="11">
        <f t="shared" si="152"/>
        <v>1</v>
      </c>
      <c r="K678" s="11">
        <f t="shared" si="153"/>
        <v>1</v>
      </c>
      <c r="L678" s="2">
        <f t="shared" si="154"/>
        <v>1</v>
      </c>
      <c r="M678" s="2">
        <f t="shared" si="149"/>
        <v>0.99</v>
      </c>
      <c r="N678" s="92"/>
      <c r="O678" s="2">
        <f t="shared" si="150"/>
        <v>1</v>
      </c>
      <c r="P678" s="31">
        <f t="shared" si="151"/>
        <v>662</v>
      </c>
      <c r="Q678" s="31">
        <f t="shared" si="142"/>
        <v>662</v>
      </c>
      <c r="R678" s="180"/>
      <c r="S678" s="181"/>
      <c r="T678" s="182"/>
      <c r="U678" s="183"/>
      <c r="V678" s="185"/>
    </row>
    <row r="679" spans="1:22" x14ac:dyDescent="0.2">
      <c r="A679" s="19">
        <f t="shared" si="143"/>
        <v>663</v>
      </c>
      <c r="B679" s="20">
        <f t="shared" si="144"/>
        <v>1</v>
      </c>
      <c r="C679" s="23" t="str">
        <f t="shared" si="145"/>
        <v>yes</v>
      </c>
      <c r="D679" s="22"/>
      <c r="E679" s="24"/>
      <c r="F679" s="32">
        <f t="shared" si="146"/>
        <v>7.4516198150831688E-42</v>
      </c>
      <c r="G679" s="14">
        <f t="shared" si="147"/>
        <v>1.0858864840573745E-39</v>
      </c>
      <c r="H679" s="45">
        <f t="shared" si="148"/>
        <v>7.8363755717221108E-38</v>
      </c>
      <c r="I679" s="13"/>
      <c r="J679" s="11">
        <f t="shared" si="152"/>
        <v>1</v>
      </c>
      <c r="K679" s="11">
        <f t="shared" si="153"/>
        <v>1</v>
      </c>
      <c r="L679" s="2">
        <f t="shared" si="154"/>
        <v>1</v>
      </c>
      <c r="M679" s="2">
        <f t="shared" si="149"/>
        <v>0.99</v>
      </c>
      <c r="N679" s="92"/>
      <c r="O679" s="2">
        <f t="shared" si="150"/>
        <v>1</v>
      </c>
      <c r="P679" s="31">
        <f t="shared" si="151"/>
        <v>663</v>
      </c>
      <c r="Q679" s="31">
        <f t="shared" si="142"/>
        <v>663</v>
      </c>
      <c r="R679" s="180"/>
      <c r="S679" s="181"/>
      <c r="T679" s="182"/>
      <c r="U679" s="183"/>
      <c r="V679" s="185"/>
    </row>
    <row r="680" spans="1:22" x14ac:dyDescent="0.2">
      <c r="A680" s="19">
        <f t="shared" si="143"/>
        <v>664</v>
      </c>
      <c r="B680" s="20">
        <f t="shared" si="144"/>
        <v>1</v>
      </c>
      <c r="C680" s="23" t="str">
        <f t="shared" si="145"/>
        <v>yes</v>
      </c>
      <c r="D680" s="22"/>
      <c r="E680" s="24"/>
      <c r="F680" s="32">
        <f t="shared" si="146"/>
        <v>6.1073013060297682E-42</v>
      </c>
      <c r="G680" s="14">
        <f t="shared" si="147"/>
        <v>8.9262749001133589E-40</v>
      </c>
      <c r="H680" s="45">
        <f t="shared" si="148"/>
        <v>6.4608299768290401E-38</v>
      </c>
      <c r="I680" s="13"/>
      <c r="J680" s="11">
        <f t="shared" si="152"/>
        <v>1</v>
      </c>
      <c r="K680" s="11">
        <f t="shared" si="153"/>
        <v>1</v>
      </c>
      <c r="L680" s="2">
        <f t="shared" si="154"/>
        <v>1</v>
      </c>
      <c r="M680" s="2">
        <f t="shared" si="149"/>
        <v>0.99</v>
      </c>
      <c r="N680" s="92"/>
      <c r="O680" s="2">
        <f t="shared" si="150"/>
        <v>1</v>
      </c>
      <c r="P680" s="31">
        <f t="shared" si="151"/>
        <v>664</v>
      </c>
      <c r="Q680" s="31">
        <f t="shared" si="142"/>
        <v>664</v>
      </c>
      <c r="R680" s="180"/>
      <c r="S680" s="181"/>
      <c r="T680" s="182"/>
      <c r="U680" s="183"/>
      <c r="V680" s="185"/>
    </row>
    <row r="681" spans="1:22" x14ac:dyDescent="0.2">
      <c r="A681" s="19">
        <f t="shared" si="143"/>
        <v>665</v>
      </c>
      <c r="B681" s="20">
        <f t="shared" si="144"/>
        <v>1</v>
      </c>
      <c r="C681" s="23" t="str">
        <f t="shared" si="145"/>
        <v>yes</v>
      </c>
      <c r="D681" s="22"/>
      <c r="E681" s="24"/>
      <c r="F681" s="32">
        <f t="shared" si="146"/>
        <v>5.0041882710890007E-42</v>
      </c>
      <c r="G681" s="14">
        <f t="shared" si="147"/>
        <v>7.3357016823563089E-40</v>
      </c>
      <c r="H681" s="45">
        <f t="shared" si="148"/>
        <v>5.3253344574540307E-38</v>
      </c>
      <c r="I681" s="13"/>
      <c r="J681" s="11">
        <f t="shared" si="152"/>
        <v>1</v>
      </c>
      <c r="K681" s="11">
        <f t="shared" si="153"/>
        <v>1</v>
      </c>
      <c r="L681" s="2">
        <f t="shared" si="154"/>
        <v>1</v>
      </c>
      <c r="M681" s="2">
        <f t="shared" si="149"/>
        <v>0.99</v>
      </c>
      <c r="N681" s="92"/>
      <c r="O681" s="2">
        <f t="shared" si="150"/>
        <v>1</v>
      </c>
      <c r="P681" s="31">
        <f t="shared" si="151"/>
        <v>665</v>
      </c>
      <c r="Q681" s="31">
        <f t="shared" si="142"/>
        <v>665</v>
      </c>
      <c r="R681" s="180"/>
      <c r="S681" s="181"/>
      <c r="T681" s="182"/>
      <c r="U681" s="183"/>
      <c r="V681" s="185"/>
    </row>
    <row r="682" spans="1:22" x14ac:dyDescent="0.2">
      <c r="A682" s="19">
        <f t="shared" si="143"/>
        <v>666</v>
      </c>
      <c r="B682" s="20">
        <f t="shared" si="144"/>
        <v>1</v>
      </c>
      <c r="C682" s="23" t="str">
        <f t="shared" si="145"/>
        <v>yes</v>
      </c>
      <c r="D682" s="22"/>
      <c r="E682" s="24"/>
      <c r="F682" s="32">
        <f t="shared" si="146"/>
        <v>4.0992392544010987E-42</v>
      </c>
      <c r="G682" s="14">
        <f t="shared" si="147"/>
        <v>6.0269604511417841E-40</v>
      </c>
      <c r="H682" s="45">
        <f t="shared" si="148"/>
        <v>4.3882431022000027E-38</v>
      </c>
      <c r="I682" s="13"/>
      <c r="J682" s="11">
        <f t="shared" si="152"/>
        <v>1</v>
      </c>
      <c r="K682" s="11">
        <f t="shared" si="153"/>
        <v>1</v>
      </c>
      <c r="L682" s="2">
        <f t="shared" si="154"/>
        <v>1</v>
      </c>
      <c r="M682" s="2">
        <f t="shared" si="149"/>
        <v>0.99</v>
      </c>
      <c r="N682" s="92"/>
      <c r="O682" s="2">
        <f t="shared" si="150"/>
        <v>1</v>
      </c>
      <c r="P682" s="31">
        <f t="shared" si="151"/>
        <v>666</v>
      </c>
      <c r="Q682" s="31">
        <f t="shared" si="142"/>
        <v>666</v>
      </c>
      <c r="R682" s="180"/>
      <c r="S682" s="181"/>
      <c r="T682" s="182"/>
      <c r="U682" s="183"/>
      <c r="V682" s="185"/>
    </row>
    <row r="683" spans="1:22" x14ac:dyDescent="0.2">
      <c r="A683" s="19">
        <f t="shared" si="143"/>
        <v>667</v>
      </c>
      <c r="B683" s="20">
        <f t="shared" si="144"/>
        <v>1</v>
      </c>
      <c r="C683" s="23" t="str">
        <f t="shared" si="145"/>
        <v>yes</v>
      </c>
      <c r="D683" s="22"/>
      <c r="E683" s="24"/>
      <c r="F683" s="32">
        <f t="shared" si="146"/>
        <v>3.3570508522253404E-42</v>
      </c>
      <c r="G683" s="14">
        <f t="shared" si="147"/>
        <v>4.9503966425121924E-40</v>
      </c>
      <c r="H683" s="45">
        <f t="shared" si="148"/>
        <v>3.6150922849923611E-38</v>
      </c>
      <c r="I683" s="13"/>
      <c r="J683" s="11">
        <f t="shared" si="152"/>
        <v>1</v>
      </c>
      <c r="K683" s="11">
        <f t="shared" si="153"/>
        <v>1</v>
      </c>
      <c r="L683" s="2">
        <f t="shared" si="154"/>
        <v>1</v>
      </c>
      <c r="M683" s="2">
        <f t="shared" si="149"/>
        <v>0.99</v>
      </c>
      <c r="N683" s="92"/>
      <c r="O683" s="2">
        <f t="shared" si="150"/>
        <v>1</v>
      </c>
      <c r="P683" s="31">
        <f t="shared" si="151"/>
        <v>667</v>
      </c>
      <c r="Q683" s="31">
        <f t="shared" si="142"/>
        <v>667</v>
      </c>
      <c r="R683" s="180"/>
      <c r="S683" s="181"/>
      <c r="T683" s="182"/>
      <c r="U683" s="183"/>
      <c r="V683" s="185"/>
    </row>
    <row r="684" spans="1:22" x14ac:dyDescent="0.2">
      <c r="A684" s="19">
        <f t="shared" si="143"/>
        <v>668</v>
      </c>
      <c r="B684" s="20">
        <f t="shared" si="144"/>
        <v>1</v>
      </c>
      <c r="C684" s="23" t="str">
        <f t="shared" si="145"/>
        <v>yes</v>
      </c>
      <c r="D684" s="22"/>
      <c r="E684" s="24"/>
      <c r="F684" s="32">
        <f t="shared" si="146"/>
        <v>2.7485098213897513E-42</v>
      </c>
      <c r="G684" s="14">
        <f t="shared" si="147"/>
        <v>4.0650540859815373E-40</v>
      </c>
      <c r="H684" s="45">
        <f t="shared" si="148"/>
        <v>2.9773694092420185E-38</v>
      </c>
      <c r="I684" s="13"/>
      <c r="J684" s="11">
        <f t="shared" si="152"/>
        <v>1</v>
      </c>
      <c r="K684" s="11">
        <f t="shared" si="153"/>
        <v>1</v>
      </c>
      <c r="L684" s="2">
        <f t="shared" si="154"/>
        <v>1</v>
      </c>
      <c r="M684" s="2">
        <f t="shared" si="149"/>
        <v>0.99</v>
      </c>
      <c r="N684" s="92"/>
      <c r="O684" s="2">
        <f t="shared" si="150"/>
        <v>1</v>
      </c>
      <c r="P684" s="31">
        <f t="shared" si="151"/>
        <v>668</v>
      </c>
      <c r="Q684" s="31">
        <f t="shared" si="142"/>
        <v>668</v>
      </c>
      <c r="R684" s="180"/>
      <c r="S684" s="181"/>
      <c r="T684" s="182"/>
      <c r="U684" s="183"/>
      <c r="V684" s="185"/>
    </row>
    <row r="685" spans="1:22" x14ac:dyDescent="0.2">
      <c r="A685" s="19">
        <f t="shared" si="143"/>
        <v>669</v>
      </c>
      <c r="B685" s="20">
        <f t="shared" si="144"/>
        <v>1</v>
      </c>
      <c r="C685" s="23" t="str">
        <f t="shared" si="145"/>
        <v>yes</v>
      </c>
      <c r="D685" s="22"/>
      <c r="E685" s="24"/>
      <c r="F685" s="32">
        <f t="shared" si="146"/>
        <v>2.2496817167866073E-42</v>
      </c>
      <c r="G685" s="14">
        <f t="shared" si="147"/>
        <v>3.3371600197952952E-40</v>
      </c>
      <c r="H685" s="45">
        <f t="shared" si="148"/>
        <v>2.451491451491933E-38</v>
      </c>
      <c r="I685" s="13"/>
      <c r="J685" s="11">
        <f t="shared" si="152"/>
        <v>1</v>
      </c>
      <c r="K685" s="11">
        <f t="shared" si="153"/>
        <v>1</v>
      </c>
      <c r="L685" s="2">
        <f t="shared" si="154"/>
        <v>1</v>
      </c>
      <c r="M685" s="2">
        <f t="shared" si="149"/>
        <v>0.99</v>
      </c>
      <c r="N685" s="92"/>
      <c r="O685" s="2">
        <f t="shared" si="150"/>
        <v>1</v>
      </c>
      <c r="P685" s="31">
        <f t="shared" si="151"/>
        <v>669</v>
      </c>
      <c r="Q685" s="31">
        <f t="shared" si="142"/>
        <v>669</v>
      </c>
      <c r="R685" s="180"/>
      <c r="S685" s="181"/>
      <c r="T685" s="182"/>
      <c r="U685" s="183"/>
      <c r="V685" s="185"/>
    </row>
    <row r="686" spans="1:22" x14ac:dyDescent="0.2">
      <c r="A686" s="19">
        <f t="shared" si="143"/>
        <v>670</v>
      </c>
      <c r="B686" s="20">
        <f t="shared" si="144"/>
        <v>1</v>
      </c>
      <c r="C686" s="23" t="str">
        <f t="shared" si="145"/>
        <v>yes</v>
      </c>
      <c r="D686" s="22"/>
      <c r="E686" s="24"/>
      <c r="F686" s="32">
        <f t="shared" si="146"/>
        <v>1.8408947862994837E-42</v>
      </c>
      <c r="G686" s="14">
        <f t="shared" si="147"/>
        <v>2.7388724342634516E-40</v>
      </c>
      <c r="H686" s="45">
        <f t="shared" si="148"/>
        <v>2.0179577737029523E-38</v>
      </c>
      <c r="I686" s="13"/>
      <c r="J686" s="11">
        <f t="shared" si="152"/>
        <v>1</v>
      </c>
      <c r="K686" s="11">
        <f t="shared" si="153"/>
        <v>1</v>
      </c>
      <c r="L686" s="2">
        <f t="shared" si="154"/>
        <v>1</v>
      </c>
      <c r="M686" s="2">
        <f t="shared" si="149"/>
        <v>0.99</v>
      </c>
      <c r="N686" s="92"/>
      <c r="O686" s="2">
        <f t="shared" si="150"/>
        <v>1</v>
      </c>
      <c r="P686" s="31">
        <f t="shared" si="151"/>
        <v>670</v>
      </c>
      <c r="Q686" s="31">
        <f t="shared" si="142"/>
        <v>670</v>
      </c>
      <c r="R686" s="180"/>
      <c r="S686" s="181"/>
      <c r="T686" s="182"/>
      <c r="U686" s="183"/>
      <c r="V686" s="185"/>
    </row>
    <row r="687" spans="1:22" x14ac:dyDescent="0.2">
      <c r="A687" s="19">
        <f t="shared" si="143"/>
        <v>671</v>
      </c>
      <c r="B687" s="20">
        <f t="shared" si="144"/>
        <v>1</v>
      </c>
      <c r="C687" s="23" t="str">
        <f t="shared" si="145"/>
        <v>yes</v>
      </c>
      <c r="D687" s="22"/>
      <c r="E687" s="24"/>
      <c r="F687" s="32">
        <f t="shared" si="146"/>
        <v>1.5059850119245175E-42</v>
      </c>
      <c r="G687" s="14">
        <f t="shared" si="147"/>
        <v>2.2472445860560386E-40</v>
      </c>
      <c r="H687" s="45">
        <f t="shared" si="148"/>
        <v>1.6606476536663889E-38</v>
      </c>
      <c r="I687" s="13"/>
      <c r="J687" s="11">
        <f t="shared" si="152"/>
        <v>1</v>
      </c>
      <c r="K687" s="11">
        <f t="shared" si="153"/>
        <v>1</v>
      </c>
      <c r="L687" s="2">
        <f t="shared" si="154"/>
        <v>1</v>
      </c>
      <c r="M687" s="2">
        <f t="shared" si="149"/>
        <v>0.99</v>
      </c>
      <c r="N687" s="92"/>
      <c r="O687" s="2">
        <f t="shared" si="150"/>
        <v>1</v>
      </c>
      <c r="P687" s="31">
        <f t="shared" si="151"/>
        <v>671</v>
      </c>
      <c r="Q687" s="31">
        <f t="shared" si="142"/>
        <v>671</v>
      </c>
      <c r="R687" s="180"/>
      <c r="S687" s="181"/>
      <c r="T687" s="182"/>
      <c r="U687" s="183"/>
      <c r="V687" s="185"/>
    </row>
    <row r="688" spans="1:22" x14ac:dyDescent="0.2">
      <c r="A688" s="19">
        <f t="shared" si="143"/>
        <v>672</v>
      </c>
      <c r="B688" s="20">
        <f t="shared" si="144"/>
        <v>1</v>
      </c>
      <c r="C688" s="23" t="str">
        <f t="shared" si="145"/>
        <v>yes</v>
      </c>
      <c r="D688" s="22"/>
      <c r="E688" s="24"/>
      <c r="F688" s="32">
        <f t="shared" si="146"/>
        <v>1.2316741110794177E-42</v>
      </c>
      <c r="G688" s="14">
        <f t="shared" si="147"/>
        <v>1.8433692536791369E-40</v>
      </c>
      <c r="H688" s="45">
        <f t="shared" si="148"/>
        <v>1.3662379630545557E-38</v>
      </c>
      <c r="I688" s="13"/>
      <c r="J688" s="11">
        <f t="shared" si="152"/>
        <v>1</v>
      </c>
      <c r="K688" s="11">
        <f t="shared" si="153"/>
        <v>1</v>
      </c>
      <c r="L688" s="2">
        <f t="shared" si="154"/>
        <v>1</v>
      </c>
      <c r="M688" s="2">
        <f t="shared" si="149"/>
        <v>0.99</v>
      </c>
      <c r="N688" s="92"/>
      <c r="O688" s="2">
        <f t="shared" si="150"/>
        <v>1</v>
      </c>
      <c r="P688" s="31">
        <f t="shared" si="151"/>
        <v>672</v>
      </c>
      <c r="Q688" s="31">
        <f t="shared" si="142"/>
        <v>672</v>
      </c>
      <c r="R688" s="180"/>
      <c r="S688" s="181"/>
      <c r="T688" s="182"/>
      <c r="U688" s="183"/>
      <c r="V688" s="185"/>
    </row>
    <row r="689" spans="1:22" x14ac:dyDescent="0.2">
      <c r="A689" s="19">
        <f t="shared" si="143"/>
        <v>673</v>
      </c>
      <c r="B689" s="20">
        <f t="shared" si="144"/>
        <v>1</v>
      </c>
      <c r="C689" s="23" t="str">
        <f t="shared" si="145"/>
        <v>yes</v>
      </c>
      <c r="D689" s="22"/>
      <c r="E689" s="24"/>
      <c r="F689" s="32">
        <f t="shared" si="146"/>
        <v>1.0070572140105746E-42</v>
      </c>
      <c r="G689" s="14">
        <f t="shared" si="147"/>
        <v>1.511671717273208E-40</v>
      </c>
      <c r="H689" s="45">
        <f t="shared" si="148"/>
        <v>1.1237205685924701E-38</v>
      </c>
      <c r="I689" s="13"/>
      <c r="J689" s="11">
        <f t="shared" si="152"/>
        <v>1</v>
      </c>
      <c r="K689" s="11">
        <f t="shared" si="153"/>
        <v>1</v>
      </c>
      <c r="L689" s="2">
        <f t="shared" si="154"/>
        <v>1</v>
      </c>
      <c r="M689" s="2">
        <f t="shared" si="149"/>
        <v>0.99</v>
      </c>
      <c r="N689" s="92"/>
      <c r="O689" s="2">
        <f t="shared" si="150"/>
        <v>1</v>
      </c>
      <c r="P689" s="31">
        <f t="shared" si="151"/>
        <v>673</v>
      </c>
      <c r="Q689" s="31">
        <f t="shared" si="142"/>
        <v>673</v>
      </c>
      <c r="R689" s="180"/>
      <c r="S689" s="181"/>
      <c r="T689" s="182"/>
      <c r="U689" s="183"/>
      <c r="V689" s="185"/>
    </row>
    <row r="690" spans="1:22" x14ac:dyDescent="0.2">
      <c r="A690" s="19">
        <f t="shared" si="143"/>
        <v>674</v>
      </c>
      <c r="B690" s="20">
        <f t="shared" si="144"/>
        <v>1</v>
      </c>
      <c r="C690" s="23" t="str">
        <f t="shared" si="145"/>
        <v>yes</v>
      </c>
      <c r="D690" s="22"/>
      <c r="E690" s="24"/>
      <c r="F690" s="32">
        <f t="shared" si="146"/>
        <v>8.2318098751045904E-43</v>
      </c>
      <c r="G690" s="14">
        <f t="shared" si="147"/>
        <v>1.2393257666107933E-40</v>
      </c>
      <c r="H690" s="45">
        <f t="shared" si="148"/>
        <v>9.2400248256543086E-39</v>
      </c>
      <c r="I690" s="13"/>
      <c r="J690" s="11">
        <f t="shared" si="152"/>
        <v>1</v>
      </c>
      <c r="K690" s="11">
        <f t="shared" si="153"/>
        <v>1</v>
      </c>
      <c r="L690" s="2">
        <f t="shared" si="154"/>
        <v>1</v>
      </c>
      <c r="M690" s="2">
        <f t="shared" si="149"/>
        <v>0.99</v>
      </c>
      <c r="N690" s="92"/>
      <c r="O690" s="2">
        <f t="shared" si="150"/>
        <v>1</v>
      </c>
      <c r="P690" s="31">
        <f t="shared" si="151"/>
        <v>674</v>
      </c>
      <c r="Q690" s="31">
        <f t="shared" si="142"/>
        <v>674</v>
      </c>
      <c r="R690" s="180"/>
      <c r="S690" s="181"/>
      <c r="T690" s="182"/>
      <c r="U690" s="183"/>
      <c r="V690" s="185"/>
    </row>
    <row r="691" spans="1:22" x14ac:dyDescent="0.2">
      <c r="A691" s="19">
        <f t="shared" si="143"/>
        <v>675</v>
      </c>
      <c r="B691" s="20">
        <f t="shared" si="144"/>
        <v>1</v>
      </c>
      <c r="C691" s="23" t="str">
        <f t="shared" si="145"/>
        <v>yes</v>
      </c>
      <c r="D691" s="22"/>
      <c r="E691" s="24"/>
      <c r="F691" s="32">
        <f t="shared" si="146"/>
        <v>6.7269632756605788E-43</v>
      </c>
      <c r="G691" s="14">
        <f t="shared" si="147"/>
        <v>1.0157714546247363E-40</v>
      </c>
      <c r="H691" s="45">
        <f t="shared" si="148"/>
        <v>7.5957466022604383E-39</v>
      </c>
      <c r="I691" s="13"/>
      <c r="J691" s="11">
        <f t="shared" si="152"/>
        <v>1</v>
      </c>
      <c r="K691" s="11">
        <f t="shared" si="153"/>
        <v>1</v>
      </c>
      <c r="L691" s="2">
        <f t="shared" si="154"/>
        <v>1</v>
      </c>
      <c r="M691" s="2">
        <f t="shared" si="149"/>
        <v>0.99</v>
      </c>
      <c r="N691" s="92"/>
      <c r="O691" s="2">
        <f t="shared" si="150"/>
        <v>1</v>
      </c>
      <c r="P691" s="31">
        <f t="shared" si="151"/>
        <v>675</v>
      </c>
      <c r="Q691" s="31">
        <f t="shared" si="142"/>
        <v>675</v>
      </c>
      <c r="R691" s="180"/>
      <c r="S691" s="181"/>
      <c r="T691" s="182"/>
      <c r="U691" s="183"/>
      <c r="V691" s="185"/>
    </row>
    <row r="692" spans="1:22" x14ac:dyDescent="0.2">
      <c r="A692" s="19">
        <f t="shared" si="143"/>
        <v>676</v>
      </c>
      <c r="B692" s="20">
        <f t="shared" si="144"/>
        <v>1</v>
      </c>
      <c r="C692" s="23" t="str">
        <f t="shared" si="145"/>
        <v>yes</v>
      </c>
      <c r="D692" s="22"/>
      <c r="E692" s="24"/>
      <c r="F692" s="32">
        <f t="shared" si="146"/>
        <v>5.4957251488426934E-43</v>
      </c>
      <c r="G692" s="14">
        <f t="shared" si="147"/>
        <v>8.3231697372887495E-41</v>
      </c>
      <c r="H692" s="45">
        <f t="shared" si="148"/>
        <v>6.2423773029665829E-39</v>
      </c>
      <c r="I692" s="13"/>
      <c r="J692" s="11">
        <f t="shared" si="152"/>
        <v>1</v>
      </c>
      <c r="K692" s="11">
        <f t="shared" si="153"/>
        <v>1</v>
      </c>
      <c r="L692" s="2">
        <f t="shared" si="154"/>
        <v>1</v>
      </c>
      <c r="M692" s="2">
        <f t="shared" si="149"/>
        <v>0.99</v>
      </c>
      <c r="N692" s="92"/>
      <c r="O692" s="2">
        <f t="shared" si="150"/>
        <v>1</v>
      </c>
      <c r="P692" s="31">
        <f t="shared" si="151"/>
        <v>676</v>
      </c>
      <c r="Q692" s="31">
        <f t="shared" si="142"/>
        <v>676</v>
      </c>
      <c r="R692" s="180"/>
      <c r="S692" s="181"/>
      <c r="T692" s="182"/>
      <c r="U692" s="183"/>
      <c r="V692" s="185"/>
    </row>
    <row r="693" spans="1:22" x14ac:dyDescent="0.2">
      <c r="A693" s="19">
        <f t="shared" si="143"/>
        <v>677</v>
      </c>
      <c r="B693" s="20">
        <f t="shared" si="144"/>
        <v>1</v>
      </c>
      <c r="C693" s="23" t="str">
        <f t="shared" si="145"/>
        <v>yes</v>
      </c>
      <c r="D693" s="22"/>
      <c r="E693" s="24"/>
      <c r="F693" s="32">
        <f t="shared" si="146"/>
        <v>4.4886201761785118E-43</v>
      </c>
      <c r="G693" s="14">
        <f t="shared" si="147"/>
        <v>6.8181006649360663E-41</v>
      </c>
      <c r="H693" s="45">
        <f t="shared" si="148"/>
        <v>5.1287493132384275E-39</v>
      </c>
      <c r="I693" s="13"/>
      <c r="J693" s="11">
        <f t="shared" si="152"/>
        <v>1</v>
      </c>
      <c r="K693" s="11">
        <f t="shared" si="153"/>
        <v>1</v>
      </c>
      <c r="L693" s="2">
        <f t="shared" si="154"/>
        <v>1</v>
      </c>
      <c r="M693" s="2">
        <f t="shared" si="149"/>
        <v>0.99</v>
      </c>
      <c r="N693" s="92"/>
      <c r="O693" s="2">
        <f t="shared" si="150"/>
        <v>1</v>
      </c>
      <c r="P693" s="31">
        <f t="shared" si="151"/>
        <v>677</v>
      </c>
      <c r="Q693" s="31">
        <f t="shared" si="142"/>
        <v>677</v>
      </c>
      <c r="R693" s="180"/>
      <c r="S693" s="181"/>
      <c r="T693" s="182"/>
      <c r="U693" s="183"/>
      <c r="V693" s="185"/>
    </row>
    <row r="694" spans="1:22" x14ac:dyDescent="0.2">
      <c r="A694" s="19">
        <f t="shared" si="143"/>
        <v>678</v>
      </c>
      <c r="B694" s="20">
        <f t="shared" si="144"/>
        <v>1</v>
      </c>
      <c r="C694" s="23" t="str">
        <f t="shared" si="145"/>
        <v>yes</v>
      </c>
      <c r="D694" s="22"/>
      <c r="E694" s="24"/>
      <c r="F694" s="32">
        <f t="shared" si="146"/>
        <v>3.6650701803062561E-43</v>
      </c>
      <c r="G694" s="14">
        <f t="shared" si="147"/>
        <v>5.583668972014676E-41</v>
      </c>
      <c r="H694" s="45">
        <f t="shared" si="148"/>
        <v>4.2126417838639122E-39</v>
      </c>
      <c r="I694" s="13"/>
      <c r="J694" s="11">
        <f t="shared" si="152"/>
        <v>1</v>
      </c>
      <c r="K694" s="11">
        <f t="shared" si="153"/>
        <v>1</v>
      </c>
      <c r="L694" s="2">
        <f t="shared" si="154"/>
        <v>1</v>
      </c>
      <c r="M694" s="2">
        <f t="shared" si="149"/>
        <v>0.99</v>
      </c>
      <c r="N694" s="92"/>
      <c r="O694" s="2">
        <f t="shared" si="150"/>
        <v>1</v>
      </c>
      <c r="P694" s="31">
        <f t="shared" si="151"/>
        <v>678</v>
      </c>
      <c r="Q694" s="31">
        <f t="shared" si="142"/>
        <v>678</v>
      </c>
      <c r="R694" s="180"/>
      <c r="S694" s="181"/>
      <c r="T694" s="182"/>
      <c r="U694" s="183"/>
      <c r="V694" s="185"/>
    </row>
    <row r="695" spans="1:22" x14ac:dyDescent="0.2">
      <c r="A695" s="19">
        <f t="shared" si="143"/>
        <v>679</v>
      </c>
      <c r="B695" s="20">
        <f t="shared" si="144"/>
        <v>1</v>
      </c>
      <c r="C695" s="23" t="str">
        <f t="shared" si="145"/>
        <v>yes</v>
      </c>
      <c r="D695" s="22"/>
      <c r="E695" s="24"/>
      <c r="F695" s="32">
        <f t="shared" si="146"/>
        <v>2.9918030303959352E-43</v>
      </c>
      <c r="G695" s="14">
        <f t="shared" si="147"/>
        <v>4.5714839478907736E-41</v>
      </c>
      <c r="H695" s="45">
        <f t="shared" si="148"/>
        <v>3.4592255766403882E-39</v>
      </c>
      <c r="I695" s="13"/>
      <c r="J695" s="11">
        <f t="shared" si="152"/>
        <v>1</v>
      </c>
      <c r="K695" s="11">
        <f t="shared" si="153"/>
        <v>1</v>
      </c>
      <c r="L695" s="2">
        <f t="shared" si="154"/>
        <v>1</v>
      </c>
      <c r="M695" s="2">
        <f t="shared" si="149"/>
        <v>0.99</v>
      </c>
      <c r="N695" s="92"/>
      <c r="O695" s="2">
        <f t="shared" si="150"/>
        <v>1</v>
      </c>
      <c r="P695" s="31">
        <f t="shared" si="151"/>
        <v>679</v>
      </c>
      <c r="Q695" s="31">
        <f t="shared" si="142"/>
        <v>679</v>
      </c>
      <c r="R695" s="180"/>
      <c r="S695" s="181"/>
      <c r="T695" s="182"/>
      <c r="U695" s="183"/>
      <c r="V695" s="185"/>
    </row>
    <row r="696" spans="1:22" x14ac:dyDescent="0.2">
      <c r="A696" s="19">
        <f t="shared" si="143"/>
        <v>680</v>
      </c>
      <c r="B696" s="20">
        <f t="shared" si="144"/>
        <v>1</v>
      </c>
      <c r="C696" s="23" t="str">
        <f t="shared" si="145"/>
        <v>yes</v>
      </c>
      <c r="D696" s="22"/>
      <c r="E696" s="24"/>
      <c r="F696" s="32">
        <f t="shared" si="146"/>
        <v>2.4415444949637138E-43</v>
      </c>
      <c r="G696" s="14">
        <f t="shared" si="147"/>
        <v>3.7417580409385234E-41</v>
      </c>
      <c r="H696" s="45">
        <f t="shared" si="148"/>
        <v>2.8397768738420047E-39</v>
      </c>
      <c r="I696" s="13"/>
      <c r="J696" s="11">
        <f t="shared" si="152"/>
        <v>1</v>
      </c>
      <c r="K696" s="11">
        <f t="shared" si="153"/>
        <v>1</v>
      </c>
      <c r="L696" s="2">
        <f t="shared" si="154"/>
        <v>1</v>
      </c>
      <c r="M696" s="2">
        <f t="shared" si="149"/>
        <v>0.99</v>
      </c>
      <c r="N696" s="92"/>
      <c r="O696" s="2">
        <f t="shared" si="150"/>
        <v>1</v>
      </c>
      <c r="P696" s="31">
        <f t="shared" si="151"/>
        <v>680</v>
      </c>
      <c r="Q696" s="31">
        <f t="shared" si="142"/>
        <v>680</v>
      </c>
      <c r="R696" s="180"/>
      <c r="S696" s="181"/>
      <c r="T696" s="182"/>
      <c r="U696" s="183"/>
      <c r="V696" s="185"/>
    </row>
    <row r="697" spans="1:22" x14ac:dyDescent="0.2">
      <c r="A697" s="19">
        <f t="shared" si="143"/>
        <v>681</v>
      </c>
      <c r="B697" s="20">
        <f t="shared" si="144"/>
        <v>1</v>
      </c>
      <c r="C697" s="23" t="str">
        <f t="shared" si="145"/>
        <v>yes</v>
      </c>
      <c r="D697" s="22"/>
      <c r="E697" s="24"/>
      <c r="F697" s="32">
        <f t="shared" si="146"/>
        <v>1.9919430086960633E-43</v>
      </c>
      <c r="G697" s="14">
        <f t="shared" si="147"/>
        <v>3.061786121483091E-41</v>
      </c>
      <c r="H697" s="45">
        <f t="shared" si="148"/>
        <v>2.3306133163529056E-39</v>
      </c>
      <c r="I697" s="13"/>
      <c r="J697" s="11">
        <f t="shared" si="152"/>
        <v>1</v>
      </c>
      <c r="K697" s="11">
        <f t="shared" si="153"/>
        <v>1</v>
      </c>
      <c r="L697" s="2">
        <f t="shared" si="154"/>
        <v>1</v>
      </c>
      <c r="M697" s="2">
        <f t="shared" si="149"/>
        <v>0.99</v>
      </c>
      <c r="N697" s="92"/>
      <c r="O697" s="2">
        <f t="shared" si="150"/>
        <v>1</v>
      </c>
      <c r="P697" s="31">
        <f t="shared" si="151"/>
        <v>681</v>
      </c>
      <c r="Q697" s="31">
        <f t="shared" si="142"/>
        <v>681</v>
      </c>
      <c r="R697" s="180"/>
      <c r="S697" s="181"/>
      <c r="T697" s="182"/>
      <c r="U697" s="183"/>
      <c r="V697" s="185"/>
    </row>
    <row r="698" spans="1:22" x14ac:dyDescent="0.2">
      <c r="A698" s="19">
        <f t="shared" si="143"/>
        <v>682</v>
      </c>
      <c r="B698" s="20">
        <f t="shared" si="144"/>
        <v>1</v>
      </c>
      <c r="C698" s="23" t="str">
        <f t="shared" si="145"/>
        <v>yes</v>
      </c>
      <c r="D698" s="22"/>
      <c r="E698" s="24"/>
      <c r="F698" s="32">
        <f t="shared" si="146"/>
        <v>1.6246861169828376E-43</v>
      </c>
      <c r="G698" s="14">
        <f t="shared" si="147"/>
        <v>2.5046920014839302E-41</v>
      </c>
      <c r="H698" s="45">
        <f t="shared" si="148"/>
        <v>1.9122144092046802E-39</v>
      </c>
      <c r="I698" s="13"/>
      <c r="J698" s="11">
        <f t="shared" si="152"/>
        <v>1</v>
      </c>
      <c r="K698" s="11">
        <f t="shared" si="153"/>
        <v>1</v>
      </c>
      <c r="L698" s="2">
        <f t="shared" si="154"/>
        <v>1</v>
      </c>
      <c r="M698" s="2">
        <f t="shared" si="149"/>
        <v>0.99</v>
      </c>
      <c r="N698" s="92"/>
      <c r="O698" s="2">
        <f t="shared" si="150"/>
        <v>1</v>
      </c>
      <c r="P698" s="31">
        <f t="shared" si="151"/>
        <v>682</v>
      </c>
      <c r="Q698" s="31">
        <f t="shared" si="142"/>
        <v>682</v>
      </c>
      <c r="R698" s="180"/>
      <c r="S698" s="181"/>
      <c r="T698" s="182"/>
      <c r="U698" s="183"/>
      <c r="V698" s="185"/>
    </row>
    <row r="699" spans="1:22" x14ac:dyDescent="0.2">
      <c r="A699" s="19">
        <f t="shared" si="143"/>
        <v>683</v>
      </c>
      <c r="B699" s="20">
        <f t="shared" si="144"/>
        <v>1</v>
      </c>
      <c r="C699" s="23" t="str">
        <f t="shared" si="145"/>
        <v>yes</v>
      </c>
      <c r="D699" s="22"/>
      <c r="E699" s="24"/>
      <c r="F699" s="32">
        <f t="shared" si="146"/>
        <v>1.324774621060565E-43</v>
      </c>
      <c r="G699" s="14">
        <f t="shared" si="147"/>
        <v>2.0483955171490244E-41</v>
      </c>
      <c r="H699" s="45">
        <f t="shared" si="148"/>
        <v>1.5684944715894192E-39</v>
      </c>
      <c r="I699" s="13"/>
      <c r="J699" s="11">
        <f t="shared" si="152"/>
        <v>1</v>
      </c>
      <c r="K699" s="11">
        <f t="shared" si="153"/>
        <v>1</v>
      </c>
      <c r="L699" s="2">
        <f t="shared" si="154"/>
        <v>1</v>
      </c>
      <c r="M699" s="2">
        <f t="shared" si="149"/>
        <v>0.99</v>
      </c>
      <c r="N699" s="92"/>
      <c r="O699" s="2">
        <f t="shared" si="150"/>
        <v>1</v>
      </c>
      <c r="P699" s="31">
        <f t="shared" si="151"/>
        <v>683</v>
      </c>
      <c r="Q699" s="31">
        <f t="shared" si="142"/>
        <v>683</v>
      </c>
      <c r="R699" s="180"/>
      <c r="S699" s="181"/>
      <c r="T699" s="182"/>
      <c r="U699" s="183"/>
      <c r="V699" s="185"/>
    </row>
    <row r="700" spans="1:22" x14ac:dyDescent="0.2">
      <c r="A700" s="19">
        <f t="shared" si="143"/>
        <v>684</v>
      </c>
      <c r="B700" s="20">
        <f t="shared" si="144"/>
        <v>1</v>
      </c>
      <c r="C700" s="23" t="str">
        <f t="shared" si="145"/>
        <v>yes</v>
      </c>
      <c r="D700" s="22"/>
      <c r="E700" s="24"/>
      <c r="F700" s="32">
        <f t="shared" si="146"/>
        <v>1.0799264352831896E-43</v>
      </c>
      <c r="G700" s="14">
        <f t="shared" si="147"/>
        <v>1.6747615907175197E-41</v>
      </c>
      <c r="H700" s="45">
        <f t="shared" si="148"/>
        <v>1.2862018363493912E-39</v>
      </c>
      <c r="I700" s="13"/>
      <c r="J700" s="11">
        <f t="shared" si="152"/>
        <v>1</v>
      </c>
      <c r="K700" s="11">
        <f t="shared" si="153"/>
        <v>1</v>
      </c>
      <c r="L700" s="2">
        <f t="shared" si="154"/>
        <v>1</v>
      </c>
      <c r="M700" s="2">
        <f t="shared" si="149"/>
        <v>0.99</v>
      </c>
      <c r="N700" s="92"/>
      <c r="O700" s="2">
        <f t="shared" si="150"/>
        <v>1</v>
      </c>
      <c r="P700" s="31">
        <f t="shared" si="151"/>
        <v>684</v>
      </c>
      <c r="Q700" s="31">
        <f t="shared" si="142"/>
        <v>684</v>
      </c>
      <c r="R700" s="180"/>
      <c r="S700" s="181"/>
      <c r="T700" s="182"/>
      <c r="U700" s="183"/>
      <c r="V700" s="185"/>
    </row>
    <row r="701" spans="1:22" x14ac:dyDescent="0.2">
      <c r="A701" s="19">
        <f t="shared" si="143"/>
        <v>685</v>
      </c>
      <c r="B701" s="20">
        <f t="shared" si="144"/>
        <v>1</v>
      </c>
      <c r="C701" s="23" t="str">
        <f t="shared" si="145"/>
        <v>yes</v>
      </c>
      <c r="D701" s="22"/>
      <c r="E701" s="24"/>
      <c r="F701" s="32">
        <f t="shared" si="146"/>
        <v>8.8008710718543755E-44</v>
      </c>
      <c r="G701" s="14">
        <f t="shared" si="147"/>
        <v>1.3688993974695521E-41</v>
      </c>
      <c r="H701" s="45">
        <f t="shared" si="148"/>
        <v>1.0544225088616673E-39</v>
      </c>
      <c r="I701" s="13"/>
      <c r="J701" s="11">
        <f t="shared" si="152"/>
        <v>1</v>
      </c>
      <c r="K701" s="11">
        <f t="shared" si="153"/>
        <v>1</v>
      </c>
      <c r="L701" s="2">
        <f t="shared" si="154"/>
        <v>1</v>
      </c>
      <c r="M701" s="2">
        <f t="shared" si="149"/>
        <v>0.99</v>
      </c>
      <c r="N701" s="92"/>
      <c r="O701" s="2">
        <f t="shared" si="150"/>
        <v>1</v>
      </c>
      <c r="P701" s="31">
        <f t="shared" si="151"/>
        <v>685</v>
      </c>
      <c r="Q701" s="31">
        <f t="shared" si="142"/>
        <v>685</v>
      </c>
      <c r="R701" s="180"/>
      <c r="S701" s="181"/>
      <c r="T701" s="182"/>
      <c r="U701" s="183"/>
      <c r="V701" s="185"/>
    </row>
    <row r="702" spans="1:22" x14ac:dyDescent="0.2">
      <c r="A702" s="19">
        <f t="shared" si="143"/>
        <v>686</v>
      </c>
      <c r="B702" s="20">
        <f t="shared" si="144"/>
        <v>1</v>
      </c>
      <c r="C702" s="23" t="str">
        <f t="shared" si="145"/>
        <v>yes</v>
      </c>
      <c r="D702" s="22"/>
      <c r="E702" s="24"/>
      <c r="F702" s="32">
        <f t="shared" si="146"/>
        <v>7.170280235228596E-44</v>
      </c>
      <c r="G702" s="14">
        <f t="shared" si="147"/>
        <v>1.1185853139252858E-41</v>
      </c>
      <c r="H702" s="45">
        <f t="shared" si="148"/>
        <v>8.6417023312648034E-40</v>
      </c>
      <c r="I702" s="13"/>
      <c r="J702" s="11">
        <f t="shared" si="152"/>
        <v>1</v>
      </c>
      <c r="K702" s="11">
        <f t="shared" si="153"/>
        <v>1</v>
      </c>
      <c r="L702" s="2">
        <f t="shared" si="154"/>
        <v>1</v>
      </c>
      <c r="M702" s="2">
        <f t="shared" si="149"/>
        <v>0.99</v>
      </c>
      <c r="N702" s="92"/>
      <c r="O702" s="2">
        <f t="shared" si="150"/>
        <v>1</v>
      </c>
      <c r="P702" s="31">
        <f t="shared" si="151"/>
        <v>686</v>
      </c>
      <c r="Q702" s="31">
        <f t="shared" si="142"/>
        <v>686</v>
      </c>
      <c r="R702" s="180"/>
      <c r="S702" s="181"/>
      <c r="T702" s="182"/>
      <c r="U702" s="183"/>
      <c r="V702" s="185"/>
    </row>
    <row r="703" spans="1:22" x14ac:dyDescent="0.2">
      <c r="A703" s="19">
        <f t="shared" si="143"/>
        <v>687</v>
      </c>
      <c r="B703" s="20">
        <f t="shared" si="144"/>
        <v>1</v>
      </c>
      <c r="C703" s="23" t="str">
        <f t="shared" si="145"/>
        <v>yes</v>
      </c>
      <c r="D703" s="22"/>
      <c r="E703" s="24"/>
      <c r="F703" s="32">
        <f t="shared" si="146"/>
        <v>5.8401668254993881E-44</v>
      </c>
      <c r="G703" s="14">
        <f t="shared" si="147"/>
        <v>9.1378791248392213E-42</v>
      </c>
      <c r="H703" s="45">
        <f t="shared" si="148"/>
        <v>7.0804801351351314E-40</v>
      </c>
      <c r="I703" s="13"/>
      <c r="J703" s="11">
        <f t="shared" si="152"/>
        <v>1</v>
      </c>
      <c r="K703" s="11">
        <f t="shared" si="153"/>
        <v>1</v>
      </c>
      <c r="L703" s="2">
        <f t="shared" si="154"/>
        <v>1</v>
      </c>
      <c r="M703" s="2">
        <f t="shared" si="149"/>
        <v>0.99</v>
      </c>
      <c r="N703" s="92"/>
      <c r="O703" s="2">
        <f t="shared" si="150"/>
        <v>1</v>
      </c>
      <c r="P703" s="31">
        <f t="shared" si="151"/>
        <v>687</v>
      </c>
      <c r="Q703" s="31">
        <f t="shared" si="142"/>
        <v>687</v>
      </c>
      <c r="R703" s="180"/>
      <c r="S703" s="181"/>
      <c r="T703" s="182"/>
      <c r="U703" s="183"/>
      <c r="V703" s="185"/>
    </row>
    <row r="704" spans="1:22" x14ac:dyDescent="0.2">
      <c r="A704" s="19">
        <f t="shared" si="143"/>
        <v>688</v>
      </c>
      <c r="B704" s="20">
        <f t="shared" si="144"/>
        <v>1</v>
      </c>
      <c r="C704" s="23" t="str">
        <f t="shared" si="145"/>
        <v>yes</v>
      </c>
      <c r="D704" s="22"/>
      <c r="E704" s="24"/>
      <c r="F704" s="32">
        <f t="shared" si="146"/>
        <v>4.7554617939491054E-44</v>
      </c>
      <c r="G704" s="14">
        <f t="shared" si="147"/>
        <v>7.4627706170662219E-42</v>
      </c>
      <c r="H704" s="45">
        <f t="shared" si="148"/>
        <v>5.7996871198242308E-40</v>
      </c>
      <c r="I704" s="13"/>
      <c r="J704" s="11">
        <f t="shared" si="152"/>
        <v>1</v>
      </c>
      <c r="K704" s="11">
        <f t="shared" si="153"/>
        <v>1</v>
      </c>
      <c r="L704" s="2">
        <f t="shared" si="154"/>
        <v>1</v>
      </c>
      <c r="M704" s="2">
        <f t="shared" si="149"/>
        <v>0.99</v>
      </c>
      <c r="N704" s="92"/>
      <c r="O704" s="2">
        <f t="shared" si="150"/>
        <v>1</v>
      </c>
      <c r="P704" s="31">
        <f t="shared" si="151"/>
        <v>688</v>
      </c>
      <c r="Q704" s="31">
        <f t="shared" si="142"/>
        <v>688</v>
      </c>
      <c r="R704" s="180"/>
      <c r="S704" s="181"/>
      <c r="T704" s="182"/>
      <c r="U704" s="183"/>
      <c r="V704" s="185"/>
    </row>
    <row r="705" spans="1:22" x14ac:dyDescent="0.2">
      <c r="A705" s="19">
        <f t="shared" si="143"/>
        <v>689</v>
      </c>
      <c r="B705" s="20">
        <f t="shared" si="144"/>
        <v>1</v>
      </c>
      <c r="C705" s="23" t="str">
        <f t="shared" si="145"/>
        <v>yes</v>
      </c>
      <c r="D705" s="22"/>
      <c r="E705" s="24"/>
      <c r="F705" s="32">
        <f t="shared" si="146"/>
        <v>3.8711333076358589E-44</v>
      </c>
      <c r="G705" s="14">
        <f t="shared" si="147"/>
        <v>6.0930232706980272E-42</v>
      </c>
      <c r="H705" s="45">
        <f t="shared" si="148"/>
        <v>4.7492447245921875E-40</v>
      </c>
      <c r="I705" s="13"/>
      <c r="J705" s="11">
        <f t="shared" si="152"/>
        <v>1</v>
      </c>
      <c r="K705" s="11">
        <f t="shared" si="153"/>
        <v>1</v>
      </c>
      <c r="L705" s="2">
        <f t="shared" si="154"/>
        <v>1</v>
      </c>
      <c r="M705" s="2">
        <f t="shared" si="149"/>
        <v>0.99</v>
      </c>
      <c r="N705" s="92"/>
      <c r="O705" s="2">
        <f t="shared" si="150"/>
        <v>1</v>
      </c>
      <c r="P705" s="31">
        <f t="shared" si="151"/>
        <v>689</v>
      </c>
      <c r="Q705" s="31">
        <f t="shared" si="142"/>
        <v>689</v>
      </c>
      <c r="R705" s="180"/>
      <c r="S705" s="181"/>
      <c r="T705" s="182"/>
      <c r="U705" s="183"/>
      <c r="V705" s="185"/>
    </row>
    <row r="706" spans="1:22" x14ac:dyDescent="0.2">
      <c r="A706" s="19">
        <f t="shared" si="143"/>
        <v>690</v>
      </c>
      <c r="B706" s="20">
        <f t="shared" si="144"/>
        <v>1</v>
      </c>
      <c r="C706" s="23" t="str">
        <f t="shared" si="145"/>
        <v>yes</v>
      </c>
      <c r="D706" s="22"/>
      <c r="E706" s="24"/>
      <c r="F706" s="32">
        <f t="shared" si="146"/>
        <v>3.1503674266827979E-44</v>
      </c>
      <c r="G706" s="14">
        <f t="shared" si="147"/>
        <v>4.9732845785768898E-42</v>
      </c>
      <c r="H706" s="45">
        <f t="shared" si="148"/>
        <v>3.8879649107103907E-40</v>
      </c>
      <c r="I706" s="13"/>
      <c r="J706" s="11">
        <f t="shared" si="152"/>
        <v>1</v>
      </c>
      <c r="K706" s="11">
        <f t="shared" si="153"/>
        <v>1</v>
      </c>
      <c r="L706" s="2">
        <f t="shared" si="154"/>
        <v>1</v>
      </c>
      <c r="M706" s="2">
        <f t="shared" si="149"/>
        <v>0.99</v>
      </c>
      <c r="N706" s="92"/>
      <c r="O706" s="2">
        <f t="shared" si="150"/>
        <v>1</v>
      </c>
      <c r="P706" s="31">
        <f t="shared" si="151"/>
        <v>690</v>
      </c>
      <c r="Q706" s="31">
        <f t="shared" si="142"/>
        <v>690</v>
      </c>
      <c r="R706" s="180"/>
      <c r="S706" s="181"/>
      <c r="T706" s="182"/>
      <c r="U706" s="183"/>
      <c r="V706" s="185"/>
    </row>
    <row r="707" spans="1:22" x14ac:dyDescent="0.2">
      <c r="A707" s="19">
        <f t="shared" si="143"/>
        <v>691</v>
      </c>
      <c r="B707" s="20">
        <f t="shared" si="144"/>
        <v>1</v>
      </c>
      <c r="C707" s="23" t="str">
        <f t="shared" si="145"/>
        <v>yes</v>
      </c>
      <c r="D707" s="22"/>
      <c r="E707" s="24"/>
      <c r="F707" s="32">
        <f t="shared" si="146"/>
        <v>2.5630767088690591E-44</v>
      </c>
      <c r="G707" s="14">
        <f t="shared" si="147"/>
        <v>4.058178860092724E-42</v>
      </c>
      <c r="H707" s="45">
        <f t="shared" si="148"/>
        <v>3.1819811516635763E-40</v>
      </c>
      <c r="I707" s="13"/>
      <c r="J707" s="11">
        <f t="shared" si="152"/>
        <v>1</v>
      </c>
      <c r="K707" s="11">
        <f t="shared" si="153"/>
        <v>1</v>
      </c>
      <c r="L707" s="2">
        <f t="shared" si="154"/>
        <v>1</v>
      </c>
      <c r="M707" s="2">
        <f t="shared" si="149"/>
        <v>0.99</v>
      </c>
      <c r="N707" s="92"/>
      <c r="O707" s="2">
        <f t="shared" si="150"/>
        <v>1</v>
      </c>
      <c r="P707" s="31">
        <f t="shared" si="151"/>
        <v>691</v>
      </c>
      <c r="Q707" s="31">
        <f t="shared" si="142"/>
        <v>691</v>
      </c>
      <c r="R707" s="180"/>
      <c r="S707" s="181"/>
      <c r="T707" s="182"/>
      <c r="U707" s="183"/>
      <c r="V707" s="185"/>
    </row>
    <row r="708" spans="1:22" x14ac:dyDescent="0.2">
      <c r="A708" s="19">
        <f t="shared" si="143"/>
        <v>692</v>
      </c>
      <c r="B708" s="20">
        <f t="shared" si="144"/>
        <v>1</v>
      </c>
      <c r="C708" s="23" t="str">
        <f t="shared" si="145"/>
        <v>yes</v>
      </c>
      <c r="D708" s="22"/>
      <c r="E708" s="24"/>
      <c r="F708" s="32">
        <f t="shared" si="146"/>
        <v>2.0846779659280944E-44</v>
      </c>
      <c r="G708" s="14">
        <f t="shared" si="147"/>
        <v>3.3105193011514372E-42</v>
      </c>
      <c r="H708" s="45">
        <f t="shared" si="148"/>
        <v>2.6034546704426633E-40</v>
      </c>
      <c r="I708" s="13"/>
      <c r="J708" s="11">
        <f t="shared" si="152"/>
        <v>1</v>
      </c>
      <c r="K708" s="11">
        <f t="shared" si="153"/>
        <v>1</v>
      </c>
      <c r="L708" s="2">
        <f t="shared" si="154"/>
        <v>1</v>
      </c>
      <c r="M708" s="2">
        <f t="shared" si="149"/>
        <v>0.99</v>
      </c>
      <c r="N708" s="92"/>
      <c r="O708" s="2">
        <f t="shared" si="150"/>
        <v>1</v>
      </c>
      <c r="P708" s="31">
        <f t="shared" si="151"/>
        <v>692</v>
      </c>
      <c r="Q708" s="31">
        <f t="shared" si="142"/>
        <v>692</v>
      </c>
      <c r="R708" s="180"/>
      <c r="S708" s="181"/>
      <c r="T708" s="182"/>
      <c r="U708" s="183"/>
      <c r="V708" s="185"/>
    </row>
    <row r="709" spans="1:22" x14ac:dyDescent="0.2">
      <c r="A709" s="19">
        <f t="shared" si="143"/>
        <v>693</v>
      </c>
      <c r="B709" s="20">
        <f t="shared" si="144"/>
        <v>1</v>
      </c>
      <c r="C709" s="23" t="str">
        <f t="shared" si="145"/>
        <v>yes</v>
      </c>
      <c r="D709" s="22"/>
      <c r="E709" s="24"/>
      <c r="F709" s="32">
        <f t="shared" si="146"/>
        <v>1.6950908708103877E-44</v>
      </c>
      <c r="G709" s="14">
        <f t="shared" si="147"/>
        <v>2.6998385691660367E-42</v>
      </c>
      <c r="H709" s="45">
        <f t="shared" si="148"/>
        <v>2.1295079291750135E-40</v>
      </c>
      <c r="I709" s="13"/>
      <c r="J709" s="11">
        <f t="shared" si="152"/>
        <v>1</v>
      </c>
      <c r="K709" s="11">
        <f t="shared" si="153"/>
        <v>1</v>
      </c>
      <c r="L709" s="2">
        <f t="shared" si="154"/>
        <v>1</v>
      </c>
      <c r="M709" s="2">
        <f t="shared" si="149"/>
        <v>0.99</v>
      </c>
      <c r="N709" s="92"/>
      <c r="O709" s="2">
        <f t="shared" si="150"/>
        <v>1</v>
      </c>
      <c r="P709" s="31">
        <f t="shared" si="151"/>
        <v>693</v>
      </c>
      <c r="Q709" s="31">
        <f t="shared" si="142"/>
        <v>693</v>
      </c>
      <c r="R709" s="180"/>
      <c r="S709" s="181"/>
      <c r="T709" s="182"/>
      <c r="U709" s="183"/>
      <c r="V709" s="185"/>
    </row>
    <row r="710" spans="1:22" x14ac:dyDescent="0.2">
      <c r="A710" s="19">
        <f t="shared" si="143"/>
        <v>694</v>
      </c>
      <c r="B710" s="20">
        <f t="shared" si="144"/>
        <v>1</v>
      </c>
      <c r="C710" s="23" t="str">
        <f t="shared" si="145"/>
        <v>yes</v>
      </c>
      <c r="D710" s="22"/>
      <c r="E710" s="24"/>
      <c r="F710" s="32">
        <f t="shared" si="146"/>
        <v>1.3779177338929216E-44</v>
      </c>
      <c r="G710" s="14">
        <f t="shared" si="147"/>
        <v>2.2011815702070088E-42</v>
      </c>
      <c r="H710" s="45">
        <f t="shared" si="148"/>
        <v>1.741345694239041E-40</v>
      </c>
      <c r="I710" s="13"/>
      <c r="J710" s="11">
        <f t="shared" si="152"/>
        <v>1</v>
      </c>
      <c r="K710" s="11">
        <f t="shared" si="153"/>
        <v>1</v>
      </c>
      <c r="L710" s="2">
        <f t="shared" si="154"/>
        <v>1</v>
      </c>
      <c r="M710" s="2">
        <f t="shared" si="149"/>
        <v>0.99</v>
      </c>
      <c r="N710" s="92"/>
      <c r="O710" s="2">
        <f t="shared" si="150"/>
        <v>1</v>
      </c>
      <c r="P710" s="31">
        <f t="shared" si="151"/>
        <v>694</v>
      </c>
      <c r="Q710" s="31">
        <f t="shared" si="142"/>
        <v>694</v>
      </c>
      <c r="R710" s="180"/>
      <c r="S710" s="181"/>
      <c r="T710" s="182"/>
      <c r="U710" s="183"/>
      <c r="V710" s="185"/>
    </row>
    <row r="711" spans="1:22" x14ac:dyDescent="0.2">
      <c r="A711" s="19">
        <f t="shared" si="143"/>
        <v>695</v>
      </c>
      <c r="B711" s="20">
        <f t="shared" si="144"/>
        <v>1</v>
      </c>
      <c r="C711" s="23" t="str">
        <f t="shared" si="145"/>
        <v>yes</v>
      </c>
      <c r="D711" s="22"/>
      <c r="E711" s="24"/>
      <c r="F711" s="32">
        <f t="shared" si="146"/>
        <v>1.1197718557070069E-44</v>
      </c>
      <c r="G711" s="14">
        <f t="shared" si="147"/>
        <v>1.7941138533919748E-42</v>
      </c>
      <c r="H711" s="45">
        <f t="shared" si="148"/>
        <v>1.4235308851989564E-40</v>
      </c>
      <c r="I711" s="13"/>
      <c r="J711" s="11">
        <f t="shared" si="152"/>
        <v>1</v>
      </c>
      <c r="K711" s="11">
        <f t="shared" si="153"/>
        <v>1</v>
      </c>
      <c r="L711" s="2">
        <f t="shared" si="154"/>
        <v>1</v>
      </c>
      <c r="M711" s="2">
        <f t="shared" si="149"/>
        <v>0.99</v>
      </c>
      <c r="N711" s="92"/>
      <c r="O711" s="2">
        <f t="shared" si="150"/>
        <v>1</v>
      </c>
      <c r="P711" s="31">
        <f t="shared" si="151"/>
        <v>695</v>
      </c>
      <c r="Q711" s="31">
        <f t="shared" si="142"/>
        <v>695</v>
      </c>
      <c r="R711" s="180"/>
      <c r="S711" s="181"/>
      <c r="T711" s="182"/>
      <c r="U711" s="183"/>
      <c r="V711" s="185"/>
    </row>
    <row r="712" spans="1:22" x14ac:dyDescent="0.2">
      <c r="A712" s="19">
        <f t="shared" si="143"/>
        <v>696</v>
      </c>
      <c r="B712" s="20">
        <f t="shared" si="144"/>
        <v>1</v>
      </c>
      <c r="C712" s="23" t="str">
        <f t="shared" si="145"/>
        <v>yes</v>
      </c>
      <c r="D712" s="22"/>
      <c r="E712" s="24"/>
      <c r="F712" s="32">
        <f t="shared" si="146"/>
        <v>9.0972769395329654E-45</v>
      </c>
      <c r="G712" s="14">
        <f t="shared" si="147"/>
        <v>1.4619073658060262E-42</v>
      </c>
      <c r="H712" s="45">
        <f t="shared" si="148"/>
        <v>1.1633881136280839E-40</v>
      </c>
      <c r="I712" s="13"/>
      <c r="J712" s="11">
        <f t="shared" si="152"/>
        <v>1</v>
      </c>
      <c r="K712" s="11">
        <f t="shared" si="153"/>
        <v>1</v>
      </c>
      <c r="L712" s="2">
        <f t="shared" si="154"/>
        <v>1</v>
      </c>
      <c r="M712" s="2">
        <f t="shared" si="149"/>
        <v>0.99</v>
      </c>
      <c r="N712" s="92"/>
      <c r="O712" s="2">
        <f t="shared" si="150"/>
        <v>1</v>
      </c>
      <c r="P712" s="31">
        <f t="shared" si="151"/>
        <v>696</v>
      </c>
      <c r="Q712" s="31">
        <f t="shared" si="142"/>
        <v>696</v>
      </c>
      <c r="R712" s="180"/>
      <c r="S712" s="181"/>
      <c r="T712" s="182"/>
      <c r="U712" s="183"/>
      <c r="V712" s="185"/>
    </row>
    <row r="713" spans="1:22" x14ac:dyDescent="0.2">
      <c r="A713" s="19">
        <f t="shared" si="143"/>
        <v>697</v>
      </c>
      <c r="B713" s="20">
        <f t="shared" si="144"/>
        <v>1</v>
      </c>
      <c r="C713" s="23" t="str">
        <f t="shared" si="145"/>
        <v>yes</v>
      </c>
      <c r="D713" s="22"/>
      <c r="E713" s="24"/>
      <c r="F713" s="32">
        <f t="shared" si="146"/>
        <v>7.3887087581030587E-45</v>
      </c>
      <c r="G713" s="14">
        <f t="shared" si="147"/>
        <v>1.1908720224564858E-42</v>
      </c>
      <c r="H713" s="45">
        <f t="shared" si="148"/>
        <v>9.5051253168541271E-41</v>
      </c>
      <c r="I713" s="13"/>
      <c r="J713" s="11">
        <f t="shared" si="152"/>
        <v>1</v>
      </c>
      <c r="K713" s="11">
        <f t="shared" si="153"/>
        <v>1</v>
      </c>
      <c r="L713" s="2">
        <f t="shared" si="154"/>
        <v>1</v>
      </c>
      <c r="M713" s="2">
        <f t="shared" si="149"/>
        <v>0.99</v>
      </c>
      <c r="N713" s="92"/>
      <c r="O713" s="2">
        <f t="shared" si="150"/>
        <v>1</v>
      </c>
      <c r="P713" s="31">
        <f t="shared" si="151"/>
        <v>697</v>
      </c>
      <c r="Q713" s="31">
        <f t="shared" si="142"/>
        <v>697</v>
      </c>
      <c r="R713" s="180"/>
      <c r="S713" s="181"/>
      <c r="T713" s="182"/>
      <c r="U713" s="183"/>
      <c r="V713" s="185"/>
    </row>
    <row r="714" spans="1:22" x14ac:dyDescent="0.2">
      <c r="A714" s="19">
        <f t="shared" si="143"/>
        <v>698</v>
      </c>
      <c r="B714" s="20">
        <f t="shared" si="144"/>
        <v>1</v>
      </c>
      <c r="C714" s="23" t="str">
        <f t="shared" si="145"/>
        <v>yes</v>
      </c>
      <c r="D714" s="22"/>
      <c r="E714" s="24"/>
      <c r="F714" s="32">
        <f t="shared" si="146"/>
        <v>5.9993002618720337E-45</v>
      </c>
      <c r="G714" s="14">
        <f t="shared" si="147"/>
        <v>9.6980713036933521E-43</v>
      </c>
      <c r="H714" s="45">
        <f t="shared" si="148"/>
        <v>7.7636550903608554E-41</v>
      </c>
      <c r="I714" s="13"/>
      <c r="J714" s="11">
        <f t="shared" si="152"/>
        <v>1</v>
      </c>
      <c r="K714" s="11">
        <f t="shared" si="153"/>
        <v>1</v>
      </c>
      <c r="L714" s="2">
        <f t="shared" si="154"/>
        <v>1</v>
      </c>
      <c r="M714" s="2">
        <f t="shared" si="149"/>
        <v>0.99</v>
      </c>
      <c r="N714" s="92"/>
      <c r="O714" s="2">
        <f t="shared" si="150"/>
        <v>1</v>
      </c>
      <c r="P714" s="31">
        <f t="shared" si="151"/>
        <v>698</v>
      </c>
      <c r="Q714" s="31">
        <f t="shared" si="142"/>
        <v>698</v>
      </c>
      <c r="R714" s="180"/>
      <c r="S714" s="181"/>
      <c r="T714" s="182"/>
      <c r="U714" s="183"/>
      <c r="V714" s="185"/>
    </row>
    <row r="715" spans="1:22" x14ac:dyDescent="0.2">
      <c r="A715" s="19">
        <f t="shared" si="143"/>
        <v>699</v>
      </c>
      <c r="B715" s="20">
        <f t="shared" si="144"/>
        <v>1</v>
      </c>
      <c r="C715" s="23" t="str">
        <f t="shared" si="145"/>
        <v>yes</v>
      </c>
      <c r="D715" s="22"/>
      <c r="E715" s="24"/>
      <c r="F715" s="32">
        <f t="shared" si="146"/>
        <v>4.8697561976044793E-45</v>
      </c>
      <c r="G715" s="14">
        <f t="shared" si="147"/>
        <v>7.8955130092311634E-43</v>
      </c>
      <c r="H715" s="45">
        <f t="shared" si="148"/>
        <v>6.3394188041909127E-41</v>
      </c>
      <c r="I715" s="13"/>
      <c r="J715" s="11">
        <f t="shared" si="152"/>
        <v>1</v>
      </c>
      <c r="K715" s="11">
        <f t="shared" si="153"/>
        <v>1</v>
      </c>
      <c r="L715" s="2">
        <f t="shared" si="154"/>
        <v>1</v>
      </c>
      <c r="M715" s="2">
        <f t="shared" si="149"/>
        <v>0.99</v>
      </c>
      <c r="N715" s="92"/>
      <c r="O715" s="2">
        <f t="shared" si="150"/>
        <v>1</v>
      </c>
      <c r="P715" s="31">
        <f t="shared" si="151"/>
        <v>699</v>
      </c>
      <c r="Q715" s="31">
        <f t="shared" si="142"/>
        <v>699</v>
      </c>
      <c r="R715" s="180"/>
      <c r="S715" s="181"/>
      <c r="T715" s="182"/>
      <c r="U715" s="183"/>
      <c r="V715" s="185"/>
    </row>
    <row r="716" spans="1:22" x14ac:dyDescent="0.2">
      <c r="A716" s="19">
        <f t="shared" si="143"/>
        <v>700</v>
      </c>
      <c r="B716" s="20">
        <f t="shared" si="144"/>
        <v>1</v>
      </c>
      <c r="C716" s="23" t="str">
        <f t="shared" si="145"/>
        <v>yes</v>
      </c>
      <c r="D716" s="22"/>
      <c r="E716" s="24"/>
      <c r="F716" s="32">
        <f t="shared" si="146"/>
        <v>3.9517372390047338E-45</v>
      </c>
      <c r="G716" s="14">
        <f t="shared" si="147"/>
        <v>6.4261327101971477E-43</v>
      </c>
      <c r="H716" s="45">
        <f t="shared" si="148"/>
        <v>5.1749617101701181E-41</v>
      </c>
      <c r="I716" s="13"/>
      <c r="J716" s="11">
        <f t="shared" si="152"/>
        <v>1</v>
      </c>
      <c r="K716" s="11">
        <f t="shared" si="153"/>
        <v>1</v>
      </c>
      <c r="L716" s="2">
        <f t="shared" si="154"/>
        <v>1</v>
      </c>
      <c r="M716" s="2">
        <f t="shared" si="149"/>
        <v>0.99</v>
      </c>
      <c r="N716" s="92"/>
      <c r="O716" s="2">
        <f t="shared" si="150"/>
        <v>1</v>
      </c>
      <c r="P716" s="31">
        <f t="shared" si="151"/>
        <v>700</v>
      </c>
      <c r="Q716" s="31">
        <f t="shared" si="142"/>
        <v>700</v>
      </c>
      <c r="R716" s="180"/>
      <c r="S716" s="181"/>
      <c r="T716" s="182"/>
      <c r="U716" s="183"/>
      <c r="V716" s="185"/>
    </row>
    <row r="717" spans="1:22" x14ac:dyDescent="0.2">
      <c r="A717" s="19">
        <f t="shared" si="143"/>
        <v>701</v>
      </c>
      <c r="B717" s="20">
        <f t="shared" si="144"/>
        <v>1</v>
      </c>
      <c r="C717" s="23" t="str">
        <f t="shared" si="145"/>
        <v>yes</v>
      </c>
      <c r="D717" s="22"/>
      <c r="E717" s="24"/>
      <c r="F717" s="32">
        <f t="shared" si="146"/>
        <v>3.2058468351426882E-45</v>
      </c>
      <c r="G717" s="14">
        <f t="shared" si="147"/>
        <v>5.228691731073657E-43</v>
      </c>
      <c r="H717" s="45">
        <f t="shared" si="148"/>
        <v>4.2231740904826476E-41</v>
      </c>
      <c r="I717" s="13"/>
      <c r="J717" s="11">
        <f t="shared" si="152"/>
        <v>1</v>
      </c>
      <c r="K717" s="11">
        <f t="shared" si="153"/>
        <v>1</v>
      </c>
      <c r="L717" s="2">
        <f t="shared" si="154"/>
        <v>1</v>
      </c>
      <c r="M717" s="2">
        <f t="shared" si="149"/>
        <v>0.99</v>
      </c>
      <c r="N717" s="92"/>
      <c r="O717" s="2">
        <f t="shared" si="150"/>
        <v>1</v>
      </c>
      <c r="P717" s="31">
        <f t="shared" si="151"/>
        <v>701</v>
      </c>
      <c r="Q717" s="31">
        <f t="shared" si="142"/>
        <v>701</v>
      </c>
      <c r="R717" s="180"/>
      <c r="S717" s="181"/>
      <c r="T717" s="182"/>
      <c r="U717" s="183"/>
      <c r="V717" s="185"/>
    </row>
    <row r="718" spans="1:22" x14ac:dyDescent="0.2">
      <c r="A718" s="19">
        <f t="shared" si="143"/>
        <v>702</v>
      </c>
      <c r="B718" s="20">
        <f t="shared" si="144"/>
        <v>1</v>
      </c>
      <c r="C718" s="23" t="str">
        <f t="shared" si="145"/>
        <v>yes</v>
      </c>
      <c r="D718" s="22"/>
      <c r="E718" s="24"/>
      <c r="F718" s="32">
        <f t="shared" si="146"/>
        <v>2.5999859188641765E-45</v>
      </c>
      <c r="G718" s="14">
        <f t="shared" si="147"/>
        <v>4.2531436322754001E-43</v>
      </c>
      <c r="H718" s="45">
        <f t="shared" si="148"/>
        <v>3.4454395449439781E-41</v>
      </c>
      <c r="I718" s="13"/>
      <c r="J718" s="11">
        <f t="shared" si="152"/>
        <v>1</v>
      </c>
      <c r="K718" s="11">
        <f t="shared" si="153"/>
        <v>1</v>
      </c>
      <c r="L718" s="2">
        <f t="shared" si="154"/>
        <v>1</v>
      </c>
      <c r="M718" s="2">
        <f t="shared" si="149"/>
        <v>0.99</v>
      </c>
      <c r="N718" s="92"/>
      <c r="O718" s="2">
        <f t="shared" si="150"/>
        <v>1</v>
      </c>
      <c r="P718" s="31">
        <f t="shared" si="151"/>
        <v>702</v>
      </c>
      <c r="Q718" s="31">
        <f t="shared" si="142"/>
        <v>702</v>
      </c>
      <c r="R718" s="180"/>
      <c r="S718" s="181"/>
      <c r="T718" s="182"/>
      <c r="U718" s="183"/>
      <c r="V718" s="185"/>
    </row>
    <row r="719" spans="1:22" x14ac:dyDescent="0.2">
      <c r="A719" s="19">
        <f t="shared" si="143"/>
        <v>703</v>
      </c>
      <c r="B719" s="20">
        <f t="shared" si="144"/>
        <v>1</v>
      </c>
      <c r="C719" s="23" t="str">
        <f t="shared" si="145"/>
        <v>yes</v>
      </c>
      <c r="D719" s="22"/>
      <c r="E719" s="24"/>
      <c r="F719" s="32">
        <f t="shared" si="146"/>
        <v>2.1080086334650602E-45</v>
      </c>
      <c r="G719" s="14">
        <f t="shared" si="147"/>
        <v>3.4586003163558027E-43</v>
      </c>
      <c r="H719" s="45">
        <f t="shared" si="148"/>
        <v>2.8101127570390413E-41</v>
      </c>
      <c r="I719" s="13"/>
      <c r="J719" s="11">
        <f t="shared" si="152"/>
        <v>1</v>
      </c>
      <c r="K719" s="11">
        <f t="shared" si="153"/>
        <v>1</v>
      </c>
      <c r="L719" s="2">
        <f t="shared" si="154"/>
        <v>1</v>
      </c>
      <c r="M719" s="2">
        <f t="shared" si="149"/>
        <v>0.99</v>
      </c>
      <c r="N719" s="92"/>
      <c r="O719" s="2">
        <f t="shared" si="150"/>
        <v>1</v>
      </c>
      <c r="P719" s="31">
        <f t="shared" si="151"/>
        <v>703</v>
      </c>
      <c r="Q719" s="31">
        <f t="shared" si="142"/>
        <v>703</v>
      </c>
      <c r="R719" s="180"/>
      <c r="S719" s="181"/>
      <c r="T719" s="182"/>
      <c r="U719" s="183"/>
      <c r="V719" s="185"/>
    </row>
    <row r="720" spans="1:22" x14ac:dyDescent="0.2">
      <c r="A720" s="19">
        <f t="shared" si="143"/>
        <v>704</v>
      </c>
      <c r="B720" s="20">
        <f t="shared" si="144"/>
        <v>1</v>
      </c>
      <c r="C720" s="23" t="str">
        <f t="shared" si="145"/>
        <v>yes</v>
      </c>
      <c r="D720" s="22"/>
      <c r="E720" s="24"/>
      <c r="F720" s="32">
        <f t="shared" si="146"/>
        <v>1.708624312695601E-45</v>
      </c>
      <c r="G720" s="14">
        <f t="shared" si="147"/>
        <v>2.8116656182168084E-43</v>
      </c>
      <c r="H720" s="45">
        <f t="shared" si="148"/>
        <v>2.2912684655405293E-41</v>
      </c>
      <c r="I720" s="13"/>
      <c r="J720" s="11">
        <f t="shared" si="152"/>
        <v>1</v>
      </c>
      <c r="K720" s="11">
        <f t="shared" si="153"/>
        <v>1</v>
      </c>
      <c r="L720" s="2">
        <f t="shared" si="154"/>
        <v>1</v>
      </c>
      <c r="M720" s="2">
        <f t="shared" si="149"/>
        <v>0.99</v>
      </c>
      <c r="N720" s="92"/>
      <c r="O720" s="2">
        <f t="shared" si="150"/>
        <v>1</v>
      </c>
      <c r="P720" s="31">
        <f t="shared" si="151"/>
        <v>704</v>
      </c>
      <c r="Q720" s="31">
        <f t="shared" si="142"/>
        <v>704</v>
      </c>
      <c r="R720" s="180"/>
      <c r="S720" s="181"/>
      <c r="T720" s="182"/>
      <c r="U720" s="183"/>
      <c r="V720" s="185"/>
    </row>
    <row r="721" spans="1:22" x14ac:dyDescent="0.2">
      <c r="A721" s="19">
        <f t="shared" si="143"/>
        <v>705</v>
      </c>
      <c r="B721" s="20">
        <f t="shared" si="144"/>
        <v>1</v>
      </c>
      <c r="C721" s="23" t="str">
        <f t="shared" si="145"/>
        <v>yes</v>
      </c>
      <c r="D721" s="22"/>
      <c r="E721" s="24"/>
      <c r="F721" s="32">
        <f t="shared" si="146"/>
        <v>1.3845008563928069E-45</v>
      </c>
      <c r="G721" s="14">
        <f t="shared" si="147"/>
        <v>2.2850703669348255E-43</v>
      </c>
      <c r="H721" s="45">
        <f t="shared" si="148"/>
        <v>1.8676736126030995E-41</v>
      </c>
      <c r="I721" s="13"/>
      <c r="J721" s="11">
        <f t="shared" si="152"/>
        <v>1</v>
      </c>
      <c r="K721" s="11">
        <f t="shared" si="153"/>
        <v>1</v>
      </c>
      <c r="L721" s="2">
        <f t="shared" si="154"/>
        <v>1</v>
      </c>
      <c r="M721" s="2">
        <f t="shared" si="149"/>
        <v>0.99</v>
      </c>
      <c r="N721" s="92"/>
      <c r="O721" s="2">
        <f t="shared" si="150"/>
        <v>1</v>
      </c>
      <c r="P721" s="31">
        <f t="shared" si="151"/>
        <v>705</v>
      </c>
      <c r="Q721" s="31">
        <f t="shared" ref="Q721:Q784" si="155">IF($P721&gt;$B$11,"",$P721)</f>
        <v>705</v>
      </c>
      <c r="R721" s="180"/>
      <c r="S721" s="181"/>
      <c r="T721" s="182"/>
      <c r="U721" s="183"/>
      <c r="V721" s="185"/>
    </row>
    <row r="722" spans="1:22" x14ac:dyDescent="0.2">
      <c r="A722" s="19">
        <f t="shared" ref="A722:A785" si="156">$Q722</f>
        <v>706</v>
      </c>
      <c r="B722" s="20">
        <f t="shared" ref="B722:B785" si="157">IF(A722="","",IF($B$13=0,($J722),(IF($B$13=1,$K722,$L722))))</f>
        <v>1</v>
      </c>
      <c r="C722" s="23" t="str">
        <f t="shared" ref="C722:C785" si="158">IF(A722="","",IF(ISERROR(B722),"no",IF(($B722)&gt;=$B$14,"yes","no")))</f>
        <v>yes</v>
      </c>
      <c r="D722" s="22"/>
      <c r="E722" s="24"/>
      <c r="F722" s="32">
        <f t="shared" ref="F722:F785" si="159">IF($A722="","",IF($A722&lt;=ROUNDUP($B$11*$B$12,0)-1,(HYPGEOMDIST($A722,$A722,ROUNDUP($B$11*$B$12,0)-1,$B$11))))</f>
        <v>1.1215327692037265E-45</v>
      </c>
      <c r="G722" s="14">
        <f t="shared" ref="G722:G785" si="160">IF($A722="","",IF($A722&lt;=ROUNDUP($B$11*$B$12,0),HYPGEOMDIST($A722-1,$A722,ROUNDUP($B$11*$B$12,0)-1,$B$11)))</f>
        <v>1.8565546955548835E-43</v>
      </c>
      <c r="H722" s="45">
        <f t="shared" ref="H722:H785" si="161">IF(A722="","",IF(OR($A722&lt;2,$B$11=ROUNDUP($B$11*$B$12,0)),"0",IF($A722&lt;=ROUNDUP($B$11*$B$12,0)+1,HYPGEOMDIST($A722-2,$A722,ROUNDUP($B$11*$B$12,0)-1,$B$11))))</f>
        <v>1.5219430934490056E-41</v>
      </c>
      <c r="I722" s="13"/>
      <c r="J722" s="11">
        <f t="shared" si="152"/>
        <v>1</v>
      </c>
      <c r="K722" s="11">
        <f t="shared" si="153"/>
        <v>1</v>
      </c>
      <c r="L722" s="2">
        <f t="shared" si="154"/>
        <v>1</v>
      </c>
      <c r="M722" s="2">
        <f t="shared" ref="M722:M785" si="162">IF($B722="","",$B$14)</f>
        <v>0.99</v>
      </c>
      <c r="N722" s="92"/>
      <c r="O722" s="2">
        <f t="shared" ref="O722:O785" si="163">IF(ISERROR(B722),"",IF(B722&gt;=$B$14,B722,"not meet"))</f>
        <v>1</v>
      </c>
      <c r="P722" s="31">
        <f t="shared" ref="P722:P785" si="164">ROW()-16</f>
        <v>706</v>
      </c>
      <c r="Q722" s="31">
        <f t="shared" si="155"/>
        <v>706</v>
      </c>
      <c r="R722" s="180"/>
      <c r="S722" s="181"/>
      <c r="T722" s="182"/>
      <c r="U722" s="183"/>
      <c r="V722" s="185"/>
    </row>
    <row r="723" spans="1:22" x14ac:dyDescent="0.2">
      <c r="A723" s="19">
        <f t="shared" si="156"/>
        <v>707</v>
      </c>
      <c r="B723" s="20">
        <f t="shared" si="157"/>
        <v>1</v>
      </c>
      <c r="C723" s="23" t="str">
        <f t="shared" si="158"/>
        <v>yes</v>
      </c>
      <c r="D723" s="22"/>
      <c r="E723" s="24"/>
      <c r="F723" s="32">
        <f t="shared" si="159"/>
        <v>9.0824379168513026E-46</v>
      </c>
      <c r="G723" s="14">
        <f t="shared" si="160"/>
        <v>1.5079530710564405E-43</v>
      </c>
      <c r="H723" s="45">
        <f t="shared" si="161"/>
        <v>1.2398465079571204E-41</v>
      </c>
      <c r="I723" s="13"/>
      <c r="J723" s="11">
        <f t="shared" ref="J723:J786" si="165">IF($A723="","",1-F723)</f>
        <v>1</v>
      </c>
      <c r="K723" s="11">
        <f t="shared" ref="K723:K786" si="166">IF($A723="","",(1-F723)-G723)</f>
        <v>1</v>
      </c>
      <c r="L723" s="2">
        <f t="shared" ref="L723:L786" si="167">IF($A723="","",K723-H723)</f>
        <v>1</v>
      </c>
      <c r="M723" s="2">
        <f t="shared" si="162"/>
        <v>0.99</v>
      </c>
      <c r="N723" s="92"/>
      <c r="O723" s="2">
        <f t="shared" si="163"/>
        <v>1</v>
      </c>
      <c r="P723" s="31">
        <f t="shared" si="164"/>
        <v>707</v>
      </c>
      <c r="Q723" s="31">
        <f t="shared" si="155"/>
        <v>707</v>
      </c>
      <c r="R723" s="180"/>
      <c r="S723" s="181"/>
      <c r="T723" s="182"/>
      <c r="U723" s="183"/>
      <c r="V723" s="185"/>
    </row>
    <row r="724" spans="1:22" x14ac:dyDescent="0.2">
      <c r="A724" s="19">
        <f t="shared" si="156"/>
        <v>708</v>
      </c>
      <c r="B724" s="20">
        <f t="shared" si="157"/>
        <v>1</v>
      </c>
      <c r="C724" s="23" t="str">
        <f t="shared" si="158"/>
        <v>yes</v>
      </c>
      <c r="D724" s="22"/>
      <c r="E724" s="24"/>
      <c r="F724" s="32">
        <f t="shared" si="159"/>
        <v>7.3529951357106994E-46</v>
      </c>
      <c r="G724" s="14">
        <f t="shared" si="160"/>
        <v>1.2244454890476264E-43</v>
      </c>
      <c r="H724" s="45">
        <f t="shared" si="161"/>
        <v>1.0097390677565975E-41</v>
      </c>
      <c r="I724" s="13"/>
      <c r="J724" s="11">
        <f t="shared" si="165"/>
        <v>1</v>
      </c>
      <c r="K724" s="11">
        <f t="shared" si="166"/>
        <v>1</v>
      </c>
      <c r="L724" s="2">
        <f t="shared" si="167"/>
        <v>1</v>
      </c>
      <c r="M724" s="2">
        <f t="shared" si="162"/>
        <v>0.99</v>
      </c>
      <c r="N724" s="92"/>
      <c r="O724" s="2">
        <f t="shared" si="163"/>
        <v>1</v>
      </c>
      <c r="P724" s="31">
        <f t="shared" si="164"/>
        <v>708</v>
      </c>
      <c r="Q724" s="31">
        <f t="shared" si="155"/>
        <v>708</v>
      </c>
      <c r="R724" s="180"/>
      <c r="S724" s="181"/>
      <c r="T724" s="182"/>
      <c r="U724" s="183"/>
      <c r="V724" s="185"/>
    </row>
    <row r="725" spans="1:22" x14ac:dyDescent="0.2">
      <c r="A725" s="19">
        <f t="shared" si="156"/>
        <v>709</v>
      </c>
      <c r="B725" s="20">
        <f t="shared" si="157"/>
        <v>1</v>
      </c>
      <c r="C725" s="23" t="str">
        <f t="shared" si="158"/>
        <v>yes</v>
      </c>
      <c r="D725" s="22"/>
      <c r="E725" s="24"/>
      <c r="F725" s="32">
        <f t="shared" si="159"/>
        <v>5.9510983358466882E-46</v>
      </c>
      <c r="G725" s="14">
        <f t="shared" si="160"/>
        <v>9.9394483110361591E-44</v>
      </c>
      <c r="H725" s="45">
        <f t="shared" si="161"/>
        <v>8.2209455656700977E-42</v>
      </c>
      <c r="I725" s="13"/>
      <c r="J725" s="11">
        <f t="shared" si="165"/>
        <v>1</v>
      </c>
      <c r="K725" s="11">
        <f t="shared" si="166"/>
        <v>1</v>
      </c>
      <c r="L725" s="2">
        <f t="shared" si="167"/>
        <v>1</v>
      </c>
      <c r="M725" s="2">
        <f t="shared" si="162"/>
        <v>0.99</v>
      </c>
      <c r="N725" s="92"/>
      <c r="O725" s="2">
        <f t="shared" si="163"/>
        <v>1</v>
      </c>
      <c r="P725" s="31">
        <f t="shared" si="164"/>
        <v>709</v>
      </c>
      <c r="Q725" s="31">
        <f t="shared" si="155"/>
        <v>709</v>
      </c>
      <c r="R725" s="180"/>
      <c r="S725" s="181"/>
      <c r="T725" s="182"/>
      <c r="U725" s="183"/>
      <c r="V725" s="185"/>
    </row>
    <row r="726" spans="1:22" x14ac:dyDescent="0.2">
      <c r="A726" s="19">
        <f t="shared" si="156"/>
        <v>710</v>
      </c>
      <c r="B726" s="20">
        <f t="shared" si="157"/>
        <v>1</v>
      </c>
      <c r="C726" s="23" t="str">
        <f t="shared" si="158"/>
        <v>yes</v>
      </c>
      <c r="D726" s="22"/>
      <c r="E726" s="24"/>
      <c r="F726" s="32">
        <f t="shared" si="159"/>
        <v>4.8150479582070461E-46</v>
      </c>
      <c r="G726" s="14">
        <f t="shared" si="160"/>
        <v>8.0659576812404938E-44</v>
      </c>
      <c r="H726" s="45">
        <f t="shared" si="161"/>
        <v>6.691221524180523E-42</v>
      </c>
      <c r="I726" s="13"/>
      <c r="J726" s="11">
        <f t="shared" si="165"/>
        <v>1</v>
      </c>
      <c r="K726" s="11">
        <f t="shared" si="166"/>
        <v>1</v>
      </c>
      <c r="L726" s="2">
        <f t="shared" si="167"/>
        <v>1</v>
      </c>
      <c r="M726" s="2">
        <f t="shared" si="162"/>
        <v>0.99</v>
      </c>
      <c r="N726" s="92"/>
      <c r="O726" s="2">
        <f t="shared" si="163"/>
        <v>1</v>
      </c>
      <c r="P726" s="31">
        <f t="shared" si="164"/>
        <v>710</v>
      </c>
      <c r="Q726" s="31">
        <f t="shared" si="155"/>
        <v>710</v>
      </c>
      <c r="R726" s="180"/>
      <c r="S726" s="181"/>
      <c r="T726" s="182"/>
      <c r="U726" s="183"/>
      <c r="V726" s="185"/>
    </row>
    <row r="727" spans="1:22" x14ac:dyDescent="0.2">
      <c r="A727" s="19">
        <f t="shared" si="156"/>
        <v>711</v>
      </c>
      <c r="B727" s="20">
        <f t="shared" si="157"/>
        <v>1</v>
      </c>
      <c r="C727" s="23" t="str">
        <f t="shared" si="158"/>
        <v>yes</v>
      </c>
      <c r="D727" s="22"/>
      <c r="E727" s="24"/>
      <c r="F727" s="32">
        <f t="shared" si="159"/>
        <v>3.8947033484738202E-46</v>
      </c>
      <c r="G727" s="14">
        <f t="shared" si="160"/>
        <v>6.5436501752035382E-44</v>
      </c>
      <c r="H727" s="45">
        <f t="shared" si="161"/>
        <v>5.4445214348372151E-42</v>
      </c>
      <c r="I727" s="13"/>
      <c r="J727" s="11">
        <f t="shared" si="165"/>
        <v>1</v>
      </c>
      <c r="K727" s="11">
        <f t="shared" si="166"/>
        <v>1</v>
      </c>
      <c r="L727" s="2">
        <f t="shared" si="167"/>
        <v>1</v>
      </c>
      <c r="M727" s="2">
        <f t="shared" si="162"/>
        <v>0.99</v>
      </c>
      <c r="N727" s="92"/>
      <c r="O727" s="2">
        <f t="shared" si="163"/>
        <v>1</v>
      </c>
      <c r="P727" s="31">
        <f t="shared" si="164"/>
        <v>711</v>
      </c>
      <c r="Q727" s="31">
        <f t="shared" si="155"/>
        <v>711</v>
      </c>
      <c r="R727" s="180"/>
      <c r="S727" s="181"/>
      <c r="T727" s="182"/>
      <c r="U727" s="183"/>
      <c r="V727" s="185"/>
    </row>
    <row r="728" spans="1:22" x14ac:dyDescent="0.2">
      <c r="A728" s="19">
        <f t="shared" si="156"/>
        <v>712</v>
      </c>
      <c r="B728" s="20">
        <f t="shared" si="157"/>
        <v>1</v>
      </c>
      <c r="C728" s="23" t="str">
        <f t="shared" si="158"/>
        <v>yes</v>
      </c>
      <c r="D728" s="22"/>
      <c r="E728" s="24"/>
      <c r="F728" s="32">
        <f t="shared" si="159"/>
        <v>3.1493291968648069E-46</v>
      </c>
      <c r="G728" s="14">
        <f t="shared" si="160"/>
        <v>5.3070639594564862E-44</v>
      </c>
      <c r="H728" s="45">
        <f t="shared" si="161"/>
        <v>4.4287822478563456E-42</v>
      </c>
      <c r="I728" s="13"/>
      <c r="J728" s="11">
        <f t="shared" si="165"/>
        <v>1</v>
      </c>
      <c r="K728" s="11">
        <f t="shared" si="166"/>
        <v>1</v>
      </c>
      <c r="L728" s="2">
        <f t="shared" si="167"/>
        <v>1</v>
      </c>
      <c r="M728" s="2">
        <f t="shared" si="162"/>
        <v>0.99</v>
      </c>
      <c r="N728" s="92"/>
      <c r="O728" s="2">
        <f t="shared" si="163"/>
        <v>1</v>
      </c>
      <c r="P728" s="31">
        <f t="shared" si="164"/>
        <v>712</v>
      </c>
      <c r="Q728" s="31">
        <f t="shared" si="155"/>
        <v>712</v>
      </c>
      <c r="R728" s="180"/>
      <c r="S728" s="181"/>
      <c r="T728" s="182"/>
      <c r="U728" s="183"/>
      <c r="V728" s="185"/>
    </row>
    <row r="729" spans="1:22" x14ac:dyDescent="0.2">
      <c r="A729" s="19">
        <f t="shared" si="156"/>
        <v>713</v>
      </c>
      <c r="B729" s="20">
        <f t="shared" si="157"/>
        <v>1</v>
      </c>
      <c r="C729" s="23" t="str">
        <f t="shared" si="158"/>
        <v>yes</v>
      </c>
      <c r="D729" s="22"/>
      <c r="E729" s="24"/>
      <c r="F729" s="32">
        <f t="shared" si="159"/>
        <v>2.5458409878209355E-46</v>
      </c>
      <c r="G729" s="14">
        <f t="shared" si="160"/>
        <v>4.3028709304830004E-44</v>
      </c>
      <c r="H729" s="45">
        <f t="shared" si="161"/>
        <v>3.6014625029432632E-42</v>
      </c>
      <c r="I729" s="13"/>
      <c r="J729" s="11">
        <f t="shared" si="165"/>
        <v>1</v>
      </c>
      <c r="K729" s="11">
        <f t="shared" si="166"/>
        <v>1</v>
      </c>
      <c r="L729" s="2">
        <f t="shared" si="167"/>
        <v>1</v>
      </c>
      <c r="M729" s="2">
        <f t="shared" si="162"/>
        <v>0.99</v>
      </c>
      <c r="N729" s="92"/>
      <c r="O729" s="2">
        <f t="shared" si="163"/>
        <v>1</v>
      </c>
      <c r="P729" s="31">
        <f t="shared" si="164"/>
        <v>713</v>
      </c>
      <c r="Q729" s="31">
        <f t="shared" si="155"/>
        <v>713</v>
      </c>
      <c r="R729" s="180"/>
      <c r="S729" s="181"/>
      <c r="T729" s="182"/>
      <c r="U729" s="183"/>
      <c r="V729" s="185"/>
    </row>
    <row r="730" spans="1:22" x14ac:dyDescent="0.2">
      <c r="A730" s="19">
        <f t="shared" si="156"/>
        <v>714</v>
      </c>
      <c r="B730" s="20">
        <f t="shared" si="157"/>
        <v>1</v>
      </c>
      <c r="C730" s="23" t="str">
        <f t="shared" si="158"/>
        <v>yes</v>
      </c>
      <c r="D730" s="22"/>
      <c r="E730" s="24"/>
      <c r="F730" s="32">
        <f t="shared" si="159"/>
        <v>2.0573759444143819E-46</v>
      </c>
      <c r="G730" s="14">
        <f t="shared" si="160"/>
        <v>3.4876404099228552E-44</v>
      </c>
      <c r="H730" s="45">
        <f t="shared" si="161"/>
        <v>2.92781116044934E-42</v>
      </c>
      <c r="I730" s="13"/>
      <c r="J730" s="11">
        <f t="shared" si="165"/>
        <v>1</v>
      </c>
      <c r="K730" s="11">
        <f t="shared" si="166"/>
        <v>1</v>
      </c>
      <c r="L730" s="2">
        <f t="shared" si="167"/>
        <v>1</v>
      </c>
      <c r="M730" s="2">
        <f t="shared" si="162"/>
        <v>0.99</v>
      </c>
      <c r="N730" s="92"/>
      <c r="O730" s="2">
        <f t="shared" si="163"/>
        <v>1</v>
      </c>
      <c r="P730" s="31">
        <f t="shared" si="164"/>
        <v>714</v>
      </c>
      <c r="Q730" s="31">
        <f t="shared" si="155"/>
        <v>714</v>
      </c>
      <c r="R730" s="180"/>
      <c r="S730" s="181"/>
      <c r="T730" s="182"/>
      <c r="U730" s="183"/>
      <c r="V730" s="185"/>
    </row>
    <row r="731" spans="1:22" x14ac:dyDescent="0.2">
      <c r="A731" s="19">
        <f t="shared" si="156"/>
        <v>715</v>
      </c>
      <c r="B731" s="20">
        <f t="shared" si="157"/>
        <v>1</v>
      </c>
      <c r="C731" s="23" t="str">
        <f t="shared" si="158"/>
        <v>yes</v>
      </c>
      <c r="D731" s="22"/>
      <c r="E731" s="24"/>
      <c r="F731" s="32">
        <f t="shared" si="159"/>
        <v>1.6621294207418648E-46</v>
      </c>
      <c r="G731" s="14">
        <f t="shared" si="160"/>
        <v>2.8260126442583001E-44</v>
      </c>
      <c r="H731" s="45">
        <f t="shared" si="161"/>
        <v>2.3794493254721809E-42</v>
      </c>
      <c r="I731" s="13"/>
      <c r="J731" s="11">
        <f t="shared" si="165"/>
        <v>1</v>
      </c>
      <c r="K731" s="11">
        <f t="shared" si="166"/>
        <v>1</v>
      </c>
      <c r="L731" s="2">
        <f t="shared" si="167"/>
        <v>1</v>
      </c>
      <c r="M731" s="2">
        <f t="shared" si="162"/>
        <v>0.99</v>
      </c>
      <c r="N731" s="92"/>
      <c r="O731" s="2">
        <f t="shared" si="163"/>
        <v>1</v>
      </c>
      <c r="P731" s="31">
        <f t="shared" si="164"/>
        <v>715</v>
      </c>
      <c r="Q731" s="31">
        <f t="shared" si="155"/>
        <v>715</v>
      </c>
      <c r="R731" s="180"/>
      <c r="S731" s="181"/>
      <c r="T731" s="182"/>
      <c r="U731" s="183"/>
      <c r="V731" s="185"/>
    </row>
    <row r="732" spans="1:22" x14ac:dyDescent="0.2">
      <c r="A732" s="19">
        <f t="shared" si="156"/>
        <v>716</v>
      </c>
      <c r="B732" s="20">
        <f t="shared" si="157"/>
        <v>1</v>
      </c>
      <c r="C732" s="23" t="str">
        <f t="shared" si="158"/>
        <v>yes</v>
      </c>
      <c r="D732" s="22"/>
      <c r="E732" s="24"/>
      <c r="F732" s="32">
        <f t="shared" si="159"/>
        <v>1.3424077105099856E-46</v>
      </c>
      <c r="G732" s="14">
        <f t="shared" si="160"/>
        <v>2.2892074452602241E-44</v>
      </c>
      <c r="H732" s="45">
        <f t="shared" si="161"/>
        <v>1.9332086496390818E-42</v>
      </c>
      <c r="I732" s="13"/>
      <c r="J732" s="11">
        <f t="shared" si="165"/>
        <v>1</v>
      </c>
      <c r="K732" s="11">
        <f t="shared" si="166"/>
        <v>1</v>
      </c>
      <c r="L732" s="2">
        <f t="shared" si="167"/>
        <v>1</v>
      </c>
      <c r="M732" s="2">
        <f t="shared" si="162"/>
        <v>0.99</v>
      </c>
      <c r="N732" s="92"/>
      <c r="O732" s="2">
        <f t="shared" si="163"/>
        <v>1</v>
      </c>
      <c r="P732" s="31">
        <f t="shared" si="164"/>
        <v>716</v>
      </c>
      <c r="Q732" s="31">
        <f t="shared" si="155"/>
        <v>716</v>
      </c>
      <c r="R732" s="180"/>
      <c r="S732" s="181"/>
      <c r="T732" s="182"/>
      <c r="U732" s="183"/>
      <c r="V732" s="185"/>
    </row>
    <row r="733" spans="1:22" x14ac:dyDescent="0.2">
      <c r="A733" s="19">
        <f t="shared" si="156"/>
        <v>717</v>
      </c>
      <c r="B733" s="20">
        <f t="shared" si="157"/>
        <v>1</v>
      </c>
      <c r="C733" s="23" t="str">
        <f t="shared" si="158"/>
        <v>yes</v>
      </c>
      <c r="D733" s="22"/>
      <c r="E733" s="24"/>
      <c r="F733" s="32">
        <f t="shared" si="159"/>
        <v>1.0838572458582173E-46</v>
      </c>
      <c r="G733" s="14">
        <f t="shared" si="160"/>
        <v>1.8538068315534042E-44</v>
      </c>
      <c r="H733" s="45">
        <f t="shared" si="161"/>
        <v>1.5701802342967614E-42</v>
      </c>
      <c r="I733" s="13"/>
      <c r="J733" s="11">
        <f t="shared" si="165"/>
        <v>1</v>
      </c>
      <c r="K733" s="11">
        <f t="shared" si="166"/>
        <v>1</v>
      </c>
      <c r="L733" s="2">
        <f t="shared" si="167"/>
        <v>1</v>
      </c>
      <c r="M733" s="2">
        <f t="shared" si="162"/>
        <v>0.99</v>
      </c>
      <c r="N733" s="92"/>
      <c r="O733" s="2">
        <f t="shared" si="163"/>
        <v>1</v>
      </c>
      <c r="P733" s="31">
        <f t="shared" si="164"/>
        <v>717</v>
      </c>
      <c r="Q733" s="31">
        <f t="shared" si="155"/>
        <v>717</v>
      </c>
      <c r="R733" s="180"/>
      <c r="S733" s="181"/>
      <c r="T733" s="182"/>
      <c r="U733" s="183"/>
      <c r="V733" s="185"/>
    </row>
    <row r="734" spans="1:22" x14ac:dyDescent="0.2">
      <c r="A734" s="19">
        <f t="shared" si="156"/>
        <v>718</v>
      </c>
      <c r="B734" s="20">
        <f t="shared" si="157"/>
        <v>1</v>
      </c>
      <c r="C734" s="23" t="str">
        <f t="shared" si="158"/>
        <v>yes</v>
      </c>
      <c r="D734" s="22"/>
      <c r="E734" s="24"/>
      <c r="F734" s="32">
        <f t="shared" si="159"/>
        <v>8.7483752156116572E-47</v>
      </c>
      <c r="G734" s="14">
        <f t="shared" si="160"/>
        <v>1.5007616204528439E-44</v>
      </c>
      <c r="H734" s="45">
        <f t="shared" si="161"/>
        <v>1.2749361159534071E-42</v>
      </c>
      <c r="I734" s="13"/>
      <c r="J734" s="11">
        <f t="shared" si="165"/>
        <v>1</v>
      </c>
      <c r="K734" s="11">
        <f t="shared" si="166"/>
        <v>1</v>
      </c>
      <c r="L734" s="2">
        <f t="shared" si="167"/>
        <v>1</v>
      </c>
      <c r="M734" s="2">
        <f t="shared" si="162"/>
        <v>0.99</v>
      </c>
      <c r="N734" s="92"/>
      <c r="O734" s="2">
        <f t="shared" si="163"/>
        <v>1</v>
      </c>
      <c r="P734" s="31">
        <f t="shared" si="164"/>
        <v>718</v>
      </c>
      <c r="Q734" s="31">
        <f t="shared" si="155"/>
        <v>718</v>
      </c>
      <c r="R734" s="180"/>
      <c r="S734" s="181"/>
      <c r="T734" s="182"/>
      <c r="U734" s="183"/>
      <c r="V734" s="185"/>
    </row>
    <row r="735" spans="1:22" x14ac:dyDescent="0.2">
      <c r="A735" s="19">
        <f t="shared" si="156"/>
        <v>719</v>
      </c>
      <c r="B735" s="20">
        <f t="shared" si="157"/>
        <v>1</v>
      </c>
      <c r="C735" s="23" t="str">
        <f t="shared" si="158"/>
        <v>yes</v>
      </c>
      <c r="D735" s="22"/>
      <c r="E735" s="24"/>
      <c r="F735" s="32">
        <f t="shared" si="159"/>
        <v>7.0591109476354558E-47</v>
      </c>
      <c r="G735" s="14">
        <f t="shared" si="160"/>
        <v>1.2145810086748908E-44</v>
      </c>
      <c r="H735" s="45">
        <f t="shared" si="161"/>
        <v>1.0348922043851378E-42</v>
      </c>
      <c r="I735" s="13"/>
      <c r="J735" s="11">
        <f t="shared" si="165"/>
        <v>1</v>
      </c>
      <c r="K735" s="11">
        <f t="shared" si="166"/>
        <v>1</v>
      </c>
      <c r="L735" s="2">
        <f t="shared" si="167"/>
        <v>1</v>
      </c>
      <c r="M735" s="2">
        <f t="shared" si="162"/>
        <v>0.99</v>
      </c>
      <c r="N735" s="92"/>
      <c r="O735" s="2">
        <f t="shared" si="163"/>
        <v>1</v>
      </c>
      <c r="P735" s="31">
        <f t="shared" si="164"/>
        <v>719</v>
      </c>
      <c r="Q735" s="31">
        <f t="shared" si="155"/>
        <v>719</v>
      </c>
      <c r="R735" s="180"/>
      <c r="S735" s="181"/>
      <c r="T735" s="182"/>
      <c r="U735" s="183"/>
      <c r="V735" s="185"/>
    </row>
    <row r="736" spans="1:22" x14ac:dyDescent="0.2">
      <c r="A736" s="19">
        <f t="shared" si="156"/>
        <v>720</v>
      </c>
      <c r="B736" s="20">
        <f t="shared" si="157"/>
        <v>1</v>
      </c>
      <c r="C736" s="23" t="str">
        <f t="shared" si="158"/>
        <v>yes</v>
      </c>
      <c r="D736" s="22"/>
      <c r="E736" s="24"/>
      <c r="F736" s="32">
        <f t="shared" si="159"/>
        <v>5.6942892407302633E-47</v>
      </c>
      <c r="G736" s="14">
        <f t="shared" si="160"/>
        <v>9.8267162897175369E-45</v>
      </c>
      <c r="H736" s="45">
        <f t="shared" si="161"/>
        <v>8.3978712507609875E-43</v>
      </c>
      <c r="I736" s="13"/>
      <c r="J736" s="11">
        <f t="shared" si="165"/>
        <v>1</v>
      </c>
      <c r="K736" s="11">
        <f t="shared" si="166"/>
        <v>1</v>
      </c>
      <c r="L736" s="2">
        <f t="shared" si="167"/>
        <v>1</v>
      </c>
      <c r="M736" s="2">
        <f t="shared" si="162"/>
        <v>0.99</v>
      </c>
      <c r="N736" s="92"/>
      <c r="O736" s="2">
        <f t="shared" si="163"/>
        <v>1</v>
      </c>
      <c r="P736" s="31">
        <f t="shared" si="164"/>
        <v>720</v>
      </c>
      <c r="Q736" s="31">
        <f t="shared" si="155"/>
        <v>720</v>
      </c>
      <c r="R736" s="180"/>
      <c r="S736" s="181"/>
      <c r="T736" s="182"/>
      <c r="U736" s="183"/>
      <c r="V736" s="185"/>
    </row>
    <row r="737" spans="1:22" x14ac:dyDescent="0.2">
      <c r="A737" s="19">
        <f t="shared" si="156"/>
        <v>721</v>
      </c>
      <c r="B737" s="20">
        <f t="shared" si="157"/>
        <v>1</v>
      </c>
      <c r="C737" s="23" t="str">
        <f t="shared" si="158"/>
        <v>yes</v>
      </c>
      <c r="D737" s="22"/>
      <c r="E737" s="24"/>
      <c r="F737" s="32">
        <f t="shared" si="159"/>
        <v>4.5919332466914546E-47</v>
      </c>
      <c r="G737" s="14">
        <f t="shared" si="160"/>
        <v>7.9479867170197787E-45</v>
      </c>
      <c r="H737" s="45">
        <f t="shared" si="161"/>
        <v>6.8125600431600133E-43</v>
      </c>
      <c r="I737" s="13"/>
      <c r="J737" s="11">
        <f t="shared" si="165"/>
        <v>1</v>
      </c>
      <c r="K737" s="11">
        <f t="shared" si="166"/>
        <v>1</v>
      </c>
      <c r="L737" s="2">
        <f t="shared" si="167"/>
        <v>1</v>
      </c>
      <c r="M737" s="2">
        <f t="shared" si="162"/>
        <v>0.99</v>
      </c>
      <c r="N737" s="92"/>
      <c r="O737" s="2">
        <f t="shared" si="163"/>
        <v>1</v>
      </c>
      <c r="P737" s="31">
        <f t="shared" si="164"/>
        <v>721</v>
      </c>
      <c r="Q737" s="31">
        <f t="shared" si="155"/>
        <v>721</v>
      </c>
      <c r="R737" s="180"/>
      <c r="S737" s="181"/>
      <c r="T737" s="182"/>
      <c r="U737" s="183"/>
      <c r="V737" s="185"/>
    </row>
    <row r="738" spans="1:22" x14ac:dyDescent="0.2">
      <c r="A738" s="19">
        <f t="shared" si="156"/>
        <v>722</v>
      </c>
      <c r="B738" s="20">
        <f t="shared" si="157"/>
        <v>1</v>
      </c>
      <c r="C738" s="23" t="str">
        <f t="shared" si="158"/>
        <v>yes</v>
      </c>
      <c r="D738" s="22"/>
      <c r="E738" s="24"/>
      <c r="F738" s="32">
        <f t="shared" si="159"/>
        <v>3.7018409228783674E-47</v>
      </c>
      <c r="G738" s="14">
        <f t="shared" si="160"/>
        <v>6.4264665779307044E-45</v>
      </c>
      <c r="H738" s="45">
        <f t="shared" si="161"/>
        <v>5.5248200350014223E-43</v>
      </c>
      <c r="I738" s="13"/>
      <c r="J738" s="11">
        <f t="shared" si="165"/>
        <v>1</v>
      </c>
      <c r="K738" s="11">
        <f t="shared" si="166"/>
        <v>1</v>
      </c>
      <c r="L738" s="2">
        <f t="shared" si="167"/>
        <v>1</v>
      </c>
      <c r="M738" s="2">
        <f t="shared" si="162"/>
        <v>0.99</v>
      </c>
      <c r="N738" s="92"/>
      <c r="O738" s="2">
        <f t="shared" si="163"/>
        <v>1</v>
      </c>
      <c r="P738" s="31">
        <f t="shared" si="164"/>
        <v>722</v>
      </c>
      <c r="Q738" s="31">
        <f t="shared" si="155"/>
        <v>722</v>
      </c>
      <c r="R738" s="180"/>
      <c r="S738" s="181"/>
      <c r="T738" s="182"/>
      <c r="U738" s="183"/>
      <c r="V738" s="185"/>
    </row>
    <row r="739" spans="1:22" x14ac:dyDescent="0.2">
      <c r="A739" s="19">
        <f t="shared" si="156"/>
        <v>723</v>
      </c>
      <c r="B739" s="20">
        <f t="shared" si="157"/>
        <v>1</v>
      </c>
      <c r="C739" s="23" t="str">
        <f t="shared" si="158"/>
        <v>yes</v>
      </c>
      <c r="D739" s="22"/>
      <c r="E739" s="24"/>
      <c r="F739" s="32">
        <f t="shared" si="159"/>
        <v>2.9833602296204569E-47</v>
      </c>
      <c r="G739" s="14">
        <f t="shared" si="160"/>
        <v>5.1946154122546645E-45</v>
      </c>
      <c r="H739" s="45">
        <f t="shared" si="161"/>
        <v>4.479115040980586E-43</v>
      </c>
      <c r="I739" s="13"/>
      <c r="J739" s="11">
        <f t="shared" si="165"/>
        <v>1</v>
      </c>
      <c r="K739" s="11">
        <f t="shared" si="166"/>
        <v>1</v>
      </c>
      <c r="L739" s="2">
        <f t="shared" si="167"/>
        <v>1</v>
      </c>
      <c r="M739" s="2">
        <f t="shared" si="162"/>
        <v>0.99</v>
      </c>
      <c r="N739" s="92"/>
      <c r="O739" s="2">
        <f t="shared" si="163"/>
        <v>1</v>
      </c>
      <c r="P739" s="31">
        <f t="shared" si="164"/>
        <v>723</v>
      </c>
      <c r="Q739" s="31">
        <f t="shared" si="155"/>
        <v>723</v>
      </c>
      <c r="R739" s="180"/>
      <c r="S739" s="181"/>
      <c r="T739" s="182"/>
      <c r="U739" s="183"/>
      <c r="V739" s="185"/>
    </row>
    <row r="740" spans="1:22" x14ac:dyDescent="0.2">
      <c r="A740" s="19">
        <f t="shared" si="156"/>
        <v>724</v>
      </c>
      <c r="B740" s="20">
        <f t="shared" si="157"/>
        <v>1</v>
      </c>
      <c r="C740" s="23" t="str">
        <f t="shared" si="158"/>
        <v>yes</v>
      </c>
      <c r="D740" s="22"/>
      <c r="E740" s="24"/>
      <c r="F740" s="32">
        <f t="shared" si="159"/>
        <v>2.40358237289881E-47</v>
      </c>
      <c r="G740" s="14">
        <f t="shared" si="160"/>
        <v>4.1975916826644734E-45</v>
      </c>
      <c r="H740" s="45">
        <f t="shared" si="161"/>
        <v>3.6302138595292571E-43</v>
      </c>
      <c r="I740" s="13"/>
      <c r="J740" s="11">
        <f t="shared" si="165"/>
        <v>1</v>
      </c>
      <c r="K740" s="11">
        <f t="shared" si="166"/>
        <v>1</v>
      </c>
      <c r="L740" s="2">
        <f t="shared" si="167"/>
        <v>1</v>
      </c>
      <c r="M740" s="2">
        <f t="shared" si="162"/>
        <v>0.99</v>
      </c>
      <c r="N740" s="92"/>
      <c r="O740" s="2">
        <f t="shared" si="163"/>
        <v>1</v>
      </c>
      <c r="P740" s="31">
        <f t="shared" si="164"/>
        <v>724</v>
      </c>
      <c r="Q740" s="31">
        <f t="shared" si="155"/>
        <v>724</v>
      </c>
      <c r="R740" s="180"/>
      <c r="S740" s="181"/>
      <c r="T740" s="182"/>
      <c r="U740" s="183"/>
      <c r="V740" s="185"/>
    </row>
    <row r="741" spans="1:22" x14ac:dyDescent="0.2">
      <c r="A741" s="19">
        <f t="shared" si="156"/>
        <v>725</v>
      </c>
      <c r="B741" s="20">
        <f t="shared" si="157"/>
        <v>1</v>
      </c>
      <c r="C741" s="23" t="str">
        <f t="shared" si="158"/>
        <v>yes</v>
      </c>
      <c r="D741" s="22"/>
      <c r="E741" s="24"/>
      <c r="F741" s="32">
        <f t="shared" si="159"/>
        <v>1.9358749781723647E-47</v>
      </c>
      <c r="G741" s="14">
        <f t="shared" si="160"/>
        <v>3.3908786117668084E-45</v>
      </c>
      <c r="H741" s="45">
        <f t="shared" si="161"/>
        <v>2.9412892750629001E-43</v>
      </c>
      <c r="I741" s="13"/>
      <c r="J741" s="11">
        <f t="shared" si="165"/>
        <v>1</v>
      </c>
      <c r="K741" s="11">
        <f t="shared" si="166"/>
        <v>1</v>
      </c>
      <c r="L741" s="2">
        <f t="shared" si="167"/>
        <v>1</v>
      </c>
      <c r="M741" s="2">
        <f t="shared" si="162"/>
        <v>0.99</v>
      </c>
      <c r="N741" s="92"/>
      <c r="O741" s="2">
        <f t="shared" si="163"/>
        <v>1</v>
      </c>
      <c r="P741" s="31">
        <f t="shared" si="164"/>
        <v>725</v>
      </c>
      <c r="Q741" s="31">
        <f t="shared" si="155"/>
        <v>725</v>
      </c>
      <c r="R741" s="180"/>
      <c r="S741" s="181"/>
      <c r="T741" s="182"/>
      <c r="U741" s="183"/>
      <c r="V741" s="185"/>
    </row>
    <row r="742" spans="1:22" x14ac:dyDescent="0.2">
      <c r="A742" s="19">
        <f t="shared" si="156"/>
        <v>726</v>
      </c>
      <c r="B742" s="20">
        <f t="shared" si="157"/>
        <v>1</v>
      </c>
      <c r="C742" s="23" t="str">
        <f t="shared" si="158"/>
        <v>yes</v>
      </c>
      <c r="D742" s="22"/>
      <c r="E742" s="24"/>
      <c r="F742" s="32">
        <f t="shared" si="159"/>
        <v>1.5586915953284999E-47</v>
      </c>
      <c r="G742" s="14">
        <f t="shared" si="160"/>
        <v>2.7383513594467968E-45</v>
      </c>
      <c r="H742" s="45">
        <f t="shared" si="161"/>
        <v>2.3823656827187245E-43</v>
      </c>
      <c r="I742" s="13"/>
      <c r="J742" s="11">
        <f t="shared" si="165"/>
        <v>1</v>
      </c>
      <c r="K742" s="11">
        <f t="shared" si="166"/>
        <v>1</v>
      </c>
      <c r="L742" s="2">
        <f t="shared" si="167"/>
        <v>1</v>
      </c>
      <c r="M742" s="2">
        <f t="shared" si="162"/>
        <v>0.99</v>
      </c>
      <c r="N742" s="92"/>
      <c r="O742" s="2">
        <f t="shared" si="163"/>
        <v>1</v>
      </c>
      <c r="P742" s="31">
        <f t="shared" si="164"/>
        <v>726</v>
      </c>
      <c r="Q742" s="31">
        <f t="shared" si="155"/>
        <v>726</v>
      </c>
      <c r="R742" s="180"/>
      <c r="S742" s="181"/>
      <c r="T742" s="182"/>
      <c r="U742" s="183"/>
      <c r="V742" s="185"/>
    </row>
    <row r="743" spans="1:22" x14ac:dyDescent="0.2">
      <c r="A743" s="19">
        <f t="shared" si="156"/>
        <v>727</v>
      </c>
      <c r="B743" s="20">
        <f t="shared" si="157"/>
        <v>1</v>
      </c>
      <c r="C743" s="23" t="str">
        <f t="shared" si="158"/>
        <v>yes</v>
      </c>
      <c r="D743" s="22"/>
      <c r="E743" s="24"/>
      <c r="F743" s="32">
        <f t="shared" si="159"/>
        <v>1.2546057672993001E-47</v>
      </c>
      <c r="G743" s="14">
        <f t="shared" si="160"/>
        <v>2.2107039697723136E-45</v>
      </c>
      <c r="H743" s="45">
        <f t="shared" si="161"/>
        <v>1.9290517813157066E-43</v>
      </c>
      <c r="I743" s="13"/>
      <c r="J743" s="11">
        <f t="shared" si="165"/>
        <v>1</v>
      </c>
      <c r="K743" s="11">
        <f t="shared" si="166"/>
        <v>1</v>
      </c>
      <c r="L743" s="2">
        <f t="shared" si="167"/>
        <v>1</v>
      </c>
      <c r="M743" s="2">
        <f t="shared" si="162"/>
        <v>0.99</v>
      </c>
      <c r="N743" s="92"/>
      <c r="O743" s="2">
        <f t="shared" si="163"/>
        <v>1</v>
      </c>
      <c r="P743" s="31">
        <f t="shared" si="164"/>
        <v>727</v>
      </c>
      <c r="Q743" s="31">
        <f t="shared" si="155"/>
        <v>727</v>
      </c>
      <c r="R743" s="180"/>
      <c r="S743" s="181"/>
      <c r="T743" s="182"/>
      <c r="U743" s="183"/>
      <c r="V743" s="185"/>
    </row>
    <row r="744" spans="1:22" x14ac:dyDescent="0.2">
      <c r="A744" s="19">
        <f t="shared" si="156"/>
        <v>728</v>
      </c>
      <c r="B744" s="20">
        <f t="shared" si="157"/>
        <v>1</v>
      </c>
      <c r="C744" s="23" t="str">
        <f t="shared" si="158"/>
        <v>yes</v>
      </c>
      <c r="D744" s="22"/>
      <c r="E744" s="24"/>
      <c r="F744" s="32">
        <f t="shared" si="159"/>
        <v>1.0095275384995448E-47</v>
      </c>
      <c r="G744" s="14">
        <f t="shared" si="160"/>
        <v>1.7841695056620683E-45</v>
      </c>
      <c r="H744" s="45">
        <f t="shared" si="161"/>
        <v>1.5615062968895994E-43</v>
      </c>
      <c r="I744" s="13"/>
      <c r="J744" s="11">
        <f t="shared" si="165"/>
        <v>1</v>
      </c>
      <c r="K744" s="11">
        <f t="shared" si="166"/>
        <v>1</v>
      </c>
      <c r="L744" s="2">
        <f t="shared" si="167"/>
        <v>1</v>
      </c>
      <c r="M744" s="2">
        <f t="shared" si="162"/>
        <v>0.99</v>
      </c>
      <c r="N744" s="92"/>
      <c r="O744" s="2">
        <f t="shared" si="163"/>
        <v>1</v>
      </c>
      <c r="P744" s="31">
        <f t="shared" si="164"/>
        <v>728</v>
      </c>
      <c r="Q744" s="31">
        <f t="shared" si="155"/>
        <v>728</v>
      </c>
      <c r="R744" s="180"/>
      <c r="S744" s="181"/>
      <c r="T744" s="182"/>
      <c r="U744" s="183"/>
      <c r="V744" s="185"/>
    </row>
    <row r="745" spans="1:22" x14ac:dyDescent="0.2">
      <c r="A745" s="19">
        <f t="shared" si="156"/>
        <v>729</v>
      </c>
      <c r="B745" s="20">
        <f t="shared" si="157"/>
        <v>1</v>
      </c>
      <c r="C745" s="23" t="str">
        <f t="shared" si="158"/>
        <v>yes</v>
      </c>
      <c r="D745" s="22"/>
      <c r="E745" s="24"/>
      <c r="F745" s="32">
        <f t="shared" si="159"/>
        <v>8.1206813653918019E-48</v>
      </c>
      <c r="G745" s="14">
        <f t="shared" si="160"/>
        <v>1.4394790402913495E-45</v>
      </c>
      <c r="H745" s="45">
        <f t="shared" si="161"/>
        <v>1.2635941414775961E-43</v>
      </c>
      <c r="I745" s="13"/>
      <c r="J745" s="11">
        <f t="shared" si="165"/>
        <v>1</v>
      </c>
      <c r="K745" s="11">
        <f t="shared" si="166"/>
        <v>1</v>
      </c>
      <c r="L745" s="2">
        <f t="shared" si="167"/>
        <v>1</v>
      </c>
      <c r="M745" s="2">
        <f t="shared" si="162"/>
        <v>0.99</v>
      </c>
      <c r="N745" s="92"/>
      <c r="O745" s="2">
        <f t="shared" si="163"/>
        <v>1</v>
      </c>
      <c r="P745" s="31">
        <f t="shared" si="164"/>
        <v>729</v>
      </c>
      <c r="Q745" s="31">
        <f t="shared" si="155"/>
        <v>729</v>
      </c>
      <c r="R745" s="180"/>
      <c r="S745" s="181"/>
      <c r="T745" s="182"/>
      <c r="U745" s="183"/>
      <c r="V745" s="185"/>
    </row>
    <row r="746" spans="1:22" x14ac:dyDescent="0.2">
      <c r="A746" s="19">
        <f t="shared" si="156"/>
        <v>730</v>
      </c>
      <c r="B746" s="20">
        <f t="shared" si="157"/>
        <v>1</v>
      </c>
      <c r="C746" s="23" t="str">
        <f t="shared" si="158"/>
        <v>yes</v>
      </c>
      <c r="D746" s="22"/>
      <c r="E746" s="24"/>
      <c r="F746" s="32">
        <f t="shared" si="159"/>
        <v>6.530249606410838E-48</v>
      </c>
      <c r="G746" s="14">
        <f t="shared" si="160"/>
        <v>1.161015184055957E-45</v>
      </c>
      <c r="H746" s="45">
        <f t="shared" si="161"/>
        <v>1.0221981511796404E-43</v>
      </c>
      <c r="I746" s="13"/>
      <c r="J746" s="11">
        <f t="shared" si="165"/>
        <v>1</v>
      </c>
      <c r="K746" s="11">
        <f t="shared" si="166"/>
        <v>1</v>
      </c>
      <c r="L746" s="2">
        <f t="shared" si="167"/>
        <v>1</v>
      </c>
      <c r="M746" s="2">
        <f t="shared" si="162"/>
        <v>0.99</v>
      </c>
      <c r="N746" s="92"/>
      <c r="O746" s="2">
        <f t="shared" si="163"/>
        <v>1</v>
      </c>
      <c r="P746" s="31">
        <f t="shared" si="164"/>
        <v>730</v>
      </c>
      <c r="Q746" s="31">
        <f t="shared" si="155"/>
        <v>730</v>
      </c>
      <c r="R746" s="180"/>
      <c r="S746" s="181"/>
      <c r="T746" s="182"/>
      <c r="U746" s="183"/>
      <c r="V746" s="185"/>
    </row>
    <row r="747" spans="1:22" x14ac:dyDescent="0.2">
      <c r="A747" s="19">
        <f t="shared" si="156"/>
        <v>731</v>
      </c>
      <c r="B747" s="20">
        <f t="shared" si="157"/>
        <v>1</v>
      </c>
      <c r="C747" s="23" t="str">
        <f t="shared" si="158"/>
        <v>yes</v>
      </c>
      <c r="D747" s="22"/>
      <c r="E747" s="24"/>
      <c r="F747" s="32">
        <f t="shared" si="159"/>
        <v>5.2496422160626476E-48</v>
      </c>
      <c r="G747" s="14">
        <f t="shared" si="160"/>
        <v>9.3612400234448102E-46</v>
      </c>
      <c r="H747" s="45">
        <f t="shared" si="161"/>
        <v>8.2665788916710238E-44</v>
      </c>
      <c r="I747" s="13"/>
      <c r="J747" s="11">
        <f t="shared" si="165"/>
        <v>1</v>
      </c>
      <c r="K747" s="11">
        <f t="shared" si="166"/>
        <v>1</v>
      </c>
      <c r="L747" s="2">
        <f t="shared" si="167"/>
        <v>1</v>
      </c>
      <c r="M747" s="2">
        <f t="shared" si="162"/>
        <v>0.99</v>
      </c>
      <c r="N747" s="92"/>
      <c r="O747" s="2">
        <f t="shared" si="163"/>
        <v>1</v>
      </c>
      <c r="P747" s="31">
        <f t="shared" si="164"/>
        <v>731</v>
      </c>
      <c r="Q747" s="31">
        <f t="shared" si="155"/>
        <v>731</v>
      </c>
      <c r="R747" s="180"/>
      <c r="S747" s="181"/>
      <c r="T747" s="182"/>
      <c r="U747" s="183"/>
      <c r="V747" s="185"/>
    </row>
    <row r="748" spans="1:22" x14ac:dyDescent="0.2">
      <c r="A748" s="19">
        <f t="shared" si="156"/>
        <v>732</v>
      </c>
      <c r="B748" s="20">
        <f t="shared" si="157"/>
        <v>1</v>
      </c>
      <c r="C748" s="23" t="str">
        <f t="shared" si="158"/>
        <v>yes</v>
      </c>
      <c r="D748" s="22"/>
      <c r="E748" s="24"/>
      <c r="F748" s="32">
        <f t="shared" si="159"/>
        <v>4.2188282048462458E-48</v>
      </c>
      <c r="G748" s="14">
        <f t="shared" si="160"/>
        <v>7.5455585621046904E-46</v>
      </c>
      <c r="H748" s="45">
        <f t="shared" si="161"/>
        <v>6.6831219413148623E-44</v>
      </c>
      <c r="I748" s="13"/>
      <c r="J748" s="11">
        <f t="shared" si="165"/>
        <v>1</v>
      </c>
      <c r="K748" s="11">
        <f t="shared" si="166"/>
        <v>1</v>
      </c>
      <c r="L748" s="2">
        <f t="shared" si="167"/>
        <v>1</v>
      </c>
      <c r="M748" s="2">
        <f t="shared" si="162"/>
        <v>0.99</v>
      </c>
      <c r="N748" s="92"/>
      <c r="O748" s="2">
        <f t="shared" si="163"/>
        <v>1</v>
      </c>
      <c r="P748" s="31">
        <f t="shared" si="164"/>
        <v>732</v>
      </c>
      <c r="Q748" s="31">
        <f t="shared" si="155"/>
        <v>732</v>
      </c>
      <c r="R748" s="180"/>
      <c r="S748" s="181"/>
      <c r="T748" s="182"/>
      <c r="U748" s="183"/>
      <c r="V748" s="185"/>
    </row>
    <row r="749" spans="1:22" x14ac:dyDescent="0.2">
      <c r="A749" s="19">
        <f t="shared" si="156"/>
        <v>733</v>
      </c>
      <c r="B749" s="20">
        <f t="shared" si="157"/>
        <v>1</v>
      </c>
      <c r="C749" s="23" t="str">
        <f t="shared" si="158"/>
        <v>yes</v>
      </c>
      <c r="D749" s="22"/>
      <c r="E749" s="24"/>
      <c r="F749" s="32">
        <f t="shared" si="159"/>
        <v>3.3893450551955353E-48</v>
      </c>
      <c r="G749" s="14">
        <f t="shared" si="160"/>
        <v>6.0801114869400288E-46</v>
      </c>
      <c r="H749" s="45">
        <f t="shared" si="161"/>
        <v>5.401264087912771E-44</v>
      </c>
      <c r="I749" s="13"/>
      <c r="J749" s="11">
        <f t="shared" si="165"/>
        <v>1</v>
      </c>
      <c r="K749" s="11">
        <f t="shared" si="166"/>
        <v>1</v>
      </c>
      <c r="L749" s="2">
        <f t="shared" si="167"/>
        <v>1</v>
      </c>
      <c r="M749" s="2">
        <f t="shared" si="162"/>
        <v>0.99</v>
      </c>
      <c r="N749" s="92"/>
      <c r="O749" s="2">
        <f t="shared" si="163"/>
        <v>1</v>
      </c>
      <c r="P749" s="31">
        <f t="shared" si="164"/>
        <v>733</v>
      </c>
      <c r="Q749" s="31">
        <f t="shared" si="155"/>
        <v>733</v>
      </c>
      <c r="R749" s="180"/>
      <c r="S749" s="181"/>
      <c r="T749" s="182"/>
      <c r="U749" s="183"/>
      <c r="V749" s="185"/>
    </row>
    <row r="750" spans="1:22" x14ac:dyDescent="0.2">
      <c r="A750" s="19">
        <f t="shared" si="156"/>
        <v>734</v>
      </c>
      <c r="B750" s="20">
        <f t="shared" si="157"/>
        <v>1</v>
      </c>
      <c r="C750" s="23" t="str">
        <f t="shared" si="158"/>
        <v>yes</v>
      </c>
      <c r="D750" s="22"/>
      <c r="E750" s="24"/>
      <c r="F750" s="32">
        <f t="shared" si="159"/>
        <v>2.7220815567150103E-48</v>
      </c>
      <c r="G750" s="14">
        <f t="shared" si="160"/>
        <v>4.8977140788467595E-46</v>
      </c>
      <c r="H750" s="45">
        <f t="shared" si="161"/>
        <v>4.3638870580969961E-44</v>
      </c>
      <c r="I750" s="13"/>
      <c r="J750" s="11">
        <f t="shared" si="165"/>
        <v>1</v>
      </c>
      <c r="K750" s="11">
        <f t="shared" si="166"/>
        <v>1</v>
      </c>
      <c r="L750" s="2">
        <f t="shared" si="167"/>
        <v>1</v>
      </c>
      <c r="M750" s="2">
        <f t="shared" si="162"/>
        <v>0.99</v>
      </c>
      <c r="N750" s="92"/>
      <c r="O750" s="2">
        <f t="shared" si="163"/>
        <v>1</v>
      </c>
      <c r="P750" s="31">
        <f t="shared" si="164"/>
        <v>734</v>
      </c>
      <c r="Q750" s="31">
        <f t="shared" si="155"/>
        <v>734</v>
      </c>
      <c r="R750" s="180"/>
      <c r="S750" s="181"/>
      <c r="T750" s="182"/>
      <c r="U750" s="183"/>
      <c r="V750" s="185"/>
    </row>
    <row r="751" spans="1:22" x14ac:dyDescent="0.2">
      <c r="A751" s="19">
        <f t="shared" si="156"/>
        <v>735</v>
      </c>
      <c r="B751" s="20">
        <f t="shared" si="157"/>
        <v>1</v>
      </c>
      <c r="C751" s="23" t="str">
        <f t="shared" si="158"/>
        <v>yes</v>
      </c>
      <c r="D751" s="22"/>
      <c r="E751" s="24"/>
      <c r="F751" s="32">
        <f t="shared" si="159"/>
        <v>2.1854832341771574E-48</v>
      </c>
      <c r="G751" s="14">
        <f t="shared" si="160"/>
        <v>3.9439976706530754E-46</v>
      </c>
      <c r="H751" s="45">
        <f t="shared" si="161"/>
        <v>3.5246277884650849E-44</v>
      </c>
      <c r="I751" s="13"/>
      <c r="J751" s="11">
        <f t="shared" si="165"/>
        <v>1</v>
      </c>
      <c r="K751" s="11">
        <f t="shared" si="166"/>
        <v>1</v>
      </c>
      <c r="L751" s="2">
        <f t="shared" si="167"/>
        <v>1</v>
      </c>
      <c r="M751" s="2">
        <f t="shared" si="162"/>
        <v>0.99</v>
      </c>
      <c r="N751" s="92"/>
      <c r="O751" s="2">
        <f t="shared" si="163"/>
        <v>1</v>
      </c>
      <c r="P751" s="31">
        <f t="shared" si="164"/>
        <v>735</v>
      </c>
      <c r="Q751" s="31">
        <f t="shared" si="155"/>
        <v>735</v>
      </c>
      <c r="R751" s="180"/>
      <c r="S751" s="181"/>
      <c r="T751" s="182"/>
      <c r="U751" s="183"/>
      <c r="V751" s="185"/>
    </row>
    <row r="752" spans="1:22" x14ac:dyDescent="0.2">
      <c r="A752" s="19">
        <f t="shared" si="156"/>
        <v>736</v>
      </c>
      <c r="B752" s="20">
        <f t="shared" si="157"/>
        <v>1</v>
      </c>
      <c r="C752" s="23" t="str">
        <f t="shared" si="158"/>
        <v>yes</v>
      </c>
      <c r="D752" s="22"/>
      <c r="E752" s="24"/>
      <c r="F752" s="32">
        <f t="shared" si="159"/>
        <v>1.7541002689997533E-48</v>
      </c>
      <c r="G752" s="14">
        <f t="shared" si="160"/>
        <v>3.1749786237062025E-46</v>
      </c>
      <c r="H752" s="45">
        <f t="shared" si="161"/>
        <v>2.8458649858829185E-44</v>
      </c>
      <c r="I752" s="13"/>
      <c r="J752" s="11">
        <f t="shared" si="165"/>
        <v>1</v>
      </c>
      <c r="K752" s="11">
        <f t="shared" si="166"/>
        <v>1</v>
      </c>
      <c r="L752" s="2">
        <f t="shared" si="167"/>
        <v>1</v>
      </c>
      <c r="M752" s="2">
        <f t="shared" si="162"/>
        <v>0.99</v>
      </c>
      <c r="N752" s="92"/>
      <c r="O752" s="2">
        <f t="shared" si="163"/>
        <v>1</v>
      </c>
      <c r="P752" s="31">
        <f t="shared" si="164"/>
        <v>736</v>
      </c>
      <c r="Q752" s="31">
        <f t="shared" si="155"/>
        <v>736</v>
      </c>
      <c r="R752" s="180"/>
      <c r="S752" s="181"/>
      <c r="T752" s="182"/>
      <c r="U752" s="183"/>
      <c r="V752" s="185"/>
    </row>
    <row r="753" spans="1:22" x14ac:dyDescent="0.2">
      <c r="A753" s="19">
        <f t="shared" si="156"/>
        <v>737</v>
      </c>
      <c r="B753" s="20">
        <f t="shared" si="157"/>
        <v>1</v>
      </c>
      <c r="C753" s="23" t="str">
        <f t="shared" si="158"/>
        <v>yes</v>
      </c>
      <c r="D753" s="22"/>
      <c r="E753" s="24"/>
      <c r="F753" s="32">
        <f t="shared" si="159"/>
        <v>1.4074129121686452E-48</v>
      </c>
      <c r="G753" s="14">
        <f t="shared" si="160"/>
        <v>2.5550858198452175E-46</v>
      </c>
      <c r="H753" s="45">
        <f t="shared" si="161"/>
        <v>2.2970804113266058E-44</v>
      </c>
      <c r="I753" s="13"/>
      <c r="J753" s="11">
        <f t="shared" si="165"/>
        <v>1</v>
      </c>
      <c r="K753" s="11">
        <f t="shared" si="166"/>
        <v>1</v>
      </c>
      <c r="L753" s="2">
        <f t="shared" si="167"/>
        <v>1</v>
      </c>
      <c r="M753" s="2">
        <f t="shared" si="162"/>
        <v>0.99</v>
      </c>
      <c r="N753" s="92"/>
      <c r="O753" s="2">
        <f t="shared" si="163"/>
        <v>1</v>
      </c>
      <c r="P753" s="31">
        <f t="shared" si="164"/>
        <v>737</v>
      </c>
      <c r="Q753" s="31">
        <f t="shared" si="155"/>
        <v>737</v>
      </c>
      <c r="R753" s="180"/>
      <c r="S753" s="181"/>
      <c r="T753" s="182"/>
      <c r="U753" s="183"/>
      <c r="V753" s="185"/>
    </row>
    <row r="754" spans="1:22" x14ac:dyDescent="0.2">
      <c r="A754" s="19">
        <f t="shared" si="156"/>
        <v>738</v>
      </c>
      <c r="B754" s="20">
        <f t="shared" si="157"/>
        <v>1</v>
      </c>
      <c r="C754" s="23" t="str">
        <f t="shared" si="158"/>
        <v>yes</v>
      </c>
      <c r="D754" s="22"/>
      <c r="E754" s="24"/>
      <c r="F754" s="32">
        <f t="shared" si="159"/>
        <v>1.1288816543213687E-48</v>
      </c>
      <c r="G754" s="14">
        <f t="shared" si="160"/>
        <v>2.05556068291283E-46</v>
      </c>
      <c r="H754" s="45">
        <f t="shared" si="161"/>
        <v>1.8535255586950368E-44</v>
      </c>
      <c r="I754" s="13"/>
      <c r="J754" s="11">
        <f t="shared" si="165"/>
        <v>1</v>
      </c>
      <c r="K754" s="11">
        <f t="shared" si="166"/>
        <v>1</v>
      </c>
      <c r="L754" s="2">
        <f t="shared" si="167"/>
        <v>1</v>
      </c>
      <c r="M754" s="2">
        <f t="shared" si="162"/>
        <v>0.99</v>
      </c>
      <c r="N754" s="92"/>
      <c r="O754" s="2">
        <f t="shared" si="163"/>
        <v>1</v>
      </c>
      <c r="P754" s="31">
        <f t="shared" si="164"/>
        <v>738</v>
      </c>
      <c r="Q754" s="31">
        <f t="shared" si="155"/>
        <v>738</v>
      </c>
      <c r="R754" s="180"/>
      <c r="S754" s="181"/>
      <c r="T754" s="182"/>
      <c r="U754" s="183"/>
      <c r="V754" s="185"/>
    </row>
    <row r="755" spans="1:22" x14ac:dyDescent="0.2">
      <c r="A755" s="19">
        <f t="shared" si="156"/>
        <v>739</v>
      </c>
      <c r="B755" s="20">
        <f t="shared" si="157"/>
        <v>1</v>
      </c>
      <c r="C755" s="23" t="str">
        <f t="shared" si="158"/>
        <v>yes</v>
      </c>
      <c r="D755" s="22"/>
      <c r="E755" s="24"/>
      <c r="F755" s="32">
        <f t="shared" si="159"/>
        <v>9.05179384239314E-49</v>
      </c>
      <c r="G755" s="14">
        <f t="shared" si="160"/>
        <v>1.65315977590641E-46</v>
      </c>
      <c r="H755" s="45">
        <f t="shared" si="161"/>
        <v>1.4951371502682731E-44</v>
      </c>
      <c r="I755" s="13"/>
      <c r="J755" s="11">
        <f t="shared" si="165"/>
        <v>1</v>
      </c>
      <c r="K755" s="11">
        <f t="shared" si="166"/>
        <v>1</v>
      </c>
      <c r="L755" s="2">
        <f t="shared" si="167"/>
        <v>1</v>
      </c>
      <c r="M755" s="2">
        <f t="shared" si="162"/>
        <v>0.99</v>
      </c>
      <c r="N755" s="92"/>
      <c r="O755" s="2">
        <f t="shared" si="163"/>
        <v>1</v>
      </c>
      <c r="P755" s="31">
        <f t="shared" si="164"/>
        <v>739</v>
      </c>
      <c r="Q755" s="31">
        <f t="shared" si="155"/>
        <v>739</v>
      </c>
      <c r="R755" s="180"/>
      <c r="S755" s="181"/>
      <c r="T755" s="182"/>
      <c r="U755" s="183"/>
      <c r="V755" s="185"/>
    </row>
    <row r="756" spans="1:22" x14ac:dyDescent="0.2">
      <c r="A756" s="19">
        <f t="shared" si="156"/>
        <v>740</v>
      </c>
      <c r="B756" s="20">
        <f t="shared" si="157"/>
        <v>1</v>
      </c>
      <c r="C756" s="23" t="str">
        <f t="shared" si="158"/>
        <v>yes</v>
      </c>
      <c r="D756" s="22"/>
      <c r="E756" s="24"/>
      <c r="F756" s="32">
        <f t="shared" si="159"/>
        <v>7.2557085990272405E-49</v>
      </c>
      <c r="G756" s="14">
        <f t="shared" si="160"/>
        <v>1.3291030800906853E-46</v>
      </c>
      <c r="H756" s="45">
        <f t="shared" si="161"/>
        <v>1.2056552899185735E-44</v>
      </c>
      <c r="I756" s="13"/>
      <c r="J756" s="11">
        <f t="shared" si="165"/>
        <v>1</v>
      </c>
      <c r="K756" s="11">
        <f t="shared" si="166"/>
        <v>1</v>
      </c>
      <c r="L756" s="2">
        <f t="shared" si="167"/>
        <v>1</v>
      </c>
      <c r="M756" s="2">
        <f t="shared" si="162"/>
        <v>0.99</v>
      </c>
      <c r="N756" s="92"/>
      <c r="O756" s="2">
        <f t="shared" si="163"/>
        <v>1</v>
      </c>
      <c r="P756" s="31">
        <f t="shared" si="164"/>
        <v>740</v>
      </c>
      <c r="Q756" s="31">
        <f t="shared" si="155"/>
        <v>740</v>
      </c>
      <c r="R756" s="180"/>
      <c r="S756" s="181"/>
      <c r="T756" s="182"/>
      <c r="U756" s="183"/>
      <c r="V756" s="185"/>
    </row>
    <row r="757" spans="1:22" x14ac:dyDescent="0.2">
      <c r="A757" s="19">
        <f t="shared" si="156"/>
        <v>741</v>
      </c>
      <c r="B757" s="20">
        <f t="shared" si="157"/>
        <v>1</v>
      </c>
      <c r="C757" s="23" t="str">
        <f t="shared" si="158"/>
        <v>yes</v>
      </c>
      <c r="D757" s="22"/>
      <c r="E757" s="24"/>
      <c r="F757" s="32">
        <f t="shared" si="159"/>
        <v>5.8141138642206592E-49</v>
      </c>
      <c r="G757" s="14">
        <f t="shared" si="160"/>
        <v>1.0682216984918082E-46</v>
      </c>
      <c r="H757" s="45">
        <f t="shared" si="161"/>
        <v>9.7190662731630917E-45</v>
      </c>
      <c r="I757" s="13"/>
      <c r="J757" s="11">
        <f t="shared" si="165"/>
        <v>1</v>
      </c>
      <c r="K757" s="11">
        <f t="shared" si="166"/>
        <v>1</v>
      </c>
      <c r="L757" s="2">
        <f t="shared" si="167"/>
        <v>1</v>
      </c>
      <c r="M757" s="2">
        <f t="shared" si="162"/>
        <v>0.99</v>
      </c>
      <c r="N757" s="92"/>
      <c r="O757" s="2">
        <f t="shared" si="163"/>
        <v>1</v>
      </c>
      <c r="P757" s="31">
        <f t="shared" si="164"/>
        <v>741</v>
      </c>
      <c r="Q757" s="31">
        <f t="shared" si="155"/>
        <v>741</v>
      </c>
      <c r="R757" s="180"/>
      <c r="S757" s="181"/>
      <c r="T757" s="182"/>
      <c r="U757" s="183"/>
      <c r="V757" s="185"/>
    </row>
    <row r="758" spans="1:22" x14ac:dyDescent="0.2">
      <c r="A758" s="19">
        <f t="shared" si="156"/>
        <v>742</v>
      </c>
      <c r="B758" s="20">
        <f t="shared" si="157"/>
        <v>1</v>
      </c>
      <c r="C758" s="23" t="str">
        <f t="shared" si="158"/>
        <v>yes</v>
      </c>
      <c r="D758" s="22"/>
      <c r="E758" s="24"/>
      <c r="F758" s="32">
        <f t="shared" si="159"/>
        <v>4.657419274632536E-49</v>
      </c>
      <c r="G758" s="14">
        <f t="shared" si="160"/>
        <v>8.5826738547433697E-47</v>
      </c>
      <c r="H758" s="45">
        <f t="shared" si="161"/>
        <v>7.8322183822223302E-45</v>
      </c>
      <c r="I758" s="13"/>
      <c r="J758" s="11">
        <f t="shared" si="165"/>
        <v>1</v>
      </c>
      <c r="K758" s="11">
        <f t="shared" si="166"/>
        <v>1</v>
      </c>
      <c r="L758" s="2">
        <f t="shared" si="167"/>
        <v>1</v>
      </c>
      <c r="M758" s="2">
        <f t="shared" si="162"/>
        <v>0.99</v>
      </c>
      <c r="N758" s="92"/>
      <c r="O758" s="2">
        <f t="shared" si="163"/>
        <v>1</v>
      </c>
      <c r="P758" s="31">
        <f t="shared" si="164"/>
        <v>742</v>
      </c>
      <c r="Q758" s="31">
        <f t="shared" si="155"/>
        <v>742</v>
      </c>
      <c r="R758" s="180"/>
      <c r="S758" s="181"/>
      <c r="T758" s="182"/>
      <c r="U758" s="183"/>
      <c r="V758" s="185"/>
    </row>
    <row r="759" spans="1:22" x14ac:dyDescent="0.2">
      <c r="A759" s="19">
        <f t="shared" si="156"/>
        <v>743</v>
      </c>
      <c r="B759" s="20">
        <f t="shared" si="157"/>
        <v>1</v>
      </c>
      <c r="C759" s="23" t="str">
        <f t="shared" si="158"/>
        <v>yes</v>
      </c>
      <c r="D759" s="22"/>
      <c r="E759" s="24"/>
      <c r="F759" s="32">
        <f t="shared" si="159"/>
        <v>3.7296220312690034E-49</v>
      </c>
      <c r="G759" s="14">
        <f t="shared" si="160"/>
        <v>6.8935335181906743E-47</v>
      </c>
      <c r="H759" s="45">
        <f t="shared" si="161"/>
        <v>6.3096240178834404E-45</v>
      </c>
      <c r="I759" s="13"/>
      <c r="J759" s="11">
        <f t="shared" si="165"/>
        <v>1</v>
      </c>
      <c r="K759" s="11">
        <f t="shared" si="166"/>
        <v>1</v>
      </c>
      <c r="L759" s="2">
        <f t="shared" si="167"/>
        <v>1</v>
      </c>
      <c r="M759" s="2">
        <f t="shared" si="162"/>
        <v>0.99</v>
      </c>
      <c r="N759" s="92"/>
      <c r="O759" s="2">
        <f t="shared" si="163"/>
        <v>1</v>
      </c>
      <c r="P759" s="31">
        <f t="shared" si="164"/>
        <v>743</v>
      </c>
      <c r="Q759" s="31">
        <f t="shared" si="155"/>
        <v>743</v>
      </c>
      <c r="R759" s="180"/>
      <c r="S759" s="181"/>
      <c r="T759" s="182"/>
      <c r="U759" s="183"/>
      <c r="V759" s="185"/>
    </row>
    <row r="760" spans="1:22" x14ac:dyDescent="0.2">
      <c r="A760" s="19">
        <f t="shared" si="156"/>
        <v>744</v>
      </c>
      <c r="B760" s="20">
        <f t="shared" si="157"/>
        <v>1</v>
      </c>
      <c r="C760" s="23" t="str">
        <f t="shared" si="158"/>
        <v>yes</v>
      </c>
      <c r="D760" s="22"/>
      <c r="E760" s="24"/>
      <c r="F760" s="32">
        <f t="shared" si="159"/>
        <v>2.9856683632088874E-49</v>
      </c>
      <c r="G760" s="14">
        <f t="shared" si="160"/>
        <v>5.535015290368524E-47</v>
      </c>
      <c r="H760" s="45">
        <f t="shared" si="161"/>
        <v>5.0813628839501975E-45</v>
      </c>
      <c r="I760" s="13"/>
      <c r="J760" s="11">
        <f t="shared" si="165"/>
        <v>1</v>
      </c>
      <c r="K760" s="11">
        <f t="shared" si="166"/>
        <v>1</v>
      </c>
      <c r="L760" s="2">
        <f t="shared" si="167"/>
        <v>1</v>
      </c>
      <c r="M760" s="2">
        <f t="shared" si="162"/>
        <v>0.99</v>
      </c>
      <c r="N760" s="92"/>
      <c r="O760" s="2">
        <f t="shared" si="163"/>
        <v>1</v>
      </c>
      <c r="P760" s="31">
        <f t="shared" si="164"/>
        <v>744</v>
      </c>
      <c r="Q760" s="31">
        <f t="shared" si="155"/>
        <v>744</v>
      </c>
      <c r="R760" s="180"/>
      <c r="S760" s="181"/>
      <c r="T760" s="182"/>
      <c r="U760" s="183"/>
      <c r="V760" s="185"/>
    </row>
    <row r="761" spans="1:22" x14ac:dyDescent="0.2">
      <c r="A761" s="19">
        <f t="shared" si="156"/>
        <v>745</v>
      </c>
      <c r="B761" s="20">
        <f t="shared" si="157"/>
        <v>1</v>
      </c>
      <c r="C761" s="23" t="str">
        <f t="shared" si="158"/>
        <v>yes</v>
      </c>
      <c r="D761" s="22"/>
      <c r="E761" s="24"/>
      <c r="F761" s="32">
        <f t="shared" si="159"/>
        <v>2.3893245499224278E-49</v>
      </c>
      <c r="G761" s="14">
        <f t="shared" si="160"/>
        <v>4.4427614089838633E-47</v>
      </c>
      <c r="H761" s="45">
        <f t="shared" si="161"/>
        <v>4.0908595152027878E-45</v>
      </c>
      <c r="I761" s="13"/>
      <c r="J761" s="11">
        <f t="shared" si="165"/>
        <v>1</v>
      </c>
      <c r="K761" s="11">
        <f t="shared" si="166"/>
        <v>1</v>
      </c>
      <c r="L761" s="2">
        <f t="shared" si="167"/>
        <v>1</v>
      </c>
      <c r="M761" s="2">
        <f t="shared" si="162"/>
        <v>0.99</v>
      </c>
      <c r="N761" s="92"/>
      <c r="O761" s="2">
        <f t="shared" si="163"/>
        <v>1</v>
      </c>
      <c r="P761" s="31">
        <f t="shared" si="164"/>
        <v>745</v>
      </c>
      <c r="Q761" s="31">
        <f t="shared" si="155"/>
        <v>745</v>
      </c>
      <c r="R761" s="180"/>
      <c r="S761" s="181"/>
      <c r="T761" s="182"/>
      <c r="U761" s="183"/>
      <c r="V761" s="185"/>
    </row>
    <row r="762" spans="1:22" x14ac:dyDescent="0.2">
      <c r="A762" s="19">
        <f t="shared" si="156"/>
        <v>746</v>
      </c>
      <c r="B762" s="20">
        <f t="shared" si="157"/>
        <v>1</v>
      </c>
      <c r="C762" s="23" t="str">
        <f t="shared" si="158"/>
        <v>yes</v>
      </c>
      <c r="D762" s="22"/>
      <c r="E762" s="24"/>
      <c r="F762" s="32">
        <f t="shared" si="159"/>
        <v>1.9114596399378948E-49</v>
      </c>
      <c r="G762" s="14">
        <f t="shared" si="160"/>
        <v>3.5648722284842386E-47</v>
      </c>
      <c r="H762" s="45">
        <f t="shared" si="161"/>
        <v>3.292351004405908E-45</v>
      </c>
      <c r="I762" s="13"/>
      <c r="J762" s="11">
        <f t="shared" si="165"/>
        <v>1</v>
      </c>
      <c r="K762" s="11">
        <f t="shared" si="166"/>
        <v>1</v>
      </c>
      <c r="L762" s="2">
        <f t="shared" si="167"/>
        <v>1</v>
      </c>
      <c r="M762" s="2">
        <f t="shared" si="162"/>
        <v>0.99</v>
      </c>
      <c r="N762" s="92"/>
      <c r="O762" s="2">
        <f t="shared" si="163"/>
        <v>1</v>
      </c>
      <c r="P762" s="31">
        <f t="shared" si="164"/>
        <v>746</v>
      </c>
      <c r="Q762" s="31">
        <f t="shared" si="155"/>
        <v>746</v>
      </c>
      <c r="R762" s="180"/>
      <c r="S762" s="181"/>
      <c r="T762" s="182"/>
      <c r="U762" s="183"/>
      <c r="V762" s="185"/>
    </row>
    <row r="763" spans="1:22" x14ac:dyDescent="0.2">
      <c r="A763" s="19">
        <f t="shared" si="156"/>
        <v>747</v>
      </c>
      <c r="B763" s="20">
        <f t="shared" si="157"/>
        <v>1</v>
      </c>
      <c r="C763" s="23" t="str">
        <f t="shared" si="158"/>
        <v>yes</v>
      </c>
      <c r="D763" s="22"/>
      <c r="E763" s="24"/>
      <c r="F763" s="32">
        <f t="shared" si="159"/>
        <v>1.528660693478212E-49</v>
      </c>
      <c r="G763" s="14">
        <f t="shared" si="160"/>
        <v>2.8595081300540471E-47</v>
      </c>
      <c r="H763" s="45">
        <f t="shared" si="161"/>
        <v>2.6488324482867904E-45</v>
      </c>
      <c r="I763" s="13"/>
      <c r="J763" s="11">
        <f t="shared" si="165"/>
        <v>1</v>
      </c>
      <c r="K763" s="11">
        <f t="shared" si="166"/>
        <v>1</v>
      </c>
      <c r="L763" s="2">
        <f t="shared" si="167"/>
        <v>1</v>
      </c>
      <c r="M763" s="2">
        <f t="shared" si="162"/>
        <v>0.99</v>
      </c>
      <c r="N763" s="92"/>
      <c r="O763" s="2">
        <f t="shared" si="163"/>
        <v>1</v>
      </c>
      <c r="P763" s="31">
        <f t="shared" si="164"/>
        <v>747</v>
      </c>
      <c r="Q763" s="31">
        <f t="shared" si="155"/>
        <v>747</v>
      </c>
      <c r="R763" s="180"/>
      <c r="S763" s="181"/>
      <c r="T763" s="182"/>
      <c r="U763" s="183"/>
      <c r="V763" s="185"/>
    </row>
    <row r="764" spans="1:22" x14ac:dyDescent="0.2">
      <c r="A764" s="19">
        <f t="shared" si="156"/>
        <v>748</v>
      </c>
      <c r="B764" s="20">
        <f t="shared" si="157"/>
        <v>1</v>
      </c>
      <c r="C764" s="23" t="str">
        <f t="shared" si="158"/>
        <v>yes</v>
      </c>
      <c r="D764" s="22"/>
      <c r="E764" s="24"/>
      <c r="F764" s="32">
        <f t="shared" si="159"/>
        <v>1.2221165172295819E-49</v>
      </c>
      <c r="G764" s="14">
        <f t="shared" si="160"/>
        <v>2.292950438339705E-47</v>
      </c>
      <c r="H764" s="45">
        <f t="shared" si="161"/>
        <v>2.1303905192036026E-45</v>
      </c>
      <c r="I764" s="13"/>
      <c r="J764" s="11">
        <f t="shared" si="165"/>
        <v>1</v>
      </c>
      <c r="K764" s="11">
        <f t="shared" si="166"/>
        <v>1</v>
      </c>
      <c r="L764" s="2">
        <f t="shared" si="167"/>
        <v>1</v>
      </c>
      <c r="M764" s="2">
        <f t="shared" si="162"/>
        <v>0.99</v>
      </c>
      <c r="N764" s="92"/>
      <c r="O764" s="2">
        <f t="shared" si="163"/>
        <v>1</v>
      </c>
      <c r="P764" s="31">
        <f t="shared" si="164"/>
        <v>748</v>
      </c>
      <c r="Q764" s="31">
        <f t="shared" si="155"/>
        <v>748</v>
      </c>
      <c r="R764" s="180"/>
      <c r="S764" s="181"/>
      <c r="T764" s="182"/>
      <c r="U764" s="183"/>
      <c r="V764" s="185"/>
    </row>
    <row r="765" spans="1:22" x14ac:dyDescent="0.2">
      <c r="A765" s="19">
        <f t="shared" si="156"/>
        <v>749</v>
      </c>
      <c r="B765" s="20">
        <f t="shared" si="157"/>
        <v>1</v>
      </c>
      <c r="C765" s="23" t="str">
        <f t="shared" si="158"/>
        <v>yes</v>
      </c>
      <c r="D765" s="22"/>
      <c r="E765" s="24"/>
      <c r="F765" s="32">
        <f t="shared" si="159"/>
        <v>9.7671812081778091E-50</v>
      </c>
      <c r="G765" s="14">
        <f t="shared" si="160"/>
        <v>1.8380339891243259E-47</v>
      </c>
      <c r="H765" s="45">
        <f t="shared" si="161"/>
        <v>1.7128522722570513E-45</v>
      </c>
      <c r="I765" s="13"/>
      <c r="J765" s="11">
        <f t="shared" si="165"/>
        <v>1</v>
      </c>
      <c r="K765" s="11">
        <f t="shared" si="166"/>
        <v>1</v>
      </c>
      <c r="L765" s="2">
        <f t="shared" si="167"/>
        <v>1</v>
      </c>
      <c r="M765" s="2">
        <f t="shared" si="162"/>
        <v>0.99</v>
      </c>
      <c r="N765" s="92"/>
      <c r="O765" s="2">
        <f t="shared" si="163"/>
        <v>1</v>
      </c>
      <c r="P765" s="31">
        <f t="shared" si="164"/>
        <v>749</v>
      </c>
      <c r="Q765" s="31">
        <f t="shared" si="155"/>
        <v>749</v>
      </c>
      <c r="R765" s="180"/>
      <c r="S765" s="181"/>
      <c r="T765" s="182"/>
      <c r="U765" s="183"/>
      <c r="V765" s="185"/>
    </row>
    <row r="766" spans="1:22" x14ac:dyDescent="0.2">
      <c r="A766" s="19">
        <f t="shared" si="156"/>
        <v>750</v>
      </c>
      <c r="B766" s="20">
        <f t="shared" si="157"/>
        <v>1</v>
      </c>
      <c r="C766" s="23" t="str">
        <f t="shared" si="158"/>
        <v>yes</v>
      </c>
      <c r="D766" s="22"/>
      <c r="E766" s="24"/>
      <c r="F766" s="32">
        <f t="shared" si="159"/>
        <v>7.8033405125257138E-50</v>
      </c>
      <c r="G766" s="14">
        <f t="shared" si="160"/>
        <v>1.4728805217392398E-47</v>
      </c>
      <c r="H766" s="45">
        <f t="shared" si="161"/>
        <v>1.3766899053028203E-45</v>
      </c>
      <c r="I766" s="13"/>
      <c r="J766" s="11">
        <f t="shared" si="165"/>
        <v>1</v>
      </c>
      <c r="K766" s="11">
        <f t="shared" si="166"/>
        <v>1</v>
      </c>
      <c r="L766" s="2">
        <f t="shared" si="167"/>
        <v>1</v>
      </c>
      <c r="M766" s="2">
        <f t="shared" si="162"/>
        <v>0.99</v>
      </c>
      <c r="N766" s="92"/>
      <c r="O766" s="2">
        <f t="shared" si="163"/>
        <v>1</v>
      </c>
      <c r="P766" s="31">
        <f t="shared" si="164"/>
        <v>750</v>
      </c>
      <c r="Q766" s="31">
        <f t="shared" si="155"/>
        <v>750</v>
      </c>
      <c r="R766" s="180"/>
      <c r="S766" s="181"/>
      <c r="T766" s="182"/>
      <c r="U766" s="183"/>
      <c r="V766" s="185"/>
    </row>
    <row r="767" spans="1:22" x14ac:dyDescent="0.2">
      <c r="A767" s="19">
        <f t="shared" si="156"/>
        <v>751</v>
      </c>
      <c r="B767" s="20">
        <f t="shared" si="157"/>
        <v>1</v>
      </c>
      <c r="C767" s="23" t="str">
        <f t="shared" si="158"/>
        <v>yes</v>
      </c>
      <c r="D767" s="22"/>
      <c r="E767" s="24"/>
      <c r="F767" s="32">
        <f t="shared" si="159"/>
        <v>6.2322679560037277E-50</v>
      </c>
      <c r="G767" s="14">
        <f t="shared" si="160"/>
        <v>1.1798754899479074E-47</v>
      </c>
      <c r="H767" s="45">
        <f t="shared" si="161"/>
        <v>1.1061332718261308E-45</v>
      </c>
      <c r="I767" s="13"/>
      <c r="J767" s="11">
        <f t="shared" si="165"/>
        <v>1</v>
      </c>
      <c r="K767" s="11">
        <f t="shared" si="166"/>
        <v>1</v>
      </c>
      <c r="L767" s="2">
        <f t="shared" si="167"/>
        <v>1</v>
      </c>
      <c r="M767" s="2">
        <f t="shared" si="162"/>
        <v>0.99</v>
      </c>
      <c r="N767" s="92"/>
      <c r="O767" s="2">
        <f t="shared" si="163"/>
        <v>1</v>
      </c>
      <c r="P767" s="31">
        <f t="shared" si="164"/>
        <v>751</v>
      </c>
      <c r="Q767" s="31">
        <f t="shared" si="155"/>
        <v>751</v>
      </c>
      <c r="R767" s="180"/>
      <c r="S767" s="181"/>
      <c r="T767" s="182"/>
      <c r="U767" s="183"/>
      <c r="V767" s="185"/>
    </row>
    <row r="768" spans="1:22" x14ac:dyDescent="0.2">
      <c r="A768" s="19">
        <f t="shared" si="156"/>
        <v>752</v>
      </c>
      <c r="B768" s="20">
        <f t="shared" si="157"/>
        <v>1</v>
      </c>
      <c r="C768" s="23" t="str">
        <f t="shared" si="158"/>
        <v>yes</v>
      </c>
      <c r="D768" s="22"/>
      <c r="E768" s="24"/>
      <c r="F768" s="32">
        <f t="shared" si="159"/>
        <v>4.9758294228174457E-50</v>
      </c>
      <c r="G768" s="14">
        <f t="shared" si="160"/>
        <v>9.448417769561531E-48</v>
      </c>
      <c r="H768" s="45">
        <f t="shared" si="161"/>
        <v>8.8845096973378868E-46</v>
      </c>
      <c r="I768" s="13"/>
      <c r="J768" s="11">
        <f t="shared" si="165"/>
        <v>1</v>
      </c>
      <c r="K768" s="11">
        <f t="shared" si="166"/>
        <v>1</v>
      </c>
      <c r="L768" s="2">
        <f t="shared" si="167"/>
        <v>1</v>
      </c>
      <c r="M768" s="2">
        <f t="shared" si="162"/>
        <v>0.99</v>
      </c>
      <c r="N768" s="92"/>
      <c r="O768" s="2">
        <f t="shared" si="163"/>
        <v>1</v>
      </c>
      <c r="P768" s="31">
        <f t="shared" si="164"/>
        <v>752</v>
      </c>
      <c r="Q768" s="31">
        <f t="shared" si="155"/>
        <v>752</v>
      </c>
      <c r="R768" s="180"/>
      <c r="S768" s="181"/>
      <c r="T768" s="182"/>
      <c r="U768" s="183"/>
      <c r="V768" s="185"/>
    </row>
    <row r="769" spans="1:22" x14ac:dyDescent="0.2">
      <c r="A769" s="19">
        <f t="shared" si="156"/>
        <v>753</v>
      </c>
      <c r="B769" s="20">
        <f t="shared" si="157"/>
        <v>1</v>
      </c>
      <c r="C769" s="23" t="str">
        <f t="shared" si="158"/>
        <v>yes</v>
      </c>
      <c r="D769" s="22"/>
      <c r="E769" s="24"/>
      <c r="F769" s="32">
        <f t="shared" si="159"/>
        <v>3.9713504885321201E-50</v>
      </c>
      <c r="G769" s="14">
        <f t="shared" si="160"/>
        <v>7.563726375168706E-48</v>
      </c>
      <c r="H769" s="45">
        <f t="shared" si="161"/>
        <v>7.1336817317644191E-46</v>
      </c>
      <c r="I769" s="13"/>
      <c r="J769" s="11">
        <f t="shared" si="165"/>
        <v>1</v>
      </c>
      <c r="K769" s="11">
        <f t="shared" si="166"/>
        <v>1</v>
      </c>
      <c r="L769" s="2">
        <f t="shared" si="167"/>
        <v>1</v>
      </c>
      <c r="M769" s="2">
        <f t="shared" si="162"/>
        <v>0.99</v>
      </c>
      <c r="N769" s="92"/>
      <c r="O769" s="2">
        <f t="shared" si="163"/>
        <v>1</v>
      </c>
      <c r="P769" s="31">
        <f t="shared" si="164"/>
        <v>753</v>
      </c>
      <c r="Q769" s="31">
        <f t="shared" si="155"/>
        <v>753</v>
      </c>
      <c r="R769" s="180"/>
      <c r="S769" s="181"/>
      <c r="T769" s="182"/>
      <c r="U769" s="183"/>
      <c r="V769" s="185"/>
    </row>
    <row r="770" spans="1:22" x14ac:dyDescent="0.2">
      <c r="A770" s="19">
        <f t="shared" si="156"/>
        <v>754</v>
      </c>
      <c r="B770" s="20">
        <f t="shared" si="157"/>
        <v>1</v>
      </c>
      <c r="C770" s="23" t="str">
        <f t="shared" si="158"/>
        <v>yes</v>
      </c>
      <c r="D770" s="22"/>
      <c r="E770" s="24"/>
      <c r="F770" s="32">
        <f t="shared" si="159"/>
        <v>3.1685741514927828E-50</v>
      </c>
      <c r="G770" s="14">
        <f t="shared" si="160"/>
        <v>6.0529335812761029E-48</v>
      </c>
      <c r="H770" s="45">
        <f t="shared" si="161"/>
        <v>5.7259535008805993E-46</v>
      </c>
      <c r="I770" s="13"/>
      <c r="J770" s="11">
        <f t="shared" si="165"/>
        <v>1</v>
      </c>
      <c r="K770" s="11">
        <f t="shared" si="166"/>
        <v>1</v>
      </c>
      <c r="L770" s="2">
        <f t="shared" si="167"/>
        <v>1</v>
      </c>
      <c r="M770" s="2">
        <f t="shared" si="162"/>
        <v>0.99</v>
      </c>
      <c r="N770" s="92"/>
      <c r="O770" s="2">
        <f t="shared" si="163"/>
        <v>1</v>
      </c>
      <c r="P770" s="31">
        <f t="shared" si="164"/>
        <v>754</v>
      </c>
      <c r="Q770" s="31">
        <f t="shared" si="155"/>
        <v>754</v>
      </c>
      <c r="R770" s="180"/>
      <c r="S770" s="181"/>
      <c r="T770" s="182"/>
      <c r="U770" s="183"/>
      <c r="V770" s="185"/>
    </row>
    <row r="771" spans="1:22" x14ac:dyDescent="0.2">
      <c r="A771" s="19">
        <f t="shared" si="156"/>
        <v>755</v>
      </c>
      <c r="B771" s="20">
        <f t="shared" si="157"/>
        <v>1</v>
      </c>
      <c r="C771" s="23" t="str">
        <f t="shared" si="158"/>
        <v>yes</v>
      </c>
      <c r="D771" s="22"/>
      <c r="E771" s="24"/>
      <c r="F771" s="32">
        <f t="shared" si="159"/>
        <v>2.5272139680137539E-50</v>
      </c>
      <c r="G771" s="14">
        <f t="shared" si="160"/>
        <v>4.8422693852672368E-48</v>
      </c>
      <c r="H771" s="45">
        <f t="shared" si="161"/>
        <v>4.594468686860036E-46</v>
      </c>
      <c r="I771" s="13"/>
      <c r="J771" s="11">
        <f t="shared" si="165"/>
        <v>1</v>
      </c>
      <c r="K771" s="11">
        <f t="shared" si="166"/>
        <v>1</v>
      </c>
      <c r="L771" s="2">
        <f t="shared" si="167"/>
        <v>1</v>
      </c>
      <c r="M771" s="2">
        <f t="shared" si="162"/>
        <v>0.99</v>
      </c>
      <c r="N771" s="92"/>
      <c r="O771" s="2">
        <f t="shared" si="163"/>
        <v>1</v>
      </c>
      <c r="P771" s="31">
        <f t="shared" si="164"/>
        <v>755</v>
      </c>
      <c r="Q771" s="31">
        <f t="shared" si="155"/>
        <v>755</v>
      </c>
      <c r="R771" s="180"/>
      <c r="S771" s="181"/>
      <c r="T771" s="182"/>
      <c r="U771" s="183"/>
      <c r="V771" s="185"/>
    </row>
    <row r="772" spans="1:22" x14ac:dyDescent="0.2">
      <c r="A772" s="19">
        <f t="shared" si="156"/>
        <v>756</v>
      </c>
      <c r="B772" s="20">
        <f t="shared" si="157"/>
        <v>1</v>
      </c>
      <c r="C772" s="23" t="str">
        <f t="shared" si="158"/>
        <v>yes</v>
      </c>
      <c r="D772" s="22"/>
      <c r="E772" s="24"/>
      <c r="F772" s="32">
        <f t="shared" si="159"/>
        <v>2.0149867073826927E-50</v>
      </c>
      <c r="G772" s="14">
        <f t="shared" si="160"/>
        <v>3.8724380903702198E-48</v>
      </c>
      <c r="H772" s="45">
        <f t="shared" si="161"/>
        <v>3.6853244851630497E-46</v>
      </c>
      <c r="I772" s="13"/>
      <c r="J772" s="11">
        <f t="shared" si="165"/>
        <v>1</v>
      </c>
      <c r="K772" s="11">
        <f t="shared" si="166"/>
        <v>1</v>
      </c>
      <c r="L772" s="2">
        <f t="shared" si="167"/>
        <v>1</v>
      </c>
      <c r="M772" s="2">
        <f t="shared" si="162"/>
        <v>0.99</v>
      </c>
      <c r="N772" s="92"/>
      <c r="O772" s="2">
        <f t="shared" si="163"/>
        <v>1</v>
      </c>
      <c r="P772" s="31">
        <f t="shared" si="164"/>
        <v>756</v>
      </c>
      <c r="Q772" s="31">
        <f t="shared" si="155"/>
        <v>756</v>
      </c>
      <c r="R772" s="180"/>
      <c r="S772" s="181"/>
      <c r="T772" s="182"/>
      <c r="U772" s="183"/>
      <c r="V772" s="185"/>
    </row>
    <row r="773" spans="1:22" x14ac:dyDescent="0.2">
      <c r="A773" s="19">
        <f t="shared" si="156"/>
        <v>757</v>
      </c>
      <c r="B773" s="20">
        <f t="shared" si="157"/>
        <v>1</v>
      </c>
      <c r="C773" s="23" t="str">
        <f t="shared" si="158"/>
        <v>yes</v>
      </c>
      <c r="D773" s="22"/>
      <c r="E773" s="24"/>
      <c r="F773" s="32">
        <f t="shared" si="159"/>
        <v>1.6060310718789636E-50</v>
      </c>
      <c r="G773" s="14">
        <f t="shared" si="160"/>
        <v>3.0957941607634473E-48</v>
      </c>
      <c r="H773" s="45">
        <f t="shared" si="161"/>
        <v>2.9550762443650656E-46</v>
      </c>
      <c r="I773" s="13"/>
      <c r="J773" s="11">
        <f t="shared" si="165"/>
        <v>1</v>
      </c>
      <c r="K773" s="11">
        <f t="shared" si="166"/>
        <v>1</v>
      </c>
      <c r="L773" s="2">
        <f t="shared" si="167"/>
        <v>1</v>
      </c>
      <c r="M773" s="2">
        <f t="shared" si="162"/>
        <v>0.99</v>
      </c>
      <c r="N773" s="92"/>
      <c r="O773" s="2">
        <f t="shared" si="163"/>
        <v>1</v>
      </c>
      <c r="P773" s="31">
        <f t="shared" si="164"/>
        <v>757</v>
      </c>
      <c r="Q773" s="31">
        <f t="shared" si="155"/>
        <v>757</v>
      </c>
      <c r="R773" s="180"/>
      <c r="S773" s="181"/>
      <c r="T773" s="182"/>
      <c r="U773" s="183"/>
      <c r="V773" s="185"/>
    </row>
    <row r="774" spans="1:22" x14ac:dyDescent="0.2">
      <c r="A774" s="19">
        <f t="shared" si="156"/>
        <v>758</v>
      </c>
      <c r="B774" s="20">
        <f t="shared" si="157"/>
        <v>1</v>
      </c>
      <c r="C774" s="23" t="str">
        <f t="shared" si="158"/>
        <v>yes</v>
      </c>
      <c r="D774" s="22"/>
      <c r="E774" s="24"/>
      <c r="F774" s="32">
        <f t="shared" si="159"/>
        <v>1.2796371393706226E-50</v>
      </c>
      <c r="G774" s="14">
        <f t="shared" si="160"/>
        <v>2.4740660084136066E-48</v>
      </c>
      <c r="H774" s="45">
        <f t="shared" si="161"/>
        <v>2.3687200274481325E-46</v>
      </c>
      <c r="I774" s="13"/>
      <c r="J774" s="11">
        <f t="shared" si="165"/>
        <v>1</v>
      </c>
      <c r="K774" s="11">
        <f t="shared" si="166"/>
        <v>1</v>
      </c>
      <c r="L774" s="2">
        <f t="shared" si="167"/>
        <v>1</v>
      </c>
      <c r="M774" s="2">
        <f t="shared" si="162"/>
        <v>0.99</v>
      </c>
      <c r="N774" s="92"/>
      <c r="O774" s="2">
        <f t="shared" si="163"/>
        <v>1</v>
      </c>
      <c r="P774" s="31">
        <f t="shared" si="164"/>
        <v>758</v>
      </c>
      <c r="Q774" s="31">
        <f t="shared" si="155"/>
        <v>758</v>
      </c>
      <c r="R774" s="180"/>
      <c r="S774" s="181"/>
      <c r="T774" s="182"/>
      <c r="U774" s="183"/>
      <c r="V774" s="185"/>
    </row>
    <row r="775" spans="1:22" x14ac:dyDescent="0.2">
      <c r="A775" s="19">
        <f t="shared" si="156"/>
        <v>759</v>
      </c>
      <c r="B775" s="20">
        <f t="shared" si="157"/>
        <v>1</v>
      </c>
      <c r="C775" s="23" t="str">
        <f t="shared" si="158"/>
        <v>yes</v>
      </c>
      <c r="D775" s="22"/>
      <c r="E775" s="24"/>
      <c r="F775" s="32">
        <f t="shared" si="159"/>
        <v>1.0192258077736326E-50</v>
      </c>
      <c r="G775" s="14">
        <f t="shared" si="160"/>
        <v>1.9765220068211754E-48</v>
      </c>
      <c r="H775" s="45">
        <f t="shared" si="161"/>
        <v>1.8980620960773323E-46</v>
      </c>
      <c r="I775" s="13"/>
      <c r="J775" s="11">
        <f t="shared" si="165"/>
        <v>1</v>
      </c>
      <c r="K775" s="11">
        <f t="shared" si="166"/>
        <v>1</v>
      </c>
      <c r="L775" s="2">
        <f t="shared" si="167"/>
        <v>1</v>
      </c>
      <c r="M775" s="2">
        <f t="shared" si="162"/>
        <v>0.99</v>
      </c>
      <c r="N775" s="92"/>
      <c r="O775" s="2">
        <f t="shared" si="163"/>
        <v>1</v>
      </c>
      <c r="P775" s="31">
        <f t="shared" si="164"/>
        <v>759</v>
      </c>
      <c r="Q775" s="31">
        <f t="shared" si="155"/>
        <v>759</v>
      </c>
      <c r="R775" s="180"/>
      <c r="S775" s="181"/>
      <c r="T775" s="182"/>
      <c r="U775" s="183"/>
      <c r="V775" s="185"/>
    </row>
    <row r="776" spans="1:22" x14ac:dyDescent="0.2">
      <c r="A776" s="19">
        <f t="shared" si="156"/>
        <v>760</v>
      </c>
      <c r="B776" s="20">
        <f t="shared" si="157"/>
        <v>1</v>
      </c>
      <c r="C776" s="23" t="str">
        <f t="shared" si="158"/>
        <v>yes</v>
      </c>
      <c r="D776" s="22"/>
      <c r="E776" s="24"/>
      <c r="F776" s="32">
        <f t="shared" si="159"/>
        <v>8.1152932062946601E-51</v>
      </c>
      <c r="G776" s="14">
        <f t="shared" si="160"/>
        <v>1.5784933022955575E-48</v>
      </c>
      <c r="H776" s="45">
        <f t="shared" si="161"/>
        <v>1.5204015437085793E-46</v>
      </c>
      <c r="I776" s="13"/>
      <c r="J776" s="11">
        <f t="shared" si="165"/>
        <v>1</v>
      </c>
      <c r="K776" s="11">
        <f t="shared" si="166"/>
        <v>1</v>
      </c>
      <c r="L776" s="2">
        <f t="shared" si="167"/>
        <v>1</v>
      </c>
      <c r="M776" s="2">
        <f t="shared" si="162"/>
        <v>0.99</v>
      </c>
      <c r="N776" s="92"/>
      <c r="O776" s="2">
        <f t="shared" si="163"/>
        <v>1</v>
      </c>
      <c r="P776" s="31">
        <f t="shared" si="164"/>
        <v>760</v>
      </c>
      <c r="Q776" s="31">
        <f t="shared" si="155"/>
        <v>760</v>
      </c>
      <c r="R776" s="180"/>
      <c r="S776" s="181"/>
      <c r="T776" s="182"/>
      <c r="U776" s="183"/>
      <c r="V776" s="185"/>
    </row>
    <row r="777" spans="1:22" x14ac:dyDescent="0.2">
      <c r="A777" s="19">
        <f t="shared" si="156"/>
        <v>761</v>
      </c>
      <c r="B777" s="20">
        <f t="shared" si="157"/>
        <v>1</v>
      </c>
      <c r="C777" s="23" t="str">
        <f t="shared" si="158"/>
        <v>yes</v>
      </c>
      <c r="D777" s="22"/>
      <c r="E777" s="24"/>
      <c r="F777" s="32">
        <f t="shared" si="159"/>
        <v>6.4593347277128374E-51</v>
      </c>
      <c r="G777" s="14">
        <f t="shared" si="160"/>
        <v>1.2601844022007248E-48</v>
      </c>
      <c r="H777" s="45">
        <f t="shared" si="161"/>
        <v>1.2174662868718558E-46</v>
      </c>
      <c r="I777" s="13"/>
      <c r="J777" s="11">
        <f t="shared" si="165"/>
        <v>1</v>
      </c>
      <c r="K777" s="11">
        <f t="shared" si="166"/>
        <v>1</v>
      </c>
      <c r="L777" s="2">
        <f t="shared" si="167"/>
        <v>1</v>
      </c>
      <c r="M777" s="2">
        <f t="shared" si="162"/>
        <v>0.99</v>
      </c>
      <c r="N777" s="92"/>
      <c r="O777" s="2">
        <f t="shared" si="163"/>
        <v>1</v>
      </c>
      <c r="P777" s="31">
        <f t="shared" si="164"/>
        <v>761</v>
      </c>
      <c r="Q777" s="31">
        <f t="shared" si="155"/>
        <v>761</v>
      </c>
      <c r="R777" s="180"/>
      <c r="S777" s="181"/>
      <c r="T777" s="182"/>
      <c r="U777" s="183"/>
      <c r="V777" s="185"/>
    </row>
    <row r="778" spans="1:22" x14ac:dyDescent="0.2">
      <c r="A778" s="19">
        <f t="shared" si="156"/>
        <v>762</v>
      </c>
      <c r="B778" s="20">
        <f t="shared" si="157"/>
        <v>1</v>
      </c>
      <c r="C778" s="23" t="str">
        <f t="shared" si="158"/>
        <v>yes</v>
      </c>
      <c r="D778" s="22"/>
      <c r="E778" s="24"/>
      <c r="F778" s="32">
        <f t="shared" si="159"/>
        <v>5.1394977265158233E-51</v>
      </c>
      <c r="G778" s="14">
        <f t="shared" si="160"/>
        <v>1.0057157949122033E-48</v>
      </c>
      <c r="H778" s="45">
        <f t="shared" si="161"/>
        <v>9.7455397274383965E-47</v>
      </c>
      <c r="I778" s="13"/>
      <c r="J778" s="11">
        <f t="shared" si="165"/>
        <v>1</v>
      </c>
      <c r="K778" s="11">
        <f t="shared" si="166"/>
        <v>1</v>
      </c>
      <c r="L778" s="2">
        <f t="shared" si="167"/>
        <v>1</v>
      </c>
      <c r="M778" s="2">
        <f t="shared" si="162"/>
        <v>0.99</v>
      </c>
      <c r="N778" s="92"/>
      <c r="O778" s="2">
        <f t="shared" si="163"/>
        <v>1</v>
      </c>
      <c r="P778" s="31">
        <f t="shared" si="164"/>
        <v>762</v>
      </c>
      <c r="Q778" s="31">
        <f t="shared" si="155"/>
        <v>762</v>
      </c>
      <c r="R778" s="180"/>
      <c r="S778" s="181"/>
      <c r="T778" s="182"/>
      <c r="U778" s="183"/>
      <c r="V778" s="185"/>
    </row>
    <row r="779" spans="1:22" x14ac:dyDescent="0.2">
      <c r="A779" s="19">
        <f t="shared" si="156"/>
        <v>763</v>
      </c>
      <c r="B779" s="20">
        <f t="shared" si="157"/>
        <v>1</v>
      </c>
      <c r="C779" s="23" t="str">
        <f t="shared" si="158"/>
        <v>yes</v>
      </c>
      <c r="D779" s="22"/>
      <c r="E779" s="24"/>
      <c r="F779" s="32">
        <f t="shared" si="159"/>
        <v>4.0879202784076524E-51</v>
      </c>
      <c r="G779" s="14">
        <f t="shared" si="160"/>
        <v>8.0235359290661413E-49</v>
      </c>
      <c r="H779" s="45">
        <f t="shared" si="161"/>
        <v>7.7983856861583949E-47</v>
      </c>
      <c r="I779" s="13"/>
      <c r="J779" s="11">
        <f t="shared" si="165"/>
        <v>1</v>
      </c>
      <c r="K779" s="11">
        <f t="shared" si="166"/>
        <v>1</v>
      </c>
      <c r="L779" s="2">
        <f t="shared" si="167"/>
        <v>1</v>
      </c>
      <c r="M779" s="2">
        <f t="shared" si="162"/>
        <v>0.99</v>
      </c>
      <c r="N779" s="92"/>
      <c r="O779" s="2">
        <f t="shared" si="163"/>
        <v>1</v>
      </c>
      <c r="P779" s="31">
        <f t="shared" si="164"/>
        <v>763</v>
      </c>
      <c r="Q779" s="31">
        <f t="shared" si="155"/>
        <v>763</v>
      </c>
      <c r="R779" s="180"/>
      <c r="S779" s="181"/>
      <c r="T779" s="182"/>
      <c r="U779" s="183"/>
      <c r="V779" s="185"/>
    </row>
    <row r="780" spans="1:22" x14ac:dyDescent="0.2">
      <c r="A780" s="19">
        <f t="shared" si="156"/>
        <v>764</v>
      </c>
      <c r="B780" s="20">
        <f t="shared" si="157"/>
        <v>1</v>
      </c>
      <c r="C780" s="23" t="str">
        <f t="shared" si="158"/>
        <v>yes</v>
      </c>
      <c r="D780" s="22"/>
      <c r="E780" s="24"/>
      <c r="F780" s="32">
        <f t="shared" si="159"/>
        <v>3.2503680911083137E-51</v>
      </c>
      <c r="G780" s="14">
        <f t="shared" si="160"/>
        <v>6.3988987109666852E-49</v>
      </c>
      <c r="H780" s="45">
        <f t="shared" si="161"/>
        <v>6.2381086666957679E-47</v>
      </c>
      <c r="I780" s="13"/>
      <c r="J780" s="11">
        <f t="shared" si="165"/>
        <v>1</v>
      </c>
      <c r="K780" s="11">
        <f t="shared" si="166"/>
        <v>1</v>
      </c>
      <c r="L780" s="2">
        <f t="shared" si="167"/>
        <v>1</v>
      </c>
      <c r="M780" s="2">
        <f t="shared" si="162"/>
        <v>0.99</v>
      </c>
      <c r="N780" s="92"/>
      <c r="O780" s="2">
        <f t="shared" si="163"/>
        <v>1</v>
      </c>
      <c r="P780" s="31">
        <f t="shared" si="164"/>
        <v>764</v>
      </c>
      <c r="Q780" s="31">
        <f t="shared" si="155"/>
        <v>764</v>
      </c>
      <c r="R780" s="180"/>
      <c r="S780" s="181"/>
      <c r="T780" s="182"/>
      <c r="U780" s="183"/>
      <c r="V780" s="185"/>
    </row>
    <row r="781" spans="1:22" x14ac:dyDescent="0.2">
      <c r="A781" s="19">
        <f t="shared" si="156"/>
        <v>765</v>
      </c>
      <c r="B781" s="20">
        <f t="shared" si="157"/>
        <v>1</v>
      </c>
      <c r="C781" s="23" t="str">
        <f t="shared" si="158"/>
        <v>yes</v>
      </c>
      <c r="D781" s="22"/>
      <c r="E781" s="24"/>
      <c r="F781" s="32">
        <f t="shared" si="159"/>
        <v>2.5835126811119366E-51</v>
      </c>
      <c r="G781" s="14">
        <f t="shared" si="160"/>
        <v>5.1014438864726297E-49</v>
      </c>
      <c r="H781" s="45">
        <f t="shared" si="161"/>
        <v>4.9882719231208319E-47</v>
      </c>
      <c r="I781" s="13"/>
      <c r="J781" s="11">
        <f t="shared" si="165"/>
        <v>1</v>
      </c>
      <c r="K781" s="11">
        <f t="shared" si="166"/>
        <v>1</v>
      </c>
      <c r="L781" s="2">
        <f t="shared" si="167"/>
        <v>1</v>
      </c>
      <c r="M781" s="2">
        <f t="shared" si="162"/>
        <v>0.99</v>
      </c>
      <c r="N781" s="92"/>
      <c r="O781" s="2">
        <f t="shared" si="163"/>
        <v>1</v>
      </c>
      <c r="P781" s="31">
        <f t="shared" si="164"/>
        <v>765</v>
      </c>
      <c r="Q781" s="31">
        <f t="shared" si="155"/>
        <v>765</v>
      </c>
      <c r="R781" s="180"/>
      <c r="S781" s="181"/>
      <c r="T781" s="182"/>
      <c r="U781" s="183"/>
      <c r="V781" s="185"/>
    </row>
    <row r="782" spans="1:22" x14ac:dyDescent="0.2">
      <c r="A782" s="19">
        <f t="shared" si="156"/>
        <v>766</v>
      </c>
      <c r="B782" s="20">
        <f t="shared" si="157"/>
        <v>1</v>
      </c>
      <c r="C782" s="23" t="str">
        <f t="shared" si="158"/>
        <v>yes</v>
      </c>
      <c r="D782" s="22"/>
      <c r="E782" s="24"/>
      <c r="F782" s="32">
        <f t="shared" si="159"/>
        <v>2.0527502119311182E-51</v>
      </c>
      <c r="G782" s="14">
        <f t="shared" si="160"/>
        <v>4.0656405139250173E-49</v>
      </c>
      <c r="H782" s="45">
        <f t="shared" si="161"/>
        <v>3.9874551194264049E-47</v>
      </c>
      <c r="I782" s="13"/>
      <c r="J782" s="11">
        <f t="shared" si="165"/>
        <v>1</v>
      </c>
      <c r="K782" s="11">
        <f t="shared" si="166"/>
        <v>1</v>
      </c>
      <c r="L782" s="2">
        <f t="shared" si="167"/>
        <v>1</v>
      </c>
      <c r="M782" s="2">
        <f t="shared" si="162"/>
        <v>0.99</v>
      </c>
      <c r="N782" s="92"/>
      <c r="O782" s="2">
        <f t="shared" si="163"/>
        <v>1</v>
      </c>
      <c r="P782" s="31">
        <f t="shared" si="164"/>
        <v>766</v>
      </c>
      <c r="Q782" s="31">
        <f t="shared" si="155"/>
        <v>766</v>
      </c>
      <c r="R782" s="180"/>
      <c r="S782" s="181"/>
      <c r="T782" s="182"/>
      <c r="U782" s="183"/>
      <c r="V782" s="185"/>
    </row>
    <row r="783" spans="1:22" x14ac:dyDescent="0.2">
      <c r="A783" s="19">
        <f t="shared" si="156"/>
        <v>767</v>
      </c>
      <c r="B783" s="20">
        <f t="shared" si="157"/>
        <v>1</v>
      </c>
      <c r="C783" s="23" t="str">
        <f t="shared" si="158"/>
        <v>yes</v>
      </c>
      <c r="D783" s="22"/>
      <c r="E783" s="24"/>
      <c r="F783" s="32">
        <f t="shared" si="159"/>
        <v>1.6304541874057492E-51</v>
      </c>
      <c r="G783" s="14">
        <f t="shared" si="160"/>
        <v>3.2390105081093971E-49</v>
      </c>
      <c r="H783" s="45">
        <f t="shared" si="161"/>
        <v>3.186321124843843E-47</v>
      </c>
      <c r="I783" s="13"/>
      <c r="J783" s="11">
        <f t="shared" si="165"/>
        <v>1</v>
      </c>
      <c r="K783" s="11">
        <f t="shared" si="166"/>
        <v>1</v>
      </c>
      <c r="L783" s="2">
        <f t="shared" si="167"/>
        <v>1</v>
      </c>
      <c r="M783" s="2">
        <f t="shared" si="162"/>
        <v>0.99</v>
      </c>
      <c r="N783" s="92"/>
      <c r="O783" s="2">
        <f t="shared" si="163"/>
        <v>1</v>
      </c>
      <c r="P783" s="31">
        <f t="shared" si="164"/>
        <v>767</v>
      </c>
      <c r="Q783" s="31">
        <f t="shared" si="155"/>
        <v>767</v>
      </c>
      <c r="R783" s="180"/>
      <c r="S783" s="181"/>
      <c r="T783" s="182"/>
      <c r="U783" s="183"/>
      <c r="V783" s="185"/>
    </row>
    <row r="784" spans="1:22" x14ac:dyDescent="0.2">
      <c r="A784" s="19">
        <f t="shared" si="156"/>
        <v>768</v>
      </c>
      <c r="B784" s="20">
        <f t="shared" si="157"/>
        <v>1</v>
      </c>
      <c r="C784" s="23" t="str">
        <f t="shared" si="158"/>
        <v>yes</v>
      </c>
      <c r="D784" s="22"/>
      <c r="E784" s="24"/>
      <c r="F784" s="32">
        <f t="shared" si="159"/>
        <v>1.2945761760848033E-51</v>
      </c>
      <c r="G784" s="14">
        <f t="shared" si="160"/>
        <v>2.5795431269451102E-49</v>
      </c>
      <c r="H784" s="45">
        <f t="shared" si="161"/>
        <v>2.545252459305557E-47</v>
      </c>
      <c r="I784" s="13"/>
      <c r="J784" s="11">
        <f t="shared" si="165"/>
        <v>1</v>
      </c>
      <c r="K784" s="11">
        <f t="shared" si="166"/>
        <v>1</v>
      </c>
      <c r="L784" s="2">
        <f t="shared" si="167"/>
        <v>1</v>
      </c>
      <c r="M784" s="2">
        <f t="shared" si="162"/>
        <v>0.99</v>
      </c>
      <c r="N784" s="92"/>
      <c r="O784" s="2">
        <f t="shared" si="163"/>
        <v>1</v>
      </c>
      <c r="P784" s="31">
        <f t="shared" si="164"/>
        <v>768</v>
      </c>
      <c r="Q784" s="31">
        <f t="shared" si="155"/>
        <v>768</v>
      </c>
      <c r="R784" s="180"/>
      <c r="S784" s="181"/>
      <c r="T784" s="182"/>
      <c r="U784" s="183"/>
      <c r="V784" s="185"/>
    </row>
    <row r="785" spans="1:22" x14ac:dyDescent="0.2">
      <c r="A785" s="19">
        <f t="shared" si="156"/>
        <v>769</v>
      </c>
      <c r="B785" s="20">
        <f t="shared" si="157"/>
        <v>1</v>
      </c>
      <c r="C785" s="23" t="str">
        <f t="shared" si="158"/>
        <v>yes</v>
      </c>
      <c r="D785" s="22"/>
      <c r="E785" s="24"/>
      <c r="F785" s="32">
        <f t="shared" si="159"/>
        <v>1.0275256261001305E-51</v>
      </c>
      <c r="G785" s="14">
        <f t="shared" si="160"/>
        <v>2.0536187293824463E-49</v>
      </c>
      <c r="H785" s="45">
        <f t="shared" si="161"/>
        <v>2.0324474022753142E-47</v>
      </c>
      <c r="I785" s="13"/>
      <c r="J785" s="11">
        <f t="shared" si="165"/>
        <v>1</v>
      </c>
      <c r="K785" s="11">
        <f t="shared" si="166"/>
        <v>1</v>
      </c>
      <c r="L785" s="2">
        <f t="shared" si="167"/>
        <v>1</v>
      </c>
      <c r="M785" s="2">
        <f t="shared" si="162"/>
        <v>0.99</v>
      </c>
      <c r="N785" s="92"/>
      <c r="O785" s="2">
        <f t="shared" si="163"/>
        <v>1</v>
      </c>
      <c r="P785" s="31">
        <f t="shared" si="164"/>
        <v>769</v>
      </c>
      <c r="Q785" s="31">
        <f t="shared" ref="Q785:Q848" si="168">IF($P785&gt;$B$11,"",$P785)</f>
        <v>769</v>
      </c>
      <c r="R785" s="180"/>
      <c r="S785" s="181"/>
      <c r="T785" s="182"/>
      <c r="U785" s="183"/>
      <c r="V785" s="185"/>
    </row>
    <row r="786" spans="1:22" x14ac:dyDescent="0.2">
      <c r="A786" s="19">
        <f t="shared" ref="A786:A849" si="169">$Q786</f>
        <v>770</v>
      </c>
      <c r="B786" s="20">
        <f t="shared" ref="B786:B849" si="170">IF(A786="","",IF($B$13=0,($J786),(IF($B$13=1,$K786,$L786))))</f>
        <v>1</v>
      </c>
      <c r="C786" s="23" t="str">
        <f t="shared" ref="C786:C849" si="171">IF(A786="","",IF(ISERROR(B786),"no",IF(($B786)&gt;=$B$14,"yes","no")))</f>
        <v>yes</v>
      </c>
      <c r="D786" s="22"/>
      <c r="E786" s="24"/>
      <c r="F786" s="32">
        <f t="shared" ref="F786:F849" si="172">IF($A786="","",IF($A786&lt;=ROUNDUP($B$11*$B$12,0)-1,(HYPGEOMDIST($A786,$A786,ROUNDUP($B$11*$B$12,0)-1,$B$11))))</f>
        <v>8.1527341058557545E-52</v>
      </c>
      <c r="G786" s="14">
        <f t="shared" ref="G786:G849" si="173">IF($A786="","",IF($A786&lt;=ROUNDUP($B$11*$B$12,0),HYPGEOMDIST($A786-1,$A786,ROUNDUP($B$11*$B$12,0)-1,$B$11)))</f>
        <v>1.634342059461876E-49</v>
      </c>
      <c r="H786" s="45">
        <f t="shared" ref="H786:H849" si="174">IF(A786="","",IF(OR($A786&lt;2,$B$11=ROUNDUP($B$11*$B$12,0)),"0",IF($A786&lt;=ROUNDUP($B$11*$B$12,0)+1,HYPGEOMDIST($A786-2,$A786,ROUNDUP($B$11*$B$12,0)-1,$B$11))))</f>
        <v>1.6223868894915649E-47</v>
      </c>
      <c r="I786" s="13"/>
      <c r="J786" s="11">
        <f t="shared" si="165"/>
        <v>1</v>
      </c>
      <c r="K786" s="11">
        <f t="shared" si="166"/>
        <v>1</v>
      </c>
      <c r="L786" s="2">
        <f t="shared" si="167"/>
        <v>1</v>
      </c>
      <c r="M786" s="2">
        <f t="shared" ref="M786:M849" si="175">IF($B786="","",$B$14)</f>
        <v>0.99</v>
      </c>
      <c r="N786" s="92"/>
      <c r="O786" s="2">
        <f t="shared" ref="O786:O849" si="176">IF(ISERROR(B786),"",IF(B786&gt;=$B$14,B786,"not meet"))</f>
        <v>1</v>
      </c>
      <c r="P786" s="31">
        <f t="shared" ref="P786:P849" si="177">ROW()-16</f>
        <v>770</v>
      </c>
      <c r="Q786" s="31">
        <f t="shared" si="168"/>
        <v>770</v>
      </c>
      <c r="R786" s="180"/>
      <c r="S786" s="181"/>
      <c r="T786" s="182"/>
      <c r="U786" s="183"/>
      <c r="V786" s="185"/>
    </row>
    <row r="787" spans="1:22" x14ac:dyDescent="0.2">
      <c r="A787" s="19">
        <f t="shared" si="169"/>
        <v>771</v>
      </c>
      <c r="B787" s="20">
        <f t="shared" si="170"/>
        <v>1</v>
      </c>
      <c r="C787" s="23" t="str">
        <f t="shared" si="171"/>
        <v>yes</v>
      </c>
      <c r="D787" s="22"/>
      <c r="E787" s="24"/>
      <c r="F787" s="32">
        <f t="shared" si="172"/>
        <v>6.4663466401239647E-52</v>
      </c>
      <c r="G787" s="14">
        <f t="shared" si="173"/>
        <v>1.3002047360792018E-49</v>
      </c>
      <c r="H787" s="45">
        <f t="shared" si="174"/>
        <v>1.294600405320262E-47</v>
      </c>
      <c r="I787" s="13"/>
      <c r="J787" s="11">
        <f t="shared" ref="J787:J850" si="178">IF($A787="","",1-F787)</f>
        <v>1</v>
      </c>
      <c r="K787" s="11">
        <f t="shared" ref="K787:K850" si="179">IF($A787="","",(1-F787)-G787)</f>
        <v>1</v>
      </c>
      <c r="L787" s="2">
        <f t="shared" ref="L787:L850" si="180">IF($A787="","",K787-H787)</f>
        <v>1</v>
      </c>
      <c r="M787" s="2">
        <f t="shared" si="175"/>
        <v>0.99</v>
      </c>
      <c r="N787" s="92"/>
      <c r="O787" s="2">
        <f t="shared" si="176"/>
        <v>1</v>
      </c>
      <c r="P787" s="31">
        <f t="shared" si="177"/>
        <v>771</v>
      </c>
      <c r="Q787" s="31">
        <f t="shared" si="168"/>
        <v>771</v>
      </c>
      <c r="R787" s="180"/>
      <c r="S787" s="181"/>
      <c r="T787" s="182"/>
      <c r="U787" s="183"/>
      <c r="V787" s="185"/>
    </row>
    <row r="788" spans="1:22" x14ac:dyDescent="0.2">
      <c r="A788" s="19">
        <f t="shared" si="169"/>
        <v>772</v>
      </c>
      <c r="B788" s="20">
        <f t="shared" si="170"/>
        <v>1</v>
      </c>
      <c r="C788" s="23" t="str">
        <f t="shared" si="171"/>
        <v>yes</v>
      </c>
      <c r="D788" s="22"/>
      <c r="E788" s="24"/>
      <c r="F788" s="32">
        <f t="shared" si="172"/>
        <v>5.126952480098287E-52</v>
      </c>
      <c r="G788" s="14">
        <f t="shared" si="173"/>
        <v>1.0340122915398226E-49</v>
      </c>
      <c r="H788" s="45">
        <f t="shared" si="174"/>
        <v>1.0326728973797827E-47</v>
      </c>
      <c r="I788" s="13"/>
      <c r="J788" s="11">
        <f t="shared" si="178"/>
        <v>1</v>
      </c>
      <c r="K788" s="11">
        <f t="shared" si="179"/>
        <v>1</v>
      </c>
      <c r="L788" s="2">
        <f t="shared" si="180"/>
        <v>1</v>
      </c>
      <c r="M788" s="2">
        <f t="shared" si="175"/>
        <v>0.99</v>
      </c>
      <c r="N788" s="92"/>
      <c r="O788" s="2">
        <f t="shared" si="176"/>
        <v>1</v>
      </c>
      <c r="P788" s="31">
        <f t="shared" si="177"/>
        <v>772</v>
      </c>
      <c r="Q788" s="31">
        <f t="shared" si="168"/>
        <v>772</v>
      </c>
      <c r="R788" s="180"/>
      <c r="S788" s="181"/>
      <c r="T788" s="182"/>
      <c r="U788" s="183"/>
      <c r="V788" s="185"/>
    </row>
    <row r="789" spans="1:22" x14ac:dyDescent="0.2">
      <c r="A789" s="19">
        <f t="shared" si="169"/>
        <v>773</v>
      </c>
      <c r="B789" s="20">
        <f t="shared" si="170"/>
        <v>1</v>
      </c>
      <c r="C789" s="23" t="str">
        <f t="shared" si="171"/>
        <v>yes</v>
      </c>
      <c r="D789" s="22"/>
      <c r="E789" s="24"/>
      <c r="F789" s="32">
        <f t="shared" si="172"/>
        <v>4.0635323915065381E-52</v>
      </c>
      <c r="G789" s="14">
        <f t="shared" si="173"/>
        <v>8.2202372848149395E-50</v>
      </c>
      <c r="H789" s="45">
        <f t="shared" si="174"/>
        <v>8.2344591486288786E-48</v>
      </c>
      <c r="I789" s="13"/>
      <c r="J789" s="11">
        <f t="shared" si="178"/>
        <v>1</v>
      </c>
      <c r="K789" s="11">
        <f t="shared" si="179"/>
        <v>1</v>
      </c>
      <c r="L789" s="2">
        <f t="shared" si="180"/>
        <v>1</v>
      </c>
      <c r="M789" s="2">
        <f t="shared" si="175"/>
        <v>0.99</v>
      </c>
      <c r="N789" s="92"/>
      <c r="O789" s="2">
        <f t="shared" si="176"/>
        <v>1</v>
      </c>
      <c r="P789" s="31">
        <f t="shared" si="177"/>
        <v>773</v>
      </c>
      <c r="Q789" s="31">
        <f t="shared" si="168"/>
        <v>773</v>
      </c>
      <c r="R789" s="180"/>
      <c r="S789" s="181"/>
      <c r="T789" s="182"/>
      <c r="U789" s="183"/>
      <c r="V789" s="185"/>
    </row>
    <row r="790" spans="1:22" x14ac:dyDescent="0.2">
      <c r="A790" s="19">
        <f t="shared" si="169"/>
        <v>774</v>
      </c>
      <c r="B790" s="20">
        <f t="shared" si="170"/>
        <v>1</v>
      </c>
      <c r="C790" s="23" t="str">
        <f t="shared" si="171"/>
        <v>yes</v>
      </c>
      <c r="D790" s="22"/>
      <c r="E790" s="24"/>
      <c r="F790" s="32">
        <f t="shared" si="172"/>
        <v>3.2195249759391444E-52</v>
      </c>
      <c r="G790" s="14">
        <f t="shared" si="173"/>
        <v>6.5326173964914636E-50</v>
      </c>
      <c r="H790" s="45">
        <f t="shared" si="174"/>
        <v>6.5637520547936162E-48</v>
      </c>
      <c r="I790" s="13"/>
      <c r="J790" s="11">
        <f t="shared" si="178"/>
        <v>1</v>
      </c>
      <c r="K790" s="11">
        <f t="shared" si="179"/>
        <v>1</v>
      </c>
      <c r="L790" s="2">
        <f t="shared" si="180"/>
        <v>1</v>
      </c>
      <c r="M790" s="2">
        <f t="shared" si="175"/>
        <v>0.99</v>
      </c>
      <c r="N790" s="92"/>
      <c r="O790" s="2">
        <f t="shared" si="176"/>
        <v>1</v>
      </c>
      <c r="P790" s="31">
        <f t="shared" si="177"/>
        <v>774</v>
      </c>
      <c r="Q790" s="31">
        <f t="shared" si="168"/>
        <v>774</v>
      </c>
      <c r="R790" s="180"/>
      <c r="S790" s="181"/>
      <c r="T790" s="182"/>
      <c r="U790" s="183"/>
      <c r="V790" s="185"/>
    </row>
    <row r="791" spans="1:22" x14ac:dyDescent="0.2">
      <c r="A791" s="19">
        <f t="shared" si="169"/>
        <v>775</v>
      </c>
      <c r="B791" s="20">
        <f t="shared" si="170"/>
        <v>1</v>
      </c>
      <c r="C791" s="23" t="str">
        <f t="shared" si="171"/>
        <v>yes</v>
      </c>
      <c r="D791" s="22"/>
      <c r="E791" s="24"/>
      <c r="F791" s="32">
        <f t="shared" si="172"/>
        <v>2.5498992578029796E-52</v>
      </c>
      <c r="G791" s="14">
        <f t="shared" si="173"/>
        <v>5.189599315555036E-50</v>
      </c>
      <c r="H791" s="45">
        <f t="shared" si="174"/>
        <v>5.2301430602075753E-48</v>
      </c>
      <c r="I791" s="13"/>
      <c r="J791" s="11">
        <f t="shared" si="178"/>
        <v>1</v>
      </c>
      <c r="K791" s="11">
        <f t="shared" si="179"/>
        <v>1</v>
      </c>
      <c r="L791" s="2">
        <f t="shared" si="180"/>
        <v>1</v>
      </c>
      <c r="M791" s="2">
        <f t="shared" si="175"/>
        <v>0.99</v>
      </c>
      <c r="N791" s="92"/>
      <c r="O791" s="2">
        <f t="shared" si="176"/>
        <v>1</v>
      </c>
      <c r="P791" s="31">
        <f t="shared" si="177"/>
        <v>775</v>
      </c>
      <c r="Q791" s="31">
        <f t="shared" si="168"/>
        <v>775</v>
      </c>
      <c r="R791" s="180"/>
      <c r="S791" s="181"/>
      <c r="T791" s="182"/>
      <c r="U791" s="183"/>
      <c r="V791" s="185"/>
    </row>
    <row r="792" spans="1:22" x14ac:dyDescent="0.2">
      <c r="A792" s="19">
        <f t="shared" si="169"/>
        <v>776</v>
      </c>
      <c r="B792" s="20">
        <f t="shared" si="170"/>
        <v>1</v>
      </c>
      <c r="C792" s="23" t="str">
        <f t="shared" si="171"/>
        <v>yes</v>
      </c>
      <c r="D792" s="22"/>
      <c r="E792" s="24"/>
      <c r="F792" s="32">
        <f t="shared" si="172"/>
        <v>2.0188167916950685E-52</v>
      </c>
      <c r="G792" s="14">
        <f t="shared" si="173"/>
        <v>4.121199936997562E-50</v>
      </c>
      <c r="H792" s="45">
        <f t="shared" si="174"/>
        <v>4.1659955884868054E-48</v>
      </c>
      <c r="I792" s="13"/>
      <c r="J792" s="11">
        <f t="shared" si="178"/>
        <v>1</v>
      </c>
      <c r="K792" s="11">
        <f t="shared" si="179"/>
        <v>1</v>
      </c>
      <c r="L792" s="2">
        <f t="shared" si="180"/>
        <v>1</v>
      </c>
      <c r="M792" s="2">
        <f t="shared" si="175"/>
        <v>0.99</v>
      </c>
      <c r="N792" s="92"/>
      <c r="O792" s="2">
        <f t="shared" si="176"/>
        <v>1</v>
      </c>
      <c r="P792" s="31">
        <f t="shared" si="177"/>
        <v>776</v>
      </c>
      <c r="Q792" s="31">
        <f t="shared" si="168"/>
        <v>776</v>
      </c>
      <c r="R792" s="180"/>
      <c r="S792" s="181"/>
      <c r="T792" s="182"/>
      <c r="U792" s="183"/>
      <c r="V792" s="185"/>
    </row>
    <row r="793" spans="1:22" x14ac:dyDescent="0.2">
      <c r="A793" s="19">
        <f t="shared" si="169"/>
        <v>777</v>
      </c>
      <c r="B793" s="20">
        <f t="shared" si="170"/>
        <v>1</v>
      </c>
      <c r="C793" s="23" t="str">
        <f t="shared" si="171"/>
        <v>yes</v>
      </c>
      <c r="D793" s="22"/>
      <c r="E793" s="24"/>
      <c r="F793" s="32">
        <f t="shared" si="172"/>
        <v>1.5977652232614661E-52</v>
      </c>
      <c r="G793" s="14">
        <f t="shared" si="173"/>
        <v>3.2715706867294042E-50</v>
      </c>
      <c r="H793" s="45">
        <f t="shared" si="174"/>
        <v>3.3171674907254917E-48</v>
      </c>
      <c r="I793" s="13"/>
      <c r="J793" s="11">
        <f t="shared" si="178"/>
        <v>1</v>
      </c>
      <c r="K793" s="11">
        <f t="shared" si="179"/>
        <v>1</v>
      </c>
      <c r="L793" s="2">
        <f t="shared" si="180"/>
        <v>1</v>
      </c>
      <c r="M793" s="2">
        <f t="shared" si="175"/>
        <v>0.99</v>
      </c>
      <c r="N793" s="92"/>
      <c r="O793" s="2">
        <f t="shared" si="176"/>
        <v>1</v>
      </c>
      <c r="P793" s="31">
        <f t="shared" si="177"/>
        <v>777</v>
      </c>
      <c r="Q793" s="31">
        <f t="shared" si="168"/>
        <v>777</v>
      </c>
      <c r="R793" s="180"/>
      <c r="S793" s="181"/>
      <c r="T793" s="182"/>
      <c r="U793" s="183"/>
      <c r="V793" s="185"/>
    </row>
    <row r="794" spans="1:22" x14ac:dyDescent="0.2">
      <c r="A794" s="19">
        <f t="shared" si="169"/>
        <v>778</v>
      </c>
      <c r="B794" s="20">
        <f t="shared" si="170"/>
        <v>1</v>
      </c>
      <c r="C794" s="23" t="str">
        <f t="shared" si="171"/>
        <v>yes</v>
      </c>
      <c r="D794" s="22"/>
      <c r="E794" s="24"/>
      <c r="F794" s="32">
        <f t="shared" si="172"/>
        <v>1.2640687520132428E-52</v>
      </c>
      <c r="G794" s="14">
        <f t="shared" si="173"/>
        <v>2.5961585463113403E-50</v>
      </c>
      <c r="H794" s="45">
        <f t="shared" si="174"/>
        <v>2.6403340189578866E-48</v>
      </c>
      <c r="I794" s="13"/>
      <c r="J794" s="11">
        <f t="shared" si="178"/>
        <v>1</v>
      </c>
      <c r="K794" s="11">
        <f t="shared" si="179"/>
        <v>1</v>
      </c>
      <c r="L794" s="2">
        <f t="shared" si="180"/>
        <v>1</v>
      </c>
      <c r="M794" s="2">
        <f t="shared" si="175"/>
        <v>0.99</v>
      </c>
      <c r="N794" s="92"/>
      <c r="O794" s="2">
        <f t="shared" si="176"/>
        <v>1</v>
      </c>
      <c r="P794" s="31">
        <f t="shared" si="177"/>
        <v>778</v>
      </c>
      <c r="Q794" s="31">
        <f t="shared" si="168"/>
        <v>778</v>
      </c>
      <c r="R794" s="180"/>
      <c r="S794" s="181"/>
      <c r="T794" s="182"/>
      <c r="U794" s="183"/>
      <c r="V794" s="185"/>
    </row>
    <row r="795" spans="1:22" x14ac:dyDescent="0.2">
      <c r="A795" s="19">
        <f t="shared" si="169"/>
        <v>779</v>
      </c>
      <c r="B795" s="20">
        <f t="shared" si="170"/>
        <v>1</v>
      </c>
      <c r="C795" s="23" t="str">
        <f t="shared" si="171"/>
        <v>yes</v>
      </c>
      <c r="D795" s="22"/>
      <c r="E795" s="24"/>
      <c r="F795" s="32">
        <f t="shared" si="172"/>
        <v>9.9969980249241679E-53</v>
      </c>
      <c r="G795" s="14">
        <f t="shared" si="173"/>
        <v>2.0594341167668425E-50</v>
      </c>
      <c r="H795" s="45">
        <f t="shared" si="174"/>
        <v>2.1008388236598447E-48</v>
      </c>
      <c r="I795" s="13"/>
      <c r="J795" s="11">
        <f t="shared" si="178"/>
        <v>1</v>
      </c>
      <c r="K795" s="11">
        <f t="shared" si="179"/>
        <v>1</v>
      </c>
      <c r="L795" s="2">
        <f t="shared" si="180"/>
        <v>1</v>
      </c>
      <c r="M795" s="2">
        <f t="shared" si="175"/>
        <v>0.99</v>
      </c>
      <c r="N795" s="92"/>
      <c r="O795" s="2">
        <f t="shared" si="176"/>
        <v>1</v>
      </c>
      <c r="P795" s="31">
        <f t="shared" si="177"/>
        <v>779</v>
      </c>
      <c r="Q795" s="31">
        <f t="shared" si="168"/>
        <v>779</v>
      </c>
      <c r="R795" s="180"/>
      <c r="S795" s="181"/>
      <c r="T795" s="182"/>
      <c r="U795" s="183"/>
      <c r="V795" s="185"/>
    </row>
    <row r="796" spans="1:22" x14ac:dyDescent="0.2">
      <c r="A796" s="19">
        <f t="shared" si="169"/>
        <v>780</v>
      </c>
      <c r="B796" s="20">
        <f t="shared" si="170"/>
        <v>1</v>
      </c>
      <c r="C796" s="23" t="str">
        <f t="shared" si="171"/>
        <v>yes</v>
      </c>
      <c r="D796" s="22"/>
      <c r="E796" s="24"/>
      <c r="F796" s="32">
        <f t="shared" si="172"/>
        <v>7.9033132790664914E-53</v>
      </c>
      <c r="G796" s="14">
        <f t="shared" si="173"/>
        <v>1.6330741017691997E-50</v>
      </c>
      <c r="H796" s="45">
        <f t="shared" si="174"/>
        <v>1.6709694289993923E-48</v>
      </c>
      <c r="I796" s="13"/>
      <c r="J796" s="11">
        <f t="shared" si="178"/>
        <v>1</v>
      </c>
      <c r="K796" s="11">
        <f t="shared" si="179"/>
        <v>1</v>
      </c>
      <c r="L796" s="2">
        <f t="shared" si="180"/>
        <v>1</v>
      </c>
      <c r="M796" s="2">
        <f t="shared" si="175"/>
        <v>0.99</v>
      </c>
      <c r="N796" s="92"/>
      <c r="O796" s="2">
        <f t="shared" si="176"/>
        <v>1</v>
      </c>
      <c r="P796" s="31">
        <f t="shared" si="177"/>
        <v>780</v>
      </c>
      <c r="Q796" s="31">
        <f t="shared" si="168"/>
        <v>780</v>
      </c>
      <c r="R796" s="180"/>
      <c r="S796" s="181"/>
      <c r="T796" s="182"/>
      <c r="U796" s="183"/>
      <c r="V796" s="185"/>
    </row>
    <row r="797" spans="1:22" x14ac:dyDescent="0.2">
      <c r="A797" s="19">
        <f t="shared" si="169"/>
        <v>781</v>
      </c>
      <c r="B797" s="20">
        <f t="shared" si="170"/>
        <v>1</v>
      </c>
      <c r="C797" s="23" t="str">
        <f t="shared" si="171"/>
        <v>yes</v>
      </c>
      <c r="D797" s="22"/>
      <c r="E797" s="24"/>
      <c r="F797" s="32">
        <f t="shared" si="172"/>
        <v>6.2458128552622196E-53</v>
      </c>
      <c r="G797" s="14">
        <f t="shared" si="173"/>
        <v>1.2945078309911265E-50</v>
      </c>
      <c r="H797" s="45">
        <f t="shared" si="174"/>
        <v>1.3285738265434652E-48</v>
      </c>
      <c r="I797" s="13"/>
      <c r="J797" s="11">
        <f t="shared" si="178"/>
        <v>1</v>
      </c>
      <c r="K797" s="11">
        <f t="shared" si="179"/>
        <v>1</v>
      </c>
      <c r="L797" s="2">
        <f t="shared" si="180"/>
        <v>1</v>
      </c>
      <c r="M797" s="2">
        <f t="shared" si="175"/>
        <v>0.99</v>
      </c>
      <c r="N797" s="92"/>
      <c r="O797" s="2">
        <f t="shared" si="176"/>
        <v>1</v>
      </c>
      <c r="P797" s="31">
        <f t="shared" si="177"/>
        <v>781</v>
      </c>
      <c r="Q797" s="31">
        <f t="shared" si="168"/>
        <v>781</v>
      </c>
      <c r="R797" s="180"/>
      <c r="S797" s="181"/>
      <c r="T797" s="182"/>
      <c r="U797" s="183"/>
      <c r="V797" s="185"/>
    </row>
    <row r="798" spans="1:22" x14ac:dyDescent="0.2">
      <c r="A798" s="19">
        <f t="shared" si="169"/>
        <v>782</v>
      </c>
      <c r="B798" s="20">
        <f t="shared" si="170"/>
        <v>1</v>
      </c>
      <c r="C798" s="23" t="str">
        <f t="shared" si="171"/>
        <v>yes</v>
      </c>
      <c r="D798" s="22"/>
      <c r="E798" s="24"/>
      <c r="F798" s="32">
        <f t="shared" si="172"/>
        <v>4.9341052876062688E-53</v>
      </c>
      <c r="G798" s="14">
        <f t="shared" si="173"/>
        <v>1.0257553179069192E-50</v>
      </c>
      <c r="H798" s="45">
        <f t="shared" si="174"/>
        <v>1.055951102748644E-48</v>
      </c>
      <c r="I798" s="13"/>
      <c r="J798" s="11">
        <f t="shared" si="178"/>
        <v>1</v>
      </c>
      <c r="K798" s="11">
        <f t="shared" si="179"/>
        <v>1</v>
      </c>
      <c r="L798" s="2">
        <f t="shared" si="180"/>
        <v>1</v>
      </c>
      <c r="M798" s="2">
        <f t="shared" si="175"/>
        <v>0.99</v>
      </c>
      <c r="N798" s="92"/>
      <c r="O798" s="2">
        <f t="shared" si="176"/>
        <v>1</v>
      </c>
      <c r="P798" s="31">
        <f t="shared" si="177"/>
        <v>782</v>
      </c>
      <c r="Q798" s="31">
        <f t="shared" si="168"/>
        <v>782</v>
      </c>
      <c r="R798" s="180"/>
      <c r="S798" s="181"/>
      <c r="T798" s="182"/>
      <c r="U798" s="183"/>
      <c r="V798" s="185"/>
    </row>
    <row r="799" spans="1:22" x14ac:dyDescent="0.2">
      <c r="A799" s="19">
        <f t="shared" si="169"/>
        <v>783</v>
      </c>
      <c r="B799" s="20">
        <f t="shared" si="170"/>
        <v>1</v>
      </c>
      <c r="C799" s="23" t="str">
        <f t="shared" si="171"/>
        <v>yes</v>
      </c>
      <c r="D799" s="22"/>
      <c r="E799" s="24"/>
      <c r="F799" s="32">
        <f t="shared" si="172"/>
        <v>3.8964313343632158E-53</v>
      </c>
      <c r="G799" s="14">
        <f t="shared" si="173"/>
        <v>8.1249870538935599E-51</v>
      </c>
      <c r="H799" s="45">
        <f t="shared" si="174"/>
        <v>8.3896213153319623E-49</v>
      </c>
      <c r="I799" s="13"/>
      <c r="J799" s="11">
        <f t="shared" si="178"/>
        <v>1</v>
      </c>
      <c r="K799" s="11">
        <f t="shared" si="179"/>
        <v>1</v>
      </c>
      <c r="L799" s="2">
        <f t="shared" si="180"/>
        <v>1</v>
      </c>
      <c r="M799" s="2">
        <f t="shared" si="175"/>
        <v>0.99</v>
      </c>
      <c r="N799" s="92"/>
      <c r="O799" s="2">
        <f t="shared" si="176"/>
        <v>1</v>
      </c>
      <c r="P799" s="31">
        <f t="shared" si="177"/>
        <v>783</v>
      </c>
      <c r="Q799" s="31">
        <f t="shared" si="168"/>
        <v>783</v>
      </c>
      <c r="R799" s="180"/>
      <c r="S799" s="181"/>
      <c r="T799" s="182"/>
      <c r="U799" s="183"/>
      <c r="V799" s="185"/>
    </row>
    <row r="800" spans="1:22" x14ac:dyDescent="0.2">
      <c r="A800" s="19">
        <f t="shared" si="169"/>
        <v>784</v>
      </c>
      <c r="B800" s="20">
        <f t="shared" si="170"/>
        <v>1</v>
      </c>
      <c r="C800" s="23" t="str">
        <f t="shared" si="171"/>
        <v>yes</v>
      </c>
      <c r="D800" s="22"/>
      <c r="E800" s="24"/>
      <c r="F800" s="32">
        <f t="shared" si="172"/>
        <v>3.075843982216969E-53</v>
      </c>
      <c r="G800" s="14">
        <f t="shared" si="173"/>
        <v>6.4334048408265644E-51</v>
      </c>
      <c r="H800" s="45">
        <f t="shared" si="174"/>
        <v>6.6631692994271876E-49</v>
      </c>
      <c r="I800" s="13"/>
      <c r="J800" s="11">
        <f t="shared" si="178"/>
        <v>1</v>
      </c>
      <c r="K800" s="11">
        <f t="shared" si="179"/>
        <v>1</v>
      </c>
      <c r="L800" s="2">
        <f t="shared" si="180"/>
        <v>1</v>
      </c>
      <c r="M800" s="2">
        <f t="shared" si="175"/>
        <v>0.99</v>
      </c>
      <c r="N800" s="92"/>
      <c r="O800" s="2">
        <f t="shared" si="176"/>
        <v>1</v>
      </c>
      <c r="P800" s="31">
        <f t="shared" si="177"/>
        <v>784</v>
      </c>
      <c r="Q800" s="31">
        <f t="shared" si="168"/>
        <v>784</v>
      </c>
      <c r="R800" s="180"/>
      <c r="S800" s="181"/>
      <c r="T800" s="182"/>
      <c r="U800" s="183"/>
      <c r="V800" s="185"/>
    </row>
    <row r="801" spans="1:22" x14ac:dyDescent="0.2">
      <c r="A801" s="19">
        <f t="shared" si="169"/>
        <v>785</v>
      </c>
      <c r="B801" s="20">
        <f t="shared" si="170"/>
        <v>1</v>
      </c>
      <c r="C801" s="23" t="str">
        <f t="shared" si="171"/>
        <v>yes</v>
      </c>
      <c r="D801" s="22"/>
      <c r="E801" s="24"/>
      <c r="F801" s="32">
        <f t="shared" si="172"/>
        <v>2.4271673882019696E-53</v>
      </c>
      <c r="G801" s="14">
        <f t="shared" si="173"/>
        <v>5.0921112630180832E-51</v>
      </c>
      <c r="H801" s="45">
        <f t="shared" si="174"/>
        <v>5.2900378492128815E-49</v>
      </c>
      <c r="I801" s="13"/>
      <c r="J801" s="11">
        <f t="shared" si="178"/>
        <v>1</v>
      </c>
      <c r="K801" s="11">
        <f t="shared" si="179"/>
        <v>1</v>
      </c>
      <c r="L801" s="2">
        <f t="shared" si="180"/>
        <v>1</v>
      </c>
      <c r="M801" s="2">
        <f t="shared" si="175"/>
        <v>0.99</v>
      </c>
      <c r="N801" s="92"/>
      <c r="O801" s="2">
        <f t="shared" si="176"/>
        <v>1</v>
      </c>
      <c r="P801" s="31">
        <f t="shared" si="177"/>
        <v>785</v>
      </c>
      <c r="Q801" s="31">
        <f t="shared" si="168"/>
        <v>785</v>
      </c>
      <c r="R801" s="180"/>
      <c r="S801" s="181"/>
      <c r="T801" s="182"/>
      <c r="U801" s="183"/>
      <c r="V801" s="185"/>
    </row>
    <row r="802" spans="1:22" x14ac:dyDescent="0.2">
      <c r="A802" s="19">
        <f t="shared" si="169"/>
        <v>786</v>
      </c>
      <c r="B802" s="20">
        <f t="shared" si="170"/>
        <v>1</v>
      </c>
      <c r="C802" s="23" t="str">
        <f t="shared" si="171"/>
        <v>yes</v>
      </c>
      <c r="D802" s="22"/>
      <c r="E802" s="24"/>
      <c r="F802" s="32">
        <f t="shared" si="172"/>
        <v>1.9145767929312984E-53</v>
      </c>
      <c r="G802" s="14">
        <f t="shared" si="173"/>
        <v>4.0289620788271939E-51</v>
      </c>
      <c r="H802" s="45">
        <f t="shared" si="174"/>
        <v>4.1983211042644275E-49</v>
      </c>
      <c r="I802" s="13"/>
      <c r="J802" s="11">
        <f t="shared" si="178"/>
        <v>1</v>
      </c>
      <c r="K802" s="11">
        <f t="shared" si="179"/>
        <v>1</v>
      </c>
      <c r="L802" s="2">
        <f t="shared" si="180"/>
        <v>1</v>
      </c>
      <c r="M802" s="2">
        <f t="shared" si="175"/>
        <v>0.99</v>
      </c>
      <c r="N802" s="92"/>
      <c r="O802" s="2">
        <f t="shared" si="176"/>
        <v>1</v>
      </c>
      <c r="P802" s="31">
        <f t="shared" si="177"/>
        <v>786</v>
      </c>
      <c r="Q802" s="31">
        <f t="shared" si="168"/>
        <v>786</v>
      </c>
      <c r="R802" s="180"/>
      <c r="S802" s="181"/>
      <c r="T802" s="182"/>
      <c r="U802" s="183"/>
      <c r="V802" s="185"/>
    </row>
    <row r="803" spans="1:22" x14ac:dyDescent="0.2">
      <c r="A803" s="19">
        <f t="shared" si="169"/>
        <v>787</v>
      </c>
      <c r="B803" s="20">
        <f t="shared" si="170"/>
        <v>1</v>
      </c>
      <c r="C803" s="23" t="str">
        <f t="shared" si="171"/>
        <v>yes</v>
      </c>
      <c r="D803" s="22"/>
      <c r="E803" s="24"/>
      <c r="F803" s="32">
        <f t="shared" si="172"/>
        <v>1.50967329750747E-53</v>
      </c>
      <c r="G803" s="14">
        <f t="shared" si="173"/>
        <v>3.1865905089856316E-51</v>
      </c>
      <c r="H803" s="45">
        <f t="shared" si="174"/>
        <v>3.3306650798706507E-49</v>
      </c>
      <c r="I803" s="13"/>
      <c r="J803" s="11">
        <f t="shared" si="178"/>
        <v>1</v>
      </c>
      <c r="K803" s="11">
        <f t="shared" si="179"/>
        <v>1</v>
      </c>
      <c r="L803" s="2">
        <f t="shared" si="180"/>
        <v>1</v>
      </c>
      <c r="M803" s="2">
        <f t="shared" si="175"/>
        <v>0.99</v>
      </c>
      <c r="N803" s="92"/>
      <c r="O803" s="2">
        <f t="shared" si="176"/>
        <v>1</v>
      </c>
      <c r="P803" s="31">
        <f t="shared" si="177"/>
        <v>787</v>
      </c>
      <c r="Q803" s="31">
        <f t="shared" si="168"/>
        <v>787</v>
      </c>
      <c r="R803" s="180"/>
      <c r="S803" s="181"/>
      <c r="T803" s="182"/>
      <c r="U803" s="183"/>
      <c r="V803" s="185"/>
    </row>
    <row r="804" spans="1:22" x14ac:dyDescent="0.2">
      <c r="A804" s="19">
        <f t="shared" si="169"/>
        <v>788</v>
      </c>
      <c r="B804" s="20">
        <f t="shared" si="170"/>
        <v>1</v>
      </c>
      <c r="C804" s="23" t="str">
        <f t="shared" si="171"/>
        <v>yes</v>
      </c>
      <c r="D804" s="22"/>
      <c r="E804" s="24"/>
      <c r="F804" s="32">
        <f t="shared" si="172"/>
        <v>1.1899528656370476E-53</v>
      </c>
      <c r="G804" s="14">
        <f t="shared" si="173"/>
        <v>2.5193970031391409E-51</v>
      </c>
      <c r="H804" s="45">
        <f t="shared" si="174"/>
        <v>2.6413393980511943E-49</v>
      </c>
      <c r="I804" s="13"/>
      <c r="J804" s="11">
        <f t="shared" si="178"/>
        <v>1</v>
      </c>
      <c r="K804" s="11">
        <f t="shared" si="179"/>
        <v>1</v>
      </c>
      <c r="L804" s="2">
        <f t="shared" si="180"/>
        <v>1</v>
      </c>
      <c r="M804" s="2">
        <f t="shared" si="175"/>
        <v>0.99</v>
      </c>
      <c r="N804" s="92"/>
      <c r="O804" s="2">
        <f t="shared" si="176"/>
        <v>1</v>
      </c>
      <c r="P804" s="31">
        <f t="shared" si="177"/>
        <v>788</v>
      </c>
      <c r="Q804" s="31">
        <f t="shared" si="168"/>
        <v>788</v>
      </c>
      <c r="R804" s="180"/>
      <c r="S804" s="181"/>
      <c r="T804" s="182"/>
      <c r="U804" s="183"/>
      <c r="V804" s="185"/>
    </row>
    <row r="805" spans="1:22" x14ac:dyDescent="0.2">
      <c r="A805" s="19">
        <f t="shared" si="169"/>
        <v>789</v>
      </c>
      <c r="B805" s="20">
        <f t="shared" si="170"/>
        <v>1</v>
      </c>
      <c r="C805" s="23" t="str">
        <f t="shared" si="171"/>
        <v>yes</v>
      </c>
      <c r="D805" s="22"/>
      <c r="E805" s="24"/>
      <c r="F805" s="32">
        <f t="shared" si="172"/>
        <v>9.3758926632356174E-54</v>
      </c>
      <c r="G805" s="14">
        <f t="shared" si="173"/>
        <v>1.9911487985833279E-51</v>
      </c>
      <c r="H805" s="45">
        <f t="shared" si="174"/>
        <v>2.0938949109656303E-49</v>
      </c>
      <c r="I805" s="13"/>
      <c r="J805" s="11">
        <f t="shared" si="178"/>
        <v>1</v>
      </c>
      <c r="K805" s="11">
        <f t="shared" si="179"/>
        <v>1</v>
      </c>
      <c r="L805" s="2">
        <f t="shared" si="180"/>
        <v>1</v>
      </c>
      <c r="M805" s="2">
        <f t="shared" si="175"/>
        <v>0.99</v>
      </c>
      <c r="N805" s="92"/>
      <c r="O805" s="2">
        <f t="shared" si="176"/>
        <v>1</v>
      </c>
      <c r="P805" s="31">
        <f t="shared" si="177"/>
        <v>789</v>
      </c>
      <c r="Q805" s="31">
        <f t="shared" si="168"/>
        <v>789</v>
      </c>
      <c r="R805" s="180"/>
      <c r="S805" s="181"/>
      <c r="T805" s="182"/>
      <c r="U805" s="183"/>
      <c r="V805" s="185"/>
    </row>
    <row r="806" spans="1:22" x14ac:dyDescent="0.2">
      <c r="A806" s="19">
        <f t="shared" si="169"/>
        <v>790</v>
      </c>
      <c r="B806" s="20">
        <f t="shared" si="170"/>
        <v>1</v>
      </c>
      <c r="C806" s="23" t="str">
        <f t="shared" si="171"/>
        <v>yes</v>
      </c>
      <c r="D806" s="22"/>
      <c r="E806" s="24"/>
      <c r="F806" s="32">
        <f t="shared" si="172"/>
        <v>7.3846693268801455E-54</v>
      </c>
      <c r="G806" s="14">
        <f t="shared" si="173"/>
        <v>1.5730664357206321E-51</v>
      </c>
      <c r="H806" s="45">
        <f t="shared" si="174"/>
        <v>1.6592906654860573E-49</v>
      </c>
      <c r="I806" s="13"/>
      <c r="J806" s="11">
        <f t="shared" si="178"/>
        <v>1</v>
      </c>
      <c r="K806" s="11">
        <f t="shared" si="179"/>
        <v>1</v>
      </c>
      <c r="L806" s="2">
        <f t="shared" si="180"/>
        <v>1</v>
      </c>
      <c r="M806" s="2">
        <f t="shared" si="175"/>
        <v>0.99</v>
      </c>
      <c r="N806" s="92"/>
      <c r="O806" s="2">
        <f t="shared" si="176"/>
        <v>1</v>
      </c>
      <c r="P806" s="31">
        <f t="shared" si="177"/>
        <v>790</v>
      </c>
      <c r="Q806" s="31">
        <f t="shared" si="168"/>
        <v>790</v>
      </c>
      <c r="R806" s="180"/>
      <c r="S806" s="181"/>
      <c r="T806" s="182"/>
      <c r="U806" s="183"/>
      <c r="V806" s="185"/>
    </row>
    <row r="807" spans="1:22" x14ac:dyDescent="0.2">
      <c r="A807" s="19">
        <f t="shared" si="169"/>
        <v>791</v>
      </c>
      <c r="B807" s="20">
        <f t="shared" si="170"/>
        <v>1</v>
      </c>
      <c r="C807" s="23" t="str">
        <f t="shared" si="171"/>
        <v>yes</v>
      </c>
      <c r="D807" s="22"/>
      <c r="E807" s="24"/>
      <c r="F807" s="32">
        <f t="shared" si="172"/>
        <v>5.8141269770790237E-54</v>
      </c>
      <c r="G807" s="14">
        <f t="shared" si="173"/>
        <v>1.242298998692815E-51</v>
      </c>
      <c r="H807" s="45">
        <f t="shared" si="174"/>
        <v>1.3143967084384011E-49</v>
      </c>
      <c r="I807" s="13"/>
      <c r="J807" s="11">
        <f t="shared" si="178"/>
        <v>1</v>
      </c>
      <c r="K807" s="11">
        <f t="shared" si="179"/>
        <v>1</v>
      </c>
      <c r="L807" s="2">
        <f t="shared" si="180"/>
        <v>1</v>
      </c>
      <c r="M807" s="2">
        <f t="shared" si="175"/>
        <v>0.99</v>
      </c>
      <c r="N807" s="92"/>
      <c r="O807" s="2">
        <f t="shared" si="176"/>
        <v>1</v>
      </c>
      <c r="P807" s="31">
        <f t="shared" si="177"/>
        <v>791</v>
      </c>
      <c r="Q807" s="31">
        <f t="shared" si="168"/>
        <v>791</v>
      </c>
      <c r="R807" s="180"/>
      <c r="S807" s="181"/>
      <c r="T807" s="182"/>
      <c r="U807" s="183"/>
      <c r="V807" s="185"/>
    </row>
    <row r="808" spans="1:22" x14ac:dyDescent="0.2">
      <c r="A808" s="19">
        <f t="shared" si="169"/>
        <v>792</v>
      </c>
      <c r="B808" s="20">
        <f t="shared" si="170"/>
        <v>1</v>
      </c>
      <c r="C808" s="23" t="str">
        <f t="shared" si="171"/>
        <v>yes</v>
      </c>
      <c r="D808" s="22"/>
      <c r="E808" s="24"/>
      <c r="F808" s="32">
        <f t="shared" si="172"/>
        <v>4.575857338801321E-54</v>
      </c>
      <c r="G808" s="14">
        <f t="shared" si="173"/>
        <v>9.8070955351599228E-52</v>
      </c>
      <c r="H808" s="45">
        <f t="shared" si="174"/>
        <v>1.0407977506678585E-49</v>
      </c>
      <c r="I808" s="13"/>
      <c r="J808" s="11">
        <f t="shared" si="178"/>
        <v>1</v>
      </c>
      <c r="K808" s="11">
        <f t="shared" si="179"/>
        <v>1</v>
      </c>
      <c r="L808" s="2">
        <f t="shared" si="180"/>
        <v>1</v>
      </c>
      <c r="M808" s="2">
        <f t="shared" si="175"/>
        <v>0.99</v>
      </c>
      <c r="N808" s="92"/>
      <c r="O808" s="2">
        <f t="shared" si="176"/>
        <v>1</v>
      </c>
      <c r="P808" s="31">
        <f t="shared" si="177"/>
        <v>792</v>
      </c>
      <c r="Q808" s="31">
        <f t="shared" si="168"/>
        <v>792</v>
      </c>
      <c r="R808" s="180"/>
      <c r="S808" s="181"/>
      <c r="T808" s="182"/>
      <c r="U808" s="183"/>
      <c r="V808" s="185"/>
    </row>
    <row r="809" spans="1:22" x14ac:dyDescent="0.2">
      <c r="A809" s="19">
        <f t="shared" si="169"/>
        <v>793</v>
      </c>
      <c r="B809" s="20">
        <f t="shared" si="170"/>
        <v>1</v>
      </c>
      <c r="C809" s="23" t="str">
        <f t="shared" si="171"/>
        <v>yes</v>
      </c>
      <c r="D809" s="22"/>
      <c r="E809" s="24"/>
      <c r="F809" s="32">
        <f t="shared" si="172"/>
        <v>3.5999329628704177E-54</v>
      </c>
      <c r="G809" s="14">
        <f t="shared" si="173"/>
        <v>7.7390803011312035E-52</v>
      </c>
      <c r="H809" s="45">
        <f t="shared" si="174"/>
        <v>8.2383758044298851E-50</v>
      </c>
      <c r="I809" s="13"/>
      <c r="J809" s="11">
        <f t="shared" si="178"/>
        <v>1</v>
      </c>
      <c r="K809" s="11">
        <f t="shared" si="179"/>
        <v>1</v>
      </c>
      <c r="L809" s="2">
        <f t="shared" si="180"/>
        <v>1</v>
      </c>
      <c r="M809" s="2">
        <f t="shared" si="175"/>
        <v>0.99</v>
      </c>
      <c r="N809" s="92"/>
      <c r="O809" s="2">
        <f t="shared" si="176"/>
        <v>1</v>
      </c>
      <c r="P809" s="31">
        <f t="shared" si="177"/>
        <v>793</v>
      </c>
      <c r="Q809" s="31">
        <f t="shared" si="168"/>
        <v>793</v>
      </c>
      <c r="R809" s="180"/>
      <c r="S809" s="181"/>
      <c r="T809" s="182"/>
      <c r="U809" s="183"/>
      <c r="V809" s="185"/>
    </row>
    <row r="810" spans="1:22" x14ac:dyDescent="0.2">
      <c r="A810" s="19">
        <f t="shared" si="169"/>
        <v>794</v>
      </c>
      <c r="B810" s="20">
        <f t="shared" si="170"/>
        <v>1</v>
      </c>
      <c r="C810" s="23" t="str">
        <f t="shared" si="171"/>
        <v>yes</v>
      </c>
      <c r="D810" s="22"/>
      <c r="E810" s="24"/>
      <c r="F810" s="32">
        <f t="shared" si="172"/>
        <v>2.8310646780140539E-54</v>
      </c>
      <c r="G810" s="14">
        <f t="shared" si="173"/>
        <v>6.1048141817594587E-52</v>
      </c>
      <c r="H810" s="45">
        <f t="shared" si="174"/>
        <v>6.5185605648141743E-50</v>
      </c>
      <c r="I810" s="13"/>
      <c r="J810" s="11">
        <f t="shared" si="178"/>
        <v>1</v>
      </c>
      <c r="K810" s="11">
        <f t="shared" si="179"/>
        <v>1</v>
      </c>
      <c r="L810" s="2">
        <f t="shared" si="180"/>
        <v>1</v>
      </c>
      <c r="M810" s="2">
        <f t="shared" si="175"/>
        <v>0.99</v>
      </c>
      <c r="N810" s="92"/>
      <c r="O810" s="2">
        <f t="shared" si="176"/>
        <v>1</v>
      </c>
      <c r="P810" s="31">
        <f t="shared" si="177"/>
        <v>794</v>
      </c>
      <c r="Q810" s="31">
        <f t="shared" si="168"/>
        <v>794</v>
      </c>
      <c r="R810" s="180"/>
      <c r="S810" s="181"/>
      <c r="T810" s="182"/>
      <c r="U810" s="183"/>
      <c r="V810" s="185"/>
    </row>
    <row r="811" spans="1:22" x14ac:dyDescent="0.2">
      <c r="A811" s="19">
        <f t="shared" si="169"/>
        <v>795</v>
      </c>
      <c r="B811" s="20">
        <f t="shared" si="170"/>
        <v>1</v>
      </c>
      <c r="C811" s="23" t="str">
        <f t="shared" si="171"/>
        <v>yes</v>
      </c>
      <c r="D811" s="22"/>
      <c r="E811" s="24"/>
      <c r="F811" s="32">
        <f t="shared" si="172"/>
        <v>2.225553677475663E-54</v>
      </c>
      <c r="G811" s="14">
        <f t="shared" si="173"/>
        <v>4.813812454280539E-52</v>
      </c>
      <c r="H811" s="45">
        <f t="shared" si="174"/>
        <v>5.1558009290000228E-50</v>
      </c>
      <c r="I811" s="13"/>
      <c r="J811" s="11">
        <f t="shared" si="178"/>
        <v>1</v>
      </c>
      <c r="K811" s="11">
        <f t="shared" si="179"/>
        <v>1</v>
      </c>
      <c r="L811" s="2">
        <f t="shared" si="180"/>
        <v>1</v>
      </c>
      <c r="M811" s="2">
        <f t="shared" si="175"/>
        <v>0.99</v>
      </c>
      <c r="N811" s="92"/>
      <c r="O811" s="2">
        <f t="shared" si="176"/>
        <v>1</v>
      </c>
      <c r="P811" s="31">
        <f t="shared" si="177"/>
        <v>795</v>
      </c>
      <c r="Q811" s="31">
        <f t="shared" si="168"/>
        <v>795</v>
      </c>
      <c r="R811" s="180"/>
      <c r="S811" s="181"/>
      <c r="T811" s="182"/>
      <c r="U811" s="183"/>
      <c r="V811" s="185"/>
    </row>
    <row r="812" spans="1:22" x14ac:dyDescent="0.2">
      <c r="A812" s="19">
        <f t="shared" si="169"/>
        <v>796</v>
      </c>
      <c r="B812" s="20">
        <f t="shared" si="170"/>
        <v>1</v>
      </c>
      <c r="C812" s="23" t="str">
        <f t="shared" si="171"/>
        <v>yes</v>
      </c>
      <c r="D812" s="22"/>
      <c r="E812" s="24"/>
      <c r="F812" s="32">
        <f t="shared" si="172"/>
        <v>1.7488748047113682E-54</v>
      </c>
      <c r="G812" s="14">
        <f t="shared" si="173"/>
        <v>3.7943638272038381E-52</v>
      </c>
      <c r="H812" s="45">
        <f t="shared" si="174"/>
        <v>4.0763773549012377E-50</v>
      </c>
      <c r="I812" s="13"/>
      <c r="J812" s="11">
        <f t="shared" si="178"/>
        <v>1</v>
      </c>
      <c r="K812" s="11">
        <f t="shared" si="179"/>
        <v>1</v>
      </c>
      <c r="L812" s="2">
        <f t="shared" si="180"/>
        <v>1</v>
      </c>
      <c r="M812" s="2">
        <f t="shared" si="175"/>
        <v>0.99</v>
      </c>
      <c r="N812" s="92"/>
      <c r="O812" s="2">
        <f t="shared" si="176"/>
        <v>1</v>
      </c>
      <c r="P812" s="31">
        <f t="shared" si="177"/>
        <v>796</v>
      </c>
      <c r="Q812" s="31">
        <f t="shared" si="168"/>
        <v>796</v>
      </c>
      <c r="R812" s="180"/>
      <c r="S812" s="181"/>
      <c r="T812" s="182"/>
      <c r="U812" s="183"/>
      <c r="V812" s="185"/>
    </row>
    <row r="813" spans="1:22" x14ac:dyDescent="0.2">
      <c r="A813" s="19">
        <f t="shared" si="169"/>
        <v>797</v>
      </c>
      <c r="B813" s="20">
        <f t="shared" si="170"/>
        <v>1</v>
      </c>
      <c r="C813" s="23" t="str">
        <f t="shared" si="171"/>
        <v>yes</v>
      </c>
      <c r="D813" s="22"/>
      <c r="E813" s="24"/>
      <c r="F813" s="32">
        <f t="shared" si="172"/>
        <v>1.3737610326781259E-54</v>
      </c>
      <c r="G813" s="14">
        <f t="shared" si="173"/>
        <v>2.9896567631051716E-52</v>
      </c>
      <c r="H813" s="45">
        <f t="shared" si="174"/>
        <v>3.2217059342486253E-50</v>
      </c>
      <c r="I813" s="13"/>
      <c r="J813" s="11">
        <f t="shared" si="178"/>
        <v>1</v>
      </c>
      <c r="K813" s="11">
        <f t="shared" si="179"/>
        <v>1</v>
      </c>
      <c r="L813" s="2">
        <f t="shared" si="180"/>
        <v>1</v>
      </c>
      <c r="M813" s="2">
        <f t="shared" si="175"/>
        <v>0.99</v>
      </c>
      <c r="N813" s="92"/>
      <c r="O813" s="2">
        <f t="shared" si="176"/>
        <v>1</v>
      </c>
      <c r="P813" s="31">
        <f t="shared" si="177"/>
        <v>797</v>
      </c>
      <c r="Q813" s="31">
        <f t="shared" si="168"/>
        <v>797</v>
      </c>
      <c r="R813" s="180"/>
      <c r="S813" s="181"/>
      <c r="T813" s="182"/>
      <c r="U813" s="183"/>
      <c r="V813" s="185"/>
    </row>
    <row r="814" spans="1:22" x14ac:dyDescent="0.2">
      <c r="A814" s="19">
        <f t="shared" si="169"/>
        <v>798</v>
      </c>
      <c r="B814" s="20">
        <f t="shared" si="170"/>
        <v>1</v>
      </c>
      <c r="C814" s="23" t="str">
        <f t="shared" si="171"/>
        <v>yes</v>
      </c>
      <c r="D814" s="22"/>
      <c r="E814" s="24"/>
      <c r="F814" s="32">
        <f t="shared" si="172"/>
        <v>1.0786857610786712E-54</v>
      </c>
      <c r="G814" s="14">
        <f t="shared" si="173"/>
        <v>2.3547006673634329E-52</v>
      </c>
      <c r="H814" s="45">
        <f t="shared" si="174"/>
        <v>2.5452483253462646E-50</v>
      </c>
      <c r="I814" s="13"/>
      <c r="J814" s="11">
        <f t="shared" si="178"/>
        <v>1</v>
      </c>
      <c r="K814" s="11">
        <f t="shared" si="179"/>
        <v>1</v>
      </c>
      <c r="L814" s="2">
        <f t="shared" si="180"/>
        <v>1</v>
      </c>
      <c r="M814" s="2">
        <f t="shared" si="175"/>
        <v>0.99</v>
      </c>
      <c r="N814" s="92"/>
      <c r="O814" s="2">
        <f t="shared" si="176"/>
        <v>1</v>
      </c>
      <c r="P814" s="31">
        <f t="shared" si="177"/>
        <v>798</v>
      </c>
      <c r="Q814" s="31">
        <f t="shared" si="168"/>
        <v>798</v>
      </c>
      <c r="R814" s="180"/>
      <c r="S814" s="181"/>
      <c r="T814" s="182"/>
      <c r="U814" s="183"/>
      <c r="V814" s="185"/>
    </row>
    <row r="815" spans="1:22" x14ac:dyDescent="0.2">
      <c r="A815" s="19">
        <f t="shared" si="169"/>
        <v>799</v>
      </c>
      <c r="B815" s="20">
        <f t="shared" si="170"/>
        <v>1</v>
      </c>
      <c r="C815" s="23" t="str">
        <f t="shared" si="171"/>
        <v>yes</v>
      </c>
      <c r="D815" s="22"/>
      <c r="E815" s="24"/>
      <c r="F815" s="32">
        <f t="shared" si="172"/>
        <v>8.4666076118856044E-55</v>
      </c>
      <c r="G815" s="14">
        <f t="shared" si="173"/>
        <v>1.8538797491222645E-52</v>
      </c>
      <c r="H815" s="45">
        <f t="shared" si="174"/>
        <v>2.0100489671189063E-50</v>
      </c>
      <c r="I815" s="13"/>
      <c r="J815" s="11">
        <f t="shared" si="178"/>
        <v>1</v>
      </c>
      <c r="K815" s="11">
        <f t="shared" si="179"/>
        <v>1</v>
      </c>
      <c r="L815" s="2">
        <f t="shared" si="180"/>
        <v>1</v>
      </c>
      <c r="M815" s="2">
        <f t="shared" si="175"/>
        <v>0.99</v>
      </c>
      <c r="N815" s="92"/>
      <c r="O815" s="2">
        <f t="shared" si="176"/>
        <v>1</v>
      </c>
      <c r="P815" s="31">
        <f t="shared" si="177"/>
        <v>799</v>
      </c>
      <c r="Q815" s="31">
        <f t="shared" si="168"/>
        <v>799</v>
      </c>
      <c r="R815" s="180"/>
      <c r="S815" s="181"/>
      <c r="T815" s="182"/>
      <c r="U815" s="183"/>
      <c r="V815" s="185"/>
    </row>
    <row r="816" spans="1:22" x14ac:dyDescent="0.2">
      <c r="A816" s="19">
        <f t="shared" si="169"/>
        <v>800</v>
      </c>
      <c r="B816" s="20">
        <f t="shared" si="170"/>
        <v>1</v>
      </c>
      <c r="C816" s="23" t="str">
        <f t="shared" si="171"/>
        <v>yes</v>
      </c>
      <c r="D816" s="22"/>
      <c r="E816" s="24"/>
      <c r="F816" s="32">
        <f t="shared" si="172"/>
        <v>6.6428447739473484E-55</v>
      </c>
      <c r="G816" s="14">
        <f t="shared" si="173"/>
        <v>1.4590102703506238E-52</v>
      </c>
      <c r="H816" s="45">
        <f t="shared" si="174"/>
        <v>1.586772966438408E-50</v>
      </c>
      <c r="I816" s="13"/>
      <c r="J816" s="11">
        <f t="shared" si="178"/>
        <v>1</v>
      </c>
      <c r="K816" s="11">
        <f t="shared" si="179"/>
        <v>1</v>
      </c>
      <c r="L816" s="2">
        <f t="shared" si="180"/>
        <v>1</v>
      </c>
      <c r="M816" s="2">
        <f t="shared" si="175"/>
        <v>0.99</v>
      </c>
      <c r="N816" s="92"/>
      <c r="O816" s="2">
        <f t="shared" si="176"/>
        <v>1</v>
      </c>
      <c r="P816" s="31">
        <f t="shared" si="177"/>
        <v>800</v>
      </c>
      <c r="Q816" s="31">
        <f t="shared" si="168"/>
        <v>800</v>
      </c>
      <c r="R816" s="180"/>
      <c r="S816" s="181"/>
      <c r="T816" s="182"/>
      <c r="U816" s="183"/>
      <c r="V816" s="185"/>
    </row>
    <row r="817" spans="1:22" x14ac:dyDescent="0.2">
      <c r="A817" s="19">
        <f t="shared" si="169"/>
        <v>801</v>
      </c>
      <c r="B817" s="20">
        <f t="shared" si="170"/>
        <v>1</v>
      </c>
      <c r="C817" s="23" t="str">
        <f t="shared" si="171"/>
        <v>yes</v>
      </c>
      <c r="D817" s="22"/>
      <c r="E817" s="24"/>
      <c r="F817" s="32">
        <f t="shared" si="172"/>
        <v>5.2098882584242869E-55</v>
      </c>
      <c r="G817" s="14">
        <f t="shared" si="173"/>
        <v>1.1477981689338809E-52</v>
      </c>
      <c r="H817" s="45">
        <f t="shared" si="174"/>
        <v>1.2521434570187315E-50</v>
      </c>
      <c r="I817" s="13"/>
      <c r="J817" s="11">
        <f t="shared" si="178"/>
        <v>1</v>
      </c>
      <c r="K817" s="11">
        <f t="shared" si="179"/>
        <v>1</v>
      </c>
      <c r="L817" s="2">
        <f t="shared" si="180"/>
        <v>1</v>
      </c>
      <c r="M817" s="2">
        <f t="shared" si="175"/>
        <v>0.99</v>
      </c>
      <c r="N817" s="92"/>
      <c r="O817" s="2">
        <f t="shared" si="176"/>
        <v>1</v>
      </c>
      <c r="P817" s="31">
        <f t="shared" si="177"/>
        <v>801</v>
      </c>
      <c r="Q817" s="31">
        <f t="shared" si="168"/>
        <v>801</v>
      </c>
      <c r="R817" s="180"/>
      <c r="S817" s="181"/>
      <c r="T817" s="182"/>
      <c r="U817" s="183"/>
      <c r="V817" s="185"/>
    </row>
    <row r="818" spans="1:22" x14ac:dyDescent="0.2">
      <c r="A818" s="19">
        <f t="shared" si="169"/>
        <v>802</v>
      </c>
      <c r="B818" s="20">
        <f t="shared" si="170"/>
        <v>1</v>
      </c>
      <c r="C818" s="23" t="str">
        <f t="shared" si="171"/>
        <v>yes</v>
      </c>
      <c r="D818" s="22"/>
      <c r="E818" s="24"/>
      <c r="F818" s="32">
        <f t="shared" si="172"/>
        <v>4.084433141082236E-55</v>
      </c>
      <c r="G818" s="14">
        <f t="shared" si="173"/>
        <v>9.0261500410830209E-53</v>
      </c>
      <c r="H818" s="45">
        <f t="shared" si="174"/>
        <v>9.8769756597097894E-51</v>
      </c>
      <c r="I818" s="13"/>
      <c r="J818" s="11">
        <f t="shared" si="178"/>
        <v>1</v>
      </c>
      <c r="K818" s="11">
        <f t="shared" si="179"/>
        <v>1</v>
      </c>
      <c r="L818" s="2">
        <f t="shared" si="180"/>
        <v>1</v>
      </c>
      <c r="M818" s="2">
        <f t="shared" si="175"/>
        <v>0.99</v>
      </c>
      <c r="N818" s="92"/>
      <c r="O818" s="2">
        <f t="shared" si="176"/>
        <v>1</v>
      </c>
      <c r="P818" s="31">
        <f t="shared" si="177"/>
        <v>802</v>
      </c>
      <c r="Q818" s="31">
        <f t="shared" si="168"/>
        <v>802</v>
      </c>
      <c r="R818" s="180"/>
      <c r="S818" s="181"/>
      <c r="T818" s="182"/>
      <c r="U818" s="183"/>
      <c r="V818" s="185"/>
    </row>
    <row r="819" spans="1:22" x14ac:dyDescent="0.2">
      <c r="A819" s="19">
        <f t="shared" si="169"/>
        <v>803</v>
      </c>
      <c r="B819" s="20">
        <f t="shared" si="170"/>
        <v>1</v>
      </c>
      <c r="C819" s="23" t="str">
        <f t="shared" si="171"/>
        <v>yes</v>
      </c>
      <c r="D819" s="22"/>
      <c r="E819" s="24"/>
      <c r="F819" s="32">
        <f t="shared" si="172"/>
        <v>3.2008380059771322E-55</v>
      </c>
      <c r="G819" s="14">
        <f t="shared" si="173"/>
        <v>7.0952689348948646E-53</v>
      </c>
      <c r="H819" s="45">
        <f t="shared" si="174"/>
        <v>7.7879639860202057E-51</v>
      </c>
      <c r="I819" s="13"/>
      <c r="J819" s="11">
        <f t="shared" si="178"/>
        <v>1</v>
      </c>
      <c r="K819" s="11">
        <f t="shared" si="179"/>
        <v>1</v>
      </c>
      <c r="L819" s="2">
        <f t="shared" si="180"/>
        <v>1</v>
      </c>
      <c r="M819" s="2">
        <f t="shared" si="175"/>
        <v>0.99</v>
      </c>
      <c r="N819" s="92"/>
      <c r="O819" s="2">
        <f t="shared" si="176"/>
        <v>1</v>
      </c>
      <c r="P819" s="31">
        <f t="shared" si="177"/>
        <v>803</v>
      </c>
      <c r="Q819" s="31">
        <f t="shared" si="168"/>
        <v>803</v>
      </c>
      <c r="R819" s="180"/>
      <c r="S819" s="181"/>
      <c r="T819" s="182"/>
      <c r="U819" s="183"/>
      <c r="V819" s="185"/>
    </row>
    <row r="820" spans="1:22" x14ac:dyDescent="0.2">
      <c r="A820" s="19">
        <f t="shared" si="169"/>
        <v>804</v>
      </c>
      <c r="B820" s="20">
        <f t="shared" si="170"/>
        <v>1</v>
      </c>
      <c r="C820" s="23" t="str">
        <f t="shared" si="171"/>
        <v>yes</v>
      </c>
      <c r="D820" s="22"/>
      <c r="E820" s="24"/>
      <c r="F820" s="32">
        <f t="shared" si="172"/>
        <v>2.5073996431327452E-55</v>
      </c>
      <c r="G820" s="14">
        <f t="shared" si="173"/>
        <v>5.5752444372689529E-53</v>
      </c>
      <c r="H820" s="45">
        <f t="shared" si="174"/>
        <v>6.1383747026420138E-51</v>
      </c>
      <c r="I820" s="13"/>
      <c r="J820" s="11">
        <f t="shared" si="178"/>
        <v>1</v>
      </c>
      <c r="K820" s="11">
        <f t="shared" si="179"/>
        <v>1</v>
      </c>
      <c r="L820" s="2">
        <f t="shared" si="180"/>
        <v>1</v>
      </c>
      <c r="M820" s="2">
        <f t="shared" si="175"/>
        <v>0.99</v>
      </c>
      <c r="N820" s="92"/>
      <c r="O820" s="2">
        <f t="shared" si="176"/>
        <v>1</v>
      </c>
      <c r="P820" s="31">
        <f t="shared" si="177"/>
        <v>804</v>
      </c>
      <c r="Q820" s="31">
        <f t="shared" si="168"/>
        <v>804</v>
      </c>
      <c r="R820" s="180"/>
      <c r="S820" s="181"/>
      <c r="T820" s="182"/>
      <c r="U820" s="183"/>
      <c r="V820" s="185"/>
    </row>
    <row r="821" spans="1:22" x14ac:dyDescent="0.2">
      <c r="A821" s="19">
        <f t="shared" si="169"/>
        <v>805</v>
      </c>
      <c r="B821" s="20">
        <f t="shared" si="170"/>
        <v>1</v>
      </c>
      <c r="C821" s="23" t="str">
        <f t="shared" si="171"/>
        <v>yes</v>
      </c>
      <c r="D821" s="22"/>
      <c r="E821" s="24"/>
      <c r="F821" s="32">
        <f t="shared" si="172"/>
        <v>1.9634092033151543E-55</v>
      </c>
      <c r="G821" s="14">
        <f t="shared" si="173"/>
        <v>4.3791230405316311E-53</v>
      </c>
      <c r="H821" s="45">
        <f t="shared" si="174"/>
        <v>4.8362842370705314E-51</v>
      </c>
      <c r="I821" s="13"/>
      <c r="J821" s="11">
        <f t="shared" si="178"/>
        <v>1</v>
      </c>
      <c r="K821" s="11">
        <f t="shared" si="179"/>
        <v>1</v>
      </c>
      <c r="L821" s="2">
        <f t="shared" si="180"/>
        <v>1</v>
      </c>
      <c r="M821" s="2">
        <f t="shared" si="175"/>
        <v>0.99</v>
      </c>
      <c r="N821" s="92"/>
      <c r="O821" s="2">
        <f t="shared" si="176"/>
        <v>1</v>
      </c>
      <c r="P821" s="31">
        <f t="shared" si="177"/>
        <v>805</v>
      </c>
      <c r="Q821" s="31">
        <f t="shared" si="168"/>
        <v>805</v>
      </c>
      <c r="R821" s="180"/>
      <c r="S821" s="181"/>
      <c r="T821" s="182"/>
      <c r="U821" s="183"/>
      <c r="V821" s="185"/>
    </row>
    <row r="822" spans="1:22" x14ac:dyDescent="0.2">
      <c r="A822" s="19">
        <f t="shared" si="169"/>
        <v>806</v>
      </c>
      <c r="B822" s="20">
        <f t="shared" si="170"/>
        <v>1</v>
      </c>
      <c r="C822" s="23" t="str">
        <f t="shared" si="171"/>
        <v>yes</v>
      </c>
      <c r="D822" s="22"/>
      <c r="E822" s="24"/>
      <c r="F822" s="32">
        <f t="shared" si="172"/>
        <v>1.5368267720912364E-55</v>
      </c>
      <c r="G822" s="14">
        <f t="shared" si="173"/>
        <v>3.4382543956643994E-53</v>
      </c>
      <c r="H822" s="45">
        <f t="shared" si="174"/>
        <v>3.8088919107933215E-51</v>
      </c>
      <c r="I822" s="13"/>
      <c r="J822" s="11">
        <f t="shared" si="178"/>
        <v>1</v>
      </c>
      <c r="K822" s="11">
        <f t="shared" si="179"/>
        <v>1</v>
      </c>
      <c r="L822" s="2">
        <f t="shared" si="180"/>
        <v>1</v>
      </c>
      <c r="M822" s="2">
        <f t="shared" si="175"/>
        <v>0.99</v>
      </c>
      <c r="N822" s="92"/>
      <c r="O822" s="2">
        <f t="shared" si="176"/>
        <v>1</v>
      </c>
      <c r="P822" s="31">
        <f t="shared" si="177"/>
        <v>806</v>
      </c>
      <c r="Q822" s="31">
        <f t="shared" si="168"/>
        <v>806</v>
      </c>
      <c r="R822" s="180"/>
      <c r="S822" s="181"/>
      <c r="T822" s="182"/>
      <c r="U822" s="183"/>
      <c r="V822" s="185"/>
    </row>
    <row r="823" spans="1:22" x14ac:dyDescent="0.2">
      <c r="A823" s="19">
        <f t="shared" si="169"/>
        <v>807</v>
      </c>
      <c r="B823" s="20">
        <f t="shared" si="170"/>
        <v>1</v>
      </c>
      <c r="C823" s="23" t="str">
        <f t="shared" si="171"/>
        <v>yes</v>
      </c>
      <c r="D823" s="22"/>
      <c r="E823" s="24"/>
      <c r="F823" s="32">
        <f t="shared" si="172"/>
        <v>1.202445154532524E-55</v>
      </c>
      <c r="G823" s="14">
        <f t="shared" si="173"/>
        <v>2.6984596536991669E-53</v>
      </c>
      <c r="H823" s="45">
        <f t="shared" si="174"/>
        <v>2.9985640820977219E-51</v>
      </c>
      <c r="I823" s="13"/>
      <c r="J823" s="11">
        <f t="shared" si="178"/>
        <v>1</v>
      </c>
      <c r="K823" s="11">
        <f t="shared" si="179"/>
        <v>1</v>
      </c>
      <c r="L823" s="2">
        <f t="shared" si="180"/>
        <v>1</v>
      </c>
      <c r="M823" s="2">
        <f t="shared" si="175"/>
        <v>0.99</v>
      </c>
      <c r="N823" s="92"/>
      <c r="O823" s="2">
        <f t="shared" si="176"/>
        <v>1</v>
      </c>
      <c r="P823" s="31">
        <f t="shared" si="177"/>
        <v>807</v>
      </c>
      <c r="Q823" s="31">
        <f t="shared" si="168"/>
        <v>807</v>
      </c>
      <c r="R823" s="180"/>
      <c r="S823" s="181"/>
      <c r="T823" s="182"/>
      <c r="U823" s="183"/>
      <c r="V823" s="185"/>
    </row>
    <row r="824" spans="1:22" x14ac:dyDescent="0.2">
      <c r="A824" s="19">
        <f t="shared" si="169"/>
        <v>808</v>
      </c>
      <c r="B824" s="20">
        <f t="shared" si="170"/>
        <v>1</v>
      </c>
      <c r="C824" s="23" t="str">
        <f t="shared" si="171"/>
        <v>yes</v>
      </c>
      <c r="D824" s="22"/>
      <c r="E824" s="24"/>
      <c r="F824" s="32">
        <f t="shared" si="172"/>
        <v>9.4044051047128276E-56</v>
      </c>
      <c r="G824" s="14">
        <f t="shared" si="173"/>
        <v>2.1169975240145691E-53</v>
      </c>
      <c r="H824" s="45">
        <f t="shared" si="174"/>
        <v>2.3596919915464119E-51</v>
      </c>
      <c r="I824" s="13"/>
      <c r="J824" s="11">
        <f t="shared" si="178"/>
        <v>1</v>
      </c>
      <c r="K824" s="11">
        <f t="shared" si="179"/>
        <v>1</v>
      </c>
      <c r="L824" s="2">
        <f t="shared" si="180"/>
        <v>1</v>
      </c>
      <c r="M824" s="2">
        <f t="shared" si="175"/>
        <v>0.99</v>
      </c>
      <c r="N824" s="92"/>
      <c r="O824" s="2">
        <f t="shared" si="176"/>
        <v>1</v>
      </c>
      <c r="P824" s="31">
        <f t="shared" si="177"/>
        <v>808</v>
      </c>
      <c r="Q824" s="31">
        <f t="shared" si="168"/>
        <v>808</v>
      </c>
      <c r="R824" s="180"/>
      <c r="S824" s="181"/>
      <c r="T824" s="182"/>
      <c r="U824" s="183"/>
      <c r="V824" s="185"/>
    </row>
    <row r="825" spans="1:22" x14ac:dyDescent="0.2">
      <c r="A825" s="19">
        <f t="shared" si="169"/>
        <v>809</v>
      </c>
      <c r="B825" s="20">
        <f t="shared" si="170"/>
        <v>1</v>
      </c>
      <c r="C825" s="23" t="str">
        <f t="shared" si="171"/>
        <v>yes</v>
      </c>
      <c r="D825" s="22"/>
      <c r="E825" s="24"/>
      <c r="F825" s="32">
        <f t="shared" si="172"/>
        <v>7.35228780585219E-56</v>
      </c>
      <c r="G825" s="14">
        <f t="shared" si="173"/>
        <v>1.660162894778408E-53</v>
      </c>
      <c r="H825" s="45">
        <f t="shared" si="174"/>
        <v>1.856196889733824E-51</v>
      </c>
      <c r="I825" s="13"/>
      <c r="J825" s="11">
        <f t="shared" si="178"/>
        <v>1</v>
      </c>
      <c r="K825" s="11">
        <f t="shared" si="179"/>
        <v>1</v>
      </c>
      <c r="L825" s="2">
        <f t="shared" si="180"/>
        <v>1</v>
      </c>
      <c r="M825" s="2">
        <f t="shared" si="175"/>
        <v>0.99</v>
      </c>
      <c r="N825" s="92"/>
      <c r="O825" s="2">
        <f t="shared" si="176"/>
        <v>1</v>
      </c>
      <c r="P825" s="31">
        <f t="shared" si="177"/>
        <v>809</v>
      </c>
      <c r="Q825" s="31">
        <f t="shared" si="168"/>
        <v>809</v>
      </c>
      <c r="R825" s="180"/>
      <c r="S825" s="181"/>
      <c r="T825" s="182"/>
      <c r="U825" s="183"/>
      <c r="V825" s="185"/>
    </row>
    <row r="826" spans="1:22" x14ac:dyDescent="0.2">
      <c r="A826" s="19">
        <f t="shared" si="169"/>
        <v>810</v>
      </c>
      <c r="B826" s="20">
        <f t="shared" si="170"/>
        <v>1</v>
      </c>
      <c r="C826" s="23" t="str">
        <f t="shared" si="171"/>
        <v>yes</v>
      </c>
      <c r="D826" s="22"/>
      <c r="E826" s="24"/>
      <c r="F826" s="32">
        <f t="shared" si="172"/>
        <v>5.7456373591320723E-56</v>
      </c>
      <c r="G826" s="14">
        <f t="shared" si="173"/>
        <v>1.3013868618433856E-53</v>
      </c>
      <c r="H826" s="45">
        <f t="shared" si="174"/>
        <v>1.4595498676959075E-51</v>
      </c>
      <c r="I826" s="13"/>
      <c r="J826" s="11">
        <f t="shared" si="178"/>
        <v>1</v>
      </c>
      <c r="K826" s="11">
        <f t="shared" si="179"/>
        <v>1</v>
      </c>
      <c r="L826" s="2">
        <f t="shared" si="180"/>
        <v>1</v>
      </c>
      <c r="M826" s="2">
        <f t="shared" si="175"/>
        <v>0.99</v>
      </c>
      <c r="N826" s="92"/>
      <c r="O826" s="2">
        <f t="shared" si="176"/>
        <v>1</v>
      </c>
      <c r="P826" s="31">
        <f t="shared" si="177"/>
        <v>810</v>
      </c>
      <c r="Q826" s="31">
        <f t="shared" si="168"/>
        <v>810</v>
      </c>
      <c r="R826" s="180"/>
      <c r="S826" s="181"/>
      <c r="T826" s="182"/>
      <c r="U826" s="183"/>
      <c r="V826" s="185"/>
    </row>
    <row r="827" spans="1:22" x14ac:dyDescent="0.2">
      <c r="A827" s="19">
        <f t="shared" si="169"/>
        <v>811</v>
      </c>
      <c r="B827" s="20">
        <f t="shared" si="170"/>
        <v>1</v>
      </c>
      <c r="C827" s="23" t="str">
        <f t="shared" si="171"/>
        <v>yes</v>
      </c>
      <c r="D827" s="22"/>
      <c r="E827" s="24"/>
      <c r="F827" s="32">
        <f t="shared" si="172"/>
        <v>4.4882587486553293E-56</v>
      </c>
      <c r="G827" s="14">
        <f t="shared" si="173"/>
        <v>1.0197340530966012E-53</v>
      </c>
      <c r="H827" s="45">
        <f t="shared" si="174"/>
        <v>1.1472008097336709E-51</v>
      </c>
      <c r="I827" s="13"/>
      <c r="J827" s="11">
        <f t="shared" si="178"/>
        <v>1</v>
      </c>
      <c r="K827" s="11">
        <f t="shared" si="179"/>
        <v>1</v>
      </c>
      <c r="L827" s="2">
        <f t="shared" si="180"/>
        <v>1</v>
      </c>
      <c r="M827" s="2">
        <f t="shared" si="175"/>
        <v>0.99</v>
      </c>
      <c r="N827" s="92"/>
      <c r="O827" s="2">
        <f t="shared" si="176"/>
        <v>1</v>
      </c>
      <c r="P827" s="31">
        <f t="shared" si="177"/>
        <v>811</v>
      </c>
      <c r="Q827" s="31">
        <f t="shared" si="168"/>
        <v>811</v>
      </c>
      <c r="R827" s="180"/>
      <c r="S827" s="181"/>
      <c r="T827" s="182"/>
      <c r="U827" s="183"/>
      <c r="V827" s="185"/>
    </row>
    <row r="828" spans="1:22" x14ac:dyDescent="0.2">
      <c r="A828" s="19">
        <f t="shared" si="169"/>
        <v>812</v>
      </c>
      <c r="B828" s="20">
        <f t="shared" si="170"/>
        <v>1</v>
      </c>
      <c r="C828" s="23" t="str">
        <f t="shared" si="171"/>
        <v>yes</v>
      </c>
      <c r="D828" s="22"/>
      <c r="E828" s="24"/>
      <c r="F828" s="32">
        <f t="shared" si="172"/>
        <v>3.5046200388628726E-56</v>
      </c>
      <c r="G828" s="14">
        <f t="shared" si="173"/>
        <v>7.9871463235145529E-54</v>
      </c>
      <c r="H828" s="45">
        <f t="shared" si="174"/>
        <v>9.013324213872677E-52</v>
      </c>
      <c r="I828" s="13"/>
      <c r="J828" s="11">
        <f t="shared" si="178"/>
        <v>1</v>
      </c>
      <c r="K828" s="11">
        <f t="shared" si="179"/>
        <v>1</v>
      </c>
      <c r="L828" s="2">
        <f t="shared" si="180"/>
        <v>1</v>
      </c>
      <c r="M828" s="2">
        <f t="shared" si="175"/>
        <v>0.99</v>
      </c>
      <c r="N828" s="92"/>
      <c r="O828" s="2">
        <f t="shared" si="176"/>
        <v>1</v>
      </c>
      <c r="P828" s="31">
        <f t="shared" si="177"/>
        <v>812</v>
      </c>
      <c r="Q828" s="31">
        <f t="shared" si="168"/>
        <v>812</v>
      </c>
      <c r="R828" s="180"/>
      <c r="S828" s="181"/>
      <c r="T828" s="182"/>
      <c r="U828" s="183"/>
      <c r="V828" s="185"/>
    </row>
    <row r="829" spans="1:22" x14ac:dyDescent="0.2">
      <c r="A829" s="19">
        <f t="shared" si="169"/>
        <v>813</v>
      </c>
      <c r="B829" s="20">
        <f t="shared" si="170"/>
        <v>1</v>
      </c>
      <c r="C829" s="23" t="str">
        <f t="shared" si="171"/>
        <v>yes</v>
      </c>
      <c r="D829" s="22"/>
      <c r="E829" s="24"/>
      <c r="F829" s="32">
        <f t="shared" si="172"/>
        <v>2.7354374431241254E-56</v>
      </c>
      <c r="G829" s="14">
        <f t="shared" si="173"/>
        <v>6.2534545033564462E-54</v>
      </c>
      <c r="H829" s="45">
        <f t="shared" si="174"/>
        <v>7.078724521457429E-52</v>
      </c>
      <c r="I829" s="13"/>
      <c r="J829" s="11">
        <f t="shared" si="178"/>
        <v>1</v>
      </c>
      <c r="K829" s="11">
        <f t="shared" si="179"/>
        <v>1</v>
      </c>
      <c r="L829" s="2">
        <f t="shared" si="180"/>
        <v>1</v>
      </c>
      <c r="M829" s="2">
        <f t="shared" si="175"/>
        <v>0.99</v>
      </c>
      <c r="N829" s="92"/>
      <c r="O829" s="2">
        <f t="shared" si="176"/>
        <v>1</v>
      </c>
      <c r="P829" s="31">
        <f t="shared" si="177"/>
        <v>813</v>
      </c>
      <c r="Q829" s="31">
        <f t="shared" si="168"/>
        <v>813</v>
      </c>
      <c r="R829" s="180"/>
      <c r="S829" s="181"/>
      <c r="T829" s="182"/>
      <c r="U829" s="183"/>
      <c r="V829" s="185"/>
    </row>
    <row r="830" spans="1:22" x14ac:dyDescent="0.2">
      <c r="A830" s="19">
        <f t="shared" si="169"/>
        <v>814</v>
      </c>
      <c r="B830" s="20">
        <f t="shared" si="170"/>
        <v>1</v>
      </c>
      <c r="C830" s="23" t="str">
        <f t="shared" si="171"/>
        <v>yes</v>
      </c>
      <c r="D830" s="22"/>
      <c r="E830" s="24"/>
      <c r="F830" s="32">
        <f t="shared" si="172"/>
        <v>2.1341986455815449E-56</v>
      </c>
      <c r="G830" s="14">
        <f t="shared" si="173"/>
        <v>4.8940838119964878E-54</v>
      </c>
      <c r="H830" s="45">
        <f t="shared" si="174"/>
        <v>5.5571091328954096E-52</v>
      </c>
      <c r="I830" s="13"/>
      <c r="J830" s="11">
        <f t="shared" si="178"/>
        <v>1</v>
      </c>
      <c r="K830" s="11">
        <f t="shared" si="179"/>
        <v>1</v>
      </c>
      <c r="L830" s="2">
        <f t="shared" si="180"/>
        <v>1</v>
      </c>
      <c r="M830" s="2">
        <f t="shared" si="175"/>
        <v>0.99</v>
      </c>
      <c r="N830" s="92"/>
      <c r="O830" s="2">
        <f t="shared" si="176"/>
        <v>1</v>
      </c>
      <c r="P830" s="31">
        <f t="shared" si="177"/>
        <v>814</v>
      </c>
      <c r="Q830" s="31">
        <f t="shared" si="168"/>
        <v>814</v>
      </c>
      <c r="R830" s="180"/>
      <c r="S830" s="181"/>
      <c r="T830" s="182"/>
      <c r="U830" s="183"/>
      <c r="V830" s="185"/>
    </row>
    <row r="831" spans="1:22" x14ac:dyDescent="0.2">
      <c r="A831" s="19">
        <f t="shared" si="169"/>
        <v>815</v>
      </c>
      <c r="B831" s="20">
        <f t="shared" si="170"/>
        <v>1</v>
      </c>
      <c r="C831" s="23" t="str">
        <f t="shared" si="171"/>
        <v>yes</v>
      </c>
      <c r="D831" s="22"/>
      <c r="E831" s="24"/>
      <c r="F831" s="32">
        <f t="shared" si="172"/>
        <v>1.6644260574142392E-56</v>
      </c>
      <c r="G831" s="14">
        <f t="shared" si="173"/>
        <v>3.8286465935640386E-54</v>
      </c>
      <c r="H831" s="45">
        <f t="shared" si="174"/>
        <v>4.3607998980800562E-52</v>
      </c>
      <c r="I831" s="13"/>
      <c r="J831" s="11">
        <f t="shared" si="178"/>
        <v>1</v>
      </c>
      <c r="K831" s="11">
        <f t="shared" si="179"/>
        <v>1</v>
      </c>
      <c r="L831" s="2">
        <f t="shared" si="180"/>
        <v>1</v>
      </c>
      <c r="M831" s="2">
        <f t="shared" si="175"/>
        <v>0.99</v>
      </c>
      <c r="N831" s="92"/>
      <c r="O831" s="2">
        <f t="shared" si="176"/>
        <v>1</v>
      </c>
      <c r="P831" s="31">
        <f t="shared" si="177"/>
        <v>815</v>
      </c>
      <c r="Q831" s="31">
        <f t="shared" si="168"/>
        <v>815</v>
      </c>
      <c r="R831" s="180"/>
      <c r="S831" s="181"/>
      <c r="T831" s="182"/>
      <c r="U831" s="183"/>
      <c r="V831" s="185"/>
    </row>
    <row r="832" spans="1:22" x14ac:dyDescent="0.2">
      <c r="A832" s="19">
        <f t="shared" si="169"/>
        <v>816</v>
      </c>
      <c r="B832" s="20">
        <f t="shared" si="170"/>
        <v>1</v>
      </c>
      <c r="C832" s="23" t="str">
        <f t="shared" si="171"/>
        <v>yes</v>
      </c>
      <c r="D832" s="22"/>
      <c r="E832" s="24"/>
      <c r="F832" s="32">
        <f t="shared" si="172"/>
        <v>1.2975233790645394E-56</v>
      </c>
      <c r="G832" s="14">
        <f t="shared" si="173"/>
        <v>2.9939258553336725E-54</v>
      </c>
      <c r="H832" s="45">
        <f t="shared" si="174"/>
        <v>3.4206302412571407E-52</v>
      </c>
      <c r="I832" s="13"/>
      <c r="J832" s="11">
        <f t="shared" si="178"/>
        <v>1</v>
      </c>
      <c r="K832" s="11">
        <f t="shared" si="179"/>
        <v>1</v>
      </c>
      <c r="L832" s="2">
        <f t="shared" si="180"/>
        <v>1</v>
      </c>
      <c r="M832" s="2">
        <f t="shared" si="175"/>
        <v>0.99</v>
      </c>
      <c r="N832" s="92"/>
      <c r="O832" s="2">
        <f t="shared" si="176"/>
        <v>1</v>
      </c>
      <c r="P832" s="31">
        <f t="shared" si="177"/>
        <v>816</v>
      </c>
      <c r="Q832" s="31">
        <f t="shared" si="168"/>
        <v>816</v>
      </c>
      <c r="R832" s="180"/>
      <c r="S832" s="181"/>
      <c r="T832" s="182"/>
      <c r="U832" s="183"/>
      <c r="V832" s="185"/>
    </row>
    <row r="833" spans="1:22" x14ac:dyDescent="0.2">
      <c r="A833" s="19">
        <f t="shared" si="169"/>
        <v>817</v>
      </c>
      <c r="B833" s="20">
        <f t="shared" si="170"/>
        <v>1</v>
      </c>
      <c r="C833" s="23" t="str">
        <f t="shared" si="171"/>
        <v>yes</v>
      </c>
      <c r="D833" s="22"/>
      <c r="E833" s="24"/>
      <c r="F833" s="32">
        <f t="shared" si="172"/>
        <v>1.0110818143879628E-56</v>
      </c>
      <c r="G833" s="14">
        <f t="shared" si="173"/>
        <v>2.340227583407244E-54</v>
      </c>
      <c r="H833" s="45">
        <f t="shared" si="174"/>
        <v>2.6820585787362966E-52</v>
      </c>
      <c r="I833" s="13"/>
      <c r="J833" s="11">
        <f t="shared" si="178"/>
        <v>1</v>
      </c>
      <c r="K833" s="11">
        <f t="shared" si="179"/>
        <v>1</v>
      </c>
      <c r="L833" s="2">
        <f t="shared" si="180"/>
        <v>1</v>
      </c>
      <c r="M833" s="2">
        <f t="shared" si="175"/>
        <v>0.99</v>
      </c>
      <c r="N833" s="92"/>
      <c r="O833" s="2">
        <f t="shared" si="176"/>
        <v>1</v>
      </c>
      <c r="P833" s="31">
        <f t="shared" si="177"/>
        <v>817</v>
      </c>
      <c r="Q833" s="31">
        <f t="shared" si="168"/>
        <v>817</v>
      </c>
      <c r="R833" s="180"/>
      <c r="S833" s="181"/>
      <c r="T833" s="182"/>
      <c r="U833" s="183"/>
      <c r="V833" s="185"/>
    </row>
    <row r="834" spans="1:22" x14ac:dyDescent="0.2">
      <c r="A834" s="19">
        <f t="shared" si="169"/>
        <v>818</v>
      </c>
      <c r="B834" s="20">
        <f t="shared" si="170"/>
        <v>1</v>
      </c>
      <c r="C834" s="23" t="str">
        <f t="shared" si="171"/>
        <v>yes</v>
      </c>
      <c r="D834" s="22"/>
      <c r="E834" s="24"/>
      <c r="F834" s="32">
        <f t="shared" si="172"/>
        <v>7.8754835322754539E-57</v>
      </c>
      <c r="G834" s="14">
        <f t="shared" si="173"/>
        <v>1.8285037122924815E-54</v>
      </c>
      <c r="H834" s="45">
        <f t="shared" si="174"/>
        <v>2.1020931514206983E-52</v>
      </c>
      <c r="I834" s="13"/>
      <c r="J834" s="11">
        <f t="shared" si="178"/>
        <v>1</v>
      </c>
      <c r="K834" s="11">
        <f t="shared" si="179"/>
        <v>1</v>
      </c>
      <c r="L834" s="2">
        <f t="shared" si="180"/>
        <v>1</v>
      </c>
      <c r="M834" s="2">
        <f t="shared" si="175"/>
        <v>0.99</v>
      </c>
      <c r="N834" s="92"/>
      <c r="O834" s="2">
        <f t="shared" si="176"/>
        <v>1</v>
      </c>
      <c r="P834" s="31">
        <f t="shared" si="177"/>
        <v>818</v>
      </c>
      <c r="Q834" s="31">
        <f t="shared" si="168"/>
        <v>818</v>
      </c>
      <c r="R834" s="180"/>
      <c r="S834" s="181"/>
      <c r="T834" s="182"/>
      <c r="U834" s="183"/>
      <c r="V834" s="185"/>
    </row>
    <row r="835" spans="1:22" x14ac:dyDescent="0.2">
      <c r="A835" s="19">
        <f t="shared" si="169"/>
        <v>819</v>
      </c>
      <c r="B835" s="20">
        <f t="shared" si="170"/>
        <v>1</v>
      </c>
      <c r="C835" s="23" t="str">
        <f t="shared" si="171"/>
        <v>yes</v>
      </c>
      <c r="D835" s="22"/>
      <c r="E835" s="24"/>
      <c r="F835" s="32">
        <f t="shared" si="172"/>
        <v>6.1317914305545031E-57</v>
      </c>
      <c r="G835" s="14">
        <f t="shared" si="173"/>
        <v>1.4280838313093384E-54</v>
      </c>
      <c r="H835" s="45">
        <f t="shared" si="174"/>
        <v>1.6468598317824377E-52</v>
      </c>
      <c r="I835" s="13"/>
      <c r="J835" s="11">
        <f t="shared" si="178"/>
        <v>1</v>
      </c>
      <c r="K835" s="11">
        <f t="shared" si="179"/>
        <v>1</v>
      </c>
      <c r="L835" s="2">
        <f t="shared" si="180"/>
        <v>1</v>
      </c>
      <c r="M835" s="2">
        <f t="shared" si="175"/>
        <v>0.99</v>
      </c>
      <c r="N835" s="92"/>
      <c r="O835" s="2">
        <f t="shared" si="176"/>
        <v>1</v>
      </c>
      <c r="P835" s="31">
        <f t="shared" si="177"/>
        <v>819</v>
      </c>
      <c r="Q835" s="31">
        <f t="shared" si="168"/>
        <v>819</v>
      </c>
      <c r="R835" s="180"/>
      <c r="S835" s="181"/>
      <c r="T835" s="182"/>
      <c r="U835" s="183"/>
      <c r="V835" s="185"/>
    </row>
    <row r="836" spans="1:22" x14ac:dyDescent="0.2">
      <c r="A836" s="19">
        <f t="shared" si="169"/>
        <v>820</v>
      </c>
      <c r="B836" s="20">
        <f t="shared" si="170"/>
        <v>1</v>
      </c>
      <c r="C836" s="23" t="str">
        <f t="shared" si="171"/>
        <v>yes</v>
      </c>
      <c r="D836" s="22"/>
      <c r="E836" s="24"/>
      <c r="F836" s="32">
        <f t="shared" si="172"/>
        <v>4.7721724789925291E-57</v>
      </c>
      <c r="G836" s="14">
        <f t="shared" si="173"/>
        <v>1.1148875402808294E-54</v>
      </c>
      <c r="H836" s="45">
        <f t="shared" si="174"/>
        <v>1.2896792309181473E-52</v>
      </c>
      <c r="I836" s="13"/>
      <c r="J836" s="11">
        <f t="shared" si="178"/>
        <v>1</v>
      </c>
      <c r="K836" s="11">
        <f t="shared" si="179"/>
        <v>1</v>
      </c>
      <c r="L836" s="2">
        <f t="shared" si="180"/>
        <v>1</v>
      </c>
      <c r="M836" s="2">
        <f t="shared" si="175"/>
        <v>0.99</v>
      </c>
      <c r="N836" s="92"/>
      <c r="O836" s="2">
        <f t="shared" si="176"/>
        <v>1</v>
      </c>
      <c r="P836" s="31">
        <f t="shared" si="177"/>
        <v>820</v>
      </c>
      <c r="Q836" s="31">
        <f t="shared" si="168"/>
        <v>820</v>
      </c>
      <c r="R836" s="180"/>
      <c r="S836" s="181"/>
      <c r="T836" s="182"/>
      <c r="U836" s="183"/>
      <c r="V836" s="185"/>
    </row>
    <row r="837" spans="1:22" x14ac:dyDescent="0.2">
      <c r="A837" s="19">
        <f t="shared" si="169"/>
        <v>821</v>
      </c>
      <c r="B837" s="20">
        <f t="shared" si="170"/>
        <v>1</v>
      </c>
      <c r="C837" s="23" t="str">
        <f t="shared" si="171"/>
        <v>yes</v>
      </c>
      <c r="D837" s="22"/>
      <c r="E837" s="24"/>
      <c r="F837" s="32">
        <f t="shared" si="172"/>
        <v>3.7124694726279806E-57</v>
      </c>
      <c r="G837" s="14">
        <f t="shared" si="173"/>
        <v>8.7001616822527423E-55</v>
      </c>
      <c r="H837" s="45">
        <f t="shared" si="174"/>
        <v>1.0095470631293138E-52</v>
      </c>
      <c r="I837" s="13"/>
      <c r="J837" s="11">
        <f t="shared" si="178"/>
        <v>1</v>
      </c>
      <c r="K837" s="11">
        <f t="shared" si="179"/>
        <v>1</v>
      </c>
      <c r="L837" s="2">
        <f t="shared" si="180"/>
        <v>1</v>
      </c>
      <c r="M837" s="2">
        <f t="shared" si="175"/>
        <v>0.99</v>
      </c>
      <c r="N837" s="92"/>
      <c r="O837" s="2">
        <f t="shared" si="176"/>
        <v>1</v>
      </c>
      <c r="P837" s="31">
        <f t="shared" si="177"/>
        <v>821</v>
      </c>
      <c r="Q837" s="31">
        <f t="shared" si="168"/>
        <v>821</v>
      </c>
      <c r="R837" s="180"/>
      <c r="S837" s="181"/>
      <c r="T837" s="182"/>
      <c r="U837" s="183"/>
      <c r="V837" s="185"/>
    </row>
    <row r="838" spans="1:22" x14ac:dyDescent="0.2">
      <c r="A838" s="19">
        <f t="shared" si="169"/>
        <v>822</v>
      </c>
      <c r="B838" s="20">
        <f t="shared" si="170"/>
        <v>1</v>
      </c>
      <c r="C838" s="23" t="str">
        <f t="shared" si="171"/>
        <v>yes</v>
      </c>
      <c r="D838" s="22"/>
      <c r="E838" s="24"/>
      <c r="F838" s="32">
        <f t="shared" si="172"/>
        <v>2.8868687504382924E-57</v>
      </c>
      <c r="G838" s="14">
        <f t="shared" si="173"/>
        <v>6.7864379363996331E-55</v>
      </c>
      <c r="H838" s="45">
        <f t="shared" si="174"/>
        <v>7.8993367851380492E-53</v>
      </c>
      <c r="I838" s="13"/>
      <c r="J838" s="11">
        <f t="shared" si="178"/>
        <v>1</v>
      </c>
      <c r="K838" s="11">
        <f t="shared" si="179"/>
        <v>1</v>
      </c>
      <c r="L838" s="2">
        <f t="shared" si="180"/>
        <v>1</v>
      </c>
      <c r="M838" s="2">
        <f t="shared" si="175"/>
        <v>0.99</v>
      </c>
      <c r="N838" s="92"/>
      <c r="O838" s="2">
        <f t="shared" si="176"/>
        <v>1</v>
      </c>
      <c r="P838" s="31">
        <f t="shared" si="177"/>
        <v>822</v>
      </c>
      <c r="Q838" s="31">
        <f t="shared" si="168"/>
        <v>822</v>
      </c>
      <c r="R838" s="180"/>
      <c r="S838" s="181"/>
      <c r="T838" s="182"/>
      <c r="U838" s="183"/>
      <c r="V838" s="185"/>
    </row>
    <row r="839" spans="1:22" x14ac:dyDescent="0.2">
      <c r="A839" s="19">
        <f t="shared" si="169"/>
        <v>823</v>
      </c>
      <c r="B839" s="20">
        <f t="shared" si="170"/>
        <v>1</v>
      </c>
      <c r="C839" s="23" t="str">
        <f t="shared" si="171"/>
        <v>yes</v>
      </c>
      <c r="D839" s="22"/>
      <c r="E839" s="24"/>
      <c r="F839" s="32">
        <f t="shared" si="172"/>
        <v>2.2439230552816486E-57</v>
      </c>
      <c r="G839" s="14">
        <f t="shared" si="173"/>
        <v>5.2914430711389906E-55</v>
      </c>
      <c r="H839" s="45">
        <f t="shared" si="174"/>
        <v>6.178361085903591E-53</v>
      </c>
      <c r="I839" s="13"/>
      <c r="J839" s="11">
        <f t="shared" si="178"/>
        <v>1</v>
      </c>
      <c r="K839" s="11">
        <f t="shared" si="179"/>
        <v>1</v>
      </c>
      <c r="L839" s="2">
        <f t="shared" si="180"/>
        <v>1</v>
      </c>
      <c r="M839" s="2">
        <f t="shared" si="175"/>
        <v>0.99</v>
      </c>
      <c r="N839" s="92"/>
      <c r="O839" s="2">
        <f t="shared" si="176"/>
        <v>1</v>
      </c>
      <c r="P839" s="31">
        <f t="shared" si="177"/>
        <v>823</v>
      </c>
      <c r="Q839" s="31">
        <f t="shared" si="168"/>
        <v>823</v>
      </c>
      <c r="R839" s="180"/>
      <c r="S839" s="181"/>
      <c r="T839" s="182"/>
      <c r="U839" s="183"/>
      <c r="V839" s="185"/>
    </row>
    <row r="840" spans="1:22" x14ac:dyDescent="0.2">
      <c r="A840" s="19">
        <f t="shared" si="169"/>
        <v>824</v>
      </c>
      <c r="B840" s="20">
        <f t="shared" si="170"/>
        <v>1</v>
      </c>
      <c r="C840" s="23" t="str">
        <f t="shared" si="171"/>
        <v>yes</v>
      </c>
      <c r="D840" s="22"/>
      <c r="E840" s="24"/>
      <c r="F840" s="32">
        <f t="shared" si="172"/>
        <v>1.7434320931730324E-57</v>
      </c>
      <c r="G840" s="14">
        <f t="shared" si="173"/>
        <v>4.1240455277749908E-55</v>
      </c>
      <c r="H840" s="45">
        <f t="shared" si="174"/>
        <v>4.8302981062981275E-53</v>
      </c>
      <c r="I840" s="13"/>
      <c r="J840" s="11">
        <f t="shared" si="178"/>
        <v>1</v>
      </c>
      <c r="K840" s="11">
        <f t="shared" si="179"/>
        <v>1</v>
      </c>
      <c r="L840" s="2">
        <f t="shared" si="180"/>
        <v>1</v>
      </c>
      <c r="M840" s="2">
        <f t="shared" si="175"/>
        <v>0.99</v>
      </c>
      <c r="N840" s="92"/>
      <c r="O840" s="2">
        <f t="shared" si="176"/>
        <v>1</v>
      </c>
      <c r="P840" s="31">
        <f t="shared" si="177"/>
        <v>824</v>
      </c>
      <c r="Q840" s="31">
        <f t="shared" si="168"/>
        <v>824</v>
      </c>
      <c r="R840" s="180"/>
      <c r="S840" s="181"/>
      <c r="T840" s="182"/>
      <c r="U840" s="183"/>
      <c r="V840" s="185"/>
    </row>
    <row r="841" spans="1:22" x14ac:dyDescent="0.2">
      <c r="A841" s="19">
        <f t="shared" si="169"/>
        <v>825</v>
      </c>
      <c r="B841" s="20">
        <f t="shared" si="170"/>
        <v>1</v>
      </c>
      <c r="C841" s="23" t="str">
        <f t="shared" si="171"/>
        <v>yes</v>
      </c>
      <c r="D841" s="22"/>
      <c r="E841" s="24"/>
      <c r="F841" s="32">
        <f t="shared" si="172"/>
        <v>1.3539968179228452E-57</v>
      </c>
      <c r="G841" s="14">
        <f t="shared" si="173"/>
        <v>3.2128410208141804E-55</v>
      </c>
      <c r="H841" s="45">
        <f t="shared" si="174"/>
        <v>3.7747827963176208E-53</v>
      </c>
      <c r="I841" s="13"/>
      <c r="J841" s="11">
        <f t="shared" si="178"/>
        <v>1</v>
      </c>
      <c r="K841" s="11">
        <f t="shared" si="179"/>
        <v>1</v>
      </c>
      <c r="L841" s="2">
        <f t="shared" si="180"/>
        <v>1</v>
      </c>
      <c r="M841" s="2">
        <f t="shared" si="175"/>
        <v>0.99</v>
      </c>
      <c r="N841" s="92"/>
      <c r="O841" s="2">
        <f t="shared" si="176"/>
        <v>1</v>
      </c>
      <c r="P841" s="31">
        <f t="shared" si="177"/>
        <v>825</v>
      </c>
      <c r="Q841" s="31">
        <f t="shared" si="168"/>
        <v>825</v>
      </c>
      <c r="R841" s="180"/>
      <c r="S841" s="181"/>
      <c r="T841" s="182"/>
      <c r="U841" s="183"/>
      <c r="V841" s="185"/>
    </row>
    <row r="842" spans="1:22" x14ac:dyDescent="0.2">
      <c r="A842" s="19">
        <f t="shared" si="169"/>
        <v>826</v>
      </c>
      <c r="B842" s="20">
        <f t="shared" si="170"/>
        <v>1</v>
      </c>
      <c r="C842" s="23" t="str">
        <f t="shared" si="171"/>
        <v>yes</v>
      </c>
      <c r="D842" s="22"/>
      <c r="E842" s="24"/>
      <c r="F842" s="32">
        <f t="shared" si="172"/>
        <v>1.0511027149504816E-57</v>
      </c>
      <c r="G842" s="14">
        <f t="shared" si="173"/>
        <v>2.5019052905518134E-55</v>
      </c>
      <c r="H842" s="45">
        <f t="shared" si="174"/>
        <v>2.9486740924360468E-53</v>
      </c>
      <c r="I842" s="13"/>
      <c r="J842" s="11">
        <f t="shared" si="178"/>
        <v>1</v>
      </c>
      <c r="K842" s="11">
        <f t="shared" si="179"/>
        <v>1</v>
      </c>
      <c r="L842" s="2">
        <f t="shared" si="180"/>
        <v>1</v>
      </c>
      <c r="M842" s="2">
        <f t="shared" si="175"/>
        <v>0.99</v>
      </c>
      <c r="N842" s="92"/>
      <c r="O842" s="2">
        <f t="shared" si="176"/>
        <v>1</v>
      </c>
      <c r="P842" s="31">
        <f t="shared" si="177"/>
        <v>826</v>
      </c>
      <c r="Q842" s="31">
        <f t="shared" si="168"/>
        <v>826</v>
      </c>
      <c r="R842" s="180"/>
      <c r="S842" s="181"/>
      <c r="T842" s="182"/>
      <c r="U842" s="183"/>
      <c r="V842" s="185"/>
    </row>
    <row r="843" spans="1:22" x14ac:dyDescent="0.2">
      <c r="A843" s="19">
        <f t="shared" si="169"/>
        <v>827</v>
      </c>
      <c r="B843" s="20">
        <f t="shared" si="170"/>
        <v>1</v>
      </c>
      <c r="C843" s="23" t="str">
        <f t="shared" si="171"/>
        <v>yes</v>
      </c>
      <c r="D843" s="22"/>
      <c r="E843" s="24"/>
      <c r="F843" s="32">
        <f t="shared" si="172"/>
        <v>8.1561827881171823E-58</v>
      </c>
      <c r="G843" s="14">
        <f t="shared" si="173"/>
        <v>1.9474562868675729E-55</v>
      </c>
      <c r="H843" s="45">
        <f t="shared" si="174"/>
        <v>2.3023839116687099E-53</v>
      </c>
      <c r="I843" s="13"/>
      <c r="J843" s="11">
        <f t="shared" si="178"/>
        <v>1</v>
      </c>
      <c r="K843" s="11">
        <f t="shared" si="179"/>
        <v>1</v>
      </c>
      <c r="L843" s="2">
        <f t="shared" si="180"/>
        <v>1</v>
      </c>
      <c r="M843" s="2">
        <f t="shared" si="175"/>
        <v>0.99</v>
      </c>
      <c r="N843" s="92"/>
      <c r="O843" s="2">
        <f t="shared" si="176"/>
        <v>1</v>
      </c>
      <c r="P843" s="31">
        <f t="shared" si="177"/>
        <v>827</v>
      </c>
      <c r="Q843" s="31">
        <f t="shared" si="168"/>
        <v>827</v>
      </c>
      <c r="R843" s="180"/>
      <c r="S843" s="181"/>
      <c r="T843" s="182"/>
      <c r="U843" s="183"/>
      <c r="V843" s="185"/>
    </row>
    <row r="844" spans="1:22" x14ac:dyDescent="0.2">
      <c r="A844" s="19">
        <f t="shared" si="169"/>
        <v>828</v>
      </c>
      <c r="B844" s="20">
        <f t="shared" si="170"/>
        <v>1</v>
      </c>
      <c r="C844" s="23" t="str">
        <f t="shared" si="171"/>
        <v>yes</v>
      </c>
      <c r="D844" s="22"/>
      <c r="E844" s="24"/>
      <c r="F844" s="32">
        <f t="shared" si="172"/>
        <v>6.3261922962810371E-58</v>
      </c>
      <c r="G844" s="14">
        <f t="shared" si="173"/>
        <v>1.5152321272403135E-55</v>
      </c>
      <c r="H844" s="45">
        <f t="shared" si="174"/>
        <v>1.7969841814929142E-53</v>
      </c>
      <c r="I844" s="13"/>
      <c r="J844" s="11">
        <f t="shared" si="178"/>
        <v>1</v>
      </c>
      <c r="K844" s="11">
        <f t="shared" si="179"/>
        <v>1</v>
      </c>
      <c r="L844" s="2">
        <f t="shared" si="180"/>
        <v>1</v>
      </c>
      <c r="M844" s="2">
        <f t="shared" si="175"/>
        <v>0.99</v>
      </c>
      <c r="N844" s="92"/>
      <c r="O844" s="2">
        <f t="shared" si="176"/>
        <v>1</v>
      </c>
      <c r="P844" s="31">
        <f t="shared" si="177"/>
        <v>828</v>
      </c>
      <c r="Q844" s="31">
        <f t="shared" si="168"/>
        <v>828</v>
      </c>
      <c r="R844" s="180"/>
      <c r="S844" s="181"/>
      <c r="T844" s="182"/>
      <c r="U844" s="183"/>
      <c r="V844" s="185"/>
    </row>
    <row r="845" spans="1:22" x14ac:dyDescent="0.2">
      <c r="A845" s="19">
        <f t="shared" si="169"/>
        <v>829</v>
      </c>
      <c r="B845" s="20">
        <f t="shared" si="170"/>
        <v>1</v>
      </c>
      <c r="C845" s="23" t="str">
        <f t="shared" si="171"/>
        <v>yes</v>
      </c>
      <c r="D845" s="22"/>
      <c r="E845" s="24"/>
      <c r="F845" s="32">
        <f t="shared" si="172"/>
        <v>4.9046818249441424E-58</v>
      </c>
      <c r="G845" s="14">
        <f t="shared" si="173"/>
        <v>1.1784321807383464E-55</v>
      </c>
      <c r="H845" s="45">
        <f t="shared" si="174"/>
        <v>1.4019279391542356E-53</v>
      </c>
      <c r="I845" s="13"/>
      <c r="J845" s="11">
        <f t="shared" si="178"/>
        <v>1</v>
      </c>
      <c r="K845" s="11">
        <f t="shared" si="179"/>
        <v>1</v>
      </c>
      <c r="L845" s="2">
        <f t="shared" si="180"/>
        <v>1</v>
      </c>
      <c r="M845" s="2">
        <f t="shared" si="175"/>
        <v>0.99</v>
      </c>
      <c r="N845" s="92"/>
      <c r="O845" s="2">
        <f t="shared" si="176"/>
        <v>1</v>
      </c>
      <c r="P845" s="31">
        <f t="shared" si="177"/>
        <v>829</v>
      </c>
      <c r="Q845" s="31">
        <f t="shared" si="168"/>
        <v>829</v>
      </c>
      <c r="R845" s="180"/>
      <c r="S845" s="181"/>
      <c r="T845" s="182"/>
      <c r="U845" s="183"/>
      <c r="V845" s="185"/>
    </row>
    <row r="846" spans="1:22" x14ac:dyDescent="0.2">
      <c r="A846" s="19">
        <f t="shared" si="169"/>
        <v>830</v>
      </c>
      <c r="B846" s="20">
        <f t="shared" si="170"/>
        <v>1</v>
      </c>
      <c r="C846" s="23" t="str">
        <f t="shared" si="171"/>
        <v>yes</v>
      </c>
      <c r="D846" s="22"/>
      <c r="E846" s="24"/>
      <c r="F846" s="32">
        <f t="shared" si="172"/>
        <v>3.8009456765588589E-58</v>
      </c>
      <c r="G846" s="14">
        <f t="shared" si="173"/>
        <v>9.1610100315983888E-56</v>
      </c>
      <c r="H846" s="45">
        <f t="shared" si="174"/>
        <v>1.0932548919666479E-53</v>
      </c>
      <c r="I846" s="13"/>
      <c r="J846" s="11">
        <f t="shared" si="178"/>
        <v>1</v>
      </c>
      <c r="K846" s="11">
        <f t="shared" si="179"/>
        <v>1</v>
      </c>
      <c r="L846" s="2">
        <f t="shared" si="180"/>
        <v>1</v>
      </c>
      <c r="M846" s="2">
        <f t="shared" si="175"/>
        <v>0.99</v>
      </c>
      <c r="N846" s="92"/>
      <c r="O846" s="2">
        <f t="shared" si="176"/>
        <v>1</v>
      </c>
      <c r="P846" s="31">
        <f t="shared" si="177"/>
        <v>830</v>
      </c>
      <c r="Q846" s="31">
        <f t="shared" si="168"/>
        <v>830</v>
      </c>
      <c r="R846" s="180"/>
      <c r="S846" s="181"/>
      <c r="T846" s="182"/>
      <c r="U846" s="183"/>
      <c r="V846" s="185"/>
    </row>
    <row r="847" spans="1:22" x14ac:dyDescent="0.2">
      <c r="A847" s="19">
        <f t="shared" si="169"/>
        <v>831</v>
      </c>
      <c r="B847" s="20">
        <f t="shared" si="170"/>
        <v>1</v>
      </c>
      <c r="C847" s="23" t="str">
        <f t="shared" si="171"/>
        <v>yes</v>
      </c>
      <c r="D847" s="22"/>
      <c r="E847" s="24"/>
      <c r="F847" s="32">
        <f t="shared" si="172"/>
        <v>2.9443146360209556E-58</v>
      </c>
      <c r="G847" s="14">
        <f t="shared" si="173"/>
        <v>7.1186039468699794E-56</v>
      </c>
      <c r="H847" s="45">
        <f t="shared" si="174"/>
        <v>8.5217903017816165E-54</v>
      </c>
      <c r="I847" s="13"/>
      <c r="J847" s="11">
        <f t="shared" si="178"/>
        <v>1</v>
      </c>
      <c r="K847" s="11">
        <f t="shared" si="179"/>
        <v>1</v>
      </c>
      <c r="L847" s="2">
        <f t="shared" si="180"/>
        <v>1</v>
      </c>
      <c r="M847" s="2">
        <f t="shared" si="175"/>
        <v>0.99</v>
      </c>
      <c r="N847" s="92"/>
      <c r="O847" s="2">
        <f t="shared" si="176"/>
        <v>1</v>
      </c>
      <c r="P847" s="31">
        <f t="shared" si="177"/>
        <v>831</v>
      </c>
      <c r="Q847" s="31">
        <f t="shared" si="168"/>
        <v>831</v>
      </c>
      <c r="R847" s="180"/>
      <c r="S847" s="181"/>
      <c r="T847" s="182"/>
      <c r="U847" s="183"/>
      <c r="V847" s="185"/>
    </row>
    <row r="848" spans="1:22" x14ac:dyDescent="0.2">
      <c r="A848" s="19">
        <f t="shared" si="169"/>
        <v>832</v>
      </c>
      <c r="B848" s="20">
        <f t="shared" si="170"/>
        <v>1</v>
      </c>
      <c r="C848" s="23" t="str">
        <f t="shared" si="171"/>
        <v>yes</v>
      </c>
      <c r="D848" s="22"/>
      <c r="E848" s="24"/>
      <c r="F848" s="32">
        <f t="shared" si="172"/>
        <v>2.2797533355139733E-58</v>
      </c>
      <c r="G848" s="14">
        <f t="shared" si="173"/>
        <v>5.529150020218071E-56</v>
      </c>
      <c r="H848" s="45">
        <f t="shared" si="174"/>
        <v>6.639774084972648E-54</v>
      </c>
      <c r="I848" s="13"/>
      <c r="J848" s="11">
        <f t="shared" si="178"/>
        <v>1</v>
      </c>
      <c r="K848" s="11">
        <f t="shared" si="179"/>
        <v>1</v>
      </c>
      <c r="L848" s="2">
        <f t="shared" si="180"/>
        <v>1</v>
      </c>
      <c r="M848" s="2">
        <f t="shared" si="175"/>
        <v>0.99</v>
      </c>
      <c r="N848" s="92"/>
      <c r="O848" s="2">
        <f t="shared" si="176"/>
        <v>1</v>
      </c>
      <c r="P848" s="31">
        <f t="shared" si="177"/>
        <v>832</v>
      </c>
      <c r="Q848" s="31">
        <f t="shared" si="168"/>
        <v>832</v>
      </c>
      <c r="R848" s="180"/>
      <c r="S848" s="181"/>
      <c r="T848" s="182"/>
      <c r="U848" s="183"/>
      <c r="V848" s="185"/>
    </row>
    <row r="849" spans="1:22" x14ac:dyDescent="0.2">
      <c r="A849" s="19">
        <f t="shared" si="169"/>
        <v>833</v>
      </c>
      <c r="B849" s="20">
        <f t="shared" si="170"/>
        <v>1</v>
      </c>
      <c r="C849" s="23" t="str">
        <f t="shared" si="171"/>
        <v>yes</v>
      </c>
      <c r="D849" s="22"/>
      <c r="E849" s="24"/>
      <c r="F849" s="32">
        <f t="shared" si="172"/>
        <v>1.7644198719471869E-58</v>
      </c>
      <c r="G849" s="14">
        <f t="shared" si="173"/>
        <v>4.2927277515112341E-56</v>
      </c>
      <c r="H849" s="45">
        <f t="shared" si="174"/>
        <v>5.1711623879208971E-54</v>
      </c>
      <c r="I849" s="13"/>
      <c r="J849" s="11">
        <f t="shared" si="178"/>
        <v>1</v>
      </c>
      <c r="K849" s="11">
        <f t="shared" si="179"/>
        <v>1</v>
      </c>
      <c r="L849" s="2">
        <f t="shared" si="180"/>
        <v>1</v>
      </c>
      <c r="M849" s="2">
        <f t="shared" si="175"/>
        <v>0.99</v>
      </c>
      <c r="N849" s="92"/>
      <c r="O849" s="2">
        <f t="shared" si="176"/>
        <v>1</v>
      </c>
      <c r="P849" s="31">
        <f t="shared" si="177"/>
        <v>833</v>
      </c>
      <c r="Q849" s="31">
        <f t="shared" ref="Q849:Q912" si="181">IF($P849&gt;$B$11,"",$P849)</f>
        <v>833</v>
      </c>
      <c r="R849" s="180"/>
      <c r="S849" s="181"/>
      <c r="T849" s="182"/>
      <c r="U849" s="183"/>
      <c r="V849" s="185"/>
    </row>
    <row r="850" spans="1:22" x14ac:dyDescent="0.2">
      <c r="A850" s="19">
        <f t="shared" ref="A850:A913" si="182">$Q850</f>
        <v>834</v>
      </c>
      <c r="B850" s="20">
        <f t="shared" ref="B850:B913" si="183">IF(A850="","",IF($B$13=0,($J850),(IF($B$13=1,$K850,$L850))))</f>
        <v>1</v>
      </c>
      <c r="C850" s="23" t="str">
        <f t="shared" ref="C850:C913" si="184">IF(A850="","",IF(ISERROR(B850),"no",IF(($B850)&gt;=$B$14,"yes","no")))</f>
        <v>yes</v>
      </c>
      <c r="D850" s="22"/>
      <c r="E850" s="24"/>
      <c r="F850" s="32">
        <f t="shared" ref="F850:F913" si="185">IF($A850="","",IF($A850&lt;=ROUNDUP($B$11*$B$12,0)-1,(HYPGEOMDIST($A850,$A850,ROUNDUP($B$11*$B$12,0)-1,$B$11))))</f>
        <v>1.3649784916413098E-58</v>
      </c>
      <c r="G850" s="14">
        <f t="shared" ref="G850:G913" si="186">IF($A850="","",IF($A850&lt;=ROUNDUP($B$11*$B$12,0),HYPGEOMDIST($A850-1,$A850,ROUNDUP($B$11*$B$12,0)-1,$B$11)))</f>
        <v>3.3313411117511325E-56</v>
      </c>
      <c r="H850" s="45">
        <f t="shared" ref="H850:H913" si="187">IF(A850="","",IF(OR($A850&lt;2,$B$11=ROUNDUP($B$11*$B$12,0)),"0",IF($A850&lt;=ROUNDUP($B$11*$B$12,0)+1,HYPGEOMDIST($A850-2,$A850,ROUNDUP($B$11*$B$12,0)-1,$B$11))))</f>
        <v>4.0256389933586562E-54</v>
      </c>
      <c r="I850" s="13"/>
      <c r="J850" s="11">
        <f t="shared" si="178"/>
        <v>1</v>
      </c>
      <c r="K850" s="11">
        <f t="shared" si="179"/>
        <v>1</v>
      </c>
      <c r="L850" s="2">
        <f t="shared" si="180"/>
        <v>1</v>
      </c>
      <c r="M850" s="2">
        <f t="shared" ref="M850:M913" si="188">IF($B850="","",$B$14)</f>
        <v>0.99</v>
      </c>
      <c r="N850" s="92"/>
      <c r="O850" s="2">
        <f t="shared" ref="O850:O913" si="189">IF(ISERROR(B850),"",IF(B850&gt;=$B$14,B850,"not meet"))</f>
        <v>1</v>
      </c>
      <c r="P850" s="31">
        <f t="shared" ref="P850:P913" si="190">ROW()-16</f>
        <v>834</v>
      </c>
      <c r="Q850" s="31">
        <f t="shared" si="181"/>
        <v>834</v>
      </c>
      <c r="R850" s="180"/>
      <c r="S850" s="181"/>
      <c r="T850" s="182"/>
      <c r="U850" s="183"/>
      <c r="V850" s="185"/>
    </row>
    <row r="851" spans="1:22" x14ac:dyDescent="0.2">
      <c r="A851" s="19">
        <f t="shared" si="182"/>
        <v>835</v>
      </c>
      <c r="B851" s="20">
        <f t="shared" si="183"/>
        <v>1</v>
      </c>
      <c r="C851" s="23" t="str">
        <f t="shared" si="184"/>
        <v>yes</v>
      </c>
      <c r="D851" s="22"/>
      <c r="E851" s="24"/>
      <c r="F851" s="32">
        <f t="shared" si="185"/>
        <v>1.0555013861790807E-58</v>
      </c>
      <c r="G851" s="14">
        <f t="shared" si="186"/>
        <v>2.5841338306096036E-56</v>
      </c>
      <c r="H851" s="45">
        <f t="shared" si="187"/>
        <v>3.1325110679190762E-54</v>
      </c>
      <c r="I851" s="13"/>
      <c r="J851" s="11">
        <f t="shared" ref="J851:J914" si="191">IF($A851="","",1-F851)</f>
        <v>1</v>
      </c>
      <c r="K851" s="11">
        <f t="shared" ref="K851:K914" si="192">IF($A851="","",(1-F851)-G851)</f>
        <v>1</v>
      </c>
      <c r="L851" s="2">
        <f t="shared" ref="L851:L914" si="193">IF($A851="","",K851-H851)</f>
        <v>1</v>
      </c>
      <c r="M851" s="2">
        <f t="shared" si="188"/>
        <v>0.99</v>
      </c>
      <c r="N851" s="92"/>
      <c r="O851" s="2">
        <f t="shared" si="189"/>
        <v>1</v>
      </c>
      <c r="P851" s="31">
        <f t="shared" si="190"/>
        <v>835</v>
      </c>
      <c r="Q851" s="31">
        <f t="shared" si="181"/>
        <v>835</v>
      </c>
      <c r="R851" s="180"/>
      <c r="S851" s="181"/>
      <c r="T851" s="182"/>
      <c r="U851" s="183"/>
      <c r="V851" s="185"/>
    </row>
    <row r="852" spans="1:22" x14ac:dyDescent="0.2">
      <c r="A852" s="19">
        <f t="shared" si="182"/>
        <v>836</v>
      </c>
      <c r="B852" s="20">
        <f t="shared" si="183"/>
        <v>1</v>
      </c>
      <c r="C852" s="23" t="str">
        <f t="shared" si="184"/>
        <v>yes</v>
      </c>
      <c r="D852" s="22"/>
      <c r="E852" s="24"/>
      <c r="F852" s="32">
        <f t="shared" si="185"/>
        <v>8.15831146610587E-59</v>
      </c>
      <c r="G852" s="14">
        <f t="shared" si="186"/>
        <v>2.0036432027925468E-56</v>
      </c>
      <c r="H852" s="45">
        <f t="shared" si="187"/>
        <v>2.4364690402890071E-54</v>
      </c>
      <c r="I852" s="13"/>
      <c r="J852" s="11">
        <f t="shared" si="191"/>
        <v>1</v>
      </c>
      <c r="K852" s="11">
        <f t="shared" si="192"/>
        <v>1</v>
      </c>
      <c r="L852" s="2">
        <f t="shared" si="193"/>
        <v>1</v>
      </c>
      <c r="M852" s="2">
        <f t="shared" si="188"/>
        <v>0.99</v>
      </c>
      <c r="N852" s="92"/>
      <c r="O852" s="2">
        <f t="shared" si="189"/>
        <v>1</v>
      </c>
      <c r="P852" s="31">
        <f t="shared" si="190"/>
        <v>836</v>
      </c>
      <c r="Q852" s="31">
        <f t="shared" si="181"/>
        <v>836</v>
      </c>
      <c r="R852" s="180"/>
      <c r="S852" s="181"/>
      <c r="T852" s="182"/>
      <c r="U852" s="183"/>
      <c r="V852" s="185"/>
    </row>
    <row r="853" spans="1:22" x14ac:dyDescent="0.2">
      <c r="A853" s="19">
        <f t="shared" si="182"/>
        <v>837</v>
      </c>
      <c r="B853" s="20">
        <f t="shared" si="183"/>
        <v>1</v>
      </c>
      <c r="C853" s="23" t="str">
        <f t="shared" si="184"/>
        <v>yes</v>
      </c>
      <c r="D853" s="22"/>
      <c r="E853" s="24"/>
      <c r="F853" s="32">
        <f t="shared" si="185"/>
        <v>6.3030328043860139E-59</v>
      </c>
      <c r="G853" s="14">
        <f t="shared" si="186"/>
        <v>1.5528682398594864E-56</v>
      </c>
      <c r="H853" s="45">
        <f t="shared" si="187"/>
        <v>1.8942575610737617E-54</v>
      </c>
      <c r="I853" s="13"/>
      <c r="J853" s="11">
        <f t="shared" si="191"/>
        <v>1</v>
      </c>
      <c r="K853" s="11">
        <f t="shared" si="192"/>
        <v>1</v>
      </c>
      <c r="L853" s="2">
        <f t="shared" si="193"/>
        <v>1</v>
      </c>
      <c r="M853" s="2">
        <f t="shared" si="188"/>
        <v>0.99</v>
      </c>
      <c r="N853" s="92"/>
      <c r="O853" s="2">
        <f t="shared" si="189"/>
        <v>1</v>
      </c>
      <c r="P853" s="31">
        <f t="shared" si="190"/>
        <v>837</v>
      </c>
      <c r="Q853" s="31">
        <f t="shared" si="181"/>
        <v>837</v>
      </c>
      <c r="R853" s="180"/>
      <c r="S853" s="181"/>
      <c r="T853" s="182"/>
      <c r="U853" s="183"/>
      <c r="V853" s="185"/>
    </row>
    <row r="854" spans="1:22" x14ac:dyDescent="0.2">
      <c r="A854" s="19">
        <f t="shared" si="182"/>
        <v>838</v>
      </c>
      <c r="B854" s="20">
        <f t="shared" si="183"/>
        <v>1</v>
      </c>
      <c r="C854" s="23" t="str">
        <f t="shared" si="184"/>
        <v>yes</v>
      </c>
      <c r="D854" s="22"/>
      <c r="E854" s="24"/>
      <c r="F854" s="32">
        <f t="shared" si="185"/>
        <v>4.8675004462226361E-59</v>
      </c>
      <c r="G854" s="14">
        <f t="shared" si="186"/>
        <v>1.2029761161408765E-56</v>
      </c>
      <c r="H854" s="45">
        <f t="shared" si="187"/>
        <v>1.4720628789618181E-54</v>
      </c>
      <c r="I854" s="13"/>
      <c r="J854" s="11">
        <f t="shared" si="191"/>
        <v>1</v>
      </c>
      <c r="K854" s="11">
        <f t="shared" si="192"/>
        <v>1</v>
      </c>
      <c r="L854" s="2">
        <f t="shared" si="193"/>
        <v>1</v>
      </c>
      <c r="M854" s="2">
        <f t="shared" si="188"/>
        <v>0.99</v>
      </c>
      <c r="N854" s="92"/>
      <c r="O854" s="2">
        <f t="shared" si="189"/>
        <v>1</v>
      </c>
      <c r="P854" s="31">
        <f t="shared" si="190"/>
        <v>838</v>
      </c>
      <c r="Q854" s="31">
        <f t="shared" si="181"/>
        <v>838</v>
      </c>
      <c r="R854" s="180"/>
      <c r="S854" s="181"/>
      <c r="T854" s="182"/>
      <c r="U854" s="183"/>
      <c r="V854" s="185"/>
    </row>
    <row r="855" spans="1:22" x14ac:dyDescent="0.2">
      <c r="A855" s="19">
        <f t="shared" si="182"/>
        <v>839</v>
      </c>
      <c r="B855" s="20">
        <f t="shared" si="183"/>
        <v>1</v>
      </c>
      <c r="C855" s="23" t="str">
        <f t="shared" si="184"/>
        <v>yes</v>
      </c>
      <c r="D855" s="22"/>
      <c r="E855" s="24"/>
      <c r="F855" s="32">
        <f t="shared" si="185"/>
        <v>3.7572397704225937E-59</v>
      </c>
      <c r="G855" s="14">
        <f t="shared" si="186"/>
        <v>9.3150870699620237E-57</v>
      </c>
      <c r="H855" s="45">
        <f t="shared" si="187"/>
        <v>1.1434633248967448E-54</v>
      </c>
      <c r="I855" s="13"/>
      <c r="J855" s="11">
        <f t="shared" si="191"/>
        <v>1</v>
      </c>
      <c r="K855" s="11">
        <f t="shared" si="192"/>
        <v>1</v>
      </c>
      <c r="L855" s="2">
        <f t="shared" si="193"/>
        <v>1</v>
      </c>
      <c r="M855" s="2">
        <f t="shared" si="188"/>
        <v>0.99</v>
      </c>
      <c r="N855" s="92"/>
      <c r="O855" s="2">
        <f t="shared" si="189"/>
        <v>1</v>
      </c>
      <c r="P855" s="31">
        <f t="shared" si="190"/>
        <v>839</v>
      </c>
      <c r="Q855" s="31">
        <f t="shared" si="181"/>
        <v>839</v>
      </c>
      <c r="R855" s="180"/>
      <c r="S855" s="181"/>
      <c r="T855" s="182"/>
      <c r="U855" s="183"/>
      <c r="V855" s="185"/>
    </row>
    <row r="856" spans="1:22" x14ac:dyDescent="0.2">
      <c r="A856" s="19">
        <f t="shared" si="182"/>
        <v>840</v>
      </c>
      <c r="B856" s="20">
        <f t="shared" si="183"/>
        <v>1</v>
      </c>
      <c r="C856" s="23" t="str">
        <f t="shared" si="184"/>
        <v>yes</v>
      </c>
      <c r="D856" s="22"/>
      <c r="E856" s="24"/>
      <c r="F856" s="32">
        <f t="shared" si="185"/>
        <v>2.8989293236240841E-59</v>
      </c>
      <c r="G856" s="14">
        <f t="shared" si="186"/>
        <v>7.20980775310758E-57</v>
      </c>
      <c r="H856" s="45">
        <f t="shared" si="187"/>
        <v>8.8782221695554615E-55</v>
      </c>
      <c r="I856" s="13"/>
      <c r="J856" s="11">
        <f t="shared" si="191"/>
        <v>1</v>
      </c>
      <c r="K856" s="11">
        <f t="shared" si="192"/>
        <v>1</v>
      </c>
      <c r="L856" s="2">
        <f t="shared" si="193"/>
        <v>1</v>
      </c>
      <c r="M856" s="2">
        <f t="shared" si="188"/>
        <v>0.99</v>
      </c>
      <c r="N856" s="92"/>
      <c r="O856" s="2">
        <f t="shared" si="189"/>
        <v>1</v>
      </c>
      <c r="P856" s="31">
        <f t="shared" si="190"/>
        <v>840</v>
      </c>
      <c r="Q856" s="31">
        <f t="shared" si="181"/>
        <v>840</v>
      </c>
      <c r="R856" s="180"/>
      <c r="S856" s="181"/>
      <c r="T856" s="182"/>
      <c r="U856" s="183"/>
      <c r="V856" s="185"/>
    </row>
    <row r="857" spans="1:22" x14ac:dyDescent="0.2">
      <c r="A857" s="19">
        <f t="shared" si="182"/>
        <v>841</v>
      </c>
      <c r="B857" s="20">
        <f t="shared" si="183"/>
        <v>1</v>
      </c>
      <c r="C857" s="23" t="str">
        <f t="shared" si="184"/>
        <v>yes</v>
      </c>
      <c r="D857" s="22"/>
      <c r="E857" s="24"/>
      <c r="F857" s="32">
        <f t="shared" si="185"/>
        <v>2.2356894329162396E-59</v>
      </c>
      <c r="G857" s="14">
        <f t="shared" si="186"/>
        <v>5.5778474808539099E-57</v>
      </c>
      <c r="H857" s="45">
        <f t="shared" si="187"/>
        <v>6.890282182231206E-55</v>
      </c>
      <c r="I857" s="13"/>
      <c r="J857" s="11">
        <f t="shared" si="191"/>
        <v>1</v>
      </c>
      <c r="K857" s="11">
        <f t="shared" si="192"/>
        <v>1</v>
      </c>
      <c r="L857" s="2">
        <f t="shared" si="193"/>
        <v>1</v>
      </c>
      <c r="M857" s="2">
        <f t="shared" si="188"/>
        <v>0.99</v>
      </c>
      <c r="N857" s="92"/>
      <c r="O857" s="2">
        <f t="shared" si="189"/>
        <v>1</v>
      </c>
      <c r="P857" s="31">
        <f t="shared" si="190"/>
        <v>841</v>
      </c>
      <c r="Q857" s="31">
        <f t="shared" si="181"/>
        <v>841</v>
      </c>
      <c r="R857" s="180"/>
      <c r="S857" s="181"/>
      <c r="T857" s="182"/>
      <c r="U857" s="183"/>
      <c r="V857" s="185"/>
    </row>
    <row r="858" spans="1:22" x14ac:dyDescent="0.2">
      <c r="A858" s="19">
        <f t="shared" si="182"/>
        <v>842</v>
      </c>
      <c r="B858" s="20">
        <f t="shared" si="183"/>
        <v>1</v>
      </c>
      <c r="C858" s="23" t="str">
        <f t="shared" si="184"/>
        <v>yes</v>
      </c>
      <c r="D858" s="22"/>
      <c r="E858" s="24"/>
      <c r="F858" s="32">
        <f t="shared" si="185"/>
        <v>1.7234146159657651E-59</v>
      </c>
      <c r="G858" s="14">
        <f t="shared" si="186"/>
        <v>4.3133539587229989E-57</v>
      </c>
      <c r="H858" s="45">
        <f t="shared" si="187"/>
        <v>5.345084497965303E-55</v>
      </c>
      <c r="I858" s="13"/>
      <c r="J858" s="11">
        <f t="shared" si="191"/>
        <v>1</v>
      </c>
      <c r="K858" s="11">
        <f t="shared" si="192"/>
        <v>1</v>
      </c>
      <c r="L858" s="2">
        <f t="shared" si="193"/>
        <v>1</v>
      </c>
      <c r="M858" s="2">
        <f t="shared" si="188"/>
        <v>0.99</v>
      </c>
      <c r="N858" s="92"/>
      <c r="O858" s="2">
        <f t="shared" si="189"/>
        <v>1</v>
      </c>
      <c r="P858" s="31">
        <f t="shared" si="190"/>
        <v>842</v>
      </c>
      <c r="Q858" s="31">
        <f t="shared" si="181"/>
        <v>842</v>
      </c>
      <c r="R858" s="180"/>
      <c r="S858" s="181"/>
      <c r="T858" s="182"/>
      <c r="U858" s="183"/>
      <c r="V858" s="185"/>
    </row>
    <row r="859" spans="1:22" x14ac:dyDescent="0.2">
      <c r="A859" s="19">
        <f t="shared" si="182"/>
        <v>843</v>
      </c>
      <c r="B859" s="20">
        <f t="shared" si="183"/>
        <v>1</v>
      </c>
      <c r="C859" s="23" t="str">
        <f t="shared" si="184"/>
        <v>yes</v>
      </c>
      <c r="D859" s="22"/>
      <c r="E859" s="24"/>
      <c r="F859" s="32">
        <f t="shared" si="185"/>
        <v>1.3279197724842376E-59</v>
      </c>
      <c r="G859" s="14">
        <f t="shared" si="186"/>
        <v>3.3340215305490339E-57</v>
      </c>
      <c r="H859" s="45">
        <f t="shared" si="187"/>
        <v>4.1445562924051177E-55</v>
      </c>
      <c r="I859" s="13"/>
      <c r="J859" s="11">
        <f t="shared" si="191"/>
        <v>1</v>
      </c>
      <c r="K859" s="11">
        <f t="shared" si="192"/>
        <v>1</v>
      </c>
      <c r="L859" s="2">
        <f t="shared" si="193"/>
        <v>1</v>
      </c>
      <c r="M859" s="2">
        <f t="shared" si="188"/>
        <v>0.99</v>
      </c>
      <c r="N859" s="92"/>
      <c r="O859" s="2">
        <f t="shared" si="189"/>
        <v>1</v>
      </c>
      <c r="P859" s="31">
        <f t="shared" si="190"/>
        <v>843</v>
      </c>
      <c r="Q859" s="31">
        <f t="shared" si="181"/>
        <v>843</v>
      </c>
      <c r="R859" s="180"/>
      <c r="S859" s="181"/>
      <c r="T859" s="182"/>
      <c r="U859" s="183"/>
      <c r="V859" s="185"/>
    </row>
    <row r="860" spans="1:22" x14ac:dyDescent="0.2">
      <c r="A860" s="19">
        <f t="shared" si="182"/>
        <v>844</v>
      </c>
      <c r="B860" s="20">
        <f t="shared" si="183"/>
        <v>1</v>
      </c>
      <c r="C860" s="23" t="str">
        <f t="shared" si="184"/>
        <v>yes</v>
      </c>
      <c r="D860" s="22"/>
      <c r="E860" s="24"/>
      <c r="F860" s="32">
        <f t="shared" si="185"/>
        <v>1.0227205553684017E-59</v>
      </c>
      <c r="G860" s="14">
        <f t="shared" si="186"/>
        <v>2.5758813924578954E-57</v>
      </c>
      <c r="H860" s="45">
        <f t="shared" si="187"/>
        <v>3.2122307897070782E-55</v>
      </c>
      <c r="I860" s="13"/>
      <c r="J860" s="11">
        <f t="shared" si="191"/>
        <v>1</v>
      </c>
      <c r="K860" s="11">
        <f t="shared" si="192"/>
        <v>1</v>
      </c>
      <c r="L860" s="2">
        <f t="shared" si="193"/>
        <v>1</v>
      </c>
      <c r="M860" s="2">
        <f t="shared" si="188"/>
        <v>0.99</v>
      </c>
      <c r="N860" s="92"/>
      <c r="O860" s="2">
        <f t="shared" si="189"/>
        <v>1</v>
      </c>
      <c r="P860" s="31">
        <f t="shared" si="190"/>
        <v>844</v>
      </c>
      <c r="Q860" s="31">
        <f t="shared" si="181"/>
        <v>844</v>
      </c>
      <c r="R860" s="180"/>
      <c r="S860" s="181"/>
      <c r="T860" s="182"/>
      <c r="U860" s="183"/>
      <c r="V860" s="185"/>
    </row>
    <row r="861" spans="1:22" x14ac:dyDescent="0.2">
      <c r="A861" s="19">
        <f t="shared" si="182"/>
        <v>845</v>
      </c>
      <c r="B861" s="20">
        <f t="shared" si="183"/>
        <v>1</v>
      </c>
      <c r="C861" s="23" t="str">
        <f t="shared" si="184"/>
        <v>yes</v>
      </c>
      <c r="D861" s="22"/>
      <c r="E861" s="24"/>
      <c r="F861" s="32">
        <f t="shared" si="185"/>
        <v>7.8730774460525264E-60</v>
      </c>
      <c r="G861" s="14">
        <f t="shared" si="186"/>
        <v>1.9892382509486371E-57</v>
      </c>
      <c r="H861" s="45">
        <f t="shared" si="187"/>
        <v>2.4885134641313376E-55</v>
      </c>
      <c r="I861" s="13"/>
      <c r="J861" s="11">
        <f t="shared" si="191"/>
        <v>1</v>
      </c>
      <c r="K861" s="11">
        <f t="shared" si="192"/>
        <v>1</v>
      </c>
      <c r="L861" s="2">
        <f t="shared" si="193"/>
        <v>1</v>
      </c>
      <c r="M861" s="2">
        <f t="shared" si="188"/>
        <v>0.99</v>
      </c>
      <c r="N861" s="92"/>
      <c r="O861" s="2">
        <f t="shared" si="189"/>
        <v>1</v>
      </c>
      <c r="P861" s="31">
        <f t="shared" si="190"/>
        <v>845</v>
      </c>
      <c r="Q861" s="31">
        <f t="shared" si="181"/>
        <v>845</v>
      </c>
      <c r="R861" s="180"/>
      <c r="S861" s="181"/>
      <c r="T861" s="182"/>
      <c r="U861" s="183"/>
      <c r="V861" s="185"/>
    </row>
    <row r="862" spans="1:22" x14ac:dyDescent="0.2">
      <c r="A862" s="19">
        <f t="shared" si="182"/>
        <v>846</v>
      </c>
      <c r="B862" s="20">
        <f t="shared" si="183"/>
        <v>1</v>
      </c>
      <c r="C862" s="23" t="str">
        <f t="shared" si="184"/>
        <v>yes</v>
      </c>
      <c r="D862" s="22"/>
      <c r="E862" s="24"/>
      <c r="F862" s="32">
        <f t="shared" si="185"/>
        <v>6.0580626455121051E-60</v>
      </c>
      <c r="G862" s="14">
        <f t="shared" si="186"/>
        <v>1.5355025212571666E-57</v>
      </c>
      <c r="H862" s="45">
        <f t="shared" si="187"/>
        <v>1.926979649201395E-55</v>
      </c>
      <c r="I862" s="13"/>
      <c r="J862" s="11">
        <f t="shared" si="191"/>
        <v>1</v>
      </c>
      <c r="K862" s="11">
        <f t="shared" si="192"/>
        <v>1</v>
      </c>
      <c r="L862" s="2">
        <f t="shared" si="193"/>
        <v>1</v>
      </c>
      <c r="M862" s="2">
        <f t="shared" si="188"/>
        <v>0.99</v>
      </c>
      <c r="N862" s="92"/>
      <c r="O862" s="2">
        <f t="shared" si="189"/>
        <v>1</v>
      </c>
      <c r="P862" s="31">
        <f t="shared" si="190"/>
        <v>846</v>
      </c>
      <c r="Q862" s="31">
        <f t="shared" si="181"/>
        <v>846</v>
      </c>
      <c r="R862" s="180"/>
      <c r="S862" s="181"/>
      <c r="T862" s="182"/>
      <c r="U862" s="183"/>
      <c r="V862" s="185"/>
    </row>
    <row r="863" spans="1:22" x14ac:dyDescent="0.2">
      <c r="A863" s="19">
        <f t="shared" si="182"/>
        <v>847</v>
      </c>
      <c r="B863" s="20">
        <f t="shared" si="183"/>
        <v>1</v>
      </c>
      <c r="C863" s="23" t="str">
        <f t="shared" si="184"/>
        <v>yes</v>
      </c>
      <c r="D863" s="22"/>
      <c r="E863" s="24"/>
      <c r="F863" s="32">
        <f t="shared" si="185"/>
        <v>4.6593356432607418E-60</v>
      </c>
      <c r="G863" s="14">
        <f t="shared" si="186"/>
        <v>1.1847217709068343E-57</v>
      </c>
      <c r="H863" s="45">
        <f t="shared" si="187"/>
        <v>1.4914800865880925E-55</v>
      </c>
      <c r="I863" s="13"/>
      <c r="J863" s="11">
        <f t="shared" si="191"/>
        <v>1</v>
      </c>
      <c r="K863" s="11">
        <f t="shared" si="192"/>
        <v>1</v>
      </c>
      <c r="L863" s="2">
        <f t="shared" si="193"/>
        <v>1</v>
      </c>
      <c r="M863" s="2">
        <f t="shared" si="188"/>
        <v>0.99</v>
      </c>
      <c r="N863" s="92"/>
      <c r="O863" s="2">
        <f t="shared" si="189"/>
        <v>1</v>
      </c>
      <c r="P863" s="31">
        <f t="shared" si="190"/>
        <v>847</v>
      </c>
      <c r="Q863" s="31">
        <f t="shared" si="181"/>
        <v>847</v>
      </c>
      <c r="R863" s="180"/>
      <c r="S863" s="181"/>
      <c r="T863" s="182"/>
      <c r="U863" s="183"/>
      <c r="V863" s="185"/>
    </row>
    <row r="864" spans="1:22" x14ac:dyDescent="0.2">
      <c r="A864" s="19">
        <f t="shared" si="182"/>
        <v>848</v>
      </c>
      <c r="B864" s="20">
        <f t="shared" si="183"/>
        <v>1</v>
      </c>
      <c r="C864" s="23" t="str">
        <f t="shared" si="184"/>
        <v>yes</v>
      </c>
      <c r="D864" s="22"/>
      <c r="E864" s="24"/>
      <c r="F864" s="32">
        <f t="shared" si="185"/>
        <v>3.5819088712357557E-60</v>
      </c>
      <c r="G864" s="14">
        <f t="shared" si="186"/>
        <v>9.1365790267724907E-58</v>
      </c>
      <c r="H864" s="45">
        <f t="shared" si="187"/>
        <v>1.1538790908066114E-55</v>
      </c>
      <c r="I864" s="13"/>
      <c r="J864" s="11">
        <f t="shared" si="191"/>
        <v>1</v>
      </c>
      <c r="K864" s="11">
        <f t="shared" si="192"/>
        <v>1</v>
      </c>
      <c r="L864" s="2">
        <f t="shared" si="193"/>
        <v>1</v>
      </c>
      <c r="M864" s="2">
        <f t="shared" si="188"/>
        <v>0.99</v>
      </c>
      <c r="N864" s="92"/>
      <c r="O864" s="2">
        <f t="shared" si="189"/>
        <v>1</v>
      </c>
      <c r="P864" s="31">
        <f t="shared" si="190"/>
        <v>848</v>
      </c>
      <c r="Q864" s="31">
        <f t="shared" si="181"/>
        <v>848</v>
      </c>
      <c r="R864" s="180"/>
      <c r="S864" s="181"/>
      <c r="T864" s="182"/>
      <c r="U864" s="183"/>
      <c r="V864" s="185"/>
    </row>
    <row r="865" spans="1:22" x14ac:dyDescent="0.2">
      <c r="A865" s="19">
        <f t="shared" si="182"/>
        <v>849</v>
      </c>
      <c r="B865" s="20">
        <f t="shared" si="183"/>
        <v>1</v>
      </c>
      <c r="C865" s="23" t="str">
        <f t="shared" si="184"/>
        <v>yes</v>
      </c>
      <c r="D865" s="22"/>
      <c r="E865" s="24"/>
      <c r="F865" s="32">
        <f t="shared" si="185"/>
        <v>2.7523563565783578E-60</v>
      </c>
      <c r="G865" s="14">
        <f t="shared" si="186"/>
        <v>7.0429008494409714E-58</v>
      </c>
      <c r="H865" s="45">
        <f t="shared" si="187"/>
        <v>8.9228783670203497E-56</v>
      </c>
      <c r="I865" s="13"/>
      <c r="J865" s="11">
        <f t="shared" si="191"/>
        <v>1</v>
      </c>
      <c r="K865" s="11">
        <f t="shared" si="192"/>
        <v>1</v>
      </c>
      <c r="L865" s="2">
        <f t="shared" si="193"/>
        <v>1</v>
      </c>
      <c r="M865" s="2">
        <f t="shared" si="188"/>
        <v>0.99</v>
      </c>
      <c r="N865" s="92"/>
      <c r="O865" s="2">
        <f t="shared" si="189"/>
        <v>1</v>
      </c>
      <c r="P865" s="31">
        <f t="shared" si="190"/>
        <v>849</v>
      </c>
      <c r="Q865" s="31">
        <f t="shared" si="181"/>
        <v>849</v>
      </c>
      <c r="R865" s="180"/>
      <c r="S865" s="181"/>
      <c r="T865" s="182"/>
      <c r="U865" s="183"/>
      <c r="V865" s="185"/>
    </row>
    <row r="866" spans="1:22" x14ac:dyDescent="0.2">
      <c r="A866" s="19">
        <f t="shared" si="182"/>
        <v>850</v>
      </c>
      <c r="B866" s="20">
        <f t="shared" si="183"/>
        <v>1</v>
      </c>
      <c r="C866" s="23" t="str">
        <f t="shared" si="184"/>
        <v>yes</v>
      </c>
      <c r="D866" s="22"/>
      <c r="E866" s="24"/>
      <c r="F866" s="32">
        <f t="shared" si="185"/>
        <v>2.1139449743305397E-60</v>
      </c>
      <c r="G866" s="14">
        <f t="shared" si="186"/>
        <v>5.4264967491065245E-58</v>
      </c>
      <c r="H866" s="45">
        <f t="shared" si="187"/>
        <v>6.8968499101667815E-56</v>
      </c>
      <c r="I866" s="13"/>
      <c r="J866" s="11">
        <f t="shared" si="191"/>
        <v>1</v>
      </c>
      <c r="K866" s="11">
        <f t="shared" si="192"/>
        <v>1</v>
      </c>
      <c r="L866" s="2">
        <f t="shared" si="193"/>
        <v>1</v>
      </c>
      <c r="M866" s="2">
        <f t="shared" si="188"/>
        <v>0.99</v>
      </c>
      <c r="N866" s="92"/>
      <c r="O866" s="2">
        <f t="shared" si="189"/>
        <v>1</v>
      </c>
      <c r="P866" s="31">
        <f t="shared" si="190"/>
        <v>850</v>
      </c>
      <c r="Q866" s="31">
        <f t="shared" si="181"/>
        <v>850</v>
      </c>
      <c r="R866" s="180"/>
      <c r="S866" s="181"/>
      <c r="T866" s="182"/>
      <c r="U866" s="183"/>
      <c r="V866" s="185"/>
    </row>
    <row r="867" spans="1:22" x14ac:dyDescent="0.2">
      <c r="A867" s="19">
        <f t="shared" si="182"/>
        <v>851</v>
      </c>
      <c r="B867" s="20">
        <f t="shared" si="183"/>
        <v>1</v>
      </c>
      <c r="C867" s="23" t="str">
        <f t="shared" si="184"/>
        <v>yes</v>
      </c>
      <c r="D867" s="22"/>
      <c r="E867" s="24"/>
      <c r="F867" s="32">
        <f t="shared" si="185"/>
        <v>1.6228592956783981E-60</v>
      </c>
      <c r="G867" s="14">
        <f t="shared" si="186"/>
        <v>4.1791391253300934E-58</v>
      </c>
      <c r="H867" s="45">
        <f t="shared" si="187"/>
        <v>5.3284023847956058E-56</v>
      </c>
      <c r="I867" s="13"/>
      <c r="J867" s="11">
        <f t="shared" si="191"/>
        <v>1</v>
      </c>
      <c r="K867" s="11">
        <f t="shared" si="192"/>
        <v>1</v>
      </c>
      <c r="L867" s="2">
        <f t="shared" si="193"/>
        <v>1</v>
      </c>
      <c r="M867" s="2">
        <f t="shared" si="188"/>
        <v>0.99</v>
      </c>
      <c r="N867" s="92"/>
      <c r="O867" s="2">
        <f t="shared" si="189"/>
        <v>1</v>
      </c>
      <c r="P867" s="31">
        <f t="shared" si="190"/>
        <v>851</v>
      </c>
      <c r="Q867" s="31">
        <f t="shared" si="181"/>
        <v>851</v>
      </c>
      <c r="R867" s="180"/>
      <c r="S867" s="181"/>
      <c r="T867" s="182"/>
      <c r="U867" s="183"/>
      <c r="V867" s="185"/>
    </row>
    <row r="868" spans="1:22" x14ac:dyDescent="0.2">
      <c r="A868" s="19">
        <f t="shared" si="182"/>
        <v>852</v>
      </c>
      <c r="B868" s="20">
        <f t="shared" si="183"/>
        <v>1</v>
      </c>
      <c r="C868" s="23" t="str">
        <f t="shared" si="184"/>
        <v>yes</v>
      </c>
      <c r="D868" s="22"/>
      <c r="E868" s="24"/>
      <c r="F868" s="32">
        <f t="shared" si="185"/>
        <v>1.2452756999196097E-60</v>
      </c>
      <c r="G868" s="14">
        <f t="shared" si="186"/>
        <v>3.2170122358647488E-58</v>
      </c>
      <c r="H868" s="45">
        <f t="shared" si="187"/>
        <v>4.1147456103016831E-56</v>
      </c>
      <c r="I868" s="13"/>
      <c r="J868" s="11">
        <f t="shared" si="191"/>
        <v>1</v>
      </c>
      <c r="K868" s="11">
        <f t="shared" si="192"/>
        <v>1</v>
      </c>
      <c r="L868" s="2">
        <f t="shared" si="193"/>
        <v>1</v>
      </c>
      <c r="M868" s="2">
        <f t="shared" si="188"/>
        <v>0.99</v>
      </c>
      <c r="N868" s="92"/>
      <c r="O868" s="2">
        <f t="shared" si="189"/>
        <v>1</v>
      </c>
      <c r="P868" s="31">
        <f t="shared" si="190"/>
        <v>852</v>
      </c>
      <c r="Q868" s="31">
        <f t="shared" si="181"/>
        <v>852</v>
      </c>
      <c r="R868" s="180"/>
      <c r="S868" s="181"/>
      <c r="T868" s="182"/>
      <c r="U868" s="183"/>
      <c r="V868" s="185"/>
    </row>
    <row r="869" spans="1:22" x14ac:dyDescent="0.2">
      <c r="A869" s="19">
        <f t="shared" si="182"/>
        <v>853</v>
      </c>
      <c r="B869" s="20">
        <f t="shared" si="183"/>
        <v>1</v>
      </c>
      <c r="C869" s="23" t="str">
        <f t="shared" si="184"/>
        <v>yes</v>
      </c>
      <c r="D869" s="22"/>
      <c r="E869" s="24"/>
      <c r="F869" s="32">
        <f t="shared" si="185"/>
        <v>9.5509571429018201E-61</v>
      </c>
      <c r="G869" s="14">
        <f t="shared" si="186"/>
        <v>2.4752352774190191E-58</v>
      </c>
      <c r="H869" s="45">
        <f t="shared" si="187"/>
        <v>3.1760549041581029E-56</v>
      </c>
      <c r="I869" s="13"/>
      <c r="J869" s="11">
        <f t="shared" si="191"/>
        <v>1</v>
      </c>
      <c r="K869" s="11">
        <f t="shared" si="192"/>
        <v>1</v>
      </c>
      <c r="L869" s="2">
        <f t="shared" si="193"/>
        <v>1</v>
      </c>
      <c r="M869" s="2">
        <f t="shared" si="188"/>
        <v>0.99</v>
      </c>
      <c r="N869" s="92"/>
      <c r="O869" s="2">
        <f t="shared" si="189"/>
        <v>1</v>
      </c>
      <c r="P869" s="31">
        <f t="shared" si="190"/>
        <v>853</v>
      </c>
      <c r="Q869" s="31">
        <f t="shared" si="181"/>
        <v>853</v>
      </c>
      <c r="R869" s="180"/>
      <c r="S869" s="181"/>
      <c r="T869" s="182"/>
      <c r="U869" s="183"/>
      <c r="V869" s="185"/>
    </row>
    <row r="870" spans="1:22" x14ac:dyDescent="0.2">
      <c r="A870" s="19">
        <f t="shared" si="182"/>
        <v>854</v>
      </c>
      <c r="B870" s="20">
        <f t="shared" si="183"/>
        <v>1</v>
      </c>
      <c r="C870" s="23" t="str">
        <f t="shared" si="184"/>
        <v>yes</v>
      </c>
      <c r="D870" s="22"/>
      <c r="E870" s="24"/>
      <c r="F870" s="32">
        <f t="shared" si="185"/>
        <v>7.3219084124874396E-61</v>
      </c>
      <c r="G870" s="14">
        <f t="shared" si="186"/>
        <v>1.9036076157739782E-58</v>
      </c>
      <c r="H870" s="45">
        <f t="shared" si="187"/>
        <v>2.4503681533026688E-56</v>
      </c>
      <c r="I870" s="13"/>
      <c r="J870" s="11">
        <f t="shared" si="191"/>
        <v>1</v>
      </c>
      <c r="K870" s="11">
        <f t="shared" si="192"/>
        <v>1</v>
      </c>
      <c r="L870" s="2">
        <f t="shared" si="193"/>
        <v>1</v>
      </c>
      <c r="M870" s="2">
        <f t="shared" si="188"/>
        <v>0.99</v>
      </c>
      <c r="N870" s="92"/>
      <c r="O870" s="2">
        <f t="shared" si="189"/>
        <v>1</v>
      </c>
      <c r="P870" s="31">
        <f t="shared" si="190"/>
        <v>854</v>
      </c>
      <c r="Q870" s="31">
        <f t="shared" si="181"/>
        <v>854</v>
      </c>
      <c r="R870" s="180"/>
      <c r="S870" s="181"/>
      <c r="T870" s="182"/>
      <c r="U870" s="183"/>
      <c r="V870" s="185"/>
    </row>
    <row r="871" spans="1:22" x14ac:dyDescent="0.2">
      <c r="A871" s="19">
        <f t="shared" si="182"/>
        <v>855</v>
      </c>
      <c r="B871" s="20">
        <f t="shared" si="183"/>
        <v>1</v>
      </c>
      <c r="C871" s="23" t="str">
        <f t="shared" si="184"/>
        <v>yes</v>
      </c>
      <c r="D871" s="22"/>
      <c r="E871" s="24"/>
      <c r="F871" s="32">
        <f t="shared" si="185"/>
        <v>5.6104406566274078E-61</v>
      </c>
      <c r="G871" s="14">
        <f t="shared" si="186"/>
        <v>1.4633049312603404E-58</v>
      </c>
      <c r="H871" s="45">
        <f t="shared" si="187"/>
        <v>1.8896105009521023E-56</v>
      </c>
      <c r="I871" s="13"/>
      <c r="J871" s="11">
        <f t="shared" si="191"/>
        <v>1</v>
      </c>
      <c r="K871" s="11">
        <f t="shared" si="192"/>
        <v>1</v>
      </c>
      <c r="L871" s="2">
        <f t="shared" si="193"/>
        <v>1</v>
      </c>
      <c r="M871" s="2">
        <f t="shared" si="188"/>
        <v>0.99</v>
      </c>
      <c r="N871" s="92"/>
      <c r="O871" s="2">
        <f t="shared" si="189"/>
        <v>1</v>
      </c>
      <c r="P871" s="31">
        <f t="shared" si="190"/>
        <v>855</v>
      </c>
      <c r="Q871" s="31">
        <f t="shared" si="181"/>
        <v>855</v>
      </c>
      <c r="R871" s="180"/>
      <c r="S871" s="181"/>
      <c r="T871" s="182"/>
      <c r="U871" s="183"/>
      <c r="V871" s="185"/>
    </row>
    <row r="872" spans="1:22" x14ac:dyDescent="0.2">
      <c r="A872" s="19">
        <f t="shared" si="182"/>
        <v>856</v>
      </c>
      <c r="B872" s="20">
        <f t="shared" si="183"/>
        <v>1</v>
      </c>
      <c r="C872" s="23" t="str">
        <f t="shared" si="184"/>
        <v>yes</v>
      </c>
      <c r="D872" s="22"/>
      <c r="E872" s="24"/>
      <c r="F872" s="32">
        <f t="shared" si="185"/>
        <v>4.2969886579441761E-61</v>
      </c>
      <c r="G872" s="14">
        <f t="shared" si="186"/>
        <v>1.1243149108729373E-58</v>
      </c>
      <c r="H872" s="45">
        <f t="shared" si="187"/>
        <v>1.4564988618126338E-56</v>
      </c>
      <c r="I872" s="13"/>
      <c r="J872" s="11">
        <f t="shared" si="191"/>
        <v>1</v>
      </c>
      <c r="K872" s="11">
        <f t="shared" si="192"/>
        <v>1</v>
      </c>
      <c r="L872" s="2">
        <f t="shared" si="193"/>
        <v>1</v>
      </c>
      <c r="M872" s="2">
        <f t="shared" si="188"/>
        <v>0.99</v>
      </c>
      <c r="N872" s="92"/>
      <c r="O872" s="2">
        <f t="shared" si="189"/>
        <v>1</v>
      </c>
      <c r="P872" s="31">
        <f t="shared" si="190"/>
        <v>856</v>
      </c>
      <c r="Q872" s="31">
        <f t="shared" si="181"/>
        <v>856</v>
      </c>
      <c r="R872" s="180"/>
      <c r="S872" s="181"/>
      <c r="T872" s="182"/>
      <c r="U872" s="183"/>
      <c r="V872" s="185"/>
    </row>
    <row r="873" spans="1:22" x14ac:dyDescent="0.2">
      <c r="A873" s="19">
        <f t="shared" si="182"/>
        <v>857</v>
      </c>
      <c r="B873" s="20">
        <f t="shared" si="183"/>
        <v>1</v>
      </c>
      <c r="C873" s="23" t="str">
        <f t="shared" si="184"/>
        <v>yes</v>
      </c>
      <c r="D873" s="22"/>
      <c r="E873" s="24"/>
      <c r="F873" s="32">
        <f t="shared" si="185"/>
        <v>3.2894649198237173E-61</v>
      </c>
      <c r="G873" s="14">
        <f t="shared" si="186"/>
        <v>8.6344784356924421E-59</v>
      </c>
      <c r="H873" s="45">
        <f t="shared" si="187"/>
        <v>1.1221326226142346E-56</v>
      </c>
      <c r="I873" s="13"/>
      <c r="J873" s="11">
        <f t="shared" si="191"/>
        <v>1</v>
      </c>
      <c r="K873" s="11">
        <f t="shared" si="192"/>
        <v>1</v>
      </c>
      <c r="L873" s="2">
        <f t="shared" si="193"/>
        <v>1</v>
      </c>
      <c r="M873" s="2">
        <f t="shared" si="188"/>
        <v>0.99</v>
      </c>
      <c r="N873" s="92"/>
      <c r="O873" s="2">
        <f t="shared" si="189"/>
        <v>1</v>
      </c>
      <c r="P873" s="31">
        <f t="shared" si="190"/>
        <v>857</v>
      </c>
      <c r="Q873" s="31">
        <f t="shared" si="181"/>
        <v>857</v>
      </c>
      <c r="R873" s="180"/>
      <c r="S873" s="181"/>
      <c r="T873" s="182"/>
      <c r="U873" s="183"/>
      <c r="V873" s="185"/>
    </row>
    <row r="874" spans="1:22" x14ac:dyDescent="0.2">
      <c r="A874" s="19">
        <f t="shared" si="182"/>
        <v>858</v>
      </c>
      <c r="B874" s="20">
        <f t="shared" si="183"/>
        <v>1</v>
      </c>
      <c r="C874" s="23" t="str">
        <f t="shared" si="184"/>
        <v>yes</v>
      </c>
      <c r="D874" s="22"/>
      <c r="E874" s="24"/>
      <c r="F874" s="32">
        <f t="shared" si="185"/>
        <v>2.5169778235664766E-61</v>
      </c>
      <c r="G874" s="14">
        <f t="shared" si="186"/>
        <v>6.6279392858869067E-59</v>
      </c>
      <c r="H874" s="45">
        <f t="shared" si="187"/>
        <v>8.6411926490948812E-57</v>
      </c>
      <c r="I874" s="13"/>
      <c r="J874" s="11">
        <f t="shared" si="191"/>
        <v>1</v>
      </c>
      <c r="K874" s="11">
        <f t="shared" si="192"/>
        <v>1</v>
      </c>
      <c r="L874" s="2">
        <f t="shared" si="193"/>
        <v>1</v>
      </c>
      <c r="M874" s="2">
        <f t="shared" si="188"/>
        <v>0.99</v>
      </c>
      <c r="N874" s="92"/>
      <c r="O874" s="2">
        <f t="shared" si="189"/>
        <v>1</v>
      </c>
      <c r="P874" s="31">
        <f t="shared" si="190"/>
        <v>858</v>
      </c>
      <c r="Q874" s="31">
        <f t="shared" si="181"/>
        <v>858</v>
      </c>
      <c r="R874" s="180"/>
      <c r="S874" s="181"/>
      <c r="T874" s="182"/>
      <c r="U874" s="183"/>
      <c r="V874" s="185"/>
    </row>
    <row r="875" spans="1:22" x14ac:dyDescent="0.2">
      <c r="A875" s="19">
        <f t="shared" si="182"/>
        <v>859</v>
      </c>
      <c r="B875" s="20">
        <f t="shared" si="183"/>
        <v>1</v>
      </c>
      <c r="C875" s="23" t="str">
        <f t="shared" si="184"/>
        <v>yes</v>
      </c>
      <c r="D875" s="22"/>
      <c r="E875" s="24"/>
      <c r="F875" s="32">
        <f t="shared" si="185"/>
        <v>1.9249783666217679E-61</v>
      </c>
      <c r="G875" s="14">
        <f t="shared" si="186"/>
        <v>5.0852753351555864E-59</v>
      </c>
      <c r="H875" s="45">
        <f t="shared" si="187"/>
        <v>6.6511680450664773E-57</v>
      </c>
      <c r="I875" s="13"/>
      <c r="J875" s="11">
        <f t="shared" si="191"/>
        <v>1</v>
      </c>
      <c r="K875" s="11">
        <f t="shared" si="192"/>
        <v>1</v>
      </c>
      <c r="L875" s="2">
        <f t="shared" si="193"/>
        <v>1</v>
      </c>
      <c r="M875" s="2">
        <f t="shared" si="188"/>
        <v>0.99</v>
      </c>
      <c r="N875" s="92"/>
      <c r="O875" s="2">
        <f t="shared" si="189"/>
        <v>1</v>
      </c>
      <c r="P875" s="31">
        <f t="shared" si="190"/>
        <v>859</v>
      </c>
      <c r="Q875" s="31">
        <f t="shared" si="181"/>
        <v>859</v>
      </c>
      <c r="R875" s="180"/>
      <c r="S875" s="181"/>
      <c r="T875" s="182"/>
      <c r="U875" s="183"/>
      <c r="V875" s="185"/>
    </row>
    <row r="876" spans="1:22" x14ac:dyDescent="0.2">
      <c r="A876" s="19">
        <f t="shared" si="182"/>
        <v>860</v>
      </c>
      <c r="B876" s="20">
        <f t="shared" si="183"/>
        <v>1</v>
      </c>
      <c r="C876" s="23" t="str">
        <f t="shared" si="184"/>
        <v>yes</v>
      </c>
      <c r="D876" s="22"/>
      <c r="E876" s="24"/>
      <c r="F876" s="32">
        <f t="shared" si="185"/>
        <v>1.471512323938635E-61</v>
      </c>
      <c r="G876" s="14">
        <f t="shared" si="186"/>
        <v>3.8998079670748444E-59</v>
      </c>
      <c r="H876" s="45">
        <f t="shared" si="187"/>
        <v>5.1170087225822759E-57</v>
      </c>
      <c r="I876" s="13"/>
      <c r="J876" s="11">
        <f t="shared" si="191"/>
        <v>1</v>
      </c>
      <c r="K876" s="11">
        <f t="shared" si="192"/>
        <v>1</v>
      </c>
      <c r="L876" s="2">
        <f t="shared" si="193"/>
        <v>1</v>
      </c>
      <c r="M876" s="2">
        <f t="shared" si="188"/>
        <v>0.99</v>
      </c>
      <c r="N876" s="92"/>
      <c r="O876" s="2">
        <f t="shared" si="189"/>
        <v>1</v>
      </c>
      <c r="P876" s="31">
        <f t="shared" si="190"/>
        <v>860</v>
      </c>
      <c r="Q876" s="31">
        <f t="shared" si="181"/>
        <v>860</v>
      </c>
      <c r="R876" s="180"/>
      <c r="S876" s="181"/>
      <c r="T876" s="182"/>
      <c r="U876" s="183"/>
      <c r="V876" s="185"/>
    </row>
    <row r="877" spans="1:22" x14ac:dyDescent="0.2">
      <c r="A877" s="19">
        <f t="shared" si="182"/>
        <v>861</v>
      </c>
      <c r="B877" s="20">
        <f t="shared" si="183"/>
        <v>1</v>
      </c>
      <c r="C877" s="23" t="str">
        <f t="shared" si="184"/>
        <v>yes</v>
      </c>
      <c r="D877" s="22"/>
      <c r="E877" s="24"/>
      <c r="F877" s="32">
        <f t="shared" si="185"/>
        <v>1.1243273850093037E-61</v>
      </c>
      <c r="G877" s="14">
        <f t="shared" si="186"/>
        <v>2.9892623241810712E-59</v>
      </c>
      <c r="H877" s="45">
        <f t="shared" si="187"/>
        <v>3.9348453042790375E-57</v>
      </c>
      <c r="I877" s="13"/>
      <c r="J877" s="11">
        <f t="shared" si="191"/>
        <v>1</v>
      </c>
      <c r="K877" s="11">
        <f t="shared" si="192"/>
        <v>1</v>
      </c>
      <c r="L877" s="2">
        <f t="shared" si="193"/>
        <v>1</v>
      </c>
      <c r="M877" s="2">
        <f t="shared" si="188"/>
        <v>0.99</v>
      </c>
      <c r="N877" s="92"/>
      <c r="O877" s="2">
        <f t="shared" si="189"/>
        <v>1</v>
      </c>
      <c r="P877" s="31">
        <f t="shared" si="190"/>
        <v>861</v>
      </c>
      <c r="Q877" s="31">
        <f t="shared" si="181"/>
        <v>861</v>
      </c>
      <c r="R877" s="180"/>
      <c r="S877" s="181"/>
      <c r="T877" s="182"/>
      <c r="U877" s="183"/>
      <c r="V877" s="185"/>
    </row>
    <row r="878" spans="1:22" x14ac:dyDescent="0.2">
      <c r="A878" s="19">
        <f t="shared" si="182"/>
        <v>862</v>
      </c>
      <c r="B878" s="20">
        <f t="shared" si="183"/>
        <v>1</v>
      </c>
      <c r="C878" s="23" t="str">
        <f t="shared" si="184"/>
        <v>yes</v>
      </c>
      <c r="D878" s="22"/>
      <c r="E878" s="24"/>
      <c r="F878" s="32">
        <f t="shared" si="185"/>
        <v>8.5864125803528325E-62</v>
      </c>
      <c r="G878" s="14">
        <f t="shared" si="186"/>
        <v>2.2902144145161711E-59</v>
      </c>
      <c r="H878" s="45">
        <f t="shared" si="187"/>
        <v>3.0243475627276896E-57</v>
      </c>
      <c r="I878" s="13"/>
      <c r="J878" s="11">
        <f t="shared" si="191"/>
        <v>1</v>
      </c>
      <c r="K878" s="11">
        <f t="shared" si="192"/>
        <v>1</v>
      </c>
      <c r="L878" s="2">
        <f t="shared" si="193"/>
        <v>1</v>
      </c>
      <c r="M878" s="2">
        <f t="shared" si="188"/>
        <v>0.99</v>
      </c>
      <c r="N878" s="92"/>
      <c r="O878" s="2">
        <f t="shared" si="189"/>
        <v>1</v>
      </c>
      <c r="P878" s="31">
        <f t="shared" si="190"/>
        <v>862</v>
      </c>
      <c r="Q878" s="31">
        <f t="shared" si="181"/>
        <v>862</v>
      </c>
      <c r="R878" s="180"/>
      <c r="S878" s="181"/>
      <c r="T878" s="182"/>
      <c r="U878" s="183"/>
      <c r="V878" s="185"/>
    </row>
    <row r="879" spans="1:22" x14ac:dyDescent="0.2">
      <c r="A879" s="19">
        <f t="shared" si="182"/>
        <v>863</v>
      </c>
      <c r="B879" s="20">
        <f t="shared" si="183"/>
        <v>1</v>
      </c>
      <c r="C879" s="23" t="str">
        <f t="shared" si="184"/>
        <v>yes</v>
      </c>
      <c r="D879" s="22"/>
      <c r="E879" s="24"/>
      <c r="F879" s="32">
        <f t="shared" si="185"/>
        <v>6.5542052141565393E-62</v>
      </c>
      <c r="G879" s="14">
        <f t="shared" si="186"/>
        <v>1.7537949570274815E-59</v>
      </c>
      <c r="H879" s="45">
        <f t="shared" si="187"/>
        <v>2.3234189338488465E-57</v>
      </c>
      <c r="I879" s="13"/>
      <c r="J879" s="11">
        <f t="shared" si="191"/>
        <v>1</v>
      </c>
      <c r="K879" s="11">
        <f t="shared" si="192"/>
        <v>1</v>
      </c>
      <c r="L879" s="2">
        <f t="shared" si="193"/>
        <v>1</v>
      </c>
      <c r="M879" s="2">
        <f t="shared" si="188"/>
        <v>0.99</v>
      </c>
      <c r="N879" s="92"/>
      <c r="O879" s="2">
        <f t="shared" si="189"/>
        <v>1</v>
      </c>
      <c r="P879" s="31">
        <f t="shared" si="190"/>
        <v>863</v>
      </c>
      <c r="Q879" s="31">
        <f t="shared" si="181"/>
        <v>863</v>
      </c>
      <c r="R879" s="180"/>
      <c r="S879" s="181"/>
      <c r="T879" s="182"/>
      <c r="U879" s="183"/>
      <c r="V879" s="185"/>
    </row>
    <row r="880" spans="1:22" x14ac:dyDescent="0.2">
      <c r="A880" s="19">
        <f t="shared" si="182"/>
        <v>864</v>
      </c>
      <c r="B880" s="20">
        <f t="shared" si="183"/>
        <v>1</v>
      </c>
      <c r="C880" s="23" t="str">
        <f t="shared" si="184"/>
        <v>yes</v>
      </c>
      <c r="D880" s="22"/>
      <c r="E880" s="24"/>
      <c r="F880" s="32">
        <f t="shared" si="185"/>
        <v>5.000539613940288E-62</v>
      </c>
      <c r="G880" s="14">
        <f t="shared" si="186"/>
        <v>1.3423670785866529E-59</v>
      </c>
      <c r="H880" s="45">
        <f t="shared" si="187"/>
        <v>1.7840802702571417E-57</v>
      </c>
      <c r="I880" s="13"/>
      <c r="J880" s="11">
        <f t="shared" si="191"/>
        <v>1</v>
      </c>
      <c r="K880" s="11">
        <f t="shared" si="192"/>
        <v>1</v>
      </c>
      <c r="L880" s="2">
        <f t="shared" si="193"/>
        <v>1</v>
      </c>
      <c r="M880" s="2">
        <f t="shared" si="188"/>
        <v>0.99</v>
      </c>
      <c r="N880" s="92"/>
      <c r="O880" s="2">
        <f t="shared" si="189"/>
        <v>1</v>
      </c>
      <c r="P880" s="31">
        <f t="shared" si="190"/>
        <v>864</v>
      </c>
      <c r="Q880" s="31">
        <f t="shared" si="181"/>
        <v>864</v>
      </c>
      <c r="R880" s="180"/>
      <c r="S880" s="181"/>
      <c r="T880" s="182"/>
      <c r="U880" s="183"/>
      <c r="V880" s="185"/>
    </row>
    <row r="881" spans="1:22" x14ac:dyDescent="0.2">
      <c r="A881" s="19">
        <f t="shared" si="182"/>
        <v>865</v>
      </c>
      <c r="B881" s="20">
        <f t="shared" si="183"/>
        <v>1</v>
      </c>
      <c r="C881" s="23" t="str">
        <f t="shared" si="184"/>
        <v>yes</v>
      </c>
      <c r="D881" s="22"/>
      <c r="E881" s="24"/>
      <c r="F881" s="32">
        <f t="shared" si="185"/>
        <v>3.8133045798130636E-62</v>
      </c>
      <c r="G881" s="14">
        <f t="shared" si="186"/>
        <v>1.0269583045201511E-59</v>
      </c>
      <c r="H881" s="45">
        <f t="shared" si="187"/>
        <v>1.3692777393602026E-57</v>
      </c>
      <c r="I881" s="13"/>
      <c r="J881" s="11">
        <f t="shared" si="191"/>
        <v>1</v>
      </c>
      <c r="K881" s="11">
        <f t="shared" si="192"/>
        <v>1</v>
      </c>
      <c r="L881" s="2">
        <f t="shared" si="193"/>
        <v>1</v>
      </c>
      <c r="M881" s="2">
        <f t="shared" si="188"/>
        <v>0.99</v>
      </c>
      <c r="N881" s="92"/>
      <c r="O881" s="2">
        <f t="shared" si="189"/>
        <v>1</v>
      </c>
      <c r="P881" s="31">
        <f t="shared" si="190"/>
        <v>865</v>
      </c>
      <c r="Q881" s="31">
        <f t="shared" si="181"/>
        <v>865</v>
      </c>
      <c r="R881" s="180"/>
      <c r="S881" s="181"/>
      <c r="T881" s="182"/>
      <c r="U881" s="183"/>
      <c r="V881" s="185"/>
    </row>
    <row r="882" spans="1:22" x14ac:dyDescent="0.2">
      <c r="A882" s="19">
        <f t="shared" si="182"/>
        <v>866</v>
      </c>
      <c r="B882" s="20">
        <f t="shared" si="183"/>
        <v>1</v>
      </c>
      <c r="C882" s="23" t="str">
        <f t="shared" si="184"/>
        <v>yes</v>
      </c>
      <c r="D882" s="22"/>
      <c r="E882" s="24"/>
      <c r="F882" s="32">
        <f t="shared" si="185"/>
        <v>2.9065187663457032E-62</v>
      </c>
      <c r="G882" s="14">
        <f t="shared" si="186"/>
        <v>7.8527651446274251E-60</v>
      </c>
      <c r="H882" s="45">
        <f t="shared" si="187"/>
        <v>1.050408533520977E-57</v>
      </c>
      <c r="I882" s="13"/>
      <c r="J882" s="11">
        <f t="shared" si="191"/>
        <v>1</v>
      </c>
      <c r="K882" s="11">
        <f t="shared" si="192"/>
        <v>1</v>
      </c>
      <c r="L882" s="2">
        <f t="shared" si="193"/>
        <v>1</v>
      </c>
      <c r="M882" s="2">
        <f t="shared" si="188"/>
        <v>0.99</v>
      </c>
      <c r="N882" s="92"/>
      <c r="O882" s="2">
        <f t="shared" si="189"/>
        <v>1</v>
      </c>
      <c r="P882" s="31">
        <f t="shared" si="190"/>
        <v>866</v>
      </c>
      <c r="Q882" s="31">
        <f t="shared" si="181"/>
        <v>866</v>
      </c>
      <c r="R882" s="180"/>
      <c r="S882" s="181"/>
      <c r="T882" s="182"/>
      <c r="U882" s="183"/>
      <c r="V882" s="185"/>
    </row>
    <row r="883" spans="1:22" x14ac:dyDescent="0.2">
      <c r="A883" s="19">
        <f t="shared" si="182"/>
        <v>867</v>
      </c>
      <c r="B883" s="20">
        <f t="shared" si="183"/>
        <v>1</v>
      </c>
      <c r="C883" s="23" t="str">
        <f t="shared" si="184"/>
        <v>yes</v>
      </c>
      <c r="D883" s="22"/>
      <c r="E883" s="24"/>
      <c r="F883" s="32">
        <f t="shared" si="185"/>
        <v>2.2142721831939719E-62</v>
      </c>
      <c r="G883" s="14">
        <f t="shared" si="186"/>
        <v>6.001777875925518E-60</v>
      </c>
      <c r="H883" s="45">
        <f t="shared" si="187"/>
        <v>8.0540386992016857E-58</v>
      </c>
      <c r="I883" s="13"/>
      <c r="J883" s="11">
        <f t="shared" si="191"/>
        <v>1</v>
      </c>
      <c r="K883" s="11">
        <f t="shared" si="192"/>
        <v>1</v>
      </c>
      <c r="L883" s="2">
        <f t="shared" si="193"/>
        <v>1</v>
      </c>
      <c r="M883" s="2">
        <f t="shared" si="188"/>
        <v>0.99</v>
      </c>
      <c r="N883" s="92"/>
      <c r="O883" s="2">
        <f t="shared" si="189"/>
        <v>1</v>
      </c>
      <c r="P883" s="31">
        <f t="shared" si="190"/>
        <v>867</v>
      </c>
      <c r="Q883" s="31">
        <f t="shared" si="181"/>
        <v>867</v>
      </c>
      <c r="R883" s="180"/>
      <c r="S883" s="181"/>
      <c r="T883" s="182"/>
      <c r="U883" s="183"/>
      <c r="V883" s="185"/>
    </row>
    <row r="884" spans="1:22" x14ac:dyDescent="0.2">
      <c r="A884" s="19">
        <f t="shared" si="182"/>
        <v>868</v>
      </c>
      <c r="B884" s="20">
        <f t="shared" si="183"/>
        <v>1</v>
      </c>
      <c r="C884" s="23" t="str">
        <f t="shared" si="184"/>
        <v>yes</v>
      </c>
      <c r="D884" s="22"/>
      <c r="E884" s="24"/>
      <c r="F884" s="32">
        <f t="shared" si="185"/>
        <v>1.6860650747228138E-62</v>
      </c>
      <c r="G884" s="14">
        <f t="shared" si="186"/>
        <v>4.5848377015304422E-60</v>
      </c>
      <c r="H884" s="45">
        <f t="shared" si="187"/>
        <v>6.1724445453830418E-58</v>
      </c>
      <c r="I884" s="13"/>
      <c r="J884" s="11">
        <f t="shared" si="191"/>
        <v>1</v>
      </c>
      <c r="K884" s="11">
        <f t="shared" si="192"/>
        <v>1</v>
      </c>
      <c r="L884" s="2">
        <f t="shared" si="193"/>
        <v>1</v>
      </c>
      <c r="M884" s="2">
        <f t="shared" si="188"/>
        <v>0.99</v>
      </c>
      <c r="N884" s="92"/>
      <c r="O884" s="2">
        <f t="shared" si="189"/>
        <v>1</v>
      </c>
      <c r="P884" s="31">
        <f t="shared" si="190"/>
        <v>868</v>
      </c>
      <c r="Q884" s="31">
        <f t="shared" si="181"/>
        <v>868</v>
      </c>
      <c r="R884" s="180"/>
      <c r="S884" s="181"/>
      <c r="T884" s="182"/>
      <c r="U884" s="183"/>
      <c r="V884" s="185"/>
    </row>
    <row r="885" spans="1:22" x14ac:dyDescent="0.2">
      <c r="A885" s="19">
        <f t="shared" si="182"/>
        <v>869</v>
      </c>
      <c r="B885" s="20">
        <f t="shared" si="183"/>
        <v>1</v>
      </c>
      <c r="C885" s="23" t="str">
        <f t="shared" si="184"/>
        <v>yes</v>
      </c>
      <c r="D885" s="22"/>
      <c r="E885" s="24"/>
      <c r="F885" s="32">
        <f t="shared" si="185"/>
        <v>1.2832235774392658E-62</v>
      </c>
      <c r="G885" s="14">
        <f t="shared" si="186"/>
        <v>3.5006926113932439E-60</v>
      </c>
      <c r="H885" s="45">
        <f t="shared" si="187"/>
        <v>4.7281138797032529E-58</v>
      </c>
      <c r="I885" s="13"/>
      <c r="J885" s="11">
        <f t="shared" si="191"/>
        <v>1</v>
      </c>
      <c r="K885" s="11">
        <f t="shared" si="192"/>
        <v>1</v>
      </c>
      <c r="L885" s="2">
        <f t="shared" si="193"/>
        <v>1</v>
      </c>
      <c r="M885" s="2">
        <f t="shared" si="188"/>
        <v>0.99</v>
      </c>
      <c r="N885" s="92"/>
      <c r="O885" s="2">
        <f t="shared" si="189"/>
        <v>1</v>
      </c>
      <c r="P885" s="31">
        <f t="shared" si="190"/>
        <v>869</v>
      </c>
      <c r="Q885" s="31">
        <f t="shared" si="181"/>
        <v>869</v>
      </c>
      <c r="R885" s="180"/>
      <c r="S885" s="181"/>
      <c r="T885" s="182"/>
      <c r="U885" s="183"/>
      <c r="V885" s="185"/>
    </row>
    <row r="886" spans="1:22" x14ac:dyDescent="0.2">
      <c r="A886" s="19">
        <f t="shared" si="182"/>
        <v>870</v>
      </c>
      <c r="B886" s="20">
        <f t="shared" si="183"/>
        <v>1</v>
      </c>
      <c r="C886" s="23" t="str">
        <f t="shared" si="184"/>
        <v>yes</v>
      </c>
      <c r="D886" s="22"/>
      <c r="E886" s="24"/>
      <c r="F886" s="32">
        <f t="shared" si="185"/>
        <v>9.7614471817889411E-63</v>
      </c>
      <c r="G886" s="14">
        <f t="shared" si="186"/>
        <v>2.6715860755657341E-60</v>
      </c>
      <c r="H886" s="45">
        <f t="shared" si="187"/>
        <v>3.6199713612266973E-58</v>
      </c>
      <c r="I886" s="13"/>
      <c r="J886" s="11">
        <f t="shared" si="191"/>
        <v>1</v>
      </c>
      <c r="K886" s="11">
        <f t="shared" si="192"/>
        <v>1</v>
      </c>
      <c r="L886" s="2">
        <f t="shared" si="193"/>
        <v>1</v>
      </c>
      <c r="M886" s="2">
        <f t="shared" si="188"/>
        <v>0.99</v>
      </c>
      <c r="N886" s="92"/>
      <c r="O886" s="2">
        <f t="shared" si="189"/>
        <v>1</v>
      </c>
      <c r="P886" s="31">
        <f t="shared" si="190"/>
        <v>870</v>
      </c>
      <c r="Q886" s="31">
        <f t="shared" si="181"/>
        <v>870</v>
      </c>
      <c r="R886" s="180"/>
      <c r="S886" s="181"/>
      <c r="T886" s="182"/>
      <c r="U886" s="183"/>
      <c r="V886" s="185"/>
    </row>
    <row r="887" spans="1:22" x14ac:dyDescent="0.2">
      <c r="A887" s="19">
        <f t="shared" si="182"/>
        <v>871</v>
      </c>
      <c r="B887" s="20">
        <f t="shared" si="183"/>
        <v>1</v>
      </c>
      <c r="C887" s="23" t="str">
        <f t="shared" si="184"/>
        <v>yes</v>
      </c>
      <c r="D887" s="22"/>
      <c r="E887" s="24"/>
      <c r="F887" s="32">
        <f t="shared" si="185"/>
        <v>7.421798730280534E-63</v>
      </c>
      <c r="G887" s="14">
        <f t="shared" si="186"/>
        <v>2.0378338012635859E-60</v>
      </c>
      <c r="H887" s="45">
        <f t="shared" si="187"/>
        <v>2.7701803235925702E-58</v>
      </c>
      <c r="I887" s="13"/>
      <c r="J887" s="11">
        <f t="shared" si="191"/>
        <v>1</v>
      </c>
      <c r="K887" s="11">
        <f t="shared" si="192"/>
        <v>1</v>
      </c>
      <c r="L887" s="2">
        <f t="shared" si="193"/>
        <v>1</v>
      </c>
      <c r="M887" s="2">
        <f t="shared" si="188"/>
        <v>0.99</v>
      </c>
      <c r="N887" s="92"/>
      <c r="O887" s="2">
        <f t="shared" si="189"/>
        <v>1</v>
      </c>
      <c r="P887" s="31">
        <f t="shared" si="190"/>
        <v>871</v>
      </c>
      <c r="Q887" s="31">
        <f t="shared" si="181"/>
        <v>871</v>
      </c>
      <c r="R887" s="180"/>
      <c r="S887" s="181"/>
      <c r="T887" s="182"/>
      <c r="U887" s="183"/>
      <c r="V887" s="185"/>
    </row>
    <row r="888" spans="1:22" x14ac:dyDescent="0.2">
      <c r="A888" s="19">
        <f t="shared" si="182"/>
        <v>872</v>
      </c>
      <c r="B888" s="20">
        <f t="shared" si="183"/>
        <v>1</v>
      </c>
      <c r="C888" s="23" t="str">
        <f t="shared" si="184"/>
        <v>yes</v>
      </c>
      <c r="D888" s="22"/>
      <c r="E888" s="24"/>
      <c r="F888" s="32">
        <f t="shared" si="185"/>
        <v>5.6400950605313565E-63</v>
      </c>
      <c r="G888" s="14">
        <f t="shared" si="186"/>
        <v>1.5536456000214941E-60</v>
      </c>
      <c r="H888" s="45">
        <f t="shared" si="187"/>
        <v>2.1188287854155044E-58</v>
      </c>
      <c r="I888" s="13"/>
      <c r="J888" s="11">
        <f t="shared" si="191"/>
        <v>1</v>
      </c>
      <c r="K888" s="11">
        <f t="shared" si="192"/>
        <v>1</v>
      </c>
      <c r="L888" s="2">
        <f t="shared" si="193"/>
        <v>1</v>
      </c>
      <c r="M888" s="2">
        <f t="shared" si="188"/>
        <v>0.99</v>
      </c>
      <c r="N888" s="92"/>
      <c r="O888" s="2">
        <f t="shared" si="189"/>
        <v>1</v>
      </c>
      <c r="P888" s="31">
        <f t="shared" si="190"/>
        <v>872</v>
      </c>
      <c r="Q888" s="31">
        <f t="shared" si="181"/>
        <v>872</v>
      </c>
      <c r="R888" s="180"/>
      <c r="S888" s="181"/>
      <c r="T888" s="182"/>
      <c r="U888" s="183"/>
      <c r="V888" s="185"/>
    </row>
    <row r="889" spans="1:22" x14ac:dyDescent="0.2">
      <c r="A889" s="19">
        <f t="shared" si="182"/>
        <v>873</v>
      </c>
      <c r="B889" s="20">
        <f t="shared" si="183"/>
        <v>1</v>
      </c>
      <c r="C889" s="23" t="str">
        <f t="shared" si="184"/>
        <v>yes</v>
      </c>
      <c r="D889" s="22"/>
      <c r="E889" s="24"/>
      <c r="F889" s="32">
        <f t="shared" si="185"/>
        <v>4.2839575539385121E-63</v>
      </c>
      <c r="G889" s="14">
        <f t="shared" si="186"/>
        <v>1.1839080432554825E-60</v>
      </c>
      <c r="H889" s="45">
        <f t="shared" si="187"/>
        <v>1.6198239755000953E-58</v>
      </c>
      <c r="I889" s="13"/>
      <c r="J889" s="11">
        <f t="shared" si="191"/>
        <v>1</v>
      </c>
      <c r="K889" s="11">
        <f t="shared" si="192"/>
        <v>1</v>
      </c>
      <c r="L889" s="2">
        <f t="shared" si="193"/>
        <v>1</v>
      </c>
      <c r="M889" s="2">
        <f t="shared" si="188"/>
        <v>0.99</v>
      </c>
      <c r="N889" s="92"/>
      <c r="O889" s="2">
        <f t="shared" si="189"/>
        <v>1</v>
      </c>
      <c r="P889" s="31">
        <f t="shared" si="190"/>
        <v>873</v>
      </c>
      <c r="Q889" s="31">
        <f t="shared" si="181"/>
        <v>873</v>
      </c>
      <c r="R889" s="180"/>
      <c r="S889" s="181"/>
      <c r="T889" s="182"/>
      <c r="U889" s="183"/>
      <c r="V889" s="185"/>
    </row>
    <row r="890" spans="1:22" x14ac:dyDescent="0.2">
      <c r="A890" s="19">
        <f t="shared" si="182"/>
        <v>874</v>
      </c>
      <c r="B890" s="20">
        <f t="shared" si="183"/>
        <v>1</v>
      </c>
      <c r="C890" s="23" t="str">
        <f t="shared" si="184"/>
        <v>yes</v>
      </c>
      <c r="D890" s="22"/>
      <c r="E890" s="24"/>
      <c r="F890" s="32">
        <f t="shared" si="185"/>
        <v>3.2522548575354849E-63</v>
      </c>
      <c r="G890" s="14">
        <f t="shared" si="186"/>
        <v>9.0170815665627356E-61</v>
      </c>
      <c r="H890" s="45">
        <f t="shared" si="187"/>
        <v>1.2377220452216088E-58</v>
      </c>
      <c r="I890" s="13"/>
      <c r="J890" s="11">
        <f t="shared" si="191"/>
        <v>1</v>
      </c>
      <c r="K890" s="11">
        <f t="shared" si="192"/>
        <v>1</v>
      </c>
      <c r="L890" s="2">
        <f t="shared" si="193"/>
        <v>1</v>
      </c>
      <c r="M890" s="2">
        <f t="shared" si="188"/>
        <v>0.99</v>
      </c>
      <c r="N890" s="92"/>
      <c r="O890" s="2">
        <f t="shared" si="189"/>
        <v>1</v>
      </c>
      <c r="P890" s="31">
        <f t="shared" si="190"/>
        <v>874</v>
      </c>
      <c r="Q890" s="31">
        <f t="shared" si="181"/>
        <v>874</v>
      </c>
      <c r="R890" s="180"/>
      <c r="S890" s="181"/>
      <c r="T890" s="182"/>
      <c r="U890" s="183"/>
      <c r="V890" s="185"/>
    </row>
    <row r="891" spans="1:22" x14ac:dyDescent="0.2">
      <c r="A891" s="19">
        <f t="shared" si="182"/>
        <v>875</v>
      </c>
      <c r="B891" s="20">
        <f t="shared" si="183"/>
        <v>1</v>
      </c>
      <c r="C891" s="23" t="str">
        <f t="shared" si="184"/>
        <v>yes</v>
      </c>
      <c r="D891" s="22"/>
      <c r="E891" s="24"/>
      <c r="F891" s="32">
        <f t="shared" si="185"/>
        <v>2.4677652672992487E-63</v>
      </c>
      <c r="G891" s="14">
        <f t="shared" si="186"/>
        <v>6.8642839145668034E-61</v>
      </c>
      <c r="H891" s="45">
        <f t="shared" si="187"/>
        <v>9.4528111470555605E-59</v>
      </c>
      <c r="I891" s="13"/>
      <c r="J891" s="11">
        <f t="shared" si="191"/>
        <v>1</v>
      </c>
      <c r="K891" s="11">
        <f t="shared" si="192"/>
        <v>1</v>
      </c>
      <c r="L891" s="2">
        <f t="shared" si="193"/>
        <v>1</v>
      </c>
      <c r="M891" s="2">
        <f t="shared" si="188"/>
        <v>0.99</v>
      </c>
      <c r="N891" s="92"/>
      <c r="O891" s="2">
        <f t="shared" si="189"/>
        <v>1</v>
      </c>
      <c r="P891" s="31">
        <f t="shared" si="190"/>
        <v>875</v>
      </c>
      <c r="Q891" s="31">
        <f t="shared" si="181"/>
        <v>875</v>
      </c>
      <c r="R891" s="180"/>
      <c r="S891" s="181"/>
      <c r="T891" s="182"/>
      <c r="U891" s="183"/>
      <c r="V891" s="185"/>
    </row>
    <row r="892" spans="1:22" x14ac:dyDescent="0.2">
      <c r="A892" s="19">
        <f t="shared" si="182"/>
        <v>876</v>
      </c>
      <c r="B892" s="20">
        <f t="shared" si="183"/>
        <v>1</v>
      </c>
      <c r="C892" s="23" t="str">
        <f t="shared" si="184"/>
        <v>yes</v>
      </c>
      <c r="D892" s="22"/>
      <c r="E892" s="24"/>
      <c r="F892" s="32">
        <f t="shared" si="185"/>
        <v>1.8715531787197493E-63</v>
      </c>
      <c r="G892" s="14">
        <f t="shared" si="186"/>
        <v>5.2228178959565281E-61</v>
      </c>
      <c r="H892" s="45">
        <f t="shared" si="187"/>
        <v>7.2157352509924789E-59</v>
      </c>
      <c r="I892" s="13"/>
      <c r="J892" s="11">
        <f t="shared" si="191"/>
        <v>1</v>
      </c>
      <c r="K892" s="11">
        <f t="shared" si="192"/>
        <v>1</v>
      </c>
      <c r="L892" s="2">
        <f t="shared" si="193"/>
        <v>1</v>
      </c>
      <c r="M892" s="2">
        <f t="shared" si="188"/>
        <v>0.99</v>
      </c>
      <c r="N892" s="92"/>
      <c r="O892" s="2">
        <f t="shared" si="189"/>
        <v>1</v>
      </c>
      <c r="P892" s="31">
        <f t="shared" si="190"/>
        <v>876</v>
      </c>
      <c r="Q892" s="31">
        <f t="shared" si="181"/>
        <v>876</v>
      </c>
      <c r="R892" s="180"/>
      <c r="S892" s="181"/>
      <c r="T892" s="182"/>
      <c r="U892" s="183"/>
      <c r="V892" s="185"/>
    </row>
    <row r="893" spans="1:22" x14ac:dyDescent="0.2">
      <c r="A893" s="19">
        <f t="shared" si="182"/>
        <v>877</v>
      </c>
      <c r="B893" s="20">
        <f t="shared" si="183"/>
        <v>1</v>
      </c>
      <c r="C893" s="23" t="str">
        <f t="shared" si="184"/>
        <v>yes</v>
      </c>
      <c r="D893" s="22"/>
      <c r="E893" s="24"/>
      <c r="F893" s="32">
        <f t="shared" si="185"/>
        <v>1.4186613037410794E-63</v>
      </c>
      <c r="G893" s="14">
        <f t="shared" si="186"/>
        <v>3.9718617435628267E-61</v>
      </c>
      <c r="H893" s="45">
        <f t="shared" si="187"/>
        <v>5.5053020369637255E-59</v>
      </c>
      <c r="I893" s="13"/>
      <c r="J893" s="11">
        <f t="shared" si="191"/>
        <v>1</v>
      </c>
      <c r="K893" s="11">
        <f t="shared" si="192"/>
        <v>1</v>
      </c>
      <c r="L893" s="2">
        <f t="shared" si="193"/>
        <v>1</v>
      </c>
      <c r="M893" s="2">
        <f t="shared" si="188"/>
        <v>0.99</v>
      </c>
      <c r="N893" s="92"/>
      <c r="O893" s="2">
        <f t="shared" si="189"/>
        <v>1</v>
      </c>
      <c r="P893" s="31">
        <f t="shared" si="190"/>
        <v>877</v>
      </c>
      <c r="Q893" s="31">
        <f t="shared" si="181"/>
        <v>877</v>
      </c>
      <c r="R893" s="180"/>
      <c r="S893" s="181"/>
      <c r="T893" s="182"/>
      <c r="U893" s="183"/>
      <c r="V893" s="185"/>
    </row>
    <row r="894" spans="1:22" x14ac:dyDescent="0.2">
      <c r="A894" s="19">
        <f t="shared" si="182"/>
        <v>878</v>
      </c>
      <c r="B894" s="20">
        <f t="shared" si="183"/>
        <v>1</v>
      </c>
      <c r="C894" s="23" t="str">
        <f t="shared" si="184"/>
        <v>yes</v>
      </c>
      <c r="D894" s="22"/>
      <c r="E894" s="24"/>
      <c r="F894" s="32">
        <f t="shared" si="185"/>
        <v>1.074812416317488E-63</v>
      </c>
      <c r="G894" s="14">
        <f t="shared" si="186"/>
        <v>3.0189932315792324E-61</v>
      </c>
      <c r="H894" s="45">
        <f t="shared" si="187"/>
        <v>4.1981877337657625E-59</v>
      </c>
      <c r="I894" s="13"/>
      <c r="J894" s="11">
        <f t="shared" si="191"/>
        <v>1</v>
      </c>
      <c r="K894" s="11">
        <f t="shared" si="192"/>
        <v>1</v>
      </c>
      <c r="L894" s="2">
        <f t="shared" si="193"/>
        <v>1</v>
      </c>
      <c r="M894" s="2">
        <f t="shared" si="188"/>
        <v>0.99</v>
      </c>
      <c r="N894" s="92"/>
      <c r="O894" s="2">
        <f t="shared" si="189"/>
        <v>1</v>
      </c>
      <c r="P894" s="31">
        <f t="shared" si="190"/>
        <v>878</v>
      </c>
      <c r="Q894" s="31">
        <f t="shared" si="181"/>
        <v>878</v>
      </c>
      <c r="R894" s="180"/>
      <c r="S894" s="181"/>
      <c r="T894" s="182"/>
      <c r="U894" s="183"/>
      <c r="V894" s="185"/>
    </row>
    <row r="895" spans="1:22" x14ac:dyDescent="0.2">
      <c r="A895" s="19">
        <f t="shared" si="182"/>
        <v>879</v>
      </c>
      <c r="B895" s="20">
        <f t="shared" si="183"/>
        <v>1</v>
      </c>
      <c r="C895" s="23" t="str">
        <f t="shared" si="184"/>
        <v>yes</v>
      </c>
      <c r="D895" s="22"/>
      <c r="E895" s="24"/>
      <c r="F895" s="32">
        <f t="shared" si="185"/>
        <v>8.1388528631116786E-64</v>
      </c>
      <c r="G895" s="14">
        <f t="shared" si="186"/>
        <v>2.2935494727556637E-61</v>
      </c>
      <c r="H895" s="45">
        <f t="shared" si="187"/>
        <v>3.1997930673932164E-59</v>
      </c>
      <c r="I895" s="13"/>
      <c r="J895" s="11">
        <f t="shared" si="191"/>
        <v>1</v>
      </c>
      <c r="K895" s="11">
        <f t="shared" si="192"/>
        <v>1</v>
      </c>
      <c r="L895" s="2">
        <f t="shared" si="193"/>
        <v>1</v>
      </c>
      <c r="M895" s="2">
        <f t="shared" si="188"/>
        <v>0.99</v>
      </c>
      <c r="N895" s="92"/>
      <c r="O895" s="2">
        <f t="shared" si="189"/>
        <v>1</v>
      </c>
      <c r="P895" s="31">
        <f t="shared" si="190"/>
        <v>879</v>
      </c>
      <c r="Q895" s="31">
        <f t="shared" si="181"/>
        <v>879</v>
      </c>
      <c r="R895" s="180"/>
      <c r="S895" s="181"/>
      <c r="T895" s="182"/>
      <c r="U895" s="183"/>
      <c r="V895" s="185"/>
    </row>
    <row r="896" spans="1:22" x14ac:dyDescent="0.2">
      <c r="A896" s="19">
        <f t="shared" si="182"/>
        <v>880</v>
      </c>
      <c r="B896" s="20">
        <f t="shared" si="183"/>
        <v>1</v>
      </c>
      <c r="C896" s="23" t="str">
        <f t="shared" si="184"/>
        <v>yes</v>
      </c>
      <c r="D896" s="22"/>
      <c r="E896" s="24"/>
      <c r="F896" s="32">
        <f t="shared" si="185"/>
        <v>6.1598403311793982E-64</v>
      </c>
      <c r="G896" s="14">
        <f t="shared" si="186"/>
        <v>1.7415310281003328E-61</v>
      </c>
      <c r="H896" s="45">
        <f t="shared" si="187"/>
        <v>2.4375888116243697E-59</v>
      </c>
      <c r="I896" s="13"/>
      <c r="J896" s="11">
        <f t="shared" si="191"/>
        <v>1</v>
      </c>
      <c r="K896" s="11">
        <f t="shared" si="192"/>
        <v>1</v>
      </c>
      <c r="L896" s="2">
        <f t="shared" si="193"/>
        <v>1</v>
      </c>
      <c r="M896" s="2">
        <f t="shared" si="188"/>
        <v>0.99</v>
      </c>
      <c r="N896" s="92"/>
      <c r="O896" s="2">
        <f t="shared" si="189"/>
        <v>1</v>
      </c>
      <c r="P896" s="31">
        <f t="shared" si="190"/>
        <v>880</v>
      </c>
      <c r="Q896" s="31">
        <f t="shared" si="181"/>
        <v>880</v>
      </c>
      <c r="R896" s="180"/>
      <c r="S896" s="181"/>
      <c r="T896" s="182"/>
      <c r="U896" s="183"/>
      <c r="V896" s="185"/>
    </row>
    <row r="897" spans="1:22" x14ac:dyDescent="0.2">
      <c r="A897" s="19">
        <f t="shared" si="182"/>
        <v>881</v>
      </c>
      <c r="B897" s="20">
        <f t="shared" si="183"/>
        <v>1</v>
      </c>
      <c r="C897" s="23" t="str">
        <f t="shared" si="184"/>
        <v>yes</v>
      </c>
      <c r="D897" s="22"/>
      <c r="E897" s="24"/>
      <c r="F897" s="32">
        <f t="shared" si="185"/>
        <v>4.6596211537470718E-64</v>
      </c>
      <c r="G897" s="14">
        <f t="shared" si="186"/>
        <v>1.3216930953179819E-61</v>
      </c>
      <c r="H897" s="45">
        <f t="shared" si="187"/>
        <v>1.8559945593826878E-59</v>
      </c>
      <c r="I897" s="13"/>
      <c r="J897" s="11">
        <f t="shared" si="191"/>
        <v>1</v>
      </c>
      <c r="K897" s="11">
        <f t="shared" si="192"/>
        <v>1</v>
      </c>
      <c r="L897" s="2">
        <f t="shared" si="193"/>
        <v>1</v>
      </c>
      <c r="M897" s="2">
        <f t="shared" si="188"/>
        <v>0.99</v>
      </c>
      <c r="N897" s="92"/>
      <c r="O897" s="2">
        <f t="shared" si="189"/>
        <v>1</v>
      </c>
      <c r="P897" s="31">
        <f t="shared" si="190"/>
        <v>881</v>
      </c>
      <c r="Q897" s="31">
        <f t="shared" si="181"/>
        <v>881</v>
      </c>
      <c r="R897" s="180"/>
      <c r="S897" s="181"/>
      <c r="T897" s="182"/>
      <c r="U897" s="183"/>
      <c r="V897" s="185"/>
    </row>
    <row r="898" spans="1:22" x14ac:dyDescent="0.2">
      <c r="A898" s="19">
        <f t="shared" si="182"/>
        <v>882</v>
      </c>
      <c r="B898" s="20">
        <f t="shared" si="183"/>
        <v>1</v>
      </c>
      <c r="C898" s="23" t="str">
        <f t="shared" si="184"/>
        <v>yes</v>
      </c>
      <c r="D898" s="22"/>
      <c r="E898" s="24"/>
      <c r="F898" s="32">
        <f t="shared" si="185"/>
        <v>3.5229445879702932E-64</v>
      </c>
      <c r="G898" s="14">
        <f t="shared" si="186"/>
        <v>1.0025487310150781E-61</v>
      </c>
      <c r="H898" s="45">
        <f t="shared" si="187"/>
        <v>1.4124393902306947E-59</v>
      </c>
      <c r="I898" s="13"/>
      <c r="J898" s="11">
        <f t="shared" si="191"/>
        <v>1</v>
      </c>
      <c r="K898" s="11">
        <f t="shared" si="192"/>
        <v>1</v>
      </c>
      <c r="L898" s="2">
        <f t="shared" si="193"/>
        <v>1</v>
      </c>
      <c r="M898" s="2">
        <f t="shared" si="188"/>
        <v>0.99</v>
      </c>
      <c r="N898" s="92"/>
      <c r="O898" s="2">
        <f t="shared" si="189"/>
        <v>1</v>
      </c>
      <c r="P898" s="31">
        <f t="shared" si="190"/>
        <v>882</v>
      </c>
      <c r="Q898" s="31">
        <f t="shared" si="181"/>
        <v>882</v>
      </c>
      <c r="R898" s="180"/>
      <c r="S898" s="181"/>
      <c r="T898" s="182"/>
      <c r="U898" s="183"/>
      <c r="V898" s="185"/>
    </row>
    <row r="899" spans="1:22" x14ac:dyDescent="0.2">
      <c r="A899" s="19">
        <f t="shared" si="182"/>
        <v>883</v>
      </c>
      <c r="B899" s="20">
        <f t="shared" si="183"/>
        <v>1</v>
      </c>
      <c r="C899" s="23" t="str">
        <f t="shared" si="184"/>
        <v>yes</v>
      </c>
      <c r="D899" s="22"/>
      <c r="E899" s="24"/>
      <c r="F899" s="32">
        <f t="shared" si="185"/>
        <v>2.6621603925277562E-64</v>
      </c>
      <c r="G899" s="14">
        <f t="shared" si="186"/>
        <v>7.6007244457583073E-62</v>
      </c>
      <c r="H899" s="45">
        <f t="shared" si="187"/>
        <v>1.0743331668523163E-59</v>
      </c>
      <c r="I899" s="13"/>
      <c r="J899" s="11">
        <f t="shared" si="191"/>
        <v>1</v>
      </c>
      <c r="K899" s="11">
        <f t="shared" si="192"/>
        <v>1</v>
      </c>
      <c r="L899" s="2">
        <f t="shared" si="193"/>
        <v>1</v>
      </c>
      <c r="M899" s="2">
        <f t="shared" si="188"/>
        <v>0.99</v>
      </c>
      <c r="N899" s="92"/>
      <c r="O899" s="2">
        <f t="shared" si="189"/>
        <v>1</v>
      </c>
      <c r="P899" s="31">
        <f t="shared" si="190"/>
        <v>883</v>
      </c>
      <c r="Q899" s="31">
        <f t="shared" si="181"/>
        <v>883</v>
      </c>
      <c r="R899" s="180"/>
      <c r="S899" s="181"/>
      <c r="T899" s="182"/>
      <c r="U899" s="183"/>
      <c r="V899" s="185"/>
    </row>
    <row r="900" spans="1:22" x14ac:dyDescent="0.2">
      <c r="A900" s="19">
        <f t="shared" si="182"/>
        <v>884</v>
      </c>
      <c r="B900" s="20">
        <f t="shared" si="183"/>
        <v>1</v>
      </c>
      <c r="C900" s="23" t="str">
        <f t="shared" si="184"/>
        <v>yes</v>
      </c>
      <c r="D900" s="22"/>
      <c r="E900" s="24"/>
      <c r="F900" s="32">
        <f t="shared" si="185"/>
        <v>2.0106430193159215E-64</v>
      </c>
      <c r="G900" s="14">
        <f t="shared" si="186"/>
        <v>5.7594135791924471E-62</v>
      </c>
      <c r="H900" s="45">
        <f t="shared" si="187"/>
        <v>8.1673910981158981E-60</v>
      </c>
      <c r="I900" s="13"/>
      <c r="J900" s="11">
        <f t="shared" si="191"/>
        <v>1</v>
      </c>
      <c r="K900" s="11">
        <f t="shared" si="192"/>
        <v>1</v>
      </c>
      <c r="L900" s="2">
        <f t="shared" si="193"/>
        <v>1</v>
      </c>
      <c r="M900" s="2">
        <f t="shared" si="188"/>
        <v>0.99</v>
      </c>
      <c r="N900" s="92"/>
      <c r="O900" s="2">
        <f t="shared" si="189"/>
        <v>1</v>
      </c>
      <c r="P900" s="31">
        <f t="shared" si="190"/>
        <v>884</v>
      </c>
      <c r="Q900" s="31">
        <f t="shared" si="181"/>
        <v>884</v>
      </c>
      <c r="R900" s="180"/>
      <c r="S900" s="181"/>
      <c r="T900" s="182"/>
      <c r="U900" s="183"/>
      <c r="V900" s="185"/>
    </row>
    <row r="901" spans="1:22" x14ac:dyDescent="0.2">
      <c r="A901" s="19">
        <f t="shared" si="182"/>
        <v>885</v>
      </c>
      <c r="B901" s="20">
        <f t="shared" si="183"/>
        <v>1</v>
      </c>
      <c r="C901" s="23" t="str">
        <f t="shared" si="184"/>
        <v>yes</v>
      </c>
      <c r="D901" s="22"/>
      <c r="E901" s="24"/>
      <c r="F901" s="32">
        <f t="shared" si="185"/>
        <v>1.5177743571134891E-64</v>
      </c>
      <c r="G901" s="14">
        <f t="shared" si="186"/>
        <v>4.3618876604916353E-62</v>
      </c>
      <c r="H901" s="45">
        <f t="shared" si="187"/>
        <v>6.2058616285535836E-60</v>
      </c>
      <c r="I901" s="13"/>
      <c r="J901" s="11">
        <f t="shared" si="191"/>
        <v>1</v>
      </c>
      <c r="K901" s="11">
        <f t="shared" si="192"/>
        <v>1</v>
      </c>
      <c r="L901" s="2">
        <f t="shared" si="193"/>
        <v>1</v>
      </c>
      <c r="M901" s="2">
        <f t="shared" si="188"/>
        <v>0.99</v>
      </c>
      <c r="N901" s="92"/>
      <c r="O901" s="2">
        <f t="shared" si="189"/>
        <v>1</v>
      </c>
      <c r="P901" s="31">
        <f t="shared" si="190"/>
        <v>885</v>
      </c>
      <c r="Q901" s="31">
        <f t="shared" si="181"/>
        <v>885</v>
      </c>
      <c r="R901" s="180"/>
      <c r="S901" s="181"/>
      <c r="T901" s="182"/>
      <c r="U901" s="183"/>
      <c r="V901" s="185"/>
    </row>
    <row r="902" spans="1:22" x14ac:dyDescent="0.2">
      <c r="A902" s="19">
        <f t="shared" si="182"/>
        <v>886</v>
      </c>
      <c r="B902" s="20">
        <f t="shared" si="183"/>
        <v>1</v>
      </c>
      <c r="C902" s="23" t="str">
        <f t="shared" si="184"/>
        <v>yes</v>
      </c>
      <c r="D902" s="22"/>
      <c r="E902" s="24"/>
      <c r="F902" s="32">
        <f t="shared" si="185"/>
        <v>1.1451175637409151E-64</v>
      </c>
      <c r="G902" s="14">
        <f t="shared" si="186"/>
        <v>3.3017391892811595E-62</v>
      </c>
      <c r="H902" s="45">
        <f t="shared" si="187"/>
        <v>4.7129664234091845E-60</v>
      </c>
      <c r="I902" s="13"/>
      <c r="J902" s="11">
        <f t="shared" si="191"/>
        <v>1</v>
      </c>
      <c r="K902" s="11">
        <f t="shared" si="192"/>
        <v>1</v>
      </c>
      <c r="L902" s="2">
        <f t="shared" si="193"/>
        <v>1</v>
      </c>
      <c r="M902" s="2">
        <f t="shared" si="188"/>
        <v>0.99</v>
      </c>
      <c r="N902" s="92"/>
      <c r="O902" s="2">
        <f t="shared" si="189"/>
        <v>1</v>
      </c>
      <c r="P902" s="31">
        <f t="shared" si="190"/>
        <v>886</v>
      </c>
      <c r="Q902" s="31">
        <f t="shared" si="181"/>
        <v>886</v>
      </c>
      <c r="R902" s="180"/>
      <c r="S902" s="181"/>
      <c r="T902" s="182"/>
      <c r="U902" s="183"/>
      <c r="V902" s="185"/>
    </row>
    <row r="903" spans="1:22" x14ac:dyDescent="0.2">
      <c r="A903" s="19">
        <f t="shared" si="182"/>
        <v>887</v>
      </c>
      <c r="B903" s="20">
        <f t="shared" si="183"/>
        <v>1</v>
      </c>
      <c r="C903" s="23" t="str">
        <f t="shared" si="184"/>
        <v>yes</v>
      </c>
      <c r="D903" s="22"/>
      <c r="E903" s="24"/>
      <c r="F903" s="32">
        <f t="shared" si="185"/>
        <v>8.6350070360267739E-65</v>
      </c>
      <c r="G903" s="14">
        <f t="shared" si="186"/>
        <v>2.4979415494261349E-62</v>
      </c>
      <c r="H903" s="45">
        <f t="shared" si="187"/>
        <v>3.5773322405036101E-60</v>
      </c>
      <c r="I903" s="13"/>
      <c r="J903" s="11">
        <f t="shared" si="191"/>
        <v>1</v>
      </c>
      <c r="K903" s="11">
        <f t="shared" si="192"/>
        <v>1</v>
      </c>
      <c r="L903" s="2">
        <f t="shared" si="193"/>
        <v>1</v>
      </c>
      <c r="M903" s="2">
        <f t="shared" si="188"/>
        <v>0.99</v>
      </c>
      <c r="N903" s="92"/>
      <c r="O903" s="2">
        <f t="shared" si="189"/>
        <v>1</v>
      </c>
      <c r="P903" s="31">
        <f t="shared" si="190"/>
        <v>887</v>
      </c>
      <c r="Q903" s="31">
        <f t="shared" si="181"/>
        <v>887</v>
      </c>
      <c r="R903" s="180"/>
      <c r="S903" s="181"/>
      <c r="T903" s="182"/>
      <c r="U903" s="183"/>
      <c r="V903" s="185"/>
    </row>
    <row r="904" spans="1:22" x14ac:dyDescent="0.2">
      <c r="A904" s="19">
        <f t="shared" si="182"/>
        <v>888</v>
      </c>
      <c r="B904" s="20">
        <f t="shared" si="183"/>
        <v>1</v>
      </c>
      <c r="C904" s="23" t="str">
        <f t="shared" si="184"/>
        <v>yes</v>
      </c>
      <c r="D904" s="22"/>
      <c r="E904" s="24"/>
      <c r="F904" s="32">
        <f t="shared" si="185"/>
        <v>6.5079498379191157E-65</v>
      </c>
      <c r="G904" s="14">
        <f t="shared" si="186"/>
        <v>1.8888267919197298E-62</v>
      </c>
      <c r="H904" s="45">
        <f t="shared" si="187"/>
        <v>2.7139136572884845E-60</v>
      </c>
      <c r="I904" s="13"/>
      <c r="J904" s="11">
        <f t="shared" si="191"/>
        <v>1</v>
      </c>
      <c r="K904" s="11">
        <f t="shared" si="192"/>
        <v>1</v>
      </c>
      <c r="L904" s="2">
        <f t="shared" si="193"/>
        <v>1</v>
      </c>
      <c r="M904" s="2">
        <f t="shared" si="188"/>
        <v>0.99</v>
      </c>
      <c r="N904" s="92"/>
      <c r="O904" s="2">
        <f t="shared" si="189"/>
        <v>1</v>
      </c>
      <c r="P904" s="31">
        <f t="shared" si="190"/>
        <v>888</v>
      </c>
      <c r="Q904" s="31">
        <f t="shared" si="181"/>
        <v>888</v>
      </c>
      <c r="R904" s="180"/>
      <c r="S904" s="181"/>
      <c r="T904" s="182"/>
      <c r="U904" s="183"/>
      <c r="V904" s="185"/>
    </row>
    <row r="905" spans="1:22" x14ac:dyDescent="0.2">
      <c r="A905" s="19">
        <f t="shared" si="182"/>
        <v>889</v>
      </c>
      <c r="B905" s="20">
        <f t="shared" si="183"/>
        <v>1</v>
      </c>
      <c r="C905" s="23" t="str">
        <f t="shared" si="184"/>
        <v>yes</v>
      </c>
      <c r="D905" s="22"/>
      <c r="E905" s="24"/>
      <c r="F905" s="32">
        <f t="shared" si="185"/>
        <v>4.9022301883671314E-65</v>
      </c>
      <c r="G905" s="14">
        <f t="shared" si="186"/>
        <v>1.4274847684516608E-62</v>
      </c>
      <c r="H905" s="45">
        <f t="shared" si="187"/>
        <v>2.0578027181575798E-60</v>
      </c>
      <c r="I905" s="13"/>
      <c r="J905" s="11">
        <f t="shared" si="191"/>
        <v>1</v>
      </c>
      <c r="K905" s="11">
        <f t="shared" si="192"/>
        <v>1</v>
      </c>
      <c r="L905" s="2">
        <f t="shared" si="193"/>
        <v>1</v>
      </c>
      <c r="M905" s="2">
        <f t="shared" si="188"/>
        <v>0.99</v>
      </c>
      <c r="N905" s="92"/>
      <c r="O905" s="2">
        <f t="shared" si="189"/>
        <v>1</v>
      </c>
      <c r="P905" s="31">
        <f t="shared" si="190"/>
        <v>889</v>
      </c>
      <c r="Q905" s="31">
        <f t="shared" si="181"/>
        <v>889</v>
      </c>
      <c r="R905" s="180"/>
      <c r="S905" s="181"/>
      <c r="T905" s="182"/>
      <c r="U905" s="183"/>
      <c r="V905" s="185"/>
    </row>
    <row r="906" spans="1:22" x14ac:dyDescent="0.2">
      <c r="A906" s="19">
        <f t="shared" si="182"/>
        <v>890</v>
      </c>
      <c r="B906" s="20">
        <f t="shared" si="183"/>
        <v>1</v>
      </c>
      <c r="C906" s="23" t="str">
        <f t="shared" si="184"/>
        <v>yes</v>
      </c>
      <c r="D906" s="22"/>
      <c r="E906" s="24"/>
      <c r="F906" s="32">
        <f t="shared" si="185"/>
        <v>3.6907133987706294E-65</v>
      </c>
      <c r="G906" s="14">
        <f t="shared" si="186"/>
        <v>1.0782499427408476E-62</v>
      </c>
      <c r="H906" s="45">
        <f t="shared" si="187"/>
        <v>1.5594862241267669E-60</v>
      </c>
      <c r="I906" s="13"/>
      <c r="J906" s="11">
        <f t="shared" si="191"/>
        <v>1</v>
      </c>
      <c r="K906" s="11">
        <f t="shared" si="192"/>
        <v>1</v>
      </c>
      <c r="L906" s="2">
        <f t="shared" si="193"/>
        <v>1</v>
      </c>
      <c r="M906" s="2">
        <f t="shared" si="188"/>
        <v>0.99</v>
      </c>
      <c r="N906" s="92"/>
      <c r="O906" s="2">
        <f t="shared" si="189"/>
        <v>1</v>
      </c>
      <c r="P906" s="31">
        <f t="shared" si="190"/>
        <v>890</v>
      </c>
      <c r="Q906" s="31">
        <f t="shared" si="181"/>
        <v>890</v>
      </c>
      <c r="R906" s="180"/>
      <c r="S906" s="181"/>
      <c r="T906" s="182"/>
      <c r="U906" s="183"/>
      <c r="V906" s="185"/>
    </row>
    <row r="907" spans="1:22" x14ac:dyDescent="0.2">
      <c r="A907" s="19">
        <f t="shared" si="182"/>
        <v>891</v>
      </c>
      <c r="B907" s="20">
        <f t="shared" si="183"/>
        <v>1</v>
      </c>
      <c r="C907" s="23" t="str">
        <f t="shared" si="184"/>
        <v>yes</v>
      </c>
      <c r="D907" s="22"/>
      <c r="E907" s="24"/>
      <c r="F907" s="32">
        <f t="shared" si="185"/>
        <v>2.7771105738290232E-65</v>
      </c>
      <c r="G907" s="14">
        <f t="shared" si="186"/>
        <v>8.1402011702295595E-63</v>
      </c>
      <c r="H907" s="45">
        <f t="shared" si="187"/>
        <v>1.1812139741583208E-60</v>
      </c>
      <c r="I907" s="13"/>
      <c r="J907" s="11">
        <f t="shared" si="191"/>
        <v>1</v>
      </c>
      <c r="K907" s="11">
        <f t="shared" si="192"/>
        <v>1</v>
      </c>
      <c r="L907" s="2">
        <f t="shared" si="193"/>
        <v>1</v>
      </c>
      <c r="M907" s="2">
        <f t="shared" si="188"/>
        <v>0.99</v>
      </c>
      <c r="N907" s="92"/>
      <c r="O907" s="2">
        <f t="shared" si="189"/>
        <v>1</v>
      </c>
      <c r="P907" s="31">
        <f t="shared" si="190"/>
        <v>891</v>
      </c>
      <c r="Q907" s="31">
        <f t="shared" si="181"/>
        <v>891</v>
      </c>
      <c r="R907" s="180"/>
      <c r="S907" s="181"/>
      <c r="T907" s="182"/>
      <c r="U907" s="183"/>
      <c r="V907" s="185"/>
    </row>
    <row r="908" spans="1:22" x14ac:dyDescent="0.2">
      <c r="A908" s="19">
        <f t="shared" si="182"/>
        <v>892</v>
      </c>
      <c r="B908" s="20">
        <f t="shared" si="183"/>
        <v>1</v>
      </c>
      <c r="C908" s="23" t="str">
        <f t="shared" si="184"/>
        <v>yes</v>
      </c>
      <c r="D908" s="22"/>
      <c r="E908" s="24"/>
      <c r="F908" s="32">
        <f t="shared" si="185"/>
        <v>2.0885330752277088E-65</v>
      </c>
      <c r="G908" s="14">
        <f t="shared" si="186"/>
        <v>6.1421112875233462E-63</v>
      </c>
      <c r="H908" s="45">
        <f t="shared" si="187"/>
        <v>8.9421914333063803E-61</v>
      </c>
      <c r="I908" s="13"/>
      <c r="J908" s="11">
        <f t="shared" si="191"/>
        <v>1</v>
      </c>
      <c r="K908" s="11">
        <f t="shared" si="192"/>
        <v>1</v>
      </c>
      <c r="L908" s="2">
        <f t="shared" si="193"/>
        <v>1</v>
      </c>
      <c r="M908" s="2">
        <f t="shared" si="188"/>
        <v>0.99</v>
      </c>
      <c r="N908" s="92"/>
      <c r="O908" s="2">
        <f t="shared" si="189"/>
        <v>1</v>
      </c>
      <c r="P908" s="31">
        <f t="shared" si="190"/>
        <v>892</v>
      </c>
      <c r="Q908" s="31">
        <f t="shared" si="181"/>
        <v>892</v>
      </c>
      <c r="R908" s="180"/>
      <c r="S908" s="181"/>
      <c r="T908" s="182"/>
      <c r="U908" s="183"/>
      <c r="V908" s="185"/>
    </row>
    <row r="909" spans="1:22" x14ac:dyDescent="0.2">
      <c r="A909" s="19">
        <f t="shared" si="182"/>
        <v>893</v>
      </c>
      <c r="B909" s="20">
        <f t="shared" si="183"/>
        <v>1</v>
      </c>
      <c r="C909" s="23" t="str">
        <f t="shared" si="184"/>
        <v>yes</v>
      </c>
      <c r="D909" s="22"/>
      <c r="E909" s="24"/>
      <c r="F909" s="32">
        <f t="shared" si="185"/>
        <v>1.569834893715559E-65</v>
      </c>
      <c r="G909" s="14">
        <f t="shared" si="186"/>
        <v>4.6319747609035039E-63</v>
      </c>
      <c r="H909" s="45">
        <f t="shared" si="187"/>
        <v>6.7659194651623509E-61</v>
      </c>
      <c r="I909" s="13"/>
      <c r="J909" s="11">
        <f t="shared" si="191"/>
        <v>1</v>
      </c>
      <c r="K909" s="11">
        <f t="shared" si="192"/>
        <v>1</v>
      </c>
      <c r="L909" s="2">
        <f t="shared" si="193"/>
        <v>1</v>
      </c>
      <c r="M909" s="2">
        <f t="shared" si="188"/>
        <v>0.99</v>
      </c>
      <c r="N909" s="92"/>
      <c r="O909" s="2">
        <f t="shared" si="189"/>
        <v>1</v>
      </c>
      <c r="P909" s="31">
        <f t="shared" si="190"/>
        <v>893</v>
      </c>
      <c r="Q909" s="31">
        <f t="shared" si="181"/>
        <v>893</v>
      </c>
      <c r="R909" s="180"/>
      <c r="S909" s="181"/>
      <c r="T909" s="182"/>
      <c r="U909" s="183"/>
      <c r="V909" s="185"/>
    </row>
    <row r="910" spans="1:22" x14ac:dyDescent="0.2">
      <c r="A910" s="19">
        <f t="shared" si="182"/>
        <v>894</v>
      </c>
      <c r="B910" s="20">
        <f t="shared" si="183"/>
        <v>1</v>
      </c>
      <c r="C910" s="23" t="str">
        <f t="shared" si="184"/>
        <v>yes</v>
      </c>
      <c r="D910" s="22"/>
      <c r="E910" s="24"/>
      <c r="F910" s="32">
        <f t="shared" si="185"/>
        <v>1.1793158344881526E-65</v>
      </c>
      <c r="G910" s="14">
        <f t="shared" si="186"/>
        <v>3.4912403894932266E-63</v>
      </c>
      <c r="H910" s="45">
        <f t="shared" si="187"/>
        <v>5.1165388421511123E-61</v>
      </c>
      <c r="I910" s="13"/>
      <c r="J910" s="11">
        <f t="shared" si="191"/>
        <v>1</v>
      </c>
      <c r="K910" s="11">
        <f t="shared" si="192"/>
        <v>1</v>
      </c>
      <c r="L910" s="2">
        <f t="shared" si="193"/>
        <v>1</v>
      </c>
      <c r="M910" s="2">
        <f t="shared" si="188"/>
        <v>0.99</v>
      </c>
      <c r="N910" s="92"/>
      <c r="O910" s="2">
        <f t="shared" si="189"/>
        <v>1</v>
      </c>
      <c r="P910" s="31">
        <f t="shared" si="190"/>
        <v>894</v>
      </c>
      <c r="Q910" s="31">
        <f t="shared" si="181"/>
        <v>894</v>
      </c>
      <c r="R910" s="180"/>
      <c r="S910" s="181"/>
      <c r="T910" s="182"/>
      <c r="U910" s="183"/>
      <c r="V910" s="185"/>
    </row>
    <row r="911" spans="1:22" x14ac:dyDescent="0.2">
      <c r="A911" s="19">
        <f t="shared" si="182"/>
        <v>895</v>
      </c>
      <c r="B911" s="20">
        <f t="shared" si="183"/>
        <v>1</v>
      </c>
      <c r="C911" s="23" t="str">
        <f t="shared" si="184"/>
        <v>yes</v>
      </c>
      <c r="D911" s="22"/>
      <c r="E911" s="24"/>
      <c r="F911" s="32">
        <f t="shared" si="185"/>
        <v>8.8545990873283209E-66</v>
      </c>
      <c r="G911" s="14">
        <f t="shared" si="186"/>
        <v>2.6300105355099785E-63</v>
      </c>
      <c r="H911" s="45">
        <f t="shared" si="187"/>
        <v>3.8671536492528961E-61</v>
      </c>
      <c r="I911" s="13"/>
      <c r="J911" s="11">
        <f t="shared" si="191"/>
        <v>1</v>
      </c>
      <c r="K911" s="11">
        <f t="shared" si="192"/>
        <v>1</v>
      </c>
      <c r="L911" s="2">
        <f t="shared" si="193"/>
        <v>1</v>
      </c>
      <c r="M911" s="2">
        <f t="shared" si="188"/>
        <v>0.99</v>
      </c>
      <c r="N911" s="92"/>
      <c r="O911" s="2">
        <f t="shared" si="189"/>
        <v>1</v>
      </c>
      <c r="P911" s="31">
        <f t="shared" si="190"/>
        <v>895</v>
      </c>
      <c r="Q911" s="31">
        <f t="shared" si="181"/>
        <v>895</v>
      </c>
      <c r="R911" s="180"/>
      <c r="S911" s="181"/>
      <c r="T911" s="182"/>
      <c r="U911" s="183"/>
      <c r="V911" s="185"/>
    </row>
    <row r="912" spans="1:22" x14ac:dyDescent="0.2">
      <c r="A912" s="19">
        <f t="shared" si="182"/>
        <v>896</v>
      </c>
      <c r="B912" s="20">
        <f t="shared" si="183"/>
        <v>1</v>
      </c>
      <c r="C912" s="23" t="str">
        <f t="shared" si="184"/>
        <v>yes</v>
      </c>
      <c r="D912" s="22"/>
      <c r="E912" s="24"/>
      <c r="F912" s="32">
        <f t="shared" si="185"/>
        <v>6.6446082407391845E-66</v>
      </c>
      <c r="G912" s="14">
        <f t="shared" si="186"/>
        <v>1.9801517985440971E-63</v>
      </c>
      <c r="H912" s="45">
        <f t="shared" si="187"/>
        <v>2.9212679005994679E-61</v>
      </c>
      <c r="I912" s="13"/>
      <c r="J912" s="11">
        <f t="shared" si="191"/>
        <v>1</v>
      </c>
      <c r="K912" s="11">
        <f t="shared" si="192"/>
        <v>1</v>
      </c>
      <c r="L912" s="2">
        <f t="shared" si="193"/>
        <v>1</v>
      </c>
      <c r="M912" s="2">
        <f t="shared" si="188"/>
        <v>0.99</v>
      </c>
      <c r="N912" s="92"/>
      <c r="O912" s="2">
        <f t="shared" si="189"/>
        <v>1</v>
      </c>
      <c r="P912" s="31">
        <f t="shared" si="190"/>
        <v>896</v>
      </c>
      <c r="Q912" s="31">
        <f t="shared" si="181"/>
        <v>896</v>
      </c>
      <c r="R912" s="180"/>
      <c r="S912" s="181"/>
      <c r="T912" s="182"/>
      <c r="U912" s="183"/>
      <c r="V912" s="185"/>
    </row>
    <row r="913" spans="1:22" x14ac:dyDescent="0.2">
      <c r="A913" s="19">
        <f t="shared" si="182"/>
        <v>897</v>
      </c>
      <c r="B913" s="20">
        <f t="shared" si="183"/>
        <v>1</v>
      </c>
      <c r="C913" s="23" t="str">
        <f t="shared" si="184"/>
        <v>yes</v>
      </c>
      <c r="D913" s="22"/>
      <c r="E913" s="24"/>
      <c r="F913" s="32">
        <f t="shared" si="185"/>
        <v>4.9834561805544031E-66</v>
      </c>
      <c r="G913" s="14">
        <f t="shared" si="186"/>
        <v>1.4900533979857967E-63</v>
      </c>
      <c r="H913" s="45">
        <f t="shared" si="187"/>
        <v>2.205541593494241E-61</v>
      </c>
      <c r="I913" s="13"/>
      <c r="J913" s="11">
        <f t="shared" si="191"/>
        <v>1</v>
      </c>
      <c r="K913" s="11">
        <f t="shared" si="192"/>
        <v>1</v>
      </c>
      <c r="L913" s="2">
        <f t="shared" si="193"/>
        <v>1</v>
      </c>
      <c r="M913" s="2">
        <f t="shared" si="188"/>
        <v>0.99</v>
      </c>
      <c r="N913" s="92"/>
      <c r="O913" s="2">
        <f t="shared" si="189"/>
        <v>1</v>
      </c>
      <c r="P913" s="31">
        <f t="shared" si="190"/>
        <v>897</v>
      </c>
      <c r="Q913" s="31">
        <f t="shared" ref="Q913:Q976" si="194">IF($P913&gt;$B$11,"",$P913)</f>
        <v>897</v>
      </c>
      <c r="R913" s="180"/>
      <c r="S913" s="181"/>
      <c r="T913" s="182"/>
      <c r="U913" s="183"/>
      <c r="V913" s="185"/>
    </row>
    <row r="914" spans="1:22" x14ac:dyDescent="0.2">
      <c r="A914" s="19">
        <f t="shared" ref="A914:A977" si="195">$Q914</f>
        <v>898</v>
      </c>
      <c r="B914" s="20">
        <f t="shared" ref="B914:B977" si="196">IF(A914="","",IF($B$13=0,($J914),(IF($B$13=1,$K914,$L914))))</f>
        <v>1</v>
      </c>
      <c r="C914" s="23" t="str">
        <f t="shared" ref="C914:C977" si="197">IF(A914="","",IF(ISERROR(B914),"no",IF(($B914)&gt;=$B$14,"yes","no")))</f>
        <v>yes</v>
      </c>
      <c r="D914" s="22"/>
      <c r="E914" s="24"/>
      <c r="F914" s="32">
        <f t="shared" ref="F914:F977" si="198">IF($A914="","",IF($A914&lt;=ROUNDUP($B$11*$B$12,0)-1,(HYPGEOMDIST($A914,$A914,ROUNDUP($B$11*$B$12,0)-1,$B$11))))</f>
        <v>3.7355260258882488E-66</v>
      </c>
      <c r="G914" s="14">
        <f t="shared" ref="G914:G977" si="199">IF($A914="","",IF($A914&lt;=ROUNDUP($B$11*$B$12,0),HYPGEOMDIST($A914-1,$A914,ROUNDUP($B$11*$B$12,0)-1,$B$11)))</f>
        <v>1.1206412788902124E-63</v>
      </c>
      <c r="H914" s="45">
        <f t="shared" ref="H914:H977" si="200">IF(A914="","",IF(OR($A914&lt;2,$B$11=ROUNDUP($B$11*$B$12,0)),"0",IF($A914&lt;=ROUNDUP($B$11*$B$12,0)+1,HYPGEOMDIST($A914-2,$A914,ROUNDUP($B$11*$B$12,0)-1,$B$11))))</f>
        <v>1.6642636211333468E-61</v>
      </c>
      <c r="I914" s="13"/>
      <c r="J914" s="11">
        <f t="shared" si="191"/>
        <v>1</v>
      </c>
      <c r="K914" s="11">
        <f t="shared" si="192"/>
        <v>1</v>
      </c>
      <c r="L914" s="2">
        <f t="shared" si="193"/>
        <v>1</v>
      </c>
      <c r="M914" s="2">
        <f t="shared" ref="M914:M977" si="201">IF($B914="","",$B$14)</f>
        <v>0.99</v>
      </c>
      <c r="N914" s="92"/>
      <c r="O914" s="2">
        <f t="shared" ref="O914:O977" si="202">IF(ISERROR(B914),"",IF(B914&gt;=$B$14,B914,"not meet"))</f>
        <v>1</v>
      </c>
      <c r="P914" s="31">
        <f t="shared" ref="P914:P977" si="203">ROW()-16</f>
        <v>898</v>
      </c>
      <c r="Q914" s="31">
        <f t="shared" si="194"/>
        <v>898</v>
      </c>
      <c r="R914" s="180"/>
      <c r="S914" s="181"/>
      <c r="T914" s="182"/>
      <c r="U914" s="183"/>
      <c r="V914" s="185"/>
    </row>
    <row r="915" spans="1:22" x14ac:dyDescent="0.2">
      <c r="A915" s="19">
        <f t="shared" si="195"/>
        <v>899</v>
      </c>
      <c r="B915" s="20">
        <f t="shared" si="196"/>
        <v>1</v>
      </c>
      <c r="C915" s="23" t="str">
        <f t="shared" si="197"/>
        <v>yes</v>
      </c>
      <c r="D915" s="22"/>
      <c r="E915" s="24"/>
      <c r="F915" s="32">
        <f t="shared" si="198"/>
        <v>2.7985419230490286E-66</v>
      </c>
      <c r="G915" s="14">
        <f t="shared" si="199"/>
        <v>8.4234870845230244E-64</v>
      </c>
      <c r="H915" s="45">
        <f t="shared" si="200"/>
        <v>1.2551368476606682E-61</v>
      </c>
      <c r="I915" s="13"/>
      <c r="J915" s="11">
        <f t="shared" ref="J915:J978" si="204">IF($A915="","",1-F915)</f>
        <v>1</v>
      </c>
      <c r="K915" s="11">
        <f t="shared" ref="K915:K978" si="205">IF($A915="","",(1-F915)-G915)</f>
        <v>1</v>
      </c>
      <c r="L915" s="2">
        <f t="shared" ref="L915:L978" si="206">IF($A915="","",K915-H915)</f>
        <v>1</v>
      </c>
      <c r="M915" s="2">
        <f t="shared" si="201"/>
        <v>0.99</v>
      </c>
      <c r="N915" s="92"/>
      <c r="O915" s="2">
        <f t="shared" si="202"/>
        <v>1</v>
      </c>
      <c r="P915" s="31">
        <f t="shared" si="203"/>
        <v>899</v>
      </c>
      <c r="Q915" s="31">
        <f t="shared" si="194"/>
        <v>899</v>
      </c>
      <c r="R915" s="180"/>
      <c r="S915" s="181"/>
      <c r="T915" s="182"/>
      <c r="U915" s="183"/>
      <c r="V915" s="185"/>
    </row>
    <row r="916" spans="1:22" x14ac:dyDescent="0.2">
      <c r="A916" s="19">
        <f t="shared" si="195"/>
        <v>900</v>
      </c>
      <c r="B916" s="20">
        <f t="shared" si="196"/>
        <v>1</v>
      </c>
      <c r="C916" s="23" t="str">
        <f t="shared" si="197"/>
        <v>yes</v>
      </c>
      <c r="D916" s="22"/>
      <c r="E916" s="24"/>
      <c r="F916" s="32">
        <f t="shared" si="198"/>
        <v>2.0954140854776866E-66</v>
      </c>
      <c r="G916" s="14">
        <f t="shared" si="199"/>
        <v>6.3281505381426742E-64</v>
      </c>
      <c r="H916" s="45">
        <f t="shared" si="200"/>
        <v>9.4606552114027401E-62</v>
      </c>
      <c r="I916" s="13"/>
      <c r="J916" s="11">
        <f t="shared" si="204"/>
        <v>1</v>
      </c>
      <c r="K916" s="11">
        <f t="shared" si="205"/>
        <v>1</v>
      </c>
      <c r="L916" s="2">
        <f t="shared" si="206"/>
        <v>1</v>
      </c>
      <c r="M916" s="2">
        <f t="shared" si="201"/>
        <v>0.99</v>
      </c>
      <c r="N916" s="92"/>
      <c r="O916" s="2">
        <f t="shared" si="202"/>
        <v>1</v>
      </c>
      <c r="P916" s="31">
        <f t="shared" si="203"/>
        <v>900</v>
      </c>
      <c r="Q916" s="31">
        <f t="shared" si="194"/>
        <v>900</v>
      </c>
      <c r="R916" s="180"/>
      <c r="S916" s="181"/>
      <c r="T916" s="182"/>
      <c r="U916" s="183"/>
      <c r="V916" s="185"/>
    </row>
    <row r="917" spans="1:22" x14ac:dyDescent="0.2">
      <c r="A917" s="19">
        <f t="shared" si="195"/>
        <v>901</v>
      </c>
      <c r="B917" s="20">
        <f t="shared" si="196"/>
        <v>1</v>
      </c>
      <c r="C917" s="23" t="str">
        <f t="shared" si="197"/>
        <v>yes</v>
      </c>
      <c r="D917" s="22"/>
      <c r="E917" s="24"/>
      <c r="F917" s="32">
        <f t="shared" si="198"/>
        <v>1.5680682072991261E-66</v>
      </c>
      <c r="G917" s="14">
        <f t="shared" si="199"/>
        <v>4.7513863623889401E-64</v>
      </c>
      <c r="H917" s="45">
        <f t="shared" si="200"/>
        <v>7.1270795435831519E-62</v>
      </c>
      <c r="I917" s="13"/>
      <c r="J917" s="11">
        <f t="shared" si="204"/>
        <v>1</v>
      </c>
      <c r="K917" s="11">
        <f t="shared" si="205"/>
        <v>1</v>
      </c>
      <c r="L917" s="2">
        <f t="shared" si="206"/>
        <v>1</v>
      </c>
      <c r="M917" s="2">
        <f t="shared" si="201"/>
        <v>0.99</v>
      </c>
      <c r="N917" s="92"/>
      <c r="O917" s="2">
        <f t="shared" si="202"/>
        <v>1</v>
      </c>
      <c r="P917" s="31">
        <f t="shared" si="203"/>
        <v>901</v>
      </c>
      <c r="Q917" s="31">
        <f t="shared" si="194"/>
        <v>901</v>
      </c>
      <c r="R917" s="180"/>
      <c r="S917" s="181"/>
      <c r="T917" s="182"/>
      <c r="U917" s="183"/>
      <c r="V917" s="185"/>
    </row>
    <row r="918" spans="1:22" x14ac:dyDescent="0.2">
      <c r="A918" s="19">
        <f t="shared" si="195"/>
        <v>902</v>
      </c>
      <c r="B918" s="20">
        <f t="shared" si="196"/>
        <v>1</v>
      </c>
      <c r="C918" s="23" t="str">
        <f t="shared" si="197"/>
        <v>yes</v>
      </c>
      <c r="D918" s="22"/>
      <c r="E918" s="24"/>
      <c r="F918" s="32">
        <f t="shared" si="198"/>
        <v>1.1727788929382474E-66</v>
      </c>
      <c r="G918" s="14">
        <f t="shared" si="199"/>
        <v>3.5655096155353925E-64</v>
      </c>
      <c r="H918" s="45">
        <f t="shared" si="200"/>
        <v>5.3661316763873121E-62</v>
      </c>
      <c r="I918" s="13"/>
      <c r="J918" s="11">
        <f t="shared" si="204"/>
        <v>1</v>
      </c>
      <c r="K918" s="11">
        <f t="shared" si="205"/>
        <v>1</v>
      </c>
      <c r="L918" s="2">
        <f t="shared" si="206"/>
        <v>1</v>
      </c>
      <c r="M918" s="2">
        <f t="shared" si="201"/>
        <v>0.99</v>
      </c>
      <c r="N918" s="92"/>
      <c r="O918" s="2">
        <f t="shared" si="202"/>
        <v>1</v>
      </c>
      <c r="P918" s="31">
        <f t="shared" si="203"/>
        <v>902</v>
      </c>
      <c r="Q918" s="31">
        <f t="shared" si="194"/>
        <v>902</v>
      </c>
      <c r="R918" s="180"/>
      <c r="S918" s="181"/>
      <c r="T918" s="182"/>
      <c r="U918" s="183"/>
      <c r="V918" s="185"/>
    </row>
    <row r="919" spans="1:22" x14ac:dyDescent="0.2">
      <c r="A919" s="19">
        <f t="shared" si="195"/>
        <v>903</v>
      </c>
      <c r="B919" s="20">
        <f t="shared" si="196"/>
        <v>1</v>
      </c>
      <c r="C919" s="23" t="str">
        <f t="shared" si="197"/>
        <v>yes</v>
      </c>
      <c r="D919" s="22"/>
      <c r="E919" s="24"/>
      <c r="F919" s="32">
        <f t="shared" si="198"/>
        <v>8.766424166277628E-67</v>
      </c>
      <c r="G919" s="14">
        <f t="shared" si="199"/>
        <v>2.6741123810837757E-64</v>
      </c>
      <c r="H919" s="45">
        <f t="shared" si="200"/>
        <v>4.0380290754534785E-62</v>
      </c>
      <c r="I919" s="13"/>
      <c r="J919" s="11">
        <f t="shared" si="204"/>
        <v>1</v>
      </c>
      <c r="K919" s="11">
        <f t="shared" si="205"/>
        <v>1</v>
      </c>
      <c r="L919" s="2">
        <f t="shared" si="206"/>
        <v>1</v>
      </c>
      <c r="M919" s="2">
        <f t="shared" si="201"/>
        <v>0.99</v>
      </c>
      <c r="N919" s="92"/>
      <c r="O919" s="2">
        <f t="shared" si="202"/>
        <v>1</v>
      </c>
      <c r="P919" s="31">
        <f t="shared" si="203"/>
        <v>903</v>
      </c>
      <c r="Q919" s="31">
        <f t="shared" si="194"/>
        <v>903</v>
      </c>
      <c r="R919" s="180"/>
      <c r="S919" s="181"/>
      <c r="T919" s="182"/>
      <c r="U919" s="183"/>
      <c r="V919" s="185"/>
    </row>
    <row r="920" spans="1:22" x14ac:dyDescent="0.2">
      <c r="A920" s="19">
        <f t="shared" si="195"/>
        <v>904</v>
      </c>
      <c r="B920" s="20">
        <f t="shared" si="196"/>
        <v>1</v>
      </c>
      <c r="C920" s="23" t="str">
        <f t="shared" si="197"/>
        <v>yes</v>
      </c>
      <c r="D920" s="22"/>
      <c r="E920" s="24"/>
      <c r="F920" s="32">
        <f t="shared" si="198"/>
        <v>6.5491209014402661E-67</v>
      </c>
      <c r="G920" s="14">
        <f t="shared" si="199"/>
        <v>2.0044421514129908E-64</v>
      </c>
      <c r="H920" s="45">
        <f t="shared" si="200"/>
        <v>3.0369316488690072E-62</v>
      </c>
      <c r="I920" s="13"/>
      <c r="J920" s="11">
        <f t="shared" si="204"/>
        <v>1</v>
      </c>
      <c r="K920" s="11">
        <f t="shared" si="205"/>
        <v>1</v>
      </c>
      <c r="L920" s="2">
        <f t="shared" si="206"/>
        <v>1</v>
      </c>
      <c r="M920" s="2">
        <f t="shared" si="201"/>
        <v>0.99</v>
      </c>
      <c r="N920" s="92"/>
      <c r="O920" s="2">
        <f t="shared" si="202"/>
        <v>1</v>
      </c>
      <c r="P920" s="31">
        <f t="shared" si="203"/>
        <v>904</v>
      </c>
      <c r="Q920" s="31">
        <f t="shared" si="194"/>
        <v>904</v>
      </c>
      <c r="R920" s="180"/>
      <c r="S920" s="181"/>
      <c r="T920" s="182"/>
      <c r="U920" s="183"/>
      <c r="V920" s="185"/>
    </row>
    <row r="921" spans="1:22" x14ac:dyDescent="0.2">
      <c r="A921" s="19">
        <f t="shared" si="195"/>
        <v>905</v>
      </c>
      <c r="B921" s="20">
        <f t="shared" si="196"/>
        <v>1</v>
      </c>
      <c r="C921" s="23" t="str">
        <f t="shared" si="197"/>
        <v>yes</v>
      </c>
      <c r="D921" s="22"/>
      <c r="E921" s="24"/>
      <c r="F921" s="32">
        <f t="shared" si="198"/>
        <v>4.8898637603034853E-67</v>
      </c>
      <c r="G921" s="14">
        <f t="shared" si="199"/>
        <v>1.501627712728775E-64</v>
      </c>
      <c r="H921" s="45">
        <f t="shared" si="200"/>
        <v>2.2827434736100193E-62</v>
      </c>
      <c r="I921" s="13"/>
      <c r="J921" s="11">
        <f t="shared" si="204"/>
        <v>1</v>
      </c>
      <c r="K921" s="11">
        <f t="shared" si="205"/>
        <v>1</v>
      </c>
      <c r="L921" s="2">
        <f t="shared" si="206"/>
        <v>1</v>
      </c>
      <c r="M921" s="2">
        <f t="shared" si="201"/>
        <v>0.99</v>
      </c>
      <c r="N921" s="92"/>
      <c r="O921" s="2">
        <f t="shared" si="202"/>
        <v>1</v>
      </c>
      <c r="P921" s="31">
        <f t="shared" si="203"/>
        <v>905</v>
      </c>
      <c r="Q921" s="31">
        <f t="shared" si="194"/>
        <v>905</v>
      </c>
      <c r="R921" s="180"/>
      <c r="S921" s="181"/>
      <c r="T921" s="182"/>
      <c r="U921" s="183"/>
      <c r="V921" s="185"/>
    </row>
    <row r="922" spans="1:22" x14ac:dyDescent="0.2">
      <c r="A922" s="19">
        <f t="shared" si="195"/>
        <v>906</v>
      </c>
      <c r="B922" s="20">
        <f t="shared" si="196"/>
        <v>1</v>
      </c>
      <c r="C922" s="23" t="str">
        <f t="shared" si="197"/>
        <v>yes</v>
      </c>
      <c r="D922" s="22"/>
      <c r="E922" s="24"/>
      <c r="F922" s="32">
        <f t="shared" si="198"/>
        <v>3.6489067387811185E-67</v>
      </c>
      <c r="G922" s="14">
        <f t="shared" si="199"/>
        <v>1.1243070614993184E-64</v>
      </c>
      <c r="H922" s="45">
        <f t="shared" si="200"/>
        <v>1.7148840853767852E-62</v>
      </c>
      <c r="I922" s="13"/>
      <c r="J922" s="11">
        <f t="shared" si="204"/>
        <v>1</v>
      </c>
      <c r="K922" s="11">
        <f t="shared" si="205"/>
        <v>1</v>
      </c>
      <c r="L922" s="2">
        <f t="shared" si="206"/>
        <v>1</v>
      </c>
      <c r="M922" s="2">
        <f t="shared" si="201"/>
        <v>0.99</v>
      </c>
      <c r="N922" s="92"/>
      <c r="O922" s="2">
        <f t="shared" si="202"/>
        <v>1</v>
      </c>
      <c r="P922" s="31">
        <f t="shared" si="203"/>
        <v>906</v>
      </c>
      <c r="Q922" s="31">
        <f t="shared" si="194"/>
        <v>906</v>
      </c>
      <c r="R922" s="180"/>
      <c r="S922" s="181"/>
      <c r="T922" s="182"/>
      <c r="U922" s="183"/>
      <c r="V922" s="185"/>
    </row>
    <row r="923" spans="1:22" x14ac:dyDescent="0.2">
      <c r="A923" s="19">
        <f t="shared" si="195"/>
        <v>907</v>
      </c>
      <c r="B923" s="20">
        <f t="shared" si="196"/>
        <v>1</v>
      </c>
      <c r="C923" s="23" t="str">
        <f t="shared" si="197"/>
        <v>yes</v>
      </c>
      <c r="D923" s="22"/>
      <c r="E923" s="24"/>
      <c r="F923" s="32">
        <f t="shared" si="198"/>
        <v>2.7213227024916435E-67</v>
      </c>
      <c r="G923" s="14">
        <f t="shared" si="199"/>
        <v>8.4131872091456309E-65</v>
      </c>
      <c r="H923" s="45">
        <f t="shared" si="200"/>
        <v>1.2875587181564205E-62</v>
      </c>
      <c r="I923" s="13"/>
      <c r="J923" s="11">
        <f t="shared" si="204"/>
        <v>1</v>
      </c>
      <c r="K923" s="11">
        <f t="shared" si="205"/>
        <v>1</v>
      </c>
      <c r="L923" s="2">
        <f t="shared" si="206"/>
        <v>1</v>
      </c>
      <c r="M923" s="2">
        <f t="shared" si="201"/>
        <v>0.99</v>
      </c>
      <c r="N923" s="92"/>
      <c r="O923" s="2">
        <f t="shared" si="202"/>
        <v>1</v>
      </c>
      <c r="P923" s="31">
        <f t="shared" si="203"/>
        <v>907</v>
      </c>
      <c r="Q923" s="31">
        <f t="shared" si="194"/>
        <v>907</v>
      </c>
      <c r="R923" s="180"/>
      <c r="S923" s="181"/>
      <c r="T923" s="182"/>
      <c r="U923" s="183"/>
      <c r="V923" s="185"/>
    </row>
    <row r="924" spans="1:22" x14ac:dyDescent="0.2">
      <c r="A924" s="19">
        <f t="shared" si="195"/>
        <v>908</v>
      </c>
      <c r="B924" s="20">
        <f t="shared" si="196"/>
        <v>1</v>
      </c>
      <c r="C924" s="23" t="str">
        <f t="shared" si="197"/>
        <v>yes</v>
      </c>
      <c r="D924" s="22"/>
      <c r="E924" s="24"/>
      <c r="F924" s="32">
        <f t="shared" si="198"/>
        <v>2.0283720649263326E-67</v>
      </c>
      <c r="G924" s="14">
        <f t="shared" si="199"/>
        <v>6.291991789093444E-65</v>
      </c>
      <c r="H924" s="45">
        <f t="shared" si="200"/>
        <v>9.6616871659830473E-63</v>
      </c>
      <c r="I924" s="13"/>
      <c r="J924" s="11">
        <f t="shared" si="204"/>
        <v>1</v>
      </c>
      <c r="K924" s="11">
        <f t="shared" si="205"/>
        <v>1</v>
      </c>
      <c r="L924" s="2">
        <f t="shared" si="206"/>
        <v>1</v>
      </c>
      <c r="M924" s="2">
        <f t="shared" si="201"/>
        <v>0.99</v>
      </c>
      <c r="N924" s="92"/>
      <c r="O924" s="2">
        <f t="shared" si="202"/>
        <v>1</v>
      </c>
      <c r="P924" s="31">
        <f t="shared" si="203"/>
        <v>908</v>
      </c>
      <c r="Q924" s="31">
        <f t="shared" si="194"/>
        <v>908</v>
      </c>
      <c r="R924" s="180"/>
      <c r="S924" s="181"/>
      <c r="T924" s="182"/>
      <c r="U924" s="183"/>
      <c r="V924" s="185"/>
    </row>
    <row r="925" spans="1:22" x14ac:dyDescent="0.2">
      <c r="A925" s="19">
        <f t="shared" si="195"/>
        <v>909</v>
      </c>
      <c r="B925" s="20">
        <f t="shared" si="196"/>
        <v>1</v>
      </c>
      <c r="C925" s="23" t="str">
        <f t="shared" si="197"/>
        <v>yes</v>
      </c>
      <c r="D925" s="22"/>
      <c r="E925" s="24"/>
      <c r="F925" s="32">
        <f t="shared" si="198"/>
        <v>1.5110001362035818E-67</v>
      </c>
      <c r="G925" s="14">
        <f t="shared" si="199"/>
        <v>4.702910832089936E-65</v>
      </c>
      <c r="H925" s="45">
        <f t="shared" si="200"/>
        <v>7.2458875037403962E-63</v>
      </c>
      <c r="I925" s="13"/>
      <c r="J925" s="11">
        <f t="shared" si="204"/>
        <v>1</v>
      </c>
      <c r="K925" s="11">
        <f t="shared" si="205"/>
        <v>1</v>
      </c>
      <c r="L925" s="2">
        <f t="shared" si="206"/>
        <v>1</v>
      </c>
      <c r="M925" s="2">
        <f t="shared" si="201"/>
        <v>0.99</v>
      </c>
      <c r="N925" s="92"/>
      <c r="O925" s="2">
        <f t="shared" si="202"/>
        <v>1</v>
      </c>
      <c r="P925" s="31">
        <f t="shared" si="203"/>
        <v>909</v>
      </c>
      <c r="Q925" s="31">
        <f t="shared" si="194"/>
        <v>909</v>
      </c>
      <c r="R925" s="180"/>
      <c r="S925" s="181"/>
      <c r="T925" s="182"/>
      <c r="U925" s="183"/>
      <c r="V925" s="185"/>
    </row>
    <row r="926" spans="1:22" x14ac:dyDescent="0.2">
      <c r="A926" s="19">
        <f t="shared" si="195"/>
        <v>910</v>
      </c>
      <c r="B926" s="20">
        <f t="shared" si="196"/>
        <v>1</v>
      </c>
      <c r="C926" s="23" t="str">
        <f t="shared" si="197"/>
        <v>yes</v>
      </c>
      <c r="D926" s="22"/>
      <c r="E926" s="24"/>
      <c r="F926" s="32">
        <f t="shared" si="198"/>
        <v>1.1249408797454252E-67</v>
      </c>
      <c r="G926" s="14">
        <f t="shared" si="199"/>
        <v>3.5131392337687692E-65</v>
      </c>
      <c r="H926" s="45">
        <f t="shared" si="200"/>
        <v>5.4310264685301544E-63</v>
      </c>
      <c r="I926" s="13"/>
      <c r="J926" s="11">
        <f t="shared" si="204"/>
        <v>1</v>
      </c>
      <c r="K926" s="11">
        <f t="shared" si="205"/>
        <v>1</v>
      </c>
      <c r="L926" s="2">
        <f t="shared" si="206"/>
        <v>1</v>
      </c>
      <c r="M926" s="2">
        <f t="shared" si="201"/>
        <v>0.99</v>
      </c>
      <c r="N926" s="92"/>
      <c r="O926" s="2">
        <f t="shared" si="202"/>
        <v>1</v>
      </c>
      <c r="P926" s="31">
        <f t="shared" si="203"/>
        <v>910</v>
      </c>
      <c r="Q926" s="31">
        <f t="shared" si="194"/>
        <v>910</v>
      </c>
      <c r="R926" s="180"/>
      <c r="S926" s="181"/>
      <c r="T926" s="182"/>
      <c r="U926" s="183"/>
      <c r="V926" s="185"/>
    </row>
    <row r="927" spans="1:22" x14ac:dyDescent="0.2">
      <c r="A927" s="19">
        <f t="shared" si="195"/>
        <v>911</v>
      </c>
      <c r="B927" s="20">
        <f t="shared" si="196"/>
        <v>1</v>
      </c>
      <c r="C927" s="23" t="str">
        <f t="shared" si="197"/>
        <v>yes</v>
      </c>
      <c r="D927" s="22"/>
      <c r="E927" s="24"/>
      <c r="F927" s="32">
        <f t="shared" si="198"/>
        <v>8.3703228170891567E-68</v>
      </c>
      <c r="G927" s="14">
        <f t="shared" si="199"/>
        <v>2.6228473281129199E-65</v>
      </c>
      <c r="H927" s="45">
        <f t="shared" si="200"/>
        <v>4.0683938669024762E-63</v>
      </c>
      <c r="I927" s="13"/>
      <c r="J927" s="11">
        <f t="shared" si="204"/>
        <v>1</v>
      </c>
      <c r="K927" s="11">
        <f t="shared" si="205"/>
        <v>1</v>
      </c>
      <c r="L927" s="2">
        <f t="shared" si="206"/>
        <v>1</v>
      </c>
      <c r="M927" s="2">
        <f t="shared" si="201"/>
        <v>0.99</v>
      </c>
      <c r="N927" s="92"/>
      <c r="O927" s="2">
        <f t="shared" si="202"/>
        <v>1</v>
      </c>
      <c r="P927" s="31">
        <f t="shared" si="203"/>
        <v>911</v>
      </c>
      <c r="Q927" s="31">
        <f t="shared" si="194"/>
        <v>911</v>
      </c>
      <c r="R927" s="180"/>
      <c r="S927" s="181"/>
      <c r="T927" s="182"/>
      <c r="U927" s="183"/>
      <c r="V927" s="185"/>
    </row>
    <row r="928" spans="1:22" x14ac:dyDescent="0.2">
      <c r="A928" s="19">
        <f t="shared" si="195"/>
        <v>912</v>
      </c>
      <c r="B928" s="20">
        <f t="shared" si="196"/>
        <v>1</v>
      </c>
      <c r="C928" s="23" t="str">
        <f t="shared" si="197"/>
        <v>yes</v>
      </c>
      <c r="D928" s="22"/>
      <c r="E928" s="24"/>
      <c r="F928" s="32">
        <f t="shared" si="198"/>
        <v>6.2244505838455377E-68</v>
      </c>
      <c r="G928" s="14">
        <f t="shared" si="199"/>
        <v>1.9570354767181397E-65</v>
      </c>
      <c r="H928" s="45">
        <f t="shared" si="200"/>
        <v>3.0458872197440935E-63</v>
      </c>
      <c r="I928" s="13"/>
      <c r="J928" s="11">
        <f t="shared" si="204"/>
        <v>1</v>
      </c>
      <c r="K928" s="11">
        <f t="shared" si="205"/>
        <v>1</v>
      </c>
      <c r="L928" s="2">
        <f t="shared" si="206"/>
        <v>1</v>
      </c>
      <c r="M928" s="2">
        <f t="shared" si="201"/>
        <v>0.99</v>
      </c>
      <c r="N928" s="92"/>
      <c r="O928" s="2">
        <f t="shared" si="202"/>
        <v>1</v>
      </c>
      <c r="P928" s="31">
        <f t="shared" si="203"/>
        <v>912</v>
      </c>
      <c r="Q928" s="31">
        <f t="shared" si="194"/>
        <v>912</v>
      </c>
      <c r="R928" s="180"/>
      <c r="S928" s="181"/>
      <c r="T928" s="182"/>
      <c r="U928" s="183"/>
      <c r="V928" s="185"/>
    </row>
    <row r="929" spans="1:22" x14ac:dyDescent="0.2">
      <c r="A929" s="19">
        <f t="shared" si="195"/>
        <v>913</v>
      </c>
      <c r="B929" s="20">
        <f t="shared" si="196"/>
        <v>1</v>
      </c>
      <c r="C929" s="23" t="str">
        <f t="shared" si="197"/>
        <v>yes</v>
      </c>
      <c r="D929" s="22"/>
      <c r="E929" s="24"/>
      <c r="F929" s="32">
        <f t="shared" si="198"/>
        <v>4.6259947366336085E-68</v>
      </c>
      <c r="G929" s="14">
        <f t="shared" si="199"/>
        <v>1.4593901885046454E-65</v>
      </c>
      <c r="H929" s="45">
        <f t="shared" si="200"/>
        <v>2.2790476916372813E-63</v>
      </c>
      <c r="I929" s="13"/>
      <c r="J929" s="11">
        <f t="shared" si="204"/>
        <v>1</v>
      </c>
      <c r="K929" s="11">
        <f t="shared" si="205"/>
        <v>1</v>
      </c>
      <c r="L929" s="2">
        <f t="shared" si="206"/>
        <v>1</v>
      </c>
      <c r="M929" s="2">
        <f t="shared" si="201"/>
        <v>0.99</v>
      </c>
      <c r="N929" s="92"/>
      <c r="O929" s="2">
        <f t="shared" si="202"/>
        <v>1</v>
      </c>
      <c r="P929" s="31">
        <f t="shared" si="203"/>
        <v>913</v>
      </c>
      <c r="Q929" s="31">
        <f t="shared" si="194"/>
        <v>913</v>
      </c>
      <c r="R929" s="180"/>
      <c r="S929" s="181"/>
      <c r="T929" s="182"/>
      <c r="U929" s="183"/>
      <c r="V929" s="185"/>
    </row>
    <row r="930" spans="1:22" x14ac:dyDescent="0.2">
      <c r="A930" s="19">
        <f t="shared" si="195"/>
        <v>914</v>
      </c>
      <c r="B930" s="20">
        <f t="shared" si="196"/>
        <v>1</v>
      </c>
      <c r="C930" s="23" t="str">
        <f t="shared" si="197"/>
        <v>yes</v>
      </c>
      <c r="D930" s="22"/>
      <c r="E930" s="24"/>
      <c r="F930" s="32">
        <f t="shared" si="198"/>
        <v>3.4360029048930188E-68</v>
      </c>
      <c r="G930" s="14">
        <f t="shared" si="199"/>
        <v>1.0876525342108276E-65</v>
      </c>
      <c r="H930" s="45">
        <f t="shared" si="200"/>
        <v>1.7042793427936404E-63</v>
      </c>
      <c r="I930" s="13"/>
      <c r="J930" s="11">
        <f t="shared" si="204"/>
        <v>1</v>
      </c>
      <c r="K930" s="11">
        <f t="shared" si="205"/>
        <v>1</v>
      </c>
      <c r="L930" s="2">
        <f t="shared" si="206"/>
        <v>1</v>
      </c>
      <c r="M930" s="2">
        <f t="shared" si="201"/>
        <v>0.99</v>
      </c>
      <c r="N930" s="92"/>
      <c r="O930" s="2">
        <f t="shared" si="202"/>
        <v>1</v>
      </c>
      <c r="P930" s="31">
        <f t="shared" si="203"/>
        <v>914</v>
      </c>
      <c r="Q930" s="31">
        <f t="shared" si="194"/>
        <v>914</v>
      </c>
      <c r="R930" s="180"/>
      <c r="S930" s="181"/>
      <c r="T930" s="182"/>
      <c r="U930" s="183"/>
      <c r="V930" s="185"/>
    </row>
    <row r="931" spans="1:22" x14ac:dyDescent="0.2">
      <c r="A931" s="19">
        <f t="shared" si="195"/>
        <v>915</v>
      </c>
      <c r="B931" s="20">
        <f t="shared" si="196"/>
        <v>1</v>
      </c>
      <c r="C931" s="23" t="str">
        <f t="shared" si="197"/>
        <v>yes</v>
      </c>
      <c r="D931" s="22"/>
      <c r="E931" s="24"/>
      <c r="F931" s="32">
        <f t="shared" si="198"/>
        <v>2.5506164908335783E-68</v>
      </c>
      <c r="G931" s="14">
        <f t="shared" si="199"/>
        <v>8.101285688644275E-66</v>
      </c>
      <c r="H931" s="45">
        <f t="shared" si="200"/>
        <v>1.273722784304046E-63</v>
      </c>
      <c r="I931" s="13"/>
      <c r="J931" s="11">
        <f t="shared" si="204"/>
        <v>1</v>
      </c>
      <c r="K931" s="11">
        <f t="shared" si="205"/>
        <v>1</v>
      </c>
      <c r="L931" s="2">
        <f t="shared" si="206"/>
        <v>1</v>
      </c>
      <c r="M931" s="2">
        <f t="shared" si="201"/>
        <v>0.99</v>
      </c>
      <c r="N931" s="92"/>
      <c r="O931" s="2">
        <f t="shared" si="202"/>
        <v>1</v>
      </c>
      <c r="P931" s="31">
        <f t="shared" si="203"/>
        <v>915</v>
      </c>
      <c r="Q931" s="31">
        <f t="shared" si="194"/>
        <v>915</v>
      </c>
      <c r="R931" s="180"/>
      <c r="S931" s="181"/>
      <c r="T931" s="182"/>
      <c r="U931" s="183"/>
      <c r="V931" s="185"/>
    </row>
    <row r="932" spans="1:22" x14ac:dyDescent="0.2">
      <c r="A932" s="19">
        <f t="shared" si="195"/>
        <v>916</v>
      </c>
      <c r="B932" s="20">
        <f t="shared" si="196"/>
        <v>1</v>
      </c>
      <c r="C932" s="23" t="str">
        <f t="shared" si="197"/>
        <v>yes</v>
      </c>
      <c r="D932" s="22"/>
      <c r="E932" s="24"/>
      <c r="F932" s="32">
        <f t="shared" si="198"/>
        <v>1.8922522342252714E-68</v>
      </c>
      <c r="G932" s="14">
        <f t="shared" si="199"/>
        <v>6.0306165905323533E-66</v>
      </c>
      <c r="H932" s="45">
        <f t="shared" si="200"/>
        <v>9.5138175523050574E-64</v>
      </c>
      <c r="I932" s="13"/>
      <c r="J932" s="11">
        <f t="shared" si="204"/>
        <v>1</v>
      </c>
      <c r="K932" s="11">
        <f t="shared" si="205"/>
        <v>1</v>
      </c>
      <c r="L932" s="2">
        <f t="shared" si="206"/>
        <v>1</v>
      </c>
      <c r="M932" s="2">
        <f t="shared" si="201"/>
        <v>0.99</v>
      </c>
      <c r="N932" s="92"/>
      <c r="O932" s="2">
        <f t="shared" si="202"/>
        <v>1</v>
      </c>
      <c r="P932" s="31">
        <f t="shared" si="203"/>
        <v>916</v>
      </c>
      <c r="Q932" s="31">
        <f t="shared" si="194"/>
        <v>916</v>
      </c>
      <c r="R932" s="180"/>
      <c r="S932" s="181"/>
      <c r="T932" s="182"/>
      <c r="U932" s="183"/>
      <c r="V932" s="185"/>
    </row>
    <row r="933" spans="1:22" x14ac:dyDescent="0.2">
      <c r="A933" s="19">
        <f t="shared" si="195"/>
        <v>917</v>
      </c>
      <c r="B933" s="20">
        <f t="shared" si="196"/>
        <v>1</v>
      </c>
      <c r="C933" s="23" t="str">
        <f t="shared" si="197"/>
        <v>yes</v>
      </c>
      <c r="D933" s="22"/>
      <c r="E933" s="24"/>
      <c r="F933" s="32">
        <f t="shared" si="198"/>
        <v>1.4029883859923386E-68</v>
      </c>
      <c r="G933" s="14">
        <f t="shared" si="199"/>
        <v>4.4865494882958104E-66</v>
      </c>
      <c r="H933" s="45">
        <f t="shared" si="200"/>
        <v>7.101980411196032E-64</v>
      </c>
      <c r="I933" s="13"/>
      <c r="J933" s="11">
        <f t="shared" si="204"/>
        <v>1</v>
      </c>
      <c r="K933" s="11">
        <f t="shared" si="205"/>
        <v>1</v>
      </c>
      <c r="L933" s="2">
        <f t="shared" si="206"/>
        <v>1</v>
      </c>
      <c r="M933" s="2">
        <f t="shared" si="201"/>
        <v>0.99</v>
      </c>
      <c r="N933" s="92"/>
      <c r="O933" s="2">
        <f t="shared" si="202"/>
        <v>1</v>
      </c>
      <c r="P933" s="31">
        <f t="shared" si="203"/>
        <v>917</v>
      </c>
      <c r="Q933" s="31">
        <f t="shared" si="194"/>
        <v>917</v>
      </c>
      <c r="R933" s="180"/>
      <c r="S933" s="181"/>
      <c r="T933" s="182"/>
      <c r="U933" s="183"/>
      <c r="V933" s="185"/>
    </row>
    <row r="934" spans="1:22" x14ac:dyDescent="0.2">
      <c r="A934" s="19">
        <f t="shared" si="195"/>
        <v>918</v>
      </c>
      <c r="B934" s="20">
        <f t="shared" si="196"/>
        <v>1</v>
      </c>
      <c r="C934" s="23" t="str">
        <f t="shared" si="197"/>
        <v>yes</v>
      </c>
      <c r="D934" s="22"/>
      <c r="E934" s="24"/>
      <c r="F934" s="32">
        <f t="shared" si="198"/>
        <v>1.0396071745260839E-68</v>
      </c>
      <c r="G934" s="14">
        <f t="shared" si="199"/>
        <v>3.3358395212604529E-66</v>
      </c>
      <c r="H934" s="45">
        <f t="shared" si="200"/>
        <v>5.2984379462977208E-64</v>
      </c>
      <c r="I934" s="13"/>
      <c r="J934" s="11">
        <f t="shared" si="204"/>
        <v>1</v>
      </c>
      <c r="K934" s="11">
        <f t="shared" si="205"/>
        <v>1</v>
      </c>
      <c r="L934" s="2">
        <f t="shared" si="206"/>
        <v>1</v>
      </c>
      <c r="M934" s="2">
        <f t="shared" si="201"/>
        <v>0.99</v>
      </c>
      <c r="N934" s="92"/>
      <c r="O934" s="2">
        <f t="shared" si="202"/>
        <v>1</v>
      </c>
      <c r="P934" s="31">
        <f t="shared" si="203"/>
        <v>918</v>
      </c>
      <c r="Q934" s="31">
        <f t="shared" si="194"/>
        <v>918</v>
      </c>
      <c r="R934" s="180"/>
      <c r="S934" s="181"/>
      <c r="T934" s="182"/>
      <c r="U934" s="183"/>
      <c r="V934" s="185"/>
    </row>
    <row r="935" spans="1:22" x14ac:dyDescent="0.2">
      <c r="A935" s="19">
        <f t="shared" si="195"/>
        <v>919</v>
      </c>
      <c r="B935" s="20">
        <f t="shared" si="196"/>
        <v>1</v>
      </c>
      <c r="C935" s="23" t="str">
        <f t="shared" si="197"/>
        <v>yes</v>
      </c>
      <c r="D935" s="22"/>
      <c r="E935" s="24"/>
      <c r="F935" s="32">
        <f t="shared" si="198"/>
        <v>7.6988091446861635E-69</v>
      </c>
      <c r="G935" s="14">
        <f t="shared" si="199"/>
        <v>2.4787843299280272E-66</v>
      </c>
      <c r="H935" s="45">
        <f t="shared" si="200"/>
        <v>3.9505625258226159E-64</v>
      </c>
      <c r="I935" s="13"/>
      <c r="J935" s="11">
        <f t="shared" si="204"/>
        <v>1</v>
      </c>
      <c r="K935" s="11">
        <f t="shared" si="205"/>
        <v>1</v>
      </c>
      <c r="L935" s="2">
        <f t="shared" si="206"/>
        <v>1</v>
      </c>
      <c r="M935" s="2">
        <f t="shared" si="201"/>
        <v>0.99</v>
      </c>
      <c r="N935" s="92"/>
      <c r="O935" s="2">
        <f t="shared" si="202"/>
        <v>1</v>
      </c>
      <c r="P935" s="31">
        <f t="shared" si="203"/>
        <v>919</v>
      </c>
      <c r="Q935" s="31">
        <f t="shared" si="194"/>
        <v>919</v>
      </c>
      <c r="R935" s="180"/>
      <c r="S935" s="181"/>
      <c r="T935" s="182"/>
      <c r="U935" s="183"/>
      <c r="V935" s="185"/>
    </row>
    <row r="936" spans="1:22" x14ac:dyDescent="0.2">
      <c r="A936" s="19">
        <f t="shared" si="195"/>
        <v>920</v>
      </c>
      <c r="B936" s="20">
        <f t="shared" si="196"/>
        <v>1</v>
      </c>
      <c r="C936" s="23" t="str">
        <f t="shared" si="197"/>
        <v>yes</v>
      </c>
      <c r="D936" s="22"/>
      <c r="E936" s="24"/>
      <c r="F936" s="32">
        <f t="shared" si="198"/>
        <v>5.6979138248107672E-69</v>
      </c>
      <c r="G936" s="14">
        <f t="shared" si="199"/>
        <v>1.8408236942853827E-66</v>
      </c>
      <c r="H936" s="45">
        <f t="shared" si="200"/>
        <v>2.9438230424273957E-64</v>
      </c>
      <c r="I936" s="13"/>
      <c r="J936" s="11">
        <f t="shared" si="204"/>
        <v>1</v>
      </c>
      <c r="K936" s="11">
        <f t="shared" si="205"/>
        <v>1</v>
      </c>
      <c r="L936" s="2">
        <f t="shared" si="206"/>
        <v>1</v>
      </c>
      <c r="M936" s="2">
        <f t="shared" si="201"/>
        <v>0.99</v>
      </c>
      <c r="N936" s="92"/>
      <c r="O936" s="2">
        <f t="shared" si="202"/>
        <v>1</v>
      </c>
      <c r="P936" s="31">
        <f t="shared" si="203"/>
        <v>920</v>
      </c>
      <c r="Q936" s="31">
        <f t="shared" si="194"/>
        <v>920</v>
      </c>
      <c r="R936" s="180"/>
      <c r="S936" s="181"/>
      <c r="T936" s="182"/>
      <c r="U936" s="183"/>
      <c r="V936" s="185"/>
    </row>
    <row r="937" spans="1:22" x14ac:dyDescent="0.2">
      <c r="A937" s="19">
        <f t="shared" si="195"/>
        <v>921</v>
      </c>
      <c r="B937" s="20">
        <f t="shared" si="196"/>
        <v>1</v>
      </c>
      <c r="C937" s="23" t="str">
        <f t="shared" si="197"/>
        <v>yes</v>
      </c>
      <c r="D937" s="22"/>
      <c r="E937" s="24"/>
      <c r="F937" s="32">
        <f t="shared" si="198"/>
        <v>4.2144914324892488E-69</v>
      </c>
      <c r="G937" s="14">
        <f t="shared" si="199"/>
        <v>1.3662320233280081E-66</v>
      </c>
      <c r="H937" s="45">
        <f t="shared" si="200"/>
        <v>2.1923258048751229E-64</v>
      </c>
      <c r="I937" s="13"/>
      <c r="J937" s="11">
        <f t="shared" si="204"/>
        <v>1</v>
      </c>
      <c r="K937" s="11">
        <f t="shared" si="205"/>
        <v>1</v>
      </c>
      <c r="L937" s="2">
        <f t="shared" si="206"/>
        <v>1</v>
      </c>
      <c r="M937" s="2">
        <f t="shared" si="201"/>
        <v>0.99</v>
      </c>
      <c r="N937" s="92"/>
      <c r="O937" s="2">
        <f t="shared" si="202"/>
        <v>1</v>
      </c>
      <c r="P937" s="31">
        <f t="shared" si="203"/>
        <v>921</v>
      </c>
      <c r="Q937" s="31">
        <f t="shared" si="194"/>
        <v>921</v>
      </c>
      <c r="R937" s="180"/>
      <c r="S937" s="181"/>
      <c r="T937" s="182"/>
      <c r="U937" s="183"/>
      <c r="V937" s="185"/>
    </row>
    <row r="938" spans="1:22" x14ac:dyDescent="0.2">
      <c r="A938" s="19">
        <f t="shared" si="195"/>
        <v>922</v>
      </c>
      <c r="B938" s="20">
        <f t="shared" si="196"/>
        <v>1</v>
      </c>
      <c r="C938" s="23" t="str">
        <f t="shared" si="197"/>
        <v>yes</v>
      </c>
      <c r="D938" s="22"/>
      <c r="E938" s="24"/>
      <c r="F938" s="32">
        <f t="shared" si="198"/>
        <v>3.1153753594221769E-69</v>
      </c>
      <c r="G938" s="14">
        <f t="shared" si="199"/>
        <v>1.0133850193679146E-66</v>
      </c>
      <c r="H938" s="45">
        <f t="shared" si="200"/>
        <v>1.63169161335291E-64</v>
      </c>
      <c r="I938" s="13"/>
      <c r="J938" s="11">
        <f t="shared" si="204"/>
        <v>1</v>
      </c>
      <c r="K938" s="11">
        <f t="shared" si="205"/>
        <v>1</v>
      </c>
      <c r="L938" s="2">
        <f t="shared" si="206"/>
        <v>1</v>
      </c>
      <c r="M938" s="2">
        <f t="shared" si="201"/>
        <v>0.99</v>
      </c>
      <c r="N938" s="92"/>
      <c r="O938" s="2">
        <f t="shared" si="202"/>
        <v>1</v>
      </c>
      <c r="P938" s="31">
        <f t="shared" si="203"/>
        <v>922</v>
      </c>
      <c r="Q938" s="31">
        <f t="shared" si="194"/>
        <v>922</v>
      </c>
      <c r="R938" s="180"/>
      <c r="S938" s="181"/>
      <c r="T938" s="182"/>
      <c r="U938" s="183"/>
      <c r="V938" s="185"/>
    </row>
    <row r="939" spans="1:22" x14ac:dyDescent="0.2">
      <c r="A939" s="19">
        <f t="shared" si="195"/>
        <v>923</v>
      </c>
      <c r="B939" s="20">
        <f t="shared" si="196"/>
        <v>1</v>
      </c>
      <c r="C939" s="23" t="str">
        <f t="shared" si="197"/>
        <v>yes</v>
      </c>
      <c r="D939" s="22"/>
      <c r="E939" s="24"/>
      <c r="F939" s="32">
        <f t="shared" si="198"/>
        <v>2.3014970215800602E-69</v>
      </c>
      <c r="G939" s="14">
        <f t="shared" si="199"/>
        <v>7.5120970582830984E-67</v>
      </c>
      <c r="H939" s="45">
        <f t="shared" si="200"/>
        <v>1.2136951205145492E-64</v>
      </c>
      <c r="I939" s="13"/>
      <c r="J939" s="11">
        <f t="shared" si="204"/>
        <v>1</v>
      </c>
      <c r="K939" s="11">
        <f t="shared" si="205"/>
        <v>1</v>
      </c>
      <c r="L939" s="2">
        <f t="shared" si="206"/>
        <v>1</v>
      </c>
      <c r="M939" s="2">
        <f t="shared" si="201"/>
        <v>0.99</v>
      </c>
      <c r="N939" s="92"/>
      <c r="O939" s="2">
        <f t="shared" si="202"/>
        <v>1</v>
      </c>
      <c r="P939" s="31">
        <f t="shared" si="203"/>
        <v>923</v>
      </c>
      <c r="Q939" s="31">
        <f t="shared" si="194"/>
        <v>923</v>
      </c>
      <c r="R939" s="180"/>
      <c r="S939" s="181"/>
      <c r="T939" s="182"/>
      <c r="U939" s="183"/>
      <c r="V939" s="185"/>
    </row>
    <row r="940" spans="1:22" x14ac:dyDescent="0.2">
      <c r="A940" s="19">
        <f t="shared" si="195"/>
        <v>924</v>
      </c>
      <c r="B940" s="20">
        <f t="shared" si="196"/>
        <v>1</v>
      </c>
      <c r="C940" s="23" t="str">
        <f t="shared" si="197"/>
        <v>yes</v>
      </c>
      <c r="D940" s="22"/>
      <c r="E940" s="24"/>
      <c r="F940" s="32">
        <f t="shared" si="198"/>
        <v>1.6991988408892473E-69</v>
      </c>
      <c r="G940" s="14">
        <f t="shared" si="199"/>
        <v>5.5652351895829552E-67</v>
      </c>
      <c r="H940" s="45">
        <f t="shared" si="200"/>
        <v>9.0223280093411208E-65</v>
      </c>
      <c r="I940" s="13"/>
      <c r="J940" s="11">
        <f t="shared" si="204"/>
        <v>1</v>
      </c>
      <c r="K940" s="11">
        <f t="shared" si="205"/>
        <v>1</v>
      </c>
      <c r="L940" s="2">
        <f t="shared" si="206"/>
        <v>1</v>
      </c>
      <c r="M940" s="2">
        <f t="shared" si="201"/>
        <v>0.99</v>
      </c>
      <c r="N940" s="92"/>
      <c r="O940" s="2">
        <f t="shared" si="202"/>
        <v>1</v>
      </c>
      <c r="P940" s="31">
        <f t="shared" si="203"/>
        <v>924</v>
      </c>
      <c r="Q940" s="31">
        <f t="shared" si="194"/>
        <v>924</v>
      </c>
      <c r="R940" s="180"/>
      <c r="S940" s="181"/>
      <c r="T940" s="182"/>
      <c r="U940" s="183"/>
      <c r="V940" s="185"/>
    </row>
    <row r="941" spans="1:22" x14ac:dyDescent="0.2">
      <c r="A941" s="19">
        <f t="shared" si="195"/>
        <v>925</v>
      </c>
      <c r="B941" s="20">
        <f t="shared" si="196"/>
        <v>1</v>
      </c>
      <c r="C941" s="23" t="str">
        <f t="shared" si="197"/>
        <v>yes</v>
      </c>
      <c r="D941" s="22"/>
      <c r="E941" s="24"/>
      <c r="F941" s="32">
        <f t="shared" si="198"/>
        <v>1.2537491447533432E-69</v>
      </c>
      <c r="G941" s="14">
        <f t="shared" si="199"/>
        <v>4.1204096892571057E-67</v>
      </c>
      <c r="H941" s="45">
        <f t="shared" si="200"/>
        <v>6.7029199874534809E-65</v>
      </c>
      <c r="I941" s="13"/>
      <c r="J941" s="11">
        <f t="shared" si="204"/>
        <v>1</v>
      </c>
      <c r="K941" s="11">
        <f t="shared" si="205"/>
        <v>1</v>
      </c>
      <c r="L941" s="2">
        <f t="shared" si="206"/>
        <v>1</v>
      </c>
      <c r="M941" s="2">
        <f t="shared" si="201"/>
        <v>0.99</v>
      </c>
      <c r="N941" s="92"/>
      <c r="O941" s="2">
        <f t="shared" si="202"/>
        <v>1</v>
      </c>
      <c r="P941" s="31">
        <f t="shared" si="203"/>
        <v>925</v>
      </c>
      <c r="Q941" s="31">
        <f t="shared" si="194"/>
        <v>925</v>
      </c>
      <c r="R941" s="180"/>
      <c r="S941" s="181"/>
      <c r="T941" s="182"/>
      <c r="U941" s="183"/>
      <c r="V941" s="185"/>
    </row>
    <row r="942" spans="1:22" x14ac:dyDescent="0.2">
      <c r="A942" s="19">
        <f t="shared" si="195"/>
        <v>926</v>
      </c>
      <c r="B942" s="20">
        <f t="shared" si="196"/>
        <v>1</v>
      </c>
      <c r="C942" s="23" t="str">
        <f t="shared" si="197"/>
        <v>yes</v>
      </c>
      <c r="D942" s="22"/>
      <c r="E942" s="24"/>
      <c r="F942" s="32">
        <f t="shared" si="198"/>
        <v>9.2450371717463183E-70</v>
      </c>
      <c r="G942" s="14">
        <f t="shared" si="199"/>
        <v>3.0488126593787472E-67</v>
      </c>
      <c r="H942" s="45">
        <f t="shared" si="200"/>
        <v>4.9767383116328376E-65</v>
      </c>
      <c r="I942" s="13"/>
      <c r="J942" s="11">
        <f t="shared" si="204"/>
        <v>1</v>
      </c>
      <c r="K942" s="11">
        <f t="shared" si="205"/>
        <v>1</v>
      </c>
      <c r="L942" s="2">
        <f t="shared" si="206"/>
        <v>1</v>
      </c>
      <c r="M942" s="2">
        <f t="shared" si="201"/>
        <v>0.99</v>
      </c>
      <c r="N942" s="92"/>
      <c r="O942" s="2">
        <f t="shared" si="202"/>
        <v>1</v>
      </c>
      <c r="P942" s="31">
        <f t="shared" si="203"/>
        <v>926</v>
      </c>
      <c r="Q942" s="31">
        <f t="shared" si="194"/>
        <v>926</v>
      </c>
      <c r="R942" s="180"/>
      <c r="S942" s="181"/>
      <c r="T942" s="182"/>
      <c r="U942" s="183"/>
      <c r="V942" s="185"/>
    </row>
    <row r="943" spans="1:22" x14ac:dyDescent="0.2">
      <c r="A943" s="19">
        <f t="shared" si="195"/>
        <v>927</v>
      </c>
      <c r="B943" s="20">
        <f t="shared" si="196"/>
        <v>1</v>
      </c>
      <c r="C943" s="23" t="str">
        <f t="shared" si="197"/>
        <v>yes</v>
      </c>
      <c r="D943" s="22"/>
      <c r="E943" s="24"/>
      <c r="F943" s="32">
        <f t="shared" si="198"/>
        <v>6.8129803547886763E-70</v>
      </c>
      <c r="G943" s="14">
        <f t="shared" si="199"/>
        <v>2.25451666931973E-67</v>
      </c>
      <c r="H943" s="45">
        <f t="shared" si="200"/>
        <v>3.6928344972701262E-65</v>
      </c>
      <c r="I943" s="13"/>
      <c r="J943" s="11">
        <f t="shared" si="204"/>
        <v>1</v>
      </c>
      <c r="K943" s="11">
        <f t="shared" si="205"/>
        <v>1</v>
      </c>
      <c r="L943" s="2">
        <f t="shared" si="206"/>
        <v>1</v>
      </c>
      <c r="M943" s="2">
        <f t="shared" si="201"/>
        <v>0.99</v>
      </c>
      <c r="N943" s="92"/>
      <c r="O943" s="2">
        <f t="shared" si="202"/>
        <v>1</v>
      </c>
      <c r="P943" s="31">
        <f t="shared" si="203"/>
        <v>927</v>
      </c>
      <c r="Q943" s="31">
        <f t="shared" si="194"/>
        <v>927</v>
      </c>
      <c r="R943" s="180"/>
      <c r="S943" s="181"/>
      <c r="T943" s="182"/>
      <c r="U943" s="183"/>
      <c r="V943" s="185"/>
    </row>
    <row r="944" spans="1:22" x14ac:dyDescent="0.2">
      <c r="A944" s="19">
        <f t="shared" si="195"/>
        <v>928</v>
      </c>
      <c r="B944" s="20">
        <f t="shared" si="196"/>
        <v>1</v>
      </c>
      <c r="C944" s="23" t="str">
        <f t="shared" si="197"/>
        <v>yes</v>
      </c>
      <c r="D944" s="22"/>
      <c r="E944" s="24"/>
      <c r="F944" s="32">
        <f t="shared" si="198"/>
        <v>5.0175876260398732E-70</v>
      </c>
      <c r="G944" s="14">
        <f t="shared" si="199"/>
        <v>1.6661244522789766E-67</v>
      </c>
      <c r="H944" s="45">
        <f t="shared" si="200"/>
        <v>2.7384705093308497E-65</v>
      </c>
      <c r="I944" s="13"/>
      <c r="J944" s="11">
        <f t="shared" si="204"/>
        <v>1</v>
      </c>
      <c r="K944" s="11">
        <f t="shared" si="205"/>
        <v>1</v>
      </c>
      <c r="L944" s="2">
        <f t="shared" si="206"/>
        <v>1</v>
      </c>
      <c r="M944" s="2">
        <f t="shared" si="201"/>
        <v>0.99</v>
      </c>
      <c r="N944" s="92"/>
      <c r="O944" s="2">
        <f t="shared" si="202"/>
        <v>1</v>
      </c>
      <c r="P944" s="31">
        <f t="shared" si="203"/>
        <v>928</v>
      </c>
      <c r="Q944" s="31">
        <f t="shared" si="194"/>
        <v>928</v>
      </c>
      <c r="R944" s="180"/>
      <c r="S944" s="181"/>
      <c r="T944" s="182"/>
      <c r="U944" s="183"/>
      <c r="V944" s="185"/>
    </row>
    <row r="945" spans="1:22" x14ac:dyDescent="0.2">
      <c r="A945" s="19">
        <f t="shared" si="195"/>
        <v>929</v>
      </c>
      <c r="B945" s="20">
        <f t="shared" si="196"/>
        <v>1</v>
      </c>
      <c r="C945" s="23" t="str">
        <f t="shared" si="197"/>
        <v>yes</v>
      </c>
      <c r="D945" s="22"/>
      <c r="E945" s="24"/>
      <c r="F945" s="32">
        <f t="shared" si="198"/>
        <v>3.6930146688160443E-70</v>
      </c>
      <c r="G945" s="14">
        <f t="shared" si="199"/>
        <v>1.2305282772608783E-67</v>
      </c>
      <c r="H945" s="45">
        <f t="shared" si="200"/>
        <v>2.029496874345076E-65</v>
      </c>
      <c r="I945" s="13"/>
      <c r="J945" s="11">
        <f t="shared" si="204"/>
        <v>1</v>
      </c>
      <c r="K945" s="11">
        <f t="shared" si="205"/>
        <v>1</v>
      </c>
      <c r="L945" s="2">
        <f t="shared" si="206"/>
        <v>1</v>
      </c>
      <c r="M945" s="2">
        <f t="shared" si="201"/>
        <v>0.99</v>
      </c>
      <c r="N945" s="92"/>
      <c r="O945" s="2">
        <f t="shared" si="202"/>
        <v>1</v>
      </c>
      <c r="P945" s="31">
        <f t="shared" si="203"/>
        <v>929</v>
      </c>
      <c r="Q945" s="31">
        <f t="shared" si="194"/>
        <v>929</v>
      </c>
      <c r="R945" s="180"/>
      <c r="S945" s="181"/>
      <c r="T945" s="182"/>
      <c r="U945" s="183"/>
      <c r="V945" s="185"/>
    </row>
    <row r="946" spans="1:22" x14ac:dyDescent="0.2">
      <c r="A946" s="19">
        <f t="shared" si="195"/>
        <v>930</v>
      </c>
      <c r="B946" s="20">
        <f t="shared" si="196"/>
        <v>1</v>
      </c>
      <c r="C946" s="23" t="str">
        <f t="shared" si="197"/>
        <v>yes</v>
      </c>
      <c r="D946" s="22"/>
      <c r="E946" s="24"/>
      <c r="F946" s="32">
        <f t="shared" si="198"/>
        <v>2.7164030838927473E-70</v>
      </c>
      <c r="G946" s="14">
        <f t="shared" si="199"/>
        <v>9.0824877397873635E-68</v>
      </c>
      <c r="H946" s="45">
        <f t="shared" si="200"/>
        <v>1.5031409341321592E-65</v>
      </c>
      <c r="I946" s="13"/>
      <c r="J946" s="11">
        <f t="shared" si="204"/>
        <v>1</v>
      </c>
      <c r="K946" s="11">
        <f t="shared" si="205"/>
        <v>1</v>
      </c>
      <c r="L946" s="2">
        <f t="shared" si="206"/>
        <v>1</v>
      </c>
      <c r="M946" s="2">
        <f t="shared" si="201"/>
        <v>0.99</v>
      </c>
      <c r="N946" s="92"/>
      <c r="O946" s="2">
        <f t="shared" si="202"/>
        <v>1</v>
      </c>
      <c r="P946" s="31">
        <f t="shared" si="203"/>
        <v>930</v>
      </c>
      <c r="Q946" s="31">
        <f t="shared" si="194"/>
        <v>930</v>
      </c>
      <c r="R946" s="180"/>
      <c r="S946" s="181"/>
      <c r="T946" s="182"/>
      <c r="U946" s="183"/>
      <c r="V946" s="185"/>
    </row>
    <row r="947" spans="1:22" x14ac:dyDescent="0.2">
      <c r="A947" s="19">
        <f t="shared" si="195"/>
        <v>931</v>
      </c>
      <c r="B947" s="20">
        <f t="shared" si="196"/>
        <v>1</v>
      </c>
      <c r="C947" s="23" t="str">
        <f t="shared" si="197"/>
        <v>yes</v>
      </c>
      <c r="D947" s="22"/>
      <c r="E947" s="24"/>
      <c r="F947" s="32">
        <f t="shared" si="198"/>
        <v>1.9967945476334091E-70</v>
      </c>
      <c r="G947" s="14">
        <f t="shared" si="199"/>
        <v>6.699555472574122E-68</v>
      </c>
      <c r="H947" s="45">
        <f t="shared" si="200"/>
        <v>1.1126047481238796E-65</v>
      </c>
      <c r="I947" s="13"/>
      <c r="J947" s="11">
        <f t="shared" si="204"/>
        <v>1</v>
      </c>
      <c r="K947" s="11">
        <f t="shared" si="205"/>
        <v>1</v>
      </c>
      <c r="L947" s="2">
        <f t="shared" si="206"/>
        <v>1</v>
      </c>
      <c r="M947" s="2">
        <f t="shared" si="201"/>
        <v>0.99</v>
      </c>
      <c r="N947" s="92"/>
      <c r="O947" s="2">
        <f t="shared" si="202"/>
        <v>1</v>
      </c>
      <c r="P947" s="31">
        <f t="shared" si="203"/>
        <v>931</v>
      </c>
      <c r="Q947" s="31">
        <f t="shared" si="194"/>
        <v>931</v>
      </c>
      <c r="R947" s="180"/>
      <c r="S947" s="181"/>
      <c r="T947" s="182"/>
      <c r="U947" s="183"/>
      <c r="V947" s="185"/>
    </row>
    <row r="948" spans="1:22" x14ac:dyDescent="0.2">
      <c r="A948" s="19">
        <f t="shared" si="195"/>
        <v>932</v>
      </c>
      <c r="B948" s="20">
        <f t="shared" si="196"/>
        <v>1</v>
      </c>
      <c r="C948" s="23" t="str">
        <f t="shared" si="197"/>
        <v>yes</v>
      </c>
      <c r="D948" s="22"/>
      <c r="E948" s="24"/>
      <c r="F948" s="32">
        <f t="shared" si="198"/>
        <v>1.4668894919345405E-70</v>
      </c>
      <c r="G948" s="14">
        <f t="shared" si="199"/>
        <v>4.9387151191133298E-68</v>
      </c>
      <c r="H948" s="45">
        <f t="shared" si="200"/>
        <v>8.2302096227228963E-66</v>
      </c>
      <c r="I948" s="13"/>
      <c r="J948" s="11">
        <f t="shared" si="204"/>
        <v>1</v>
      </c>
      <c r="K948" s="11">
        <f t="shared" si="205"/>
        <v>1</v>
      </c>
      <c r="L948" s="2">
        <f t="shared" si="206"/>
        <v>1</v>
      </c>
      <c r="M948" s="2">
        <f t="shared" si="201"/>
        <v>0.99</v>
      </c>
      <c r="N948" s="92"/>
      <c r="O948" s="2">
        <f t="shared" si="202"/>
        <v>1</v>
      </c>
      <c r="P948" s="31">
        <f t="shared" si="203"/>
        <v>932</v>
      </c>
      <c r="Q948" s="31">
        <f t="shared" si="194"/>
        <v>932</v>
      </c>
      <c r="R948" s="180"/>
      <c r="S948" s="181"/>
      <c r="T948" s="182"/>
      <c r="U948" s="183"/>
      <c r="V948" s="185"/>
    </row>
    <row r="949" spans="1:22" x14ac:dyDescent="0.2">
      <c r="A949" s="19">
        <f t="shared" si="195"/>
        <v>933</v>
      </c>
      <c r="B949" s="20">
        <f t="shared" si="196"/>
        <v>1</v>
      </c>
      <c r="C949" s="23" t="str">
        <f t="shared" si="197"/>
        <v>yes</v>
      </c>
      <c r="D949" s="22"/>
      <c r="E949" s="24"/>
      <c r="F949" s="32">
        <f t="shared" si="198"/>
        <v>1.0769241516491158E-70</v>
      </c>
      <c r="G949" s="14">
        <f t="shared" si="199"/>
        <v>3.6383766248630062E-68</v>
      </c>
      <c r="H949" s="45">
        <f t="shared" si="200"/>
        <v>6.0842709588019747E-66</v>
      </c>
      <c r="I949" s="13"/>
      <c r="J949" s="11">
        <f t="shared" si="204"/>
        <v>1</v>
      </c>
      <c r="K949" s="11">
        <f t="shared" si="205"/>
        <v>1</v>
      </c>
      <c r="L949" s="2">
        <f t="shared" si="206"/>
        <v>1</v>
      </c>
      <c r="M949" s="2">
        <f t="shared" si="201"/>
        <v>0.99</v>
      </c>
      <c r="N949" s="92"/>
      <c r="O949" s="2">
        <f t="shared" si="202"/>
        <v>1</v>
      </c>
      <c r="P949" s="31">
        <f t="shared" si="203"/>
        <v>933</v>
      </c>
      <c r="Q949" s="31">
        <f t="shared" si="194"/>
        <v>933</v>
      </c>
      <c r="R949" s="180"/>
      <c r="S949" s="181"/>
      <c r="T949" s="182"/>
      <c r="U949" s="183"/>
      <c r="V949" s="185"/>
    </row>
    <row r="950" spans="1:22" x14ac:dyDescent="0.2">
      <c r="A950" s="19">
        <f t="shared" si="195"/>
        <v>934</v>
      </c>
      <c r="B950" s="20">
        <f t="shared" si="196"/>
        <v>1</v>
      </c>
      <c r="C950" s="23" t="str">
        <f t="shared" si="197"/>
        <v>yes</v>
      </c>
      <c r="D950" s="22"/>
      <c r="E950" s="24"/>
      <c r="F950" s="32">
        <f t="shared" si="198"/>
        <v>7.901242453016741E-71</v>
      </c>
      <c r="G950" s="14">
        <f t="shared" si="199"/>
        <v>2.6787111252855193E-68</v>
      </c>
      <c r="H950" s="45">
        <f t="shared" si="200"/>
        <v>4.4950314386533881E-66</v>
      </c>
      <c r="I950" s="13"/>
      <c r="J950" s="11">
        <f t="shared" si="204"/>
        <v>1</v>
      </c>
      <c r="K950" s="11">
        <f t="shared" si="205"/>
        <v>1</v>
      </c>
      <c r="L950" s="2">
        <f t="shared" si="206"/>
        <v>1</v>
      </c>
      <c r="M950" s="2">
        <f t="shared" si="201"/>
        <v>0.99</v>
      </c>
      <c r="N950" s="92"/>
      <c r="O950" s="2">
        <f t="shared" si="202"/>
        <v>1</v>
      </c>
      <c r="P950" s="31">
        <f t="shared" si="203"/>
        <v>934</v>
      </c>
      <c r="Q950" s="31">
        <f t="shared" si="194"/>
        <v>934</v>
      </c>
      <c r="R950" s="180"/>
      <c r="S950" s="181"/>
      <c r="T950" s="182"/>
      <c r="U950" s="183"/>
      <c r="V950" s="185"/>
    </row>
    <row r="951" spans="1:22" x14ac:dyDescent="0.2">
      <c r="A951" s="19">
        <f t="shared" si="195"/>
        <v>935</v>
      </c>
      <c r="B951" s="20">
        <f t="shared" si="196"/>
        <v>1</v>
      </c>
      <c r="C951" s="23" t="str">
        <f t="shared" si="197"/>
        <v>yes</v>
      </c>
      <c r="D951" s="22"/>
      <c r="E951" s="24"/>
      <c r="F951" s="32">
        <f t="shared" si="198"/>
        <v>5.7933138127242625E-71</v>
      </c>
      <c r="G951" s="14">
        <f t="shared" si="199"/>
        <v>1.9709132786735248E-68</v>
      </c>
      <c r="H951" s="45">
        <f t="shared" si="200"/>
        <v>3.3188094993047186E-66</v>
      </c>
      <c r="I951" s="13"/>
      <c r="J951" s="11">
        <f t="shared" si="204"/>
        <v>1</v>
      </c>
      <c r="K951" s="11">
        <f t="shared" si="205"/>
        <v>1</v>
      </c>
      <c r="L951" s="2">
        <f t="shared" si="206"/>
        <v>1</v>
      </c>
      <c r="M951" s="2">
        <f t="shared" si="201"/>
        <v>0.99</v>
      </c>
      <c r="N951" s="92"/>
      <c r="O951" s="2">
        <f t="shared" si="202"/>
        <v>1</v>
      </c>
      <c r="P951" s="31">
        <f t="shared" si="203"/>
        <v>935</v>
      </c>
      <c r="Q951" s="31">
        <f t="shared" si="194"/>
        <v>935</v>
      </c>
      <c r="R951" s="180"/>
      <c r="S951" s="181"/>
      <c r="T951" s="182"/>
      <c r="U951" s="183"/>
      <c r="V951" s="185"/>
    </row>
    <row r="952" spans="1:22" x14ac:dyDescent="0.2">
      <c r="A952" s="19">
        <f t="shared" si="195"/>
        <v>936</v>
      </c>
      <c r="B952" s="20">
        <f t="shared" si="196"/>
        <v>1</v>
      </c>
      <c r="C952" s="23" t="str">
        <f t="shared" si="197"/>
        <v>yes</v>
      </c>
      <c r="D952" s="22"/>
      <c r="E952" s="24"/>
      <c r="F952" s="32">
        <f t="shared" si="198"/>
        <v>4.2450122450757895E-71</v>
      </c>
      <c r="G952" s="14">
        <f t="shared" si="199"/>
        <v>1.4492102673189473E-68</v>
      </c>
      <c r="H952" s="45">
        <f t="shared" si="200"/>
        <v>2.4488161444756888E-66</v>
      </c>
      <c r="I952" s="13"/>
      <c r="J952" s="11">
        <f t="shared" si="204"/>
        <v>1</v>
      </c>
      <c r="K952" s="11">
        <f t="shared" si="205"/>
        <v>1</v>
      </c>
      <c r="L952" s="2">
        <f t="shared" si="206"/>
        <v>1</v>
      </c>
      <c r="M952" s="2">
        <f t="shared" si="201"/>
        <v>0.99</v>
      </c>
      <c r="N952" s="92"/>
      <c r="O952" s="2">
        <f t="shared" si="202"/>
        <v>1</v>
      </c>
      <c r="P952" s="31">
        <f t="shared" si="203"/>
        <v>936</v>
      </c>
      <c r="Q952" s="31">
        <f t="shared" si="194"/>
        <v>936</v>
      </c>
      <c r="R952" s="180"/>
      <c r="S952" s="181"/>
      <c r="T952" s="182"/>
      <c r="U952" s="183"/>
      <c r="V952" s="185"/>
    </row>
    <row r="953" spans="1:22" x14ac:dyDescent="0.2">
      <c r="A953" s="19">
        <f t="shared" si="195"/>
        <v>937</v>
      </c>
      <c r="B953" s="20">
        <f t="shared" si="196"/>
        <v>1</v>
      </c>
      <c r="C953" s="23" t="str">
        <f t="shared" si="197"/>
        <v>yes</v>
      </c>
      <c r="D953" s="22"/>
      <c r="E953" s="24"/>
      <c r="F953" s="32">
        <f t="shared" si="198"/>
        <v>3.1084930092488035E-71</v>
      </c>
      <c r="G953" s="14">
        <f t="shared" si="199"/>
        <v>1.064918523969931E-68</v>
      </c>
      <c r="H953" s="45">
        <f t="shared" si="200"/>
        <v>1.8057314102098919E-66</v>
      </c>
      <c r="I953" s="13"/>
      <c r="J953" s="11">
        <f t="shared" si="204"/>
        <v>1</v>
      </c>
      <c r="K953" s="11">
        <f t="shared" si="205"/>
        <v>1</v>
      </c>
      <c r="L953" s="2">
        <f t="shared" si="206"/>
        <v>1</v>
      </c>
      <c r="M953" s="2">
        <f t="shared" si="201"/>
        <v>0.99</v>
      </c>
      <c r="N953" s="92"/>
      <c r="O953" s="2">
        <f t="shared" si="202"/>
        <v>1</v>
      </c>
      <c r="P953" s="31">
        <f t="shared" si="203"/>
        <v>937</v>
      </c>
      <c r="Q953" s="31">
        <f t="shared" si="194"/>
        <v>937</v>
      </c>
      <c r="R953" s="180"/>
      <c r="S953" s="181"/>
      <c r="T953" s="182"/>
      <c r="U953" s="183"/>
      <c r="V953" s="185"/>
    </row>
    <row r="954" spans="1:22" x14ac:dyDescent="0.2">
      <c r="A954" s="19">
        <f t="shared" si="195"/>
        <v>938</v>
      </c>
      <c r="B954" s="20">
        <f t="shared" si="196"/>
        <v>1</v>
      </c>
      <c r="C954" s="23" t="str">
        <f t="shared" si="197"/>
        <v>yes</v>
      </c>
      <c r="D954" s="22"/>
      <c r="E954" s="24"/>
      <c r="F954" s="32">
        <f t="shared" si="198"/>
        <v>2.2747764117415298E-71</v>
      </c>
      <c r="G954" s="14">
        <f t="shared" si="199"/>
        <v>7.8202616846176068E-69</v>
      </c>
      <c r="H954" s="45">
        <f t="shared" si="200"/>
        <v>1.3306752781755868E-66</v>
      </c>
      <c r="I954" s="13"/>
      <c r="J954" s="11">
        <f t="shared" si="204"/>
        <v>1</v>
      </c>
      <c r="K954" s="11">
        <f t="shared" si="205"/>
        <v>1</v>
      </c>
      <c r="L954" s="2">
        <f t="shared" si="206"/>
        <v>1</v>
      </c>
      <c r="M954" s="2">
        <f t="shared" si="201"/>
        <v>0.99</v>
      </c>
      <c r="N954" s="92"/>
      <c r="O954" s="2">
        <f t="shared" si="202"/>
        <v>1</v>
      </c>
      <c r="P954" s="31">
        <f t="shared" si="203"/>
        <v>938</v>
      </c>
      <c r="Q954" s="31">
        <f t="shared" si="194"/>
        <v>938</v>
      </c>
      <c r="R954" s="180"/>
      <c r="S954" s="181"/>
      <c r="T954" s="182"/>
      <c r="U954" s="183"/>
      <c r="V954" s="185"/>
    </row>
    <row r="955" spans="1:22" x14ac:dyDescent="0.2">
      <c r="A955" s="19">
        <f t="shared" si="195"/>
        <v>939</v>
      </c>
      <c r="B955" s="20">
        <f t="shared" si="196"/>
        <v>1</v>
      </c>
      <c r="C955" s="23" t="str">
        <f t="shared" si="197"/>
        <v>yes</v>
      </c>
      <c r="D955" s="22"/>
      <c r="E955" s="24"/>
      <c r="F955" s="32">
        <f t="shared" si="198"/>
        <v>1.6635820377683067E-71</v>
      </c>
      <c r="G955" s="14">
        <f t="shared" si="199"/>
        <v>5.7391151716089449E-69</v>
      </c>
      <c r="H955" s="45">
        <f t="shared" si="200"/>
        <v>9.7996784544344595E-67</v>
      </c>
      <c r="I955" s="13"/>
      <c r="J955" s="11">
        <f t="shared" si="204"/>
        <v>1</v>
      </c>
      <c r="K955" s="11">
        <f t="shared" si="205"/>
        <v>1</v>
      </c>
      <c r="L955" s="2">
        <f t="shared" si="206"/>
        <v>1</v>
      </c>
      <c r="M955" s="2">
        <f t="shared" si="201"/>
        <v>0.99</v>
      </c>
      <c r="N955" s="92"/>
      <c r="O955" s="2">
        <f t="shared" si="202"/>
        <v>1</v>
      </c>
      <c r="P955" s="31">
        <f t="shared" si="203"/>
        <v>939</v>
      </c>
      <c r="Q955" s="31">
        <f t="shared" si="194"/>
        <v>939</v>
      </c>
      <c r="R955" s="180"/>
      <c r="S955" s="181"/>
      <c r="T955" s="182"/>
      <c r="U955" s="183"/>
      <c r="V955" s="185"/>
    </row>
    <row r="956" spans="1:22" x14ac:dyDescent="0.2">
      <c r="A956" s="19">
        <f t="shared" si="195"/>
        <v>940</v>
      </c>
      <c r="B956" s="20">
        <f t="shared" si="196"/>
        <v>1</v>
      </c>
      <c r="C956" s="23" t="str">
        <f t="shared" si="197"/>
        <v>yes</v>
      </c>
      <c r="D956" s="22"/>
      <c r="E956" s="24"/>
      <c r="F956" s="32">
        <f t="shared" si="198"/>
        <v>1.2158086194028484E-71</v>
      </c>
      <c r="G956" s="14">
        <f t="shared" si="199"/>
        <v>4.2090701326352162E-69</v>
      </c>
      <c r="H956" s="45">
        <f t="shared" si="200"/>
        <v>7.2122570338400328E-67</v>
      </c>
      <c r="I956" s="13"/>
      <c r="J956" s="11">
        <f t="shared" si="204"/>
        <v>1</v>
      </c>
      <c r="K956" s="11">
        <f t="shared" si="205"/>
        <v>1</v>
      </c>
      <c r="L956" s="2">
        <f t="shared" si="206"/>
        <v>1</v>
      </c>
      <c r="M956" s="2">
        <f t="shared" si="201"/>
        <v>0.99</v>
      </c>
      <c r="N956" s="92"/>
      <c r="O956" s="2">
        <f t="shared" si="202"/>
        <v>1</v>
      </c>
      <c r="P956" s="31">
        <f t="shared" si="203"/>
        <v>940</v>
      </c>
      <c r="Q956" s="31">
        <f t="shared" si="194"/>
        <v>940</v>
      </c>
      <c r="R956" s="180"/>
      <c r="S956" s="181"/>
      <c r="T956" s="182"/>
      <c r="U956" s="183"/>
      <c r="V956" s="185"/>
    </row>
    <row r="957" spans="1:22" x14ac:dyDescent="0.2">
      <c r="A957" s="19">
        <f t="shared" si="195"/>
        <v>941</v>
      </c>
      <c r="B957" s="20">
        <f t="shared" si="196"/>
        <v>1</v>
      </c>
      <c r="C957" s="23" t="str">
        <f t="shared" si="197"/>
        <v>yes</v>
      </c>
      <c r="D957" s="22"/>
      <c r="E957" s="24"/>
      <c r="F957" s="32">
        <f t="shared" si="198"/>
        <v>8.8797450952817527E-72</v>
      </c>
      <c r="G957" s="14">
        <f t="shared" si="199"/>
        <v>3.0849189739208312E-69</v>
      </c>
      <c r="H957" s="45">
        <f t="shared" si="200"/>
        <v>5.3045557966201219E-67</v>
      </c>
      <c r="I957" s="13"/>
      <c r="J957" s="11">
        <f t="shared" si="204"/>
        <v>1</v>
      </c>
      <c r="K957" s="11">
        <f t="shared" si="205"/>
        <v>1</v>
      </c>
      <c r="L957" s="2">
        <f t="shared" si="206"/>
        <v>1</v>
      </c>
      <c r="M957" s="2">
        <f t="shared" si="201"/>
        <v>0.99</v>
      </c>
      <c r="N957" s="92"/>
      <c r="O957" s="2">
        <f t="shared" si="202"/>
        <v>1</v>
      </c>
      <c r="P957" s="31">
        <f t="shared" si="203"/>
        <v>941</v>
      </c>
      <c r="Q957" s="31">
        <f t="shared" si="194"/>
        <v>941</v>
      </c>
      <c r="R957" s="180"/>
      <c r="S957" s="181"/>
      <c r="T957" s="182"/>
      <c r="U957" s="183"/>
      <c r="V957" s="185"/>
    </row>
    <row r="958" spans="1:22" x14ac:dyDescent="0.2">
      <c r="A958" s="19">
        <f t="shared" si="195"/>
        <v>942</v>
      </c>
      <c r="B958" s="20">
        <f t="shared" si="196"/>
        <v>1</v>
      </c>
      <c r="C958" s="23" t="str">
        <f t="shared" si="197"/>
        <v>yes</v>
      </c>
      <c r="D958" s="22"/>
      <c r="E958" s="24"/>
      <c r="F958" s="32">
        <f t="shared" si="198"/>
        <v>6.4811019657868198E-72</v>
      </c>
      <c r="G958" s="14">
        <f t="shared" si="199"/>
        <v>2.2595218279840555E-69</v>
      </c>
      <c r="H958" s="45">
        <f t="shared" si="200"/>
        <v>3.8989181665028644E-67</v>
      </c>
      <c r="I958" s="13"/>
      <c r="J958" s="11">
        <f t="shared" si="204"/>
        <v>1</v>
      </c>
      <c r="K958" s="11">
        <f t="shared" si="205"/>
        <v>1</v>
      </c>
      <c r="L958" s="2">
        <f t="shared" si="206"/>
        <v>1</v>
      </c>
      <c r="M958" s="2">
        <f t="shared" si="201"/>
        <v>0.99</v>
      </c>
      <c r="N958" s="92"/>
      <c r="O958" s="2">
        <f t="shared" si="202"/>
        <v>1</v>
      </c>
      <c r="P958" s="31">
        <f t="shared" si="203"/>
        <v>942</v>
      </c>
      <c r="Q958" s="31">
        <f t="shared" si="194"/>
        <v>942</v>
      </c>
      <c r="R958" s="180"/>
      <c r="S958" s="181"/>
      <c r="T958" s="182"/>
      <c r="U958" s="183"/>
      <c r="V958" s="185"/>
    </row>
    <row r="959" spans="1:22" x14ac:dyDescent="0.2">
      <c r="A959" s="19">
        <f t="shared" si="195"/>
        <v>943</v>
      </c>
      <c r="B959" s="20">
        <f t="shared" si="196"/>
        <v>1</v>
      </c>
      <c r="C959" s="23" t="str">
        <f t="shared" si="197"/>
        <v>yes</v>
      </c>
      <c r="D959" s="22"/>
      <c r="E959" s="24"/>
      <c r="F959" s="32">
        <f t="shared" si="198"/>
        <v>4.7272553764789765E-72</v>
      </c>
      <c r="G959" s="14">
        <f t="shared" si="199"/>
        <v>1.653877333717362E-69</v>
      </c>
      <c r="H959" s="45">
        <f t="shared" si="200"/>
        <v>2.8638831771356095E-67</v>
      </c>
      <c r="I959" s="13"/>
      <c r="J959" s="11">
        <f t="shared" si="204"/>
        <v>1</v>
      </c>
      <c r="K959" s="11">
        <f t="shared" si="205"/>
        <v>1</v>
      </c>
      <c r="L959" s="2">
        <f t="shared" si="206"/>
        <v>1</v>
      </c>
      <c r="M959" s="2">
        <f t="shared" si="201"/>
        <v>0.99</v>
      </c>
      <c r="N959" s="92"/>
      <c r="O959" s="2">
        <f t="shared" si="202"/>
        <v>1</v>
      </c>
      <c r="P959" s="31">
        <f t="shared" si="203"/>
        <v>943</v>
      </c>
      <c r="Q959" s="31">
        <f t="shared" si="194"/>
        <v>943</v>
      </c>
      <c r="R959" s="180"/>
      <c r="S959" s="181"/>
      <c r="T959" s="182"/>
      <c r="U959" s="183"/>
      <c r="V959" s="185"/>
    </row>
    <row r="960" spans="1:22" x14ac:dyDescent="0.2">
      <c r="A960" s="19">
        <f t="shared" si="195"/>
        <v>944</v>
      </c>
      <c r="B960" s="20">
        <f t="shared" si="196"/>
        <v>1</v>
      </c>
      <c r="C960" s="23" t="str">
        <f t="shared" si="197"/>
        <v>yes</v>
      </c>
      <c r="D960" s="22"/>
      <c r="E960" s="24"/>
      <c r="F960" s="32">
        <f t="shared" si="198"/>
        <v>3.4457193587980283E-72</v>
      </c>
      <c r="G960" s="14">
        <f t="shared" si="199"/>
        <v>1.2097700006908966E-69</v>
      </c>
      <c r="H960" s="45">
        <f t="shared" si="200"/>
        <v>2.1022354618885226E-67</v>
      </c>
      <c r="I960" s="13"/>
      <c r="J960" s="11">
        <f t="shared" si="204"/>
        <v>1</v>
      </c>
      <c r="K960" s="11">
        <f t="shared" si="205"/>
        <v>1</v>
      </c>
      <c r="L960" s="2">
        <f t="shared" si="206"/>
        <v>1</v>
      </c>
      <c r="M960" s="2">
        <f t="shared" si="201"/>
        <v>0.99</v>
      </c>
      <c r="N960" s="92"/>
      <c r="O960" s="2">
        <f t="shared" si="202"/>
        <v>1</v>
      </c>
      <c r="P960" s="31">
        <f t="shared" si="203"/>
        <v>944</v>
      </c>
      <c r="Q960" s="31">
        <f t="shared" si="194"/>
        <v>944</v>
      </c>
      <c r="R960" s="180"/>
      <c r="S960" s="181"/>
      <c r="T960" s="182"/>
      <c r="U960" s="183"/>
      <c r="V960" s="185"/>
    </row>
    <row r="961" spans="1:22" x14ac:dyDescent="0.2">
      <c r="A961" s="19">
        <f t="shared" si="195"/>
        <v>945</v>
      </c>
      <c r="B961" s="20">
        <f t="shared" si="196"/>
        <v>1</v>
      </c>
      <c r="C961" s="23" t="str">
        <f t="shared" si="197"/>
        <v>yes</v>
      </c>
      <c r="D961" s="22"/>
      <c r="E961" s="24"/>
      <c r="F961" s="32">
        <f t="shared" si="198"/>
        <v>2.5099214753834153E-72</v>
      </c>
      <c r="G961" s="14">
        <f t="shared" si="199"/>
        <v>8.8432899982675933E-70</v>
      </c>
      <c r="H961" s="45">
        <f t="shared" si="200"/>
        <v>1.5421303740821375E-67</v>
      </c>
      <c r="I961" s="13"/>
      <c r="J961" s="11">
        <f t="shared" si="204"/>
        <v>1</v>
      </c>
      <c r="K961" s="11">
        <f t="shared" si="205"/>
        <v>1</v>
      </c>
      <c r="L961" s="2">
        <f t="shared" si="206"/>
        <v>1</v>
      </c>
      <c r="M961" s="2">
        <f t="shared" si="201"/>
        <v>0.99</v>
      </c>
      <c r="N961" s="92"/>
      <c r="O961" s="2">
        <f t="shared" si="202"/>
        <v>1</v>
      </c>
      <c r="P961" s="31">
        <f t="shared" si="203"/>
        <v>945</v>
      </c>
      <c r="Q961" s="31">
        <f t="shared" si="194"/>
        <v>945</v>
      </c>
      <c r="R961" s="180"/>
      <c r="S961" s="181"/>
      <c r="T961" s="182"/>
      <c r="U961" s="183"/>
      <c r="V961" s="185"/>
    </row>
    <row r="962" spans="1:22" x14ac:dyDescent="0.2">
      <c r="A962" s="19">
        <f t="shared" si="195"/>
        <v>946</v>
      </c>
      <c r="B962" s="20">
        <f t="shared" si="196"/>
        <v>1</v>
      </c>
      <c r="C962" s="23" t="str">
        <f t="shared" si="197"/>
        <v>yes</v>
      </c>
      <c r="D962" s="22"/>
      <c r="E962" s="24"/>
      <c r="F962" s="32">
        <f t="shared" si="198"/>
        <v>1.8270419388376904E-72</v>
      </c>
      <c r="G962" s="14">
        <f t="shared" si="199"/>
        <v>6.4600404157228128E-70</v>
      </c>
      <c r="H962" s="45">
        <f t="shared" si="200"/>
        <v>1.13050707275153E-67</v>
      </c>
      <c r="I962" s="13"/>
      <c r="J962" s="11">
        <f t="shared" si="204"/>
        <v>1</v>
      </c>
      <c r="K962" s="11">
        <f t="shared" si="205"/>
        <v>1</v>
      </c>
      <c r="L962" s="2">
        <f t="shared" si="206"/>
        <v>1</v>
      </c>
      <c r="M962" s="2">
        <f t="shared" si="201"/>
        <v>0.99</v>
      </c>
      <c r="N962" s="92"/>
      <c r="O962" s="2">
        <f t="shared" si="202"/>
        <v>1</v>
      </c>
      <c r="P962" s="31">
        <f t="shared" si="203"/>
        <v>946</v>
      </c>
      <c r="Q962" s="31">
        <f t="shared" si="194"/>
        <v>946</v>
      </c>
      <c r="R962" s="180"/>
      <c r="S962" s="181"/>
      <c r="T962" s="182"/>
      <c r="U962" s="183"/>
      <c r="V962" s="185"/>
    </row>
    <row r="963" spans="1:22" x14ac:dyDescent="0.2">
      <c r="A963" s="19">
        <f t="shared" si="195"/>
        <v>947</v>
      </c>
      <c r="B963" s="20">
        <f t="shared" si="196"/>
        <v>1</v>
      </c>
      <c r="C963" s="23" t="str">
        <f t="shared" si="197"/>
        <v>yes</v>
      </c>
      <c r="D963" s="22"/>
      <c r="E963" s="24"/>
      <c r="F963" s="32">
        <f t="shared" si="198"/>
        <v>1.3290575836670772E-72</v>
      </c>
      <c r="G963" s="14">
        <f t="shared" si="199"/>
        <v>4.7159118434652845E-70</v>
      </c>
      <c r="H963" s="45">
        <f t="shared" si="200"/>
        <v>8.282028348857387E-68</v>
      </c>
      <c r="I963" s="13"/>
      <c r="J963" s="11">
        <f t="shared" si="204"/>
        <v>1</v>
      </c>
      <c r="K963" s="11">
        <f t="shared" si="205"/>
        <v>1</v>
      </c>
      <c r="L963" s="2">
        <f t="shared" si="206"/>
        <v>1</v>
      </c>
      <c r="M963" s="2">
        <f t="shared" si="201"/>
        <v>0.99</v>
      </c>
      <c r="N963" s="92"/>
      <c r="O963" s="2">
        <f t="shared" si="202"/>
        <v>1</v>
      </c>
      <c r="P963" s="31">
        <f t="shared" si="203"/>
        <v>947</v>
      </c>
      <c r="Q963" s="31">
        <f t="shared" si="194"/>
        <v>947</v>
      </c>
      <c r="R963" s="180"/>
      <c r="S963" s="181"/>
      <c r="T963" s="182"/>
      <c r="U963" s="183"/>
      <c r="V963" s="185"/>
    </row>
    <row r="964" spans="1:22" x14ac:dyDescent="0.2">
      <c r="A964" s="19">
        <f t="shared" si="195"/>
        <v>948</v>
      </c>
      <c r="B964" s="20">
        <f t="shared" si="196"/>
        <v>1</v>
      </c>
      <c r="C964" s="23" t="str">
        <f t="shared" si="197"/>
        <v>yes</v>
      </c>
      <c r="D964" s="22"/>
      <c r="E964" s="24"/>
      <c r="F964" s="32">
        <f t="shared" si="198"/>
        <v>9.6615035919381085E-73</v>
      </c>
      <c r="G964" s="14">
        <f t="shared" si="199"/>
        <v>3.4403604880068701E-70</v>
      </c>
      <c r="H964" s="45">
        <f t="shared" si="200"/>
        <v>6.0633152273124608E-68</v>
      </c>
      <c r="I964" s="13"/>
      <c r="J964" s="11">
        <f t="shared" si="204"/>
        <v>1</v>
      </c>
      <c r="K964" s="11">
        <f t="shared" si="205"/>
        <v>1</v>
      </c>
      <c r="L964" s="2">
        <f t="shared" si="206"/>
        <v>1</v>
      </c>
      <c r="M964" s="2">
        <f t="shared" si="201"/>
        <v>0.99</v>
      </c>
      <c r="N964" s="92"/>
      <c r="O964" s="2">
        <f t="shared" si="202"/>
        <v>1</v>
      </c>
      <c r="P964" s="31">
        <f t="shared" si="203"/>
        <v>948</v>
      </c>
      <c r="Q964" s="31">
        <f t="shared" si="194"/>
        <v>948</v>
      </c>
      <c r="R964" s="180"/>
      <c r="S964" s="181"/>
      <c r="T964" s="182"/>
      <c r="U964" s="183"/>
      <c r="V964" s="185"/>
    </row>
    <row r="965" spans="1:22" x14ac:dyDescent="0.2">
      <c r="A965" s="19">
        <f t="shared" si="195"/>
        <v>949</v>
      </c>
      <c r="B965" s="20">
        <f t="shared" si="196"/>
        <v>1</v>
      </c>
      <c r="C965" s="23" t="str">
        <f t="shared" si="197"/>
        <v>yes</v>
      </c>
      <c r="D965" s="22"/>
      <c r="E965" s="24"/>
      <c r="F965" s="32">
        <f t="shared" si="198"/>
        <v>7.0185922832738472E-73</v>
      </c>
      <c r="G965" s="14">
        <f t="shared" si="199"/>
        <v>2.5081228319223319E-70</v>
      </c>
      <c r="H965" s="45">
        <f t="shared" si="200"/>
        <v>4.4360082922806285E-68</v>
      </c>
      <c r="I965" s="13"/>
      <c r="J965" s="11">
        <f t="shared" si="204"/>
        <v>1</v>
      </c>
      <c r="K965" s="11">
        <f t="shared" si="205"/>
        <v>1</v>
      </c>
      <c r="L965" s="2">
        <f t="shared" si="206"/>
        <v>1</v>
      </c>
      <c r="M965" s="2">
        <f t="shared" si="201"/>
        <v>0.99</v>
      </c>
      <c r="N965" s="92"/>
      <c r="O965" s="2">
        <f t="shared" si="202"/>
        <v>1</v>
      </c>
      <c r="P965" s="31">
        <f t="shared" si="203"/>
        <v>949</v>
      </c>
      <c r="Q965" s="31">
        <f t="shared" si="194"/>
        <v>949</v>
      </c>
      <c r="R965" s="180"/>
      <c r="S965" s="181"/>
      <c r="T965" s="182"/>
      <c r="U965" s="183"/>
      <c r="V965" s="185"/>
    </row>
    <row r="966" spans="1:22" x14ac:dyDescent="0.2">
      <c r="A966" s="19">
        <f t="shared" si="195"/>
        <v>950</v>
      </c>
      <c r="B966" s="20">
        <f t="shared" si="196"/>
        <v>1</v>
      </c>
      <c r="C966" s="23" t="str">
        <f t="shared" si="197"/>
        <v>yes</v>
      </c>
      <c r="D966" s="22"/>
      <c r="E966" s="24"/>
      <c r="F966" s="32">
        <f t="shared" si="198"/>
        <v>5.0951668118140892E-73</v>
      </c>
      <c r="G966" s="14">
        <f t="shared" si="199"/>
        <v>1.827254197886878E-70</v>
      </c>
      <c r="H966" s="45">
        <f t="shared" si="200"/>
        <v>3.2432622826580886E-68</v>
      </c>
      <c r="I966" s="13"/>
      <c r="J966" s="11">
        <f t="shared" si="204"/>
        <v>1</v>
      </c>
      <c r="K966" s="11">
        <f t="shared" si="205"/>
        <v>1</v>
      </c>
      <c r="L966" s="2">
        <f t="shared" si="206"/>
        <v>1</v>
      </c>
      <c r="M966" s="2">
        <f t="shared" si="201"/>
        <v>0.99</v>
      </c>
      <c r="N966" s="92"/>
      <c r="O966" s="2">
        <f t="shared" si="202"/>
        <v>1</v>
      </c>
      <c r="P966" s="31">
        <f t="shared" si="203"/>
        <v>950</v>
      </c>
      <c r="Q966" s="31">
        <f t="shared" si="194"/>
        <v>950</v>
      </c>
      <c r="R966" s="180"/>
      <c r="S966" s="181"/>
      <c r="T966" s="182"/>
      <c r="U966" s="183"/>
      <c r="V966" s="185"/>
    </row>
    <row r="967" spans="1:22" x14ac:dyDescent="0.2">
      <c r="A967" s="19">
        <f t="shared" si="195"/>
        <v>951</v>
      </c>
      <c r="B967" s="20">
        <f t="shared" si="196"/>
        <v>1</v>
      </c>
      <c r="C967" s="23" t="str">
        <f t="shared" si="197"/>
        <v>yes</v>
      </c>
      <c r="D967" s="22"/>
      <c r="E967" s="24"/>
      <c r="F967" s="32">
        <f t="shared" si="198"/>
        <v>3.6963119234797498E-73</v>
      </c>
      <c r="G967" s="14">
        <f t="shared" si="199"/>
        <v>1.3303109988060303E-70</v>
      </c>
      <c r="H967" s="45">
        <f t="shared" si="200"/>
        <v>2.369616466623273E-68</v>
      </c>
      <c r="I967" s="13"/>
      <c r="J967" s="11">
        <f t="shared" si="204"/>
        <v>1</v>
      </c>
      <c r="K967" s="11">
        <f t="shared" si="205"/>
        <v>1</v>
      </c>
      <c r="L967" s="2">
        <f t="shared" si="206"/>
        <v>1</v>
      </c>
      <c r="M967" s="2">
        <f t="shared" si="201"/>
        <v>0.99</v>
      </c>
      <c r="N967" s="92"/>
      <c r="O967" s="2">
        <f t="shared" si="202"/>
        <v>1</v>
      </c>
      <c r="P967" s="31">
        <f t="shared" si="203"/>
        <v>951</v>
      </c>
      <c r="Q967" s="31">
        <f t="shared" si="194"/>
        <v>951</v>
      </c>
      <c r="R967" s="180"/>
      <c r="S967" s="181"/>
      <c r="T967" s="182"/>
      <c r="U967" s="183"/>
      <c r="V967" s="185"/>
    </row>
    <row r="968" spans="1:22" x14ac:dyDescent="0.2">
      <c r="A968" s="19">
        <f t="shared" si="195"/>
        <v>952</v>
      </c>
      <c r="B968" s="20">
        <f t="shared" si="196"/>
        <v>1</v>
      </c>
      <c r="C968" s="23" t="str">
        <f t="shared" si="197"/>
        <v>yes</v>
      </c>
      <c r="D968" s="22"/>
      <c r="E968" s="24"/>
      <c r="F968" s="32">
        <f t="shared" si="198"/>
        <v>2.6796578243076428E-73</v>
      </c>
      <c r="G968" s="14">
        <f t="shared" si="199"/>
        <v>9.6785470241177404E-71</v>
      </c>
      <c r="H968" s="45">
        <f t="shared" si="200"/>
        <v>1.7301312443488433E-68</v>
      </c>
      <c r="I968" s="13"/>
      <c r="J968" s="11">
        <f t="shared" si="204"/>
        <v>1</v>
      </c>
      <c r="K968" s="11">
        <f t="shared" si="205"/>
        <v>1</v>
      </c>
      <c r="L968" s="2">
        <f t="shared" si="206"/>
        <v>1</v>
      </c>
      <c r="M968" s="2">
        <f t="shared" si="201"/>
        <v>0.99</v>
      </c>
      <c r="N968" s="92"/>
      <c r="O968" s="2">
        <f t="shared" si="202"/>
        <v>1</v>
      </c>
      <c r="P968" s="31">
        <f t="shared" si="203"/>
        <v>952</v>
      </c>
      <c r="Q968" s="31">
        <f t="shared" si="194"/>
        <v>952</v>
      </c>
      <c r="R968" s="180"/>
      <c r="S968" s="181"/>
      <c r="T968" s="182"/>
      <c r="U968" s="183"/>
      <c r="V968" s="185"/>
    </row>
    <row r="969" spans="1:22" x14ac:dyDescent="0.2">
      <c r="A969" s="19">
        <f t="shared" si="195"/>
        <v>953</v>
      </c>
      <c r="B969" s="20">
        <f t="shared" si="196"/>
        <v>1</v>
      </c>
      <c r="C969" s="23" t="str">
        <f t="shared" si="197"/>
        <v>yes</v>
      </c>
      <c r="D969" s="22"/>
      <c r="E969" s="24"/>
      <c r="F969" s="32">
        <f t="shared" si="198"/>
        <v>1.9412849566608697E-73</v>
      </c>
      <c r="G969" s="14">
        <f t="shared" si="199"/>
        <v>7.0366934286739279E-71</v>
      </c>
      <c r="H969" s="45">
        <f t="shared" si="200"/>
        <v>1.2623615849430382E-68</v>
      </c>
      <c r="I969" s="13"/>
      <c r="J969" s="11">
        <f t="shared" si="204"/>
        <v>1</v>
      </c>
      <c r="K969" s="11">
        <f t="shared" si="205"/>
        <v>1</v>
      </c>
      <c r="L969" s="2">
        <f t="shared" si="206"/>
        <v>1</v>
      </c>
      <c r="M969" s="2">
        <f t="shared" si="201"/>
        <v>0.99</v>
      </c>
      <c r="N969" s="92"/>
      <c r="O969" s="2">
        <f t="shared" si="202"/>
        <v>1</v>
      </c>
      <c r="P969" s="31">
        <f t="shared" si="203"/>
        <v>953</v>
      </c>
      <c r="Q969" s="31">
        <f t="shared" si="194"/>
        <v>953</v>
      </c>
      <c r="R969" s="180"/>
      <c r="S969" s="181"/>
      <c r="T969" s="182"/>
      <c r="U969" s="183"/>
      <c r="V969" s="185"/>
    </row>
    <row r="970" spans="1:22" x14ac:dyDescent="0.2">
      <c r="A970" s="19">
        <f t="shared" si="195"/>
        <v>954</v>
      </c>
      <c r="B970" s="20">
        <f t="shared" si="196"/>
        <v>1</v>
      </c>
      <c r="C970" s="23" t="str">
        <f t="shared" si="197"/>
        <v>yes</v>
      </c>
      <c r="D970" s="22"/>
      <c r="E970" s="24"/>
      <c r="F970" s="32">
        <f t="shared" si="198"/>
        <v>1.4053909375460546E-73</v>
      </c>
      <c r="G970" s="14">
        <f t="shared" si="199"/>
        <v>5.1124289423551135E-71</v>
      </c>
      <c r="H970" s="45">
        <f t="shared" si="200"/>
        <v>9.2043037444537991E-69</v>
      </c>
      <c r="I970" s="13"/>
      <c r="J970" s="11">
        <f t="shared" si="204"/>
        <v>1</v>
      </c>
      <c r="K970" s="11">
        <f t="shared" si="205"/>
        <v>1</v>
      </c>
      <c r="L970" s="2">
        <f t="shared" si="206"/>
        <v>1</v>
      </c>
      <c r="M970" s="2">
        <f t="shared" si="201"/>
        <v>0.99</v>
      </c>
      <c r="N970" s="92"/>
      <c r="O970" s="2">
        <f t="shared" si="202"/>
        <v>1</v>
      </c>
      <c r="P970" s="31">
        <f t="shared" si="203"/>
        <v>954</v>
      </c>
      <c r="Q970" s="31">
        <f t="shared" si="194"/>
        <v>954</v>
      </c>
      <c r="R970" s="180"/>
      <c r="S970" s="181"/>
      <c r="T970" s="182"/>
      <c r="U970" s="183"/>
      <c r="V970" s="185"/>
    </row>
    <row r="971" spans="1:22" x14ac:dyDescent="0.2">
      <c r="A971" s="19">
        <f t="shared" si="195"/>
        <v>955</v>
      </c>
      <c r="B971" s="20">
        <f t="shared" si="196"/>
        <v>1</v>
      </c>
      <c r="C971" s="23" t="str">
        <f t="shared" si="197"/>
        <v>yes</v>
      </c>
      <c r="D971" s="22"/>
      <c r="E971" s="24"/>
      <c r="F971" s="32">
        <f t="shared" si="198"/>
        <v>1.0167205500562065E-73</v>
      </c>
      <c r="G971" s="14">
        <f t="shared" si="199"/>
        <v>3.7118022005280828E-71</v>
      </c>
      <c r="H971" s="45">
        <f t="shared" si="200"/>
        <v>6.7065517032266805E-69</v>
      </c>
      <c r="I971" s="13"/>
      <c r="J971" s="11">
        <f t="shared" si="204"/>
        <v>1</v>
      </c>
      <c r="K971" s="11">
        <f t="shared" si="205"/>
        <v>1</v>
      </c>
      <c r="L971" s="2">
        <f t="shared" si="206"/>
        <v>1</v>
      </c>
      <c r="M971" s="2">
        <f t="shared" si="201"/>
        <v>0.99</v>
      </c>
      <c r="N971" s="92"/>
      <c r="O971" s="2">
        <f t="shared" si="202"/>
        <v>1</v>
      </c>
      <c r="P971" s="31">
        <f t="shared" si="203"/>
        <v>955</v>
      </c>
      <c r="Q971" s="31">
        <f t="shared" si="194"/>
        <v>955</v>
      </c>
      <c r="R971" s="180"/>
      <c r="S971" s="181"/>
      <c r="T971" s="182"/>
      <c r="U971" s="183"/>
      <c r="V971" s="185"/>
    </row>
    <row r="972" spans="1:22" x14ac:dyDescent="0.2">
      <c r="A972" s="19">
        <f t="shared" si="195"/>
        <v>956</v>
      </c>
      <c r="B972" s="20">
        <f t="shared" si="196"/>
        <v>1</v>
      </c>
      <c r="C972" s="23" t="str">
        <f t="shared" si="197"/>
        <v>yes</v>
      </c>
      <c r="D972" s="22"/>
      <c r="E972" s="24"/>
      <c r="F972" s="32">
        <f t="shared" si="198"/>
        <v>7.3502366371036228E-74</v>
      </c>
      <c r="G972" s="14">
        <f t="shared" si="199"/>
        <v>2.6930222334663789E-71</v>
      </c>
      <c r="H972" s="45">
        <f t="shared" si="200"/>
        <v>4.883233353722133E-69</v>
      </c>
      <c r="I972" s="13"/>
      <c r="J972" s="11">
        <f t="shared" si="204"/>
        <v>1</v>
      </c>
      <c r="K972" s="11">
        <f t="shared" si="205"/>
        <v>1</v>
      </c>
      <c r="L972" s="2">
        <f t="shared" si="206"/>
        <v>1</v>
      </c>
      <c r="M972" s="2">
        <f t="shared" si="201"/>
        <v>0.99</v>
      </c>
      <c r="N972" s="92"/>
      <c r="O972" s="2">
        <f t="shared" si="202"/>
        <v>1</v>
      </c>
      <c r="P972" s="31">
        <f t="shared" si="203"/>
        <v>956</v>
      </c>
      <c r="Q972" s="31">
        <f t="shared" si="194"/>
        <v>956</v>
      </c>
      <c r="R972" s="180"/>
      <c r="S972" s="181"/>
      <c r="T972" s="182"/>
      <c r="U972" s="183"/>
      <c r="V972" s="185"/>
    </row>
    <row r="973" spans="1:22" x14ac:dyDescent="0.2">
      <c r="A973" s="19">
        <f t="shared" si="195"/>
        <v>957</v>
      </c>
      <c r="B973" s="20">
        <f t="shared" si="196"/>
        <v>1</v>
      </c>
      <c r="C973" s="23" t="str">
        <f t="shared" si="197"/>
        <v>yes</v>
      </c>
      <c r="D973" s="22"/>
      <c r="E973" s="24"/>
      <c r="F973" s="32">
        <f t="shared" si="198"/>
        <v>5.3100055117311316E-74</v>
      </c>
      <c r="G973" s="14">
        <f t="shared" si="199"/>
        <v>1.9525011869815242E-71</v>
      </c>
      <c r="H973" s="45">
        <f t="shared" si="200"/>
        <v>3.553155713364801E-69</v>
      </c>
      <c r="I973" s="13"/>
      <c r="J973" s="11">
        <f t="shared" si="204"/>
        <v>1</v>
      </c>
      <c r="K973" s="11">
        <f t="shared" si="205"/>
        <v>1</v>
      </c>
      <c r="L973" s="2">
        <f t="shared" si="206"/>
        <v>1</v>
      </c>
      <c r="M973" s="2">
        <f t="shared" si="201"/>
        <v>0.99</v>
      </c>
      <c r="N973" s="92"/>
      <c r="O973" s="2">
        <f t="shared" si="202"/>
        <v>1</v>
      </c>
      <c r="P973" s="31">
        <f t="shared" si="203"/>
        <v>957</v>
      </c>
      <c r="Q973" s="31">
        <f t="shared" si="194"/>
        <v>957</v>
      </c>
      <c r="R973" s="180"/>
      <c r="S973" s="181"/>
      <c r="T973" s="182"/>
      <c r="U973" s="183"/>
      <c r="V973" s="185"/>
    </row>
    <row r="974" spans="1:22" x14ac:dyDescent="0.2">
      <c r="A974" s="19">
        <f t="shared" si="195"/>
        <v>958</v>
      </c>
      <c r="B974" s="20">
        <f t="shared" si="196"/>
        <v>1</v>
      </c>
      <c r="C974" s="23" t="str">
        <f t="shared" si="197"/>
        <v>yes</v>
      </c>
      <c r="D974" s="22"/>
      <c r="E974" s="24"/>
      <c r="F974" s="32">
        <f t="shared" si="198"/>
        <v>3.8333741447487229E-74</v>
      </c>
      <c r="G974" s="14">
        <f t="shared" si="199"/>
        <v>1.4146128495690755E-71</v>
      </c>
      <c r="H974" s="45">
        <f t="shared" si="200"/>
        <v>2.5835582004533605E-69</v>
      </c>
      <c r="I974" s="13"/>
      <c r="J974" s="11">
        <f t="shared" si="204"/>
        <v>1</v>
      </c>
      <c r="K974" s="11">
        <f t="shared" si="205"/>
        <v>1</v>
      </c>
      <c r="L974" s="2">
        <f t="shared" si="206"/>
        <v>1</v>
      </c>
      <c r="M974" s="2">
        <f t="shared" si="201"/>
        <v>0.99</v>
      </c>
      <c r="N974" s="92"/>
      <c r="O974" s="2">
        <f t="shared" si="202"/>
        <v>1</v>
      </c>
      <c r="P974" s="31">
        <f t="shared" si="203"/>
        <v>958</v>
      </c>
      <c r="Q974" s="31">
        <f t="shared" si="194"/>
        <v>958</v>
      </c>
      <c r="R974" s="180"/>
      <c r="S974" s="181"/>
      <c r="T974" s="182"/>
      <c r="U974" s="183"/>
      <c r="V974" s="185"/>
    </row>
    <row r="975" spans="1:22" x14ac:dyDescent="0.2">
      <c r="A975" s="19">
        <f t="shared" si="195"/>
        <v>959</v>
      </c>
      <c r="B975" s="20">
        <f t="shared" si="196"/>
        <v>1</v>
      </c>
      <c r="C975" s="23" t="str">
        <f t="shared" si="197"/>
        <v>yes</v>
      </c>
      <c r="D975" s="22"/>
      <c r="E975" s="24"/>
      <c r="F975" s="32">
        <f t="shared" si="198"/>
        <v>2.7654045951969513E-74</v>
      </c>
      <c r="G975" s="14">
        <f t="shared" si="199"/>
        <v>1.0241827980201546E-71</v>
      </c>
      <c r="H975" s="45">
        <f t="shared" si="200"/>
        <v>1.8772330111669472E-69</v>
      </c>
      <c r="I975" s="13"/>
      <c r="J975" s="11">
        <f t="shared" si="204"/>
        <v>1</v>
      </c>
      <c r="K975" s="11">
        <f t="shared" si="205"/>
        <v>1</v>
      </c>
      <c r="L975" s="2">
        <f t="shared" si="206"/>
        <v>1</v>
      </c>
      <c r="M975" s="2">
        <f t="shared" si="201"/>
        <v>0.99</v>
      </c>
      <c r="N975" s="92"/>
      <c r="O975" s="2">
        <f t="shared" si="202"/>
        <v>1</v>
      </c>
      <c r="P975" s="31">
        <f t="shared" si="203"/>
        <v>959</v>
      </c>
      <c r="Q975" s="31">
        <f t="shared" si="194"/>
        <v>959</v>
      </c>
      <c r="R975" s="180"/>
      <c r="S975" s="181"/>
      <c r="T975" s="182"/>
      <c r="U975" s="183"/>
      <c r="V975" s="185"/>
    </row>
    <row r="976" spans="1:22" x14ac:dyDescent="0.2">
      <c r="A976" s="19">
        <f t="shared" si="195"/>
        <v>960</v>
      </c>
      <c r="B976" s="20">
        <f t="shared" si="196"/>
        <v>1</v>
      </c>
      <c r="C976" s="23" t="str">
        <f t="shared" si="197"/>
        <v>yes</v>
      </c>
      <c r="D976" s="22"/>
      <c r="E976" s="24"/>
      <c r="F976" s="32">
        <f t="shared" si="198"/>
        <v>1.9935449022676912E-74</v>
      </c>
      <c r="G976" s="14">
        <f t="shared" si="199"/>
        <v>7.4098530521209413E-72</v>
      </c>
      <c r="H976" s="45">
        <f t="shared" si="200"/>
        <v>1.3630528920045897E-69</v>
      </c>
      <c r="I976" s="13"/>
      <c r="J976" s="11">
        <f t="shared" si="204"/>
        <v>1</v>
      </c>
      <c r="K976" s="11">
        <f t="shared" si="205"/>
        <v>1</v>
      </c>
      <c r="L976" s="2">
        <f t="shared" si="206"/>
        <v>1</v>
      </c>
      <c r="M976" s="2">
        <f t="shared" si="201"/>
        <v>0.99</v>
      </c>
      <c r="N976" s="92"/>
      <c r="O976" s="2">
        <f t="shared" si="202"/>
        <v>1</v>
      </c>
      <c r="P976" s="31">
        <f t="shared" si="203"/>
        <v>960</v>
      </c>
      <c r="Q976" s="31">
        <f t="shared" si="194"/>
        <v>960</v>
      </c>
      <c r="R976" s="180"/>
      <c r="S976" s="181"/>
      <c r="T976" s="182"/>
      <c r="U976" s="183"/>
      <c r="V976" s="185"/>
    </row>
    <row r="977" spans="1:22" x14ac:dyDescent="0.2">
      <c r="A977" s="19">
        <f t="shared" si="195"/>
        <v>961</v>
      </c>
      <c r="B977" s="20">
        <f t="shared" si="196"/>
        <v>1</v>
      </c>
      <c r="C977" s="23" t="str">
        <f t="shared" si="197"/>
        <v>yes</v>
      </c>
      <c r="D977" s="22"/>
      <c r="E977" s="24"/>
      <c r="F977" s="32">
        <f t="shared" si="198"/>
        <v>1.4360906795965291E-74</v>
      </c>
      <c r="G977" s="14">
        <f t="shared" si="199"/>
        <v>5.357135079869913E-72</v>
      </c>
      <c r="H977" s="45">
        <f t="shared" si="200"/>
        <v>9.89009553206659E-70</v>
      </c>
      <c r="I977" s="13"/>
      <c r="J977" s="11">
        <f t="shared" si="204"/>
        <v>1</v>
      </c>
      <c r="K977" s="11">
        <f t="shared" si="205"/>
        <v>1</v>
      </c>
      <c r="L977" s="2">
        <f t="shared" si="206"/>
        <v>1</v>
      </c>
      <c r="M977" s="2">
        <f t="shared" si="201"/>
        <v>0.99</v>
      </c>
      <c r="N977" s="92"/>
      <c r="O977" s="2">
        <f t="shared" si="202"/>
        <v>1</v>
      </c>
      <c r="P977" s="31">
        <f t="shared" si="203"/>
        <v>961</v>
      </c>
      <c r="Q977" s="31">
        <f t="shared" ref="Q977:Q1016" si="207">IF($P977&gt;$B$11,"",$P977)</f>
        <v>961</v>
      </c>
      <c r="R977" s="180"/>
      <c r="S977" s="181"/>
      <c r="T977" s="182"/>
      <c r="U977" s="183"/>
      <c r="V977" s="185"/>
    </row>
    <row r="978" spans="1:22" x14ac:dyDescent="0.2">
      <c r="A978" s="19">
        <f t="shared" ref="A978:A1016" si="208">$Q978</f>
        <v>962</v>
      </c>
      <c r="B978" s="20">
        <f t="shared" ref="B978:B1016" si="209">IF(A978="","",IF($B$13=0,($J978),(IF($B$13=1,$K978,$L978))))</f>
        <v>1</v>
      </c>
      <c r="C978" s="23" t="str">
        <f t="shared" ref="C978:C1016" si="210">IF(A978="","",IF(ISERROR(B978),"no",IF(($B978)&gt;=$B$14,"yes","no")))</f>
        <v>yes</v>
      </c>
      <c r="D978" s="22"/>
      <c r="E978" s="24"/>
      <c r="F978" s="32">
        <f t="shared" ref="F978:F1016" si="211">IF($A978="","",IF($A978&lt;=ROUNDUP($B$11*$B$12,0)-1,(HYPGEOMDIST($A978,$A978,ROUNDUP($B$11*$B$12,0)-1,$B$11))))</f>
        <v>1.0337721404146068E-74</v>
      </c>
      <c r="G978" s="14">
        <f t="shared" ref="G978:G1016" si="212">IF($A978="","",IF($A978&lt;=ROUNDUP($B$11*$B$12,0),HYPGEOMDIST($A978-1,$A978,ROUNDUP($B$11*$B$12,0)-1,$B$11)))</f>
        <v>3.8703043469303704E-72</v>
      </c>
      <c r="H978" s="45">
        <f t="shared" ref="H978:H1016" si="213">IF(A978="","",IF(OR($A978&lt;2,$B$11=ROUNDUP($B$11*$B$12,0)),"0",IF($A978&lt;=ROUNDUP($B$11*$B$12,0)+1,HYPGEOMDIST($A978-2,$A978,ROUNDUP($B$11*$B$12,0)-1,$B$11))))</f>
        <v>7.1710073471728605E-70</v>
      </c>
      <c r="I978" s="13"/>
      <c r="J978" s="11">
        <f t="shared" si="204"/>
        <v>1</v>
      </c>
      <c r="K978" s="11">
        <f t="shared" si="205"/>
        <v>1</v>
      </c>
      <c r="L978" s="2">
        <f t="shared" si="206"/>
        <v>1</v>
      </c>
      <c r="M978" s="2">
        <f t="shared" ref="M978:M1016" si="214">IF($B978="","",$B$14)</f>
        <v>0.99</v>
      </c>
      <c r="N978" s="92"/>
      <c r="O978" s="2">
        <f t="shared" ref="O978:O1016" si="215">IF(ISERROR(B978),"",IF(B978&gt;=$B$14,B978,"not meet"))</f>
        <v>1</v>
      </c>
      <c r="P978" s="31">
        <f t="shared" ref="P978:P1016" si="216">ROW()-16</f>
        <v>962</v>
      </c>
      <c r="Q978" s="31">
        <f t="shared" si="207"/>
        <v>962</v>
      </c>
      <c r="R978" s="180"/>
      <c r="S978" s="181"/>
      <c r="T978" s="182"/>
      <c r="U978" s="183"/>
      <c r="V978" s="185"/>
    </row>
    <row r="979" spans="1:22" x14ac:dyDescent="0.2">
      <c r="A979" s="19">
        <f t="shared" si="208"/>
        <v>963</v>
      </c>
      <c r="B979" s="20">
        <f t="shared" si="209"/>
        <v>1</v>
      </c>
      <c r="C979" s="23" t="str">
        <f t="shared" si="210"/>
        <v>yes</v>
      </c>
      <c r="D979" s="22"/>
      <c r="E979" s="24"/>
      <c r="F979" s="32">
        <f t="shared" si="211"/>
        <v>7.4362419765882134E-75</v>
      </c>
      <c r="G979" s="14">
        <f t="shared" si="212"/>
        <v>2.7941246887380178E-72</v>
      </c>
      <c r="H979" s="45">
        <f t="shared" si="213"/>
        <v>5.1957756776403433E-70</v>
      </c>
      <c r="I979" s="13"/>
      <c r="J979" s="11">
        <f t="shared" ref="J979:J1016" si="217">IF($A979="","",1-F979)</f>
        <v>1</v>
      </c>
      <c r="K979" s="11">
        <f t="shared" ref="K979:K1016" si="218">IF($A979="","",(1-F979)-G979)</f>
        <v>1</v>
      </c>
      <c r="L979" s="2">
        <f t="shared" ref="L979:L1016" si="219">IF($A979="","",K979-H979)</f>
        <v>1</v>
      </c>
      <c r="M979" s="2">
        <f t="shared" si="214"/>
        <v>0.99</v>
      </c>
      <c r="N979" s="92"/>
      <c r="O979" s="2">
        <f t="shared" si="215"/>
        <v>1</v>
      </c>
      <c r="P979" s="31">
        <f t="shared" si="216"/>
        <v>963</v>
      </c>
      <c r="Q979" s="31">
        <f t="shared" si="207"/>
        <v>963</v>
      </c>
      <c r="R979" s="180"/>
      <c r="S979" s="181"/>
      <c r="T979" s="182"/>
      <c r="U979" s="183"/>
      <c r="V979" s="185"/>
    </row>
    <row r="980" spans="1:22" x14ac:dyDescent="0.2">
      <c r="A980" s="19">
        <f t="shared" si="208"/>
        <v>964</v>
      </c>
      <c r="B980" s="20">
        <f t="shared" si="209"/>
        <v>1</v>
      </c>
      <c r="C980" s="23" t="str">
        <f t="shared" si="210"/>
        <v>yes</v>
      </c>
      <c r="D980" s="22"/>
      <c r="E980" s="24"/>
      <c r="F980" s="32">
        <f t="shared" si="211"/>
        <v>5.3452316628734427E-75</v>
      </c>
      <c r="G980" s="14">
        <f t="shared" si="212"/>
        <v>2.0157339424209837E-72</v>
      </c>
      <c r="H980" s="45">
        <f t="shared" si="213"/>
        <v>3.761922066960268E-70</v>
      </c>
      <c r="I980" s="13"/>
      <c r="J980" s="11">
        <f t="shared" si="217"/>
        <v>1</v>
      </c>
      <c r="K980" s="11">
        <f t="shared" si="218"/>
        <v>1</v>
      </c>
      <c r="L980" s="2">
        <f t="shared" si="219"/>
        <v>1</v>
      </c>
      <c r="M980" s="2">
        <f t="shared" si="214"/>
        <v>0.99</v>
      </c>
      <c r="N980" s="92"/>
      <c r="O980" s="2">
        <f t="shared" si="215"/>
        <v>1</v>
      </c>
      <c r="P980" s="31">
        <f t="shared" si="216"/>
        <v>964</v>
      </c>
      <c r="Q980" s="31">
        <f t="shared" si="207"/>
        <v>964</v>
      </c>
      <c r="R980" s="180"/>
      <c r="S980" s="181"/>
      <c r="T980" s="182"/>
      <c r="U980" s="183"/>
      <c r="V980" s="185"/>
    </row>
    <row r="981" spans="1:22" x14ac:dyDescent="0.2">
      <c r="A981" s="19">
        <f t="shared" si="208"/>
        <v>965</v>
      </c>
      <c r="B981" s="20">
        <f t="shared" si="209"/>
        <v>1</v>
      </c>
      <c r="C981" s="23" t="str">
        <f t="shared" si="210"/>
        <v>yes</v>
      </c>
      <c r="D981" s="22"/>
      <c r="E981" s="24"/>
      <c r="F981" s="32">
        <f t="shared" si="211"/>
        <v>3.8393921459071098E-75</v>
      </c>
      <c r="G981" s="14">
        <f t="shared" si="212"/>
        <v>1.4531351338723946E-72</v>
      </c>
      <c r="H981" s="45">
        <f t="shared" si="213"/>
        <v>2.7218049269163666E-70</v>
      </c>
      <c r="I981" s="13"/>
      <c r="J981" s="11">
        <f t="shared" si="217"/>
        <v>1</v>
      </c>
      <c r="K981" s="11">
        <f t="shared" si="218"/>
        <v>1</v>
      </c>
      <c r="L981" s="2">
        <f t="shared" si="219"/>
        <v>1</v>
      </c>
      <c r="M981" s="2">
        <f t="shared" si="214"/>
        <v>0.99</v>
      </c>
      <c r="N981" s="92"/>
      <c r="O981" s="2">
        <f t="shared" si="215"/>
        <v>1</v>
      </c>
      <c r="P981" s="31">
        <f t="shared" si="216"/>
        <v>965</v>
      </c>
      <c r="Q981" s="31">
        <f t="shared" si="207"/>
        <v>965</v>
      </c>
      <c r="R981" s="180"/>
      <c r="S981" s="181"/>
      <c r="T981" s="182"/>
      <c r="U981" s="183"/>
      <c r="V981" s="185"/>
    </row>
    <row r="982" spans="1:22" x14ac:dyDescent="0.2">
      <c r="A982" s="19">
        <f t="shared" si="208"/>
        <v>966</v>
      </c>
      <c r="B982" s="20">
        <f t="shared" si="209"/>
        <v>1</v>
      </c>
      <c r="C982" s="23" t="str">
        <f t="shared" si="210"/>
        <v>yes</v>
      </c>
      <c r="D982" s="22"/>
      <c r="E982" s="24"/>
      <c r="F982" s="32">
        <f t="shared" si="211"/>
        <v>2.7557506243520771E-75</v>
      </c>
      <c r="G982" s="14">
        <f t="shared" si="212"/>
        <v>1.0467977098222593E-72</v>
      </c>
      <c r="H982" s="45">
        <f t="shared" si="213"/>
        <v>1.9678437467112666E-70</v>
      </c>
      <c r="I982" s="13"/>
      <c r="J982" s="11">
        <f t="shared" si="217"/>
        <v>1</v>
      </c>
      <c r="K982" s="11">
        <f t="shared" si="218"/>
        <v>1</v>
      </c>
      <c r="L982" s="2">
        <f t="shared" si="219"/>
        <v>1</v>
      </c>
      <c r="M982" s="2">
        <f t="shared" si="214"/>
        <v>0.99</v>
      </c>
      <c r="N982" s="92"/>
      <c r="O982" s="2">
        <f t="shared" si="215"/>
        <v>1</v>
      </c>
      <c r="P982" s="31">
        <f t="shared" si="216"/>
        <v>966</v>
      </c>
      <c r="Q982" s="31">
        <f t="shared" si="207"/>
        <v>966</v>
      </c>
      <c r="R982" s="180"/>
      <c r="S982" s="181"/>
      <c r="T982" s="182"/>
      <c r="U982" s="183"/>
      <c r="V982" s="185"/>
    </row>
    <row r="983" spans="1:22" x14ac:dyDescent="0.2">
      <c r="A983" s="19">
        <f t="shared" si="208"/>
        <v>967</v>
      </c>
      <c r="B983" s="20">
        <f t="shared" si="209"/>
        <v>1</v>
      </c>
      <c r="C983" s="23" t="str">
        <f t="shared" si="210"/>
        <v>yes</v>
      </c>
      <c r="D983" s="22"/>
      <c r="E983" s="24"/>
      <c r="F983" s="32">
        <f t="shared" si="211"/>
        <v>1.9765027886271017E-75</v>
      </c>
      <c r="G983" s="14">
        <f t="shared" si="212"/>
        <v>7.5353265714609667E-73</v>
      </c>
      <c r="H983" s="45">
        <f t="shared" si="213"/>
        <v>1.4217041929748387E-70</v>
      </c>
      <c r="I983" s="13"/>
      <c r="J983" s="11">
        <f t="shared" si="217"/>
        <v>1</v>
      </c>
      <c r="K983" s="11">
        <f t="shared" si="218"/>
        <v>1</v>
      </c>
      <c r="L983" s="2">
        <f t="shared" si="219"/>
        <v>1</v>
      </c>
      <c r="M983" s="2">
        <f t="shared" si="214"/>
        <v>0.99</v>
      </c>
      <c r="N983" s="92"/>
      <c r="O983" s="2">
        <f t="shared" si="215"/>
        <v>1</v>
      </c>
      <c r="P983" s="31">
        <f t="shared" si="216"/>
        <v>967</v>
      </c>
      <c r="Q983" s="31">
        <f t="shared" si="207"/>
        <v>967</v>
      </c>
      <c r="R983" s="180"/>
      <c r="S983" s="181"/>
      <c r="T983" s="182"/>
      <c r="U983" s="183"/>
      <c r="V983" s="185"/>
    </row>
    <row r="984" spans="1:22" x14ac:dyDescent="0.2">
      <c r="A984" s="19">
        <f t="shared" si="208"/>
        <v>968</v>
      </c>
      <c r="B984" s="20">
        <f t="shared" si="209"/>
        <v>1</v>
      </c>
      <c r="C984" s="23" t="str">
        <f t="shared" si="210"/>
        <v>yes</v>
      </c>
      <c r="D984" s="22"/>
      <c r="E984" s="24"/>
      <c r="F984" s="32">
        <f t="shared" si="211"/>
        <v>1.41655546952259E-75</v>
      </c>
      <c r="G984" s="14">
        <f t="shared" si="212"/>
        <v>5.4202900489316407E-73</v>
      </c>
      <c r="H984" s="45">
        <f t="shared" si="213"/>
        <v>1.0263878219288329E-70</v>
      </c>
      <c r="I984" s="13"/>
      <c r="J984" s="11">
        <f t="shared" si="217"/>
        <v>1</v>
      </c>
      <c r="K984" s="11">
        <f t="shared" si="218"/>
        <v>1</v>
      </c>
      <c r="L984" s="2">
        <f t="shared" si="219"/>
        <v>1</v>
      </c>
      <c r="M984" s="2">
        <f t="shared" si="214"/>
        <v>0.99</v>
      </c>
      <c r="N984" s="92"/>
      <c r="O984" s="2">
        <f t="shared" si="215"/>
        <v>1</v>
      </c>
      <c r="P984" s="31">
        <f t="shared" si="216"/>
        <v>968</v>
      </c>
      <c r="Q984" s="31">
        <f t="shared" si="207"/>
        <v>968</v>
      </c>
      <c r="R984" s="180"/>
      <c r="S984" s="181"/>
      <c r="T984" s="182"/>
      <c r="U984" s="183"/>
      <c r="V984" s="185"/>
    </row>
    <row r="985" spans="1:22" x14ac:dyDescent="0.2">
      <c r="A985" s="19">
        <f t="shared" si="208"/>
        <v>969</v>
      </c>
      <c r="B985" s="20">
        <f t="shared" si="209"/>
        <v>1</v>
      </c>
      <c r="C985" s="23" t="str">
        <f t="shared" si="210"/>
        <v>yes</v>
      </c>
      <c r="D985" s="22"/>
      <c r="E985" s="24"/>
      <c r="F985" s="32">
        <f t="shared" si="211"/>
        <v>1.0144880336242614E-75</v>
      </c>
      <c r="G985" s="14">
        <f t="shared" si="212"/>
        <v>3.8960334538548839E-73</v>
      </c>
      <c r="H985" s="45">
        <f t="shared" si="213"/>
        <v>7.4045033704152344E-71</v>
      </c>
      <c r="I985" s="13"/>
      <c r="J985" s="11">
        <f t="shared" si="217"/>
        <v>1</v>
      </c>
      <c r="K985" s="11">
        <f t="shared" si="218"/>
        <v>1</v>
      </c>
      <c r="L985" s="2">
        <f t="shared" si="219"/>
        <v>1</v>
      </c>
      <c r="M985" s="2">
        <f t="shared" si="214"/>
        <v>0.99</v>
      </c>
      <c r="N985" s="92"/>
      <c r="O985" s="2">
        <f t="shared" si="215"/>
        <v>1</v>
      </c>
      <c r="P985" s="31">
        <f t="shared" si="216"/>
        <v>969</v>
      </c>
      <c r="Q985" s="31">
        <f t="shared" si="207"/>
        <v>969</v>
      </c>
      <c r="R985" s="180"/>
      <c r="S985" s="181"/>
      <c r="T985" s="182"/>
      <c r="U985" s="183"/>
      <c r="V985" s="185"/>
    </row>
    <row r="986" spans="1:22" x14ac:dyDescent="0.2">
      <c r="A986" s="19">
        <f t="shared" si="208"/>
        <v>970</v>
      </c>
      <c r="B986" s="20">
        <f t="shared" si="209"/>
        <v>1</v>
      </c>
      <c r="C986" s="23" t="str">
        <f t="shared" si="210"/>
        <v>yes</v>
      </c>
      <c r="D986" s="22"/>
      <c r="E986" s="24"/>
      <c r="F986" s="32">
        <f t="shared" si="211"/>
        <v>7.2599896944861932E-76</v>
      </c>
      <c r="G986" s="14">
        <f t="shared" si="212"/>
        <v>2.7983439225035911E-73</v>
      </c>
      <c r="H986" s="45">
        <f t="shared" si="213"/>
        <v>5.3377859466654259E-71</v>
      </c>
      <c r="I986" s="13"/>
      <c r="J986" s="11">
        <f t="shared" si="217"/>
        <v>1</v>
      </c>
      <c r="K986" s="11">
        <f t="shared" si="218"/>
        <v>1</v>
      </c>
      <c r="L986" s="2">
        <f t="shared" si="219"/>
        <v>1</v>
      </c>
      <c r="M986" s="2">
        <f t="shared" si="214"/>
        <v>0.99</v>
      </c>
      <c r="N986" s="92"/>
      <c r="O986" s="2">
        <f t="shared" si="215"/>
        <v>1</v>
      </c>
      <c r="P986" s="31">
        <f t="shared" si="216"/>
        <v>970</v>
      </c>
      <c r="Q986" s="31">
        <f t="shared" si="207"/>
        <v>970</v>
      </c>
      <c r="R986" s="180"/>
      <c r="S986" s="181"/>
      <c r="T986" s="182"/>
      <c r="U986" s="183"/>
      <c r="V986" s="185"/>
    </row>
    <row r="987" spans="1:22" x14ac:dyDescent="0.2">
      <c r="A987" s="19">
        <f t="shared" si="208"/>
        <v>971</v>
      </c>
      <c r="B987" s="20">
        <f t="shared" si="209"/>
        <v>1</v>
      </c>
      <c r="C987" s="23" t="str">
        <f t="shared" si="210"/>
        <v>yes</v>
      </c>
      <c r="D987" s="22"/>
      <c r="E987" s="24"/>
      <c r="F987" s="32">
        <f t="shared" si="211"/>
        <v>5.1915775362457845E-76</v>
      </c>
      <c r="G987" s="14">
        <f t="shared" si="212"/>
        <v>2.0084282056514639E-73</v>
      </c>
      <c r="H987" s="45">
        <f t="shared" si="213"/>
        <v>3.8450829463458586E-71</v>
      </c>
      <c r="I987" s="13"/>
      <c r="J987" s="11">
        <f t="shared" si="217"/>
        <v>1</v>
      </c>
      <c r="K987" s="11">
        <f t="shared" si="218"/>
        <v>1</v>
      </c>
      <c r="L987" s="2">
        <f t="shared" si="219"/>
        <v>1</v>
      </c>
      <c r="M987" s="2">
        <f t="shared" si="214"/>
        <v>0.99</v>
      </c>
      <c r="N987" s="92"/>
      <c r="O987" s="2">
        <f t="shared" si="215"/>
        <v>1</v>
      </c>
      <c r="P987" s="31">
        <f t="shared" si="216"/>
        <v>971</v>
      </c>
      <c r="Q987" s="31">
        <f t="shared" si="207"/>
        <v>971</v>
      </c>
      <c r="R987" s="180"/>
      <c r="S987" s="181"/>
      <c r="T987" s="182"/>
      <c r="U987" s="183"/>
      <c r="V987" s="185"/>
    </row>
    <row r="988" spans="1:22" x14ac:dyDescent="0.2">
      <c r="A988" s="19">
        <f t="shared" si="208"/>
        <v>972</v>
      </c>
      <c r="B988" s="20">
        <f t="shared" si="209"/>
        <v>1</v>
      </c>
      <c r="C988" s="23" t="str">
        <f t="shared" si="210"/>
        <v>yes</v>
      </c>
      <c r="D988" s="22"/>
      <c r="E988" s="24"/>
      <c r="F988" s="32">
        <f t="shared" si="211"/>
        <v>3.7096716610602801E-76</v>
      </c>
      <c r="G988" s="14">
        <f t="shared" si="212"/>
        <v>1.4404125106803345E-73</v>
      </c>
      <c r="H988" s="45">
        <f t="shared" si="213"/>
        <v>2.7677583401131678E-71</v>
      </c>
      <c r="I988" s="13"/>
      <c r="J988" s="11">
        <f t="shared" si="217"/>
        <v>1</v>
      </c>
      <c r="K988" s="11">
        <f t="shared" si="218"/>
        <v>1</v>
      </c>
      <c r="L988" s="2">
        <f t="shared" si="219"/>
        <v>1</v>
      </c>
      <c r="M988" s="2">
        <f t="shared" si="214"/>
        <v>0.99</v>
      </c>
      <c r="N988" s="92"/>
      <c r="O988" s="2">
        <f t="shared" si="215"/>
        <v>1</v>
      </c>
      <c r="P988" s="31">
        <f t="shared" si="216"/>
        <v>972</v>
      </c>
      <c r="Q988" s="31">
        <f t="shared" si="207"/>
        <v>972</v>
      </c>
      <c r="R988" s="180"/>
      <c r="S988" s="181"/>
      <c r="T988" s="182"/>
      <c r="U988" s="183"/>
      <c r="V988" s="185"/>
    </row>
    <row r="989" spans="1:22" x14ac:dyDescent="0.2">
      <c r="A989" s="19">
        <f t="shared" si="208"/>
        <v>973</v>
      </c>
      <c r="B989" s="20">
        <f t="shared" si="209"/>
        <v>1</v>
      </c>
      <c r="C989" s="23" t="str">
        <f t="shared" si="210"/>
        <v>yes</v>
      </c>
      <c r="D989" s="22"/>
      <c r="E989" s="24"/>
      <c r="F989" s="32">
        <f t="shared" si="211"/>
        <v>2.6487617731434894E-76</v>
      </c>
      <c r="G989" s="14">
        <f t="shared" si="212"/>
        <v>1.0322653209431437E-73</v>
      </c>
      <c r="H989" s="45">
        <f t="shared" si="213"/>
        <v>1.9907974046760124E-71</v>
      </c>
      <c r="I989" s="13"/>
      <c r="J989" s="11">
        <f t="shared" si="217"/>
        <v>1</v>
      </c>
      <c r="K989" s="11">
        <f t="shared" si="218"/>
        <v>1</v>
      </c>
      <c r="L989" s="2">
        <f t="shared" si="219"/>
        <v>1</v>
      </c>
      <c r="M989" s="2">
        <f t="shared" si="214"/>
        <v>0.99</v>
      </c>
      <c r="N989" s="92"/>
      <c r="O989" s="2">
        <f t="shared" si="215"/>
        <v>1</v>
      </c>
      <c r="P989" s="31">
        <f t="shared" si="216"/>
        <v>973</v>
      </c>
      <c r="Q989" s="31">
        <f t="shared" si="207"/>
        <v>973</v>
      </c>
      <c r="R989" s="180"/>
      <c r="S989" s="181"/>
      <c r="T989" s="182"/>
      <c r="U989" s="183"/>
      <c r="V989" s="185"/>
    </row>
    <row r="990" spans="1:22" x14ac:dyDescent="0.2">
      <c r="A990" s="19">
        <f t="shared" si="208"/>
        <v>974</v>
      </c>
      <c r="B990" s="20">
        <f t="shared" si="209"/>
        <v>1</v>
      </c>
      <c r="C990" s="23" t="str">
        <f t="shared" si="210"/>
        <v>yes</v>
      </c>
      <c r="D990" s="22"/>
      <c r="E990" s="24"/>
      <c r="F990" s="32">
        <f t="shared" si="211"/>
        <v>1.8898186464932505E-76</v>
      </c>
      <c r="G990" s="14">
        <f t="shared" si="212"/>
        <v>7.3921060535730926E-74</v>
      </c>
      <c r="H990" s="45">
        <f t="shared" si="213"/>
        <v>1.4308725179297111E-71</v>
      </c>
      <c r="I990" s="13"/>
      <c r="J990" s="11">
        <f t="shared" si="217"/>
        <v>1</v>
      </c>
      <c r="K990" s="11">
        <f t="shared" si="218"/>
        <v>1</v>
      </c>
      <c r="L990" s="2">
        <f t="shared" si="219"/>
        <v>1</v>
      </c>
      <c r="M990" s="2">
        <f t="shared" si="214"/>
        <v>0.99</v>
      </c>
      <c r="N990" s="92"/>
      <c r="O990" s="2">
        <f t="shared" si="215"/>
        <v>1</v>
      </c>
      <c r="P990" s="31">
        <f t="shared" si="216"/>
        <v>974</v>
      </c>
      <c r="Q990" s="31">
        <f t="shared" si="207"/>
        <v>974</v>
      </c>
      <c r="R990" s="180"/>
      <c r="S990" s="181"/>
      <c r="T990" s="182"/>
      <c r="U990" s="183"/>
      <c r="V990" s="185"/>
    </row>
    <row r="991" spans="1:22" x14ac:dyDescent="0.2">
      <c r="A991" s="19">
        <f t="shared" si="208"/>
        <v>975</v>
      </c>
      <c r="B991" s="20">
        <f t="shared" si="209"/>
        <v>1</v>
      </c>
      <c r="C991" s="23" t="str">
        <f t="shared" si="210"/>
        <v>yes</v>
      </c>
      <c r="D991" s="22"/>
      <c r="E991" s="24"/>
      <c r="F991" s="32">
        <f t="shared" si="211"/>
        <v>1.3473041681272793E-76</v>
      </c>
      <c r="G991" s="14">
        <f t="shared" si="212"/>
        <v>5.2895161640678649E-74</v>
      </c>
      <c r="H991" s="45">
        <f t="shared" si="213"/>
        <v>1.0276573292158379E-71</v>
      </c>
      <c r="I991" s="13"/>
      <c r="J991" s="11">
        <f t="shared" si="217"/>
        <v>1</v>
      </c>
      <c r="K991" s="11">
        <f t="shared" si="218"/>
        <v>1</v>
      </c>
      <c r="L991" s="2">
        <f t="shared" si="219"/>
        <v>1</v>
      </c>
      <c r="M991" s="2">
        <f t="shared" si="214"/>
        <v>0.99</v>
      </c>
      <c r="N991" s="92"/>
      <c r="O991" s="2">
        <f t="shared" si="215"/>
        <v>1</v>
      </c>
      <c r="P991" s="31">
        <f t="shared" si="216"/>
        <v>975</v>
      </c>
      <c r="Q991" s="31">
        <f t="shared" si="207"/>
        <v>975</v>
      </c>
      <c r="R991" s="180"/>
      <c r="S991" s="181"/>
      <c r="T991" s="182"/>
      <c r="U991" s="183"/>
      <c r="V991" s="185"/>
    </row>
    <row r="992" spans="1:22" x14ac:dyDescent="0.2">
      <c r="A992" s="19">
        <f t="shared" si="208"/>
        <v>976</v>
      </c>
      <c r="B992" s="20">
        <f t="shared" si="209"/>
        <v>1</v>
      </c>
      <c r="C992" s="23" t="str">
        <f t="shared" si="210"/>
        <v>yes</v>
      </c>
      <c r="D992" s="22"/>
      <c r="E992" s="24"/>
      <c r="F992" s="32">
        <f t="shared" si="211"/>
        <v>9.597938264373648E-77</v>
      </c>
      <c r="G992" s="14">
        <f t="shared" si="212"/>
        <v>3.7821009348940429E-74</v>
      </c>
      <c r="H992" s="45">
        <f t="shared" si="213"/>
        <v>7.3750968230430587E-72</v>
      </c>
      <c r="I992" s="13"/>
      <c r="J992" s="11">
        <f t="shared" si="217"/>
        <v>1</v>
      </c>
      <c r="K992" s="11">
        <f t="shared" si="218"/>
        <v>1</v>
      </c>
      <c r="L992" s="2">
        <f t="shared" si="219"/>
        <v>1</v>
      </c>
      <c r="M992" s="2">
        <f t="shared" si="214"/>
        <v>0.99</v>
      </c>
      <c r="N992" s="92"/>
      <c r="O992" s="2">
        <f t="shared" si="215"/>
        <v>1</v>
      </c>
      <c r="P992" s="31">
        <f t="shared" si="216"/>
        <v>976</v>
      </c>
      <c r="Q992" s="31">
        <f t="shared" si="207"/>
        <v>976</v>
      </c>
      <c r="R992" s="180"/>
      <c r="S992" s="181"/>
      <c r="T992" s="182"/>
      <c r="U992" s="183"/>
      <c r="V992" s="185"/>
    </row>
    <row r="993" spans="1:22" x14ac:dyDescent="0.2">
      <c r="A993" s="19">
        <f t="shared" si="208"/>
        <v>977</v>
      </c>
      <c r="B993" s="20">
        <f t="shared" si="209"/>
        <v>1</v>
      </c>
      <c r="C993" s="23" t="str">
        <f t="shared" si="210"/>
        <v>yes</v>
      </c>
      <c r="D993" s="22"/>
      <c r="E993" s="24"/>
      <c r="F993" s="32">
        <f t="shared" si="211"/>
        <v>6.8321201767392906E-77</v>
      </c>
      <c r="G993" s="14">
        <f t="shared" si="212"/>
        <v>2.7022042716189852E-74</v>
      </c>
      <c r="H993" s="45">
        <f t="shared" si="213"/>
        <v>5.2888062214571608E-72</v>
      </c>
      <c r="I993" s="13"/>
      <c r="J993" s="11">
        <f t="shared" si="217"/>
        <v>1</v>
      </c>
      <c r="K993" s="11">
        <f t="shared" si="218"/>
        <v>1</v>
      </c>
      <c r="L993" s="2">
        <f t="shared" si="219"/>
        <v>1</v>
      </c>
      <c r="M993" s="2">
        <f t="shared" si="214"/>
        <v>0.99</v>
      </c>
      <c r="N993" s="92"/>
      <c r="O993" s="2">
        <f t="shared" si="215"/>
        <v>1</v>
      </c>
      <c r="P993" s="31">
        <f t="shared" si="216"/>
        <v>977</v>
      </c>
      <c r="Q993" s="31">
        <f t="shared" si="207"/>
        <v>977</v>
      </c>
      <c r="R993" s="180"/>
      <c r="S993" s="181"/>
      <c r="T993" s="182"/>
      <c r="U993" s="183"/>
      <c r="V993" s="185"/>
    </row>
    <row r="994" spans="1:22" x14ac:dyDescent="0.2">
      <c r="A994" s="19">
        <f t="shared" si="208"/>
        <v>978</v>
      </c>
      <c r="B994" s="20">
        <f t="shared" si="209"/>
        <v>1</v>
      </c>
      <c r="C994" s="23" t="str">
        <f t="shared" si="210"/>
        <v>yes</v>
      </c>
      <c r="D994" s="22"/>
      <c r="E994" s="24"/>
      <c r="F994" s="32">
        <f t="shared" si="211"/>
        <v>4.8595577547744349E-77</v>
      </c>
      <c r="G994" s="14">
        <f t="shared" si="212"/>
        <v>1.9291660486816584E-74</v>
      </c>
      <c r="H994" s="45">
        <f t="shared" si="213"/>
        <v>3.7898027404062168E-72</v>
      </c>
      <c r="I994" s="13"/>
      <c r="J994" s="11">
        <f t="shared" si="217"/>
        <v>1</v>
      </c>
      <c r="K994" s="11">
        <f t="shared" si="218"/>
        <v>1</v>
      </c>
      <c r="L994" s="2">
        <f t="shared" si="219"/>
        <v>1</v>
      </c>
      <c r="M994" s="2">
        <f t="shared" si="214"/>
        <v>0.99</v>
      </c>
      <c r="N994" s="92"/>
      <c r="O994" s="2">
        <f t="shared" si="215"/>
        <v>1</v>
      </c>
      <c r="P994" s="31">
        <f t="shared" si="216"/>
        <v>978</v>
      </c>
      <c r="Q994" s="31">
        <f t="shared" si="207"/>
        <v>978</v>
      </c>
      <c r="R994" s="180"/>
      <c r="S994" s="181"/>
      <c r="T994" s="182"/>
      <c r="U994" s="183"/>
      <c r="V994" s="185"/>
    </row>
    <row r="995" spans="1:22" x14ac:dyDescent="0.2">
      <c r="A995" s="19">
        <f t="shared" si="208"/>
        <v>979</v>
      </c>
      <c r="B995" s="20">
        <f t="shared" si="209"/>
        <v>1</v>
      </c>
      <c r="C995" s="23" t="str">
        <f t="shared" si="210"/>
        <v>yes</v>
      </c>
      <c r="D995" s="22"/>
      <c r="E995" s="24"/>
      <c r="F995" s="32">
        <f t="shared" si="211"/>
        <v>3.4538236149834597E-77</v>
      </c>
      <c r="G995" s="14">
        <f t="shared" si="212"/>
        <v>1.3762137228554324E-74</v>
      </c>
      <c r="H995" s="45">
        <f t="shared" si="213"/>
        <v>2.7135827035334863E-72</v>
      </c>
      <c r="I995" s="13"/>
      <c r="J995" s="11">
        <f t="shared" si="217"/>
        <v>1</v>
      </c>
      <c r="K995" s="11">
        <f t="shared" si="218"/>
        <v>1</v>
      </c>
      <c r="L995" s="2">
        <f t="shared" si="219"/>
        <v>1</v>
      </c>
      <c r="M995" s="2">
        <f t="shared" si="214"/>
        <v>0.99</v>
      </c>
      <c r="N995" s="92"/>
      <c r="O995" s="2">
        <f t="shared" si="215"/>
        <v>1</v>
      </c>
      <c r="P995" s="31">
        <f t="shared" si="216"/>
        <v>979</v>
      </c>
      <c r="Q995" s="31">
        <f t="shared" si="207"/>
        <v>979</v>
      </c>
      <c r="R995" s="180"/>
      <c r="S995" s="181"/>
      <c r="T995" s="182"/>
      <c r="U995" s="183"/>
      <c r="V995" s="185"/>
    </row>
    <row r="996" spans="1:22" x14ac:dyDescent="0.2">
      <c r="A996" s="19">
        <f t="shared" si="208"/>
        <v>980</v>
      </c>
      <c r="B996" s="20">
        <f t="shared" si="209"/>
        <v>1</v>
      </c>
      <c r="C996" s="23" t="str">
        <f t="shared" si="210"/>
        <v>yes</v>
      </c>
      <c r="D996" s="22"/>
      <c r="E996" s="24"/>
      <c r="F996" s="32">
        <f t="shared" si="211"/>
        <v>2.4528113964372493E-77</v>
      </c>
      <c r="G996" s="14">
        <f t="shared" si="212"/>
        <v>9.8099197417516255E-75</v>
      </c>
      <c r="H996" s="45">
        <f t="shared" si="213"/>
        <v>1.9414915284044726E-72</v>
      </c>
      <c r="I996" s="13"/>
      <c r="J996" s="11">
        <f t="shared" si="217"/>
        <v>1</v>
      </c>
      <c r="K996" s="11">
        <f t="shared" si="218"/>
        <v>1</v>
      </c>
      <c r="L996" s="2">
        <f t="shared" si="219"/>
        <v>1</v>
      </c>
      <c r="M996" s="2">
        <f t="shared" si="214"/>
        <v>0.99</v>
      </c>
      <c r="N996" s="92"/>
      <c r="O996" s="2">
        <f t="shared" si="215"/>
        <v>1</v>
      </c>
      <c r="P996" s="31">
        <f t="shared" si="216"/>
        <v>980</v>
      </c>
      <c r="Q996" s="31">
        <f t="shared" si="207"/>
        <v>980</v>
      </c>
      <c r="R996" s="180"/>
      <c r="S996" s="181"/>
      <c r="T996" s="182"/>
      <c r="U996" s="183"/>
      <c r="V996" s="185"/>
    </row>
    <row r="997" spans="1:22" x14ac:dyDescent="0.2">
      <c r="A997" s="19">
        <f t="shared" si="208"/>
        <v>981</v>
      </c>
      <c r="B997" s="20">
        <f t="shared" si="209"/>
        <v>1</v>
      </c>
      <c r="C997" s="23" t="str">
        <f t="shared" si="210"/>
        <v>yes</v>
      </c>
      <c r="D997" s="22"/>
      <c r="E997" s="24"/>
      <c r="F997" s="32">
        <f t="shared" si="211"/>
        <v>1.7405527024718605E-77</v>
      </c>
      <c r="G997" s="14">
        <f t="shared" si="212"/>
        <v>6.9872577878011711E-75</v>
      </c>
      <c r="H997" s="45">
        <f t="shared" si="213"/>
        <v>1.3880093173064039E-72</v>
      </c>
      <c r="I997" s="13"/>
      <c r="J997" s="11">
        <f t="shared" si="217"/>
        <v>1</v>
      </c>
      <c r="K997" s="11">
        <f t="shared" si="218"/>
        <v>1</v>
      </c>
      <c r="L997" s="2">
        <f t="shared" si="219"/>
        <v>1</v>
      </c>
      <c r="M997" s="2">
        <f t="shared" si="214"/>
        <v>0.99</v>
      </c>
      <c r="N997" s="92"/>
      <c r="O997" s="2">
        <f t="shared" si="215"/>
        <v>1</v>
      </c>
      <c r="P997" s="31">
        <f t="shared" si="216"/>
        <v>981</v>
      </c>
      <c r="Q997" s="31">
        <f t="shared" si="207"/>
        <v>981</v>
      </c>
      <c r="R997" s="180"/>
      <c r="S997" s="181"/>
      <c r="T997" s="182"/>
      <c r="U997" s="183"/>
      <c r="V997" s="185"/>
    </row>
    <row r="998" spans="1:22" x14ac:dyDescent="0.2">
      <c r="A998" s="19">
        <f t="shared" si="208"/>
        <v>982</v>
      </c>
      <c r="B998" s="20">
        <f t="shared" si="209"/>
        <v>1</v>
      </c>
      <c r="C998" s="23" t="str">
        <f t="shared" si="210"/>
        <v>yes</v>
      </c>
      <c r="D998" s="22"/>
      <c r="E998" s="24"/>
      <c r="F998" s="32">
        <f t="shared" si="211"/>
        <v>1.2341491223692653E-77</v>
      </c>
      <c r="G998" s="14">
        <f t="shared" si="212"/>
        <v>4.9728831566076336E-75</v>
      </c>
      <c r="H998" s="45">
        <f t="shared" si="213"/>
        <v>9.9154438549431909E-73</v>
      </c>
      <c r="I998" s="13"/>
      <c r="J998" s="11">
        <f t="shared" si="217"/>
        <v>1</v>
      </c>
      <c r="K998" s="11">
        <f t="shared" si="218"/>
        <v>1</v>
      </c>
      <c r="L998" s="2">
        <f t="shared" si="219"/>
        <v>1</v>
      </c>
      <c r="M998" s="2">
        <f t="shared" si="214"/>
        <v>0.99</v>
      </c>
      <c r="N998" s="92"/>
      <c r="O998" s="2">
        <f t="shared" si="215"/>
        <v>1</v>
      </c>
      <c r="P998" s="31">
        <f t="shared" si="216"/>
        <v>982</v>
      </c>
      <c r="Q998" s="31">
        <f t="shared" si="207"/>
        <v>982</v>
      </c>
      <c r="R998" s="180"/>
      <c r="S998" s="181"/>
      <c r="T998" s="182"/>
      <c r="U998" s="183"/>
      <c r="V998" s="185"/>
    </row>
    <row r="999" spans="1:22" x14ac:dyDescent="0.2">
      <c r="A999" s="19">
        <f t="shared" si="208"/>
        <v>983</v>
      </c>
      <c r="B999" s="20">
        <f t="shared" si="209"/>
        <v>1</v>
      </c>
      <c r="C999" s="23" t="str">
        <f t="shared" si="210"/>
        <v>yes</v>
      </c>
      <c r="D999" s="22"/>
      <c r="E999" s="24"/>
      <c r="F999" s="32">
        <f t="shared" si="211"/>
        <v>8.7438750561682168E-78</v>
      </c>
      <c r="G999" s="14">
        <f t="shared" si="212"/>
        <v>3.536456692676371E-75</v>
      </c>
      <c r="H999" s="45">
        <f t="shared" si="213"/>
        <v>7.0777183536850391E-73</v>
      </c>
      <c r="I999" s="13"/>
      <c r="J999" s="11">
        <f t="shared" si="217"/>
        <v>1</v>
      </c>
      <c r="K999" s="11">
        <f t="shared" si="218"/>
        <v>1</v>
      </c>
      <c r="L999" s="2">
        <f t="shared" si="219"/>
        <v>1</v>
      </c>
      <c r="M999" s="2">
        <f t="shared" si="214"/>
        <v>0.99</v>
      </c>
      <c r="N999" s="92"/>
      <c r="O999" s="2">
        <f t="shared" si="215"/>
        <v>1</v>
      </c>
      <c r="P999" s="31">
        <f t="shared" si="216"/>
        <v>983</v>
      </c>
      <c r="Q999" s="31">
        <f t="shared" si="207"/>
        <v>983</v>
      </c>
      <c r="R999" s="180"/>
      <c r="S999" s="181"/>
      <c r="T999" s="182"/>
      <c r="U999" s="183"/>
      <c r="V999" s="185"/>
    </row>
    <row r="1000" spans="1:22" x14ac:dyDescent="0.2">
      <c r="A1000" s="19">
        <f t="shared" si="208"/>
        <v>984</v>
      </c>
      <c r="B1000" s="20">
        <f t="shared" si="209"/>
        <v>1</v>
      </c>
      <c r="C1000" s="23" t="str">
        <f t="shared" si="210"/>
        <v>yes</v>
      </c>
      <c r="D1000" s="22"/>
      <c r="E1000" s="24"/>
      <c r="F1000" s="32">
        <f t="shared" si="211"/>
        <v>6.1900546819295093E-78</v>
      </c>
      <c r="G1000" s="14">
        <f t="shared" si="212"/>
        <v>2.5129592482508989E-75</v>
      </c>
      <c r="H1000" s="45">
        <f t="shared" si="213"/>
        <v>5.0481722228146245E-73</v>
      </c>
      <c r="I1000" s="13"/>
      <c r="J1000" s="11">
        <f t="shared" si="217"/>
        <v>1</v>
      </c>
      <c r="K1000" s="11">
        <f t="shared" si="218"/>
        <v>1</v>
      </c>
      <c r="L1000" s="2">
        <f t="shared" si="219"/>
        <v>1</v>
      </c>
      <c r="M1000" s="2">
        <f t="shared" si="214"/>
        <v>0.99</v>
      </c>
      <c r="N1000" s="92"/>
      <c r="O1000" s="2">
        <f t="shared" si="215"/>
        <v>1</v>
      </c>
      <c r="P1000" s="31">
        <f t="shared" si="216"/>
        <v>984</v>
      </c>
      <c r="Q1000" s="31">
        <f t="shared" si="207"/>
        <v>984</v>
      </c>
      <c r="R1000" s="180"/>
      <c r="S1000" s="181"/>
      <c r="T1000" s="182"/>
      <c r="U1000" s="183"/>
      <c r="V1000" s="185"/>
    </row>
    <row r="1001" spans="1:22" x14ac:dyDescent="0.2">
      <c r="A1001" s="19">
        <f t="shared" si="208"/>
        <v>985</v>
      </c>
      <c r="B1001" s="20">
        <f t="shared" si="209"/>
        <v>1</v>
      </c>
      <c r="C1001" s="23" t="str">
        <f t="shared" si="210"/>
        <v>yes</v>
      </c>
      <c r="D1001" s="22"/>
      <c r="E1001" s="24"/>
      <c r="F1001" s="32">
        <f t="shared" si="211"/>
        <v>4.3786239513648931E-78</v>
      </c>
      <c r="G1001" s="14">
        <f t="shared" si="212"/>
        <v>1.7842592696062102E-75</v>
      </c>
      <c r="H1001" s="45">
        <f t="shared" si="213"/>
        <v>3.5977686911731305E-73</v>
      </c>
      <c r="I1001" s="13"/>
      <c r="J1001" s="11">
        <f t="shared" si="217"/>
        <v>1</v>
      </c>
      <c r="K1001" s="11">
        <f t="shared" si="218"/>
        <v>1</v>
      </c>
      <c r="L1001" s="2">
        <f t="shared" si="219"/>
        <v>1</v>
      </c>
      <c r="M1001" s="2">
        <f t="shared" si="214"/>
        <v>0.99</v>
      </c>
      <c r="N1001" s="92"/>
      <c r="O1001" s="2">
        <f t="shared" si="215"/>
        <v>1</v>
      </c>
      <c r="P1001" s="31">
        <f t="shared" si="216"/>
        <v>985</v>
      </c>
      <c r="Q1001" s="31">
        <f t="shared" si="207"/>
        <v>985</v>
      </c>
      <c r="R1001" s="180"/>
      <c r="S1001" s="181"/>
      <c r="T1001" s="182"/>
      <c r="U1001" s="183"/>
      <c r="V1001" s="185"/>
    </row>
    <row r="1002" spans="1:22" x14ac:dyDescent="0.2">
      <c r="A1002" s="19">
        <f t="shared" si="208"/>
        <v>986</v>
      </c>
      <c r="B1002" s="20">
        <f t="shared" si="209"/>
        <v>1</v>
      </c>
      <c r="C1002" s="23" t="str">
        <f t="shared" si="210"/>
        <v>yes</v>
      </c>
      <c r="D1002" s="22"/>
      <c r="E1002" s="24"/>
      <c r="F1002" s="32">
        <f t="shared" si="211"/>
        <v>3.0947944044598069E-78</v>
      </c>
      <c r="G1002" s="14">
        <f t="shared" si="212"/>
        <v>1.2658559332484091E-75</v>
      </c>
      <c r="H1002" s="45">
        <f t="shared" si="213"/>
        <v>2.5620577279102015E-73</v>
      </c>
      <c r="I1002" s="13"/>
      <c r="J1002" s="11">
        <f t="shared" si="217"/>
        <v>1</v>
      </c>
      <c r="K1002" s="11">
        <f t="shared" si="218"/>
        <v>1</v>
      </c>
      <c r="L1002" s="2">
        <f t="shared" si="219"/>
        <v>1</v>
      </c>
      <c r="M1002" s="2">
        <f t="shared" si="214"/>
        <v>0.99</v>
      </c>
      <c r="N1002" s="92"/>
      <c r="O1002" s="2">
        <f t="shared" si="215"/>
        <v>1</v>
      </c>
      <c r="P1002" s="31">
        <f t="shared" si="216"/>
        <v>986</v>
      </c>
      <c r="Q1002" s="31">
        <f t="shared" si="207"/>
        <v>986</v>
      </c>
      <c r="R1002" s="180"/>
      <c r="S1002" s="181"/>
      <c r="T1002" s="182"/>
      <c r="U1002" s="183"/>
      <c r="V1002" s="185"/>
    </row>
    <row r="1003" spans="1:22" x14ac:dyDescent="0.2">
      <c r="A1003" s="19">
        <f t="shared" si="208"/>
        <v>987</v>
      </c>
      <c r="B1003" s="20">
        <f t="shared" si="209"/>
        <v>1</v>
      </c>
      <c r="C1003" s="23" t="str">
        <f t="shared" si="210"/>
        <v>yes</v>
      </c>
      <c r="D1003" s="22"/>
      <c r="E1003" s="24"/>
      <c r="F1003" s="32">
        <f t="shared" si="211"/>
        <v>2.1856232856398824E-78</v>
      </c>
      <c r="G1003" s="14">
        <f t="shared" si="212"/>
        <v>8.9735189427523875E-76</v>
      </c>
      <c r="H1003" s="45">
        <f t="shared" si="213"/>
        <v>1.8230541918037233E-73</v>
      </c>
      <c r="I1003" s="13"/>
      <c r="J1003" s="11">
        <f t="shared" si="217"/>
        <v>1</v>
      </c>
      <c r="K1003" s="11">
        <f t="shared" si="218"/>
        <v>1</v>
      </c>
      <c r="L1003" s="2">
        <f t="shared" si="219"/>
        <v>1</v>
      </c>
      <c r="M1003" s="2">
        <f t="shared" si="214"/>
        <v>0.99</v>
      </c>
      <c r="N1003" s="92"/>
      <c r="O1003" s="2">
        <f t="shared" si="215"/>
        <v>1</v>
      </c>
      <c r="P1003" s="31">
        <f t="shared" si="216"/>
        <v>987</v>
      </c>
      <c r="Q1003" s="31">
        <f t="shared" si="207"/>
        <v>987</v>
      </c>
      <c r="R1003" s="180"/>
      <c r="S1003" s="181"/>
      <c r="T1003" s="182"/>
      <c r="U1003" s="183"/>
      <c r="V1003" s="185"/>
    </row>
    <row r="1004" spans="1:22" x14ac:dyDescent="0.2">
      <c r="A1004" s="19">
        <f t="shared" si="208"/>
        <v>988</v>
      </c>
      <c r="B1004" s="20">
        <f t="shared" si="209"/>
        <v>1</v>
      </c>
      <c r="C1004" s="23" t="str">
        <f t="shared" si="210"/>
        <v>yes</v>
      </c>
      <c r="D1004" s="22"/>
      <c r="E1004" s="24"/>
      <c r="F1004" s="32">
        <f t="shared" si="211"/>
        <v>1.5422916752468624E-78</v>
      </c>
      <c r="G1004" s="14">
        <f t="shared" si="212"/>
        <v>6.3561163106832631E-76</v>
      </c>
      <c r="H1004" s="45">
        <f t="shared" si="213"/>
        <v>1.2961749583975661E-73</v>
      </c>
      <c r="I1004" s="13"/>
      <c r="J1004" s="11">
        <f t="shared" si="217"/>
        <v>1</v>
      </c>
      <c r="K1004" s="11">
        <f t="shared" si="218"/>
        <v>1</v>
      </c>
      <c r="L1004" s="2">
        <f t="shared" si="219"/>
        <v>1</v>
      </c>
      <c r="M1004" s="2">
        <f t="shared" si="214"/>
        <v>0.99</v>
      </c>
      <c r="N1004" s="92"/>
      <c r="O1004" s="2">
        <f t="shared" si="215"/>
        <v>1</v>
      </c>
      <c r="P1004" s="31">
        <f t="shared" si="216"/>
        <v>988</v>
      </c>
      <c r="Q1004" s="31">
        <f t="shared" si="207"/>
        <v>988</v>
      </c>
      <c r="R1004" s="180"/>
      <c r="S1004" s="181"/>
      <c r="T1004" s="182"/>
      <c r="U1004" s="183"/>
      <c r="V1004" s="185"/>
    </row>
    <row r="1005" spans="1:22" x14ac:dyDescent="0.2">
      <c r="A1005" s="19">
        <f t="shared" si="208"/>
        <v>989</v>
      </c>
      <c r="B1005" s="20">
        <f t="shared" si="209"/>
        <v>1</v>
      </c>
      <c r="C1005" s="23" t="str">
        <f t="shared" si="210"/>
        <v>yes</v>
      </c>
      <c r="D1005" s="22"/>
      <c r="E1005" s="24"/>
      <c r="F1005" s="32">
        <f t="shared" si="211"/>
        <v>1.0874361225861793E-78</v>
      </c>
      <c r="G1005" s="14">
        <f t="shared" si="212"/>
        <v>4.4985214158143038E-76</v>
      </c>
      <c r="H1005" s="45">
        <f t="shared" si="213"/>
        <v>9.2082993622057322E-74</v>
      </c>
      <c r="I1005" s="13"/>
      <c r="J1005" s="11">
        <f t="shared" si="217"/>
        <v>1</v>
      </c>
      <c r="K1005" s="11">
        <f t="shared" si="218"/>
        <v>1</v>
      </c>
      <c r="L1005" s="2">
        <f t="shared" si="219"/>
        <v>1</v>
      </c>
      <c r="M1005" s="2">
        <f t="shared" si="214"/>
        <v>0.99</v>
      </c>
      <c r="N1005" s="92"/>
      <c r="O1005" s="2">
        <f t="shared" si="215"/>
        <v>1</v>
      </c>
      <c r="P1005" s="31">
        <f t="shared" si="216"/>
        <v>989</v>
      </c>
      <c r="Q1005" s="31">
        <f t="shared" si="207"/>
        <v>989</v>
      </c>
      <c r="R1005" s="180"/>
      <c r="S1005" s="181"/>
      <c r="T1005" s="182"/>
      <c r="U1005" s="183"/>
      <c r="V1005" s="185"/>
    </row>
    <row r="1006" spans="1:22" x14ac:dyDescent="0.2">
      <c r="A1006" s="19">
        <f t="shared" si="208"/>
        <v>990</v>
      </c>
      <c r="B1006" s="20">
        <f t="shared" si="209"/>
        <v>1</v>
      </c>
      <c r="C1006" s="23" t="str">
        <f t="shared" si="210"/>
        <v>yes</v>
      </c>
      <c r="D1006" s="22"/>
      <c r="E1006" s="24"/>
      <c r="F1006" s="32">
        <f t="shared" si="211"/>
        <v>7.6609981238948237E-79</v>
      </c>
      <c r="G1006" s="14">
        <f t="shared" si="212"/>
        <v>3.1812294709473588E-76</v>
      </c>
      <c r="H1006" s="45">
        <f t="shared" si="213"/>
        <v>6.5365012744461279E-74</v>
      </c>
      <c r="I1006" s="13"/>
      <c r="J1006" s="11">
        <f t="shared" si="217"/>
        <v>1</v>
      </c>
      <c r="K1006" s="11">
        <f t="shared" si="218"/>
        <v>1</v>
      </c>
      <c r="L1006" s="2">
        <f t="shared" si="219"/>
        <v>1</v>
      </c>
      <c r="M1006" s="2">
        <f t="shared" si="214"/>
        <v>0.99</v>
      </c>
      <c r="N1006" s="92"/>
      <c r="O1006" s="2">
        <f t="shared" si="215"/>
        <v>1</v>
      </c>
      <c r="P1006" s="31">
        <f t="shared" si="216"/>
        <v>990</v>
      </c>
      <c r="Q1006" s="31">
        <f t="shared" si="207"/>
        <v>990</v>
      </c>
      <c r="R1006" s="180"/>
      <c r="S1006" s="181"/>
      <c r="T1006" s="182"/>
      <c r="U1006" s="183"/>
      <c r="V1006" s="185"/>
    </row>
    <row r="1007" spans="1:22" x14ac:dyDescent="0.2">
      <c r="A1007" s="19">
        <f t="shared" si="208"/>
        <v>991</v>
      </c>
      <c r="B1007" s="20">
        <f t="shared" si="209"/>
        <v>1</v>
      </c>
      <c r="C1007" s="23" t="str">
        <f t="shared" si="210"/>
        <v>yes</v>
      </c>
      <c r="D1007" s="22"/>
      <c r="E1007" s="24"/>
      <c r="F1007" s="32">
        <f t="shared" si="211"/>
        <v>5.3927418166241448E-79</v>
      </c>
      <c r="G1007" s="14">
        <f t="shared" si="212"/>
        <v>2.2478420005053985E-76</v>
      </c>
      <c r="H1007" s="45">
        <f t="shared" si="213"/>
        <v>4.6361741260422308E-74</v>
      </c>
      <c r="I1007" s="13"/>
      <c r="J1007" s="11">
        <f t="shared" si="217"/>
        <v>1</v>
      </c>
      <c r="K1007" s="11">
        <f t="shared" si="218"/>
        <v>1</v>
      </c>
      <c r="L1007" s="2">
        <f t="shared" si="219"/>
        <v>1</v>
      </c>
      <c r="M1007" s="2">
        <f t="shared" si="214"/>
        <v>0.99</v>
      </c>
      <c r="N1007" s="92"/>
      <c r="O1007" s="2">
        <f t="shared" si="215"/>
        <v>1</v>
      </c>
      <c r="P1007" s="31">
        <f t="shared" si="216"/>
        <v>991</v>
      </c>
      <c r="Q1007" s="31">
        <f t="shared" si="207"/>
        <v>991</v>
      </c>
      <c r="R1007" s="180"/>
      <c r="S1007" s="181"/>
      <c r="T1007" s="182"/>
      <c r="U1007" s="183"/>
      <c r="V1007" s="185"/>
    </row>
    <row r="1008" spans="1:22" x14ac:dyDescent="0.2">
      <c r="A1008" s="19">
        <f t="shared" si="208"/>
        <v>992</v>
      </c>
      <c r="B1008" s="20">
        <f t="shared" si="209"/>
        <v>1</v>
      </c>
      <c r="C1008" s="23" t="str">
        <f t="shared" si="210"/>
        <v>yes</v>
      </c>
      <c r="D1008" s="22"/>
      <c r="E1008" s="24"/>
      <c r="F1008" s="32">
        <f t="shared" si="211"/>
        <v>3.7929303936177997E-79</v>
      </c>
      <c r="G1008" s="14">
        <f t="shared" si="212"/>
        <v>1.5870129316223024E-76</v>
      </c>
      <c r="H1008" s="45">
        <f t="shared" si="213"/>
        <v>3.2856472463181612E-74</v>
      </c>
      <c r="I1008" s="13"/>
      <c r="J1008" s="11">
        <f t="shared" si="217"/>
        <v>1</v>
      </c>
      <c r="K1008" s="11">
        <f t="shared" si="218"/>
        <v>1</v>
      </c>
      <c r="L1008" s="2">
        <f t="shared" si="219"/>
        <v>1</v>
      </c>
      <c r="M1008" s="2">
        <f t="shared" si="214"/>
        <v>0.99</v>
      </c>
      <c r="N1008" s="92"/>
      <c r="O1008" s="2">
        <f t="shared" si="215"/>
        <v>1</v>
      </c>
      <c r="P1008" s="31">
        <f t="shared" si="216"/>
        <v>992</v>
      </c>
      <c r="Q1008" s="31">
        <f t="shared" si="207"/>
        <v>992</v>
      </c>
      <c r="R1008" s="180"/>
      <c r="S1008" s="181"/>
      <c r="T1008" s="182"/>
      <c r="U1008" s="183"/>
      <c r="V1008" s="185"/>
    </row>
    <row r="1009" spans="1:24" x14ac:dyDescent="0.2">
      <c r="A1009" s="19">
        <f t="shared" si="208"/>
        <v>993</v>
      </c>
      <c r="B1009" s="20">
        <f t="shared" si="209"/>
        <v>1</v>
      </c>
      <c r="C1009" s="23" t="str">
        <f t="shared" si="210"/>
        <v>yes</v>
      </c>
      <c r="D1009" s="22"/>
      <c r="E1009" s="24"/>
      <c r="F1009" s="32">
        <f t="shared" si="211"/>
        <v>2.6655042333100296E-79</v>
      </c>
      <c r="G1009" s="14">
        <f t="shared" si="212"/>
        <v>1.1195341771854505E-76</v>
      </c>
      <c r="H1009" s="45">
        <f t="shared" si="213"/>
        <v>2.3266296866647015E-74</v>
      </c>
      <c r="I1009" s="13"/>
      <c r="J1009" s="11">
        <f t="shared" si="217"/>
        <v>1</v>
      </c>
      <c r="K1009" s="11">
        <f t="shared" si="218"/>
        <v>1</v>
      </c>
      <c r="L1009" s="2">
        <f t="shared" si="219"/>
        <v>1</v>
      </c>
      <c r="M1009" s="2">
        <f t="shared" si="214"/>
        <v>0.99</v>
      </c>
      <c r="N1009" s="92"/>
      <c r="O1009" s="2">
        <f t="shared" si="215"/>
        <v>1</v>
      </c>
      <c r="P1009" s="31">
        <f t="shared" si="216"/>
        <v>993</v>
      </c>
      <c r="Q1009" s="31">
        <f t="shared" si="207"/>
        <v>993</v>
      </c>
      <c r="R1009" s="180"/>
      <c r="S1009" s="181"/>
      <c r="T1009" s="182"/>
      <c r="U1009" s="183"/>
      <c r="V1009" s="185"/>
    </row>
    <row r="1010" spans="1:24" x14ac:dyDescent="0.2">
      <c r="A1010" s="19">
        <f t="shared" si="208"/>
        <v>994</v>
      </c>
      <c r="B1010" s="20">
        <f t="shared" si="209"/>
        <v>1</v>
      </c>
      <c r="C1010" s="23" t="str">
        <f t="shared" si="210"/>
        <v>yes</v>
      </c>
      <c r="D1010" s="22"/>
      <c r="E1010" s="24"/>
      <c r="F1010" s="32">
        <f t="shared" si="211"/>
        <v>1.8716361085964766E-79</v>
      </c>
      <c r="G1010" s="14">
        <f t="shared" si="212"/>
        <v>7.8910491596538116E-77</v>
      </c>
      <c r="H1010" s="45">
        <f t="shared" si="213"/>
        <v>1.6461789528437281E-74</v>
      </c>
      <c r="I1010" s="13"/>
      <c r="J1010" s="11">
        <f t="shared" si="217"/>
        <v>1</v>
      </c>
      <c r="K1010" s="11">
        <f t="shared" si="218"/>
        <v>1</v>
      </c>
      <c r="L1010" s="2">
        <f t="shared" si="219"/>
        <v>1</v>
      </c>
      <c r="M1010" s="2">
        <f t="shared" si="214"/>
        <v>0.99</v>
      </c>
      <c r="N1010" s="92"/>
      <c r="O1010" s="2">
        <f t="shared" si="215"/>
        <v>1</v>
      </c>
      <c r="P1010" s="31">
        <f t="shared" si="216"/>
        <v>994</v>
      </c>
      <c r="Q1010" s="31">
        <f t="shared" si="207"/>
        <v>994</v>
      </c>
      <c r="R1010" s="180"/>
      <c r="S1010" s="181"/>
      <c r="T1010" s="182"/>
      <c r="U1010" s="183"/>
      <c r="V1010" s="185"/>
    </row>
    <row r="1011" spans="1:24" x14ac:dyDescent="0.2">
      <c r="A1011" s="19">
        <f t="shared" si="208"/>
        <v>995</v>
      </c>
      <c r="B1011" s="20">
        <f t="shared" si="209"/>
        <v>1</v>
      </c>
      <c r="C1011" s="23" t="str">
        <f t="shared" si="210"/>
        <v>yes</v>
      </c>
      <c r="D1011" s="22"/>
      <c r="E1011" s="24"/>
      <c r="F1011" s="32">
        <f t="shared" si="211"/>
        <v>1.3131043844895837E-79</v>
      </c>
      <c r="G1011" s="14">
        <f t="shared" si="212"/>
        <v>5.5573906548631257E-77</v>
      </c>
      <c r="H1011" s="45">
        <f t="shared" si="213"/>
        <v>1.1637738014608142E-74</v>
      </c>
      <c r="I1011" s="13"/>
      <c r="J1011" s="11">
        <f t="shared" si="217"/>
        <v>1</v>
      </c>
      <c r="K1011" s="11">
        <f t="shared" si="218"/>
        <v>1</v>
      </c>
      <c r="L1011" s="2">
        <f t="shared" si="219"/>
        <v>1</v>
      </c>
      <c r="M1011" s="2">
        <f t="shared" si="214"/>
        <v>0.99</v>
      </c>
      <c r="N1011" s="92"/>
      <c r="O1011" s="2">
        <f t="shared" si="215"/>
        <v>1</v>
      </c>
      <c r="P1011" s="31">
        <f t="shared" si="216"/>
        <v>995</v>
      </c>
      <c r="Q1011" s="31">
        <f t="shared" si="207"/>
        <v>995</v>
      </c>
      <c r="R1011" s="180"/>
      <c r="S1011" s="181"/>
      <c r="T1011" s="182"/>
      <c r="U1011" s="183"/>
      <c r="V1011" s="185"/>
    </row>
    <row r="1012" spans="1:24" x14ac:dyDescent="0.2">
      <c r="A1012" s="19">
        <f t="shared" si="208"/>
        <v>996</v>
      </c>
      <c r="B1012" s="20">
        <f t="shared" si="209"/>
        <v>1</v>
      </c>
      <c r="C1012" s="23" t="str">
        <f t="shared" si="210"/>
        <v>yes</v>
      </c>
      <c r="D1012" s="22"/>
      <c r="E1012" s="24"/>
      <c r="F1012" s="32">
        <f t="shared" si="211"/>
        <v>9.2047317249367792E-80</v>
      </c>
      <c r="G1012" s="14">
        <f t="shared" si="212"/>
        <v>3.910606871479109E-77</v>
      </c>
      <c r="H1012" s="45">
        <f t="shared" si="213"/>
        <v>8.2205362756093774E-75</v>
      </c>
      <c r="I1012" s="13"/>
      <c r="J1012" s="11">
        <f t="shared" si="217"/>
        <v>1</v>
      </c>
      <c r="K1012" s="11">
        <f t="shared" si="218"/>
        <v>1</v>
      </c>
      <c r="L1012" s="2">
        <f t="shared" si="219"/>
        <v>1</v>
      </c>
      <c r="M1012" s="2">
        <f t="shared" si="214"/>
        <v>0.99</v>
      </c>
      <c r="N1012" s="92"/>
      <c r="O1012" s="2">
        <f t="shared" si="215"/>
        <v>1</v>
      </c>
      <c r="P1012" s="31">
        <f t="shared" si="216"/>
        <v>996</v>
      </c>
      <c r="Q1012" s="31">
        <f t="shared" si="207"/>
        <v>996</v>
      </c>
      <c r="R1012" s="180"/>
      <c r="S1012" s="181"/>
      <c r="T1012" s="182"/>
      <c r="U1012" s="183"/>
      <c r="V1012" s="185"/>
    </row>
    <row r="1013" spans="1:24" x14ac:dyDescent="0.2">
      <c r="A1013" s="19">
        <f t="shared" si="208"/>
        <v>997</v>
      </c>
      <c r="B1013" s="20">
        <f t="shared" si="209"/>
        <v>1</v>
      </c>
      <c r="C1013" s="23" t="str">
        <f t="shared" si="210"/>
        <v>yes</v>
      </c>
      <c r="D1013" s="22"/>
      <c r="E1013" s="24"/>
      <c r="F1013" s="32">
        <f t="shared" si="211"/>
        <v>6.4469648787751614E-80</v>
      </c>
      <c r="G1013" s="14">
        <f t="shared" si="212"/>
        <v>2.7494935456232251E-77</v>
      </c>
      <c r="H1013" s="45">
        <f t="shared" si="213"/>
        <v>5.8018973971200752E-75</v>
      </c>
      <c r="I1013" s="13"/>
      <c r="J1013" s="11">
        <f t="shared" si="217"/>
        <v>1</v>
      </c>
      <c r="K1013" s="11">
        <f t="shared" si="218"/>
        <v>1</v>
      </c>
      <c r="L1013" s="2">
        <f t="shared" si="219"/>
        <v>1</v>
      </c>
      <c r="M1013" s="2">
        <f t="shared" si="214"/>
        <v>0.99</v>
      </c>
      <c r="N1013" s="92"/>
      <c r="O1013" s="2">
        <f t="shared" si="215"/>
        <v>1</v>
      </c>
      <c r="P1013" s="31">
        <f t="shared" si="216"/>
        <v>997</v>
      </c>
      <c r="Q1013" s="31">
        <f t="shared" si="207"/>
        <v>997</v>
      </c>
      <c r="R1013" s="180"/>
      <c r="S1013" s="181"/>
      <c r="T1013" s="182"/>
      <c r="U1013" s="183"/>
      <c r="V1013" s="185"/>
    </row>
    <row r="1014" spans="1:24" x14ac:dyDescent="0.2">
      <c r="A1014" s="19">
        <f t="shared" si="208"/>
        <v>998</v>
      </c>
      <c r="B1014" s="20">
        <f t="shared" si="209"/>
        <v>1</v>
      </c>
      <c r="C1014" s="23" t="str">
        <f t="shared" si="210"/>
        <v>yes</v>
      </c>
      <c r="D1014" s="22"/>
      <c r="E1014" s="24"/>
      <c r="F1014" s="32">
        <f t="shared" si="211"/>
        <v>4.5115937123834787E-80</v>
      </c>
      <c r="G1014" s="14">
        <f t="shared" si="212"/>
        <v>1.9315004240590201E-77</v>
      </c>
      <c r="H1014" s="45">
        <f t="shared" si="213"/>
        <v>4.0914431787254405E-75</v>
      </c>
      <c r="I1014" s="13"/>
      <c r="J1014" s="11">
        <f t="shared" si="217"/>
        <v>1</v>
      </c>
      <c r="K1014" s="11">
        <f t="shared" si="218"/>
        <v>1</v>
      </c>
      <c r="L1014" s="2">
        <f t="shared" si="219"/>
        <v>1</v>
      </c>
      <c r="M1014" s="2">
        <f t="shared" si="214"/>
        <v>0.99</v>
      </c>
      <c r="N1014" s="92"/>
      <c r="O1014" s="2">
        <f t="shared" si="215"/>
        <v>1</v>
      </c>
      <c r="P1014" s="31">
        <f t="shared" si="216"/>
        <v>998</v>
      </c>
      <c r="Q1014" s="31">
        <f t="shared" si="207"/>
        <v>998</v>
      </c>
      <c r="R1014" s="180"/>
      <c r="S1014" s="181"/>
      <c r="T1014" s="182"/>
      <c r="U1014" s="183"/>
      <c r="V1014" s="185"/>
    </row>
    <row r="1015" spans="1:24" x14ac:dyDescent="0.2">
      <c r="A1015" s="19">
        <f t="shared" si="208"/>
        <v>999</v>
      </c>
      <c r="B1015" s="20">
        <f t="shared" si="209"/>
        <v>1</v>
      </c>
      <c r="C1015" s="23" t="str">
        <f t="shared" si="210"/>
        <v>yes</v>
      </c>
      <c r="D1015" s="22"/>
      <c r="E1015" s="24"/>
      <c r="F1015" s="32">
        <f t="shared" si="211"/>
        <v>3.1545207032801105E-80</v>
      </c>
      <c r="G1015" s="14">
        <f t="shared" si="212"/>
        <v>1.3557159360942701E-77</v>
      </c>
      <c r="H1015" s="45">
        <f t="shared" si="213"/>
        <v>2.8828220970640408E-75</v>
      </c>
      <c r="I1015" s="13"/>
      <c r="J1015" s="11">
        <f t="shared" si="217"/>
        <v>1</v>
      </c>
      <c r="K1015" s="11">
        <f t="shared" si="218"/>
        <v>1</v>
      </c>
      <c r="L1015" s="2">
        <f t="shared" si="219"/>
        <v>1</v>
      </c>
      <c r="M1015" s="2">
        <f t="shared" si="214"/>
        <v>0.99</v>
      </c>
      <c r="N1015" s="92"/>
      <c r="O1015" s="2">
        <f t="shared" si="215"/>
        <v>1</v>
      </c>
      <c r="P1015" s="31">
        <f t="shared" si="216"/>
        <v>999</v>
      </c>
      <c r="Q1015" s="31">
        <f t="shared" si="207"/>
        <v>999</v>
      </c>
      <c r="R1015" s="180"/>
      <c r="S1015" s="181"/>
      <c r="T1015" s="182"/>
      <c r="U1015" s="183"/>
      <c r="V1015" s="185"/>
    </row>
    <row r="1016" spans="1:24" s="102" customFormat="1" x14ac:dyDescent="0.2">
      <c r="A1016" s="58">
        <f t="shared" si="208"/>
        <v>1000</v>
      </c>
      <c r="B1016" s="113">
        <f t="shared" si="209"/>
        <v>1</v>
      </c>
      <c r="C1016" s="114" t="str">
        <f t="shared" si="210"/>
        <v>yes</v>
      </c>
      <c r="D1016" s="115"/>
      <c r="E1016" s="116"/>
      <c r="F1016" s="117">
        <f t="shared" si="211"/>
        <v>2.2037569783393729E-80</v>
      </c>
      <c r="G1016" s="118">
        <f t="shared" si="212"/>
        <v>9.5076372494069588E-78</v>
      </c>
      <c r="H1016" s="45">
        <f t="shared" si="213"/>
        <v>2.0295148743926578E-75</v>
      </c>
      <c r="I1016" s="57"/>
      <c r="J1016" s="119">
        <f t="shared" si="217"/>
        <v>1</v>
      </c>
      <c r="K1016" s="119">
        <f t="shared" si="218"/>
        <v>1</v>
      </c>
      <c r="L1016" s="57">
        <f t="shared" si="219"/>
        <v>1</v>
      </c>
      <c r="M1016" s="57">
        <f t="shared" si="214"/>
        <v>0.99</v>
      </c>
      <c r="N1016" s="120"/>
      <c r="O1016" s="57">
        <f t="shared" si="215"/>
        <v>1</v>
      </c>
      <c r="P1016" s="65">
        <f t="shared" si="216"/>
        <v>1000</v>
      </c>
      <c r="Q1016" s="65">
        <f t="shared" si="207"/>
        <v>1000</v>
      </c>
      <c r="R1016" s="180"/>
      <c r="S1016" s="181"/>
      <c r="T1016" s="182"/>
      <c r="U1016" s="183"/>
      <c r="V1016" s="185"/>
      <c r="W1016" s="127"/>
      <c r="X1016" s="103"/>
    </row>
  </sheetData>
  <sheetCalcPr fullCalcOnLoad="1"/>
  <sheetProtection sheet="1" objects="1" scenarios="1"/>
  <mergeCells count="8">
    <mergeCell ref="T23:U23"/>
    <mergeCell ref="R16:T16"/>
    <mergeCell ref="A1:C4"/>
    <mergeCell ref="D1:E5"/>
    <mergeCell ref="A5:C5"/>
    <mergeCell ref="A9:B10"/>
    <mergeCell ref="D8:E8"/>
    <mergeCell ref="D9:E10"/>
  </mergeCells>
  <phoneticPr fontId="8" type="noConversion"/>
  <conditionalFormatting sqref="B13">
    <cfRule type="cellIs" dxfId="8" priority="1" stopIfTrue="1" operator="greaterThan">
      <formula>$B11-$E$12+1</formula>
    </cfRule>
  </conditionalFormatting>
  <conditionalFormatting sqref="B11">
    <cfRule type="cellIs" dxfId="7" priority="2" stopIfTrue="1" operator="greaterThan">
      <formula>$E$15</formula>
    </cfRule>
  </conditionalFormatting>
  <dataValidations count="5">
    <dataValidation type="whole" allowBlank="1" showErrorMessage="1" errorTitle="#Number of negatives too high!" error="Negatives at maximum 2 and_x000a_N-K`+1&gt;=r" promptTitle="Enter Expected Negatives" prompt="0, 1 or 2" sqref="B13">
      <formula1>0</formula1>
      <formula2>IF(B11-E12+1&gt;=B13,2,1)</formula2>
    </dataValidation>
    <dataValidation operator="lessThanOrEqual" allowBlank="1" showInputMessage="1" showErrorMessage="1" errorTitle="Calculation Result Invalid" error="The calculation has produced an invalid result._x000a_Please amend the input values." sqref="B15"/>
    <dataValidation type="decimal" allowBlank="1" showInputMessage="1" showErrorMessage="1" errorTitle="CL outside range!" error="acceptable range:  0.0001&lt;=CL&lt;=0.9999" promptTitle="Enter Confidence Level" sqref="B14">
      <formula1>0.0001</formula1>
      <formula2>0.9999</formula2>
    </dataValidation>
    <dataValidation type="decimal" allowBlank="1" showErrorMessage="1" errorTitle="Prop. of positives out of range!" error="Acceptable values:_x000a_ 0.0001 &lt; =k&lt;=1" promptTitle="Enter Proportion of Positives" prompt="0&lt;k&lt;1" sqref="B12">
      <formula1>0.0001</formula1>
      <formula2>1</formula2>
    </dataValidation>
    <dataValidation type="whole" showErrorMessage="1" errorTitle="N out of range!" error="Acceptable range: 1&lt;=N&lt;=cell C10_x000a__x000a_Note: to extend/reduce  N max. click appropriate macro button!_x000a__x000a_Maximum is 65000 !_x000a_" promptTitle="Enter Population Size" prompt="Integer value &gt;1" sqref="B11">
      <formula1>1</formula1>
      <formula2>COUNTA(P:P)-16</formula2>
    </dataValidation>
  </dataValidations>
  <pageMargins left="0.75" right="0.75" top="1" bottom="1" header="0" footer="0"/>
  <pageSetup paperSize="9" scale="93" orientation="landscape" r:id="rId1"/>
  <headerFooter alignWithMargins="0"/>
  <rowBreaks count="1" manualBreakCount="1">
    <brk id="15" max="16383" man="1"/>
  </rowBreaks>
  <colBreaks count="1" manualBreakCount="1">
    <brk id="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67766" r:id="rId4" name="Button 1206">
              <controlPr defaultSize="0" print="0" autoFill="0" autoPict="0" macro="[0]!_xludf.Hide">
                <anchor moveWithCells="1" sizeWithCells="1">
                  <from>
                    <xdr:col>19</xdr:col>
                    <xdr:colOff>152400</xdr:colOff>
                    <xdr:row>20</xdr:row>
                    <xdr:rowOff>9525</xdr:rowOff>
                  </from>
                  <to>
                    <xdr:col>19</xdr:col>
                    <xdr:colOff>1009650</xdr:colOff>
                    <xdr:row>22</xdr:row>
                    <xdr:rowOff>57150</xdr:rowOff>
                  </to>
                </anchor>
              </controlPr>
            </control>
          </mc:Choice>
        </mc:AlternateContent>
        <mc:AlternateContent xmlns:mc="http://schemas.openxmlformats.org/markup-compatibility/2006">
          <mc:Choice Requires="x14">
            <control shapeId="67767" r:id="rId5" name="Button 1207">
              <controlPr defaultSize="0" print="0" autoFill="0" autoPict="0" macro="[0]!_xludf.Unhide">
                <anchor moveWithCells="1" sizeWithCells="1">
                  <from>
                    <xdr:col>19</xdr:col>
                    <xdr:colOff>142875</xdr:colOff>
                    <xdr:row>17</xdr:row>
                    <xdr:rowOff>76200</xdr:rowOff>
                  </from>
                  <to>
                    <xdr:col>19</xdr:col>
                    <xdr:colOff>1009650</xdr:colOff>
                    <xdr:row>19</xdr:row>
                    <xdr:rowOff>123825</xdr:rowOff>
                  </to>
                </anchor>
              </controlPr>
            </control>
          </mc:Choice>
        </mc:AlternateContent>
        <mc:AlternateContent xmlns:mc="http://schemas.openxmlformats.org/markup-compatibility/2006">
          <mc:Choice Requires="x14">
            <control shapeId="67768" r:id="rId6" name="Button 1208">
              <controlPr defaultSize="0" print="0" autoFill="0" autoPict="0" macro="[0]!N1000b">
                <anchor moveWithCells="1" sizeWithCells="1">
                  <from>
                    <xdr:col>18</xdr:col>
                    <xdr:colOff>114300</xdr:colOff>
                    <xdr:row>17</xdr:row>
                    <xdr:rowOff>95250</xdr:rowOff>
                  </from>
                  <to>
                    <xdr:col>18</xdr:col>
                    <xdr:colOff>990600</xdr:colOff>
                    <xdr:row>20</xdr:row>
                    <xdr:rowOff>0</xdr:rowOff>
                  </to>
                </anchor>
              </controlPr>
            </control>
          </mc:Choice>
        </mc:AlternateContent>
        <mc:AlternateContent xmlns:mc="http://schemas.openxmlformats.org/markup-compatibility/2006">
          <mc:Choice Requires="x14">
            <control shapeId="67769" r:id="rId7" name="Button 1209">
              <controlPr defaultSize="0" print="0" autoFill="0" autoPict="0" macro="[0]!N2000b">
                <anchor moveWithCells="1" sizeWithCells="1">
                  <from>
                    <xdr:col>17</xdr:col>
                    <xdr:colOff>314325</xdr:colOff>
                    <xdr:row>17</xdr:row>
                    <xdr:rowOff>76200</xdr:rowOff>
                  </from>
                  <to>
                    <xdr:col>17</xdr:col>
                    <xdr:colOff>1219200</xdr:colOff>
                    <xdr:row>19</xdr:row>
                    <xdr:rowOff>142875</xdr:rowOff>
                  </to>
                </anchor>
              </controlPr>
            </control>
          </mc:Choice>
        </mc:AlternateContent>
        <mc:AlternateContent xmlns:mc="http://schemas.openxmlformats.org/markup-compatibility/2006">
          <mc:Choice Requires="x14">
            <control shapeId="67770" r:id="rId8" name="Button 1210">
              <controlPr defaultSize="0" print="0" autoFill="0" autoPict="0" macro="[0]!N5000b">
                <anchor moveWithCells="1" sizeWithCells="1">
                  <from>
                    <xdr:col>17</xdr:col>
                    <xdr:colOff>314325</xdr:colOff>
                    <xdr:row>20</xdr:row>
                    <xdr:rowOff>28575</xdr:rowOff>
                  </from>
                  <to>
                    <xdr:col>17</xdr:col>
                    <xdr:colOff>1219200</xdr:colOff>
                    <xdr:row>22</xdr:row>
                    <xdr:rowOff>85725</xdr:rowOff>
                  </to>
                </anchor>
              </controlPr>
            </control>
          </mc:Choice>
        </mc:AlternateContent>
        <mc:AlternateContent xmlns:mc="http://schemas.openxmlformats.org/markup-compatibility/2006">
          <mc:Choice Requires="x14">
            <control shapeId="67771" r:id="rId9" name="Button 1211">
              <controlPr defaultSize="0" print="0" autoFill="0" autoPict="0" macro="[0]!N10000b">
                <anchor moveWithCells="1" sizeWithCells="1">
                  <from>
                    <xdr:col>17</xdr:col>
                    <xdr:colOff>314325</xdr:colOff>
                    <xdr:row>22</xdr:row>
                    <xdr:rowOff>133350</xdr:rowOff>
                  </from>
                  <to>
                    <xdr:col>17</xdr:col>
                    <xdr:colOff>1219200</xdr:colOff>
                    <xdr:row>25</xdr:row>
                    <xdr:rowOff>47625</xdr:rowOff>
                  </to>
                </anchor>
              </controlPr>
            </control>
          </mc:Choice>
        </mc:AlternateContent>
        <mc:AlternateContent xmlns:mc="http://schemas.openxmlformats.org/markup-compatibility/2006">
          <mc:Choice Requires="x14">
            <control shapeId="67772" r:id="rId10" name="Button 1212">
              <controlPr defaultSize="0" print="0" autoFill="0" autoPict="0" macro="[0]!N65000b">
                <anchor moveWithCells="1" sizeWithCells="1">
                  <from>
                    <xdr:col>17</xdr:col>
                    <xdr:colOff>323850</xdr:colOff>
                    <xdr:row>25</xdr:row>
                    <xdr:rowOff>123825</xdr:rowOff>
                  </from>
                  <to>
                    <xdr:col>17</xdr:col>
                    <xdr:colOff>1219200</xdr:colOff>
                    <xdr:row>28</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
    <tabColor rgb="FFCCFF99"/>
  </sheetPr>
  <dimension ref="A1:Y1016"/>
  <sheetViews>
    <sheetView topLeftCell="A9" zoomScale="75" workbookViewId="0">
      <selection activeCell="B15" sqref="B15"/>
    </sheetView>
  </sheetViews>
  <sheetFormatPr baseColWidth="10" defaultColWidth="0" defaultRowHeight="12.75" x14ac:dyDescent="0.2"/>
  <cols>
    <col min="1" max="1" width="27" customWidth="1"/>
    <col min="2" max="2" width="22.5703125" customWidth="1"/>
    <col min="3" max="3" width="24" customWidth="1"/>
    <col min="4" max="4" width="16.140625" hidden="1" customWidth="1"/>
    <col min="5" max="5" width="15.28515625" hidden="1" customWidth="1"/>
    <col min="6" max="6" width="11" hidden="1" customWidth="1"/>
    <col min="7" max="7" width="10" hidden="1" customWidth="1"/>
    <col min="8" max="8" width="11.5703125" hidden="1" customWidth="1"/>
    <col min="9" max="9" width="9.140625" hidden="1" customWidth="1"/>
    <col min="10" max="11" width="10.140625" hidden="1" customWidth="1"/>
    <col min="12" max="12" width="12.28515625" hidden="1" customWidth="1"/>
    <col min="13" max="13" width="16.42578125" hidden="1" customWidth="1"/>
    <col min="14" max="14" width="20" hidden="1" customWidth="1"/>
    <col min="15" max="15" width="9.140625" hidden="1" customWidth="1"/>
    <col min="16" max="16" width="24.7109375" style="127" customWidth="1"/>
    <col min="17" max="17" width="19" style="127" customWidth="1"/>
    <col min="18" max="18" width="6.7109375" style="127" customWidth="1"/>
    <col min="19" max="22" width="9.140625" style="127" customWidth="1"/>
  </cols>
  <sheetData>
    <row r="1" spans="1:25" x14ac:dyDescent="0.2">
      <c r="A1" s="380" t="s">
        <v>154</v>
      </c>
      <c r="B1" s="381"/>
      <c r="C1" s="381"/>
      <c r="M1" s="40"/>
      <c r="N1" s="175" t="s">
        <v>142</v>
      </c>
    </row>
    <row r="2" spans="1:25" x14ac:dyDescent="0.2">
      <c r="A2" s="381"/>
      <c r="B2" s="381"/>
      <c r="C2" s="381"/>
      <c r="M2" s="40"/>
      <c r="N2" s="175" t="s">
        <v>142</v>
      </c>
    </row>
    <row r="3" spans="1:25" x14ac:dyDescent="0.2">
      <c r="A3" s="381"/>
      <c r="B3" s="381"/>
      <c r="C3" s="381"/>
      <c r="M3" s="40"/>
      <c r="N3" s="175" t="s">
        <v>142</v>
      </c>
    </row>
    <row r="4" spans="1:25" ht="0.75" customHeight="1" x14ac:dyDescent="0.2">
      <c r="A4" s="381"/>
      <c r="B4" s="381"/>
      <c r="C4" s="381"/>
      <c r="M4" s="40"/>
      <c r="N4" s="175" t="s">
        <v>142</v>
      </c>
    </row>
    <row r="5" spans="1:25" ht="30.75" customHeight="1" thickBot="1" x14ac:dyDescent="0.25">
      <c r="A5" s="386" t="s">
        <v>149</v>
      </c>
      <c r="B5" s="386"/>
      <c r="C5" s="386"/>
      <c r="M5" s="40"/>
      <c r="N5" s="175" t="s">
        <v>142</v>
      </c>
    </row>
    <row r="6" spans="1:25" ht="12.75" hidden="1" customHeight="1" x14ac:dyDescent="0.2">
      <c r="M6" s="40"/>
      <c r="N6" s="175" t="s">
        <v>142</v>
      </c>
    </row>
    <row r="7" spans="1:25" ht="12.75" hidden="1" customHeight="1" x14ac:dyDescent="0.2">
      <c r="M7" s="40"/>
      <c r="N7" s="175" t="s">
        <v>142</v>
      </c>
    </row>
    <row r="8" spans="1:25" ht="12.75" hidden="1" customHeight="1" thickBot="1" x14ac:dyDescent="0.25">
      <c r="A8" s="165"/>
      <c r="B8" s="166"/>
      <c r="C8" s="167"/>
      <c r="M8" s="40"/>
      <c r="N8" s="175" t="s">
        <v>142</v>
      </c>
      <c r="W8" s="103"/>
      <c r="X8" s="103"/>
      <c r="Y8" s="127"/>
    </row>
    <row r="9" spans="1:25" ht="24.75" customHeight="1" thickTop="1" x14ac:dyDescent="0.2">
      <c r="A9" s="382" t="s">
        <v>29</v>
      </c>
      <c r="B9" s="383"/>
      <c r="C9" s="155" t="s">
        <v>144</v>
      </c>
      <c r="M9" s="40"/>
      <c r="N9" s="175" t="s">
        <v>142</v>
      </c>
      <c r="W9" s="103"/>
      <c r="X9" s="103"/>
      <c r="Y9" s="103"/>
    </row>
    <row r="10" spans="1:25" ht="23.25" customHeight="1" x14ac:dyDescent="0.2">
      <c r="A10" s="384"/>
      <c r="B10" s="385"/>
      <c r="C10" s="176">
        <f>COUNTA($N:$N)-16</f>
        <v>1000</v>
      </c>
      <c r="M10" s="40"/>
      <c r="N10" s="175" t="s">
        <v>142</v>
      </c>
      <c r="W10" s="103"/>
      <c r="X10" s="103"/>
      <c r="Y10" s="103"/>
    </row>
    <row r="11" spans="1:25" ht="49.5" customHeight="1" x14ac:dyDescent="0.2">
      <c r="A11" s="156" t="str">
        <f>IF($B$11&gt;$C$10,"Nmax ="&amp;C10,"Step 1: Enter population size (N) = number of samples in population:")</f>
        <v>Step 1: Enter population size (N) = number of samples in population:</v>
      </c>
      <c r="B11" s="163">
        <v>160</v>
      </c>
      <c r="C11" s="160" t="s">
        <v>147</v>
      </c>
      <c r="D11" s="9"/>
      <c r="E11" s="9"/>
      <c r="F11" s="1"/>
      <c r="G11" s="1"/>
      <c r="H11" s="1"/>
      <c r="I11" s="1"/>
      <c r="J11" s="1"/>
      <c r="K11" s="1"/>
      <c r="L11" s="1"/>
      <c r="M11" s="42"/>
      <c r="N11" s="175" t="s">
        <v>142</v>
      </c>
      <c r="O11" s="1"/>
      <c r="W11" s="103"/>
      <c r="X11" s="103"/>
      <c r="Y11" s="103"/>
    </row>
    <row r="12" spans="1:25" ht="43.5" customHeight="1" x14ac:dyDescent="0.2">
      <c r="A12" s="152" t="s">
        <v>159</v>
      </c>
      <c r="B12" s="139">
        <v>21</v>
      </c>
      <c r="C12" s="178">
        <f>IF(MIN(M:M)&lt;$B$14,"n not calculated",$B$12/$B$11)</f>
        <v>0.13125000000000001</v>
      </c>
      <c r="D12" s="203"/>
      <c r="E12" s="205"/>
      <c r="F12" s="204"/>
      <c r="G12" s="204"/>
      <c r="H12" s="1"/>
      <c r="I12" s="1"/>
      <c r="J12" s="1"/>
      <c r="K12" s="1"/>
      <c r="L12" s="1"/>
      <c r="M12" s="42"/>
      <c r="N12" s="175" t="s">
        <v>142</v>
      </c>
      <c r="O12" s="1"/>
      <c r="W12" s="103"/>
      <c r="X12" s="103"/>
      <c r="Y12" s="103"/>
    </row>
    <row r="13" spans="1:25" ht="48.75" customHeight="1" x14ac:dyDescent="0.2">
      <c r="A13" s="151" t="s">
        <v>146</v>
      </c>
      <c r="B13" s="164">
        <v>0</v>
      </c>
      <c r="C13" s="161" t="s">
        <v>161</v>
      </c>
      <c r="D13" s="4"/>
      <c r="E13" s="34"/>
      <c r="F13" s="1"/>
      <c r="G13" s="1"/>
      <c r="H13" s="1"/>
      <c r="I13" s="1"/>
      <c r="J13" s="1"/>
      <c r="K13" s="1"/>
      <c r="L13" s="1"/>
      <c r="M13" s="42"/>
      <c r="N13" s="175" t="s">
        <v>142</v>
      </c>
      <c r="O13" s="1"/>
      <c r="W13" s="103"/>
      <c r="X13" s="103"/>
      <c r="Y13" s="103"/>
    </row>
    <row r="14" spans="1:25" ht="39" customHeight="1" thickBot="1" x14ac:dyDescent="0.25">
      <c r="A14" s="153" t="s">
        <v>155</v>
      </c>
      <c r="B14" s="256">
        <v>0.99</v>
      </c>
      <c r="C14" s="179">
        <f>IF(MIN(M:M)&lt;$B$14,"No sample size meets confidence level!",MIN(M:M))</f>
        <v>0.99829830427513733</v>
      </c>
      <c r="D14" t="s">
        <v>14</v>
      </c>
      <c r="E14" s="5"/>
      <c r="F14" s="1"/>
      <c r="G14" s="1"/>
      <c r="H14" s="1"/>
      <c r="I14" s="1"/>
      <c r="J14" s="1"/>
      <c r="K14" s="1"/>
      <c r="L14" s="93" t="s">
        <v>23</v>
      </c>
      <c r="M14" s="42"/>
      <c r="N14" s="175" t="s">
        <v>142</v>
      </c>
      <c r="O14" s="1"/>
      <c r="W14" s="103"/>
      <c r="X14" s="103"/>
      <c r="Y14" s="103"/>
    </row>
    <row r="15" spans="1:25" ht="45.75" customHeight="1" thickTop="1" thickBot="1" x14ac:dyDescent="0.25">
      <c r="A15" s="162" t="s">
        <v>150</v>
      </c>
      <c r="B15" s="168">
        <f>IF(($B$13&gt;$B$11-B12+1),"Not calculated! Input data error! Check N, K, r!",IF(COUNTIF(C:C,"yes")=0,"No sample size fulfills given criteria!",(1+COUNTIF(C:C,"no"))))</f>
        <v>3</v>
      </c>
      <c r="C15" s="169"/>
      <c r="D15" s="2"/>
      <c r="E15" s="2"/>
      <c r="F15" s="2"/>
      <c r="G15" s="2"/>
      <c r="H15" s="6" t="s">
        <v>0</v>
      </c>
      <c r="I15" s="8" t="s">
        <v>1</v>
      </c>
      <c r="J15" s="7" t="s">
        <v>2</v>
      </c>
      <c r="K15" s="2"/>
      <c r="L15" s="174">
        <f>IF(COUNTIF(J:J,"&lt;"&amp;B14)&lt;$B$11,COUNTIF(J:J,"&lt;"&amp;B14)+1,COUNTIF(J:J,"&lt;"&amp;B14))</f>
        <v>6</v>
      </c>
      <c r="M15" s="43"/>
      <c r="N15" s="175" t="s">
        <v>142</v>
      </c>
      <c r="O15" s="2"/>
      <c r="W15" s="103"/>
      <c r="X15" s="103"/>
      <c r="Y15" s="103"/>
    </row>
    <row r="16" spans="1:25" ht="33" customHeight="1" thickTop="1" thickBot="1" x14ac:dyDescent="0.25">
      <c r="A16" s="146" t="s">
        <v>9</v>
      </c>
      <c r="B16" s="142" t="s">
        <v>162</v>
      </c>
      <c r="C16" s="143" t="s">
        <v>8</v>
      </c>
      <c r="D16" s="18" t="s">
        <v>3</v>
      </c>
      <c r="E16" s="17" t="s">
        <v>4</v>
      </c>
      <c r="F16" s="17" t="s">
        <v>5</v>
      </c>
      <c r="G16" s="3" t="s">
        <v>6</v>
      </c>
      <c r="H16" s="53" t="s">
        <v>25</v>
      </c>
      <c r="I16" s="53" t="s">
        <v>26</v>
      </c>
      <c r="J16" s="53" t="s">
        <v>27</v>
      </c>
      <c r="K16" s="46" t="s">
        <v>17</v>
      </c>
      <c r="L16" s="94"/>
      <c r="M16" s="51" t="s">
        <v>11</v>
      </c>
      <c r="N16" s="52" t="s">
        <v>12</v>
      </c>
      <c r="O16" s="48" t="s">
        <v>13</v>
      </c>
      <c r="P16" s="357" t="s">
        <v>158</v>
      </c>
      <c r="Q16" s="387"/>
      <c r="R16" s="195"/>
      <c r="S16" s="378"/>
      <c r="T16" s="379"/>
      <c r="W16" s="103"/>
      <c r="X16" s="103"/>
      <c r="Y16" s="103"/>
    </row>
    <row r="17" spans="1:24" ht="22.5" x14ac:dyDescent="0.2">
      <c r="A17" s="25">
        <f t="shared" ref="A17:A80" si="0">$O17</f>
        <v>1</v>
      </c>
      <c r="B17" s="20">
        <f t="shared" ref="B17:B80" si="1">IF(A17="","",IF($B$13=0,($H17),(IF($B$13=1,$I17,$J17))))</f>
        <v>0.875</v>
      </c>
      <c r="C17" s="26" t="str">
        <f>IF(A17="","",IF(ISERROR(B17),"no",IF(($B17)&gt;=$B$14,"yes","no")))</f>
        <v>no</v>
      </c>
      <c r="D17" s="16">
        <f>IF(A17="","",IF(A17&lt;($B$12),(HYPGEOMDIST($A17,$A17,($B$12)-1,$B$11)),0))</f>
        <v>0.125</v>
      </c>
      <c r="E17" s="16">
        <f>IF(A17="","",IF(A17&lt;=($B$12),HYPGEOMDIST($A17-1,$A17,($B$12)-1,$B$11)))</f>
        <v>0.875</v>
      </c>
      <c r="F17" s="53" t="str">
        <f>IF(A17="","",IF(OR(A17&lt;2,B$11=B$12),"0",IF(A17&lt;B$12+2,HYPGEOMDIST(A17-2,A17,B$12-1,B$11))))</f>
        <v>0</v>
      </c>
      <c r="G17" s="2"/>
      <c r="H17" s="2">
        <f>IF($A17="","",1-D17)</f>
        <v>0.875</v>
      </c>
      <c r="I17" s="33">
        <f>IF($A17="","",H17-E17)</f>
        <v>0</v>
      </c>
      <c r="J17" s="10">
        <f>IF($A17="","",I17-F17)</f>
        <v>0</v>
      </c>
      <c r="K17" s="10">
        <f>IF($B17="","",$B$14)</f>
        <v>0.99</v>
      </c>
      <c r="L17" s="54"/>
      <c r="M17" s="43" t="str">
        <f>IF(ISERROR(B17),"",IF(B17&gt;=$B$14,B17,"not meet"))</f>
        <v>not meet</v>
      </c>
      <c r="N17" s="2">
        <f>ROW()-16</f>
        <v>1</v>
      </c>
      <c r="O17" s="2">
        <f t="shared" ref="O17:O80" si="2">IF($N17&gt;$B$11,"",$N17)</f>
        <v>1</v>
      </c>
      <c r="P17" s="190" t="s">
        <v>164</v>
      </c>
      <c r="Q17" s="191" t="s">
        <v>157</v>
      </c>
      <c r="W17" s="103"/>
      <c r="X17" s="103"/>
    </row>
    <row r="18" spans="1:24" x14ac:dyDescent="0.2">
      <c r="A18" s="27">
        <f t="shared" si="0"/>
        <v>2</v>
      </c>
      <c r="B18" s="20">
        <f t="shared" si="1"/>
        <v>0.98506289308176098</v>
      </c>
      <c r="C18" s="26" t="str">
        <f t="shared" ref="C18:C81" si="3">IF(A18="","",IF(ISERROR(B18),"no",IF(($B18)&gt;=$B$14,"yes","no")))</f>
        <v>no</v>
      </c>
      <c r="D18" s="16">
        <f t="shared" ref="D18:D81" si="4">IF(A18="","",IF(A18&lt;($B$12),(HYPGEOMDIST($A18,$A18,($B$12)-1,$B$11)),0))</f>
        <v>1.4937106918238997E-2</v>
      </c>
      <c r="E18" s="16">
        <f t="shared" ref="E18:E81" si="5">IF(A18="","",IF(A18&lt;=($B$12),HYPGEOMDIST($A18-1,$A18,($B$12)-1,$B$11)))</f>
        <v>0.22012578616352202</v>
      </c>
      <c r="F18" s="53">
        <f t="shared" ref="F18:F25" si="6">IF(A18="","",IF(OR(A18&lt;2,B$11=B$12),"0",IF(A18&lt;B$12+2,HYPGEOMDIST(A18-2,A18,B$12-1,B$11))))</f>
        <v>0.76493710691823891</v>
      </c>
      <c r="G18" s="2"/>
      <c r="H18" s="2">
        <f t="shared" ref="H18:H81" si="7">IF($A18="","",1-D18)</f>
        <v>0.98506289308176098</v>
      </c>
      <c r="I18" s="33">
        <f t="shared" ref="I18:I81" si="8">IF($A18="","",H18-E18)</f>
        <v>0.76493710691823891</v>
      </c>
      <c r="J18" s="10">
        <f>IF($A18="","",I18-F18)</f>
        <v>0</v>
      </c>
      <c r="K18" s="10">
        <f t="shared" ref="K18:K81" si="9">IF($B18="","",$B$14)</f>
        <v>0.99</v>
      </c>
      <c r="L18" s="10"/>
      <c r="M18" s="43" t="str">
        <f t="shared" ref="M18:M81" si="10">IF(ISERROR(B18),"",IF(B18&gt;=$B$14,B18,"not meet"))</f>
        <v>not meet</v>
      </c>
      <c r="N18" s="2">
        <f t="shared" ref="N18:N81" si="11">ROW()-16</f>
        <v>2</v>
      </c>
      <c r="O18" s="2">
        <f t="shared" si="2"/>
        <v>2</v>
      </c>
    </row>
    <row r="19" spans="1:24" x14ac:dyDescent="0.2">
      <c r="A19" s="27">
        <f t="shared" si="0"/>
        <v>3</v>
      </c>
      <c r="B19" s="20">
        <f t="shared" si="1"/>
        <v>0.99829830427513733</v>
      </c>
      <c r="C19" s="26" t="str">
        <f t="shared" si="3"/>
        <v>yes</v>
      </c>
      <c r="D19" s="16">
        <f t="shared" si="4"/>
        <v>1.7016957248626712E-3</v>
      </c>
      <c r="E19" s="16">
        <f t="shared" si="5"/>
        <v>3.9706233580128973E-2</v>
      </c>
      <c r="F19" s="53">
        <f t="shared" si="6"/>
        <v>0.29048244566515402</v>
      </c>
      <c r="G19" s="2"/>
      <c r="H19" s="2">
        <f t="shared" si="7"/>
        <v>0.99829830427513733</v>
      </c>
      <c r="I19" s="33">
        <f t="shared" si="8"/>
        <v>0.9585920706950084</v>
      </c>
      <c r="J19" s="10">
        <f t="shared" ref="J19:J81" si="12">IF($A19="","",I19-F19)</f>
        <v>0.66810962502985438</v>
      </c>
      <c r="K19" s="10">
        <f t="shared" si="9"/>
        <v>0.99</v>
      </c>
      <c r="L19" s="10"/>
      <c r="M19" s="43">
        <f t="shared" si="10"/>
        <v>0.99829830427513733</v>
      </c>
      <c r="N19" s="2">
        <f t="shared" si="11"/>
        <v>3</v>
      </c>
      <c r="O19" s="2">
        <f t="shared" si="2"/>
        <v>3</v>
      </c>
    </row>
    <row r="20" spans="1:24" x14ac:dyDescent="0.2">
      <c r="A20" s="27">
        <f t="shared" si="0"/>
        <v>4</v>
      </c>
      <c r="B20" s="20">
        <f t="shared" si="1"/>
        <v>0.99981573995335882</v>
      </c>
      <c r="C20" s="26" t="str">
        <f t="shared" si="3"/>
        <v>yes</v>
      </c>
      <c r="D20" s="16">
        <f t="shared" si="4"/>
        <v>1.8426004664118088E-4</v>
      </c>
      <c r="E20" s="16">
        <f t="shared" si="5"/>
        <v>6.0697427128859624E-3</v>
      </c>
      <c r="F20" s="53">
        <f t="shared" si="6"/>
        <v>7.0307853090929004E-2</v>
      </c>
      <c r="G20" s="2"/>
      <c r="H20" s="2">
        <f t="shared" si="7"/>
        <v>0.99981573995335882</v>
      </c>
      <c r="I20" s="33">
        <f t="shared" si="8"/>
        <v>0.99374599724047286</v>
      </c>
      <c r="J20" s="10">
        <f t="shared" si="12"/>
        <v>0.92343814414954384</v>
      </c>
      <c r="K20" s="10">
        <f t="shared" si="9"/>
        <v>0.99</v>
      </c>
      <c r="L20" s="10"/>
      <c r="M20" s="43">
        <f t="shared" si="10"/>
        <v>0.99981573995335882</v>
      </c>
      <c r="N20" s="2">
        <f t="shared" si="11"/>
        <v>4</v>
      </c>
      <c r="O20" s="2">
        <f t="shared" si="2"/>
        <v>4</v>
      </c>
    </row>
    <row r="21" spans="1:24" x14ac:dyDescent="0.2">
      <c r="A21" s="27">
        <f t="shared" si="0"/>
        <v>5</v>
      </c>
      <c r="B21" s="20">
        <f t="shared" si="1"/>
        <v>0.99998110153367781</v>
      </c>
      <c r="C21" s="26" t="str">
        <f t="shared" si="3"/>
        <v>yes</v>
      </c>
      <c r="D21" s="16">
        <f t="shared" si="4"/>
        <v>1.8898466322172406E-5</v>
      </c>
      <c r="E21" s="16">
        <f t="shared" si="5"/>
        <v>8.2680790159504237E-4</v>
      </c>
      <c r="F21" s="53">
        <f t="shared" si="6"/>
        <v>1.3520740979024819E-2</v>
      </c>
      <c r="G21" s="2"/>
      <c r="H21" s="2">
        <f t="shared" si="7"/>
        <v>0.99998110153367781</v>
      </c>
      <c r="I21" s="33">
        <f t="shared" si="8"/>
        <v>0.99915429363208275</v>
      </c>
      <c r="J21" s="10">
        <f t="shared" si="12"/>
        <v>0.98563355265305796</v>
      </c>
      <c r="K21" s="10">
        <f t="shared" si="9"/>
        <v>0.99</v>
      </c>
      <c r="L21" s="10"/>
      <c r="M21" s="43">
        <f t="shared" si="10"/>
        <v>0.99998110153367781</v>
      </c>
      <c r="N21" s="2">
        <f t="shared" si="11"/>
        <v>5</v>
      </c>
      <c r="O21" s="2">
        <f t="shared" si="2"/>
        <v>5</v>
      </c>
    </row>
    <row r="22" spans="1:24" x14ac:dyDescent="0.2">
      <c r="A22" s="27">
        <f t="shared" si="0"/>
        <v>6</v>
      </c>
      <c r="B22" s="20">
        <f t="shared" si="1"/>
        <v>0.9999981711161624</v>
      </c>
      <c r="C22" s="26" t="str">
        <f t="shared" si="3"/>
        <v>yes</v>
      </c>
      <c r="D22" s="16">
        <f t="shared" si="4"/>
        <v>1.8288838376295927E-6</v>
      </c>
      <c r="E22" s="16">
        <f t="shared" si="5"/>
        <v>1.0241749490725678E-4</v>
      </c>
      <c r="F22" s="53">
        <f t="shared" si="6"/>
        <v>2.2243799675169835E-3</v>
      </c>
      <c r="G22" s="2"/>
      <c r="H22" s="2">
        <f t="shared" si="7"/>
        <v>0.9999981711161624</v>
      </c>
      <c r="I22" s="33">
        <f t="shared" si="8"/>
        <v>0.99989575362125516</v>
      </c>
      <c r="J22" s="10">
        <f t="shared" si="12"/>
        <v>0.99767137365373815</v>
      </c>
      <c r="K22" s="10">
        <f t="shared" si="9"/>
        <v>0.99</v>
      </c>
      <c r="L22" s="10"/>
      <c r="M22" s="43">
        <f t="shared" si="10"/>
        <v>0.9999981711161624</v>
      </c>
      <c r="N22" s="2">
        <f t="shared" si="11"/>
        <v>6</v>
      </c>
      <c r="O22" s="2">
        <f t="shared" si="2"/>
        <v>6</v>
      </c>
    </row>
    <row r="23" spans="1:24" x14ac:dyDescent="0.2">
      <c r="A23" s="27">
        <f t="shared" si="0"/>
        <v>7</v>
      </c>
      <c r="B23" s="20">
        <f t="shared" si="1"/>
        <v>0.99999983373783297</v>
      </c>
      <c r="C23" s="26" t="str">
        <f t="shared" si="3"/>
        <v>yes</v>
      </c>
      <c r="D23" s="16">
        <f t="shared" si="4"/>
        <v>1.6626216705723551E-7</v>
      </c>
      <c r="E23" s="16">
        <f t="shared" si="5"/>
        <v>1.1638351694006491E-5</v>
      </c>
      <c r="F23" s="53">
        <f t="shared" si="6"/>
        <v>3.2354617709337943E-4</v>
      </c>
      <c r="G23" s="2"/>
      <c r="H23" s="2">
        <f t="shared" si="7"/>
        <v>0.99999983373783297</v>
      </c>
      <c r="I23" s="33">
        <f t="shared" si="8"/>
        <v>0.99998819538613892</v>
      </c>
      <c r="J23" s="10">
        <f t="shared" si="12"/>
        <v>0.99966464920904552</v>
      </c>
      <c r="K23" s="10">
        <f t="shared" si="9"/>
        <v>0.99</v>
      </c>
      <c r="L23" s="10"/>
      <c r="M23" s="43">
        <f t="shared" si="10"/>
        <v>0.99999983373783297</v>
      </c>
      <c r="N23" s="2">
        <f t="shared" si="11"/>
        <v>7</v>
      </c>
      <c r="O23" s="2">
        <f t="shared" si="2"/>
        <v>7</v>
      </c>
    </row>
    <row r="24" spans="1:24" x14ac:dyDescent="0.2">
      <c r="A24" s="27">
        <f t="shared" si="0"/>
        <v>8</v>
      </c>
      <c r="B24" s="20">
        <f t="shared" si="1"/>
        <v>0.9999999858731492</v>
      </c>
      <c r="C24" s="26" t="str">
        <f t="shared" si="3"/>
        <v>yes</v>
      </c>
      <c r="D24" s="16">
        <f t="shared" si="4"/>
        <v>1.4126850795712827E-8</v>
      </c>
      <c r="E24" s="16">
        <f t="shared" si="5"/>
        <v>1.2170825300921804E-6</v>
      </c>
      <c r="F24" s="53">
        <f t="shared" si="6"/>
        <v>4.2293617920703324E-5</v>
      </c>
      <c r="G24" s="2"/>
      <c r="H24" s="2">
        <f t="shared" si="7"/>
        <v>0.9999999858731492</v>
      </c>
      <c r="I24" s="33">
        <f t="shared" si="8"/>
        <v>0.99999876879061911</v>
      </c>
      <c r="J24" s="10">
        <f t="shared" si="12"/>
        <v>0.99995647517269837</v>
      </c>
      <c r="K24" s="10">
        <f t="shared" si="9"/>
        <v>0.99</v>
      </c>
      <c r="L24" s="10"/>
      <c r="M24" s="43">
        <f t="shared" si="10"/>
        <v>0.9999999858731492</v>
      </c>
      <c r="N24" s="2">
        <f t="shared" si="11"/>
        <v>8</v>
      </c>
      <c r="O24" s="2">
        <f t="shared" si="2"/>
        <v>8</v>
      </c>
    </row>
    <row r="25" spans="1:24" x14ac:dyDescent="0.2">
      <c r="A25" s="27">
        <f t="shared" si="0"/>
        <v>9</v>
      </c>
      <c r="B25" s="20">
        <f t="shared" si="1"/>
        <v>0.99999999888472235</v>
      </c>
      <c r="C25" s="26" t="str">
        <f t="shared" si="3"/>
        <v>yes</v>
      </c>
      <c r="D25" s="16">
        <f t="shared" si="4"/>
        <v>1.1152776943983802E-9</v>
      </c>
      <c r="E25" s="16">
        <f t="shared" si="5"/>
        <v>1.1710415791182995E-7</v>
      </c>
      <c r="F25" s="53">
        <f t="shared" si="6"/>
        <v>5.0084547537674958E-6</v>
      </c>
      <c r="G25" s="2"/>
      <c r="H25" s="2">
        <f t="shared" si="7"/>
        <v>0.99999999888472235</v>
      </c>
      <c r="I25" s="33">
        <f t="shared" si="8"/>
        <v>0.99999988178056443</v>
      </c>
      <c r="J25" s="10">
        <f t="shared" si="12"/>
        <v>0.99999487332581061</v>
      </c>
      <c r="K25" s="10">
        <f t="shared" si="9"/>
        <v>0.99</v>
      </c>
      <c r="L25" s="10"/>
      <c r="M25" s="43">
        <f t="shared" si="10"/>
        <v>0.99999999888472235</v>
      </c>
      <c r="N25" s="2">
        <f t="shared" si="11"/>
        <v>9</v>
      </c>
      <c r="O25" s="2">
        <f t="shared" si="2"/>
        <v>9</v>
      </c>
    </row>
    <row r="26" spans="1:24" x14ac:dyDescent="0.2">
      <c r="A26" s="27">
        <f t="shared" si="0"/>
        <v>10</v>
      </c>
      <c r="B26" s="20">
        <f t="shared" si="1"/>
        <v>0.99999999991875466</v>
      </c>
      <c r="C26" s="26" t="str">
        <f t="shared" si="3"/>
        <v>yes</v>
      </c>
      <c r="D26" s="16">
        <f t="shared" si="4"/>
        <v>8.1245394956173452E-11</v>
      </c>
      <c r="E26" s="16">
        <f t="shared" si="5"/>
        <v>1.0340322994422072E-8</v>
      </c>
      <c r="F26" s="53">
        <f t="shared" ref="F26:F82" si="13">IF(A26="","",IF(OR(A26&lt;2,B$11=B$12),"0",IF(A26&lt;B$12+2,HYPGEOMDIST(A26-2,A26,B$12-1,B$11))))</f>
        <v>5.389893360842512E-7</v>
      </c>
      <c r="G26" s="2"/>
      <c r="H26" s="2">
        <f t="shared" si="7"/>
        <v>0.99999999991875466</v>
      </c>
      <c r="I26" s="33">
        <f t="shared" si="8"/>
        <v>0.99999998957843161</v>
      </c>
      <c r="J26" s="10">
        <f t="shared" si="12"/>
        <v>0.99999945058909556</v>
      </c>
      <c r="K26" s="10">
        <f t="shared" si="9"/>
        <v>0.99</v>
      </c>
      <c r="L26" s="10"/>
      <c r="M26" s="43">
        <f t="shared" si="10"/>
        <v>0.99999999991875466</v>
      </c>
      <c r="N26" s="2">
        <f t="shared" si="11"/>
        <v>10</v>
      </c>
      <c r="O26" s="2">
        <f t="shared" si="2"/>
        <v>10</v>
      </c>
    </row>
    <row r="27" spans="1:24" x14ac:dyDescent="0.2">
      <c r="A27" s="27">
        <f t="shared" si="0"/>
        <v>11</v>
      </c>
      <c r="B27" s="20">
        <f t="shared" si="1"/>
        <v>0.99999999999458367</v>
      </c>
      <c r="C27" s="26" t="str">
        <f t="shared" si="3"/>
        <v>yes</v>
      </c>
      <c r="D27" s="16">
        <f t="shared" si="4"/>
        <v>5.4163596637448688E-12</v>
      </c>
      <c r="E27" s="16">
        <f t="shared" si="5"/>
        <v>8.3411938821671387E-10</v>
      </c>
      <c r="F27" s="53">
        <f t="shared" si="13"/>
        <v>5.2701179528237762E-8</v>
      </c>
      <c r="G27" s="2"/>
      <c r="H27" s="2">
        <f t="shared" si="7"/>
        <v>0.99999999999458367</v>
      </c>
      <c r="I27" s="33">
        <f t="shared" si="8"/>
        <v>0.99999999916046423</v>
      </c>
      <c r="J27" s="10">
        <f t="shared" si="12"/>
        <v>0.99999994645928469</v>
      </c>
      <c r="K27" s="10">
        <f t="shared" si="9"/>
        <v>0.99</v>
      </c>
      <c r="L27" s="10"/>
      <c r="M27" s="43">
        <f t="shared" si="10"/>
        <v>0.99999999999458367</v>
      </c>
      <c r="N27" s="2">
        <f t="shared" si="11"/>
        <v>11</v>
      </c>
      <c r="O27" s="2">
        <f t="shared" si="2"/>
        <v>11</v>
      </c>
    </row>
    <row r="28" spans="1:24" x14ac:dyDescent="0.2">
      <c r="A28" s="27">
        <f t="shared" si="0"/>
        <v>12</v>
      </c>
      <c r="B28" s="20">
        <f t="shared" si="1"/>
        <v>0.99999999999967282</v>
      </c>
      <c r="C28" s="26" t="str">
        <f t="shared" si="3"/>
        <v>yes</v>
      </c>
      <c r="D28" s="16">
        <f t="shared" si="4"/>
        <v>3.2716266425304832E-13</v>
      </c>
      <c r="E28" s="16">
        <f t="shared" si="5"/>
        <v>6.1070363993901965E-11</v>
      </c>
      <c r="F28" s="53">
        <f t="shared" si="13"/>
        <v>4.6688293273338174E-9</v>
      </c>
      <c r="G28" s="2"/>
      <c r="H28" s="2">
        <f t="shared" si="7"/>
        <v>0.99999999999967282</v>
      </c>
      <c r="I28" s="33">
        <f t="shared" si="8"/>
        <v>0.99999999993860245</v>
      </c>
      <c r="J28" s="10">
        <f t="shared" si="12"/>
        <v>0.99999999526977312</v>
      </c>
      <c r="K28" s="10">
        <f t="shared" si="9"/>
        <v>0.99</v>
      </c>
      <c r="L28" s="10"/>
      <c r="M28" s="43">
        <f t="shared" si="10"/>
        <v>0.99999999999967282</v>
      </c>
      <c r="N28" s="2">
        <f t="shared" si="11"/>
        <v>12</v>
      </c>
      <c r="O28" s="2">
        <f t="shared" si="2"/>
        <v>12</v>
      </c>
      <c r="P28" s="196"/>
      <c r="Q28" s="196"/>
    </row>
    <row r="29" spans="1:24" x14ac:dyDescent="0.2">
      <c r="A29" s="27">
        <f t="shared" si="0"/>
        <v>13</v>
      </c>
      <c r="B29" s="20">
        <f t="shared" si="1"/>
        <v>0.99999999999998235</v>
      </c>
      <c r="C29" s="26" t="str">
        <f t="shared" si="3"/>
        <v>yes</v>
      </c>
      <c r="D29" s="16">
        <f t="shared" si="4"/>
        <v>1.7684468338002516E-14</v>
      </c>
      <c r="E29" s="16">
        <f t="shared" si="5"/>
        <v>4.0232165468955967E-12</v>
      </c>
      <c r="F29" s="53">
        <f t="shared" si="13"/>
        <v>3.7281806667898983E-10</v>
      </c>
      <c r="G29" s="2"/>
      <c r="H29" s="2">
        <f t="shared" si="7"/>
        <v>0.99999999999998235</v>
      </c>
      <c r="I29" s="33">
        <f t="shared" si="8"/>
        <v>0.99999999999595912</v>
      </c>
      <c r="J29" s="10">
        <f t="shared" si="12"/>
        <v>0.99999999962314101</v>
      </c>
      <c r="K29" s="10">
        <f t="shared" si="9"/>
        <v>0.99</v>
      </c>
      <c r="L29" s="10"/>
      <c r="M29" s="43">
        <f t="shared" si="10"/>
        <v>0.99999999999998235</v>
      </c>
      <c r="N29" s="2">
        <f t="shared" si="11"/>
        <v>13</v>
      </c>
      <c r="O29" s="2">
        <f t="shared" si="2"/>
        <v>13</v>
      </c>
      <c r="P29" s="197"/>
      <c r="Q29" s="197"/>
    </row>
    <row r="30" spans="1:24" x14ac:dyDescent="0.2">
      <c r="A30" s="27">
        <f t="shared" si="0"/>
        <v>14</v>
      </c>
      <c r="B30" s="20">
        <f t="shared" si="1"/>
        <v>0.99999999999999911</v>
      </c>
      <c r="C30" s="26" t="str">
        <f t="shared" si="3"/>
        <v>yes</v>
      </c>
      <c r="D30" s="16">
        <f t="shared" si="4"/>
        <v>8.4211753990488617E-16</v>
      </c>
      <c r="E30" s="16">
        <f t="shared" si="5"/>
        <v>2.35792911173367E-13</v>
      </c>
      <c r="F30" s="53">
        <f t="shared" si="13"/>
        <v>2.6629861905642309E-11</v>
      </c>
      <c r="G30" s="2"/>
      <c r="H30" s="2">
        <f t="shared" si="7"/>
        <v>0.99999999999999911</v>
      </c>
      <c r="I30" s="33">
        <f t="shared" si="8"/>
        <v>0.9999999999997633</v>
      </c>
      <c r="J30" s="10">
        <f t="shared" si="12"/>
        <v>0.99999999997313349</v>
      </c>
      <c r="K30" s="10">
        <f t="shared" si="9"/>
        <v>0.99</v>
      </c>
      <c r="L30" s="10"/>
      <c r="M30" s="43">
        <f t="shared" si="10"/>
        <v>0.99999999999999911</v>
      </c>
      <c r="N30" s="2">
        <f t="shared" si="11"/>
        <v>14</v>
      </c>
      <c r="O30" s="2">
        <f t="shared" si="2"/>
        <v>14</v>
      </c>
    </row>
    <row r="31" spans="1:24" x14ac:dyDescent="0.2">
      <c r="A31" s="27">
        <f t="shared" si="0"/>
        <v>15</v>
      </c>
      <c r="B31" s="20">
        <f t="shared" si="1"/>
        <v>1</v>
      </c>
      <c r="C31" s="26" t="str">
        <f t="shared" si="3"/>
        <v>yes</v>
      </c>
      <c r="D31" s="16">
        <f t="shared" si="4"/>
        <v>3.46075701330773E-17</v>
      </c>
      <c r="E31" s="16">
        <f t="shared" si="5"/>
        <v>1.2112649546577145E-14</v>
      </c>
      <c r="F31" s="53">
        <f t="shared" si="13"/>
        <v>1.6836582869742142E-12</v>
      </c>
      <c r="G31" s="2"/>
      <c r="H31" s="2">
        <f t="shared" si="7"/>
        <v>1</v>
      </c>
      <c r="I31" s="33">
        <f t="shared" si="8"/>
        <v>0.9999999999999879</v>
      </c>
      <c r="J31" s="10">
        <f t="shared" si="12"/>
        <v>0.99999999999830425</v>
      </c>
      <c r="K31" s="10">
        <f t="shared" si="9"/>
        <v>0.99</v>
      </c>
      <c r="L31" s="10"/>
      <c r="M31" s="43">
        <f t="shared" si="10"/>
        <v>1</v>
      </c>
      <c r="N31" s="2">
        <f t="shared" si="11"/>
        <v>15</v>
      </c>
      <c r="O31" s="2">
        <f t="shared" si="2"/>
        <v>15</v>
      </c>
    </row>
    <row r="32" spans="1:24" x14ac:dyDescent="0.2">
      <c r="A32" s="27">
        <f t="shared" si="0"/>
        <v>16</v>
      </c>
      <c r="B32" s="20">
        <f t="shared" si="1"/>
        <v>1</v>
      </c>
      <c r="C32" s="26" t="str">
        <f t="shared" si="3"/>
        <v>yes</v>
      </c>
      <c r="D32" s="16">
        <f t="shared" si="4"/>
        <v>1.1933644873474967E-18</v>
      </c>
      <c r="E32" s="16">
        <f t="shared" si="5"/>
        <v>5.3462729033167772E-16</v>
      </c>
      <c r="F32" s="53">
        <f t="shared" si="13"/>
        <v>9.289149169512936E-14</v>
      </c>
      <c r="G32" s="2"/>
      <c r="H32" s="2">
        <f t="shared" si="7"/>
        <v>1</v>
      </c>
      <c r="I32" s="33">
        <f t="shared" si="8"/>
        <v>0.99999999999999944</v>
      </c>
      <c r="J32" s="10">
        <f t="shared" si="12"/>
        <v>0.99999999999990652</v>
      </c>
      <c r="K32" s="10">
        <f t="shared" si="9"/>
        <v>0.99</v>
      </c>
      <c r="L32" s="10"/>
      <c r="M32" s="43">
        <f t="shared" si="10"/>
        <v>1</v>
      </c>
      <c r="N32" s="2">
        <f t="shared" si="11"/>
        <v>16</v>
      </c>
      <c r="O32" s="2">
        <f t="shared" si="2"/>
        <v>16</v>
      </c>
    </row>
    <row r="33" spans="1:15" x14ac:dyDescent="0.2">
      <c r="A33" s="27">
        <f t="shared" si="0"/>
        <v>17</v>
      </c>
      <c r="B33" s="20">
        <f t="shared" si="1"/>
        <v>1</v>
      </c>
      <c r="C33" s="26" t="str">
        <f t="shared" si="3"/>
        <v>yes</v>
      </c>
      <c r="D33" s="16">
        <f t="shared" si="4"/>
        <v>3.3149013537430569E-20</v>
      </c>
      <c r="E33" s="16">
        <f t="shared" si="5"/>
        <v>1.9723663054771125E-17</v>
      </c>
      <c r="F33" s="53">
        <f t="shared" si="13"/>
        <v>4.3865426633810925E-15</v>
      </c>
      <c r="G33" s="2"/>
      <c r="H33" s="2">
        <f t="shared" si="7"/>
        <v>1</v>
      </c>
      <c r="I33" s="33">
        <f t="shared" si="8"/>
        <v>1</v>
      </c>
      <c r="J33" s="10">
        <f t="shared" si="12"/>
        <v>0.99999999999999556</v>
      </c>
      <c r="K33" s="10">
        <f t="shared" si="9"/>
        <v>0.99</v>
      </c>
      <c r="L33" s="10"/>
      <c r="M33" s="43">
        <f t="shared" si="10"/>
        <v>1</v>
      </c>
      <c r="N33" s="2">
        <f t="shared" si="11"/>
        <v>17</v>
      </c>
      <c r="O33" s="2">
        <f t="shared" si="2"/>
        <v>17</v>
      </c>
    </row>
    <row r="34" spans="1:15" x14ac:dyDescent="0.2">
      <c r="A34" s="27">
        <f t="shared" si="0"/>
        <v>18</v>
      </c>
      <c r="B34" s="20">
        <f t="shared" si="1"/>
        <v>1</v>
      </c>
      <c r="C34" s="26" t="str">
        <f t="shared" si="3"/>
        <v>yes</v>
      </c>
      <c r="D34" s="16">
        <f t="shared" si="4"/>
        <v>6.9543385043560421E-22</v>
      </c>
      <c r="E34" s="16">
        <f t="shared" si="5"/>
        <v>5.8416443436590856E-19</v>
      </c>
      <c r="F34" s="53">
        <f t="shared" si="13"/>
        <v>1.7254756980082969E-16</v>
      </c>
      <c r="G34" s="2"/>
      <c r="H34" s="2">
        <f t="shared" si="7"/>
        <v>1</v>
      </c>
      <c r="I34" s="33">
        <f t="shared" si="8"/>
        <v>1</v>
      </c>
      <c r="J34" s="10">
        <f t="shared" si="12"/>
        <v>0.99999999999999978</v>
      </c>
      <c r="K34" s="10">
        <f t="shared" si="9"/>
        <v>0.99</v>
      </c>
      <c r="L34" s="10"/>
      <c r="M34" s="43">
        <f t="shared" si="10"/>
        <v>1</v>
      </c>
      <c r="N34" s="2">
        <f t="shared" si="11"/>
        <v>18</v>
      </c>
      <c r="O34" s="2">
        <f t="shared" si="2"/>
        <v>18</v>
      </c>
    </row>
    <row r="35" spans="1:15" x14ac:dyDescent="0.2">
      <c r="A35" s="27">
        <f t="shared" si="0"/>
        <v>19</v>
      </c>
      <c r="B35" s="20">
        <f t="shared" si="1"/>
        <v>1</v>
      </c>
      <c r="C35" s="26" t="str">
        <f t="shared" si="3"/>
        <v>yes</v>
      </c>
      <c r="D35" s="16">
        <f t="shared" si="4"/>
        <v>9.7948429638817704E-24</v>
      </c>
      <c r="E35" s="16">
        <f t="shared" si="5"/>
        <v>1.3027141141962754E-20</v>
      </c>
      <c r="F35" s="53">
        <f t="shared" si="13"/>
        <v>5.432317856198469E-18</v>
      </c>
      <c r="G35" s="2"/>
      <c r="H35" s="2">
        <f t="shared" si="7"/>
        <v>1</v>
      </c>
      <c r="I35" s="33">
        <f t="shared" si="8"/>
        <v>1</v>
      </c>
      <c r="J35" s="10">
        <f t="shared" si="12"/>
        <v>1</v>
      </c>
      <c r="K35" s="10">
        <f t="shared" si="9"/>
        <v>0.99</v>
      </c>
      <c r="L35" s="10"/>
      <c r="M35" s="43">
        <f t="shared" si="10"/>
        <v>1</v>
      </c>
      <c r="N35" s="2">
        <f t="shared" si="11"/>
        <v>19</v>
      </c>
      <c r="O35" s="2">
        <f t="shared" si="2"/>
        <v>19</v>
      </c>
    </row>
    <row r="36" spans="1:15" x14ac:dyDescent="0.2">
      <c r="A36" s="27">
        <f t="shared" si="0"/>
        <v>20</v>
      </c>
      <c r="B36" s="20">
        <f t="shared" si="1"/>
        <v>1</v>
      </c>
      <c r="C36" s="26" t="str">
        <f t="shared" si="3"/>
        <v>yes</v>
      </c>
      <c r="D36" s="16">
        <f t="shared" si="4"/>
        <v>6.9466971375047729E-26</v>
      </c>
      <c r="E36" s="16">
        <f t="shared" si="5"/>
        <v>1.9450751985013446E-22</v>
      </c>
      <c r="F36" s="53">
        <f t="shared" si="13"/>
        <v>1.284235899810511E-19</v>
      </c>
      <c r="G36" s="2"/>
      <c r="H36" s="2">
        <f t="shared" si="7"/>
        <v>1</v>
      </c>
      <c r="I36" s="33">
        <f t="shared" si="8"/>
        <v>1</v>
      </c>
      <c r="J36" s="10">
        <f t="shared" si="12"/>
        <v>1</v>
      </c>
      <c r="K36" s="10">
        <f t="shared" si="9"/>
        <v>0.99</v>
      </c>
      <c r="L36" s="10"/>
      <c r="M36" s="43">
        <f t="shared" si="10"/>
        <v>1</v>
      </c>
      <c r="N36" s="2">
        <f t="shared" si="11"/>
        <v>20</v>
      </c>
      <c r="O36" s="2">
        <f t="shared" si="2"/>
        <v>20</v>
      </c>
    </row>
    <row r="37" spans="1:15" x14ac:dyDescent="0.2">
      <c r="A37" s="27">
        <f t="shared" si="0"/>
        <v>21</v>
      </c>
      <c r="B37" s="20">
        <f t="shared" si="1"/>
        <v>1</v>
      </c>
      <c r="C37" s="26" t="str">
        <f t="shared" si="3"/>
        <v>yes</v>
      </c>
      <c r="D37" s="16">
        <f t="shared" si="4"/>
        <v>0</v>
      </c>
      <c r="E37" s="16">
        <f t="shared" si="5"/>
        <v>1.4588063988760035E-24</v>
      </c>
      <c r="F37" s="53">
        <f t="shared" si="13"/>
        <v>2.0277408944376499E-21</v>
      </c>
      <c r="G37" s="2"/>
      <c r="H37" s="2">
        <f t="shared" si="7"/>
        <v>1</v>
      </c>
      <c r="I37" s="33">
        <f t="shared" si="8"/>
        <v>1</v>
      </c>
      <c r="J37" s="10">
        <f t="shared" si="12"/>
        <v>1</v>
      </c>
      <c r="K37" s="10">
        <f t="shared" si="9"/>
        <v>0.99</v>
      </c>
      <c r="L37" s="10"/>
      <c r="M37" s="43">
        <f t="shared" si="10"/>
        <v>1</v>
      </c>
      <c r="N37" s="2">
        <f t="shared" si="11"/>
        <v>21</v>
      </c>
      <c r="O37" s="2">
        <f t="shared" si="2"/>
        <v>21</v>
      </c>
    </row>
    <row r="38" spans="1:15" x14ac:dyDescent="0.2">
      <c r="A38" s="27">
        <f t="shared" si="0"/>
        <v>22</v>
      </c>
      <c r="B38" s="20">
        <f t="shared" si="1"/>
        <v>1</v>
      </c>
      <c r="C38" s="26" t="str">
        <f t="shared" si="3"/>
        <v>yes</v>
      </c>
      <c r="D38" s="16">
        <f t="shared" si="4"/>
        <v>0</v>
      </c>
      <c r="E38" s="16" t="b">
        <f t="shared" si="5"/>
        <v>0</v>
      </c>
      <c r="F38" s="53">
        <f t="shared" si="13"/>
        <v>1.6046870387636028E-23</v>
      </c>
      <c r="G38" s="2"/>
      <c r="H38" s="2">
        <f t="shared" si="7"/>
        <v>1</v>
      </c>
      <c r="I38" s="33">
        <f t="shared" si="8"/>
        <v>1</v>
      </c>
      <c r="J38" s="10">
        <f t="shared" si="12"/>
        <v>1</v>
      </c>
      <c r="K38" s="10">
        <f t="shared" si="9"/>
        <v>0.99</v>
      </c>
      <c r="L38" s="10"/>
      <c r="M38" s="43">
        <f t="shared" si="10"/>
        <v>1</v>
      </c>
      <c r="N38" s="2">
        <f t="shared" si="11"/>
        <v>22</v>
      </c>
      <c r="O38" s="2">
        <f t="shared" si="2"/>
        <v>22</v>
      </c>
    </row>
    <row r="39" spans="1:15" x14ac:dyDescent="0.2">
      <c r="A39" s="27">
        <f t="shared" si="0"/>
        <v>23</v>
      </c>
      <c r="B39" s="20">
        <f t="shared" si="1"/>
        <v>1</v>
      </c>
      <c r="C39" s="26" t="str">
        <f t="shared" si="3"/>
        <v>yes</v>
      </c>
      <c r="D39" s="16">
        <f t="shared" si="4"/>
        <v>0</v>
      </c>
      <c r="E39" s="16" t="b">
        <f t="shared" si="5"/>
        <v>0</v>
      </c>
      <c r="F39" s="53" t="b">
        <f t="shared" si="13"/>
        <v>0</v>
      </c>
      <c r="G39" s="2"/>
      <c r="H39" s="2">
        <f t="shared" si="7"/>
        <v>1</v>
      </c>
      <c r="I39" s="33">
        <f t="shared" si="8"/>
        <v>1</v>
      </c>
      <c r="J39" s="10">
        <f t="shared" si="12"/>
        <v>1</v>
      </c>
      <c r="K39" s="10">
        <f t="shared" si="9"/>
        <v>0.99</v>
      </c>
      <c r="L39" s="10"/>
      <c r="M39" s="43">
        <f t="shared" si="10"/>
        <v>1</v>
      </c>
      <c r="N39" s="2">
        <f t="shared" si="11"/>
        <v>23</v>
      </c>
      <c r="O39" s="2">
        <f t="shared" si="2"/>
        <v>23</v>
      </c>
    </row>
    <row r="40" spans="1:15" x14ac:dyDescent="0.2">
      <c r="A40" s="27">
        <f t="shared" si="0"/>
        <v>24</v>
      </c>
      <c r="B40" s="20">
        <f t="shared" si="1"/>
        <v>1</v>
      </c>
      <c r="C40" s="26" t="str">
        <f t="shared" si="3"/>
        <v>yes</v>
      </c>
      <c r="D40" s="16">
        <f t="shared" si="4"/>
        <v>0</v>
      </c>
      <c r="E40" s="16" t="b">
        <f t="shared" si="5"/>
        <v>0</v>
      </c>
      <c r="F40" s="53" t="b">
        <f t="shared" si="13"/>
        <v>0</v>
      </c>
      <c r="G40" s="2"/>
      <c r="H40" s="2">
        <f t="shared" si="7"/>
        <v>1</v>
      </c>
      <c r="I40" s="33">
        <f t="shared" si="8"/>
        <v>1</v>
      </c>
      <c r="J40" s="10">
        <f t="shared" si="12"/>
        <v>1</v>
      </c>
      <c r="K40" s="10">
        <f t="shared" si="9"/>
        <v>0.99</v>
      </c>
      <c r="L40" s="10"/>
      <c r="M40" s="43">
        <f t="shared" si="10"/>
        <v>1</v>
      </c>
      <c r="N40" s="2">
        <f t="shared" si="11"/>
        <v>24</v>
      </c>
      <c r="O40" s="2">
        <f t="shared" si="2"/>
        <v>24</v>
      </c>
    </row>
    <row r="41" spans="1:15" x14ac:dyDescent="0.2">
      <c r="A41" s="27">
        <f t="shared" si="0"/>
        <v>25</v>
      </c>
      <c r="B41" s="20">
        <f t="shared" si="1"/>
        <v>1</v>
      </c>
      <c r="C41" s="26" t="str">
        <f t="shared" si="3"/>
        <v>yes</v>
      </c>
      <c r="D41" s="16">
        <f t="shared" si="4"/>
        <v>0</v>
      </c>
      <c r="E41" s="16" t="b">
        <f t="shared" si="5"/>
        <v>0</v>
      </c>
      <c r="F41" s="53" t="b">
        <f t="shared" si="13"/>
        <v>0</v>
      </c>
      <c r="G41" s="2"/>
      <c r="H41" s="2">
        <f t="shared" si="7"/>
        <v>1</v>
      </c>
      <c r="I41" s="33">
        <f t="shared" si="8"/>
        <v>1</v>
      </c>
      <c r="J41" s="10">
        <f t="shared" si="12"/>
        <v>1</v>
      </c>
      <c r="K41" s="10">
        <f t="shared" si="9"/>
        <v>0.99</v>
      </c>
      <c r="L41" s="10"/>
      <c r="M41" s="43">
        <f t="shared" si="10"/>
        <v>1</v>
      </c>
      <c r="N41" s="2">
        <f t="shared" si="11"/>
        <v>25</v>
      </c>
      <c r="O41" s="2">
        <f t="shared" si="2"/>
        <v>25</v>
      </c>
    </row>
    <row r="42" spans="1:15" x14ac:dyDescent="0.2">
      <c r="A42" s="27">
        <f t="shared" si="0"/>
        <v>26</v>
      </c>
      <c r="B42" s="20">
        <f t="shared" si="1"/>
        <v>1</v>
      </c>
      <c r="C42" s="26" t="str">
        <f t="shared" si="3"/>
        <v>yes</v>
      </c>
      <c r="D42" s="16">
        <f t="shared" si="4"/>
        <v>0</v>
      </c>
      <c r="E42" s="16" t="b">
        <f t="shared" si="5"/>
        <v>0</v>
      </c>
      <c r="F42" s="53" t="b">
        <f t="shared" si="13"/>
        <v>0</v>
      </c>
      <c r="G42" s="2"/>
      <c r="H42" s="2">
        <f t="shared" si="7"/>
        <v>1</v>
      </c>
      <c r="I42" s="33">
        <f t="shared" si="8"/>
        <v>1</v>
      </c>
      <c r="J42" s="10">
        <f t="shared" si="12"/>
        <v>1</v>
      </c>
      <c r="K42" s="10">
        <f t="shared" si="9"/>
        <v>0.99</v>
      </c>
      <c r="L42" s="10"/>
      <c r="M42" s="43">
        <f t="shared" si="10"/>
        <v>1</v>
      </c>
      <c r="N42" s="2">
        <f t="shared" si="11"/>
        <v>26</v>
      </c>
      <c r="O42" s="2">
        <f t="shared" si="2"/>
        <v>26</v>
      </c>
    </row>
    <row r="43" spans="1:15" x14ac:dyDescent="0.2">
      <c r="A43" s="27">
        <f t="shared" si="0"/>
        <v>27</v>
      </c>
      <c r="B43" s="20">
        <f t="shared" si="1"/>
        <v>1</v>
      </c>
      <c r="C43" s="26" t="str">
        <f t="shared" si="3"/>
        <v>yes</v>
      </c>
      <c r="D43" s="16">
        <f t="shared" si="4"/>
        <v>0</v>
      </c>
      <c r="E43" s="16" t="b">
        <f t="shared" si="5"/>
        <v>0</v>
      </c>
      <c r="F43" s="53" t="b">
        <f t="shared" si="13"/>
        <v>0</v>
      </c>
      <c r="G43" s="2"/>
      <c r="H43" s="2">
        <f t="shared" si="7"/>
        <v>1</v>
      </c>
      <c r="I43" s="33">
        <f t="shared" si="8"/>
        <v>1</v>
      </c>
      <c r="J43" s="10">
        <f t="shared" si="12"/>
        <v>1</v>
      </c>
      <c r="K43" s="10">
        <f t="shared" si="9"/>
        <v>0.99</v>
      </c>
      <c r="L43" s="10"/>
      <c r="M43" s="43">
        <f t="shared" si="10"/>
        <v>1</v>
      </c>
      <c r="N43" s="2">
        <f t="shared" si="11"/>
        <v>27</v>
      </c>
      <c r="O43" s="2">
        <f t="shared" si="2"/>
        <v>27</v>
      </c>
    </row>
    <row r="44" spans="1:15" x14ac:dyDescent="0.2">
      <c r="A44" s="27">
        <f t="shared" si="0"/>
        <v>28</v>
      </c>
      <c r="B44" s="20">
        <f t="shared" si="1"/>
        <v>1</v>
      </c>
      <c r="C44" s="26" t="str">
        <f t="shared" si="3"/>
        <v>yes</v>
      </c>
      <c r="D44" s="16">
        <f t="shared" si="4"/>
        <v>0</v>
      </c>
      <c r="E44" s="16" t="b">
        <f t="shared" si="5"/>
        <v>0</v>
      </c>
      <c r="F44" s="53" t="b">
        <f t="shared" si="13"/>
        <v>0</v>
      </c>
      <c r="G44" s="2"/>
      <c r="H44" s="2">
        <f t="shared" si="7"/>
        <v>1</v>
      </c>
      <c r="I44" s="33">
        <f t="shared" si="8"/>
        <v>1</v>
      </c>
      <c r="J44" s="10">
        <f t="shared" si="12"/>
        <v>1</v>
      </c>
      <c r="K44" s="10">
        <f t="shared" si="9"/>
        <v>0.99</v>
      </c>
      <c r="L44" s="10"/>
      <c r="M44" s="43">
        <f t="shared" si="10"/>
        <v>1</v>
      </c>
      <c r="N44" s="2">
        <f t="shared" si="11"/>
        <v>28</v>
      </c>
      <c r="O44" s="2">
        <f t="shared" si="2"/>
        <v>28</v>
      </c>
    </row>
    <row r="45" spans="1:15" x14ac:dyDescent="0.2">
      <c r="A45" s="27">
        <f t="shared" si="0"/>
        <v>29</v>
      </c>
      <c r="B45" s="20">
        <f t="shared" si="1"/>
        <v>1</v>
      </c>
      <c r="C45" s="26" t="str">
        <f t="shared" si="3"/>
        <v>yes</v>
      </c>
      <c r="D45" s="16">
        <f t="shared" si="4"/>
        <v>0</v>
      </c>
      <c r="E45" s="16" t="b">
        <f t="shared" si="5"/>
        <v>0</v>
      </c>
      <c r="F45" s="53" t="b">
        <f t="shared" si="13"/>
        <v>0</v>
      </c>
      <c r="G45" s="2"/>
      <c r="H45" s="2">
        <f t="shared" si="7"/>
        <v>1</v>
      </c>
      <c r="I45" s="33">
        <f t="shared" si="8"/>
        <v>1</v>
      </c>
      <c r="J45" s="10">
        <f t="shared" si="12"/>
        <v>1</v>
      </c>
      <c r="K45" s="10">
        <f t="shared" si="9"/>
        <v>0.99</v>
      </c>
      <c r="L45" s="10"/>
      <c r="M45" s="43">
        <f t="shared" si="10"/>
        <v>1</v>
      </c>
      <c r="N45" s="2">
        <f t="shared" si="11"/>
        <v>29</v>
      </c>
      <c r="O45" s="2">
        <f t="shared" si="2"/>
        <v>29</v>
      </c>
    </row>
    <row r="46" spans="1:15" x14ac:dyDescent="0.2">
      <c r="A46" s="27">
        <f t="shared" si="0"/>
        <v>30</v>
      </c>
      <c r="B46" s="20">
        <f t="shared" si="1"/>
        <v>1</v>
      </c>
      <c r="C46" s="26" t="str">
        <f t="shared" si="3"/>
        <v>yes</v>
      </c>
      <c r="D46" s="16">
        <f t="shared" si="4"/>
        <v>0</v>
      </c>
      <c r="E46" s="16" t="b">
        <f t="shared" si="5"/>
        <v>0</v>
      </c>
      <c r="F46" s="53" t="b">
        <f t="shared" si="13"/>
        <v>0</v>
      </c>
      <c r="G46" s="2"/>
      <c r="H46" s="2">
        <f t="shared" si="7"/>
        <v>1</v>
      </c>
      <c r="I46" s="33">
        <f t="shared" si="8"/>
        <v>1</v>
      </c>
      <c r="J46" s="10">
        <f t="shared" si="12"/>
        <v>1</v>
      </c>
      <c r="K46" s="10">
        <f t="shared" si="9"/>
        <v>0.99</v>
      </c>
      <c r="L46" s="10"/>
      <c r="M46" s="43">
        <f t="shared" si="10"/>
        <v>1</v>
      </c>
      <c r="N46" s="2">
        <f t="shared" si="11"/>
        <v>30</v>
      </c>
      <c r="O46" s="2">
        <f t="shared" si="2"/>
        <v>30</v>
      </c>
    </row>
    <row r="47" spans="1:15" x14ac:dyDescent="0.2">
      <c r="A47" s="27">
        <f t="shared" si="0"/>
        <v>31</v>
      </c>
      <c r="B47" s="20">
        <f t="shared" si="1"/>
        <v>1</v>
      </c>
      <c r="C47" s="26" t="str">
        <f t="shared" si="3"/>
        <v>yes</v>
      </c>
      <c r="D47" s="16">
        <f t="shared" si="4"/>
        <v>0</v>
      </c>
      <c r="E47" s="16" t="b">
        <f t="shared" si="5"/>
        <v>0</v>
      </c>
      <c r="F47" s="53" t="b">
        <f t="shared" si="13"/>
        <v>0</v>
      </c>
      <c r="G47" s="2"/>
      <c r="H47" s="2">
        <f t="shared" si="7"/>
        <v>1</v>
      </c>
      <c r="I47" s="33">
        <f t="shared" si="8"/>
        <v>1</v>
      </c>
      <c r="J47" s="10">
        <f t="shared" si="12"/>
        <v>1</v>
      </c>
      <c r="K47" s="10">
        <f t="shared" si="9"/>
        <v>0.99</v>
      </c>
      <c r="L47" s="10"/>
      <c r="M47" s="43">
        <f t="shared" si="10"/>
        <v>1</v>
      </c>
      <c r="N47" s="2">
        <f t="shared" si="11"/>
        <v>31</v>
      </c>
      <c r="O47" s="2">
        <f t="shared" si="2"/>
        <v>31</v>
      </c>
    </row>
    <row r="48" spans="1:15" x14ac:dyDescent="0.2">
      <c r="A48" s="27">
        <f t="shared" si="0"/>
        <v>32</v>
      </c>
      <c r="B48" s="20">
        <f t="shared" si="1"/>
        <v>1</v>
      </c>
      <c r="C48" s="26" t="str">
        <f t="shared" si="3"/>
        <v>yes</v>
      </c>
      <c r="D48" s="16">
        <f t="shared" si="4"/>
        <v>0</v>
      </c>
      <c r="E48" s="16" t="b">
        <f t="shared" si="5"/>
        <v>0</v>
      </c>
      <c r="F48" s="53" t="b">
        <f t="shared" si="13"/>
        <v>0</v>
      </c>
      <c r="G48" s="2"/>
      <c r="H48" s="2">
        <f t="shared" si="7"/>
        <v>1</v>
      </c>
      <c r="I48" s="33">
        <f t="shared" si="8"/>
        <v>1</v>
      </c>
      <c r="J48" s="10">
        <f t="shared" si="12"/>
        <v>1</v>
      </c>
      <c r="K48" s="10">
        <f t="shared" si="9"/>
        <v>0.99</v>
      </c>
      <c r="L48" s="10"/>
      <c r="M48" s="43">
        <f t="shared" si="10"/>
        <v>1</v>
      </c>
      <c r="N48" s="2">
        <f t="shared" si="11"/>
        <v>32</v>
      </c>
      <c r="O48" s="2">
        <f t="shared" si="2"/>
        <v>32</v>
      </c>
    </row>
    <row r="49" spans="1:15" x14ac:dyDescent="0.2">
      <c r="A49" s="27">
        <f t="shared" si="0"/>
        <v>33</v>
      </c>
      <c r="B49" s="20">
        <f t="shared" si="1"/>
        <v>1</v>
      </c>
      <c r="C49" s="26" t="str">
        <f t="shared" si="3"/>
        <v>yes</v>
      </c>
      <c r="D49" s="16">
        <f t="shared" si="4"/>
        <v>0</v>
      </c>
      <c r="E49" s="16" t="b">
        <f t="shared" si="5"/>
        <v>0</v>
      </c>
      <c r="F49" s="53" t="b">
        <f t="shared" si="13"/>
        <v>0</v>
      </c>
      <c r="G49" s="2"/>
      <c r="H49" s="2">
        <f t="shared" si="7"/>
        <v>1</v>
      </c>
      <c r="I49" s="33">
        <f t="shared" si="8"/>
        <v>1</v>
      </c>
      <c r="J49" s="10">
        <f t="shared" si="12"/>
        <v>1</v>
      </c>
      <c r="K49" s="10">
        <f t="shared" si="9"/>
        <v>0.99</v>
      </c>
      <c r="L49" s="10"/>
      <c r="M49" s="43">
        <f t="shared" si="10"/>
        <v>1</v>
      </c>
      <c r="N49" s="2">
        <f t="shared" si="11"/>
        <v>33</v>
      </c>
      <c r="O49" s="2">
        <f t="shared" si="2"/>
        <v>33</v>
      </c>
    </row>
    <row r="50" spans="1:15" x14ac:dyDescent="0.2">
      <c r="A50" s="27">
        <f t="shared" si="0"/>
        <v>34</v>
      </c>
      <c r="B50" s="20">
        <f t="shared" si="1"/>
        <v>1</v>
      </c>
      <c r="C50" s="26" t="str">
        <f t="shared" si="3"/>
        <v>yes</v>
      </c>
      <c r="D50" s="16">
        <f t="shared" si="4"/>
        <v>0</v>
      </c>
      <c r="E50" s="16" t="b">
        <f t="shared" si="5"/>
        <v>0</v>
      </c>
      <c r="F50" s="53" t="b">
        <f t="shared" si="13"/>
        <v>0</v>
      </c>
      <c r="G50" s="2"/>
      <c r="H50" s="2">
        <f t="shared" si="7"/>
        <v>1</v>
      </c>
      <c r="I50" s="33">
        <f t="shared" si="8"/>
        <v>1</v>
      </c>
      <c r="J50" s="10">
        <f t="shared" si="12"/>
        <v>1</v>
      </c>
      <c r="K50" s="10">
        <f t="shared" si="9"/>
        <v>0.99</v>
      </c>
      <c r="L50" s="10"/>
      <c r="M50" s="43">
        <f t="shared" si="10"/>
        <v>1</v>
      </c>
      <c r="N50" s="2">
        <f t="shared" si="11"/>
        <v>34</v>
      </c>
      <c r="O50" s="2">
        <f t="shared" si="2"/>
        <v>34</v>
      </c>
    </row>
    <row r="51" spans="1:15" x14ac:dyDescent="0.2">
      <c r="A51" s="27">
        <f t="shared" si="0"/>
        <v>35</v>
      </c>
      <c r="B51" s="20">
        <f t="shared" si="1"/>
        <v>1</v>
      </c>
      <c r="C51" s="26" t="str">
        <f t="shared" si="3"/>
        <v>yes</v>
      </c>
      <c r="D51" s="16">
        <f t="shared" si="4"/>
        <v>0</v>
      </c>
      <c r="E51" s="16" t="b">
        <f t="shared" si="5"/>
        <v>0</v>
      </c>
      <c r="F51" s="53" t="b">
        <f t="shared" si="13"/>
        <v>0</v>
      </c>
      <c r="G51" s="2"/>
      <c r="H51" s="2">
        <f t="shared" si="7"/>
        <v>1</v>
      </c>
      <c r="I51" s="33">
        <f t="shared" si="8"/>
        <v>1</v>
      </c>
      <c r="J51" s="10">
        <f t="shared" si="12"/>
        <v>1</v>
      </c>
      <c r="K51" s="10">
        <f t="shared" si="9"/>
        <v>0.99</v>
      </c>
      <c r="L51" s="10"/>
      <c r="M51" s="43">
        <f t="shared" si="10"/>
        <v>1</v>
      </c>
      <c r="N51" s="2">
        <f t="shared" si="11"/>
        <v>35</v>
      </c>
      <c r="O51" s="2">
        <f t="shared" si="2"/>
        <v>35</v>
      </c>
    </row>
    <row r="52" spans="1:15" x14ac:dyDescent="0.2">
      <c r="A52" s="27">
        <f t="shared" si="0"/>
        <v>36</v>
      </c>
      <c r="B52" s="20">
        <f t="shared" si="1"/>
        <v>1</v>
      </c>
      <c r="C52" s="26" t="str">
        <f t="shared" si="3"/>
        <v>yes</v>
      </c>
      <c r="D52" s="16">
        <f t="shared" si="4"/>
        <v>0</v>
      </c>
      <c r="E52" s="16" t="b">
        <f t="shared" si="5"/>
        <v>0</v>
      </c>
      <c r="F52" s="53" t="b">
        <f t="shared" si="13"/>
        <v>0</v>
      </c>
      <c r="G52" s="2"/>
      <c r="H52" s="2">
        <f t="shared" si="7"/>
        <v>1</v>
      </c>
      <c r="I52" s="33">
        <f t="shared" si="8"/>
        <v>1</v>
      </c>
      <c r="J52" s="10">
        <f t="shared" si="12"/>
        <v>1</v>
      </c>
      <c r="K52" s="10">
        <f t="shared" si="9"/>
        <v>0.99</v>
      </c>
      <c r="L52" s="10"/>
      <c r="M52" s="43">
        <f t="shared" si="10"/>
        <v>1</v>
      </c>
      <c r="N52" s="2">
        <f t="shared" si="11"/>
        <v>36</v>
      </c>
      <c r="O52" s="2">
        <f t="shared" si="2"/>
        <v>36</v>
      </c>
    </row>
    <row r="53" spans="1:15" x14ac:dyDescent="0.2">
      <c r="A53" s="27">
        <f t="shared" si="0"/>
        <v>37</v>
      </c>
      <c r="B53" s="20">
        <f t="shared" si="1"/>
        <v>1</v>
      </c>
      <c r="C53" s="26" t="str">
        <f t="shared" si="3"/>
        <v>yes</v>
      </c>
      <c r="D53" s="16">
        <f t="shared" si="4"/>
        <v>0</v>
      </c>
      <c r="E53" s="16" t="b">
        <f t="shared" si="5"/>
        <v>0</v>
      </c>
      <c r="F53" s="53" t="b">
        <f t="shared" si="13"/>
        <v>0</v>
      </c>
      <c r="G53" s="2"/>
      <c r="H53" s="2">
        <f t="shared" si="7"/>
        <v>1</v>
      </c>
      <c r="I53" s="33">
        <f t="shared" si="8"/>
        <v>1</v>
      </c>
      <c r="J53" s="10">
        <f t="shared" si="12"/>
        <v>1</v>
      </c>
      <c r="K53" s="10">
        <f t="shared" si="9"/>
        <v>0.99</v>
      </c>
      <c r="L53" s="10"/>
      <c r="M53" s="43">
        <f t="shared" si="10"/>
        <v>1</v>
      </c>
      <c r="N53" s="2">
        <f t="shared" si="11"/>
        <v>37</v>
      </c>
      <c r="O53" s="2">
        <f t="shared" si="2"/>
        <v>37</v>
      </c>
    </row>
    <row r="54" spans="1:15" x14ac:dyDescent="0.2">
      <c r="A54" s="27">
        <f t="shared" si="0"/>
        <v>38</v>
      </c>
      <c r="B54" s="20">
        <f t="shared" si="1"/>
        <v>1</v>
      </c>
      <c r="C54" s="26" t="str">
        <f t="shared" si="3"/>
        <v>yes</v>
      </c>
      <c r="D54" s="16">
        <f t="shared" si="4"/>
        <v>0</v>
      </c>
      <c r="E54" s="16" t="b">
        <f t="shared" si="5"/>
        <v>0</v>
      </c>
      <c r="F54" s="53" t="b">
        <f t="shared" si="13"/>
        <v>0</v>
      </c>
      <c r="G54" s="2"/>
      <c r="H54" s="2">
        <f t="shared" si="7"/>
        <v>1</v>
      </c>
      <c r="I54" s="33">
        <f t="shared" si="8"/>
        <v>1</v>
      </c>
      <c r="J54" s="10">
        <f t="shared" si="12"/>
        <v>1</v>
      </c>
      <c r="K54" s="10">
        <f t="shared" si="9"/>
        <v>0.99</v>
      </c>
      <c r="L54" s="10"/>
      <c r="M54" s="43">
        <f t="shared" si="10"/>
        <v>1</v>
      </c>
      <c r="N54" s="2">
        <f t="shared" si="11"/>
        <v>38</v>
      </c>
      <c r="O54" s="2">
        <f t="shared" si="2"/>
        <v>38</v>
      </c>
    </row>
    <row r="55" spans="1:15" x14ac:dyDescent="0.2">
      <c r="A55" s="27">
        <f t="shared" si="0"/>
        <v>39</v>
      </c>
      <c r="B55" s="20">
        <f t="shared" si="1"/>
        <v>1</v>
      </c>
      <c r="C55" s="26" t="str">
        <f t="shared" si="3"/>
        <v>yes</v>
      </c>
      <c r="D55" s="16">
        <f t="shared" si="4"/>
        <v>0</v>
      </c>
      <c r="E55" s="16" t="b">
        <f t="shared" si="5"/>
        <v>0</v>
      </c>
      <c r="F55" s="53" t="b">
        <f t="shared" si="13"/>
        <v>0</v>
      </c>
      <c r="G55" s="2"/>
      <c r="H55" s="2">
        <f t="shared" si="7"/>
        <v>1</v>
      </c>
      <c r="I55" s="33">
        <f t="shared" si="8"/>
        <v>1</v>
      </c>
      <c r="J55" s="10">
        <f t="shared" si="12"/>
        <v>1</v>
      </c>
      <c r="K55" s="10">
        <f t="shared" si="9"/>
        <v>0.99</v>
      </c>
      <c r="L55" s="10"/>
      <c r="M55" s="43">
        <f t="shared" si="10"/>
        <v>1</v>
      </c>
      <c r="N55" s="2">
        <f t="shared" si="11"/>
        <v>39</v>
      </c>
      <c r="O55" s="2">
        <f t="shared" si="2"/>
        <v>39</v>
      </c>
    </row>
    <row r="56" spans="1:15" x14ac:dyDescent="0.2">
      <c r="A56" s="27">
        <f t="shared" si="0"/>
        <v>40</v>
      </c>
      <c r="B56" s="20">
        <f t="shared" si="1"/>
        <v>1</v>
      </c>
      <c r="C56" s="26" t="str">
        <f t="shared" si="3"/>
        <v>yes</v>
      </c>
      <c r="D56" s="16">
        <f t="shared" si="4"/>
        <v>0</v>
      </c>
      <c r="E56" s="16" t="b">
        <f t="shared" si="5"/>
        <v>0</v>
      </c>
      <c r="F56" s="53" t="b">
        <f t="shared" si="13"/>
        <v>0</v>
      </c>
      <c r="G56" s="2"/>
      <c r="H56" s="2">
        <f t="shared" si="7"/>
        <v>1</v>
      </c>
      <c r="I56" s="33">
        <f t="shared" si="8"/>
        <v>1</v>
      </c>
      <c r="J56" s="10">
        <f t="shared" si="12"/>
        <v>1</v>
      </c>
      <c r="K56" s="10">
        <f t="shared" si="9"/>
        <v>0.99</v>
      </c>
      <c r="L56" s="10"/>
      <c r="M56" s="43">
        <f t="shared" si="10"/>
        <v>1</v>
      </c>
      <c r="N56" s="2">
        <f t="shared" si="11"/>
        <v>40</v>
      </c>
      <c r="O56" s="2">
        <f t="shared" si="2"/>
        <v>40</v>
      </c>
    </row>
    <row r="57" spans="1:15" x14ac:dyDescent="0.2">
      <c r="A57" s="27">
        <f t="shared" si="0"/>
        <v>41</v>
      </c>
      <c r="B57" s="20">
        <f t="shared" si="1"/>
        <v>1</v>
      </c>
      <c r="C57" s="26" t="str">
        <f t="shared" si="3"/>
        <v>yes</v>
      </c>
      <c r="D57" s="16">
        <f t="shared" si="4"/>
        <v>0</v>
      </c>
      <c r="E57" s="16" t="b">
        <f t="shared" si="5"/>
        <v>0</v>
      </c>
      <c r="F57" s="53" t="b">
        <f t="shared" si="13"/>
        <v>0</v>
      </c>
      <c r="G57" s="2"/>
      <c r="H57" s="2">
        <f t="shared" si="7"/>
        <v>1</v>
      </c>
      <c r="I57" s="33">
        <f t="shared" si="8"/>
        <v>1</v>
      </c>
      <c r="J57" s="10">
        <f t="shared" si="12"/>
        <v>1</v>
      </c>
      <c r="K57" s="10">
        <f t="shared" si="9"/>
        <v>0.99</v>
      </c>
      <c r="L57" s="10"/>
      <c r="M57" s="43">
        <f t="shared" si="10"/>
        <v>1</v>
      </c>
      <c r="N57" s="2">
        <f t="shared" si="11"/>
        <v>41</v>
      </c>
      <c r="O57" s="2">
        <f t="shared" si="2"/>
        <v>41</v>
      </c>
    </row>
    <row r="58" spans="1:15" x14ac:dyDescent="0.2">
      <c r="A58" s="27">
        <f t="shared" si="0"/>
        <v>42</v>
      </c>
      <c r="B58" s="20">
        <f t="shared" si="1"/>
        <v>1</v>
      </c>
      <c r="C58" s="26" t="str">
        <f t="shared" si="3"/>
        <v>yes</v>
      </c>
      <c r="D58" s="16">
        <f t="shared" si="4"/>
        <v>0</v>
      </c>
      <c r="E58" s="16" t="b">
        <f t="shared" si="5"/>
        <v>0</v>
      </c>
      <c r="F58" s="53" t="b">
        <f t="shared" si="13"/>
        <v>0</v>
      </c>
      <c r="G58" s="2"/>
      <c r="H58" s="2">
        <f t="shared" si="7"/>
        <v>1</v>
      </c>
      <c r="I58" s="33">
        <f t="shared" si="8"/>
        <v>1</v>
      </c>
      <c r="J58" s="10">
        <f t="shared" si="12"/>
        <v>1</v>
      </c>
      <c r="K58" s="10">
        <f t="shared" si="9"/>
        <v>0.99</v>
      </c>
      <c r="L58" s="10"/>
      <c r="M58" s="43">
        <f t="shared" si="10"/>
        <v>1</v>
      </c>
      <c r="N58" s="2">
        <f t="shared" si="11"/>
        <v>42</v>
      </c>
      <c r="O58" s="2">
        <f t="shared" si="2"/>
        <v>42</v>
      </c>
    </row>
    <row r="59" spans="1:15" x14ac:dyDescent="0.2">
      <c r="A59" s="27">
        <f t="shared" si="0"/>
        <v>43</v>
      </c>
      <c r="B59" s="20">
        <f t="shared" si="1"/>
        <v>1</v>
      </c>
      <c r="C59" s="26" t="str">
        <f t="shared" si="3"/>
        <v>yes</v>
      </c>
      <c r="D59" s="16">
        <f t="shared" si="4"/>
        <v>0</v>
      </c>
      <c r="E59" s="16" t="b">
        <f t="shared" si="5"/>
        <v>0</v>
      </c>
      <c r="F59" s="53" t="b">
        <f t="shared" si="13"/>
        <v>0</v>
      </c>
      <c r="G59" s="2"/>
      <c r="H59" s="2">
        <f t="shared" si="7"/>
        <v>1</v>
      </c>
      <c r="I59" s="33">
        <f t="shared" si="8"/>
        <v>1</v>
      </c>
      <c r="J59" s="10">
        <f t="shared" si="12"/>
        <v>1</v>
      </c>
      <c r="K59" s="10">
        <f t="shared" si="9"/>
        <v>0.99</v>
      </c>
      <c r="L59" s="10"/>
      <c r="M59" s="43">
        <f t="shared" si="10"/>
        <v>1</v>
      </c>
      <c r="N59" s="2">
        <f t="shared" si="11"/>
        <v>43</v>
      </c>
      <c r="O59" s="2">
        <f t="shared" si="2"/>
        <v>43</v>
      </c>
    </row>
    <row r="60" spans="1:15" x14ac:dyDescent="0.2">
      <c r="A60" s="27">
        <f t="shared" si="0"/>
        <v>44</v>
      </c>
      <c r="B60" s="20">
        <f t="shared" si="1"/>
        <v>1</v>
      </c>
      <c r="C60" s="26" t="str">
        <f t="shared" si="3"/>
        <v>yes</v>
      </c>
      <c r="D60" s="16">
        <f t="shared" si="4"/>
        <v>0</v>
      </c>
      <c r="E60" s="16" t="b">
        <f t="shared" si="5"/>
        <v>0</v>
      </c>
      <c r="F60" s="53" t="b">
        <f t="shared" si="13"/>
        <v>0</v>
      </c>
      <c r="G60" s="2"/>
      <c r="H60" s="2">
        <f t="shared" si="7"/>
        <v>1</v>
      </c>
      <c r="I60" s="33">
        <f t="shared" si="8"/>
        <v>1</v>
      </c>
      <c r="J60" s="10">
        <f t="shared" si="12"/>
        <v>1</v>
      </c>
      <c r="K60" s="10">
        <f t="shared" si="9"/>
        <v>0.99</v>
      </c>
      <c r="L60" s="10"/>
      <c r="M60" s="43">
        <f t="shared" si="10"/>
        <v>1</v>
      </c>
      <c r="N60" s="2">
        <f t="shared" si="11"/>
        <v>44</v>
      </c>
      <c r="O60" s="2">
        <f t="shared" si="2"/>
        <v>44</v>
      </c>
    </row>
    <row r="61" spans="1:15" x14ac:dyDescent="0.2">
      <c r="A61" s="27">
        <f t="shared" si="0"/>
        <v>45</v>
      </c>
      <c r="B61" s="20">
        <f t="shared" si="1"/>
        <v>1</v>
      </c>
      <c r="C61" s="26" t="str">
        <f t="shared" si="3"/>
        <v>yes</v>
      </c>
      <c r="D61" s="16">
        <f t="shared" si="4"/>
        <v>0</v>
      </c>
      <c r="E61" s="16" t="b">
        <f t="shared" si="5"/>
        <v>0</v>
      </c>
      <c r="F61" s="53" t="b">
        <f t="shared" si="13"/>
        <v>0</v>
      </c>
      <c r="G61" s="2"/>
      <c r="H61" s="2">
        <f t="shared" si="7"/>
        <v>1</v>
      </c>
      <c r="I61" s="33">
        <f t="shared" si="8"/>
        <v>1</v>
      </c>
      <c r="J61" s="10">
        <f t="shared" si="12"/>
        <v>1</v>
      </c>
      <c r="K61" s="10">
        <f t="shared" si="9"/>
        <v>0.99</v>
      </c>
      <c r="L61" s="10"/>
      <c r="M61" s="43">
        <f t="shared" si="10"/>
        <v>1</v>
      </c>
      <c r="N61" s="2">
        <f t="shared" si="11"/>
        <v>45</v>
      </c>
      <c r="O61" s="2">
        <f t="shared" si="2"/>
        <v>45</v>
      </c>
    </row>
    <row r="62" spans="1:15" x14ac:dyDescent="0.2">
      <c r="A62" s="27">
        <f t="shared" si="0"/>
        <v>46</v>
      </c>
      <c r="B62" s="20">
        <f t="shared" si="1"/>
        <v>1</v>
      </c>
      <c r="C62" s="26" t="str">
        <f t="shared" si="3"/>
        <v>yes</v>
      </c>
      <c r="D62" s="16">
        <f t="shared" si="4"/>
        <v>0</v>
      </c>
      <c r="E62" s="16" t="b">
        <f t="shared" si="5"/>
        <v>0</v>
      </c>
      <c r="F62" s="53" t="b">
        <f t="shared" si="13"/>
        <v>0</v>
      </c>
      <c r="G62" s="2"/>
      <c r="H62" s="2">
        <f t="shared" si="7"/>
        <v>1</v>
      </c>
      <c r="I62" s="33">
        <f t="shared" si="8"/>
        <v>1</v>
      </c>
      <c r="J62" s="10">
        <f t="shared" si="12"/>
        <v>1</v>
      </c>
      <c r="K62" s="10">
        <f t="shared" si="9"/>
        <v>0.99</v>
      </c>
      <c r="L62" s="10"/>
      <c r="M62" s="43">
        <f t="shared" si="10"/>
        <v>1</v>
      </c>
      <c r="N62" s="2">
        <f t="shared" si="11"/>
        <v>46</v>
      </c>
      <c r="O62" s="2">
        <f t="shared" si="2"/>
        <v>46</v>
      </c>
    </row>
    <row r="63" spans="1:15" x14ac:dyDescent="0.2">
      <c r="A63" s="27">
        <f t="shared" si="0"/>
        <v>47</v>
      </c>
      <c r="B63" s="20">
        <f t="shared" si="1"/>
        <v>1</v>
      </c>
      <c r="C63" s="26" t="str">
        <f t="shared" si="3"/>
        <v>yes</v>
      </c>
      <c r="D63" s="16">
        <f t="shared" si="4"/>
        <v>0</v>
      </c>
      <c r="E63" s="16" t="b">
        <f t="shared" si="5"/>
        <v>0</v>
      </c>
      <c r="F63" s="53" t="b">
        <f t="shared" si="13"/>
        <v>0</v>
      </c>
      <c r="G63" s="2"/>
      <c r="H63" s="2">
        <f t="shared" si="7"/>
        <v>1</v>
      </c>
      <c r="I63" s="33">
        <f t="shared" si="8"/>
        <v>1</v>
      </c>
      <c r="J63" s="10">
        <f t="shared" si="12"/>
        <v>1</v>
      </c>
      <c r="K63" s="10">
        <f t="shared" si="9"/>
        <v>0.99</v>
      </c>
      <c r="L63" s="10"/>
      <c r="M63" s="43">
        <f t="shared" si="10"/>
        <v>1</v>
      </c>
      <c r="N63" s="2">
        <f t="shared" si="11"/>
        <v>47</v>
      </c>
      <c r="O63" s="2">
        <f t="shared" si="2"/>
        <v>47</v>
      </c>
    </row>
    <row r="64" spans="1:15" x14ac:dyDescent="0.2">
      <c r="A64" s="27">
        <f t="shared" si="0"/>
        <v>48</v>
      </c>
      <c r="B64" s="20">
        <f t="shared" si="1"/>
        <v>1</v>
      </c>
      <c r="C64" s="26" t="str">
        <f t="shared" si="3"/>
        <v>yes</v>
      </c>
      <c r="D64" s="16">
        <f t="shared" si="4"/>
        <v>0</v>
      </c>
      <c r="E64" s="16" t="b">
        <f t="shared" si="5"/>
        <v>0</v>
      </c>
      <c r="F64" s="53" t="b">
        <f t="shared" si="13"/>
        <v>0</v>
      </c>
      <c r="G64" s="2"/>
      <c r="H64" s="2">
        <f t="shared" si="7"/>
        <v>1</v>
      </c>
      <c r="I64" s="33">
        <f t="shared" si="8"/>
        <v>1</v>
      </c>
      <c r="J64" s="10">
        <f t="shared" si="12"/>
        <v>1</v>
      </c>
      <c r="K64" s="10">
        <f t="shared" si="9"/>
        <v>0.99</v>
      </c>
      <c r="L64" s="10"/>
      <c r="M64" s="43">
        <f t="shared" si="10"/>
        <v>1</v>
      </c>
      <c r="N64" s="2">
        <f t="shared" si="11"/>
        <v>48</v>
      </c>
      <c r="O64" s="2">
        <f t="shared" si="2"/>
        <v>48</v>
      </c>
    </row>
    <row r="65" spans="1:15" x14ac:dyDescent="0.2">
      <c r="A65" s="27">
        <f t="shared" si="0"/>
        <v>49</v>
      </c>
      <c r="B65" s="20">
        <f t="shared" si="1"/>
        <v>1</v>
      </c>
      <c r="C65" s="26" t="str">
        <f t="shared" si="3"/>
        <v>yes</v>
      </c>
      <c r="D65" s="16">
        <f t="shared" si="4"/>
        <v>0</v>
      </c>
      <c r="E65" s="16" t="b">
        <f t="shared" si="5"/>
        <v>0</v>
      </c>
      <c r="F65" s="53" t="b">
        <f t="shared" si="13"/>
        <v>0</v>
      </c>
      <c r="G65" s="2"/>
      <c r="H65" s="2">
        <f t="shared" si="7"/>
        <v>1</v>
      </c>
      <c r="I65" s="33">
        <f t="shared" si="8"/>
        <v>1</v>
      </c>
      <c r="J65" s="10">
        <f t="shared" si="12"/>
        <v>1</v>
      </c>
      <c r="K65" s="10">
        <f t="shared" si="9"/>
        <v>0.99</v>
      </c>
      <c r="L65" s="10"/>
      <c r="M65" s="43">
        <f t="shared" si="10"/>
        <v>1</v>
      </c>
      <c r="N65" s="2">
        <f t="shared" si="11"/>
        <v>49</v>
      </c>
      <c r="O65" s="2">
        <f t="shared" si="2"/>
        <v>49</v>
      </c>
    </row>
    <row r="66" spans="1:15" x14ac:dyDescent="0.2">
      <c r="A66" s="27">
        <f t="shared" si="0"/>
        <v>50</v>
      </c>
      <c r="B66" s="20">
        <f t="shared" si="1"/>
        <v>1</v>
      </c>
      <c r="C66" s="26" t="str">
        <f t="shared" si="3"/>
        <v>yes</v>
      </c>
      <c r="D66" s="16">
        <f t="shared" si="4"/>
        <v>0</v>
      </c>
      <c r="E66" s="16" t="b">
        <f t="shared" si="5"/>
        <v>0</v>
      </c>
      <c r="F66" s="53" t="b">
        <f t="shared" si="13"/>
        <v>0</v>
      </c>
      <c r="G66" s="2"/>
      <c r="H66" s="2">
        <f t="shared" si="7"/>
        <v>1</v>
      </c>
      <c r="I66" s="33">
        <f t="shared" si="8"/>
        <v>1</v>
      </c>
      <c r="J66" s="10">
        <f t="shared" si="12"/>
        <v>1</v>
      </c>
      <c r="K66" s="10">
        <f t="shared" si="9"/>
        <v>0.99</v>
      </c>
      <c r="L66" s="10"/>
      <c r="M66" s="43">
        <f t="shared" si="10"/>
        <v>1</v>
      </c>
      <c r="N66" s="2">
        <f t="shared" si="11"/>
        <v>50</v>
      </c>
      <c r="O66" s="2">
        <f t="shared" si="2"/>
        <v>50</v>
      </c>
    </row>
    <row r="67" spans="1:15" x14ac:dyDescent="0.2">
      <c r="A67" s="27">
        <f t="shared" si="0"/>
        <v>51</v>
      </c>
      <c r="B67" s="20">
        <f t="shared" si="1"/>
        <v>1</v>
      </c>
      <c r="C67" s="26" t="str">
        <f t="shared" si="3"/>
        <v>yes</v>
      </c>
      <c r="D67" s="16">
        <f t="shared" si="4"/>
        <v>0</v>
      </c>
      <c r="E67" s="16" t="b">
        <f t="shared" si="5"/>
        <v>0</v>
      </c>
      <c r="F67" s="53" t="b">
        <f t="shared" si="13"/>
        <v>0</v>
      </c>
      <c r="G67" s="2"/>
      <c r="H67" s="2">
        <f t="shared" si="7"/>
        <v>1</v>
      </c>
      <c r="I67" s="33">
        <f t="shared" si="8"/>
        <v>1</v>
      </c>
      <c r="J67" s="10">
        <f t="shared" si="12"/>
        <v>1</v>
      </c>
      <c r="K67" s="10">
        <f t="shared" si="9"/>
        <v>0.99</v>
      </c>
      <c r="L67" s="10"/>
      <c r="M67" s="43">
        <f t="shared" si="10"/>
        <v>1</v>
      </c>
      <c r="N67" s="2">
        <f t="shared" si="11"/>
        <v>51</v>
      </c>
      <c r="O67" s="2">
        <f t="shared" si="2"/>
        <v>51</v>
      </c>
    </row>
    <row r="68" spans="1:15" x14ac:dyDescent="0.2">
      <c r="A68" s="27">
        <f t="shared" si="0"/>
        <v>52</v>
      </c>
      <c r="B68" s="20">
        <f t="shared" si="1"/>
        <v>1</v>
      </c>
      <c r="C68" s="26" t="str">
        <f t="shared" si="3"/>
        <v>yes</v>
      </c>
      <c r="D68" s="16">
        <f t="shared" si="4"/>
        <v>0</v>
      </c>
      <c r="E68" s="16" t="b">
        <f t="shared" si="5"/>
        <v>0</v>
      </c>
      <c r="F68" s="53" t="b">
        <f t="shared" si="13"/>
        <v>0</v>
      </c>
      <c r="G68" s="2"/>
      <c r="H68" s="2">
        <f t="shared" si="7"/>
        <v>1</v>
      </c>
      <c r="I68" s="33">
        <f t="shared" si="8"/>
        <v>1</v>
      </c>
      <c r="J68" s="10">
        <f t="shared" si="12"/>
        <v>1</v>
      </c>
      <c r="K68" s="10">
        <f t="shared" si="9"/>
        <v>0.99</v>
      </c>
      <c r="L68" s="10"/>
      <c r="M68" s="43">
        <f t="shared" si="10"/>
        <v>1</v>
      </c>
      <c r="N68" s="2">
        <f t="shared" si="11"/>
        <v>52</v>
      </c>
      <c r="O68" s="2">
        <f t="shared" si="2"/>
        <v>52</v>
      </c>
    </row>
    <row r="69" spans="1:15" x14ac:dyDescent="0.2">
      <c r="A69" s="27">
        <f t="shared" si="0"/>
        <v>53</v>
      </c>
      <c r="B69" s="20">
        <f t="shared" si="1"/>
        <v>1</v>
      </c>
      <c r="C69" s="26" t="str">
        <f t="shared" si="3"/>
        <v>yes</v>
      </c>
      <c r="D69" s="16">
        <f t="shared" si="4"/>
        <v>0</v>
      </c>
      <c r="E69" s="16" t="b">
        <f t="shared" si="5"/>
        <v>0</v>
      </c>
      <c r="F69" s="53" t="b">
        <f t="shared" si="13"/>
        <v>0</v>
      </c>
      <c r="G69" s="2"/>
      <c r="H69" s="2">
        <f t="shared" si="7"/>
        <v>1</v>
      </c>
      <c r="I69" s="33">
        <f t="shared" si="8"/>
        <v>1</v>
      </c>
      <c r="J69" s="10">
        <f t="shared" si="12"/>
        <v>1</v>
      </c>
      <c r="K69" s="10">
        <f t="shared" si="9"/>
        <v>0.99</v>
      </c>
      <c r="L69" s="10"/>
      <c r="M69" s="43">
        <f t="shared" si="10"/>
        <v>1</v>
      </c>
      <c r="N69" s="2">
        <f t="shared" si="11"/>
        <v>53</v>
      </c>
      <c r="O69" s="2">
        <f t="shared" si="2"/>
        <v>53</v>
      </c>
    </row>
    <row r="70" spans="1:15" x14ac:dyDescent="0.2">
      <c r="A70" s="27">
        <f t="shared" si="0"/>
        <v>54</v>
      </c>
      <c r="B70" s="20">
        <f t="shared" si="1"/>
        <v>1</v>
      </c>
      <c r="C70" s="26" t="str">
        <f t="shared" si="3"/>
        <v>yes</v>
      </c>
      <c r="D70" s="16">
        <f t="shared" si="4"/>
        <v>0</v>
      </c>
      <c r="E70" s="16" t="b">
        <f t="shared" si="5"/>
        <v>0</v>
      </c>
      <c r="F70" s="53" t="b">
        <f t="shared" si="13"/>
        <v>0</v>
      </c>
      <c r="G70" s="2"/>
      <c r="H70" s="2">
        <f t="shared" si="7"/>
        <v>1</v>
      </c>
      <c r="I70" s="33">
        <f t="shared" si="8"/>
        <v>1</v>
      </c>
      <c r="J70" s="10">
        <f t="shared" si="12"/>
        <v>1</v>
      </c>
      <c r="K70" s="10">
        <f t="shared" si="9"/>
        <v>0.99</v>
      </c>
      <c r="L70" s="10"/>
      <c r="M70" s="43">
        <f t="shared" si="10"/>
        <v>1</v>
      </c>
      <c r="N70" s="2">
        <f t="shared" si="11"/>
        <v>54</v>
      </c>
      <c r="O70" s="2">
        <f t="shared" si="2"/>
        <v>54</v>
      </c>
    </row>
    <row r="71" spans="1:15" x14ac:dyDescent="0.2">
      <c r="A71" s="27">
        <f t="shared" si="0"/>
        <v>55</v>
      </c>
      <c r="B71" s="20">
        <f t="shared" si="1"/>
        <v>1</v>
      </c>
      <c r="C71" s="26" t="str">
        <f t="shared" si="3"/>
        <v>yes</v>
      </c>
      <c r="D71" s="16">
        <f t="shared" si="4"/>
        <v>0</v>
      </c>
      <c r="E71" s="16" t="b">
        <f t="shared" si="5"/>
        <v>0</v>
      </c>
      <c r="F71" s="53" t="b">
        <f t="shared" si="13"/>
        <v>0</v>
      </c>
      <c r="G71" s="2"/>
      <c r="H71" s="2">
        <f t="shared" si="7"/>
        <v>1</v>
      </c>
      <c r="I71" s="33">
        <f t="shared" si="8"/>
        <v>1</v>
      </c>
      <c r="J71" s="10">
        <f t="shared" si="12"/>
        <v>1</v>
      </c>
      <c r="K71" s="10">
        <f t="shared" si="9"/>
        <v>0.99</v>
      </c>
      <c r="L71" s="10"/>
      <c r="M71" s="43">
        <f t="shared" si="10"/>
        <v>1</v>
      </c>
      <c r="N71" s="2">
        <f t="shared" si="11"/>
        <v>55</v>
      </c>
      <c r="O71" s="2">
        <f t="shared" si="2"/>
        <v>55</v>
      </c>
    </row>
    <row r="72" spans="1:15" x14ac:dyDescent="0.2">
      <c r="A72" s="27">
        <f t="shared" si="0"/>
        <v>56</v>
      </c>
      <c r="B72" s="20">
        <f t="shared" si="1"/>
        <v>1</v>
      </c>
      <c r="C72" s="26" t="str">
        <f t="shared" si="3"/>
        <v>yes</v>
      </c>
      <c r="D72" s="16">
        <f t="shared" si="4"/>
        <v>0</v>
      </c>
      <c r="E72" s="16" t="b">
        <f t="shared" si="5"/>
        <v>0</v>
      </c>
      <c r="F72" s="53" t="b">
        <f t="shared" si="13"/>
        <v>0</v>
      </c>
      <c r="G72" s="2"/>
      <c r="H72" s="2">
        <f t="shared" si="7"/>
        <v>1</v>
      </c>
      <c r="I72" s="33">
        <f t="shared" si="8"/>
        <v>1</v>
      </c>
      <c r="J72" s="10">
        <f t="shared" si="12"/>
        <v>1</v>
      </c>
      <c r="K72" s="10">
        <f t="shared" si="9"/>
        <v>0.99</v>
      </c>
      <c r="L72" s="10"/>
      <c r="M72" s="43">
        <f t="shared" si="10"/>
        <v>1</v>
      </c>
      <c r="N72" s="2">
        <f t="shared" si="11"/>
        <v>56</v>
      </c>
      <c r="O72" s="2">
        <f t="shared" si="2"/>
        <v>56</v>
      </c>
    </row>
    <row r="73" spans="1:15" x14ac:dyDescent="0.2">
      <c r="A73" s="27">
        <f t="shared" si="0"/>
        <v>57</v>
      </c>
      <c r="B73" s="20">
        <f t="shared" si="1"/>
        <v>1</v>
      </c>
      <c r="C73" s="26" t="str">
        <f t="shared" si="3"/>
        <v>yes</v>
      </c>
      <c r="D73" s="16">
        <f t="shared" si="4"/>
        <v>0</v>
      </c>
      <c r="E73" s="16" t="b">
        <f t="shared" si="5"/>
        <v>0</v>
      </c>
      <c r="F73" s="53" t="b">
        <f t="shared" si="13"/>
        <v>0</v>
      </c>
      <c r="G73" s="2"/>
      <c r="H73" s="2">
        <f t="shared" si="7"/>
        <v>1</v>
      </c>
      <c r="I73" s="33">
        <f t="shared" si="8"/>
        <v>1</v>
      </c>
      <c r="J73" s="10">
        <f t="shared" si="12"/>
        <v>1</v>
      </c>
      <c r="K73" s="10">
        <f t="shared" si="9"/>
        <v>0.99</v>
      </c>
      <c r="L73" s="10"/>
      <c r="M73" s="43">
        <f t="shared" si="10"/>
        <v>1</v>
      </c>
      <c r="N73" s="2">
        <f t="shared" si="11"/>
        <v>57</v>
      </c>
      <c r="O73" s="2">
        <f t="shared" si="2"/>
        <v>57</v>
      </c>
    </row>
    <row r="74" spans="1:15" x14ac:dyDescent="0.2">
      <c r="A74" s="27">
        <f t="shared" si="0"/>
        <v>58</v>
      </c>
      <c r="B74" s="20">
        <f t="shared" si="1"/>
        <v>1</v>
      </c>
      <c r="C74" s="26" t="str">
        <f t="shared" si="3"/>
        <v>yes</v>
      </c>
      <c r="D74" s="16">
        <f t="shared" si="4"/>
        <v>0</v>
      </c>
      <c r="E74" s="16" t="b">
        <f t="shared" si="5"/>
        <v>0</v>
      </c>
      <c r="F74" s="53" t="b">
        <f t="shared" si="13"/>
        <v>0</v>
      </c>
      <c r="G74" s="2"/>
      <c r="H74" s="2">
        <f t="shared" si="7"/>
        <v>1</v>
      </c>
      <c r="I74" s="33">
        <f t="shared" si="8"/>
        <v>1</v>
      </c>
      <c r="J74" s="10">
        <f t="shared" si="12"/>
        <v>1</v>
      </c>
      <c r="K74" s="10">
        <f t="shared" si="9"/>
        <v>0.99</v>
      </c>
      <c r="L74" s="10"/>
      <c r="M74" s="43">
        <f t="shared" si="10"/>
        <v>1</v>
      </c>
      <c r="N74" s="2">
        <f t="shared" si="11"/>
        <v>58</v>
      </c>
      <c r="O74" s="2">
        <f t="shared" si="2"/>
        <v>58</v>
      </c>
    </row>
    <row r="75" spans="1:15" x14ac:dyDescent="0.2">
      <c r="A75" s="27">
        <f t="shared" si="0"/>
        <v>59</v>
      </c>
      <c r="B75" s="20">
        <f t="shared" si="1"/>
        <v>1</v>
      </c>
      <c r="C75" s="26" t="str">
        <f t="shared" si="3"/>
        <v>yes</v>
      </c>
      <c r="D75" s="16">
        <f t="shared" si="4"/>
        <v>0</v>
      </c>
      <c r="E75" s="16" t="b">
        <f t="shared" si="5"/>
        <v>0</v>
      </c>
      <c r="F75" s="53" t="b">
        <f t="shared" si="13"/>
        <v>0</v>
      </c>
      <c r="G75" s="2"/>
      <c r="H75" s="2">
        <f t="shared" si="7"/>
        <v>1</v>
      </c>
      <c r="I75" s="33">
        <f t="shared" si="8"/>
        <v>1</v>
      </c>
      <c r="J75" s="10">
        <f t="shared" si="12"/>
        <v>1</v>
      </c>
      <c r="K75" s="10">
        <f t="shared" si="9"/>
        <v>0.99</v>
      </c>
      <c r="L75" s="10"/>
      <c r="M75" s="43">
        <f t="shared" si="10"/>
        <v>1</v>
      </c>
      <c r="N75" s="2">
        <f t="shared" si="11"/>
        <v>59</v>
      </c>
      <c r="O75" s="2">
        <f t="shared" si="2"/>
        <v>59</v>
      </c>
    </row>
    <row r="76" spans="1:15" x14ac:dyDescent="0.2">
      <c r="A76" s="27">
        <f t="shared" si="0"/>
        <v>60</v>
      </c>
      <c r="B76" s="20">
        <f t="shared" si="1"/>
        <v>1</v>
      </c>
      <c r="C76" s="26" t="str">
        <f t="shared" si="3"/>
        <v>yes</v>
      </c>
      <c r="D76" s="16">
        <f t="shared" si="4"/>
        <v>0</v>
      </c>
      <c r="E76" s="16" t="b">
        <f t="shared" si="5"/>
        <v>0</v>
      </c>
      <c r="F76" s="53" t="b">
        <f t="shared" si="13"/>
        <v>0</v>
      </c>
      <c r="G76" s="2"/>
      <c r="H76" s="2">
        <f t="shared" si="7"/>
        <v>1</v>
      </c>
      <c r="I76" s="33">
        <f t="shared" si="8"/>
        <v>1</v>
      </c>
      <c r="J76" s="10">
        <f t="shared" si="12"/>
        <v>1</v>
      </c>
      <c r="K76" s="10">
        <f t="shared" si="9"/>
        <v>0.99</v>
      </c>
      <c r="L76" s="10"/>
      <c r="M76" s="43">
        <f t="shared" si="10"/>
        <v>1</v>
      </c>
      <c r="N76" s="2">
        <f t="shared" si="11"/>
        <v>60</v>
      </c>
      <c r="O76" s="2">
        <f t="shared" si="2"/>
        <v>60</v>
      </c>
    </row>
    <row r="77" spans="1:15" x14ac:dyDescent="0.2">
      <c r="A77" s="27">
        <f t="shared" si="0"/>
        <v>61</v>
      </c>
      <c r="B77" s="20">
        <f t="shared" si="1"/>
        <v>1</v>
      </c>
      <c r="C77" s="26" t="str">
        <f t="shared" si="3"/>
        <v>yes</v>
      </c>
      <c r="D77" s="16">
        <f t="shared" si="4"/>
        <v>0</v>
      </c>
      <c r="E77" s="16" t="b">
        <f t="shared" si="5"/>
        <v>0</v>
      </c>
      <c r="F77" s="53" t="b">
        <f t="shared" si="13"/>
        <v>0</v>
      </c>
      <c r="G77" s="2"/>
      <c r="H77" s="2">
        <f t="shared" si="7"/>
        <v>1</v>
      </c>
      <c r="I77" s="33">
        <f t="shared" si="8"/>
        <v>1</v>
      </c>
      <c r="J77" s="10">
        <f t="shared" si="12"/>
        <v>1</v>
      </c>
      <c r="K77" s="10">
        <f t="shared" si="9"/>
        <v>0.99</v>
      </c>
      <c r="L77" s="10"/>
      <c r="M77" s="43">
        <f t="shared" si="10"/>
        <v>1</v>
      </c>
      <c r="N77" s="2">
        <f t="shared" si="11"/>
        <v>61</v>
      </c>
      <c r="O77" s="2">
        <f t="shared" si="2"/>
        <v>61</v>
      </c>
    </row>
    <row r="78" spans="1:15" x14ac:dyDescent="0.2">
      <c r="A78" s="27">
        <f t="shared" si="0"/>
        <v>62</v>
      </c>
      <c r="B78" s="20">
        <f t="shared" si="1"/>
        <v>1</v>
      </c>
      <c r="C78" s="26" t="str">
        <f t="shared" si="3"/>
        <v>yes</v>
      </c>
      <c r="D78" s="16">
        <f t="shared" si="4"/>
        <v>0</v>
      </c>
      <c r="E78" s="16" t="b">
        <f t="shared" si="5"/>
        <v>0</v>
      </c>
      <c r="F78" s="53" t="b">
        <f t="shared" si="13"/>
        <v>0</v>
      </c>
      <c r="G78" s="2"/>
      <c r="H78" s="2">
        <f t="shared" si="7"/>
        <v>1</v>
      </c>
      <c r="I78" s="33">
        <f t="shared" si="8"/>
        <v>1</v>
      </c>
      <c r="J78" s="10">
        <f t="shared" si="12"/>
        <v>1</v>
      </c>
      <c r="K78" s="10">
        <f t="shared" si="9"/>
        <v>0.99</v>
      </c>
      <c r="L78" s="10"/>
      <c r="M78" s="43">
        <f t="shared" si="10"/>
        <v>1</v>
      </c>
      <c r="N78" s="2">
        <f t="shared" si="11"/>
        <v>62</v>
      </c>
      <c r="O78" s="2">
        <f t="shared" si="2"/>
        <v>62</v>
      </c>
    </row>
    <row r="79" spans="1:15" x14ac:dyDescent="0.2">
      <c r="A79" s="27">
        <f t="shared" si="0"/>
        <v>63</v>
      </c>
      <c r="B79" s="20">
        <f t="shared" si="1"/>
        <v>1</v>
      </c>
      <c r="C79" s="26" t="str">
        <f t="shared" si="3"/>
        <v>yes</v>
      </c>
      <c r="D79" s="16">
        <f t="shared" si="4"/>
        <v>0</v>
      </c>
      <c r="E79" s="16" t="b">
        <f t="shared" si="5"/>
        <v>0</v>
      </c>
      <c r="F79" s="53" t="b">
        <f t="shared" si="13"/>
        <v>0</v>
      </c>
      <c r="G79" s="2"/>
      <c r="H79" s="2">
        <f t="shared" si="7"/>
        <v>1</v>
      </c>
      <c r="I79" s="33">
        <f t="shared" si="8"/>
        <v>1</v>
      </c>
      <c r="J79" s="10">
        <f t="shared" si="12"/>
        <v>1</v>
      </c>
      <c r="K79" s="10">
        <f t="shared" si="9"/>
        <v>0.99</v>
      </c>
      <c r="L79" s="10"/>
      <c r="M79" s="43">
        <f t="shared" si="10"/>
        <v>1</v>
      </c>
      <c r="N79" s="2">
        <f t="shared" si="11"/>
        <v>63</v>
      </c>
      <c r="O79" s="2">
        <f t="shared" si="2"/>
        <v>63</v>
      </c>
    </row>
    <row r="80" spans="1:15" x14ac:dyDescent="0.2">
      <c r="A80" s="27">
        <f t="shared" si="0"/>
        <v>64</v>
      </c>
      <c r="B80" s="20">
        <f t="shared" si="1"/>
        <v>1</v>
      </c>
      <c r="C80" s="26" t="str">
        <f t="shared" si="3"/>
        <v>yes</v>
      </c>
      <c r="D80" s="16">
        <f t="shared" si="4"/>
        <v>0</v>
      </c>
      <c r="E80" s="16" t="b">
        <f t="shared" si="5"/>
        <v>0</v>
      </c>
      <c r="F80" s="53" t="b">
        <f t="shared" si="13"/>
        <v>0</v>
      </c>
      <c r="G80" s="2"/>
      <c r="H80" s="2">
        <f t="shared" si="7"/>
        <v>1</v>
      </c>
      <c r="I80" s="33">
        <f t="shared" si="8"/>
        <v>1</v>
      </c>
      <c r="J80" s="10">
        <f t="shared" si="12"/>
        <v>1</v>
      </c>
      <c r="K80" s="10">
        <f t="shared" si="9"/>
        <v>0.99</v>
      </c>
      <c r="L80" s="10"/>
      <c r="M80" s="43">
        <f t="shared" si="10"/>
        <v>1</v>
      </c>
      <c r="N80" s="2">
        <f t="shared" si="11"/>
        <v>64</v>
      </c>
      <c r="O80" s="2">
        <f t="shared" si="2"/>
        <v>64</v>
      </c>
    </row>
    <row r="81" spans="1:15" x14ac:dyDescent="0.2">
      <c r="A81" s="27">
        <f t="shared" ref="A81:A144" si="14">$O81</f>
        <v>65</v>
      </c>
      <c r="B81" s="20">
        <f t="shared" ref="B81:B144" si="15">IF(A81="","",IF($B$13=0,($H81),(IF($B$13=1,$I81,$J81))))</f>
        <v>1</v>
      </c>
      <c r="C81" s="26" t="str">
        <f t="shared" si="3"/>
        <v>yes</v>
      </c>
      <c r="D81" s="16">
        <f t="shared" si="4"/>
        <v>0</v>
      </c>
      <c r="E81" s="16" t="b">
        <f t="shared" si="5"/>
        <v>0</v>
      </c>
      <c r="F81" s="53" t="b">
        <f t="shared" si="13"/>
        <v>0</v>
      </c>
      <c r="G81" s="2"/>
      <c r="H81" s="2">
        <f t="shared" si="7"/>
        <v>1</v>
      </c>
      <c r="I81" s="33">
        <f t="shared" si="8"/>
        <v>1</v>
      </c>
      <c r="J81" s="10">
        <f t="shared" si="12"/>
        <v>1</v>
      </c>
      <c r="K81" s="10">
        <f t="shared" si="9"/>
        <v>0.99</v>
      </c>
      <c r="L81" s="10"/>
      <c r="M81" s="43">
        <f t="shared" si="10"/>
        <v>1</v>
      </c>
      <c r="N81" s="2">
        <f t="shared" si="11"/>
        <v>65</v>
      </c>
      <c r="O81" s="2">
        <f t="shared" ref="O81:O144" si="16">IF($N81&gt;$B$11,"",$N81)</f>
        <v>65</v>
      </c>
    </row>
    <row r="82" spans="1:15" x14ac:dyDescent="0.2">
      <c r="A82" s="27">
        <f t="shared" si="14"/>
        <v>66</v>
      </c>
      <c r="B82" s="20">
        <f t="shared" si="15"/>
        <v>1</v>
      </c>
      <c r="C82" s="26" t="str">
        <f t="shared" ref="C82:C145" si="17">IF(A82="","",IF(ISERROR(B82),"no",IF(($B82)&gt;=$B$14,"yes","no")))</f>
        <v>yes</v>
      </c>
      <c r="D82" s="16">
        <f t="shared" ref="D82:D145" si="18">IF(A82="","",IF(A82&lt;($B$12),(HYPGEOMDIST($A82,$A82,($B$12)-1,$B$11)),0))</f>
        <v>0</v>
      </c>
      <c r="E82" s="16" t="b">
        <f t="shared" ref="E82:E145" si="19">IF(A82="","",IF(A82&lt;=($B$12),HYPGEOMDIST($A82-1,$A82,($B$12)-1,$B$11)))</f>
        <v>0</v>
      </c>
      <c r="F82" s="53" t="b">
        <f t="shared" si="13"/>
        <v>0</v>
      </c>
      <c r="G82" s="2"/>
      <c r="H82" s="2">
        <f t="shared" ref="H82:H145" si="20">IF($A82="","",1-D82)</f>
        <v>1</v>
      </c>
      <c r="I82" s="33">
        <f t="shared" ref="I82:I145" si="21">IF($A82="","",H82-E82)</f>
        <v>1</v>
      </c>
      <c r="J82" s="10">
        <f t="shared" ref="J82:J145" si="22">IF($A82="","",I82-F82)</f>
        <v>1</v>
      </c>
      <c r="K82" s="10">
        <f t="shared" ref="K82:K145" si="23">IF($B82="","",$B$14)</f>
        <v>0.99</v>
      </c>
      <c r="L82" s="10"/>
      <c r="M82" s="43">
        <f t="shared" ref="M82:M145" si="24">IF(ISERROR(B82),"",IF(B82&gt;=$B$14,B82,"not meet"))</f>
        <v>1</v>
      </c>
      <c r="N82" s="2">
        <f t="shared" ref="N82:N145" si="25">ROW()-16</f>
        <v>66</v>
      </c>
      <c r="O82" s="2">
        <f t="shared" si="16"/>
        <v>66</v>
      </c>
    </row>
    <row r="83" spans="1:15" x14ac:dyDescent="0.2">
      <c r="A83" s="27">
        <f t="shared" si="14"/>
        <v>67</v>
      </c>
      <c r="B83" s="20">
        <f t="shared" si="15"/>
        <v>1</v>
      </c>
      <c r="C83" s="26" t="str">
        <f t="shared" si="17"/>
        <v>yes</v>
      </c>
      <c r="D83" s="16">
        <f t="shared" si="18"/>
        <v>0</v>
      </c>
      <c r="E83" s="16" t="b">
        <f t="shared" si="19"/>
        <v>0</v>
      </c>
      <c r="F83" s="53" t="b">
        <f t="shared" ref="F83:F146" si="26">IF(A83="","",IF(OR(A83&lt;2,B$11=B$12),"0",IF(A83&lt;B$12+2,HYPGEOMDIST(A83-2,A83,B$12-1,B$11))))</f>
        <v>0</v>
      </c>
      <c r="G83" s="2"/>
      <c r="H83" s="2">
        <f t="shared" si="20"/>
        <v>1</v>
      </c>
      <c r="I83" s="33">
        <f t="shared" si="21"/>
        <v>1</v>
      </c>
      <c r="J83" s="10">
        <f t="shared" si="22"/>
        <v>1</v>
      </c>
      <c r="K83" s="10">
        <f t="shared" si="23"/>
        <v>0.99</v>
      </c>
      <c r="L83" s="10"/>
      <c r="M83" s="43">
        <f t="shared" si="24"/>
        <v>1</v>
      </c>
      <c r="N83" s="2">
        <f t="shared" si="25"/>
        <v>67</v>
      </c>
      <c r="O83" s="2">
        <f t="shared" si="16"/>
        <v>67</v>
      </c>
    </row>
    <row r="84" spans="1:15" x14ac:dyDescent="0.2">
      <c r="A84" s="27">
        <f t="shared" si="14"/>
        <v>68</v>
      </c>
      <c r="B84" s="20">
        <f t="shared" si="15"/>
        <v>1</v>
      </c>
      <c r="C84" s="26" t="str">
        <f t="shared" si="17"/>
        <v>yes</v>
      </c>
      <c r="D84" s="16">
        <f t="shared" si="18"/>
        <v>0</v>
      </c>
      <c r="E84" s="16" t="b">
        <f t="shared" si="19"/>
        <v>0</v>
      </c>
      <c r="F84" s="53" t="b">
        <f t="shared" si="26"/>
        <v>0</v>
      </c>
      <c r="G84" s="2"/>
      <c r="H84" s="2">
        <f t="shared" si="20"/>
        <v>1</v>
      </c>
      <c r="I84" s="33">
        <f t="shared" si="21"/>
        <v>1</v>
      </c>
      <c r="J84" s="10">
        <f t="shared" si="22"/>
        <v>1</v>
      </c>
      <c r="K84" s="10">
        <f t="shared" si="23"/>
        <v>0.99</v>
      </c>
      <c r="L84" s="10"/>
      <c r="M84" s="43">
        <f t="shared" si="24"/>
        <v>1</v>
      </c>
      <c r="N84" s="2">
        <f t="shared" si="25"/>
        <v>68</v>
      </c>
      <c r="O84" s="2">
        <f t="shared" si="16"/>
        <v>68</v>
      </c>
    </row>
    <row r="85" spans="1:15" x14ac:dyDescent="0.2">
      <c r="A85" s="27">
        <f t="shared" si="14"/>
        <v>69</v>
      </c>
      <c r="B85" s="20">
        <f t="shared" si="15"/>
        <v>1</v>
      </c>
      <c r="C85" s="26" t="str">
        <f t="shared" si="17"/>
        <v>yes</v>
      </c>
      <c r="D85" s="16">
        <f t="shared" si="18"/>
        <v>0</v>
      </c>
      <c r="E85" s="16" t="b">
        <f t="shared" si="19"/>
        <v>0</v>
      </c>
      <c r="F85" s="53" t="b">
        <f t="shared" si="26"/>
        <v>0</v>
      </c>
      <c r="G85" s="2"/>
      <c r="H85" s="2">
        <f t="shared" si="20"/>
        <v>1</v>
      </c>
      <c r="I85" s="33">
        <f t="shared" si="21"/>
        <v>1</v>
      </c>
      <c r="J85" s="10">
        <f t="shared" si="22"/>
        <v>1</v>
      </c>
      <c r="K85" s="10">
        <f t="shared" si="23"/>
        <v>0.99</v>
      </c>
      <c r="L85" s="10"/>
      <c r="M85" s="43">
        <f t="shared" si="24"/>
        <v>1</v>
      </c>
      <c r="N85" s="2">
        <f t="shared" si="25"/>
        <v>69</v>
      </c>
      <c r="O85" s="2">
        <f t="shared" si="16"/>
        <v>69</v>
      </c>
    </row>
    <row r="86" spans="1:15" x14ac:dyDescent="0.2">
      <c r="A86" s="27">
        <f t="shared" si="14"/>
        <v>70</v>
      </c>
      <c r="B86" s="20">
        <f t="shared" si="15"/>
        <v>1</v>
      </c>
      <c r="C86" s="26" t="str">
        <f t="shared" si="17"/>
        <v>yes</v>
      </c>
      <c r="D86" s="16">
        <f t="shared" si="18"/>
        <v>0</v>
      </c>
      <c r="E86" s="16" t="b">
        <f t="shared" si="19"/>
        <v>0</v>
      </c>
      <c r="F86" s="53" t="b">
        <f t="shared" si="26"/>
        <v>0</v>
      </c>
      <c r="G86" s="2"/>
      <c r="H86" s="2">
        <f t="shared" si="20"/>
        <v>1</v>
      </c>
      <c r="I86" s="33">
        <f t="shared" si="21"/>
        <v>1</v>
      </c>
      <c r="J86" s="10">
        <f t="shared" si="22"/>
        <v>1</v>
      </c>
      <c r="K86" s="10">
        <f t="shared" si="23"/>
        <v>0.99</v>
      </c>
      <c r="L86" s="10"/>
      <c r="M86" s="43">
        <f t="shared" si="24"/>
        <v>1</v>
      </c>
      <c r="N86" s="2">
        <f t="shared" si="25"/>
        <v>70</v>
      </c>
      <c r="O86" s="2">
        <f t="shared" si="16"/>
        <v>70</v>
      </c>
    </row>
    <row r="87" spans="1:15" x14ac:dyDescent="0.2">
      <c r="A87" s="27">
        <f t="shared" si="14"/>
        <v>71</v>
      </c>
      <c r="B87" s="20">
        <f t="shared" si="15"/>
        <v>1</v>
      </c>
      <c r="C87" s="26" t="str">
        <f t="shared" si="17"/>
        <v>yes</v>
      </c>
      <c r="D87" s="16">
        <f t="shared" si="18"/>
        <v>0</v>
      </c>
      <c r="E87" s="16" t="b">
        <f t="shared" si="19"/>
        <v>0</v>
      </c>
      <c r="F87" s="53" t="b">
        <f t="shared" si="26"/>
        <v>0</v>
      </c>
      <c r="G87" s="2"/>
      <c r="H87" s="2">
        <f t="shared" si="20"/>
        <v>1</v>
      </c>
      <c r="I87" s="33">
        <f t="shared" si="21"/>
        <v>1</v>
      </c>
      <c r="J87" s="10">
        <f t="shared" si="22"/>
        <v>1</v>
      </c>
      <c r="K87" s="10">
        <f t="shared" si="23"/>
        <v>0.99</v>
      </c>
      <c r="L87" s="10"/>
      <c r="M87" s="43">
        <f t="shared" si="24"/>
        <v>1</v>
      </c>
      <c r="N87" s="2">
        <f t="shared" si="25"/>
        <v>71</v>
      </c>
      <c r="O87" s="2">
        <f t="shared" si="16"/>
        <v>71</v>
      </c>
    </row>
    <row r="88" spans="1:15" x14ac:dyDescent="0.2">
      <c r="A88" s="27">
        <f t="shared" si="14"/>
        <v>72</v>
      </c>
      <c r="B88" s="20">
        <f t="shared" si="15"/>
        <v>1</v>
      </c>
      <c r="C88" s="26" t="str">
        <f t="shared" si="17"/>
        <v>yes</v>
      </c>
      <c r="D88" s="16">
        <f t="shared" si="18"/>
        <v>0</v>
      </c>
      <c r="E88" s="16" t="b">
        <f t="shared" si="19"/>
        <v>0</v>
      </c>
      <c r="F88" s="53" t="b">
        <f t="shared" si="26"/>
        <v>0</v>
      </c>
      <c r="G88" s="2"/>
      <c r="H88" s="2">
        <f t="shared" si="20"/>
        <v>1</v>
      </c>
      <c r="I88" s="33">
        <f t="shared" si="21"/>
        <v>1</v>
      </c>
      <c r="J88" s="10">
        <f t="shared" si="22"/>
        <v>1</v>
      </c>
      <c r="K88" s="10">
        <f t="shared" si="23"/>
        <v>0.99</v>
      </c>
      <c r="L88" s="10"/>
      <c r="M88" s="43">
        <f t="shared" si="24"/>
        <v>1</v>
      </c>
      <c r="N88" s="2">
        <f t="shared" si="25"/>
        <v>72</v>
      </c>
      <c r="O88" s="2">
        <f t="shared" si="16"/>
        <v>72</v>
      </c>
    </row>
    <row r="89" spans="1:15" x14ac:dyDescent="0.2">
      <c r="A89" s="27">
        <f t="shared" si="14"/>
        <v>73</v>
      </c>
      <c r="B89" s="20">
        <f t="shared" si="15"/>
        <v>1</v>
      </c>
      <c r="C89" s="26" t="str">
        <f t="shared" si="17"/>
        <v>yes</v>
      </c>
      <c r="D89" s="16">
        <f t="shared" si="18"/>
        <v>0</v>
      </c>
      <c r="E89" s="16" t="b">
        <f t="shared" si="19"/>
        <v>0</v>
      </c>
      <c r="F89" s="53" t="b">
        <f t="shared" si="26"/>
        <v>0</v>
      </c>
      <c r="G89" s="2"/>
      <c r="H89" s="2">
        <f t="shared" si="20"/>
        <v>1</v>
      </c>
      <c r="I89" s="33">
        <f t="shared" si="21"/>
        <v>1</v>
      </c>
      <c r="J89" s="10">
        <f t="shared" si="22"/>
        <v>1</v>
      </c>
      <c r="K89" s="10">
        <f t="shared" si="23"/>
        <v>0.99</v>
      </c>
      <c r="L89" s="10"/>
      <c r="M89" s="43">
        <f t="shared" si="24"/>
        <v>1</v>
      </c>
      <c r="N89" s="2">
        <f t="shared" si="25"/>
        <v>73</v>
      </c>
      <c r="O89" s="2">
        <f t="shared" si="16"/>
        <v>73</v>
      </c>
    </row>
    <row r="90" spans="1:15" x14ac:dyDescent="0.2">
      <c r="A90" s="27">
        <f t="shared" si="14"/>
        <v>74</v>
      </c>
      <c r="B90" s="20">
        <f t="shared" si="15"/>
        <v>1</v>
      </c>
      <c r="C90" s="26" t="str">
        <f t="shared" si="17"/>
        <v>yes</v>
      </c>
      <c r="D90" s="16">
        <f t="shared" si="18"/>
        <v>0</v>
      </c>
      <c r="E90" s="16" t="b">
        <f t="shared" si="19"/>
        <v>0</v>
      </c>
      <c r="F90" s="53" t="b">
        <f t="shared" si="26"/>
        <v>0</v>
      </c>
      <c r="G90" s="2"/>
      <c r="H90" s="2">
        <f t="shared" si="20"/>
        <v>1</v>
      </c>
      <c r="I90" s="33">
        <f t="shared" si="21"/>
        <v>1</v>
      </c>
      <c r="J90" s="10">
        <f t="shared" si="22"/>
        <v>1</v>
      </c>
      <c r="K90" s="10">
        <f t="shared" si="23"/>
        <v>0.99</v>
      </c>
      <c r="L90" s="10"/>
      <c r="M90" s="43">
        <f t="shared" si="24"/>
        <v>1</v>
      </c>
      <c r="N90" s="2">
        <f t="shared" si="25"/>
        <v>74</v>
      </c>
      <c r="O90" s="2">
        <f t="shared" si="16"/>
        <v>74</v>
      </c>
    </row>
    <row r="91" spans="1:15" x14ac:dyDescent="0.2">
      <c r="A91" s="27">
        <f t="shared" si="14"/>
        <v>75</v>
      </c>
      <c r="B91" s="20">
        <f t="shared" si="15"/>
        <v>1</v>
      </c>
      <c r="C91" s="26" t="str">
        <f t="shared" si="17"/>
        <v>yes</v>
      </c>
      <c r="D91" s="16">
        <f t="shared" si="18"/>
        <v>0</v>
      </c>
      <c r="E91" s="16" t="b">
        <f t="shared" si="19"/>
        <v>0</v>
      </c>
      <c r="F91" s="53" t="b">
        <f t="shared" si="26"/>
        <v>0</v>
      </c>
      <c r="G91" s="2"/>
      <c r="H91" s="2">
        <f t="shared" si="20"/>
        <v>1</v>
      </c>
      <c r="I91" s="33">
        <f t="shared" si="21"/>
        <v>1</v>
      </c>
      <c r="J91" s="10">
        <f t="shared" si="22"/>
        <v>1</v>
      </c>
      <c r="K91" s="10">
        <f t="shared" si="23"/>
        <v>0.99</v>
      </c>
      <c r="L91" s="10"/>
      <c r="M91" s="43">
        <f t="shared" si="24"/>
        <v>1</v>
      </c>
      <c r="N91" s="2">
        <f t="shared" si="25"/>
        <v>75</v>
      </c>
      <c r="O91" s="2">
        <f t="shared" si="16"/>
        <v>75</v>
      </c>
    </row>
    <row r="92" spans="1:15" x14ac:dyDescent="0.2">
      <c r="A92" s="27">
        <f t="shared" si="14"/>
        <v>76</v>
      </c>
      <c r="B92" s="20">
        <f t="shared" si="15"/>
        <v>1</v>
      </c>
      <c r="C92" s="26" t="str">
        <f t="shared" si="17"/>
        <v>yes</v>
      </c>
      <c r="D92" s="16">
        <f t="shared" si="18"/>
        <v>0</v>
      </c>
      <c r="E92" s="16" t="b">
        <f t="shared" si="19"/>
        <v>0</v>
      </c>
      <c r="F92" s="53" t="b">
        <f t="shared" si="26"/>
        <v>0</v>
      </c>
      <c r="G92" s="2"/>
      <c r="H92" s="2">
        <f t="shared" si="20"/>
        <v>1</v>
      </c>
      <c r="I92" s="33">
        <f t="shared" si="21"/>
        <v>1</v>
      </c>
      <c r="J92" s="10">
        <f t="shared" si="22"/>
        <v>1</v>
      </c>
      <c r="K92" s="10">
        <f t="shared" si="23"/>
        <v>0.99</v>
      </c>
      <c r="L92" s="10"/>
      <c r="M92" s="43">
        <f t="shared" si="24"/>
        <v>1</v>
      </c>
      <c r="N92" s="2">
        <f t="shared" si="25"/>
        <v>76</v>
      </c>
      <c r="O92" s="2">
        <f t="shared" si="16"/>
        <v>76</v>
      </c>
    </row>
    <row r="93" spans="1:15" x14ac:dyDescent="0.2">
      <c r="A93" s="27">
        <f t="shared" si="14"/>
        <v>77</v>
      </c>
      <c r="B93" s="20">
        <f t="shared" si="15"/>
        <v>1</v>
      </c>
      <c r="C93" s="26" t="str">
        <f t="shared" si="17"/>
        <v>yes</v>
      </c>
      <c r="D93" s="16">
        <f t="shared" si="18"/>
        <v>0</v>
      </c>
      <c r="E93" s="16" t="b">
        <f t="shared" si="19"/>
        <v>0</v>
      </c>
      <c r="F93" s="53" t="b">
        <f t="shared" si="26"/>
        <v>0</v>
      </c>
      <c r="G93" s="2"/>
      <c r="H93" s="2">
        <f t="shared" si="20"/>
        <v>1</v>
      </c>
      <c r="I93" s="33">
        <f t="shared" si="21"/>
        <v>1</v>
      </c>
      <c r="J93" s="10">
        <f t="shared" si="22"/>
        <v>1</v>
      </c>
      <c r="K93" s="10">
        <f t="shared" si="23"/>
        <v>0.99</v>
      </c>
      <c r="L93" s="10"/>
      <c r="M93" s="43">
        <f t="shared" si="24"/>
        <v>1</v>
      </c>
      <c r="N93" s="2">
        <f t="shared" si="25"/>
        <v>77</v>
      </c>
      <c r="O93" s="2">
        <f t="shared" si="16"/>
        <v>77</v>
      </c>
    </row>
    <row r="94" spans="1:15" x14ac:dyDescent="0.2">
      <c r="A94" s="27">
        <f t="shared" si="14"/>
        <v>78</v>
      </c>
      <c r="B94" s="20">
        <f t="shared" si="15"/>
        <v>1</v>
      </c>
      <c r="C94" s="26" t="str">
        <f t="shared" si="17"/>
        <v>yes</v>
      </c>
      <c r="D94" s="16">
        <f t="shared" si="18"/>
        <v>0</v>
      </c>
      <c r="E94" s="16" t="b">
        <f t="shared" si="19"/>
        <v>0</v>
      </c>
      <c r="F94" s="53" t="b">
        <f t="shared" si="26"/>
        <v>0</v>
      </c>
      <c r="G94" s="2"/>
      <c r="H94" s="2">
        <f t="shared" si="20"/>
        <v>1</v>
      </c>
      <c r="I94" s="33">
        <f t="shared" si="21"/>
        <v>1</v>
      </c>
      <c r="J94" s="10">
        <f t="shared" si="22"/>
        <v>1</v>
      </c>
      <c r="K94" s="10">
        <f t="shared" si="23"/>
        <v>0.99</v>
      </c>
      <c r="L94" s="10"/>
      <c r="M94" s="43">
        <f t="shared" si="24"/>
        <v>1</v>
      </c>
      <c r="N94" s="2">
        <f t="shared" si="25"/>
        <v>78</v>
      </c>
      <c r="O94" s="2">
        <f t="shared" si="16"/>
        <v>78</v>
      </c>
    </row>
    <row r="95" spans="1:15" x14ac:dyDescent="0.2">
      <c r="A95" s="27">
        <f t="shared" si="14"/>
        <v>79</v>
      </c>
      <c r="B95" s="20">
        <f t="shared" si="15"/>
        <v>1</v>
      </c>
      <c r="C95" s="26" t="str">
        <f t="shared" si="17"/>
        <v>yes</v>
      </c>
      <c r="D95" s="16">
        <f t="shared" si="18"/>
        <v>0</v>
      </c>
      <c r="E95" s="16" t="b">
        <f t="shared" si="19"/>
        <v>0</v>
      </c>
      <c r="F95" s="53" t="b">
        <f t="shared" si="26"/>
        <v>0</v>
      </c>
      <c r="G95" s="2"/>
      <c r="H95" s="2">
        <f t="shared" si="20"/>
        <v>1</v>
      </c>
      <c r="I95" s="33">
        <f t="shared" si="21"/>
        <v>1</v>
      </c>
      <c r="J95" s="10">
        <f t="shared" si="22"/>
        <v>1</v>
      </c>
      <c r="K95" s="10">
        <f t="shared" si="23"/>
        <v>0.99</v>
      </c>
      <c r="L95" s="10"/>
      <c r="M95" s="43">
        <f t="shared" si="24"/>
        <v>1</v>
      </c>
      <c r="N95" s="2">
        <f t="shared" si="25"/>
        <v>79</v>
      </c>
      <c r="O95" s="2">
        <f t="shared" si="16"/>
        <v>79</v>
      </c>
    </row>
    <row r="96" spans="1:15" x14ac:dyDescent="0.2">
      <c r="A96" s="27">
        <f t="shared" si="14"/>
        <v>80</v>
      </c>
      <c r="B96" s="20">
        <f t="shared" si="15"/>
        <v>1</v>
      </c>
      <c r="C96" s="26" t="str">
        <f t="shared" si="17"/>
        <v>yes</v>
      </c>
      <c r="D96" s="16">
        <f t="shared" si="18"/>
        <v>0</v>
      </c>
      <c r="E96" s="16" t="b">
        <f t="shared" si="19"/>
        <v>0</v>
      </c>
      <c r="F96" s="53" t="b">
        <f t="shared" si="26"/>
        <v>0</v>
      </c>
      <c r="G96" s="2"/>
      <c r="H96" s="2">
        <f t="shared" si="20"/>
        <v>1</v>
      </c>
      <c r="I96" s="33">
        <f t="shared" si="21"/>
        <v>1</v>
      </c>
      <c r="J96" s="10">
        <f t="shared" si="22"/>
        <v>1</v>
      </c>
      <c r="K96" s="10">
        <f t="shared" si="23"/>
        <v>0.99</v>
      </c>
      <c r="L96" s="10"/>
      <c r="M96" s="43">
        <f t="shared" si="24"/>
        <v>1</v>
      </c>
      <c r="N96" s="2">
        <f t="shared" si="25"/>
        <v>80</v>
      </c>
      <c r="O96" s="2">
        <f t="shared" si="16"/>
        <v>80</v>
      </c>
    </row>
    <row r="97" spans="1:15" x14ac:dyDescent="0.2">
      <c r="A97" s="27">
        <f t="shared" si="14"/>
        <v>81</v>
      </c>
      <c r="B97" s="20">
        <f t="shared" si="15"/>
        <v>1</v>
      </c>
      <c r="C97" s="26" t="str">
        <f t="shared" si="17"/>
        <v>yes</v>
      </c>
      <c r="D97" s="16">
        <f t="shared" si="18"/>
        <v>0</v>
      </c>
      <c r="E97" s="16" t="b">
        <f t="shared" si="19"/>
        <v>0</v>
      </c>
      <c r="F97" s="53" t="b">
        <f t="shared" si="26"/>
        <v>0</v>
      </c>
      <c r="G97" s="2"/>
      <c r="H97" s="2">
        <f t="shared" si="20"/>
        <v>1</v>
      </c>
      <c r="I97" s="33">
        <f t="shared" si="21"/>
        <v>1</v>
      </c>
      <c r="J97" s="10">
        <f t="shared" si="22"/>
        <v>1</v>
      </c>
      <c r="K97" s="10">
        <f t="shared" si="23"/>
        <v>0.99</v>
      </c>
      <c r="L97" s="10"/>
      <c r="M97" s="43">
        <f t="shared" si="24"/>
        <v>1</v>
      </c>
      <c r="N97" s="2">
        <f t="shared" si="25"/>
        <v>81</v>
      </c>
      <c r="O97" s="2">
        <f t="shared" si="16"/>
        <v>81</v>
      </c>
    </row>
    <row r="98" spans="1:15" x14ac:dyDescent="0.2">
      <c r="A98" s="27">
        <f t="shared" si="14"/>
        <v>82</v>
      </c>
      <c r="B98" s="20">
        <f t="shared" si="15"/>
        <v>1</v>
      </c>
      <c r="C98" s="26" t="str">
        <f t="shared" si="17"/>
        <v>yes</v>
      </c>
      <c r="D98" s="16">
        <f t="shared" si="18"/>
        <v>0</v>
      </c>
      <c r="E98" s="16" t="b">
        <f t="shared" si="19"/>
        <v>0</v>
      </c>
      <c r="F98" s="53" t="b">
        <f t="shared" si="26"/>
        <v>0</v>
      </c>
      <c r="G98" s="2"/>
      <c r="H98" s="2">
        <f t="shared" si="20"/>
        <v>1</v>
      </c>
      <c r="I98" s="33">
        <f t="shared" si="21"/>
        <v>1</v>
      </c>
      <c r="J98" s="10">
        <f t="shared" si="22"/>
        <v>1</v>
      </c>
      <c r="K98" s="10">
        <f t="shared" si="23"/>
        <v>0.99</v>
      </c>
      <c r="L98" s="10"/>
      <c r="M98" s="43">
        <f t="shared" si="24"/>
        <v>1</v>
      </c>
      <c r="N98" s="2">
        <f t="shared" si="25"/>
        <v>82</v>
      </c>
      <c r="O98" s="2">
        <f t="shared" si="16"/>
        <v>82</v>
      </c>
    </row>
    <row r="99" spans="1:15" x14ac:dyDescent="0.2">
      <c r="A99" s="27">
        <f t="shared" si="14"/>
        <v>83</v>
      </c>
      <c r="B99" s="20">
        <f t="shared" si="15"/>
        <v>1</v>
      </c>
      <c r="C99" s="26" t="str">
        <f t="shared" si="17"/>
        <v>yes</v>
      </c>
      <c r="D99" s="16">
        <f t="shared" si="18"/>
        <v>0</v>
      </c>
      <c r="E99" s="16" t="b">
        <f t="shared" si="19"/>
        <v>0</v>
      </c>
      <c r="F99" s="53" t="b">
        <f t="shared" si="26"/>
        <v>0</v>
      </c>
      <c r="G99" s="2"/>
      <c r="H99" s="2">
        <f t="shared" si="20"/>
        <v>1</v>
      </c>
      <c r="I99" s="33">
        <f t="shared" si="21"/>
        <v>1</v>
      </c>
      <c r="J99" s="10">
        <f t="shared" si="22"/>
        <v>1</v>
      </c>
      <c r="K99" s="10">
        <f t="shared" si="23"/>
        <v>0.99</v>
      </c>
      <c r="L99" s="10"/>
      <c r="M99" s="43">
        <f t="shared" si="24"/>
        <v>1</v>
      </c>
      <c r="N99" s="2">
        <f t="shared" si="25"/>
        <v>83</v>
      </c>
      <c r="O99" s="2">
        <f t="shared" si="16"/>
        <v>83</v>
      </c>
    </row>
    <row r="100" spans="1:15" x14ac:dyDescent="0.2">
      <c r="A100" s="27">
        <f t="shared" si="14"/>
        <v>84</v>
      </c>
      <c r="B100" s="20">
        <f t="shared" si="15"/>
        <v>1</v>
      </c>
      <c r="C100" s="26" t="str">
        <f t="shared" si="17"/>
        <v>yes</v>
      </c>
      <c r="D100" s="16">
        <f t="shared" si="18"/>
        <v>0</v>
      </c>
      <c r="E100" s="16" t="b">
        <f t="shared" si="19"/>
        <v>0</v>
      </c>
      <c r="F100" s="53" t="b">
        <f t="shared" si="26"/>
        <v>0</v>
      </c>
      <c r="G100" s="2"/>
      <c r="H100" s="2">
        <f t="shared" si="20"/>
        <v>1</v>
      </c>
      <c r="I100" s="33">
        <f t="shared" si="21"/>
        <v>1</v>
      </c>
      <c r="J100" s="10">
        <f t="shared" si="22"/>
        <v>1</v>
      </c>
      <c r="K100" s="10">
        <f t="shared" si="23"/>
        <v>0.99</v>
      </c>
      <c r="L100" s="10"/>
      <c r="M100" s="43">
        <f t="shared" si="24"/>
        <v>1</v>
      </c>
      <c r="N100" s="2">
        <f t="shared" si="25"/>
        <v>84</v>
      </c>
      <c r="O100" s="2">
        <f t="shared" si="16"/>
        <v>84</v>
      </c>
    </row>
    <row r="101" spans="1:15" x14ac:dyDescent="0.2">
      <c r="A101" s="27">
        <f t="shared" si="14"/>
        <v>85</v>
      </c>
      <c r="B101" s="20">
        <f t="shared" si="15"/>
        <v>1</v>
      </c>
      <c r="C101" s="26" t="str">
        <f t="shared" si="17"/>
        <v>yes</v>
      </c>
      <c r="D101" s="16">
        <f t="shared" si="18"/>
        <v>0</v>
      </c>
      <c r="E101" s="16" t="b">
        <f t="shared" si="19"/>
        <v>0</v>
      </c>
      <c r="F101" s="53" t="b">
        <f t="shared" si="26"/>
        <v>0</v>
      </c>
      <c r="G101" s="2"/>
      <c r="H101" s="2">
        <f t="shared" si="20"/>
        <v>1</v>
      </c>
      <c r="I101" s="33">
        <f t="shared" si="21"/>
        <v>1</v>
      </c>
      <c r="J101" s="10">
        <f t="shared" si="22"/>
        <v>1</v>
      </c>
      <c r="K101" s="10">
        <f t="shared" si="23"/>
        <v>0.99</v>
      </c>
      <c r="L101" s="10"/>
      <c r="M101" s="43">
        <f t="shared" si="24"/>
        <v>1</v>
      </c>
      <c r="N101" s="2">
        <f t="shared" si="25"/>
        <v>85</v>
      </c>
      <c r="O101" s="2">
        <f t="shared" si="16"/>
        <v>85</v>
      </c>
    </row>
    <row r="102" spans="1:15" x14ac:dyDescent="0.2">
      <c r="A102" s="27">
        <f t="shared" si="14"/>
        <v>86</v>
      </c>
      <c r="B102" s="20">
        <f t="shared" si="15"/>
        <v>1</v>
      </c>
      <c r="C102" s="26" t="str">
        <f t="shared" si="17"/>
        <v>yes</v>
      </c>
      <c r="D102" s="16">
        <f t="shared" si="18"/>
        <v>0</v>
      </c>
      <c r="E102" s="16" t="b">
        <f t="shared" si="19"/>
        <v>0</v>
      </c>
      <c r="F102" s="53" t="b">
        <f t="shared" si="26"/>
        <v>0</v>
      </c>
      <c r="G102" s="2"/>
      <c r="H102" s="2">
        <f t="shared" si="20"/>
        <v>1</v>
      </c>
      <c r="I102" s="33">
        <f t="shared" si="21"/>
        <v>1</v>
      </c>
      <c r="J102" s="10">
        <f t="shared" si="22"/>
        <v>1</v>
      </c>
      <c r="K102" s="10">
        <f t="shared" si="23"/>
        <v>0.99</v>
      </c>
      <c r="L102" s="10"/>
      <c r="M102" s="43">
        <f t="shared" si="24"/>
        <v>1</v>
      </c>
      <c r="N102" s="2">
        <f t="shared" si="25"/>
        <v>86</v>
      </c>
      <c r="O102" s="2">
        <f t="shared" si="16"/>
        <v>86</v>
      </c>
    </row>
    <row r="103" spans="1:15" x14ac:dyDescent="0.2">
      <c r="A103" s="27">
        <f t="shared" si="14"/>
        <v>87</v>
      </c>
      <c r="B103" s="20">
        <f t="shared" si="15"/>
        <v>1</v>
      </c>
      <c r="C103" s="26" t="str">
        <f t="shared" si="17"/>
        <v>yes</v>
      </c>
      <c r="D103" s="16">
        <f t="shared" si="18"/>
        <v>0</v>
      </c>
      <c r="E103" s="16" t="b">
        <f t="shared" si="19"/>
        <v>0</v>
      </c>
      <c r="F103" s="53" t="b">
        <f t="shared" si="26"/>
        <v>0</v>
      </c>
      <c r="G103" s="2"/>
      <c r="H103" s="2">
        <f t="shared" si="20"/>
        <v>1</v>
      </c>
      <c r="I103" s="33">
        <f t="shared" si="21"/>
        <v>1</v>
      </c>
      <c r="J103" s="10">
        <f t="shared" si="22"/>
        <v>1</v>
      </c>
      <c r="K103" s="10">
        <f t="shared" si="23"/>
        <v>0.99</v>
      </c>
      <c r="L103" s="10"/>
      <c r="M103" s="43">
        <f t="shared" si="24"/>
        <v>1</v>
      </c>
      <c r="N103" s="2">
        <f t="shared" si="25"/>
        <v>87</v>
      </c>
      <c r="O103" s="2">
        <f t="shared" si="16"/>
        <v>87</v>
      </c>
    </row>
    <row r="104" spans="1:15" x14ac:dyDescent="0.2">
      <c r="A104" s="27">
        <f t="shared" si="14"/>
        <v>88</v>
      </c>
      <c r="B104" s="20">
        <f t="shared" si="15"/>
        <v>1</v>
      </c>
      <c r="C104" s="26" t="str">
        <f t="shared" si="17"/>
        <v>yes</v>
      </c>
      <c r="D104" s="16">
        <f t="shared" si="18"/>
        <v>0</v>
      </c>
      <c r="E104" s="16" t="b">
        <f t="shared" si="19"/>
        <v>0</v>
      </c>
      <c r="F104" s="53" t="b">
        <f t="shared" si="26"/>
        <v>0</v>
      </c>
      <c r="G104" s="2"/>
      <c r="H104" s="2">
        <f t="shared" si="20"/>
        <v>1</v>
      </c>
      <c r="I104" s="33">
        <f t="shared" si="21"/>
        <v>1</v>
      </c>
      <c r="J104" s="10">
        <f t="shared" si="22"/>
        <v>1</v>
      </c>
      <c r="K104" s="10">
        <f t="shared" si="23"/>
        <v>0.99</v>
      </c>
      <c r="L104" s="10"/>
      <c r="M104" s="43">
        <f t="shared" si="24"/>
        <v>1</v>
      </c>
      <c r="N104" s="2">
        <f t="shared" si="25"/>
        <v>88</v>
      </c>
      <c r="O104" s="2">
        <f t="shared" si="16"/>
        <v>88</v>
      </c>
    </row>
    <row r="105" spans="1:15" x14ac:dyDescent="0.2">
      <c r="A105" s="27">
        <f t="shared" si="14"/>
        <v>89</v>
      </c>
      <c r="B105" s="20">
        <f t="shared" si="15"/>
        <v>1</v>
      </c>
      <c r="C105" s="26" t="str">
        <f t="shared" si="17"/>
        <v>yes</v>
      </c>
      <c r="D105" s="16">
        <f t="shared" si="18"/>
        <v>0</v>
      </c>
      <c r="E105" s="16" t="b">
        <f t="shared" si="19"/>
        <v>0</v>
      </c>
      <c r="F105" s="53" t="b">
        <f t="shared" si="26"/>
        <v>0</v>
      </c>
      <c r="G105" s="2"/>
      <c r="H105" s="2">
        <f t="shared" si="20"/>
        <v>1</v>
      </c>
      <c r="I105" s="33">
        <f t="shared" si="21"/>
        <v>1</v>
      </c>
      <c r="J105" s="10">
        <f t="shared" si="22"/>
        <v>1</v>
      </c>
      <c r="K105" s="10">
        <f t="shared" si="23"/>
        <v>0.99</v>
      </c>
      <c r="L105" s="10"/>
      <c r="M105" s="43">
        <f t="shared" si="24"/>
        <v>1</v>
      </c>
      <c r="N105" s="2">
        <f t="shared" si="25"/>
        <v>89</v>
      </c>
      <c r="O105" s="2">
        <f t="shared" si="16"/>
        <v>89</v>
      </c>
    </row>
    <row r="106" spans="1:15" x14ac:dyDescent="0.2">
      <c r="A106" s="27">
        <f t="shared" si="14"/>
        <v>90</v>
      </c>
      <c r="B106" s="20">
        <f t="shared" si="15"/>
        <v>1</v>
      </c>
      <c r="C106" s="26" t="str">
        <f t="shared" si="17"/>
        <v>yes</v>
      </c>
      <c r="D106" s="16">
        <f t="shared" si="18"/>
        <v>0</v>
      </c>
      <c r="E106" s="16" t="b">
        <f t="shared" si="19"/>
        <v>0</v>
      </c>
      <c r="F106" s="53" t="b">
        <f t="shared" si="26"/>
        <v>0</v>
      </c>
      <c r="G106" s="2"/>
      <c r="H106" s="2">
        <f t="shared" si="20"/>
        <v>1</v>
      </c>
      <c r="I106" s="33">
        <f t="shared" si="21"/>
        <v>1</v>
      </c>
      <c r="J106" s="10">
        <f t="shared" si="22"/>
        <v>1</v>
      </c>
      <c r="K106" s="10">
        <f t="shared" si="23"/>
        <v>0.99</v>
      </c>
      <c r="L106" s="10"/>
      <c r="M106" s="43">
        <f t="shared" si="24"/>
        <v>1</v>
      </c>
      <c r="N106" s="2">
        <f t="shared" si="25"/>
        <v>90</v>
      </c>
      <c r="O106" s="2">
        <f t="shared" si="16"/>
        <v>90</v>
      </c>
    </row>
    <row r="107" spans="1:15" x14ac:dyDescent="0.2">
      <c r="A107" s="27">
        <f t="shared" si="14"/>
        <v>91</v>
      </c>
      <c r="B107" s="20">
        <f t="shared" si="15"/>
        <v>1</v>
      </c>
      <c r="C107" s="26" t="str">
        <f t="shared" si="17"/>
        <v>yes</v>
      </c>
      <c r="D107" s="16">
        <f t="shared" si="18"/>
        <v>0</v>
      </c>
      <c r="E107" s="16" t="b">
        <f t="shared" si="19"/>
        <v>0</v>
      </c>
      <c r="F107" s="53" t="b">
        <f t="shared" si="26"/>
        <v>0</v>
      </c>
      <c r="G107" s="2"/>
      <c r="H107" s="2">
        <f t="shared" si="20"/>
        <v>1</v>
      </c>
      <c r="I107" s="33">
        <f t="shared" si="21"/>
        <v>1</v>
      </c>
      <c r="J107" s="10">
        <f t="shared" si="22"/>
        <v>1</v>
      </c>
      <c r="K107" s="10">
        <f t="shared" si="23"/>
        <v>0.99</v>
      </c>
      <c r="L107" s="10"/>
      <c r="M107" s="43">
        <f t="shared" si="24"/>
        <v>1</v>
      </c>
      <c r="N107" s="2">
        <f t="shared" si="25"/>
        <v>91</v>
      </c>
      <c r="O107" s="2">
        <f t="shared" si="16"/>
        <v>91</v>
      </c>
    </row>
    <row r="108" spans="1:15" x14ac:dyDescent="0.2">
      <c r="A108" s="27">
        <f t="shared" si="14"/>
        <v>92</v>
      </c>
      <c r="B108" s="20">
        <f t="shared" si="15"/>
        <v>1</v>
      </c>
      <c r="C108" s="26" t="str">
        <f t="shared" si="17"/>
        <v>yes</v>
      </c>
      <c r="D108" s="16">
        <f t="shared" si="18"/>
        <v>0</v>
      </c>
      <c r="E108" s="16" t="b">
        <f t="shared" si="19"/>
        <v>0</v>
      </c>
      <c r="F108" s="53" t="b">
        <f t="shared" si="26"/>
        <v>0</v>
      </c>
      <c r="G108" s="2"/>
      <c r="H108" s="2">
        <f t="shared" si="20"/>
        <v>1</v>
      </c>
      <c r="I108" s="33">
        <f t="shared" si="21"/>
        <v>1</v>
      </c>
      <c r="J108" s="10">
        <f t="shared" si="22"/>
        <v>1</v>
      </c>
      <c r="K108" s="10">
        <f t="shared" si="23"/>
        <v>0.99</v>
      </c>
      <c r="L108" s="10"/>
      <c r="M108" s="43">
        <f t="shared" si="24"/>
        <v>1</v>
      </c>
      <c r="N108" s="2">
        <f t="shared" si="25"/>
        <v>92</v>
      </c>
      <c r="O108" s="2">
        <f t="shared" si="16"/>
        <v>92</v>
      </c>
    </row>
    <row r="109" spans="1:15" x14ac:dyDescent="0.2">
      <c r="A109" s="27">
        <f t="shared" si="14"/>
        <v>93</v>
      </c>
      <c r="B109" s="20">
        <f t="shared" si="15"/>
        <v>1</v>
      </c>
      <c r="C109" s="26" t="str">
        <f t="shared" si="17"/>
        <v>yes</v>
      </c>
      <c r="D109" s="16">
        <f t="shared" si="18"/>
        <v>0</v>
      </c>
      <c r="E109" s="16" t="b">
        <f t="shared" si="19"/>
        <v>0</v>
      </c>
      <c r="F109" s="53" t="b">
        <f t="shared" si="26"/>
        <v>0</v>
      </c>
      <c r="G109" s="2"/>
      <c r="H109" s="2">
        <f t="shared" si="20"/>
        <v>1</v>
      </c>
      <c r="I109" s="33">
        <f t="shared" si="21"/>
        <v>1</v>
      </c>
      <c r="J109" s="10">
        <f t="shared" si="22"/>
        <v>1</v>
      </c>
      <c r="K109" s="10">
        <f t="shared" si="23"/>
        <v>0.99</v>
      </c>
      <c r="L109" s="10"/>
      <c r="M109" s="43">
        <f t="shared" si="24"/>
        <v>1</v>
      </c>
      <c r="N109" s="2">
        <f t="shared" si="25"/>
        <v>93</v>
      </c>
      <c r="O109" s="2">
        <f t="shared" si="16"/>
        <v>93</v>
      </c>
    </row>
    <row r="110" spans="1:15" x14ac:dyDescent="0.2">
      <c r="A110" s="27">
        <f t="shared" si="14"/>
        <v>94</v>
      </c>
      <c r="B110" s="20">
        <f t="shared" si="15"/>
        <v>1</v>
      </c>
      <c r="C110" s="26" t="str">
        <f t="shared" si="17"/>
        <v>yes</v>
      </c>
      <c r="D110" s="16">
        <f t="shared" si="18"/>
        <v>0</v>
      </c>
      <c r="E110" s="16" t="b">
        <f t="shared" si="19"/>
        <v>0</v>
      </c>
      <c r="F110" s="53" t="b">
        <f t="shared" si="26"/>
        <v>0</v>
      </c>
      <c r="G110" s="2"/>
      <c r="H110" s="2">
        <f t="shared" si="20"/>
        <v>1</v>
      </c>
      <c r="I110" s="33">
        <f t="shared" si="21"/>
        <v>1</v>
      </c>
      <c r="J110" s="10">
        <f t="shared" si="22"/>
        <v>1</v>
      </c>
      <c r="K110" s="10">
        <f t="shared" si="23"/>
        <v>0.99</v>
      </c>
      <c r="L110" s="10"/>
      <c r="M110" s="43">
        <f t="shared" si="24"/>
        <v>1</v>
      </c>
      <c r="N110" s="2">
        <f t="shared" si="25"/>
        <v>94</v>
      </c>
      <c r="O110" s="2">
        <f t="shared" si="16"/>
        <v>94</v>
      </c>
    </row>
    <row r="111" spans="1:15" x14ac:dyDescent="0.2">
      <c r="A111" s="27">
        <f t="shared" si="14"/>
        <v>95</v>
      </c>
      <c r="B111" s="20">
        <f t="shared" si="15"/>
        <v>1</v>
      </c>
      <c r="C111" s="26" t="str">
        <f t="shared" si="17"/>
        <v>yes</v>
      </c>
      <c r="D111" s="16">
        <f t="shared" si="18"/>
        <v>0</v>
      </c>
      <c r="E111" s="16" t="b">
        <f t="shared" si="19"/>
        <v>0</v>
      </c>
      <c r="F111" s="53" t="b">
        <f t="shared" si="26"/>
        <v>0</v>
      </c>
      <c r="G111" s="2"/>
      <c r="H111" s="2">
        <f t="shared" si="20"/>
        <v>1</v>
      </c>
      <c r="I111" s="33">
        <f t="shared" si="21"/>
        <v>1</v>
      </c>
      <c r="J111" s="10">
        <f t="shared" si="22"/>
        <v>1</v>
      </c>
      <c r="K111" s="10">
        <f t="shared" si="23"/>
        <v>0.99</v>
      </c>
      <c r="L111" s="10"/>
      <c r="M111" s="43">
        <f t="shared" si="24"/>
        <v>1</v>
      </c>
      <c r="N111" s="2">
        <f t="shared" si="25"/>
        <v>95</v>
      </c>
      <c r="O111" s="2">
        <f t="shared" si="16"/>
        <v>95</v>
      </c>
    </row>
    <row r="112" spans="1:15" x14ac:dyDescent="0.2">
      <c r="A112" s="27">
        <f t="shared" si="14"/>
        <v>96</v>
      </c>
      <c r="B112" s="20">
        <f t="shared" si="15"/>
        <v>1</v>
      </c>
      <c r="C112" s="26" t="str">
        <f t="shared" si="17"/>
        <v>yes</v>
      </c>
      <c r="D112" s="16">
        <f t="shared" si="18"/>
        <v>0</v>
      </c>
      <c r="E112" s="16" t="b">
        <f t="shared" si="19"/>
        <v>0</v>
      </c>
      <c r="F112" s="53" t="b">
        <f t="shared" si="26"/>
        <v>0</v>
      </c>
      <c r="G112" s="2"/>
      <c r="H112" s="2">
        <f t="shared" si="20"/>
        <v>1</v>
      </c>
      <c r="I112" s="33">
        <f t="shared" si="21"/>
        <v>1</v>
      </c>
      <c r="J112" s="10">
        <f t="shared" si="22"/>
        <v>1</v>
      </c>
      <c r="K112" s="10">
        <f t="shared" si="23"/>
        <v>0.99</v>
      </c>
      <c r="L112" s="10"/>
      <c r="M112" s="43">
        <f t="shared" si="24"/>
        <v>1</v>
      </c>
      <c r="N112" s="2">
        <f t="shared" si="25"/>
        <v>96</v>
      </c>
      <c r="O112" s="2">
        <f t="shared" si="16"/>
        <v>96</v>
      </c>
    </row>
    <row r="113" spans="1:15" x14ac:dyDescent="0.2">
      <c r="A113" s="27">
        <f t="shared" si="14"/>
        <v>97</v>
      </c>
      <c r="B113" s="20">
        <f t="shared" si="15"/>
        <v>1</v>
      </c>
      <c r="C113" s="26" t="str">
        <f t="shared" si="17"/>
        <v>yes</v>
      </c>
      <c r="D113" s="16">
        <f t="shared" si="18"/>
        <v>0</v>
      </c>
      <c r="E113" s="16" t="b">
        <f t="shared" si="19"/>
        <v>0</v>
      </c>
      <c r="F113" s="53" t="b">
        <f t="shared" si="26"/>
        <v>0</v>
      </c>
      <c r="G113" s="2"/>
      <c r="H113" s="2">
        <f t="shared" si="20"/>
        <v>1</v>
      </c>
      <c r="I113" s="33">
        <f t="shared" si="21"/>
        <v>1</v>
      </c>
      <c r="J113" s="10">
        <f t="shared" si="22"/>
        <v>1</v>
      </c>
      <c r="K113" s="10">
        <f t="shared" si="23"/>
        <v>0.99</v>
      </c>
      <c r="L113" s="10"/>
      <c r="M113" s="43">
        <f t="shared" si="24"/>
        <v>1</v>
      </c>
      <c r="N113" s="2">
        <f t="shared" si="25"/>
        <v>97</v>
      </c>
      <c r="O113" s="2">
        <f t="shared" si="16"/>
        <v>97</v>
      </c>
    </row>
    <row r="114" spans="1:15" x14ac:dyDescent="0.2">
      <c r="A114" s="27">
        <f t="shared" si="14"/>
        <v>98</v>
      </c>
      <c r="B114" s="20">
        <f t="shared" si="15"/>
        <v>1</v>
      </c>
      <c r="C114" s="26" t="str">
        <f t="shared" si="17"/>
        <v>yes</v>
      </c>
      <c r="D114" s="16">
        <f t="shared" si="18"/>
        <v>0</v>
      </c>
      <c r="E114" s="16" t="b">
        <f t="shared" si="19"/>
        <v>0</v>
      </c>
      <c r="F114" s="53" t="b">
        <f t="shared" si="26"/>
        <v>0</v>
      </c>
      <c r="G114" s="2"/>
      <c r="H114" s="2">
        <f t="shared" si="20"/>
        <v>1</v>
      </c>
      <c r="I114" s="33">
        <f t="shared" si="21"/>
        <v>1</v>
      </c>
      <c r="J114" s="10">
        <f t="shared" si="22"/>
        <v>1</v>
      </c>
      <c r="K114" s="10">
        <f t="shared" si="23"/>
        <v>0.99</v>
      </c>
      <c r="L114" s="10"/>
      <c r="M114" s="43">
        <f t="shared" si="24"/>
        <v>1</v>
      </c>
      <c r="N114" s="2">
        <f t="shared" si="25"/>
        <v>98</v>
      </c>
      <c r="O114" s="2">
        <f t="shared" si="16"/>
        <v>98</v>
      </c>
    </row>
    <row r="115" spans="1:15" x14ac:dyDescent="0.2">
      <c r="A115" s="27">
        <f t="shared" si="14"/>
        <v>99</v>
      </c>
      <c r="B115" s="20">
        <f t="shared" si="15"/>
        <v>1</v>
      </c>
      <c r="C115" s="26" t="str">
        <f t="shared" si="17"/>
        <v>yes</v>
      </c>
      <c r="D115" s="16">
        <f t="shared" si="18"/>
        <v>0</v>
      </c>
      <c r="E115" s="16" t="b">
        <f t="shared" si="19"/>
        <v>0</v>
      </c>
      <c r="F115" s="53" t="b">
        <f t="shared" si="26"/>
        <v>0</v>
      </c>
      <c r="G115" s="2"/>
      <c r="H115" s="2">
        <f t="shared" si="20"/>
        <v>1</v>
      </c>
      <c r="I115" s="33">
        <f t="shared" si="21"/>
        <v>1</v>
      </c>
      <c r="J115" s="10">
        <f t="shared" si="22"/>
        <v>1</v>
      </c>
      <c r="K115" s="10">
        <f t="shared" si="23"/>
        <v>0.99</v>
      </c>
      <c r="L115" s="10"/>
      <c r="M115" s="43">
        <f t="shared" si="24"/>
        <v>1</v>
      </c>
      <c r="N115" s="2">
        <f t="shared" si="25"/>
        <v>99</v>
      </c>
      <c r="O115" s="2">
        <f t="shared" si="16"/>
        <v>99</v>
      </c>
    </row>
    <row r="116" spans="1:15" x14ac:dyDescent="0.2">
      <c r="A116" s="27">
        <f t="shared" si="14"/>
        <v>100</v>
      </c>
      <c r="B116" s="20">
        <f t="shared" si="15"/>
        <v>1</v>
      </c>
      <c r="C116" s="26" t="str">
        <f t="shared" si="17"/>
        <v>yes</v>
      </c>
      <c r="D116" s="16">
        <f t="shared" si="18"/>
        <v>0</v>
      </c>
      <c r="E116" s="16" t="b">
        <f t="shared" si="19"/>
        <v>0</v>
      </c>
      <c r="F116" s="53" t="b">
        <f t="shared" si="26"/>
        <v>0</v>
      </c>
      <c r="G116" s="2"/>
      <c r="H116" s="2">
        <f t="shared" si="20"/>
        <v>1</v>
      </c>
      <c r="I116" s="33">
        <f t="shared" si="21"/>
        <v>1</v>
      </c>
      <c r="J116" s="10">
        <f t="shared" si="22"/>
        <v>1</v>
      </c>
      <c r="K116" s="10">
        <f t="shared" si="23"/>
        <v>0.99</v>
      </c>
      <c r="L116" s="10"/>
      <c r="M116" s="43">
        <f t="shared" si="24"/>
        <v>1</v>
      </c>
      <c r="N116" s="2">
        <f t="shared" si="25"/>
        <v>100</v>
      </c>
      <c r="O116" s="2">
        <f t="shared" si="16"/>
        <v>100</v>
      </c>
    </row>
    <row r="117" spans="1:15" x14ac:dyDescent="0.2">
      <c r="A117" s="27">
        <f t="shared" si="14"/>
        <v>101</v>
      </c>
      <c r="B117" s="20">
        <f t="shared" si="15"/>
        <v>1</v>
      </c>
      <c r="C117" s="26" t="str">
        <f t="shared" si="17"/>
        <v>yes</v>
      </c>
      <c r="D117" s="16">
        <f t="shared" si="18"/>
        <v>0</v>
      </c>
      <c r="E117" s="16" t="b">
        <f t="shared" si="19"/>
        <v>0</v>
      </c>
      <c r="F117" s="53" t="b">
        <f t="shared" si="26"/>
        <v>0</v>
      </c>
      <c r="G117" s="2"/>
      <c r="H117" s="2">
        <f t="shared" si="20"/>
        <v>1</v>
      </c>
      <c r="I117" s="33">
        <f t="shared" si="21"/>
        <v>1</v>
      </c>
      <c r="J117" s="10">
        <f t="shared" si="22"/>
        <v>1</v>
      </c>
      <c r="K117" s="10">
        <f t="shared" si="23"/>
        <v>0.99</v>
      </c>
      <c r="L117" s="10"/>
      <c r="M117" s="43">
        <f t="shared" si="24"/>
        <v>1</v>
      </c>
      <c r="N117" s="2">
        <f t="shared" si="25"/>
        <v>101</v>
      </c>
      <c r="O117" s="2">
        <f t="shared" si="16"/>
        <v>101</v>
      </c>
    </row>
    <row r="118" spans="1:15" x14ac:dyDescent="0.2">
      <c r="A118" s="27">
        <f t="shared" si="14"/>
        <v>102</v>
      </c>
      <c r="B118" s="20">
        <f t="shared" si="15"/>
        <v>1</v>
      </c>
      <c r="C118" s="26" t="str">
        <f t="shared" si="17"/>
        <v>yes</v>
      </c>
      <c r="D118" s="16">
        <f t="shared" si="18"/>
        <v>0</v>
      </c>
      <c r="E118" s="16" t="b">
        <f t="shared" si="19"/>
        <v>0</v>
      </c>
      <c r="F118" s="53" t="b">
        <f t="shared" si="26"/>
        <v>0</v>
      </c>
      <c r="G118" s="2"/>
      <c r="H118" s="2">
        <f t="shared" si="20"/>
        <v>1</v>
      </c>
      <c r="I118" s="33">
        <f t="shared" si="21"/>
        <v>1</v>
      </c>
      <c r="J118" s="10">
        <f t="shared" si="22"/>
        <v>1</v>
      </c>
      <c r="K118" s="10">
        <f t="shared" si="23"/>
        <v>0.99</v>
      </c>
      <c r="L118" s="10"/>
      <c r="M118" s="43">
        <f t="shared" si="24"/>
        <v>1</v>
      </c>
      <c r="N118" s="2">
        <f t="shared" si="25"/>
        <v>102</v>
      </c>
      <c r="O118" s="2">
        <f t="shared" si="16"/>
        <v>102</v>
      </c>
    </row>
    <row r="119" spans="1:15" x14ac:dyDescent="0.2">
      <c r="A119" s="27">
        <f t="shared" si="14"/>
        <v>103</v>
      </c>
      <c r="B119" s="20">
        <f t="shared" si="15"/>
        <v>1</v>
      </c>
      <c r="C119" s="26" t="str">
        <f t="shared" si="17"/>
        <v>yes</v>
      </c>
      <c r="D119" s="16">
        <f t="shared" si="18"/>
        <v>0</v>
      </c>
      <c r="E119" s="16" t="b">
        <f t="shared" si="19"/>
        <v>0</v>
      </c>
      <c r="F119" s="53" t="b">
        <f t="shared" si="26"/>
        <v>0</v>
      </c>
      <c r="G119" s="2"/>
      <c r="H119" s="2">
        <f t="shared" si="20"/>
        <v>1</v>
      </c>
      <c r="I119" s="33">
        <f t="shared" si="21"/>
        <v>1</v>
      </c>
      <c r="J119" s="10">
        <f t="shared" si="22"/>
        <v>1</v>
      </c>
      <c r="K119" s="10">
        <f t="shared" si="23"/>
        <v>0.99</v>
      </c>
      <c r="L119" s="10"/>
      <c r="M119" s="43">
        <f t="shared" si="24"/>
        <v>1</v>
      </c>
      <c r="N119" s="2">
        <f t="shared" si="25"/>
        <v>103</v>
      </c>
      <c r="O119" s="2">
        <f t="shared" si="16"/>
        <v>103</v>
      </c>
    </row>
    <row r="120" spans="1:15" x14ac:dyDescent="0.2">
      <c r="A120" s="27">
        <f t="shared" si="14"/>
        <v>104</v>
      </c>
      <c r="B120" s="20">
        <f t="shared" si="15"/>
        <v>1</v>
      </c>
      <c r="C120" s="26" t="str">
        <f t="shared" si="17"/>
        <v>yes</v>
      </c>
      <c r="D120" s="16">
        <f t="shared" si="18"/>
        <v>0</v>
      </c>
      <c r="E120" s="16" t="b">
        <f t="shared" si="19"/>
        <v>0</v>
      </c>
      <c r="F120" s="53" t="b">
        <f t="shared" si="26"/>
        <v>0</v>
      </c>
      <c r="G120" s="2"/>
      <c r="H120" s="2">
        <f t="shared" si="20"/>
        <v>1</v>
      </c>
      <c r="I120" s="33">
        <f t="shared" si="21"/>
        <v>1</v>
      </c>
      <c r="J120" s="10">
        <f t="shared" si="22"/>
        <v>1</v>
      </c>
      <c r="K120" s="10">
        <f t="shared" si="23"/>
        <v>0.99</v>
      </c>
      <c r="L120" s="10"/>
      <c r="M120" s="43">
        <f t="shared" si="24"/>
        <v>1</v>
      </c>
      <c r="N120" s="2">
        <f t="shared" si="25"/>
        <v>104</v>
      </c>
      <c r="O120" s="2">
        <f t="shared" si="16"/>
        <v>104</v>
      </c>
    </row>
    <row r="121" spans="1:15" x14ac:dyDescent="0.2">
      <c r="A121" s="27">
        <f t="shared" si="14"/>
        <v>105</v>
      </c>
      <c r="B121" s="20">
        <f t="shared" si="15"/>
        <v>1</v>
      </c>
      <c r="C121" s="26" t="str">
        <f t="shared" si="17"/>
        <v>yes</v>
      </c>
      <c r="D121" s="16">
        <f t="shared" si="18"/>
        <v>0</v>
      </c>
      <c r="E121" s="16" t="b">
        <f t="shared" si="19"/>
        <v>0</v>
      </c>
      <c r="F121" s="53" t="b">
        <f t="shared" si="26"/>
        <v>0</v>
      </c>
      <c r="G121" s="2"/>
      <c r="H121" s="2">
        <f t="shared" si="20"/>
        <v>1</v>
      </c>
      <c r="I121" s="33">
        <f t="shared" si="21"/>
        <v>1</v>
      </c>
      <c r="J121" s="10">
        <f t="shared" si="22"/>
        <v>1</v>
      </c>
      <c r="K121" s="10">
        <f t="shared" si="23"/>
        <v>0.99</v>
      </c>
      <c r="L121" s="10"/>
      <c r="M121" s="43">
        <f t="shared" si="24"/>
        <v>1</v>
      </c>
      <c r="N121" s="2">
        <f t="shared" si="25"/>
        <v>105</v>
      </c>
      <c r="O121" s="2">
        <f t="shared" si="16"/>
        <v>105</v>
      </c>
    </row>
    <row r="122" spans="1:15" x14ac:dyDescent="0.2">
      <c r="A122" s="27">
        <f t="shared" si="14"/>
        <v>106</v>
      </c>
      <c r="B122" s="20">
        <f t="shared" si="15"/>
        <v>1</v>
      </c>
      <c r="C122" s="26" t="str">
        <f t="shared" si="17"/>
        <v>yes</v>
      </c>
      <c r="D122" s="16">
        <f t="shared" si="18"/>
        <v>0</v>
      </c>
      <c r="E122" s="16" t="b">
        <f t="shared" si="19"/>
        <v>0</v>
      </c>
      <c r="F122" s="53" t="b">
        <f t="shared" si="26"/>
        <v>0</v>
      </c>
      <c r="G122" s="2"/>
      <c r="H122" s="2">
        <f t="shared" si="20"/>
        <v>1</v>
      </c>
      <c r="I122" s="33">
        <f t="shared" si="21"/>
        <v>1</v>
      </c>
      <c r="J122" s="10">
        <f t="shared" si="22"/>
        <v>1</v>
      </c>
      <c r="K122" s="10">
        <f t="shared" si="23"/>
        <v>0.99</v>
      </c>
      <c r="L122" s="10"/>
      <c r="M122" s="43">
        <f t="shared" si="24"/>
        <v>1</v>
      </c>
      <c r="N122" s="2">
        <f t="shared" si="25"/>
        <v>106</v>
      </c>
      <c r="O122" s="2">
        <f t="shared" si="16"/>
        <v>106</v>
      </c>
    </row>
    <row r="123" spans="1:15" x14ac:dyDescent="0.2">
      <c r="A123" s="27">
        <f t="shared" si="14"/>
        <v>107</v>
      </c>
      <c r="B123" s="20">
        <f t="shared" si="15"/>
        <v>1</v>
      </c>
      <c r="C123" s="26" t="str">
        <f t="shared" si="17"/>
        <v>yes</v>
      </c>
      <c r="D123" s="16">
        <f t="shared" si="18"/>
        <v>0</v>
      </c>
      <c r="E123" s="16" t="b">
        <f t="shared" si="19"/>
        <v>0</v>
      </c>
      <c r="F123" s="53" t="b">
        <f t="shared" si="26"/>
        <v>0</v>
      </c>
      <c r="G123" s="2"/>
      <c r="H123" s="2">
        <f t="shared" si="20"/>
        <v>1</v>
      </c>
      <c r="I123" s="33">
        <f t="shared" si="21"/>
        <v>1</v>
      </c>
      <c r="J123" s="10">
        <f t="shared" si="22"/>
        <v>1</v>
      </c>
      <c r="K123" s="10">
        <f t="shared" si="23"/>
        <v>0.99</v>
      </c>
      <c r="L123" s="10"/>
      <c r="M123" s="43">
        <f t="shared" si="24"/>
        <v>1</v>
      </c>
      <c r="N123" s="2">
        <f t="shared" si="25"/>
        <v>107</v>
      </c>
      <c r="O123" s="2">
        <f t="shared" si="16"/>
        <v>107</v>
      </c>
    </row>
    <row r="124" spans="1:15" x14ac:dyDescent="0.2">
      <c r="A124" s="27">
        <f t="shared" si="14"/>
        <v>108</v>
      </c>
      <c r="B124" s="20">
        <f t="shared" si="15"/>
        <v>1</v>
      </c>
      <c r="C124" s="26" t="str">
        <f t="shared" si="17"/>
        <v>yes</v>
      </c>
      <c r="D124" s="16">
        <f t="shared" si="18"/>
        <v>0</v>
      </c>
      <c r="E124" s="16" t="b">
        <f t="shared" si="19"/>
        <v>0</v>
      </c>
      <c r="F124" s="53" t="b">
        <f t="shared" si="26"/>
        <v>0</v>
      </c>
      <c r="G124" s="2"/>
      <c r="H124" s="2">
        <f t="shared" si="20"/>
        <v>1</v>
      </c>
      <c r="I124" s="33">
        <f t="shared" si="21"/>
        <v>1</v>
      </c>
      <c r="J124" s="10">
        <f t="shared" si="22"/>
        <v>1</v>
      </c>
      <c r="K124" s="10">
        <f t="shared" si="23"/>
        <v>0.99</v>
      </c>
      <c r="L124" s="10"/>
      <c r="M124" s="43">
        <f t="shared" si="24"/>
        <v>1</v>
      </c>
      <c r="N124" s="2">
        <f t="shared" si="25"/>
        <v>108</v>
      </c>
      <c r="O124" s="2">
        <f t="shared" si="16"/>
        <v>108</v>
      </c>
    </row>
    <row r="125" spans="1:15" x14ac:dyDescent="0.2">
      <c r="A125" s="27">
        <f t="shared" si="14"/>
        <v>109</v>
      </c>
      <c r="B125" s="20">
        <f t="shared" si="15"/>
        <v>1</v>
      </c>
      <c r="C125" s="26" t="str">
        <f t="shared" si="17"/>
        <v>yes</v>
      </c>
      <c r="D125" s="16">
        <f t="shared" si="18"/>
        <v>0</v>
      </c>
      <c r="E125" s="16" t="b">
        <f t="shared" si="19"/>
        <v>0</v>
      </c>
      <c r="F125" s="53" t="b">
        <f t="shared" si="26"/>
        <v>0</v>
      </c>
      <c r="G125" s="2"/>
      <c r="H125" s="2">
        <f t="shared" si="20"/>
        <v>1</v>
      </c>
      <c r="I125" s="33">
        <f t="shared" si="21"/>
        <v>1</v>
      </c>
      <c r="J125" s="10">
        <f t="shared" si="22"/>
        <v>1</v>
      </c>
      <c r="K125" s="10">
        <f t="shared" si="23"/>
        <v>0.99</v>
      </c>
      <c r="L125" s="10"/>
      <c r="M125" s="43">
        <f t="shared" si="24"/>
        <v>1</v>
      </c>
      <c r="N125" s="2">
        <f t="shared" si="25"/>
        <v>109</v>
      </c>
      <c r="O125" s="2">
        <f t="shared" si="16"/>
        <v>109</v>
      </c>
    </row>
    <row r="126" spans="1:15" x14ac:dyDescent="0.2">
      <c r="A126" s="27">
        <f t="shared" si="14"/>
        <v>110</v>
      </c>
      <c r="B126" s="20">
        <f t="shared" si="15"/>
        <v>1</v>
      </c>
      <c r="C126" s="26" t="str">
        <f t="shared" si="17"/>
        <v>yes</v>
      </c>
      <c r="D126" s="16">
        <f t="shared" si="18"/>
        <v>0</v>
      </c>
      <c r="E126" s="16" t="b">
        <f t="shared" si="19"/>
        <v>0</v>
      </c>
      <c r="F126" s="53" t="b">
        <f t="shared" si="26"/>
        <v>0</v>
      </c>
      <c r="G126" s="2"/>
      <c r="H126" s="2">
        <f t="shared" si="20"/>
        <v>1</v>
      </c>
      <c r="I126" s="33">
        <f t="shared" si="21"/>
        <v>1</v>
      </c>
      <c r="J126" s="10">
        <f t="shared" si="22"/>
        <v>1</v>
      </c>
      <c r="K126" s="10">
        <f t="shared" si="23"/>
        <v>0.99</v>
      </c>
      <c r="L126" s="10"/>
      <c r="M126" s="43">
        <f t="shared" si="24"/>
        <v>1</v>
      </c>
      <c r="N126" s="2">
        <f t="shared" si="25"/>
        <v>110</v>
      </c>
      <c r="O126" s="2">
        <f t="shared" si="16"/>
        <v>110</v>
      </c>
    </row>
    <row r="127" spans="1:15" x14ac:dyDescent="0.2">
      <c r="A127" s="27">
        <f t="shared" si="14"/>
        <v>111</v>
      </c>
      <c r="B127" s="20">
        <f t="shared" si="15"/>
        <v>1</v>
      </c>
      <c r="C127" s="26" t="str">
        <f t="shared" si="17"/>
        <v>yes</v>
      </c>
      <c r="D127" s="16">
        <f t="shared" si="18"/>
        <v>0</v>
      </c>
      <c r="E127" s="16" t="b">
        <f t="shared" si="19"/>
        <v>0</v>
      </c>
      <c r="F127" s="53" t="b">
        <f t="shared" si="26"/>
        <v>0</v>
      </c>
      <c r="G127" s="2"/>
      <c r="H127" s="2">
        <f t="shared" si="20"/>
        <v>1</v>
      </c>
      <c r="I127" s="33">
        <f t="shared" si="21"/>
        <v>1</v>
      </c>
      <c r="J127" s="10">
        <f t="shared" si="22"/>
        <v>1</v>
      </c>
      <c r="K127" s="10">
        <f t="shared" si="23"/>
        <v>0.99</v>
      </c>
      <c r="L127" s="10"/>
      <c r="M127" s="43">
        <f t="shared" si="24"/>
        <v>1</v>
      </c>
      <c r="N127" s="2">
        <f t="shared" si="25"/>
        <v>111</v>
      </c>
      <c r="O127" s="2">
        <f t="shared" si="16"/>
        <v>111</v>
      </c>
    </row>
    <row r="128" spans="1:15" x14ac:dyDescent="0.2">
      <c r="A128" s="27">
        <f t="shared" si="14"/>
        <v>112</v>
      </c>
      <c r="B128" s="20">
        <f t="shared" si="15"/>
        <v>1</v>
      </c>
      <c r="C128" s="26" t="str">
        <f t="shared" si="17"/>
        <v>yes</v>
      </c>
      <c r="D128" s="16">
        <f t="shared" si="18"/>
        <v>0</v>
      </c>
      <c r="E128" s="16" t="b">
        <f t="shared" si="19"/>
        <v>0</v>
      </c>
      <c r="F128" s="53" t="b">
        <f t="shared" si="26"/>
        <v>0</v>
      </c>
      <c r="G128" s="2"/>
      <c r="H128" s="2">
        <f t="shared" si="20"/>
        <v>1</v>
      </c>
      <c r="I128" s="33">
        <f t="shared" si="21"/>
        <v>1</v>
      </c>
      <c r="J128" s="10">
        <f t="shared" si="22"/>
        <v>1</v>
      </c>
      <c r="K128" s="10">
        <f t="shared" si="23"/>
        <v>0.99</v>
      </c>
      <c r="L128" s="10"/>
      <c r="M128" s="43">
        <f t="shared" si="24"/>
        <v>1</v>
      </c>
      <c r="N128" s="2">
        <f t="shared" si="25"/>
        <v>112</v>
      </c>
      <c r="O128" s="2">
        <f t="shared" si="16"/>
        <v>112</v>
      </c>
    </row>
    <row r="129" spans="1:15" x14ac:dyDescent="0.2">
      <c r="A129" s="27">
        <f t="shared" si="14"/>
        <v>113</v>
      </c>
      <c r="B129" s="20">
        <f t="shared" si="15"/>
        <v>1</v>
      </c>
      <c r="C129" s="26" t="str">
        <f t="shared" si="17"/>
        <v>yes</v>
      </c>
      <c r="D129" s="16">
        <f t="shared" si="18"/>
        <v>0</v>
      </c>
      <c r="E129" s="16" t="b">
        <f t="shared" si="19"/>
        <v>0</v>
      </c>
      <c r="F129" s="53" t="b">
        <f t="shared" si="26"/>
        <v>0</v>
      </c>
      <c r="G129" s="2"/>
      <c r="H129" s="2">
        <f t="shared" si="20"/>
        <v>1</v>
      </c>
      <c r="I129" s="33">
        <f t="shared" si="21"/>
        <v>1</v>
      </c>
      <c r="J129" s="10">
        <f t="shared" si="22"/>
        <v>1</v>
      </c>
      <c r="K129" s="10">
        <f t="shared" si="23"/>
        <v>0.99</v>
      </c>
      <c r="L129" s="10"/>
      <c r="M129" s="43">
        <f t="shared" si="24"/>
        <v>1</v>
      </c>
      <c r="N129" s="2">
        <f t="shared" si="25"/>
        <v>113</v>
      </c>
      <c r="O129" s="2">
        <f t="shared" si="16"/>
        <v>113</v>
      </c>
    </row>
    <row r="130" spans="1:15" x14ac:dyDescent="0.2">
      <c r="A130" s="27">
        <f t="shared" si="14"/>
        <v>114</v>
      </c>
      <c r="B130" s="20">
        <f t="shared" si="15"/>
        <v>1</v>
      </c>
      <c r="C130" s="26" t="str">
        <f t="shared" si="17"/>
        <v>yes</v>
      </c>
      <c r="D130" s="16">
        <f t="shared" si="18"/>
        <v>0</v>
      </c>
      <c r="E130" s="16" t="b">
        <f t="shared" si="19"/>
        <v>0</v>
      </c>
      <c r="F130" s="53" t="b">
        <f t="shared" si="26"/>
        <v>0</v>
      </c>
      <c r="G130" s="2"/>
      <c r="H130" s="2">
        <f t="shared" si="20"/>
        <v>1</v>
      </c>
      <c r="I130" s="33">
        <f t="shared" si="21"/>
        <v>1</v>
      </c>
      <c r="J130" s="10">
        <f t="shared" si="22"/>
        <v>1</v>
      </c>
      <c r="K130" s="10">
        <f t="shared" si="23"/>
        <v>0.99</v>
      </c>
      <c r="L130" s="10"/>
      <c r="M130" s="43">
        <f t="shared" si="24"/>
        <v>1</v>
      </c>
      <c r="N130" s="2">
        <f t="shared" si="25"/>
        <v>114</v>
      </c>
      <c r="O130" s="2">
        <f t="shared" si="16"/>
        <v>114</v>
      </c>
    </row>
    <row r="131" spans="1:15" x14ac:dyDescent="0.2">
      <c r="A131" s="27">
        <f t="shared" si="14"/>
        <v>115</v>
      </c>
      <c r="B131" s="20">
        <f t="shared" si="15"/>
        <v>1</v>
      </c>
      <c r="C131" s="26" t="str">
        <f t="shared" si="17"/>
        <v>yes</v>
      </c>
      <c r="D131" s="16">
        <f t="shared" si="18"/>
        <v>0</v>
      </c>
      <c r="E131" s="16" t="b">
        <f t="shared" si="19"/>
        <v>0</v>
      </c>
      <c r="F131" s="53" t="b">
        <f t="shared" si="26"/>
        <v>0</v>
      </c>
      <c r="G131" s="2"/>
      <c r="H131" s="2">
        <f t="shared" si="20"/>
        <v>1</v>
      </c>
      <c r="I131" s="33">
        <f t="shared" si="21"/>
        <v>1</v>
      </c>
      <c r="J131" s="10">
        <f t="shared" si="22"/>
        <v>1</v>
      </c>
      <c r="K131" s="10">
        <f t="shared" si="23"/>
        <v>0.99</v>
      </c>
      <c r="L131" s="10"/>
      <c r="M131" s="43">
        <f t="shared" si="24"/>
        <v>1</v>
      </c>
      <c r="N131" s="2">
        <f t="shared" si="25"/>
        <v>115</v>
      </c>
      <c r="O131" s="2">
        <f t="shared" si="16"/>
        <v>115</v>
      </c>
    </row>
    <row r="132" spans="1:15" x14ac:dyDescent="0.2">
      <c r="A132" s="27">
        <f t="shared" si="14"/>
        <v>116</v>
      </c>
      <c r="B132" s="20">
        <f t="shared" si="15"/>
        <v>1</v>
      </c>
      <c r="C132" s="26" t="str">
        <f t="shared" si="17"/>
        <v>yes</v>
      </c>
      <c r="D132" s="16">
        <f t="shared" si="18"/>
        <v>0</v>
      </c>
      <c r="E132" s="16" t="b">
        <f t="shared" si="19"/>
        <v>0</v>
      </c>
      <c r="F132" s="53" t="b">
        <f t="shared" si="26"/>
        <v>0</v>
      </c>
      <c r="G132" s="2"/>
      <c r="H132" s="2">
        <f t="shared" si="20"/>
        <v>1</v>
      </c>
      <c r="I132" s="33">
        <f t="shared" si="21"/>
        <v>1</v>
      </c>
      <c r="J132" s="10">
        <f t="shared" si="22"/>
        <v>1</v>
      </c>
      <c r="K132" s="10">
        <f t="shared" si="23"/>
        <v>0.99</v>
      </c>
      <c r="L132" s="10"/>
      <c r="M132" s="43">
        <f t="shared" si="24"/>
        <v>1</v>
      </c>
      <c r="N132" s="2">
        <f t="shared" si="25"/>
        <v>116</v>
      </c>
      <c r="O132" s="2">
        <f t="shared" si="16"/>
        <v>116</v>
      </c>
    </row>
    <row r="133" spans="1:15" x14ac:dyDescent="0.2">
      <c r="A133" s="27">
        <f t="shared" si="14"/>
        <v>117</v>
      </c>
      <c r="B133" s="20">
        <f t="shared" si="15"/>
        <v>1</v>
      </c>
      <c r="C133" s="26" t="str">
        <f t="shared" si="17"/>
        <v>yes</v>
      </c>
      <c r="D133" s="16">
        <f t="shared" si="18"/>
        <v>0</v>
      </c>
      <c r="E133" s="16" t="b">
        <f t="shared" si="19"/>
        <v>0</v>
      </c>
      <c r="F133" s="53" t="b">
        <f t="shared" si="26"/>
        <v>0</v>
      </c>
      <c r="G133" s="2"/>
      <c r="H133" s="2">
        <f t="shared" si="20"/>
        <v>1</v>
      </c>
      <c r="I133" s="33">
        <f t="shared" si="21"/>
        <v>1</v>
      </c>
      <c r="J133" s="10">
        <f t="shared" si="22"/>
        <v>1</v>
      </c>
      <c r="K133" s="10">
        <f t="shared" si="23"/>
        <v>0.99</v>
      </c>
      <c r="L133" s="10"/>
      <c r="M133" s="43">
        <f t="shared" si="24"/>
        <v>1</v>
      </c>
      <c r="N133" s="2">
        <f t="shared" si="25"/>
        <v>117</v>
      </c>
      <c r="O133" s="2">
        <f t="shared" si="16"/>
        <v>117</v>
      </c>
    </row>
    <row r="134" spans="1:15" x14ac:dyDescent="0.2">
      <c r="A134" s="27">
        <f t="shared" si="14"/>
        <v>118</v>
      </c>
      <c r="B134" s="20">
        <f t="shared" si="15"/>
        <v>1</v>
      </c>
      <c r="C134" s="26" t="str">
        <f t="shared" si="17"/>
        <v>yes</v>
      </c>
      <c r="D134" s="16">
        <f t="shared" si="18"/>
        <v>0</v>
      </c>
      <c r="E134" s="16" t="b">
        <f t="shared" si="19"/>
        <v>0</v>
      </c>
      <c r="F134" s="53" t="b">
        <f t="shared" si="26"/>
        <v>0</v>
      </c>
      <c r="G134" s="2"/>
      <c r="H134" s="2">
        <f t="shared" si="20"/>
        <v>1</v>
      </c>
      <c r="I134" s="33">
        <f t="shared" si="21"/>
        <v>1</v>
      </c>
      <c r="J134" s="10">
        <f t="shared" si="22"/>
        <v>1</v>
      </c>
      <c r="K134" s="10">
        <f t="shared" si="23"/>
        <v>0.99</v>
      </c>
      <c r="L134" s="10"/>
      <c r="M134" s="43">
        <f t="shared" si="24"/>
        <v>1</v>
      </c>
      <c r="N134" s="2">
        <f t="shared" si="25"/>
        <v>118</v>
      </c>
      <c r="O134" s="2">
        <f t="shared" si="16"/>
        <v>118</v>
      </c>
    </row>
    <row r="135" spans="1:15" x14ac:dyDescent="0.2">
      <c r="A135" s="27">
        <f t="shared" si="14"/>
        <v>119</v>
      </c>
      <c r="B135" s="20">
        <f t="shared" si="15"/>
        <v>1</v>
      </c>
      <c r="C135" s="26" t="str">
        <f t="shared" si="17"/>
        <v>yes</v>
      </c>
      <c r="D135" s="16">
        <f t="shared" si="18"/>
        <v>0</v>
      </c>
      <c r="E135" s="16" t="b">
        <f t="shared" si="19"/>
        <v>0</v>
      </c>
      <c r="F135" s="53" t="b">
        <f t="shared" si="26"/>
        <v>0</v>
      </c>
      <c r="G135" s="2"/>
      <c r="H135" s="2">
        <f t="shared" si="20"/>
        <v>1</v>
      </c>
      <c r="I135" s="33">
        <f t="shared" si="21"/>
        <v>1</v>
      </c>
      <c r="J135" s="10">
        <f t="shared" si="22"/>
        <v>1</v>
      </c>
      <c r="K135" s="10">
        <f t="shared" si="23"/>
        <v>0.99</v>
      </c>
      <c r="L135" s="10"/>
      <c r="M135" s="43">
        <f t="shared" si="24"/>
        <v>1</v>
      </c>
      <c r="N135" s="2">
        <f t="shared" si="25"/>
        <v>119</v>
      </c>
      <c r="O135" s="2">
        <f t="shared" si="16"/>
        <v>119</v>
      </c>
    </row>
    <row r="136" spans="1:15" x14ac:dyDescent="0.2">
      <c r="A136" s="27">
        <f t="shared" si="14"/>
        <v>120</v>
      </c>
      <c r="B136" s="20">
        <f t="shared" si="15"/>
        <v>1</v>
      </c>
      <c r="C136" s="26" t="str">
        <f t="shared" si="17"/>
        <v>yes</v>
      </c>
      <c r="D136" s="16">
        <f t="shared" si="18"/>
        <v>0</v>
      </c>
      <c r="E136" s="16" t="b">
        <f t="shared" si="19"/>
        <v>0</v>
      </c>
      <c r="F136" s="53" t="b">
        <f t="shared" si="26"/>
        <v>0</v>
      </c>
      <c r="G136" s="2"/>
      <c r="H136" s="2">
        <f t="shared" si="20"/>
        <v>1</v>
      </c>
      <c r="I136" s="33">
        <f t="shared" si="21"/>
        <v>1</v>
      </c>
      <c r="J136" s="10">
        <f t="shared" si="22"/>
        <v>1</v>
      </c>
      <c r="K136" s="10">
        <f t="shared" si="23"/>
        <v>0.99</v>
      </c>
      <c r="L136" s="10"/>
      <c r="M136" s="43">
        <f t="shared" si="24"/>
        <v>1</v>
      </c>
      <c r="N136" s="2">
        <f t="shared" si="25"/>
        <v>120</v>
      </c>
      <c r="O136" s="2">
        <f t="shared" si="16"/>
        <v>120</v>
      </c>
    </row>
    <row r="137" spans="1:15" x14ac:dyDescent="0.2">
      <c r="A137" s="27">
        <f t="shared" si="14"/>
        <v>121</v>
      </c>
      <c r="B137" s="20">
        <f t="shared" si="15"/>
        <v>1</v>
      </c>
      <c r="C137" s="26" t="str">
        <f t="shared" si="17"/>
        <v>yes</v>
      </c>
      <c r="D137" s="16">
        <f t="shared" si="18"/>
        <v>0</v>
      </c>
      <c r="E137" s="16" t="b">
        <f t="shared" si="19"/>
        <v>0</v>
      </c>
      <c r="F137" s="53" t="b">
        <f t="shared" si="26"/>
        <v>0</v>
      </c>
      <c r="G137" s="2"/>
      <c r="H137" s="2">
        <f t="shared" si="20"/>
        <v>1</v>
      </c>
      <c r="I137" s="33">
        <f t="shared" si="21"/>
        <v>1</v>
      </c>
      <c r="J137" s="10">
        <f t="shared" si="22"/>
        <v>1</v>
      </c>
      <c r="K137" s="10">
        <f t="shared" si="23"/>
        <v>0.99</v>
      </c>
      <c r="L137" s="10"/>
      <c r="M137" s="43">
        <f t="shared" si="24"/>
        <v>1</v>
      </c>
      <c r="N137" s="2">
        <f t="shared" si="25"/>
        <v>121</v>
      </c>
      <c r="O137" s="2">
        <f t="shared" si="16"/>
        <v>121</v>
      </c>
    </row>
    <row r="138" spans="1:15" x14ac:dyDescent="0.2">
      <c r="A138" s="27">
        <f t="shared" si="14"/>
        <v>122</v>
      </c>
      <c r="B138" s="20">
        <f t="shared" si="15"/>
        <v>1</v>
      </c>
      <c r="C138" s="26" t="str">
        <f t="shared" si="17"/>
        <v>yes</v>
      </c>
      <c r="D138" s="16">
        <f t="shared" si="18"/>
        <v>0</v>
      </c>
      <c r="E138" s="16" t="b">
        <f t="shared" si="19"/>
        <v>0</v>
      </c>
      <c r="F138" s="53" t="b">
        <f t="shared" si="26"/>
        <v>0</v>
      </c>
      <c r="G138" s="2"/>
      <c r="H138" s="2">
        <f t="shared" si="20"/>
        <v>1</v>
      </c>
      <c r="I138" s="33">
        <f t="shared" si="21"/>
        <v>1</v>
      </c>
      <c r="J138" s="10">
        <f t="shared" si="22"/>
        <v>1</v>
      </c>
      <c r="K138" s="10">
        <f t="shared" si="23"/>
        <v>0.99</v>
      </c>
      <c r="L138" s="10"/>
      <c r="M138" s="43">
        <f t="shared" si="24"/>
        <v>1</v>
      </c>
      <c r="N138" s="2">
        <f t="shared" si="25"/>
        <v>122</v>
      </c>
      <c r="O138" s="2">
        <f t="shared" si="16"/>
        <v>122</v>
      </c>
    </row>
    <row r="139" spans="1:15" x14ac:dyDescent="0.2">
      <c r="A139" s="27">
        <f t="shared" si="14"/>
        <v>123</v>
      </c>
      <c r="B139" s="20">
        <f t="shared" si="15"/>
        <v>1</v>
      </c>
      <c r="C139" s="26" t="str">
        <f t="shared" si="17"/>
        <v>yes</v>
      </c>
      <c r="D139" s="16">
        <f t="shared" si="18"/>
        <v>0</v>
      </c>
      <c r="E139" s="16" t="b">
        <f t="shared" si="19"/>
        <v>0</v>
      </c>
      <c r="F139" s="53" t="b">
        <f t="shared" si="26"/>
        <v>0</v>
      </c>
      <c r="G139" s="2"/>
      <c r="H139" s="2">
        <f t="shared" si="20"/>
        <v>1</v>
      </c>
      <c r="I139" s="33">
        <f t="shared" si="21"/>
        <v>1</v>
      </c>
      <c r="J139" s="10">
        <f t="shared" si="22"/>
        <v>1</v>
      </c>
      <c r="K139" s="10">
        <f t="shared" si="23"/>
        <v>0.99</v>
      </c>
      <c r="L139" s="10"/>
      <c r="M139" s="43">
        <f t="shared" si="24"/>
        <v>1</v>
      </c>
      <c r="N139" s="2">
        <f t="shared" si="25"/>
        <v>123</v>
      </c>
      <c r="O139" s="2">
        <f t="shared" si="16"/>
        <v>123</v>
      </c>
    </row>
    <row r="140" spans="1:15" x14ac:dyDescent="0.2">
      <c r="A140" s="27">
        <f t="shared" si="14"/>
        <v>124</v>
      </c>
      <c r="B140" s="20">
        <f t="shared" si="15"/>
        <v>1</v>
      </c>
      <c r="C140" s="26" t="str">
        <f t="shared" si="17"/>
        <v>yes</v>
      </c>
      <c r="D140" s="16">
        <f t="shared" si="18"/>
        <v>0</v>
      </c>
      <c r="E140" s="16" t="b">
        <f t="shared" si="19"/>
        <v>0</v>
      </c>
      <c r="F140" s="53" t="b">
        <f t="shared" si="26"/>
        <v>0</v>
      </c>
      <c r="G140" s="2"/>
      <c r="H140" s="2">
        <f t="shared" si="20"/>
        <v>1</v>
      </c>
      <c r="I140" s="33">
        <f t="shared" si="21"/>
        <v>1</v>
      </c>
      <c r="J140" s="10">
        <f t="shared" si="22"/>
        <v>1</v>
      </c>
      <c r="K140" s="10">
        <f t="shared" si="23"/>
        <v>0.99</v>
      </c>
      <c r="L140" s="10"/>
      <c r="M140" s="43">
        <f t="shared" si="24"/>
        <v>1</v>
      </c>
      <c r="N140" s="2">
        <f t="shared" si="25"/>
        <v>124</v>
      </c>
      <c r="O140" s="2">
        <f t="shared" si="16"/>
        <v>124</v>
      </c>
    </row>
    <row r="141" spans="1:15" x14ac:dyDescent="0.2">
      <c r="A141" s="27">
        <f t="shared" si="14"/>
        <v>125</v>
      </c>
      <c r="B141" s="20">
        <f t="shared" si="15"/>
        <v>1</v>
      </c>
      <c r="C141" s="26" t="str">
        <f t="shared" si="17"/>
        <v>yes</v>
      </c>
      <c r="D141" s="16">
        <f t="shared" si="18"/>
        <v>0</v>
      </c>
      <c r="E141" s="16" t="b">
        <f t="shared" si="19"/>
        <v>0</v>
      </c>
      <c r="F141" s="53" t="b">
        <f t="shared" si="26"/>
        <v>0</v>
      </c>
      <c r="G141" s="2"/>
      <c r="H141" s="2">
        <f t="shared" si="20"/>
        <v>1</v>
      </c>
      <c r="I141" s="33">
        <f t="shared" si="21"/>
        <v>1</v>
      </c>
      <c r="J141" s="10">
        <f t="shared" si="22"/>
        <v>1</v>
      </c>
      <c r="K141" s="10">
        <f t="shared" si="23"/>
        <v>0.99</v>
      </c>
      <c r="L141" s="10"/>
      <c r="M141" s="43">
        <f t="shared" si="24"/>
        <v>1</v>
      </c>
      <c r="N141" s="2">
        <f t="shared" si="25"/>
        <v>125</v>
      </c>
      <c r="O141" s="2">
        <f t="shared" si="16"/>
        <v>125</v>
      </c>
    </row>
    <row r="142" spans="1:15" x14ac:dyDescent="0.2">
      <c r="A142" s="27">
        <f t="shared" si="14"/>
        <v>126</v>
      </c>
      <c r="B142" s="20">
        <f t="shared" si="15"/>
        <v>1</v>
      </c>
      <c r="C142" s="26" t="str">
        <f t="shared" si="17"/>
        <v>yes</v>
      </c>
      <c r="D142" s="16">
        <f t="shared" si="18"/>
        <v>0</v>
      </c>
      <c r="E142" s="16" t="b">
        <f t="shared" si="19"/>
        <v>0</v>
      </c>
      <c r="F142" s="53" t="b">
        <f t="shared" si="26"/>
        <v>0</v>
      </c>
      <c r="G142" s="2"/>
      <c r="H142" s="2">
        <f t="shared" si="20"/>
        <v>1</v>
      </c>
      <c r="I142" s="33">
        <f t="shared" si="21"/>
        <v>1</v>
      </c>
      <c r="J142" s="10">
        <f t="shared" si="22"/>
        <v>1</v>
      </c>
      <c r="K142" s="10">
        <f t="shared" si="23"/>
        <v>0.99</v>
      </c>
      <c r="L142" s="10"/>
      <c r="M142" s="43">
        <f t="shared" si="24"/>
        <v>1</v>
      </c>
      <c r="N142" s="2">
        <f t="shared" si="25"/>
        <v>126</v>
      </c>
      <c r="O142" s="2">
        <f t="shared" si="16"/>
        <v>126</v>
      </c>
    </row>
    <row r="143" spans="1:15" x14ac:dyDescent="0.2">
      <c r="A143" s="27">
        <f t="shared" si="14"/>
        <v>127</v>
      </c>
      <c r="B143" s="20">
        <f t="shared" si="15"/>
        <v>1</v>
      </c>
      <c r="C143" s="26" t="str">
        <f t="shared" si="17"/>
        <v>yes</v>
      </c>
      <c r="D143" s="16">
        <f t="shared" si="18"/>
        <v>0</v>
      </c>
      <c r="E143" s="16" t="b">
        <f t="shared" si="19"/>
        <v>0</v>
      </c>
      <c r="F143" s="53" t="b">
        <f t="shared" si="26"/>
        <v>0</v>
      </c>
      <c r="G143" s="2"/>
      <c r="H143" s="2">
        <f t="shared" si="20"/>
        <v>1</v>
      </c>
      <c r="I143" s="33">
        <f t="shared" si="21"/>
        <v>1</v>
      </c>
      <c r="J143" s="10">
        <f t="shared" si="22"/>
        <v>1</v>
      </c>
      <c r="K143" s="10">
        <f t="shared" si="23"/>
        <v>0.99</v>
      </c>
      <c r="L143" s="10"/>
      <c r="M143" s="43">
        <f t="shared" si="24"/>
        <v>1</v>
      </c>
      <c r="N143" s="2">
        <f t="shared" si="25"/>
        <v>127</v>
      </c>
      <c r="O143" s="2">
        <f t="shared" si="16"/>
        <v>127</v>
      </c>
    </row>
    <row r="144" spans="1:15" x14ac:dyDescent="0.2">
      <c r="A144" s="27">
        <f t="shared" si="14"/>
        <v>128</v>
      </c>
      <c r="B144" s="20">
        <f t="shared" si="15"/>
        <v>1</v>
      </c>
      <c r="C144" s="26" t="str">
        <f t="shared" si="17"/>
        <v>yes</v>
      </c>
      <c r="D144" s="16">
        <f t="shared" si="18"/>
        <v>0</v>
      </c>
      <c r="E144" s="16" t="b">
        <f t="shared" si="19"/>
        <v>0</v>
      </c>
      <c r="F144" s="53" t="b">
        <f t="shared" si="26"/>
        <v>0</v>
      </c>
      <c r="G144" s="2"/>
      <c r="H144" s="2">
        <f t="shared" si="20"/>
        <v>1</v>
      </c>
      <c r="I144" s="33">
        <f t="shared" si="21"/>
        <v>1</v>
      </c>
      <c r="J144" s="10">
        <f t="shared" si="22"/>
        <v>1</v>
      </c>
      <c r="K144" s="10">
        <f t="shared" si="23"/>
        <v>0.99</v>
      </c>
      <c r="L144" s="10"/>
      <c r="M144" s="43">
        <f t="shared" si="24"/>
        <v>1</v>
      </c>
      <c r="N144" s="2">
        <f t="shared" si="25"/>
        <v>128</v>
      </c>
      <c r="O144" s="2">
        <f t="shared" si="16"/>
        <v>128</v>
      </c>
    </row>
    <row r="145" spans="1:15" x14ac:dyDescent="0.2">
      <c r="A145" s="27">
        <f t="shared" ref="A145:A208" si="27">$O145</f>
        <v>129</v>
      </c>
      <c r="B145" s="20">
        <f t="shared" ref="B145:B208" si="28">IF(A145="","",IF($B$13=0,($H145),(IF($B$13=1,$I145,$J145))))</f>
        <v>1</v>
      </c>
      <c r="C145" s="26" t="str">
        <f t="shared" si="17"/>
        <v>yes</v>
      </c>
      <c r="D145" s="16">
        <f t="shared" si="18"/>
        <v>0</v>
      </c>
      <c r="E145" s="16" t="b">
        <f t="shared" si="19"/>
        <v>0</v>
      </c>
      <c r="F145" s="53" t="b">
        <f t="shared" si="26"/>
        <v>0</v>
      </c>
      <c r="G145" s="2"/>
      <c r="H145" s="2">
        <f t="shared" si="20"/>
        <v>1</v>
      </c>
      <c r="I145" s="33">
        <f t="shared" si="21"/>
        <v>1</v>
      </c>
      <c r="J145" s="10">
        <f t="shared" si="22"/>
        <v>1</v>
      </c>
      <c r="K145" s="10">
        <f t="shared" si="23"/>
        <v>0.99</v>
      </c>
      <c r="L145" s="10"/>
      <c r="M145" s="43">
        <f t="shared" si="24"/>
        <v>1</v>
      </c>
      <c r="N145" s="2">
        <f t="shared" si="25"/>
        <v>129</v>
      </c>
      <c r="O145" s="2">
        <f t="shared" ref="O145:O208" si="29">IF($N145&gt;$B$11,"",$N145)</f>
        <v>129</v>
      </c>
    </row>
    <row r="146" spans="1:15" x14ac:dyDescent="0.2">
      <c r="A146" s="27">
        <f t="shared" si="27"/>
        <v>130</v>
      </c>
      <c r="B146" s="20">
        <f t="shared" si="28"/>
        <v>1</v>
      </c>
      <c r="C146" s="26" t="str">
        <f t="shared" ref="C146:C209" si="30">IF(A146="","",IF(ISERROR(B146),"no",IF(($B146)&gt;=$B$14,"yes","no")))</f>
        <v>yes</v>
      </c>
      <c r="D146" s="16">
        <f t="shared" ref="D146:D209" si="31">IF(A146="","",IF(A146&lt;($B$12),(HYPGEOMDIST($A146,$A146,($B$12)-1,$B$11)),0))</f>
        <v>0</v>
      </c>
      <c r="E146" s="16" t="b">
        <f t="shared" ref="E146:E209" si="32">IF(A146="","",IF(A146&lt;=($B$12),HYPGEOMDIST($A146-1,$A146,($B$12)-1,$B$11)))</f>
        <v>0</v>
      </c>
      <c r="F146" s="53" t="b">
        <f t="shared" si="26"/>
        <v>0</v>
      </c>
      <c r="G146" s="2"/>
      <c r="H146" s="2">
        <f t="shared" ref="H146:H209" si="33">IF($A146="","",1-D146)</f>
        <v>1</v>
      </c>
      <c r="I146" s="33">
        <f t="shared" ref="I146:I209" si="34">IF($A146="","",H146-E146)</f>
        <v>1</v>
      </c>
      <c r="J146" s="10">
        <f t="shared" ref="J146:J209" si="35">IF($A146="","",I146-F146)</f>
        <v>1</v>
      </c>
      <c r="K146" s="10">
        <f t="shared" ref="K146:K209" si="36">IF($B146="","",$B$14)</f>
        <v>0.99</v>
      </c>
      <c r="L146" s="10"/>
      <c r="M146" s="43">
        <f t="shared" ref="M146:M209" si="37">IF(ISERROR(B146),"",IF(B146&gt;=$B$14,B146,"not meet"))</f>
        <v>1</v>
      </c>
      <c r="N146" s="2">
        <f t="shared" ref="N146:N209" si="38">ROW()-16</f>
        <v>130</v>
      </c>
      <c r="O146" s="2">
        <f t="shared" si="29"/>
        <v>130</v>
      </c>
    </row>
    <row r="147" spans="1:15" x14ac:dyDescent="0.2">
      <c r="A147" s="27">
        <f t="shared" si="27"/>
        <v>131</v>
      </c>
      <c r="B147" s="20">
        <f t="shared" si="28"/>
        <v>1</v>
      </c>
      <c r="C147" s="26" t="str">
        <f t="shared" si="30"/>
        <v>yes</v>
      </c>
      <c r="D147" s="16">
        <f t="shared" si="31"/>
        <v>0</v>
      </c>
      <c r="E147" s="16" t="b">
        <f t="shared" si="32"/>
        <v>0</v>
      </c>
      <c r="F147" s="53" t="b">
        <f t="shared" ref="F147:F210" si="39">IF(A147="","",IF(OR(A147&lt;2,B$11=B$12),"0",IF(A147&lt;B$12+2,HYPGEOMDIST(A147-2,A147,B$12-1,B$11))))</f>
        <v>0</v>
      </c>
      <c r="G147" s="2"/>
      <c r="H147" s="2">
        <f t="shared" si="33"/>
        <v>1</v>
      </c>
      <c r="I147" s="33">
        <f t="shared" si="34"/>
        <v>1</v>
      </c>
      <c r="J147" s="10">
        <f t="shared" si="35"/>
        <v>1</v>
      </c>
      <c r="K147" s="10">
        <f t="shared" si="36"/>
        <v>0.99</v>
      </c>
      <c r="L147" s="10"/>
      <c r="M147" s="43">
        <f t="shared" si="37"/>
        <v>1</v>
      </c>
      <c r="N147" s="2">
        <f t="shared" si="38"/>
        <v>131</v>
      </c>
      <c r="O147" s="2">
        <f t="shared" si="29"/>
        <v>131</v>
      </c>
    </row>
    <row r="148" spans="1:15" x14ac:dyDescent="0.2">
      <c r="A148" s="27">
        <f t="shared" si="27"/>
        <v>132</v>
      </c>
      <c r="B148" s="20">
        <f t="shared" si="28"/>
        <v>1</v>
      </c>
      <c r="C148" s="26" t="str">
        <f t="shared" si="30"/>
        <v>yes</v>
      </c>
      <c r="D148" s="16">
        <f t="shared" si="31"/>
        <v>0</v>
      </c>
      <c r="E148" s="16" t="b">
        <f t="shared" si="32"/>
        <v>0</v>
      </c>
      <c r="F148" s="53" t="b">
        <f t="shared" si="39"/>
        <v>0</v>
      </c>
      <c r="G148" s="2"/>
      <c r="H148" s="2">
        <f t="shared" si="33"/>
        <v>1</v>
      </c>
      <c r="I148" s="33">
        <f t="shared" si="34"/>
        <v>1</v>
      </c>
      <c r="J148" s="10">
        <f t="shared" si="35"/>
        <v>1</v>
      </c>
      <c r="K148" s="10">
        <f t="shared" si="36"/>
        <v>0.99</v>
      </c>
      <c r="L148" s="10"/>
      <c r="M148" s="43">
        <f t="shared" si="37"/>
        <v>1</v>
      </c>
      <c r="N148" s="2">
        <f t="shared" si="38"/>
        <v>132</v>
      </c>
      <c r="O148" s="2">
        <f t="shared" si="29"/>
        <v>132</v>
      </c>
    </row>
    <row r="149" spans="1:15" x14ac:dyDescent="0.2">
      <c r="A149" s="27">
        <f t="shared" si="27"/>
        <v>133</v>
      </c>
      <c r="B149" s="20">
        <f t="shared" si="28"/>
        <v>1</v>
      </c>
      <c r="C149" s="26" t="str">
        <f t="shared" si="30"/>
        <v>yes</v>
      </c>
      <c r="D149" s="16">
        <f t="shared" si="31"/>
        <v>0</v>
      </c>
      <c r="E149" s="16" t="b">
        <f t="shared" si="32"/>
        <v>0</v>
      </c>
      <c r="F149" s="53" t="b">
        <f t="shared" si="39"/>
        <v>0</v>
      </c>
      <c r="G149" s="2"/>
      <c r="H149" s="2">
        <f t="shared" si="33"/>
        <v>1</v>
      </c>
      <c r="I149" s="33">
        <f t="shared" si="34"/>
        <v>1</v>
      </c>
      <c r="J149" s="10">
        <f t="shared" si="35"/>
        <v>1</v>
      </c>
      <c r="K149" s="10">
        <f t="shared" si="36"/>
        <v>0.99</v>
      </c>
      <c r="L149" s="10"/>
      <c r="M149" s="43">
        <f t="shared" si="37"/>
        <v>1</v>
      </c>
      <c r="N149" s="2">
        <f t="shared" si="38"/>
        <v>133</v>
      </c>
      <c r="O149" s="2">
        <f t="shared" si="29"/>
        <v>133</v>
      </c>
    </row>
    <row r="150" spans="1:15" x14ac:dyDescent="0.2">
      <c r="A150" s="27">
        <f t="shared" si="27"/>
        <v>134</v>
      </c>
      <c r="B150" s="20">
        <f t="shared" si="28"/>
        <v>1</v>
      </c>
      <c r="C150" s="26" t="str">
        <f t="shared" si="30"/>
        <v>yes</v>
      </c>
      <c r="D150" s="16">
        <f t="shared" si="31"/>
        <v>0</v>
      </c>
      <c r="E150" s="16" t="b">
        <f t="shared" si="32"/>
        <v>0</v>
      </c>
      <c r="F150" s="53" t="b">
        <f t="shared" si="39"/>
        <v>0</v>
      </c>
      <c r="G150" s="2"/>
      <c r="H150" s="2">
        <f t="shared" si="33"/>
        <v>1</v>
      </c>
      <c r="I150" s="33">
        <f t="shared" si="34"/>
        <v>1</v>
      </c>
      <c r="J150" s="10">
        <f t="shared" si="35"/>
        <v>1</v>
      </c>
      <c r="K150" s="10">
        <f t="shared" si="36"/>
        <v>0.99</v>
      </c>
      <c r="L150" s="10"/>
      <c r="M150" s="43">
        <f t="shared" si="37"/>
        <v>1</v>
      </c>
      <c r="N150" s="2">
        <f t="shared" si="38"/>
        <v>134</v>
      </c>
      <c r="O150" s="2">
        <f t="shared" si="29"/>
        <v>134</v>
      </c>
    </row>
    <row r="151" spans="1:15" x14ac:dyDescent="0.2">
      <c r="A151" s="27">
        <f t="shared" si="27"/>
        <v>135</v>
      </c>
      <c r="B151" s="20">
        <f t="shared" si="28"/>
        <v>1</v>
      </c>
      <c r="C151" s="26" t="str">
        <f t="shared" si="30"/>
        <v>yes</v>
      </c>
      <c r="D151" s="16">
        <f t="shared" si="31"/>
        <v>0</v>
      </c>
      <c r="E151" s="16" t="b">
        <f t="shared" si="32"/>
        <v>0</v>
      </c>
      <c r="F151" s="53" t="b">
        <f t="shared" si="39"/>
        <v>0</v>
      </c>
      <c r="G151" s="2"/>
      <c r="H151" s="2">
        <f t="shared" si="33"/>
        <v>1</v>
      </c>
      <c r="I151" s="33">
        <f t="shared" si="34"/>
        <v>1</v>
      </c>
      <c r="J151" s="10">
        <f t="shared" si="35"/>
        <v>1</v>
      </c>
      <c r="K151" s="10">
        <f t="shared" si="36"/>
        <v>0.99</v>
      </c>
      <c r="L151" s="10"/>
      <c r="M151" s="43">
        <f t="shared" si="37"/>
        <v>1</v>
      </c>
      <c r="N151" s="2">
        <f t="shared" si="38"/>
        <v>135</v>
      </c>
      <c r="O151" s="2">
        <f t="shared" si="29"/>
        <v>135</v>
      </c>
    </row>
    <row r="152" spans="1:15" x14ac:dyDescent="0.2">
      <c r="A152" s="27">
        <f t="shared" si="27"/>
        <v>136</v>
      </c>
      <c r="B152" s="20">
        <f t="shared" si="28"/>
        <v>1</v>
      </c>
      <c r="C152" s="26" t="str">
        <f t="shared" si="30"/>
        <v>yes</v>
      </c>
      <c r="D152" s="16">
        <f t="shared" si="31"/>
        <v>0</v>
      </c>
      <c r="E152" s="16" t="b">
        <f t="shared" si="32"/>
        <v>0</v>
      </c>
      <c r="F152" s="53" t="b">
        <f t="shared" si="39"/>
        <v>0</v>
      </c>
      <c r="G152" s="2"/>
      <c r="H152" s="2">
        <f t="shared" si="33"/>
        <v>1</v>
      </c>
      <c r="I152" s="33">
        <f t="shared" si="34"/>
        <v>1</v>
      </c>
      <c r="J152" s="10">
        <f t="shared" si="35"/>
        <v>1</v>
      </c>
      <c r="K152" s="10">
        <f t="shared" si="36"/>
        <v>0.99</v>
      </c>
      <c r="L152" s="10"/>
      <c r="M152" s="43">
        <f t="shared" si="37"/>
        <v>1</v>
      </c>
      <c r="N152" s="2">
        <f t="shared" si="38"/>
        <v>136</v>
      </c>
      <c r="O152" s="2">
        <f t="shared" si="29"/>
        <v>136</v>
      </c>
    </row>
    <row r="153" spans="1:15" x14ac:dyDescent="0.2">
      <c r="A153" s="27">
        <f t="shared" si="27"/>
        <v>137</v>
      </c>
      <c r="B153" s="20">
        <f t="shared" si="28"/>
        <v>1</v>
      </c>
      <c r="C153" s="26" t="str">
        <f t="shared" si="30"/>
        <v>yes</v>
      </c>
      <c r="D153" s="16">
        <f t="shared" si="31"/>
        <v>0</v>
      </c>
      <c r="E153" s="16" t="b">
        <f t="shared" si="32"/>
        <v>0</v>
      </c>
      <c r="F153" s="53" t="b">
        <f t="shared" si="39"/>
        <v>0</v>
      </c>
      <c r="G153" s="2"/>
      <c r="H153" s="2">
        <f t="shared" si="33"/>
        <v>1</v>
      </c>
      <c r="I153" s="33">
        <f t="shared" si="34"/>
        <v>1</v>
      </c>
      <c r="J153" s="10">
        <f t="shared" si="35"/>
        <v>1</v>
      </c>
      <c r="K153" s="10">
        <f t="shared" si="36"/>
        <v>0.99</v>
      </c>
      <c r="L153" s="10"/>
      <c r="M153" s="43">
        <f t="shared" si="37"/>
        <v>1</v>
      </c>
      <c r="N153" s="2">
        <f t="shared" si="38"/>
        <v>137</v>
      </c>
      <c r="O153" s="2">
        <f t="shared" si="29"/>
        <v>137</v>
      </c>
    </row>
    <row r="154" spans="1:15" x14ac:dyDescent="0.2">
      <c r="A154" s="27">
        <f t="shared" si="27"/>
        <v>138</v>
      </c>
      <c r="B154" s="20">
        <f t="shared" si="28"/>
        <v>1</v>
      </c>
      <c r="C154" s="26" t="str">
        <f t="shared" si="30"/>
        <v>yes</v>
      </c>
      <c r="D154" s="16">
        <f t="shared" si="31"/>
        <v>0</v>
      </c>
      <c r="E154" s="16" t="b">
        <f t="shared" si="32"/>
        <v>0</v>
      </c>
      <c r="F154" s="53" t="b">
        <f t="shared" si="39"/>
        <v>0</v>
      </c>
      <c r="G154" s="2"/>
      <c r="H154" s="2">
        <f t="shared" si="33"/>
        <v>1</v>
      </c>
      <c r="I154" s="33">
        <f t="shared" si="34"/>
        <v>1</v>
      </c>
      <c r="J154" s="10">
        <f t="shared" si="35"/>
        <v>1</v>
      </c>
      <c r="K154" s="10">
        <f t="shared" si="36"/>
        <v>0.99</v>
      </c>
      <c r="L154" s="10"/>
      <c r="M154" s="43">
        <f t="shared" si="37"/>
        <v>1</v>
      </c>
      <c r="N154" s="2">
        <f t="shared" si="38"/>
        <v>138</v>
      </c>
      <c r="O154" s="2">
        <f t="shared" si="29"/>
        <v>138</v>
      </c>
    </row>
    <row r="155" spans="1:15" x14ac:dyDescent="0.2">
      <c r="A155" s="27">
        <f t="shared" si="27"/>
        <v>139</v>
      </c>
      <c r="B155" s="20">
        <f t="shared" si="28"/>
        <v>1</v>
      </c>
      <c r="C155" s="26" t="str">
        <f t="shared" si="30"/>
        <v>yes</v>
      </c>
      <c r="D155" s="16">
        <f t="shared" si="31"/>
        <v>0</v>
      </c>
      <c r="E155" s="16" t="b">
        <f t="shared" si="32"/>
        <v>0</v>
      </c>
      <c r="F155" s="53" t="b">
        <f t="shared" si="39"/>
        <v>0</v>
      </c>
      <c r="G155" s="2"/>
      <c r="H155" s="2">
        <f t="shared" si="33"/>
        <v>1</v>
      </c>
      <c r="I155" s="33">
        <f t="shared" si="34"/>
        <v>1</v>
      </c>
      <c r="J155" s="10">
        <f t="shared" si="35"/>
        <v>1</v>
      </c>
      <c r="K155" s="10">
        <f t="shared" si="36"/>
        <v>0.99</v>
      </c>
      <c r="L155" s="10"/>
      <c r="M155" s="43">
        <f t="shared" si="37"/>
        <v>1</v>
      </c>
      <c r="N155" s="2">
        <f t="shared" si="38"/>
        <v>139</v>
      </c>
      <c r="O155" s="2">
        <f t="shared" si="29"/>
        <v>139</v>
      </c>
    </row>
    <row r="156" spans="1:15" x14ac:dyDescent="0.2">
      <c r="A156" s="27">
        <f t="shared" si="27"/>
        <v>140</v>
      </c>
      <c r="B156" s="20">
        <f t="shared" si="28"/>
        <v>1</v>
      </c>
      <c r="C156" s="26" t="str">
        <f t="shared" si="30"/>
        <v>yes</v>
      </c>
      <c r="D156" s="16">
        <f t="shared" si="31"/>
        <v>0</v>
      </c>
      <c r="E156" s="16" t="b">
        <f t="shared" si="32"/>
        <v>0</v>
      </c>
      <c r="F156" s="53" t="b">
        <f t="shared" si="39"/>
        <v>0</v>
      </c>
      <c r="G156" s="2"/>
      <c r="H156" s="2">
        <f t="shared" si="33"/>
        <v>1</v>
      </c>
      <c r="I156" s="33">
        <f t="shared" si="34"/>
        <v>1</v>
      </c>
      <c r="J156" s="10">
        <f t="shared" si="35"/>
        <v>1</v>
      </c>
      <c r="K156" s="10">
        <f t="shared" si="36"/>
        <v>0.99</v>
      </c>
      <c r="L156" s="10"/>
      <c r="M156" s="43">
        <f t="shared" si="37"/>
        <v>1</v>
      </c>
      <c r="N156" s="2">
        <f t="shared" si="38"/>
        <v>140</v>
      </c>
      <c r="O156" s="2">
        <f t="shared" si="29"/>
        <v>140</v>
      </c>
    </row>
    <row r="157" spans="1:15" x14ac:dyDescent="0.2">
      <c r="A157" s="27">
        <f t="shared" si="27"/>
        <v>141</v>
      </c>
      <c r="B157" s="20">
        <f t="shared" si="28"/>
        <v>1</v>
      </c>
      <c r="C157" s="26" t="str">
        <f t="shared" si="30"/>
        <v>yes</v>
      </c>
      <c r="D157" s="16">
        <f t="shared" si="31"/>
        <v>0</v>
      </c>
      <c r="E157" s="16" t="b">
        <f t="shared" si="32"/>
        <v>0</v>
      </c>
      <c r="F157" s="53" t="b">
        <f t="shared" si="39"/>
        <v>0</v>
      </c>
      <c r="G157" s="2"/>
      <c r="H157" s="2">
        <f t="shared" si="33"/>
        <v>1</v>
      </c>
      <c r="I157" s="33">
        <f t="shared" si="34"/>
        <v>1</v>
      </c>
      <c r="J157" s="10">
        <f t="shared" si="35"/>
        <v>1</v>
      </c>
      <c r="K157" s="10">
        <f t="shared" si="36"/>
        <v>0.99</v>
      </c>
      <c r="L157" s="10"/>
      <c r="M157" s="43">
        <f t="shared" si="37"/>
        <v>1</v>
      </c>
      <c r="N157" s="2">
        <f t="shared" si="38"/>
        <v>141</v>
      </c>
      <c r="O157" s="2">
        <f t="shared" si="29"/>
        <v>141</v>
      </c>
    </row>
    <row r="158" spans="1:15" x14ac:dyDescent="0.2">
      <c r="A158" s="27">
        <f t="shared" si="27"/>
        <v>142</v>
      </c>
      <c r="B158" s="20">
        <f t="shared" si="28"/>
        <v>1</v>
      </c>
      <c r="C158" s="26" t="str">
        <f t="shared" si="30"/>
        <v>yes</v>
      </c>
      <c r="D158" s="16">
        <f t="shared" si="31"/>
        <v>0</v>
      </c>
      <c r="E158" s="16" t="b">
        <f t="shared" si="32"/>
        <v>0</v>
      </c>
      <c r="F158" s="53" t="b">
        <f t="shared" si="39"/>
        <v>0</v>
      </c>
      <c r="G158" s="2"/>
      <c r="H158" s="2">
        <f t="shared" si="33"/>
        <v>1</v>
      </c>
      <c r="I158" s="33">
        <f t="shared" si="34"/>
        <v>1</v>
      </c>
      <c r="J158" s="10">
        <f t="shared" si="35"/>
        <v>1</v>
      </c>
      <c r="K158" s="10">
        <f t="shared" si="36"/>
        <v>0.99</v>
      </c>
      <c r="L158" s="10"/>
      <c r="M158" s="43">
        <f t="shared" si="37"/>
        <v>1</v>
      </c>
      <c r="N158" s="2">
        <f t="shared" si="38"/>
        <v>142</v>
      </c>
      <c r="O158" s="2">
        <f t="shared" si="29"/>
        <v>142</v>
      </c>
    </row>
    <row r="159" spans="1:15" x14ac:dyDescent="0.2">
      <c r="A159" s="27">
        <f t="shared" si="27"/>
        <v>143</v>
      </c>
      <c r="B159" s="20">
        <f t="shared" si="28"/>
        <v>1</v>
      </c>
      <c r="C159" s="26" t="str">
        <f t="shared" si="30"/>
        <v>yes</v>
      </c>
      <c r="D159" s="16">
        <f t="shared" si="31"/>
        <v>0</v>
      </c>
      <c r="E159" s="16" t="b">
        <f t="shared" si="32"/>
        <v>0</v>
      </c>
      <c r="F159" s="53" t="b">
        <f t="shared" si="39"/>
        <v>0</v>
      </c>
      <c r="G159" s="2"/>
      <c r="H159" s="2">
        <f t="shared" si="33"/>
        <v>1</v>
      </c>
      <c r="I159" s="33">
        <f t="shared" si="34"/>
        <v>1</v>
      </c>
      <c r="J159" s="10">
        <f t="shared" si="35"/>
        <v>1</v>
      </c>
      <c r="K159" s="10">
        <f t="shared" si="36"/>
        <v>0.99</v>
      </c>
      <c r="L159" s="10"/>
      <c r="M159" s="43">
        <f t="shared" si="37"/>
        <v>1</v>
      </c>
      <c r="N159" s="2">
        <f t="shared" si="38"/>
        <v>143</v>
      </c>
      <c r="O159" s="2">
        <f t="shared" si="29"/>
        <v>143</v>
      </c>
    </row>
    <row r="160" spans="1:15" x14ac:dyDescent="0.2">
      <c r="A160" s="27">
        <f t="shared" si="27"/>
        <v>144</v>
      </c>
      <c r="B160" s="20">
        <f t="shared" si="28"/>
        <v>1</v>
      </c>
      <c r="C160" s="26" t="str">
        <f t="shared" si="30"/>
        <v>yes</v>
      </c>
      <c r="D160" s="16">
        <f t="shared" si="31"/>
        <v>0</v>
      </c>
      <c r="E160" s="16" t="b">
        <f t="shared" si="32"/>
        <v>0</v>
      </c>
      <c r="F160" s="53" t="b">
        <f t="shared" si="39"/>
        <v>0</v>
      </c>
      <c r="G160" s="2"/>
      <c r="H160" s="2">
        <f t="shared" si="33"/>
        <v>1</v>
      </c>
      <c r="I160" s="33">
        <f t="shared" si="34"/>
        <v>1</v>
      </c>
      <c r="J160" s="10">
        <f t="shared" si="35"/>
        <v>1</v>
      </c>
      <c r="K160" s="10">
        <f t="shared" si="36"/>
        <v>0.99</v>
      </c>
      <c r="L160" s="10"/>
      <c r="M160" s="43">
        <f t="shared" si="37"/>
        <v>1</v>
      </c>
      <c r="N160" s="2">
        <f t="shared" si="38"/>
        <v>144</v>
      </c>
      <c r="O160" s="2">
        <f t="shared" si="29"/>
        <v>144</v>
      </c>
    </row>
    <row r="161" spans="1:15" x14ac:dyDescent="0.2">
      <c r="A161" s="27">
        <f t="shared" si="27"/>
        <v>145</v>
      </c>
      <c r="B161" s="20">
        <f t="shared" si="28"/>
        <v>1</v>
      </c>
      <c r="C161" s="26" t="str">
        <f t="shared" si="30"/>
        <v>yes</v>
      </c>
      <c r="D161" s="16">
        <f t="shared" si="31"/>
        <v>0</v>
      </c>
      <c r="E161" s="16" t="b">
        <f t="shared" si="32"/>
        <v>0</v>
      </c>
      <c r="F161" s="53" t="b">
        <f t="shared" si="39"/>
        <v>0</v>
      </c>
      <c r="G161" s="2"/>
      <c r="H161" s="2">
        <f t="shared" si="33"/>
        <v>1</v>
      </c>
      <c r="I161" s="33">
        <f t="shared" si="34"/>
        <v>1</v>
      </c>
      <c r="J161" s="10">
        <f t="shared" si="35"/>
        <v>1</v>
      </c>
      <c r="K161" s="10">
        <f t="shared" si="36"/>
        <v>0.99</v>
      </c>
      <c r="L161" s="10"/>
      <c r="M161" s="43">
        <f t="shared" si="37"/>
        <v>1</v>
      </c>
      <c r="N161" s="2">
        <f t="shared" si="38"/>
        <v>145</v>
      </c>
      <c r="O161" s="2">
        <f t="shared" si="29"/>
        <v>145</v>
      </c>
    </row>
    <row r="162" spans="1:15" x14ac:dyDescent="0.2">
      <c r="A162" s="27">
        <f t="shared" si="27"/>
        <v>146</v>
      </c>
      <c r="B162" s="20">
        <f t="shared" si="28"/>
        <v>1</v>
      </c>
      <c r="C162" s="26" t="str">
        <f t="shared" si="30"/>
        <v>yes</v>
      </c>
      <c r="D162" s="16">
        <f t="shared" si="31"/>
        <v>0</v>
      </c>
      <c r="E162" s="16" t="b">
        <f t="shared" si="32"/>
        <v>0</v>
      </c>
      <c r="F162" s="53" t="b">
        <f t="shared" si="39"/>
        <v>0</v>
      </c>
      <c r="G162" s="2"/>
      <c r="H162" s="2">
        <f t="shared" si="33"/>
        <v>1</v>
      </c>
      <c r="I162" s="33">
        <f t="shared" si="34"/>
        <v>1</v>
      </c>
      <c r="J162" s="10">
        <f t="shared" si="35"/>
        <v>1</v>
      </c>
      <c r="K162" s="10">
        <f t="shared" si="36"/>
        <v>0.99</v>
      </c>
      <c r="L162" s="10"/>
      <c r="M162" s="43">
        <f t="shared" si="37"/>
        <v>1</v>
      </c>
      <c r="N162" s="2">
        <f t="shared" si="38"/>
        <v>146</v>
      </c>
      <c r="O162" s="2">
        <f t="shared" si="29"/>
        <v>146</v>
      </c>
    </row>
    <row r="163" spans="1:15" x14ac:dyDescent="0.2">
      <c r="A163" s="27">
        <f t="shared" si="27"/>
        <v>147</v>
      </c>
      <c r="B163" s="20">
        <f t="shared" si="28"/>
        <v>1</v>
      </c>
      <c r="C163" s="26" t="str">
        <f t="shared" si="30"/>
        <v>yes</v>
      </c>
      <c r="D163" s="16">
        <f t="shared" si="31"/>
        <v>0</v>
      </c>
      <c r="E163" s="16" t="b">
        <f t="shared" si="32"/>
        <v>0</v>
      </c>
      <c r="F163" s="53" t="b">
        <f t="shared" si="39"/>
        <v>0</v>
      </c>
      <c r="G163" s="2"/>
      <c r="H163" s="2">
        <f t="shared" si="33"/>
        <v>1</v>
      </c>
      <c r="I163" s="33">
        <f t="shared" si="34"/>
        <v>1</v>
      </c>
      <c r="J163" s="10">
        <f t="shared" si="35"/>
        <v>1</v>
      </c>
      <c r="K163" s="10">
        <f t="shared" si="36"/>
        <v>0.99</v>
      </c>
      <c r="L163" s="10"/>
      <c r="M163" s="43">
        <f t="shared" si="37"/>
        <v>1</v>
      </c>
      <c r="N163" s="2">
        <f t="shared" si="38"/>
        <v>147</v>
      </c>
      <c r="O163" s="2">
        <f t="shared" si="29"/>
        <v>147</v>
      </c>
    </row>
    <row r="164" spans="1:15" x14ac:dyDescent="0.2">
      <c r="A164" s="27">
        <f t="shared" si="27"/>
        <v>148</v>
      </c>
      <c r="B164" s="20">
        <f t="shared" si="28"/>
        <v>1</v>
      </c>
      <c r="C164" s="26" t="str">
        <f t="shared" si="30"/>
        <v>yes</v>
      </c>
      <c r="D164" s="16">
        <f t="shared" si="31"/>
        <v>0</v>
      </c>
      <c r="E164" s="16" t="b">
        <f t="shared" si="32"/>
        <v>0</v>
      </c>
      <c r="F164" s="53" t="b">
        <f t="shared" si="39"/>
        <v>0</v>
      </c>
      <c r="G164" s="2"/>
      <c r="H164" s="2">
        <f t="shared" si="33"/>
        <v>1</v>
      </c>
      <c r="I164" s="33">
        <f t="shared" si="34"/>
        <v>1</v>
      </c>
      <c r="J164" s="10">
        <f t="shared" si="35"/>
        <v>1</v>
      </c>
      <c r="K164" s="10">
        <f t="shared" si="36"/>
        <v>0.99</v>
      </c>
      <c r="L164" s="10"/>
      <c r="M164" s="43">
        <f t="shared" si="37"/>
        <v>1</v>
      </c>
      <c r="N164" s="2">
        <f t="shared" si="38"/>
        <v>148</v>
      </c>
      <c r="O164" s="2">
        <f t="shared" si="29"/>
        <v>148</v>
      </c>
    </row>
    <row r="165" spans="1:15" x14ac:dyDescent="0.2">
      <c r="A165" s="27">
        <f t="shared" si="27"/>
        <v>149</v>
      </c>
      <c r="B165" s="20">
        <f t="shared" si="28"/>
        <v>1</v>
      </c>
      <c r="C165" s="26" t="str">
        <f t="shared" si="30"/>
        <v>yes</v>
      </c>
      <c r="D165" s="16">
        <f t="shared" si="31"/>
        <v>0</v>
      </c>
      <c r="E165" s="16" t="b">
        <f t="shared" si="32"/>
        <v>0</v>
      </c>
      <c r="F165" s="53" t="b">
        <f t="shared" si="39"/>
        <v>0</v>
      </c>
      <c r="G165" s="2"/>
      <c r="H165" s="2">
        <f t="shared" si="33"/>
        <v>1</v>
      </c>
      <c r="I165" s="33">
        <f t="shared" si="34"/>
        <v>1</v>
      </c>
      <c r="J165" s="10">
        <f t="shared" si="35"/>
        <v>1</v>
      </c>
      <c r="K165" s="10">
        <f t="shared" si="36"/>
        <v>0.99</v>
      </c>
      <c r="L165" s="10"/>
      <c r="M165" s="43">
        <f t="shared" si="37"/>
        <v>1</v>
      </c>
      <c r="N165" s="2">
        <f t="shared" si="38"/>
        <v>149</v>
      </c>
      <c r="O165" s="2">
        <f t="shared" si="29"/>
        <v>149</v>
      </c>
    </row>
    <row r="166" spans="1:15" x14ac:dyDescent="0.2">
      <c r="A166" s="27">
        <f t="shared" si="27"/>
        <v>150</v>
      </c>
      <c r="B166" s="20">
        <f t="shared" si="28"/>
        <v>1</v>
      </c>
      <c r="C166" s="26" t="str">
        <f t="shared" si="30"/>
        <v>yes</v>
      </c>
      <c r="D166" s="16">
        <f t="shared" si="31"/>
        <v>0</v>
      </c>
      <c r="E166" s="16" t="b">
        <f t="shared" si="32"/>
        <v>0</v>
      </c>
      <c r="F166" s="53" t="b">
        <f t="shared" si="39"/>
        <v>0</v>
      </c>
      <c r="G166" s="2"/>
      <c r="H166" s="2">
        <f t="shared" si="33"/>
        <v>1</v>
      </c>
      <c r="I166" s="33">
        <f t="shared" si="34"/>
        <v>1</v>
      </c>
      <c r="J166" s="10">
        <f t="shared" si="35"/>
        <v>1</v>
      </c>
      <c r="K166" s="10">
        <f t="shared" si="36"/>
        <v>0.99</v>
      </c>
      <c r="L166" s="10"/>
      <c r="M166" s="43">
        <f t="shared" si="37"/>
        <v>1</v>
      </c>
      <c r="N166" s="2">
        <f t="shared" si="38"/>
        <v>150</v>
      </c>
      <c r="O166" s="2">
        <f t="shared" si="29"/>
        <v>150</v>
      </c>
    </row>
    <row r="167" spans="1:15" x14ac:dyDescent="0.2">
      <c r="A167" s="27">
        <f t="shared" si="27"/>
        <v>151</v>
      </c>
      <c r="B167" s="20">
        <f t="shared" si="28"/>
        <v>1</v>
      </c>
      <c r="C167" s="26" t="str">
        <f t="shared" si="30"/>
        <v>yes</v>
      </c>
      <c r="D167" s="16">
        <f t="shared" si="31"/>
        <v>0</v>
      </c>
      <c r="E167" s="16" t="b">
        <f t="shared" si="32"/>
        <v>0</v>
      </c>
      <c r="F167" s="53" t="b">
        <f t="shared" si="39"/>
        <v>0</v>
      </c>
      <c r="G167" s="2"/>
      <c r="H167" s="2">
        <f t="shared" si="33"/>
        <v>1</v>
      </c>
      <c r="I167" s="33">
        <f t="shared" si="34"/>
        <v>1</v>
      </c>
      <c r="J167" s="10">
        <f t="shared" si="35"/>
        <v>1</v>
      </c>
      <c r="K167" s="10">
        <f t="shared" si="36"/>
        <v>0.99</v>
      </c>
      <c r="L167" s="10"/>
      <c r="M167" s="43">
        <f t="shared" si="37"/>
        <v>1</v>
      </c>
      <c r="N167" s="2">
        <f t="shared" si="38"/>
        <v>151</v>
      </c>
      <c r="O167" s="2">
        <f t="shared" si="29"/>
        <v>151</v>
      </c>
    </row>
    <row r="168" spans="1:15" x14ac:dyDescent="0.2">
      <c r="A168" s="27">
        <f t="shared" si="27"/>
        <v>152</v>
      </c>
      <c r="B168" s="20">
        <f t="shared" si="28"/>
        <v>1</v>
      </c>
      <c r="C168" s="26" t="str">
        <f t="shared" si="30"/>
        <v>yes</v>
      </c>
      <c r="D168" s="16">
        <f t="shared" si="31"/>
        <v>0</v>
      </c>
      <c r="E168" s="16" t="b">
        <f t="shared" si="32"/>
        <v>0</v>
      </c>
      <c r="F168" s="53" t="b">
        <f t="shared" si="39"/>
        <v>0</v>
      </c>
      <c r="G168" s="2"/>
      <c r="H168" s="2">
        <f t="shared" si="33"/>
        <v>1</v>
      </c>
      <c r="I168" s="33">
        <f t="shared" si="34"/>
        <v>1</v>
      </c>
      <c r="J168" s="10">
        <f t="shared" si="35"/>
        <v>1</v>
      </c>
      <c r="K168" s="10">
        <f t="shared" si="36"/>
        <v>0.99</v>
      </c>
      <c r="L168" s="10"/>
      <c r="M168" s="43">
        <f t="shared" si="37"/>
        <v>1</v>
      </c>
      <c r="N168" s="2">
        <f t="shared" si="38"/>
        <v>152</v>
      </c>
      <c r="O168" s="2">
        <f t="shared" si="29"/>
        <v>152</v>
      </c>
    </row>
    <row r="169" spans="1:15" x14ac:dyDescent="0.2">
      <c r="A169" s="27">
        <f t="shared" si="27"/>
        <v>153</v>
      </c>
      <c r="B169" s="20">
        <f t="shared" si="28"/>
        <v>1</v>
      </c>
      <c r="C169" s="26" t="str">
        <f t="shared" si="30"/>
        <v>yes</v>
      </c>
      <c r="D169" s="16">
        <f t="shared" si="31"/>
        <v>0</v>
      </c>
      <c r="E169" s="16" t="b">
        <f t="shared" si="32"/>
        <v>0</v>
      </c>
      <c r="F169" s="53" t="b">
        <f t="shared" si="39"/>
        <v>0</v>
      </c>
      <c r="G169" s="2"/>
      <c r="H169" s="2">
        <f t="shared" si="33"/>
        <v>1</v>
      </c>
      <c r="I169" s="33">
        <f t="shared" si="34"/>
        <v>1</v>
      </c>
      <c r="J169" s="10">
        <f t="shared" si="35"/>
        <v>1</v>
      </c>
      <c r="K169" s="10">
        <f t="shared" si="36"/>
        <v>0.99</v>
      </c>
      <c r="L169" s="10"/>
      <c r="M169" s="43">
        <f t="shared" si="37"/>
        <v>1</v>
      </c>
      <c r="N169" s="2">
        <f t="shared" si="38"/>
        <v>153</v>
      </c>
      <c r="O169" s="2">
        <f t="shared" si="29"/>
        <v>153</v>
      </c>
    </row>
    <row r="170" spans="1:15" x14ac:dyDescent="0.2">
      <c r="A170" s="27">
        <f t="shared" si="27"/>
        <v>154</v>
      </c>
      <c r="B170" s="20">
        <f t="shared" si="28"/>
        <v>1</v>
      </c>
      <c r="C170" s="26" t="str">
        <f t="shared" si="30"/>
        <v>yes</v>
      </c>
      <c r="D170" s="16">
        <f t="shared" si="31"/>
        <v>0</v>
      </c>
      <c r="E170" s="16" t="b">
        <f t="shared" si="32"/>
        <v>0</v>
      </c>
      <c r="F170" s="53" t="b">
        <f t="shared" si="39"/>
        <v>0</v>
      </c>
      <c r="G170" s="2"/>
      <c r="H170" s="2">
        <f t="shared" si="33"/>
        <v>1</v>
      </c>
      <c r="I170" s="33">
        <f t="shared" si="34"/>
        <v>1</v>
      </c>
      <c r="J170" s="10">
        <f t="shared" si="35"/>
        <v>1</v>
      </c>
      <c r="K170" s="10">
        <f t="shared" si="36"/>
        <v>0.99</v>
      </c>
      <c r="L170" s="10"/>
      <c r="M170" s="43">
        <f t="shared" si="37"/>
        <v>1</v>
      </c>
      <c r="N170" s="2">
        <f t="shared" si="38"/>
        <v>154</v>
      </c>
      <c r="O170" s="2">
        <f t="shared" si="29"/>
        <v>154</v>
      </c>
    </row>
    <row r="171" spans="1:15" x14ac:dyDescent="0.2">
      <c r="A171" s="27">
        <f t="shared" si="27"/>
        <v>155</v>
      </c>
      <c r="B171" s="20">
        <f t="shared" si="28"/>
        <v>1</v>
      </c>
      <c r="C171" s="26" t="str">
        <f t="shared" si="30"/>
        <v>yes</v>
      </c>
      <c r="D171" s="16">
        <f t="shared" si="31"/>
        <v>0</v>
      </c>
      <c r="E171" s="16" t="b">
        <f t="shared" si="32"/>
        <v>0</v>
      </c>
      <c r="F171" s="53" t="b">
        <f t="shared" si="39"/>
        <v>0</v>
      </c>
      <c r="G171" s="2"/>
      <c r="H171" s="2">
        <f t="shared" si="33"/>
        <v>1</v>
      </c>
      <c r="I171" s="33">
        <f t="shared" si="34"/>
        <v>1</v>
      </c>
      <c r="J171" s="10">
        <f t="shared" si="35"/>
        <v>1</v>
      </c>
      <c r="K171" s="10">
        <f t="shared" si="36"/>
        <v>0.99</v>
      </c>
      <c r="L171" s="10"/>
      <c r="M171" s="43">
        <f t="shared" si="37"/>
        <v>1</v>
      </c>
      <c r="N171" s="2">
        <f t="shared" si="38"/>
        <v>155</v>
      </c>
      <c r="O171" s="2">
        <f t="shared" si="29"/>
        <v>155</v>
      </c>
    </row>
    <row r="172" spans="1:15" x14ac:dyDescent="0.2">
      <c r="A172" s="27">
        <f t="shared" si="27"/>
        <v>156</v>
      </c>
      <c r="B172" s="20">
        <f t="shared" si="28"/>
        <v>1</v>
      </c>
      <c r="C172" s="26" t="str">
        <f t="shared" si="30"/>
        <v>yes</v>
      </c>
      <c r="D172" s="16">
        <f t="shared" si="31"/>
        <v>0</v>
      </c>
      <c r="E172" s="16" t="b">
        <f t="shared" si="32"/>
        <v>0</v>
      </c>
      <c r="F172" s="53" t="b">
        <f t="shared" si="39"/>
        <v>0</v>
      </c>
      <c r="G172" s="2"/>
      <c r="H172" s="2">
        <f t="shared" si="33"/>
        <v>1</v>
      </c>
      <c r="I172" s="33">
        <f t="shared" si="34"/>
        <v>1</v>
      </c>
      <c r="J172" s="10">
        <f t="shared" si="35"/>
        <v>1</v>
      </c>
      <c r="K172" s="10">
        <f t="shared" si="36"/>
        <v>0.99</v>
      </c>
      <c r="L172" s="10"/>
      <c r="M172" s="43">
        <f t="shared" si="37"/>
        <v>1</v>
      </c>
      <c r="N172" s="2">
        <f t="shared" si="38"/>
        <v>156</v>
      </c>
      <c r="O172" s="2">
        <f t="shared" si="29"/>
        <v>156</v>
      </c>
    </row>
    <row r="173" spans="1:15" x14ac:dyDescent="0.2">
      <c r="A173" s="27">
        <f t="shared" si="27"/>
        <v>157</v>
      </c>
      <c r="B173" s="20">
        <f t="shared" si="28"/>
        <v>1</v>
      </c>
      <c r="C173" s="26" t="str">
        <f t="shared" si="30"/>
        <v>yes</v>
      </c>
      <c r="D173" s="16">
        <f t="shared" si="31"/>
        <v>0</v>
      </c>
      <c r="E173" s="16" t="b">
        <f t="shared" si="32"/>
        <v>0</v>
      </c>
      <c r="F173" s="53" t="b">
        <f t="shared" si="39"/>
        <v>0</v>
      </c>
      <c r="G173" s="2"/>
      <c r="H173" s="2">
        <f t="shared" si="33"/>
        <v>1</v>
      </c>
      <c r="I173" s="33">
        <f t="shared" si="34"/>
        <v>1</v>
      </c>
      <c r="J173" s="10">
        <f t="shared" si="35"/>
        <v>1</v>
      </c>
      <c r="K173" s="10">
        <f t="shared" si="36"/>
        <v>0.99</v>
      </c>
      <c r="L173" s="10"/>
      <c r="M173" s="43">
        <f t="shared" si="37"/>
        <v>1</v>
      </c>
      <c r="N173" s="2">
        <f t="shared" si="38"/>
        <v>157</v>
      </c>
      <c r="O173" s="2">
        <f t="shared" si="29"/>
        <v>157</v>
      </c>
    </row>
    <row r="174" spans="1:15" x14ac:dyDescent="0.2">
      <c r="A174" s="27">
        <f t="shared" si="27"/>
        <v>158</v>
      </c>
      <c r="B174" s="20">
        <f t="shared" si="28"/>
        <v>1</v>
      </c>
      <c r="C174" s="26" t="str">
        <f t="shared" si="30"/>
        <v>yes</v>
      </c>
      <c r="D174" s="16">
        <f t="shared" si="31"/>
        <v>0</v>
      </c>
      <c r="E174" s="16" t="b">
        <f t="shared" si="32"/>
        <v>0</v>
      </c>
      <c r="F174" s="53" t="b">
        <f t="shared" si="39"/>
        <v>0</v>
      </c>
      <c r="G174" s="2"/>
      <c r="H174" s="2">
        <f t="shared" si="33"/>
        <v>1</v>
      </c>
      <c r="I174" s="33">
        <f t="shared" si="34"/>
        <v>1</v>
      </c>
      <c r="J174" s="10">
        <f t="shared" si="35"/>
        <v>1</v>
      </c>
      <c r="K174" s="10">
        <f t="shared" si="36"/>
        <v>0.99</v>
      </c>
      <c r="L174" s="10"/>
      <c r="M174" s="43">
        <f t="shared" si="37"/>
        <v>1</v>
      </c>
      <c r="N174" s="2">
        <f t="shared" si="38"/>
        <v>158</v>
      </c>
      <c r="O174" s="2">
        <f t="shared" si="29"/>
        <v>158</v>
      </c>
    </row>
    <row r="175" spans="1:15" x14ac:dyDescent="0.2">
      <c r="A175" s="27">
        <f t="shared" si="27"/>
        <v>159</v>
      </c>
      <c r="B175" s="20">
        <f t="shared" si="28"/>
        <v>1</v>
      </c>
      <c r="C175" s="26" t="str">
        <f t="shared" si="30"/>
        <v>yes</v>
      </c>
      <c r="D175" s="16">
        <f t="shared" si="31"/>
        <v>0</v>
      </c>
      <c r="E175" s="16" t="b">
        <f t="shared" si="32"/>
        <v>0</v>
      </c>
      <c r="F175" s="53" t="b">
        <f t="shared" si="39"/>
        <v>0</v>
      </c>
      <c r="G175" s="2"/>
      <c r="H175" s="2">
        <f t="shared" si="33"/>
        <v>1</v>
      </c>
      <c r="I175" s="33">
        <f t="shared" si="34"/>
        <v>1</v>
      </c>
      <c r="J175" s="10">
        <f t="shared" si="35"/>
        <v>1</v>
      </c>
      <c r="K175" s="10">
        <f t="shared" si="36"/>
        <v>0.99</v>
      </c>
      <c r="L175" s="10"/>
      <c r="M175" s="43">
        <f t="shared" si="37"/>
        <v>1</v>
      </c>
      <c r="N175" s="2">
        <f t="shared" si="38"/>
        <v>159</v>
      </c>
      <c r="O175" s="2">
        <f t="shared" si="29"/>
        <v>159</v>
      </c>
    </row>
    <row r="176" spans="1:15" x14ac:dyDescent="0.2">
      <c r="A176" s="27">
        <f t="shared" si="27"/>
        <v>160</v>
      </c>
      <c r="B176" s="20">
        <f t="shared" si="28"/>
        <v>1</v>
      </c>
      <c r="C176" s="26" t="str">
        <f t="shared" si="30"/>
        <v>yes</v>
      </c>
      <c r="D176" s="16">
        <f t="shared" si="31"/>
        <v>0</v>
      </c>
      <c r="E176" s="16" t="b">
        <f t="shared" si="32"/>
        <v>0</v>
      </c>
      <c r="F176" s="53" t="b">
        <f t="shared" si="39"/>
        <v>0</v>
      </c>
      <c r="G176" s="2"/>
      <c r="H176" s="2">
        <f t="shared" si="33"/>
        <v>1</v>
      </c>
      <c r="I176" s="33">
        <f t="shared" si="34"/>
        <v>1</v>
      </c>
      <c r="J176" s="10">
        <f t="shared" si="35"/>
        <v>1</v>
      </c>
      <c r="K176" s="10">
        <f t="shared" si="36"/>
        <v>0.99</v>
      </c>
      <c r="L176" s="10"/>
      <c r="M176" s="43">
        <f t="shared" si="37"/>
        <v>1</v>
      </c>
      <c r="N176" s="2">
        <f t="shared" si="38"/>
        <v>160</v>
      </c>
      <c r="O176" s="2">
        <f t="shared" si="29"/>
        <v>160</v>
      </c>
    </row>
    <row r="177" spans="1:15" x14ac:dyDescent="0.2">
      <c r="A177" s="27" t="str">
        <f t="shared" si="27"/>
        <v/>
      </c>
      <c r="B177" s="20" t="str">
        <f t="shared" si="28"/>
        <v/>
      </c>
      <c r="C177" s="26" t="str">
        <f t="shared" si="30"/>
        <v/>
      </c>
      <c r="D177" s="16" t="str">
        <f t="shared" si="31"/>
        <v/>
      </c>
      <c r="E177" s="16" t="str">
        <f t="shared" si="32"/>
        <v/>
      </c>
      <c r="F177" s="53" t="str">
        <f t="shared" si="39"/>
        <v/>
      </c>
      <c r="G177" s="2"/>
      <c r="H177" s="2" t="str">
        <f t="shared" si="33"/>
        <v/>
      </c>
      <c r="I177" s="33" t="str">
        <f t="shared" si="34"/>
        <v/>
      </c>
      <c r="J177" s="10" t="str">
        <f t="shared" si="35"/>
        <v/>
      </c>
      <c r="K177" s="10" t="str">
        <f t="shared" si="36"/>
        <v/>
      </c>
      <c r="L177" s="10"/>
      <c r="M177" s="43" t="str">
        <f t="shared" si="37"/>
        <v/>
      </c>
      <c r="N177" s="2">
        <f t="shared" si="38"/>
        <v>161</v>
      </c>
      <c r="O177" s="2" t="str">
        <f t="shared" si="29"/>
        <v/>
      </c>
    </row>
    <row r="178" spans="1:15" x14ac:dyDescent="0.2">
      <c r="A178" s="27" t="str">
        <f t="shared" si="27"/>
        <v/>
      </c>
      <c r="B178" s="20" t="str">
        <f t="shared" si="28"/>
        <v/>
      </c>
      <c r="C178" s="26" t="str">
        <f t="shared" si="30"/>
        <v/>
      </c>
      <c r="D178" s="16" t="str">
        <f t="shared" si="31"/>
        <v/>
      </c>
      <c r="E178" s="16" t="str">
        <f t="shared" si="32"/>
        <v/>
      </c>
      <c r="F178" s="53" t="str">
        <f t="shared" si="39"/>
        <v/>
      </c>
      <c r="G178" s="2"/>
      <c r="H178" s="2" t="str">
        <f t="shared" si="33"/>
        <v/>
      </c>
      <c r="I178" s="33" t="str">
        <f t="shared" si="34"/>
        <v/>
      </c>
      <c r="J178" s="10" t="str">
        <f t="shared" si="35"/>
        <v/>
      </c>
      <c r="K178" s="10" t="str">
        <f t="shared" si="36"/>
        <v/>
      </c>
      <c r="L178" s="10"/>
      <c r="M178" s="43" t="str">
        <f t="shared" si="37"/>
        <v/>
      </c>
      <c r="N178" s="2">
        <f t="shared" si="38"/>
        <v>162</v>
      </c>
      <c r="O178" s="2" t="str">
        <f t="shared" si="29"/>
        <v/>
      </c>
    </row>
    <row r="179" spans="1:15" x14ac:dyDescent="0.2">
      <c r="A179" s="27" t="str">
        <f t="shared" si="27"/>
        <v/>
      </c>
      <c r="B179" s="20" t="str">
        <f t="shared" si="28"/>
        <v/>
      </c>
      <c r="C179" s="26" t="str">
        <f t="shared" si="30"/>
        <v/>
      </c>
      <c r="D179" s="16" t="str">
        <f t="shared" si="31"/>
        <v/>
      </c>
      <c r="E179" s="16" t="str">
        <f t="shared" si="32"/>
        <v/>
      </c>
      <c r="F179" s="53" t="str">
        <f t="shared" si="39"/>
        <v/>
      </c>
      <c r="G179" s="2"/>
      <c r="H179" s="2" t="str">
        <f t="shared" si="33"/>
        <v/>
      </c>
      <c r="I179" s="33" t="str">
        <f t="shared" si="34"/>
        <v/>
      </c>
      <c r="J179" s="10" t="str">
        <f t="shared" si="35"/>
        <v/>
      </c>
      <c r="K179" s="10" t="str">
        <f t="shared" si="36"/>
        <v/>
      </c>
      <c r="L179" s="10"/>
      <c r="M179" s="43" t="str">
        <f t="shared" si="37"/>
        <v/>
      </c>
      <c r="N179" s="2">
        <f t="shared" si="38"/>
        <v>163</v>
      </c>
      <c r="O179" s="2" t="str">
        <f t="shared" si="29"/>
        <v/>
      </c>
    </row>
    <row r="180" spans="1:15" x14ac:dyDescent="0.2">
      <c r="A180" s="27" t="str">
        <f t="shared" si="27"/>
        <v/>
      </c>
      <c r="B180" s="20" t="str">
        <f t="shared" si="28"/>
        <v/>
      </c>
      <c r="C180" s="26" t="str">
        <f t="shared" si="30"/>
        <v/>
      </c>
      <c r="D180" s="16" t="str">
        <f t="shared" si="31"/>
        <v/>
      </c>
      <c r="E180" s="16" t="str">
        <f t="shared" si="32"/>
        <v/>
      </c>
      <c r="F180" s="53" t="str">
        <f t="shared" si="39"/>
        <v/>
      </c>
      <c r="G180" s="2"/>
      <c r="H180" s="2" t="str">
        <f t="shared" si="33"/>
        <v/>
      </c>
      <c r="I180" s="33" t="str">
        <f t="shared" si="34"/>
        <v/>
      </c>
      <c r="J180" s="10" t="str">
        <f t="shared" si="35"/>
        <v/>
      </c>
      <c r="K180" s="10" t="str">
        <f t="shared" si="36"/>
        <v/>
      </c>
      <c r="L180" s="10"/>
      <c r="M180" s="43" t="str">
        <f t="shared" si="37"/>
        <v/>
      </c>
      <c r="N180" s="2">
        <f t="shared" si="38"/>
        <v>164</v>
      </c>
      <c r="O180" s="2" t="str">
        <f t="shared" si="29"/>
        <v/>
      </c>
    </row>
    <row r="181" spans="1:15" x14ac:dyDescent="0.2">
      <c r="A181" s="27" t="str">
        <f t="shared" si="27"/>
        <v/>
      </c>
      <c r="B181" s="20" t="str">
        <f t="shared" si="28"/>
        <v/>
      </c>
      <c r="C181" s="26" t="str">
        <f t="shared" si="30"/>
        <v/>
      </c>
      <c r="D181" s="16" t="str">
        <f t="shared" si="31"/>
        <v/>
      </c>
      <c r="E181" s="16" t="str">
        <f t="shared" si="32"/>
        <v/>
      </c>
      <c r="F181" s="53" t="str">
        <f t="shared" si="39"/>
        <v/>
      </c>
      <c r="G181" s="2"/>
      <c r="H181" s="2" t="str">
        <f t="shared" si="33"/>
        <v/>
      </c>
      <c r="I181" s="33" t="str">
        <f t="shared" si="34"/>
        <v/>
      </c>
      <c r="J181" s="10" t="str">
        <f t="shared" si="35"/>
        <v/>
      </c>
      <c r="K181" s="10" t="str">
        <f t="shared" si="36"/>
        <v/>
      </c>
      <c r="L181" s="10"/>
      <c r="M181" s="43" t="str">
        <f t="shared" si="37"/>
        <v/>
      </c>
      <c r="N181" s="2">
        <f t="shared" si="38"/>
        <v>165</v>
      </c>
      <c r="O181" s="2" t="str">
        <f t="shared" si="29"/>
        <v/>
      </c>
    </row>
    <row r="182" spans="1:15" x14ac:dyDescent="0.2">
      <c r="A182" s="27" t="str">
        <f t="shared" si="27"/>
        <v/>
      </c>
      <c r="B182" s="20" t="str">
        <f t="shared" si="28"/>
        <v/>
      </c>
      <c r="C182" s="26" t="str">
        <f t="shared" si="30"/>
        <v/>
      </c>
      <c r="D182" s="16" t="str">
        <f t="shared" si="31"/>
        <v/>
      </c>
      <c r="E182" s="16" t="str">
        <f t="shared" si="32"/>
        <v/>
      </c>
      <c r="F182" s="53" t="str">
        <f t="shared" si="39"/>
        <v/>
      </c>
      <c r="G182" s="2"/>
      <c r="H182" s="2" t="str">
        <f t="shared" si="33"/>
        <v/>
      </c>
      <c r="I182" s="33" t="str">
        <f t="shared" si="34"/>
        <v/>
      </c>
      <c r="J182" s="10" t="str">
        <f t="shared" si="35"/>
        <v/>
      </c>
      <c r="K182" s="10" t="str">
        <f t="shared" si="36"/>
        <v/>
      </c>
      <c r="L182" s="10"/>
      <c r="M182" s="43" t="str">
        <f t="shared" si="37"/>
        <v/>
      </c>
      <c r="N182" s="2">
        <f t="shared" si="38"/>
        <v>166</v>
      </c>
      <c r="O182" s="2" t="str">
        <f t="shared" si="29"/>
        <v/>
      </c>
    </row>
    <row r="183" spans="1:15" x14ac:dyDescent="0.2">
      <c r="A183" s="27" t="str">
        <f t="shared" si="27"/>
        <v/>
      </c>
      <c r="B183" s="20" t="str">
        <f t="shared" si="28"/>
        <v/>
      </c>
      <c r="C183" s="26" t="str">
        <f t="shared" si="30"/>
        <v/>
      </c>
      <c r="D183" s="16" t="str">
        <f t="shared" si="31"/>
        <v/>
      </c>
      <c r="E183" s="16" t="str">
        <f t="shared" si="32"/>
        <v/>
      </c>
      <c r="F183" s="53" t="str">
        <f t="shared" si="39"/>
        <v/>
      </c>
      <c r="G183" s="2"/>
      <c r="H183" s="2" t="str">
        <f t="shared" si="33"/>
        <v/>
      </c>
      <c r="I183" s="33" t="str">
        <f t="shared" si="34"/>
        <v/>
      </c>
      <c r="J183" s="10" t="str">
        <f t="shared" si="35"/>
        <v/>
      </c>
      <c r="K183" s="10" t="str">
        <f t="shared" si="36"/>
        <v/>
      </c>
      <c r="L183" s="10"/>
      <c r="M183" s="43" t="str">
        <f t="shared" si="37"/>
        <v/>
      </c>
      <c r="N183" s="2">
        <f t="shared" si="38"/>
        <v>167</v>
      </c>
      <c r="O183" s="2" t="str">
        <f t="shared" si="29"/>
        <v/>
      </c>
    </row>
    <row r="184" spans="1:15" x14ac:dyDescent="0.2">
      <c r="A184" s="27" t="str">
        <f t="shared" si="27"/>
        <v/>
      </c>
      <c r="B184" s="20" t="str">
        <f t="shared" si="28"/>
        <v/>
      </c>
      <c r="C184" s="26" t="str">
        <f t="shared" si="30"/>
        <v/>
      </c>
      <c r="D184" s="16" t="str">
        <f t="shared" si="31"/>
        <v/>
      </c>
      <c r="E184" s="16" t="str">
        <f t="shared" si="32"/>
        <v/>
      </c>
      <c r="F184" s="53" t="str">
        <f t="shared" si="39"/>
        <v/>
      </c>
      <c r="G184" s="2"/>
      <c r="H184" s="2" t="str">
        <f t="shared" si="33"/>
        <v/>
      </c>
      <c r="I184" s="33" t="str">
        <f t="shared" si="34"/>
        <v/>
      </c>
      <c r="J184" s="10" t="str">
        <f t="shared" si="35"/>
        <v/>
      </c>
      <c r="K184" s="10" t="str">
        <f t="shared" si="36"/>
        <v/>
      </c>
      <c r="L184" s="10"/>
      <c r="M184" s="43" t="str">
        <f t="shared" si="37"/>
        <v/>
      </c>
      <c r="N184" s="2">
        <f t="shared" si="38"/>
        <v>168</v>
      </c>
      <c r="O184" s="2" t="str">
        <f t="shared" si="29"/>
        <v/>
      </c>
    </row>
    <row r="185" spans="1:15" x14ac:dyDescent="0.2">
      <c r="A185" s="27" t="str">
        <f t="shared" si="27"/>
        <v/>
      </c>
      <c r="B185" s="20" t="str">
        <f t="shared" si="28"/>
        <v/>
      </c>
      <c r="C185" s="26" t="str">
        <f t="shared" si="30"/>
        <v/>
      </c>
      <c r="D185" s="16" t="str">
        <f t="shared" si="31"/>
        <v/>
      </c>
      <c r="E185" s="16" t="str">
        <f t="shared" si="32"/>
        <v/>
      </c>
      <c r="F185" s="53" t="str">
        <f t="shared" si="39"/>
        <v/>
      </c>
      <c r="G185" s="2"/>
      <c r="H185" s="2" t="str">
        <f t="shared" si="33"/>
        <v/>
      </c>
      <c r="I185" s="33" t="str">
        <f t="shared" si="34"/>
        <v/>
      </c>
      <c r="J185" s="10" t="str">
        <f t="shared" si="35"/>
        <v/>
      </c>
      <c r="K185" s="10" t="str">
        <f t="shared" si="36"/>
        <v/>
      </c>
      <c r="L185" s="10"/>
      <c r="M185" s="43" t="str">
        <f t="shared" si="37"/>
        <v/>
      </c>
      <c r="N185" s="2">
        <f t="shared" si="38"/>
        <v>169</v>
      </c>
      <c r="O185" s="2" t="str">
        <f t="shared" si="29"/>
        <v/>
      </c>
    </row>
    <row r="186" spans="1:15" x14ac:dyDescent="0.2">
      <c r="A186" s="27" t="str">
        <f t="shared" si="27"/>
        <v/>
      </c>
      <c r="B186" s="20" t="str">
        <f t="shared" si="28"/>
        <v/>
      </c>
      <c r="C186" s="26" t="str">
        <f t="shared" si="30"/>
        <v/>
      </c>
      <c r="D186" s="16" t="str">
        <f t="shared" si="31"/>
        <v/>
      </c>
      <c r="E186" s="16" t="str">
        <f t="shared" si="32"/>
        <v/>
      </c>
      <c r="F186" s="53" t="str">
        <f t="shared" si="39"/>
        <v/>
      </c>
      <c r="G186" s="2"/>
      <c r="H186" s="2" t="str">
        <f t="shared" si="33"/>
        <v/>
      </c>
      <c r="I186" s="33" t="str">
        <f t="shared" si="34"/>
        <v/>
      </c>
      <c r="J186" s="10" t="str">
        <f t="shared" si="35"/>
        <v/>
      </c>
      <c r="K186" s="10" t="str">
        <f t="shared" si="36"/>
        <v/>
      </c>
      <c r="L186" s="10"/>
      <c r="M186" s="43" t="str">
        <f t="shared" si="37"/>
        <v/>
      </c>
      <c r="N186" s="2">
        <f t="shared" si="38"/>
        <v>170</v>
      </c>
      <c r="O186" s="2" t="str">
        <f t="shared" si="29"/>
        <v/>
      </c>
    </row>
    <row r="187" spans="1:15" x14ac:dyDescent="0.2">
      <c r="A187" s="27" t="str">
        <f t="shared" si="27"/>
        <v/>
      </c>
      <c r="B187" s="20" t="str">
        <f t="shared" si="28"/>
        <v/>
      </c>
      <c r="C187" s="26" t="str">
        <f t="shared" si="30"/>
        <v/>
      </c>
      <c r="D187" s="16" t="str">
        <f t="shared" si="31"/>
        <v/>
      </c>
      <c r="E187" s="16" t="str">
        <f t="shared" si="32"/>
        <v/>
      </c>
      <c r="F187" s="53" t="str">
        <f t="shared" si="39"/>
        <v/>
      </c>
      <c r="G187" s="2"/>
      <c r="H187" s="2" t="str">
        <f t="shared" si="33"/>
        <v/>
      </c>
      <c r="I187" s="33" t="str">
        <f t="shared" si="34"/>
        <v/>
      </c>
      <c r="J187" s="10" t="str">
        <f t="shared" si="35"/>
        <v/>
      </c>
      <c r="K187" s="10" t="str">
        <f t="shared" si="36"/>
        <v/>
      </c>
      <c r="L187" s="10"/>
      <c r="M187" s="43" t="str">
        <f t="shared" si="37"/>
        <v/>
      </c>
      <c r="N187" s="2">
        <f t="shared" si="38"/>
        <v>171</v>
      </c>
      <c r="O187" s="2" t="str">
        <f t="shared" si="29"/>
        <v/>
      </c>
    </row>
    <row r="188" spans="1:15" x14ac:dyDescent="0.2">
      <c r="A188" s="27" t="str">
        <f t="shared" si="27"/>
        <v/>
      </c>
      <c r="B188" s="20" t="str">
        <f t="shared" si="28"/>
        <v/>
      </c>
      <c r="C188" s="26" t="str">
        <f t="shared" si="30"/>
        <v/>
      </c>
      <c r="D188" s="16" t="str">
        <f t="shared" si="31"/>
        <v/>
      </c>
      <c r="E188" s="16" t="str">
        <f t="shared" si="32"/>
        <v/>
      </c>
      <c r="F188" s="53" t="str">
        <f t="shared" si="39"/>
        <v/>
      </c>
      <c r="G188" s="2"/>
      <c r="H188" s="2" t="str">
        <f t="shared" si="33"/>
        <v/>
      </c>
      <c r="I188" s="33" t="str">
        <f t="shared" si="34"/>
        <v/>
      </c>
      <c r="J188" s="10" t="str">
        <f t="shared" si="35"/>
        <v/>
      </c>
      <c r="K188" s="10" t="str">
        <f t="shared" si="36"/>
        <v/>
      </c>
      <c r="L188" s="10"/>
      <c r="M188" s="43" t="str">
        <f t="shared" si="37"/>
        <v/>
      </c>
      <c r="N188" s="2">
        <f t="shared" si="38"/>
        <v>172</v>
      </c>
      <c r="O188" s="2" t="str">
        <f t="shared" si="29"/>
        <v/>
      </c>
    </row>
    <row r="189" spans="1:15" x14ac:dyDescent="0.2">
      <c r="A189" s="27" t="str">
        <f t="shared" si="27"/>
        <v/>
      </c>
      <c r="B189" s="20" t="str">
        <f t="shared" si="28"/>
        <v/>
      </c>
      <c r="C189" s="26" t="str">
        <f t="shared" si="30"/>
        <v/>
      </c>
      <c r="D189" s="16" t="str">
        <f t="shared" si="31"/>
        <v/>
      </c>
      <c r="E189" s="16" t="str">
        <f t="shared" si="32"/>
        <v/>
      </c>
      <c r="F189" s="53" t="str">
        <f t="shared" si="39"/>
        <v/>
      </c>
      <c r="G189" s="2"/>
      <c r="H189" s="2" t="str">
        <f t="shared" si="33"/>
        <v/>
      </c>
      <c r="I189" s="33" t="str">
        <f t="shared" si="34"/>
        <v/>
      </c>
      <c r="J189" s="10" t="str">
        <f t="shared" si="35"/>
        <v/>
      </c>
      <c r="K189" s="10" t="str">
        <f t="shared" si="36"/>
        <v/>
      </c>
      <c r="L189" s="10"/>
      <c r="M189" s="43" t="str">
        <f t="shared" si="37"/>
        <v/>
      </c>
      <c r="N189" s="2">
        <f t="shared" si="38"/>
        <v>173</v>
      </c>
      <c r="O189" s="2" t="str">
        <f t="shared" si="29"/>
        <v/>
      </c>
    </row>
    <row r="190" spans="1:15" x14ac:dyDescent="0.2">
      <c r="A190" s="27" t="str">
        <f t="shared" si="27"/>
        <v/>
      </c>
      <c r="B190" s="20" t="str">
        <f t="shared" si="28"/>
        <v/>
      </c>
      <c r="C190" s="26" t="str">
        <f t="shared" si="30"/>
        <v/>
      </c>
      <c r="D190" s="16" t="str">
        <f t="shared" si="31"/>
        <v/>
      </c>
      <c r="E190" s="16" t="str">
        <f t="shared" si="32"/>
        <v/>
      </c>
      <c r="F190" s="53" t="str">
        <f t="shared" si="39"/>
        <v/>
      </c>
      <c r="G190" s="2"/>
      <c r="H190" s="2" t="str">
        <f t="shared" si="33"/>
        <v/>
      </c>
      <c r="I190" s="33" t="str">
        <f t="shared" si="34"/>
        <v/>
      </c>
      <c r="J190" s="10" t="str">
        <f t="shared" si="35"/>
        <v/>
      </c>
      <c r="K190" s="10" t="str">
        <f t="shared" si="36"/>
        <v/>
      </c>
      <c r="L190" s="10"/>
      <c r="M190" s="43" t="str">
        <f t="shared" si="37"/>
        <v/>
      </c>
      <c r="N190" s="2">
        <f t="shared" si="38"/>
        <v>174</v>
      </c>
      <c r="O190" s="2" t="str">
        <f t="shared" si="29"/>
        <v/>
      </c>
    </row>
    <row r="191" spans="1:15" x14ac:dyDescent="0.2">
      <c r="A191" s="27" t="str">
        <f t="shared" si="27"/>
        <v/>
      </c>
      <c r="B191" s="20" t="str">
        <f t="shared" si="28"/>
        <v/>
      </c>
      <c r="C191" s="26" t="str">
        <f t="shared" si="30"/>
        <v/>
      </c>
      <c r="D191" s="16" t="str">
        <f t="shared" si="31"/>
        <v/>
      </c>
      <c r="E191" s="16" t="str">
        <f t="shared" si="32"/>
        <v/>
      </c>
      <c r="F191" s="53" t="str">
        <f t="shared" si="39"/>
        <v/>
      </c>
      <c r="G191" s="2"/>
      <c r="H191" s="2" t="str">
        <f t="shared" si="33"/>
        <v/>
      </c>
      <c r="I191" s="33" t="str">
        <f t="shared" si="34"/>
        <v/>
      </c>
      <c r="J191" s="10" t="str">
        <f t="shared" si="35"/>
        <v/>
      </c>
      <c r="K191" s="10" t="str">
        <f t="shared" si="36"/>
        <v/>
      </c>
      <c r="L191" s="10"/>
      <c r="M191" s="43" t="str">
        <f t="shared" si="37"/>
        <v/>
      </c>
      <c r="N191" s="2">
        <f t="shared" si="38"/>
        <v>175</v>
      </c>
      <c r="O191" s="2" t="str">
        <f t="shared" si="29"/>
        <v/>
      </c>
    </row>
    <row r="192" spans="1:15" x14ac:dyDescent="0.2">
      <c r="A192" s="27" t="str">
        <f t="shared" si="27"/>
        <v/>
      </c>
      <c r="B192" s="20" t="str">
        <f t="shared" si="28"/>
        <v/>
      </c>
      <c r="C192" s="26" t="str">
        <f t="shared" si="30"/>
        <v/>
      </c>
      <c r="D192" s="16" t="str">
        <f t="shared" si="31"/>
        <v/>
      </c>
      <c r="E192" s="16" t="str">
        <f t="shared" si="32"/>
        <v/>
      </c>
      <c r="F192" s="53" t="str">
        <f t="shared" si="39"/>
        <v/>
      </c>
      <c r="G192" s="2"/>
      <c r="H192" s="2" t="str">
        <f t="shared" si="33"/>
        <v/>
      </c>
      <c r="I192" s="33" t="str">
        <f t="shared" si="34"/>
        <v/>
      </c>
      <c r="J192" s="10" t="str">
        <f t="shared" si="35"/>
        <v/>
      </c>
      <c r="K192" s="10" t="str">
        <f t="shared" si="36"/>
        <v/>
      </c>
      <c r="L192" s="10"/>
      <c r="M192" s="43" t="str">
        <f t="shared" si="37"/>
        <v/>
      </c>
      <c r="N192" s="2">
        <f t="shared" si="38"/>
        <v>176</v>
      </c>
      <c r="O192" s="2" t="str">
        <f t="shared" si="29"/>
        <v/>
      </c>
    </row>
    <row r="193" spans="1:15" x14ac:dyDescent="0.2">
      <c r="A193" s="27" t="str">
        <f t="shared" si="27"/>
        <v/>
      </c>
      <c r="B193" s="20" t="str">
        <f t="shared" si="28"/>
        <v/>
      </c>
      <c r="C193" s="26" t="str">
        <f t="shared" si="30"/>
        <v/>
      </c>
      <c r="D193" s="16" t="str">
        <f t="shared" si="31"/>
        <v/>
      </c>
      <c r="E193" s="16" t="str">
        <f t="shared" si="32"/>
        <v/>
      </c>
      <c r="F193" s="53" t="str">
        <f t="shared" si="39"/>
        <v/>
      </c>
      <c r="G193" s="2"/>
      <c r="H193" s="2" t="str">
        <f t="shared" si="33"/>
        <v/>
      </c>
      <c r="I193" s="33" t="str">
        <f t="shared" si="34"/>
        <v/>
      </c>
      <c r="J193" s="10" t="str">
        <f t="shared" si="35"/>
        <v/>
      </c>
      <c r="K193" s="10" t="str">
        <f t="shared" si="36"/>
        <v/>
      </c>
      <c r="L193" s="10"/>
      <c r="M193" s="43" t="str">
        <f t="shared" si="37"/>
        <v/>
      </c>
      <c r="N193" s="2">
        <f t="shared" si="38"/>
        <v>177</v>
      </c>
      <c r="O193" s="2" t="str">
        <f t="shared" si="29"/>
        <v/>
      </c>
    </row>
    <row r="194" spans="1:15" x14ac:dyDescent="0.2">
      <c r="A194" s="27" t="str">
        <f t="shared" si="27"/>
        <v/>
      </c>
      <c r="B194" s="20" t="str">
        <f t="shared" si="28"/>
        <v/>
      </c>
      <c r="C194" s="26" t="str">
        <f t="shared" si="30"/>
        <v/>
      </c>
      <c r="D194" s="16" t="str">
        <f t="shared" si="31"/>
        <v/>
      </c>
      <c r="E194" s="16" t="str">
        <f t="shared" si="32"/>
        <v/>
      </c>
      <c r="F194" s="53" t="str">
        <f t="shared" si="39"/>
        <v/>
      </c>
      <c r="G194" s="2"/>
      <c r="H194" s="2" t="str">
        <f t="shared" si="33"/>
        <v/>
      </c>
      <c r="I194" s="33" t="str">
        <f t="shared" si="34"/>
        <v/>
      </c>
      <c r="J194" s="10" t="str">
        <f t="shared" si="35"/>
        <v/>
      </c>
      <c r="K194" s="10" t="str">
        <f t="shared" si="36"/>
        <v/>
      </c>
      <c r="L194" s="10"/>
      <c r="M194" s="43" t="str">
        <f t="shared" si="37"/>
        <v/>
      </c>
      <c r="N194" s="2">
        <f t="shared" si="38"/>
        <v>178</v>
      </c>
      <c r="O194" s="2" t="str">
        <f t="shared" si="29"/>
        <v/>
      </c>
    </row>
    <row r="195" spans="1:15" x14ac:dyDescent="0.2">
      <c r="A195" s="27" t="str">
        <f t="shared" si="27"/>
        <v/>
      </c>
      <c r="B195" s="20" t="str">
        <f t="shared" si="28"/>
        <v/>
      </c>
      <c r="C195" s="26" t="str">
        <f t="shared" si="30"/>
        <v/>
      </c>
      <c r="D195" s="16" t="str">
        <f t="shared" si="31"/>
        <v/>
      </c>
      <c r="E195" s="16" t="str">
        <f t="shared" si="32"/>
        <v/>
      </c>
      <c r="F195" s="53" t="str">
        <f t="shared" si="39"/>
        <v/>
      </c>
      <c r="G195" s="2"/>
      <c r="H195" s="2" t="str">
        <f t="shared" si="33"/>
        <v/>
      </c>
      <c r="I195" s="33" t="str">
        <f t="shared" si="34"/>
        <v/>
      </c>
      <c r="J195" s="10" t="str">
        <f t="shared" si="35"/>
        <v/>
      </c>
      <c r="K195" s="10" t="str">
        <f t="shared" si="36"/>
        <v/>
      </c>
      <c r="L195" s="10"/>
      <c r="M195" s="43" t="str">
        <f t="shared" si="37"/>
        <v/>
      </c>
      <c r="N195" s="2">
        <f t="shared" si="38"/>
        <v>179</v>
      </c>
      <c r="O195" s="2" t="str">
        <f t="shared" si="29"/>
        <v/>
      </c>
    </row>
    <row r="196" spans="1:15" x14ac:dyDescent="0.2">
      <c r="A196" s="27" t="str">
        <f t="shared" si="27"/>
        <v/>
      </c>
      <c r="B196" s="20" t="str">
        <f t="shared" si="28"/>
        <v/>
      </c>
      <c r="C196" s="26" t="str">
        <f t="shared" si="30"/>
        <v/>
      </c>
      <c r="D196" s="16" t="str">
        <f t="shared" si="31"/>
        <v/>
      </c>
      <c r="E196" s="16" t="str">
        <f t="shared" si="32"/>
        <v/>
      </c>
      <c r="F196" s="53" t="str">
        <f t="shared" si="39"/>
        <v/>
      </c>
      <c r="G196" s="2"/>
      <c r="H196" s="2" t="str">
        <f t="shared" si="33"/>
        <v/>
      </c>
      <c r="I196" s="33" t="str">
        <f t="shared" si="34"/>
        <v/>
      </c>
      <c r="J196" s="10" t="str">
        <f t="shared" si="35"/>
        <v/>
      </c>
      <c r="K196" s="10" t="str">
        <f t="shared" si="36"/>
        <v/>
      </c>
      <c r="L196" s="10"/>
      <c r="M196" s="43" t="str">
        <f t="shared" si="37"/>
        <v/>
      </c>
      <c r="N196" s="2">
        <f t="shared" si="38"/>
        <v>180</v>
      </c>
      <c r="O196" s="2" t="str">
        <f t="shared" si="29"/>
        <v/>
      </c>
    </row>
    <row r="197" spans="1:15" x14ac:dyDescent="0.2">
      <c r="A197" s="27" t="str">
        <f t="shared" si="27"/>
        <v/>
      </c>
      <c r="B197" s="20" t="str">
        <f t="shared" si="28"/>
        <v/>
      </c>
      <c r="C197" s="26" t="str">
        <f t="shared" si="30"/>
        <v/>
      </c>
      <c r="D197" s="16" t="str">
        <f t="shared" si="31"/>
        <v/>
      </c>
      <c r="E197" s="16" t="str">
        <f t="shared" si="32"/>
        <v/>
      </c>
      <c r="F197" s="53" t="str">
        <f t="shared" si="39"/>
        <v/>
      </c>
      <c r="G197" s="2"/>
      <c r="H197" s="2" t="str">
        <f t="shared" si="33"/>
        <v/>
      </c>
      <c r="I197" s="33" t="str">
        <f t="shared" si="34"/>
        <v/>
      </c>
      <c r="J197" s="10" t="str">
        <f t="shared" si="35"/>
        <v/>
      </c>
      <c r="K197" s="10" t="str">
        <f t="shared" si="36"/>
        <v/>
      </c>
      <c r="L197" s="10"/>
      <c r="M197" s="43" t="str">
        <f t="shared" si="37"/>
        <v/>
      </c>
      <c r="N197" s="2">
        <f t="shared" si="38"/>
        <v>181</v>
      </c>
      <c r="O197" s="2" t="str">
        <f t="shared" si="29"/>
        <v/>
      </c>
    </row>
    <row r="198" spans="1:15" x14ac:dyDescent="0.2">
      <c r="A198" s="27" t="str">
        <f t="shared" si="27"/>
        <v/>
      </c>
      <c r="B198" s="20" t="str">
        <f t="shared" si="28"/>
        <v/>
      </c>
      <c r="C198" s="26" t="str">
        <f t="shared" si="30"/>
        <v/>
      </c>
      <c r="D198" s="16" t="str">
        <f t="shared" si="31"/>
        <v/>
      </c>
      <c r="E198" s="16" t="str">
        <f t="shared" si="32"/>
        <v/>
      </c>
      <c r="F198" s="53" t="str">
        <f t="shared" si="39"/>
        <v/>
      </c>
      <c r="G198" s="2"/>
      <c r="H198" s="2" t="str">
        <f t="shared" si="33"/>
        <v/>
      </c>
      <c r="I198" s="33" t="str">
        <f t="shared" si="34"/>
        <v/>
      </c>
      <c r="J198" s="10" t="str">
        <f t="shared" si="35"/>
        <v/>
      </c>
      <c r="K198" s="10" t="str">
        <f t="shared" si="36"/>
        <v/>
      </c>
      <c r="L198" s="10"/>
      <c r="M198" s="43" t="str">
        <f t="shared" si="37"/>
        <v/>
      </c>
      <c r="N198" s="2">
        <f t="shared" si="38"/>
        <v>182</v>
      </c>
      <c r="O198" s="2" t="str">
        <f t="shared" si="29"/>
        <v/>
      </c>
    </row>
    <row r="199" spans="1:15" x14ac:dyDescent="0.2">
      <c r="A199" s="27" t="str">
        <f t="shared" si="27"/>
        <v/>
      </c>
      <c r="B199" s="20" t="str">
        <f t="shared" si="28"/>
        <v/>
      </c>
      <c r="C199" s="26" t="str">
        <f t="shared" si="30"/>
        <v/>
      </c>
      <c r="D199" s="16" t="str">
        <f t="shared" si="31"/>
        <v/>
      </c>
      <c r="E199" s="16" t="str">
        <f t="shared" si="32"/>
        <v/>
      </c>
      <c r="F199" s="53" t="str">
        <f t="shared" si="39"/>
        <v/>
      </c>
      <c r="G199" s="2"/>
      <c r="H199" s="2" t="str">
        <f t="shared" si="33"/>
        <v/>
      </c>
      <c r="I199" s="33" t="str">
        <f t="shared" si="34"/>
        <v/>
      </c>
      <c r="J199" s="10" t="str">
        <f t="shared" si="35"/>
        <v/>
      </c>
      <c r="K199" s="10" t="str">
        <f t="shared" si="36"/>
        <v/>
      </c>
      <c r="L199" s="10"/>
      <c r="M199" s="43" t="str">
        <f t="shared" si="37"/>
        <v/>
      </c>
      <c r="N199" s="2">
        <f t="shared" si="38"/>
        <v>183</v>
      </c>
      <c r="O199" s="2" t="str">
        <f t="shared" si="29"/>
        <v/>
      </c>
    </row>
    <row r="200" spans="1:15" x14ac:dyDescent="0.2">
      <c r="A200" s="27" t="str">
        <f t="shared" si="27"/>
        <v/>
      </c>
      <c r="B200" s="20" t="str">
        <f t="shared" si="28"/>
        <v/>
      </c>
      <c r="C200" s="26" t="str">
        <f t="shared" si="30"/>
        <v/>
      </c>
      <c r="D200" s="16" t="str">
        <f t="shared" si="31"/>
        <v/>
      </c>
      <c r="E200" s="16" t="str">
        <f t="shared" si="32"/>
        <v/>
      </c>
      <c r="F200" s="53" t="str">
        <f t="shared" si="39"/>
        <v/>
      </c>
      <c r="G200" s="2"/>
      <c r="H200" s="2" t="str">
        <f t="shared" si="33"/>
        <v/>
      </c>
      <c r="I200" s="33" t="str">
        <f t="shared" si="34"/>
        <v/>
      </c>
      <c r="J200" s="10" t="str">
        <f t="shared" si="35"/>
        <v/>
      </c>
      <c r="K200" s="10" t="str">
        <f t="shared" si="36"/>
        <v/>
      </c>
      <c r="L200" s="10"/>
      <c r="M200" s="43" t="str">
        <f t="shared" si="37"/>
        <v/>
      </c>
      <c r="N200" s="2">
        <f t="shared" si="38"/>
        <v>184</v>
      </c>
      <c r="O200" s="2" t="str">
        <f t="shared" si="29"/>
        <v/>
      </c>
    </row>
    <row r="201" spans="1:15" x14ac:dyDescent="0.2">
      <c r="A201" s="27" t="str">
        <f t="shared" si="27"/>
        <v/>
      </c>
      <c r="B201" s="20" t="str">
        <f t="shared" si="28"/>
        <v/>
      </c>
      <c r="C201" s="26" t="str">
        <f t="shared" si="30"/>
        <v/>
      </c>
      <c r="D201" s="16" t="str">
        <f t="shared" si="31"/>
        <v/>
      </c>
      <c r="E201" s="16" t="str">
        <f t="shared" si="32"/>
        <v/>
      </c>
      <c r="F201" s="53" t="str">
        <f t="shared" si="39"/>
        <v/>
      </c>
      <c r="G201" s="2"/>
      <c r="H201" s="2" t="str">
        <f t="shared" si="33"/>
        <v/>
      </c>
      <c r="I201" s="33" t="str">
        <f t="shared" si="34"/>
        <v/>
      </c>
      <c r="J201" s="10" t="str">
        <f t="shared" si="35"/>
        <v/>
      </c>
      <c r="K201" s="10" t="str">
        <f t="shared" si="36"/>
        <v/>
      </c>
      <c r="L201" s="10"/>
      <c r="M201" s="43" t="str">
        <f t="shared" si="37"/>
        <v/>
      </c>
      <c r="N201" s="2">
        <f t="shared" si="38"/>
        <v>185</v>
      </c>
      <c r="O201" s="2" t="str">
        <f t="shared" si="29"/>
        <v/>
      </c>
    </row>
    <row r="202" spans="1:15" x14ac:dyDescent="0.2">
      <c r="A202" s="27" t="str">
        <f t="shared" si="27"/>
        <v/>
      </c>
      <c r="B202" s="20" t="str">
        <f t="shared" si="28"/>
        <v/>
      </c>
      <c r="C202" s="26" t="str">
        <f t="shared" si="30"/>
        <v/>
      </c>
      <c r="D202" s="16" t="str">
        <f t="shared" si="31"/>
        <v/>
      </c>
      <c r="E202" s="16" t="str">
        <f t="shared" si="32"/>
        <v/>
      </c>
      <c r="F202" s="53" t="str">
        <f t="shared" si="39"/>
        <v/>
      </c>
      <c r="G202" s="2"/>
      <c r="H202" s="2" t="str">
        <f t="shared" si="33"/>
        <v/>
      </c>
      <c r="I202" s="33" t="str">
        <f t="shared" si="34"/>
        <v/>
      </c>
      <c r="J202" s="10" t="str">
        <f t="shared" si="35"/>
        <v/>
      </c>
      <c r="K202" s="10" t="str">
        <f t="shared" si="36"/>
        <v/>
      </c>
      <c r="L202" s="10"/>
      <c r="M202" s="43" t="str">
        <f t="shared" si="37"/>
        <v/>
      </c>
      <c r="N202" s="2">
        <f t="shared" si="38"/>
        <v>186</v>
      </c>
      <c r="O202" s="2" t="str">
        <f t="shared" si="29"/>
        <v/>
      </c>
    </row>
    <row r="203" spans="1:15" x14ac:dyDescent="0.2">
      <c r="A203" s="27" t="str">
        <f t="shared" si="27"/>
        <v/>
      </c>
      <c r="B203" s="20" t="str">
        <f t="shared" si="28"/>
        <v/>
      </c>
      <c r="C203" s="26" t="str">
        <f t="shared" si="30"/>
        <v/>
      </c>
      <c r="D203" s="16" t="str">
        <f t="shared" si="31"/>
        <v/>
      </c>
      <c r="E203" s="16" t="str">
        <f t="shared" si="32"/>
        <v/>
      </c>
      <c r="F203" s="53" t="str">
        <f t="shared" si="39"/>
        <v/>
      </c>
      <c r="G203" s="2"/>
      <c r="H203" s="2" t="str">
        <f t="shared" si="33"/>
        <v/>
      </c>
      <c r="I203" s="33" t="str">
        <f t="shared" si="34"/>
        <v/>
      </c>
      <c r="J203" s="10" t="str">
        <f t="shared" si="35"/>
        <v/>
      </c>
      <c r="K203" s="10" t="str">
        <f t="shared" si="36"/>
        <v/>
      </c>
      <c r="L203" s="10"/>
      <c r="M203" s="43" t="str">
        <f t="shared" si="37"/>
        <v/>
      </c>
      <c r="N203" s="2">
        <f t="shared" si="38"/>
        <v>187</v>
      </c>
      <c r="O203" s="2" t="str">
        <f t="shared" si="29"/>
        <v/>
      </c>
    </row>
    <row r="204" spans="1:15" x14ac:dyDescent="0.2">
      <c r="A204" s="27" t="str">
        <f t="shared" si="27"/>
        <v/>
      </c>
      <c r="B204" s="20" t="str">
        <f t="shared" si="28"/>
        <v/>
      </c>
      <c r="C204" s="26" t="str">
        <f t="shared" si="30"/>
        <v/>
      </c>
      <c r="D204" s="16" t="str">
        <f t="shared" si="31"/>
        <v/>
      </c>
      <c r="E204" s="16" t="str">
        <f t="shared" si="32"/>
        <v/>
      </c>
      <c r="F204" s="53" t="str">
        <f t="shared" si="39"/>
        <v/>
      </c>
      <c r="G204" s="2"/>
      <c r="H204" s="2" t="str">
        <f t="shared" si="33"/>
        <v/>
      </c>
      <c r="I204" s="33" t="str">
        <f t="shared" si="34"/>
        <v/>
      </c>
      <c r="J204" s="10" t="str">
        <f t="shared" si="35"/>
        <v/>
      </c>
      <c r="K204" s="10" t="str">
        <f t="shared" si="36"/>
        <v/>
      </c>
      <c r="L204" s="10"/>
      <c r="M204" s="43" t="str">
        <f t="shared" si="37"/>
        <v/>
      </c>
      <c r="N204" s="2">
        <f t="shared" si="38"/>
        <v>188</v>
      </c>
      <c r="O204" s="2" t="str">
        <f t="shared" si="29"/>
        <v/>
      </c>
    </row>
    <row r="205" spans="1:15" x14ac:dyDescent="0.2">
      <c r="A205" s="27" t="str">
        <f t="shared" si="27"/>
        <v/>
      </c>
      <c r="B205" s="20" t="str">
        <f t="shared" si="28"/>
        <v/>
      </c>
      <c r="C205" s="26" t="str">
        <f t="shared" si="30"/>
        <v/>
      </c>
      <c r="D205" s="16" t="str">
        <f t="shared" si="31"/>
        <v/>
      </c>
      <c r="E205" s="16" t="str">
        <f t="shared" si="32"/>
        <v/>
      </c>
      <c r="F205" s="53" t="str">
        <f t="shared" si="39"/>
        <v/>
      </c>
      <c r="G205" s="2"/>
      <c r="H205" s="2" t="str">
        <f t="shared" si="33"/>
        <v/>
      </c>
      <c r="I205" s="33" t="str">
        <f t="shared" si="34"/>
        <v/>
      </c>
      <c r="J205" s="10" t="str">
        <f t="shared" si="35"/>
        <v/>
      </c>
      <c r="K205" s="10" t="str">
        <f t="shared" si="36"/>
        <v/>
      </c>
      <c r="L205" s="10"/>
      <c r="M205" s="43" t="str">
        <f t="shared" si="37"/>
        <v/>
      </c>
      <c r="N205" s="2">
        <f t="shared" si="38"/>
        <v>189</v>
      </c>
      <c r="O205" s="2" t="str">
        <f t="shared" si="29"/>
        <v/>
      </c>
    </row>
    <row r="206" spans="1:15" x14ac:dyDescent="0.2">
      <c r="A206" s="27" t="str">
        <f t="shared" si="27"/>
        <v/>
      </c>
      <c r="B206" s="20" t="str">
        <f t="shared" si="28"/>
        <v/>
      </c>
      <c r="C206" s="26" t="str">
        <f t="shared" si="30"/>
        <v/>
      </c>
      <c r="D206" s="16" t="str">
        <f t="shared" si="31"/>
        <v/>
      </c>
      <c r="E206" s="16" t="str">
        <f t="shared" si="32"/>
        <v/>
      </c>
      <c r="F206" s="53" t="str">
        <f t="shared" si="39"/>
        <v/>
      </c>
      <c r="G206" s="2"/>
      <c r="H206" s="2" t="str">
        <f t="shared" si="33"/>
        <v/>
      </c>
      <c r="I206" s="33" t="str">
        <f t="shared" si="34"/>
        <v/>
      </c>
      <c r="J206" s="10" t="str">
        <f t="shared" si="35"/>
        <v/>
      </c>
      <c r="K206" s="10" t="str">
        <f t="shared" si="36"/>
        <v/>
      </c>
      <c r="L206" s="10"/>
      <c r="M206" s="43" t="str">
        <f t="shared" si="37"/>
        <v/>
      </c>
      <c r="N206" s="2">
        <f t="shared" si="38"/>
        <v>190</v>
      </c>
      <c r="O206" s="2" t="str">
        <f t="shared" si="29"/>
        <v/>
      </c>
    </row>
    <row r="207" spans="1:15" x14ac:dyDescent="0.2">
      <c r="A207" s="27" t="str">
        <f t="shared" si="27"/>
        <v/>
      </c>
      <c r="B207" s="20" t="str">
        <f t="shared" si="28"/>
        <v/>
      </c>
      <c r="C207" s="26" t="str">
        <f t="shared" si="30"/>
        <v/>
      </c>
      <c r="D207" s="16" t="str">
        <f t="shared" si="31"/>
        <v/>
      </c>
      <c r="E207" s="16" t="str">
        <f t="shared" si="32"/>
        <v/>
      </c>
      <c r="F207" s="53" t="str">
        <f t="shared" si="39"/>
        <v/>
      </c>
      <c r="G207" s="2"/>
      <c r="H207" s="2" t="str">
        <f t="shared" si="33"/>
        <v/>
      </c>
      <c r="I207" s="33" t="str">
        <f t="shared" si="34"/>
        <v/>
      </c>
      <c r="J207" s="10" t="str">
        <f t="shared" si="35"/>
        <v/>
      </c>
      <c r="K207" s="10" t="str">
        <f t="shared" si="36"/>
        <v/>
      </c>
      <c r="L207" s="10"/>
      <c r="M207" s="43" t="str">
        <f t="shared" si="37"/>
        <v/>
      </c>
      <c r="N207" s="2">
        <f t="shared" si="38"/>
        <v>191</v>
      </c>
      <c r="O207" s="2" t="str">
        <f t="shared" si="29"/>
        <v/>
      </c>
    </row>
    <row r="208" spans="1:15" x14ac:dyDescent="0.2">
      <c r="A208" s="27" t="str">
        <f t="shared" si="27"/>
        <v/>
      </c>
      <c r="B208" s="20" t="str">
        <f t="shared" si="28"/>
        <v/>
      </c>
      <c r="C208" s="26" t="str">
        <f t="shared" si="30"/>
        <v/>
      </c>
      <c r="D208" s="16" t="str">
        <f t="shared" si="31"/>
        <v/>
      </c>
      <c r="E208" s="16" t="str">
        <f t="shared" si="32"/>
        <v/>
      </c>
      <c r="F208" s="53" t="str">
        <f t="shared" si="39"/>
        <v/>
      </c>
      <c r="G208" s="2"/>
      <c r="H208" s="2" t="str">
        <f t="shared" si="33"/>
        <v/>
      </c>
      <c r="I208" s="33" t="str">
        <f t="shared" si="34"/>
        <v/>
      </c>
      <c r="J208" s="10" t="str">
        <f t="shared" si="35"/>
        <v/>
      </c>
      <c r="K208" s="10" t="str">
        <f t="shared" si="36"/>
        <v/>
      </c>
      <c r="L208" s="10"/>
      <c r="M208" s="43" t="str">
        <f t="shared" si="37"/>
        <v/>
      </c>
      <c r="N208" s="2">
        <f t="shared" si="38"/>
        <v>192</v>
      </c>
      <c r="O208" s="2" t="str">
        <f t="shared" si="29"/>
        <v/>
      </c>
    </row>
    <row r="209" spans="1:15" x14ac:dyDescent="0.2">
      <c r="A209" s="27" t="str">
        <f t="shared" ref="A209:A272" si="40">$O209</f>
        <v/>
      </c>
      <c r="B209" s="20" t="str">
        <f t="shared" ref="B209:B272" si="41">IF(A209="","",IF($B$13=0,($H209),(IF($B$13=1,$I209,$J209))))</f>
        <v/>
      </c>
      <c r="C209" s="26" t="str">
        <f t="shared" si="30"/>
        <v/>
      </c>
      <c r="D209" s="16" t="str">
        <f t="shared" si="31"/>
        <v/>
      </c>
      <c r="E209" s="16" t="str">
        <f t="shared" si="32"/>
        <v/>
      </c>
      <c r="F209" s="53" t="str">
        <f t="shared" si="39"/>
        <v/>
      </c>
      <c r="G209" s="2"/>
      <c r="H209" s="2" t="str">
        <f t="shared" si="33"/>
        <v/>
      </c>
      <c r="I209" s="33" t="str">
        <f t="shared" si="34"/>
        <v/>
      </c>
      <c r="J209" s="10" t="str">
        <f t="shared" si="35"/>
        <v/>
      </c>
      <c r="K209" s="10" t="str">
        <f t="shared" si="36"/>
        <v/>
      </c>
      <c r="L209" s="10"/>
      <c r="M209" s="43" t="str">
        <f t="shared" si="37"/>
        <v/>
      </c>
      <c r="N209" s="2">
        <f t="shared" si="38"/>
        <v>193</v>
      </c>
      <c r="O209" s="2" t="str">
        <f t="shared" ref="O209:O272" si="42">IF($N209&gt;$B$11,"",$N209)</f>
        <v/>
      </c>
    </row>
    <row r="210" spans="1:15" x14ac:dyDescent="0.2">
      <c r="A210" s="27" t="str">
        <f t="shared" si="40"/>
        <v/>
      </c>
      <c r="B210" s="20" t="str">
        <f t="shared" si="41"/>
        <v/>
      </c>
      <c r="C210" s="26" t="str">
        <f t="shared" ref="C210:C273" si="43">IF(A210="","",IF(ISERROR(B210),"no",IF(($B210)&gt;=$B$14,"yes","no")))</f>
        <v/>
      </c>
      <c r="D210" s="16" t="str">
        <f t="shared" ref="D210:D273" si="44">IF(A210="","",IF(A210&lt;($B$12),(HYPGEOMDIST($A210,$A210,($B$12)-1,$B$11)),0))</f>
        <v/>
      </c>
      <c r="E210" s="16" t="str">
        <f t="shared" ref="E210:E273" si="45">IF(A210="","",IF(A210&lt;=($B$12),HYPGEOMDIST($A210-1,$A210,($B$12)-1,$B$11)))</f>
        <v/>
      </c>
      <c r="F210" s="53" t="str">
        <f t="shared" si="39"/>
        <v/>
      </c>
      <c r="G210" s="2"/>
      <c r="H210" s="2" t="str">
        <f t="shared" ref="H210:H273" si="46">IF($A210="","",1-D210)</f>
        <v/>
      </c>
      <c r="I210" s="33" t="str">
        <f t="shared" ref="I210:I273" si="47">IF($A210="","",H210-E210)</f>
        <v/>
      </c>
      <c r="J210" s="10" t="str">
        <f t="shared" ref="J210:J273" si="48">IF($A210="","",I210-F210)</f>
        <v/>
      </c>
      <c r="K210" s="10" t="str">
        <f t="shared" ref="K210:K273" si="49">IF($B210="","",$B$14)</f>
        <v/>
      </c>
      <c r="L210" s="10"/>
      <c r="M210" s="43" t="str">
        <f t="shared" ref="M210:M273" si="50">IF(ISERROR(B210),"",IF(B210&gt;=$B$14,B210,"not meet"))</f>
        <v/>
      </c>
      <c r="N210" s="2">
        <f t="shared" ref="N210:N273" si="51">ROW()-16</f>
        <v>194</v>
      </c>
      <c r="O210" s="2" t="str">
        <f t="shared" si="42"/>
        <v/>
      </c>
    </row>
    <row r="211" spans="1:15" x14ac:dyDescent="0.2">
      <c r="A211" s="27" t="str">
        <f t="shared" si="40"/>
        <v/>
      </c>
      <c r="B211" s="20" t="str">
        <f t="shared" si="41"/>
        <v/>
      </c>
      <c r="C211" s="26" t="str">
        <f t="shared" si="43"/>
        <v/>
      </c>
      <c r="D211" s="16" t="str">
        <f t="shared" si="44"/>
        <v/>
      </c>
      <c r="E211" s="16" t="str">
        <f t="shared" si="45"/>
        <v/>
      </c>
      <c r="F211" s="53" t="str">
        <f t="shared" ref="F211:F274" si="52">IF(A211="","",IF(OR(A211&lt;2,B$11=B$12),"0",IF(A211&lt;B$12+2,HYPGEOMDIST(A211-2,A211,B$12-1,B$11))))</f>
        <v/>
      </c>
      <c r="G211" s="2"/>
      <c r="H211" s="2" t="str">
        <f t="shared" si="46"/>
        <v/>
      </c>
      <c r="I211" s="33" t="str">
        <f t="shared" si="47"/>
        <v/>
      </c>
      <c r="J211" s="10" t="str">
        <f t="shared" si="48"/>
        <v/>
      </c>
      <c r="K211" s="10" t="str">
        <f t="shared" si="49"/>
        <v/>
      </c>
      <c r="L211" s="10"/>
      <c r="M211" s="43" t="str">
        <f t="shared" si="50"/>
        <v/>
      </c>
      <c r="N211" s="2">
        <f t="shared" si="51"/>
        <v>195</v>
      </c>
      <c r="O211" s="2" t="str">
        <f t="shared" si="42"/>
        <v/>
      </c>
    </row>
    <row r="212" spans="1:15" x14ac:dyDescent="0.2">
      <c r="A212" s="27" t="str">
        <f t="shared" si="40"/>
        <v/>
      </c>
      <c r="B212" s="20" t="str">
        <f t="shared" si="41"/>
        <v/>
      </c>
      <c r="C212" s="26" t="str">
        <f t="shared" si="43"/>
        <v/>
      </c>
      <c r="D212" s="16" t="str">
        <f t="shared" si="44"/>
        <v/>
      </c>
      <c r="E212" s="16" t="str">
        <f t="shared" si="45"/>
        <v/>
      </c>
      <c r="F212" s="53" t="str">
        <f t="shared" si="52"/>
        <v/>
      </c>
      <c r="G212" s="2"/>
      <c r="H212" s="2" t="str">
        <f t="shared" si="46"/>
        <v/>
      </c>
      <c r="I212" s="33" t="str">
        <f t="shared" si="47"/>
        <v/>
      </c>
      <c r="J212" s="10" t="str">
        <f t="shared" si="48"/>
        <v/>
      </c>
      <c r="K212" s="10" t="str">
        <f t="shared" si="49"/>
        <v/>
      </c>
      <c r="L212" s="10"/>
      <c r="M212" s="43" t="str">
        <f t="shared" si="50"/>
        <v/>
      </c>
      <c r="N212" s="2">
        <f t="shared" si="51"/>
        <v>196</v>
      </c>
      <c r="O212" s="2" t="str">
        <f t="shared" si="42"/>
        <v/>
      </c>
    </row>
    <row r="213" spans="1:15" x14ac:dyDescent="0.2">
      <c r="A213" s="27" t="str">
        <f t="shared" si="40"/>
        <v/>
      </c>
      <c r="B213" s="20" t="str">
        <f t="shared" si="41"/>
        <v/>
      </c>
      <c r="C213" s="26" t="str">
        <f t="shared" si="43"/>
        <v/>
      </c>
      <c r="D213" s="16" t="str">
        <f t="shared" si="44"/>
        <v/>
      </c>
      <c r="E213" s="16" t="str">
        <f t="shared" si="45"/>
        <v/>
      </c>
      <c r="F213" s="53" t="str">
        <f t="shared" si="52"/>
        <v/>
      </c>
      <c r="G213" s="2"/>
      <c r="H213" s="2" t="str">
        <f t="shared" si="46"/>
        <v/>
      </c>
      <c r="I213" s="33" t="str">
        <f t="shared" si="47"/>
        <v/>
      </c>
      <c r="J213" s="10" t="str">
        <f t="shared" si="48"/>
        <v/>
      </c>
      <c r="K213" s="10" t="str">
        <f t="shared" si="49"/>
        <v/>
      </c>
      <c r="L213" s="10"/>
      <c r="M213" s="43" t="str">
        <f t="shared" si="50"/>
        <v/>
      </c>
      <c r="N213" s="2">
        <f t="shared" si="51"/>
        <v>197</v>
      </c>
      <c r="O213" s="2" t="str">
        <f t="shared" si="42"/>
        <v/>
      </c>
    </row>
    <row r="214" spans="1:15" x14ac:dyDescent="0.2">
      <c r="A214" s="27" t="str">
        <f t="shared" si="40"/>
        <v/>
      </c>
      <c r="B214" s="20" t="str">
        <f t="shared" si="41"/>
        <v/>
      </c>
      <c r="C214" s="26" t="str">
        <f t="shared" si="43"/>
        <v/>
      </c>
      <c r="D214" s="16" t="str">
        <f t="shared" si="44"/>
        <v/>
      </c>
      <c r="E214" s="16" t="str">
        <f t="shared" si="45"/>
        <v/>
      </c>
      <c r="F214" s="53" t="str">
        <f t="shared" si="52"/>
        <v/>
      </c>
      <c r="G214" s="2"/>
      <c r="H214" s="2" t="str">
        <f t="shared" si="46"/>
        <v/>
      </c>
      <c r="I214" s="33" t="str">
        <f t="shared" si="47"/>
        <v/>
      </c>
      <c r="J214" s="10" t="str">
        <f t="shared" si="48"/>
        <v/>
      </c>
      <c r="K214" s="10" t="str">
        <f t="shared" si="49"/>
        <v/>
      </c>
      <c r="L214" s="10"/>
      <c r="M214" s="43" t="str">
        <f t="shared" si="50"/>
        <v/>
      </c>
      <c r="N214" s="2">
        <f t="shared" si="51"/>
        <v>198</v>
      </c>
      <c r="O214" s="2" t="str">
        <f t="shared" si="42"/>
        <v/>
      </c>
    </row>
    <row r="215" spans="1:15" x14ac:dyDescent="0.2">
      <c r="A215" s="27" t="str">
        <f t="shared" si="40"/>
        <v/>
      </c>
      <c r="B215" s="20" t="str">
        <f t="shared" si="41"/>
        <v/>
      </c>
      <c r="C215" s="26" t="str">
        <f t="shared" si="43"/>
        <v/>
      </c>
      <c r="D215" s="16" t="str">
        <f t="shared" si="44"/>
        <v/>
      </c>
      <c r="E215" s="16" t="str">
        <f t="shared" si="45"/>
        <v/>
      </c>
      <c r="F215" s="53" t="str">
        <f t="shared" si="52"/>
        <v/>
      </c>
      <c r="G215" s="2"/>
      <c r="H215" s="2" t="str">
        <f t="shared" si="46"/>
        <v/>
      </c>
      <c r="I215" s="33" t="str">
        <f t="shared" si="47"/>
        <v/>
      </c>
      <c r="J215" s="10" t="str">
        <f t="shared" si="48"/>
        <v/>
      </c>
      <c r="K215" s="10" t="str">
        <f t="shared" si="49"/>
        <v/>
      </c>
      <c r="L215" s="10"/>
      <c r="M215" s="43" t="str">
        <f t="shared" si="50"/>
        <v/>
      </c>
      <c r="N215" s="2">
        <f t="shared" si="51"/>
        <v>199</v>
      </c>
      <c r="O215" s="2" t="str">
        <f t="shared" si="42"/>
        <v/>
      </c>
    </row>
    <row r="216" spans="1:15" x14ac:dyDescent="0.2">
      <c r="A216" s="27" t="str">
        <f t="shared" si="40"/>
        <v/>
      </c>
      <c r="B216" s="20" t="str">
        <f t="shared" si="41"/>
        <v/>
      </c>
      <c r="C216" s="26" t="str">
        <f t="shared" si="43"/>
        <v/>
      </c>
      <c r="D216" s="16" t="str">
        <f t="shared" si="44"/>
        <v/>
      </c>
      <c r="E216" s="16" t="str">
        <f t="shared" si="45"/>
        <v/>
      </c>
      <c r="F216" s="53" t="str">
        <f t="shared" si="52"/>
        <v/>
      </c>
      <c r="G216" s="2"/>
      <c r="H216" s="2" t="str">
        <f t="shared" si="46"/>
        <v/>
      </c>
      <c r="I216" s="33" t="str">
        <f t="shared" si="47"/>
        <v/>
      </c>
      <c r="J216" s="10" t="str">
        <f t="shared" si="48"/>
        <v/>
      </c>
      <c r="K216" s="10" t="str">
        <f t="shared" si="49"/>
        <v/>
      </c>
      <c r="L216" s="10"/>
      <c r="M216" s="43" t="str">
        <f t="shared" si="50"/>
        <v/>
      </c>
      <c r="N216" s="2">
        <f t="shared" si="51"/>
        <v>200</v>
      </c>
      <c r="O216" s="2" t="str">
        <f t="shared" si="42"/>
        <v/>
      </c>
    </row>
    <row r="217" spans="1:15" x14ac:dyDescent="0.2">
      <c r="A217" s="27" t="str">
        <f t="shared" si="40"/>
        <v/>
      </c>
      <c r="B217" s="20" t="str">
        <f t="shared" si="41"/>
        <v/>
      </c>
      <c r="C217" s="26" t="str">
        <f t="shared" si="43"/>
        <v/>
      </c>
      <c r="D217" s="16" t="str">
        <f t="shared" si="44"/>
        <v/>
      </c>
      <c r="E217" s="16" t="str">
        <f t="shared" si="45"/>
        <v/>
      </c>
      <c r="F217" s="53" t="str">
        <f t="shared" si="52"/>
        <v/>
      </c>
      <c r="G217" s="2"/>
      <c r="H217" s="2" t="str">
        <f t="shared" si="46"/>
        <v/>
      </c>
      <c r="I217" s="33" t="str">
        <f t="shared" si="47"/>
        <v/>
      </c>
      <c r="J217" s="10" t="str">
        <f t="shared" si="48"/>
        <v/>
      </c>
      <c r="K217" s="10" t="str">
        <f t="shared" si="49"/>
        <v/>
      </c>
      <c r="L217" s="10"/>
      <c r="M217" s="43" t="str">
        <f t="shared" si="50"/>
        <v/>
      </c>
      <c r="N217" s="2">
        <f t="shared" si="51"/>
        <v>201</v>
      </c>
      <c r="O217" s="2" t="str">
        <f t="shared" si="42"/>
        <v/>
      </c>
    </row>
    <row r="218" spans="1:15" x14ac:dyDescent="0.2">
      <c r="A218" s="27" t="str">
        <f t="shared" si="40"/>
        <v/>
      </c>
      <c r="B218" s="20" t="str">
        <f t="shared" si="41"/>
        <v/>
      </c>
      <c r="C218" s="26" t="str">
        <f t="shared" si="43"/>
        <v/>
      </c>
      <c r="D218" s="16" t="str">
        <f t="shared" si="44"/>
        <v/>
      </c>
      <c r="E218" s="16" t="str">
        <f t="shared" si="45"/>
        <v/>
      </c>
      <c r="F218" s="53" t="str">
        <f t="shared" si="52"/>
        <v/>
      </c>
      <c r="G218" s="2"/>
      <c r="H218" s="2" t="str">
        <f t="shared" si="46"/>
        <v/>
      </c>
      <c r="I218" s="33" t="str">
        <f t="shared" si="47"/>
        <v/>
      </c>
      <c r="J218" s="10" t="str">
        <f t="shared" si="48"/>
        <v/>
      </c>
      <c r="K218" s="10" t="str">
        <f t="shared" si="49"/>
        <v/>
      </c>
      <c r="L218" s="10"/>
      <c r="M218" s="43" t="str">
        <f t="shared" si="50"/>
        <v/>
      </c>
      <c r="N218" s="2">
        <f t="shared" si="51"/>
        <v>202</v>
      </c>
      <c r="O218" s="2" t="str">
        <f t="shared" si="42"/>
        <v/>
      </c>
    </row>
    <row r="219" spans="1:15" x14ac:dyDescent="0.2">
      <c r="A219" s="27" t="str">
        <f t="shared" si="40"/>
        <v/>
      </c>
      <c r="B219" s="20" t="str">
        <f t="shared" si="41"/>
        <v/>
      </c>
      <c r="C219" s="26" t="str">
        <f t="shared" si="43"/>
        <v/>
      </c>
      <c r="D219" s="16" t="str">
        <f t="shared" si="44"/>
        <v/>
      </c>
      <c r="E219" s="16" t="str">
        <f t="shared" si="45"/>
        <v/>
      </c>
      <c r="F219" s="53" t="str">
        <f t="shared" si="52"/>
        <v/>
      </c>
      <c r="G219" s="2"/>
      <c r="H219" s="2" t="str">
        <f t="shared" si="46"/>
        <v/>
      </c>
      <c r="I219" s="33" t="str">
        <f t="shared" si="47"/>
        <v/>
      </c>
      <c r="J219" s="10" t="str">
        <f t="shared" si="48"/>
        <v/>
      </c>
      <c r="K219" s="10" t="str">
        <f t="shared" si="49"/>
        <v/>
      </c>
      <c r="L219" s="10"/>
      <c r="M219" s="43" t="str">
        <f t="shared" si="50"/>
        <v/>
      </c>
      <c r="N219" s="2">
        <f t="shared" si="51"/>
        <v>203</v>
      </c>
      <c r="O219" s="2" t="str">
        <f t="shared" si="42"/>
        <v/>
      </c>
    </row>
    <row r="220" spans="1:15" x14ac:dyDescent="0.2">
      <c r="A220" s="27" t="str">
        <f t="shared" si="40"/>
        <v/>
      </c>
      <c r="B220" s="20" t="str">
        <f t="shared" si="41"/>
        <v/>
      </c>
      <c r="C220" s="26" t="str">
        <f t="shared" si="43"/>
        <v/>
      </c>
      <c r="D220" s="16" t="str">
        <f t="shared" si="44"/>
        <v/>
      </c>
      <c r="E220" s="16" t="str">
        <f t="shared" si="45"/>
        <v/>
      </c>
      <c r="F220" s="53" t="str">
        <f t="shared" si="52"/>
        <v/>
      </c>
      <c r="G220" s="2"/>
      <c r="H220" s="2" t="str">
        <f t="shared" si="46"/>
        <v/>
      </c>
      <c r="I220" s="33" t="str">
        <f t="shared" si="47"/>
        <v/>
      </c>
      <c r="J220" s="10" t="str">
        <f t="shared" si="48"/>
        <v/>
      </c>
      <c r="K220" s="10" t="str">
        <f t="shared" si="49"/>
        <v/>
      </c>
      <c r="L220" s="10"/>
      <c r="M220" s="43" t="str">
        <f t="shared" si="50"/>
        <v/>
      </c>
      <c r="N220" s="2">
        <f t="shared" si="51"/>
        <v>204</v>
      </c>
      <c r="O220" s="2" t="str">
        <f t="shared" si="42"/>
        <v/>
      </c>
    </row>
    <row r="221" spans="1:15" x14ac:dyDescent="0.2">
      <c r="A221" s="27" t="str">
        <f t="shared" si="40"/>
        <v/>
      </c>
      <c r="B221" s="20" t="str">
        <f t="shared" si="41"/>
        <v/>
      </c>
      <c r="C221" s="26" t="str">
        <f t="shared" si="43"/>
        <v/>
      </c>
      <c r="D221" s="16" t="str">
        <f t="shared" si="44"/>
        <v/>
      </c>
      <c r="E221" s="16" t="str">
        <f t="shared" si="45"/>
        <v/>
      </c>
      <c r="F221" s="53" t="str">
        <f t="shared" si="52"/>
        <v/>
      </c>
      <c r="G221" s="2"/>
      <c r="H221" s="2" t="str">
        <f t="shared" si="46"/>
        <v/>
      </c>
      <c r="I221" s="33" t="str">
        <f t="shared" si="47"/>
        <v/>
      </c>
      <c r="J221" s="10" t="str">
        <f t="shared" si="48"/>
        <v/>
      </c>
      <c r="K221" s="10" t="str">
        <f t="shared" si="49"/>
        <v/>
      </c>
      <c r="L221" s="10"/>
      <c r="M221" s="43" t="str">
        <f t="shared" si="50"/>
        <v/>
      </c>
      <c r="N221" s="2">
        <f t="shared" si="51"/>
        <v>205</v>
      </c>
      <c r="O221" s="2" t="str">
        <f t="shared" si="42"/>
        <v/>
      </c>
    </row>
    <row r="222" spans="1:15" x14ac:dyDescent="0.2">
      <c r="A222" s="27" t="str">
        <f t="shared" si="40"/>
        <v/>
      </c>
      <c r="B222" s="20" t="str">
        <f t="shared" si="41"/>
        <v/>
      </c>
      <c r="C222" s="26" t="str">
        <f t="shared" si="43"/>
        <v/>
      </c>
      <c r="D222" s="16" t="str">
        <f t="shared" si="44"/>
        <v/>
      </c>
      <c r="E222" s="16" t="str">
        <f t="shared" si="45"/>
        <v/>
      </c>
      <c r="F222" s="53" t="str">
        <f t="shared" si="52"/>
        <v/>
      </c>
      <c r="G222" s="2"/>
      <c r="H222" s="2" t="str">
        <f t="shared" si="46"/>
        <v/>
      </c>
      <c r="I222" s="33" t="str">
        <f t="shared" si="47"/>
        <v/>
      </c>
      <c r="J222" s="10" t="str">
        <f t="shared" si="48"/>
        <v/>
      </c>
      <c r="K222" s="10" t="str">
        <f t="shared" si="49"/>
        <v/>
      </c>
      <c r="L222" s="10"/>
      <c r="M222" s="43" t="str">
        <f t="shared" si="50"/>
        <v/>
      </c>
      <c r="N222" s="2">
        <f t="shared" si="51"/>
        <v>206</v>
      </c>
      <c r="O222" s="2" t="str">
        <f t="shared" si="42"/>
        <v/>
      </c>
    </row>
    <row r="223" spans="1:15" x14ac:dyDescent="0.2">
      <c r="A223" s="27" t="str">
        <f t="shared" si="40"/>
        <v/>
      </c>
      <c r="B223" s="20" t="str">
        <f t="shared" si="41"/>
        <v/>
      </c>
      <c r="C223" s="26" t="str">
        <f t="shared" si="43"/>
        <v/>
      </c>
      <c r="D223" s="16" t="str">
        <f t="shared" si="44"/>
        <v/>
      </c>
      <c r="E223" s="16" t="str">
        <f t="shared" si="45"/>
        <v/>
      </c>
      <c r="F223" s="53" t="str">
        <f t="shared" si="52"/>
        <v/>
      </c>
      <c r="G223" s="2"/>
      <c r="H223" s="2" t="str">
        <f t="shared" si="46"/>
        <v/>
      </c>
      <c r="I223" s="33" t="str">
        <f t="shared" si="47"/>
        <v/>
      </c>
      <c r="J223" s="10" t="str">
        <f t="shared" si="48"/>
        <v/>
      </c>
      <c r="K223" s="10" t="str">
        <f t="shared" si="49"/>
        <v/>
      </c>
      <c r="L223" s="10"/>
      <c r="M223" s="43" t="str">
        <f t="shared" si="50"/>
        <v/>
      </c>
      <c r="N223" s="2">
        <f t="shared" si="51"/>
        <v>207</v>
      </c>
      <c r="O223" s="2" t="str">
        <f t="shared" si="42"/>
        <v/>
      </c>
    </row>
    <row r="224" spans="1:15" x14ac:dyDescent="0.2">
      <c r="A224" s="27" t="str">
        <f t="shared" si="40"/>
        <v/>
      </c>
      <c r="B224" s="20" t="str">
        <f t="shared" si="41"/>
        <v/>
      </c>
      <c r="C224" s="26" t="str">
        <f t="shared" si="43"/>
        <v/>
      </c>
      <c r="D224" s="16" t="str">
        <f t="shared" si="44"/>
        <v/>
      </c>
      <c r="E224" s="16" t="str">
        <f t="shared" si="45"/>
        <v/>
      </c>
      <c r="F224" s="53" t="str">
        <f t="shared" si="52"/>
        <v/>
      </c>
      <c r="G224" s="2"/>
      <c r="H224" s="2" t="str">
        <f t="shared" si="46"/>
        <v/>
      </c>
      <c r="I224" s="33" t="str">
        <f t="shared" si="47"/>
        <v/>
      </c>
      <c r="J224" s="10" t="str">
        <f t="shared" si="48"/>
        <v/>
      </c>
      <c r="K224" s="10" t="str">
        <f t="shared" si="49"/>
        <v/>
      </c>
      <c r="L224" s="10"/>
      <c r="M224" s="43" t="str">
        <f t="shared" si="50"/>
        <v/>
      </c>
      <c r="N224" s="2">
        <f t="shared" si="51"/>
        <v>208</v>
      </c>
      <c r="O224" s="2" t="str">
        <f t="shared" si="42"/>
        <v/>
      </c>
    </row>
    <row r="225" spans="1:15" x14ac:dyDescent="0.2">
      <c r="A225" s="27" t="str">
        <f t="shared" si="40"/>
        <v/>
      </c>
      <c r="B225" s="20" t="str">
        <f t="shared" si="41"/>
        <v/>
      </c>
      <c r="C225" s="26" t="str">
        <f t="shared" si="43"/>
        <v/>
      </c>
      <c r="D225" s="16" t="str">
        <f t="shared" si="44"/>
        <v/>
      </c>
      <c r="E225" s="16" t="str">
        <f t="shared" si="45"/>
        <v/>
      </c>
      <c r="F225" s="53" t="str">
        <f t="shared" si="52"/>
        <v/>
      </c>
      <c r="G225" s="2"/>
      <c r="H225" s="2" t="str">
        <f t="shared" si="46"/>
        <v/>
      </c>
      <c r="I225" s="33" t="str">
        <f t="shared" si="47"/>
        <v/>
      </c>
      <c r="J225" s="10" t="str">
        <f t="shared" si="48"/>
        <v/>
      </c>
      <c r="K225" s="10" t="str">
        <f t="shared" si="49"/>
        <v/>
      </c>
      <c r="L225" s="10"/>
      <c r="M225" s="43" t="str">
        <f t="shared" si="50"/>
        <v/>
      </c>
      <c r="N225" s="2">
        <f t="shared" si="51"/>
        <v>209</v>
      </c>
      <c r="O225" s="2" t="str">
        <f t="shared" si="42"/>
        <v/>
      </c>
    </row>
    <row r="226" spans="1:15" x14ac:dyDescent="0.2">
      <c r="A226" s="27" t="str">
        <f t="shared" si="40"/>
        <v/>
      </c>
      <c r="B226" s="20" t="str">
        <f t="shared" si="41"/>
        <v/>
      </c>
      <c r="C226" s="26" t="str">
        <f t="shared" si="43"/>
        <v/>
      </c>
      <c r="D226" s="16" t="str">
        <f t="shared" si="44"/>
        <v/>
      </c>
      <c r="E226" s="16" t="str">
        <f t="shared" si="45"/>
        <v/>
      </c>
      <c r="F226" s="53" t="str">
        <f t="shared" si="52"/>
        <v/>
      </c>
      <c r="G226" s="2"/>
      <c r="H226" s="2" t="str">
        <f t="shared" si="46"/>
        <v/>
      </c>
      <c r="I226" s="33" t="str">
        <f t="shared" si="47"/>
        <v/>
      </c>
      <c r="J226" s="10" t="str">
        <f t="shared" si="48"/>
        <v/>
      </c>
      <c r="K226" s="10" t="str">
        <f t="shared" si="49"/>
        <v/>
      </c>
      <c r="L226" s="10"/>
      <c r="M226" s="43" t="str">
        <f t="shared" si="50"/>
        <v/>
      </c>
      <c r="N226" s="2">
        <f t="shared" si="51"/>
        <v>210</v>
      </c>
      <c r="O226" s="2" t="str">
        <f t="shared" si="42"/>
        <v/>
      </c>
    </row>
    <row r="227" spans="1:15" x14ac:dyDescent="0.2">
      <c r="A227" s="27" t="str">
        <f t="shared" si="40"/>
        <v/>
      </c>
      <c r="B227" s="20" t="str">
        <f t="shared" si="41"/>
        <v/>
      </c>
      <c r="C227" s="26" t="str">
        <f t="shared" si="43"/>
        <v/>
      </c>
      <c r="D227" s="16" t="str">
        <f t="shared" si="44"/>
        <v/>
      </c>
      <c r="E227" s="16" t="str">
        <f t="shared" si="45"/>
        <v/>
      </c>
      <c r="F227" s="53" t="str">
        <f t="shared" si="52"/>
        <v/>
      </c>
      <c r="G227" s="2"/>
      <c r="H227" s="2" t="str">
        <f t="shared" si="46"/>
        <v/>
      </c>
      <c r="I227" s="33" t="str">
        <f t="shared" si="47"/>
        <v/>
      </c>
      <c r="J227" s="10" t="str">
        <f t="shared" si="48"/>
        <v/>
      </c>
      <c r="K227" s="10" t="str">
        <f t="shared" si="49"/>
        <v/>
      </c>
      <c r="L227" s="10"/>
      <c r="M227" s="43" t="str">
        <f t="shared" si="50"/>
        <v/>
      </c>
      <c r="N227" s="2">
        <f t="shared" si="51"/>
        <v>211</v>
      </c>
      <c r="O227" s="2" t="str">
        <f t="shared" si="42"/>
        <v/>
      </c>
    </row>
    <row r="228" spans="1:15" x14ac:dyDescent="0.2">
      <c r="A228" s="27" t="str">
        <f t="shared" si="40"/>
        <v/>
      </c>
      <c r="B228" s="20" t="str">
        <f t="shared" si="41"/>
        <v/>
      </c>
      <c r="C228" s="26" t="str">
        <f t="shared" si="43"/>
        <v/>
      </c>
      <c r="D228" s="16" t="str">
        <f t="shared" si="44"/>
        <v/>
      </c>
      <c r="E228" s="16" t="str">
        <f t="shared" si="45"/>
        <v/>
      </c>
      <c r="F228" s="53" t="str">
        <f t="shared" si="52"/>
        <v/>
      </c>
      <c r="G228" s="2"/>
      <c r="H228" s="2" t="str">
        <f t="shared" si="46"/>
        <v/>
      </c>
      <c r="I228" s="33" t="str">
        <f t="shared" si="47"/>
        <v/>
      </c>
      <c r="J228" s="10" t="str">
        <f t="shared" si="48"/>
        <v/>
      </c>
      <c r="K228" s="10" t="str">
        <f t="shared" si="49"/>
        <v/>
      </c>
      <c r="L228" s="10"/>
      <c r="M228" s="43" t="str">
        <f t="shared" si="50"/>
        <v/>
      </c>
      <c r="N228" s="2">
        <f t="shared" si="51"/>
        <v>212</v>
      </c>
      <c r="O228" s="2" t="str">
        <f t="shared" si="42"/>
        <v/>
      </c>
    </row>
    <row r="229" spans="1:15" x14ac:dyDescent="0.2">
      <c r="A229" s="27" t="str">
        <f t="shared" si="40"/>
        <v/>
      </c>
      <c r="B229" s="20" t="str">
        <f t="shared" si="41"/>
        <v/>
      </c>
      <c r="C229" s="26" t="str">
        <f t="shared" si="43"/>
        <v/>
      </c>
      <c r="D229" s="16" t="str">
        <f t="shared" si="44"/>
        <v/>
      </c>
      <c r="E229" s="16" t="str">
        <f t="shared" si="45"/>
        <v/>
      </c>
      <c r="F229" s="53" t="str">
        <f t="shared" si="52"/>
        <v/>
      </c>
      <c r="G229" s="2"/>
      <c r="H229" s="2" t="str">
        <f t="shared" si="46"/>
        <v/>
      </c>
      <c r="I229" s="33" t="str">
        <f t="shared" si="47"/>
        <v/>
      </c>
      <c r="J229" s="10" t="str">
        <f t="shared" si="48"/>
        <v/>
      </c>
      <c r="K229" s="10" t="str">
        <f t="shared" si="49"/>
        <v/>
      </c>
      <c r="L229" s="10"/>
      <c r="M229" s="43" t="str">
        <f t="shared" si="50"/>
        <v/>
      </c>
      <c r="N229" s="2">
        <f t="shared" si="51"/>
        <v>213</v>
      </c>
      <c r="O229" s="2" t="str">
        <f t="shared" si="42"/>
        <v/>
      </c>
    </row>
    <row r="230" spans="1:15" x14ac:dyDescent="0.2">
      <c r="A230" s="27" t="str">
        <f t="shared" si="40"/>
        <v/>
      </c>
      <c r="B230" s="20" t="str">
        <f t="shared" si="41"/>
        <v/>
      </c>
      <c r="C230" s="26" t="str">
        <f t="shared" si="43"/>
        <v/>
      </c>
      <c r="D230" s="16" t="str">
        <f t="shared" si="44"/>
        <v/>
      </c>
      <c r="E230" s="16" t="str">
        <f t="shared" si="45"/>
        <v/>
      </c>
      <c r="F230" s="53" t="str">
        <f t="shared" si="52"/>
        <v/>
      </c>
      <c r="G230" s="2"/>
      <c r="H230" s="2" t="str">
        <f t="shared" si="46"/>
        <v/>
      </c>
      <c r="I230" s="33" t="str">
        <f t="shared" si="47"/>
        <v/>
      </c>
      <c r="J230" s="10" t="str">
        <f t="shared" si="48"/>
        <v/>
      </c>
      <c r="K230" s="10" t="str">
        <f t="shared" si="49"/>
        <v/>
      </c>
      <c r="L230" s="10"/>
      <c r="M230" s="43" t="str">
        <f t="shared" si="50"/>
        <v/>
      </c>
      <c r="N230" s="2">
        <f t="shared" si="51"/>
        <v>214</v>
      </c>
      <c r="O230" s="2" t="str">
        <f t="shared" si="42"/>
        <v/>
      </c>
    </row>
    <row r="231" spans="1:15" x14ac:dyDescent="0.2">
      <c r="A231" s="27" t="str">
        <f t="shared" si="40"/>
        <v/>
      </c>
      <c r="B231" s="20" t="str">
        <f t="shared" si="41"/>
        <v/>
      </c>
      <c r="C231" s="26" t="str">
        <f t="shared" si="43"/>
        <v/>
      </c>
      <c r="D231" s="16" t="str">
        <f t="shared" si="44"/>
        <v/>
      </c>
      <c r="E231" s="16" t="str">
        <f t="shared" si="45"/>
        <v/>
      </c>
      <c r="F231" s="53" t="str">
        <f t="shared" si="52"/>
        <v/>
      </c>
      <c r="G231" s="2"/>
      <c r="H231" s="2" t="str">
        <f t="shared" si="46"/>
        <v/>
      </c>
      <c r="I231" s="33" t="str">
        <f t="shared" si="47"/>
        <v/>
      </c>
      <c r="J231" s="10" t="str">
        <f t="shared" si="48"/>
        <v/>
      </c>
      <c r="K231" s="10" t="str">
        <f t="shared" si="49"/>
        <v/>
      </c>
      <c r="L231" s="10"/>
      <c r="M231" s="43" t="str">
        <f t="shared" si="50"/>
        <v/>
      </c>
      <c r="N231" s="2">
        <f t="shared" si="51"/>
        <v>215</v>
      </c>
      <c r="O231" s="2" t="str">
        <f t="shared" si="42"/>
        <v/>
      </c>
    </row>
    <row r="232" spans="1:15" x14ac:dyDescent="0.2">
      <c r="A232" s="27" t="str">
        <f t="shared" si="40"/>
        <v/>
      </c>
      <c r="B232" s="20" t="str">
        <f t="shared" si="41"/>
        <v/>
      </c>
      <c r="C232" s="26" t="str">
        <f t="shared" si="43"/>
        <v/>
      </c>
      <c r="D232" s="16" t="str">
        <f t="shared" si="44"/>
        <v/>
      </c>
      <c r="E232" s="16" t="str">
        <f t="shared" si="45"/>
        <v/>
      </c>
      <c r="F232" s="53" t="str">
        <f t="shared" si="52"/>
        <v/>
      </c>
      <c r="G232" s="2"/>
      <c r="H232" s="2" t="str">
        <f t="shared" si="46"/>
        <v/>
      </c>
      <c r="I232" s="33" t="str">
        <f t="shared" si="47"/>
        <v/>
      </c>
      <c r="J232" s="10" t="str">
        <f t="shared" si="48"/>
        <v/>
      </c>
      <c r="K232" s="10" t="str">
        <f t="shared" si="49"/>
        <v/>
      </c>
      <c r="L232" s="10"/>
      <c r="M232" s="43" t="str">
        <f t="shared" si="50"/>
        <v/>
      </c>
      <c r="N232" s="2">
        <f t="shared" si="51"/>
        <v>216</v>
      </c>
      <c r="O232" s="2" t="str">
        <f t="shared" si="42"/>
        <v/>
      </c>
    </row>
    <row r="233" spans="1:15" x14ac:dyDescent="0.2">
      <c r="A233" s="27" t="str">
        <f t="shared" si="40"/>
        <v/>
      </c>
      <c r="B233" s="20" t="str">
        <f t="shared" si="41"/>
        <v/>
      </c>
      <c r="C233" s="26" t="str">
        <f t="shared" si="43"/>
        <v/>
      </c>
      <c r="D233" s="16" t="str">
        <f t="shared" si="44"/>
        <v/>
      </c>
      <c r="E233" s="16" t="str">
        <f t="shared" si="45"/>
        <v/>
      </c>
      <c r="F233" s="53" t="str">
        <f t="shared" si="52"/>
        <v/>
      </c>
      <c r="G233" s="2"/>
      <c r="H233" s="2" t="str">
        <f t="shared" si="46"/>
        <v/>
      </c>
      <c r="I233" s="33" t="str">
        <f t="shared" si="47"/>
        <v/>
      </c>
      <c r="J233" s="10" t="str">
        <f t="shared" si="48"/>
        <v/>
      </c>
      <c r="K233" s="10" t="str">
        <f t="shared" si="49"/>
        <v/>
      </c>
      <c r="L233" s="10"/>
      <c r="M233" s="43" t="str">
        <f t="shared" si="50"/>
        <v/>
      </c>
      <c r="N233" s="2">
        <f t="shared" si="51"/>
        <v>217</v>
      </c>
      <c r="O233" s="2" t="str">
        <f t="shared" si="42"/>
        <v/>
      </c>
    </row>
    <row r="234" spans="1:15" x14ac:dyDescent="0.2">
      <c r="A234" s="27" t="str">
        <f t="shared" si="40"/>
        <v/>
      </c>
      <c r="B234" s="20" t="str">
        <f t="shared" si="41"/>
        <v/>
      </c>
      <c r="C234" s="26" t="str">
        <f t="shared" si="43"/>
        <v/>
      </c>
      <c r="D234" s="16" t="str">
        <f t="shared" si="44"/>
        <v/>
      </c>
      <c r="E234" s="16" t="str">
        <f t="shared" si="45"/>
        <v/>
      </c>
      <c r="F234" s="53" t="str">
        <f t="shared" si="52"/>
        <v/>
      </c>
      <c r="G234" s="2"/>
      <c r="H234" s="2" t="str">
        <f t="shared" si="46"/>
        <v/>
      </c>
      <c r="I234" s="33" t="str">
        <f t="shared" si="47"/>
        <v/>
      </c>
      <c r="J234" s="10" t="str">
        <f t="shared" si="48"/>
        <v/>
      </c>
      <c r="K234" s="10" t="str">
        <f t="shared" si="49"/>
        <v/>
      </c>
      <c r="L234" s="10"/>
      <c r="M234" s="43" t="str">
        <f t="shared" si="50"/>
        <v/>
      </c>
      <c r="N234" s="2">
        <f t="shared" si="51"/>
        <v>218</v>
      </c>
      <c r="O234" s="2" t="str">
        <f t="shared" si="42"/>
        <v/>
      </c>
    </row>
    <row r="235" spans="1:15" x14ac:dyDescent="0.2">
      <c r="A235" s="27" t="str">
        <f t="shared" si="40"/>
        <v/>
      </c>
      <c r="B235" s="20" t="str">
        <f t="shared" si="41"/>
        <v/>
      </c>
      <c r="C235" s="26" t="str">
        <f t="shared" si="43"/>
        <v/>
      </c>
      <c r="D235" s="16" t="str">
        <f t="shared" si="44"/>
        <v/>
      </c>
      <c r="E235" s="16" t="str">
        <f t="shared" si="45"/>
        <v/>
      </c>
      <c r="F235" s="53" t="str">
        <f t="shared" si="52"/>
        <v/>
      </c>
      <c r="G235" s="2"/>
      <c r="H235" s="2" t="str">
        <f t="shared" si="46"/>
        <v/>
      </c>
      <c r="I235" s="33" t="str">
        <f t="shared" si="47"/>
        <v/>
      </c>
      <c r="J235" s="10" t="str">
        <f t="shared" si="48"/>
        <v/>
      </c>
      <c r="K235" s="10" t="str">
        <f t="shared" si="49"/>
        <v/>
      </c>
      <c r="L235" s="10"/>
      <c r="M235" s="43" t="str">
        <f t="shared" si="50"/>
        <v/>
      </c>
      <c r="N235" s="2">
        <f t="shared" si="51"/>
        <v>219</v>
      </c>
      <c r="O235" s="2" t="str">
        <f t="shared" si="42"/>
        <v/>
      </c>
    </row>
    <row r="236" spans="1:15" x14ac:dyDescent="0.2">
      <c r="A236" s="27" t="str">
        <f t="shared" si="40"/>
        <v/>
      </c>
      <c r="B236" s="20" t="str">
        <f t="shared" si="41"/>
        <v/>
      </c>
      <c r="C236" s="26" t="str">
        <f t="shared" si="43"/>
        <v/>
      </c>
      <c r="D236" s="16" t="str">
        <f t="shared" si="44"/>
        <v/>
      </c>
      <c r="E236" s="16" t="str">
        <f t="shared" si="45"/>
        <v/>
      </c>
      <c r="F236" s="53" t="str">
        <f t="shared" si="52"/>
        <v/>
      </c>
      <c r="G236" s="2"/>
      <c r="H236" s="2" t="str">
        <f t="shared" si="46"/>
        <v/>
      </c>
      <c r="I236" s="33" t="str">
        <f t="shared" si="47"/>
        <v/>
      </c>
      <c r="J236" s="10" t="str">
        <f t="shared" si="48"/>
        <v/>
      </c>
      <c r="K236" s="10" t="str">
        <f t="shared" si="49"/>
        <v/>
      </c>
      <c r="L236" s="10"/>
      <c r="M236" s="43" t="str">
        <f t="shared" si="50"/>
        <v/>
      </c>
      <c r="N236" s="2">
        <f t="shared" si="51"/>
        <v>220</v>
      </c>
      <c r="O236" s="2" t="str">
        <f t="shared" si="42"/>
        <v/>
      </c>
    </row>
    <row r="237" spans="1:15" x14ac:dyDescent="0.2">
      <c r="A237" s="27" t="str">
        <f t="shared" si="40"/>
        <v/>
      </c>
      <c r="B237" s="20" t="str">
        <f t="shared" si="41"/>
        <v/>
      </c>
      <c r="C237" s="26" t="str">
        <f t="shared" si="43"/>
        <v/>
      </c>
      <c r="D237" s="16" t="str">
        <f t="shared" si="44"/>
        <v/>
      </c>
      <c r="E237" s="16" t="str">
        <f t="shared" si="45"/>
        <v/>
      </c>
      <c r="F237" s="53" t="str">
        <f t="shared" si="52"/>
        <v/>
      </c>
      <c r="G237" s="2"/>
      <c r="H237" s="2" t="str">
        <f t="shared" si="46"/>
        <v/>
      </c>
      <c r="I237" s="33" t="str">
        <f t="shared" si="47"/>
        <v/>
      </c>
      <c r="J237" s="10" t="str">
        <f t="shared" si="48"/>
        <v/>
      </c>
      <c r="K237" s="10" t="str">
        <f t="shared" si="49"/>
        <v/>
      </c>
      <c r="L237" s="10"/>
      <c r="M237" s="43" t="str">
        <f t="shared" si="50"/>
        <v/>
      </c>
      <c r="N237" s="2">
        <f t="shared" si="51"/>
        <v>221</v>
      </c>
      <c r="O237" s="2" t="str">
        <f t="shared" si="42"/>
        <v/>
      </c>
    </row>
    <row r="238" spans="1:15" x14ac:dyDescent="0.2">
      <c r="A238" s="27" t="str">
        <f t="shared" si="40"/>
        <v/>
      </c>
      <c r="B238" s="20" t="str">
        <f t="shared" si="41"/>
        <v/>
      </c>
      <c r="C238" s="26" t="str">
        <f t="shared" si="43"/>
        <v/>
      </c>
      <c r="D238" s="16" t="str">
        <f t="shared" si="44"/>
        <v/>
      </c>
      <c r="E238" s="16" t="str">
        <f t="shared" si="45"/>
        <v/>
      </c>
      <c r="F238" s="53" t="str">
        <f t="shared" si="52"/>
        <v/>
      </c>
      <c r="G238" s="2"/>
      <c r="H238" s="2" t="str">
        <f t="shared" si="46"/>
        <v/>
      </c>
      <c r="I238" s="33" t="str">
        <f t="shared" si="47"/>
        <v/>
      </c>
      <c r="J238" s="10" t="str">
        <f t="shared" si="48"/>
        <v/>
      </c>
      <c r="K238" s="10" t="str">
        <f t="shared" si="49"/>
        <v/>
      </c>
      <c r="L238" s="10"/>
      <c r="M238" s="43" t="str">
        <f t="shared" si="50"/>
        <v/>
      </c>
      <c r="N238" s="2">
        <f t="shared" si="51"/>
        <v>222</v>
      </c>
      <c r="O238" s="2" t="str">
        <f t="shared" si="42"/>
        <v/>
      </c>
    </row>
    <row r="239" spans="1:15" x14ac:dyDescent="0.2">
      <c r="A239" s="27" t="str">
        <f t="shared" si="40"/>
        <v/>
      </c>
      <c r="B239" s="20" t="str">
        <f t="shared" si="41"/>
        <v/>
      </c>
      <c r="C239" s="26" t="str">
        <f t="shared" si="43"/>
        <v/>
      </c>
      <c r="D239" s="16" t="str">
        <f t="shared" si="44"/>
        <v/>
      </c>
      <c r="E239" s="16" t="str">
        <f t="shared" si="45"/>
        <v/>
      </c>
      <c r="F239" s="53" t="str">
        <f t="shared" si="52"/>
        <v/>
      </c>
      <c r="G239" s="2"/>
      <c r="H239" s="2" t="str">
        <f t="shared" si="46"/>
        <v/>
      </c>
      <c r="I239" s="33" t="str">
        <f t="shared" si="47"/>
        <v/>
      </c>
      <c r="J239" s="10" t="str">
        <f t="shared" si="48"/>
        <v/>
      </c>
      <c r="K239" s="10" t="str">
        <f t="shared" si="49"/>
        <v/>
      </c>
      <c r="L239" s="10"/>
      <c r="M239" s="43" t="str">
        <f t="shared" si="50"/>
        <v/>
      </c>
      <c r="N239" s="2">
        <f t="shared" si="51"/>
        <v>223</v>
      </c>
      <c r="O239" s="2" t="str">
        <f t="shared" si="42"/>
        <v/>
      </c>
    </row>
    <row r="240" spans="1:15" x14ac:dyDescent="0.2">
      <c r="A240" s="27" t="str">
        <f t="shared" si="40"/>
        <v/>
      </c>
      <c r="B240" s="20" t="str">
        <f t="shared" si="41"/>
        <v/>
      </c>
      <c r="C240" s="26" t="str">
        <f t="shared" si="43"/>
        <v/>
      </c>
      <c r="D240" s="16" t="str">
        <f t="shared" si="44"/>
        <v/>
      </c>
      <c r="E240" s="16" t="str">
        <f t="shared" si="45"/>
        <v/>
      </c>
      <c r="F240" s="53" t="str">
        <f t="shared" si="52"/>
        <v/>
      </c>
      <c r="G240" s="2"/>
      <c r="H240" s="2" t="str">
        <f t="shared" si="46"/>
        <v/>
      </c>
      <c r="I240" s="33" t="str">
        <f t="shared" si="47"/>
        <v/>
      </c>
      <c r="J240" s="10" t="str">
        <f t="shared" si="48"/>
        <v/>
      </c>
      <c r="K240" s="10" t="str">
        <f t="shared" si="49"/>
        <v/>
      </c>
      <c r="L240" s="10"/>
      <c r="M240" s="43" t="str">
        <f t="shared" si="50"/>
        <v/>
      </c>
      <c r="N240" s="2">
        <f t="shared" si="51"/>
        <v>224</v>
      </c>
      <c r="O240" s="2" t="str">
        <f t="shared" si="42"/>
        <v/>
      </c>
    </row>
    <row r="241" spans="1:15" x14ac:dyDescent="0.2">
      <c r="A241" s="27" t="str">
        <f t="shared" si="40"/>
        <v/>
      </c>
      <c r="B241" s="20" t="str">
        <f t="shared" si="41"/>
        <v/>
      </c>
      <c r="C241" s="26" t="str">
        <f t="shared" si="43"/>
        <v/>
      </c>
      <c r="D241" s="16" t="str">
        <f t="shared" si="44"/>
        <v/>
      </c>
      <c r="E241" s="16" t="str">
        <f t="shared" si="45"/>
        <v/>
      </c>
      <c r="F241" s="53" t="str">
        <f t="shared" si="52"/>
        <v/>
      </c>
      <c r="G241" s="2"/>
      <c r="H241" s="2" t="str">
        <f t="shared" si="46"/>
        <v/>
      </c>
      <c r="I241" s="33" t="str">
        <f t="shared" si="47"/>
        <v/>
      </c>
      <c r="J241" s="10" t="str">
        <f t="shared" si="48"/>
        <v/>
      </c>
      <c r="K241" s="10" t="str">
        <f t="shared" si="49"/>
        <v/>
      </c>
      <c r="L241" s="10"/>
      <c r="M241" s="43" t="str">
        <f t="shared" si="50"/>
        <v/>
      </c>
      <c r="N241" s="2">
        <f t="shared" si="51"/>
        <v>225</v>
      </c>
      <c r="O241" s="2" t="str">
        <f t="shared" si="42"/>
        <v/>
      </c>
    </row>
    <row r="242" spans="1:15" x14ac:dyDescent="0.2">
      <c r="A242" s="27" t="str">
        <f t="shared" si="40"/>
        <v/>
      </c>
      <c r="B242" s="20" t="str">
        <f t="shared" si="41"/>
        <v/>
      </c>
      <c r="C242" s="26" t="str">
        <f t="shared" si="43"/>
        <v/>
      </c>
      <c r="D242" s="16" t="str">
        <f t="shared" si="44"/>
        <v/>
      </c>
      <c r="E242" s="16" t="str">
        <f t="shared" si="45"/>
        <v/>
      </c>
      <c r="F242" s="53" t="str">
        <f t="shared" si="52"/>
        <v/>
      </c>
      <c r="G242" s="2"/>
      <c r="H242" s="2" t="str">
        <f t="shared" si="46"/>
        <v/>
      </c>
      <c r="I242" s="33" t="str">
        <f t="shared" si="47"/>
        <v/>
      </c>
      <c r="J242" s="10" t="str">
        <f t="shared" si="48"/>
        <v/>
      </c>
      <c r="K242" s="10" t="str">
        <f t="shared" si="49"/>
        <v/>
      </c>
      <c r="L242" s="10"/>
      <c r="M242" s="43" t="str">
        <f t="shared" si="50"/>
        <v/>
      </c>
      <c r="N242" s="2">
        <f t="shared" si="51"/>
        <v>226</v>
      </c>
      <c r="O242" s="2" t="str">
        <f t="shared" si="42"/>
        <v/>
      </c>
    </row>
    <row r="243" spans="1:15" x14ac:dyDescent="0.2">
      <c r="A243" s="27" t="str">
        <f t="shared" si="40"/>
        <v/>
      </c>
      <c r="B243" s="20" t="str">
        <f t="shared" si="41"/>
        <v/>
      </c>
      <c r="C243" s="26" t="str">
        <f t="shared" si="43"/>
        <v/>
      </c>
      <c r="D243" s="16" t="str">
        <f t="shared" si="44"/>
        <v/>
      </c>
      <c r="E243" s="16" t="str">
        <f t="shared" si="45"/>
        <v/>
      </c>
      <c r="F243" s="53" t="str">
        <f t="shared" si="52"/>
        <v/>
      </c>
      <c r="G243" s="2"/>
      <c r="H243" s="2" t="str">
        <f t="shared" si="46"/>
        <v/>
      </c>
      <c r="I243" s="33" t="str">
        <f t="shared" si="47"/>
        <v/>
      </c>
      <c r="J243" s="10" t="str">
        <f t="shared" si="48"/>
        <v/>
      </c>
      <c r="K243" s="10" t="str">
        <f t="shared" si="49"/>
        <v/>
      </c>
      <c r="L243" s="10"/>
      <c r="M243" s="43" t="str">
        <f t="shared" si="50"/>
        <v/>
      </c>
      <c r="N243" s="2">
        <f t="shared" si="51"/>
        <v>227</v>
      </c>
      <c r="O243" s="2" t="str">
        <f t="shared" si="42"/>
        <v/>
      </c>
    </row>
    <row r="244" spans="1:15" x14ac:dyDescent="0.2">
      <c r="A244" s="27" t="str">
        <f t="shared" si="40"/>
        <v/>
      </c>
      <c r="B244" s="20" t="str">
        <f t="shared" si="41"/>
        <v/>
      </c>
      <c r="C244" s="26" t="str">
        <f t="shared" si="43"/>
        <v/>
      </c>
      <c r="D244" s="16" t="str">
        <f t="shared" si="44"/>
        <v/>
      </c>
      <c r="E244" s="16" t="str">
        <f t="shared" si="45"/>
        <v/>
      </c>
      <c r="F244" s="53" t="str">
        <f t="shared" si="52"/>
        <v/>
      </c>
      <c r="G244" s="2"/>
      <c r="H244" s="2" t="str">
        <f t="shared" si="46"/>
        <v/>
      </c>
      <c r="I244" s="33" t="str">
        <f t="shared" si="47"/>
        <v/>
      </c>
      <c r="J244" s="10" t="str">
        <f t="shared" si="48"/>
        <v/>
      </c>
      <c r="K244" s="10" t="str">
        <f t="shared" si="49"/>
        <v/>
      </c>
      <c r="L244" s="10"/>
      <c r="M244" s="43" t="str">
        <f t="shared" si="50"/>
        <v/>
      </c>
      <c r="N244" s="2">
        <f t="shared" si="51"/>
        <v>228</v>
      </c>
      <c r="O244" s="2" t="str">
        <f t="shared" si="42"/>
        <v/>
      </c>
    </row>
    <row r="245" spans="1:15" x14ac:dyDescent="0.2">
      <c r="A245" s="27" t="str">
        <f t="shared" si="40"/>
        <v/>
      </c>
      <c r="B245" s="20" t="str">
        <f t="shared" si="41"/>
        <v/>
      </c>
      <c r="C245" s="26" t="str">
        <f t="shared" si="43"/>
        <v/>
      </c>
      <c r="D245" s="16" t="str">
        <f t="shared" si="44"/>
        <v/>
      </c>
      <c r="E245" s="16" t="str">
        <f t="shared" si="45"/>
        <v/>
      </c>
      <c r="F245" s="53" t="str">
        <f t="shared" si="52"/>
        <v/>
      </c>
      <c r="G245" s="2"/>
      <c r="H245" s="2" t="str">
        <f t="shared" si="46"/>
        <v/>
      </c>
      <c r="I245" s="33" t="str">
        <f t="shared" si="47"/>
        <v/>
      </c>
      <c r="J245" s="10" t="str">
        <f t="shared" si="48"/>
        <v/>
      </c>
      <c r="K245" s="10" t="str">
        <f t="shared" si="49"/>
        <v/>
      </c>
      <c r="L245" s="10"/>
      <c r="M245" s="43" t="str">
        <f t="shared" si="50"/>
        <v/>
      </c>
      <c r="N245" s="2">
        <f t="shared" si="51"/>
        <v>229</v>
      </c>
      <c r="O245" s="2" t="str">
        <f t="shared" si="42"/>
        <v/>
      </c>
    </row>
    <row r="246" spans="1:15" x14ac:dyDescent="0.2">
      <c r="A246" s="27" t="str">
        <f t="shared" si="40"/>
        <v/>
      </c>
      <c r="B246" s="20" t="str">
        <f t="shared" si="41"/>
        <v/>
      </c>
      <c r="C246" s="26" t="str">
        <f t="shared" si="43"/>
        <v/>
      </c>
      <c r="D246" s="16" t="str">
        <f t="shared" si="44"/>
        <v/>
      </c>
      <c r="E246" s="16" t="str">
        <f t="shared" si="45"/>
        <v/>
      </c>
      <c r="F246" s="53" t="str">
        <f t="shared" si="52"/>
        <v/>
      </c>
      <c r="G246" s="2"/>
      <c r="H246" s="2" t="str">
        <f t="shared" si="46"/>
        <v/>
      </c>
      <c r="I246" s="33" t="str">
        <f t="shared" si="47"/>
        <v/>
      </c>
      <c r="J246" s="10" t="str">
        <f t="shared" si="48"/>
        <v/>
      </c>
      <c r="K246" s="10" t="str">
        <f t="shared" si="49"/>
        <v/>
      </c>
      <c r="L246" s="10"/>
      <c r="M246" s="43" t="str">
        <f t="shared" si="50"/>
        <v/>
      </c>
      <c r="N246" s="2">
        <f t="shared" si="51"/>
        <v>230</v>
      </c>
      <c r="O246" s="2" t="str">
        <f t="shared" si="42"/>
        <v/>
      </c>
    </row>
    <row r="247" spans="1:15" x14ac:dyDescent="0.2">
      <c r="A247" s="27" t="str">
        <f t="shared" si="40"/>
        <v/>
      </c>
      <c r="B247" s="20" t="str">
        <f t="shared" si="41"/>
        <v/>
      </c>
      <c r="C247" s="26" t="str">
        <f t="shared" si="43"/>
        <v/>
      </c>
      <c r="D247" s="16" t="str">
        <f t="shared" si="44"/>
        <v/>
      </c>
      <c r="E247" s="16" t="str">
        <f t="shared" si="45"/>
        <v/>
      </c>
      <c r="F247" s="53" t="str">
        <f t="shared" si="52"/>
        <v/>
      </c>
      <c r="G247" s="2"/>
      <c r="H247" s="2" t="str">
        <f t="shared" si="46"/>
        <v/>
      </c>
      <c r="I247" s="33" t="str">
        <f t="shared" si="47"/>
        <v/>
      </c>
      <c r="J247" s="10" t="str">
        <f t="shared" si="48"/>
        <v/>
      </c>
      <c r="K247" s="10" t="str">
        <f t="shared" si="49"/>
        <v/>
      </c>
      <c r="L247" s="10"/>
      <c r="M247" s="43" t="str">
        <f t="shared" si="50"/>
        <v/>
      </c>
      <c r="N247" s="2">
        <f t="shared" si="51"/>
        <v>231</v>
      </c>
      <c r="O247" s="2" t="str">
        <f t="shared" si="42"/>
        <v/>
      </c>
    </row>
    <row r="248" spans="1:15" x14ac:dyDescent="0.2">
      <c r="A248" s="27" t="str">
        <f t="shared" si="40"/>
        <v/>
      </c>
      <c r="B248" s="20" t="str">
        <f t="shared" si="41"/>
        <v/>
      </c>
      <c r="C248" s="26" t="str">
        <f t="shared" si="43"/>
        <v/>
      </c>
      <c r="D248" s="16" t="str">
        <f t="shared" si="44"/>
        <v/>
      </c>
      <c r="E248" s="16" t="str">
        <f t="shared" si="45"/>
        <v/>
      </c>
      <c r="F248" s="53" t="str">
        <f t="shared" si="52"/>
        <v/>
      </c>
      <c r="G248" s="2"/>
      <c r="H248" s="2" t="str">
        <f t="shared" si="46"/>
        <v/>
      </c>
      <c r="I248" s="33" t="str">
        <f t="shared" si="47"/>
        <v/>
      </c>
      <c r="J248" s="10" t="str">
        <f t="shared" si="48"/>
        <v/>
      </c>
      <c r="K248" s="10" t="str">
        <f t="shared" si="49"/>
        <v/>
      </c>
      <c r="L248" s="10"/>
      <c r="M248" s="43" t="str">
        <f t="shared" si="50"/>
        <v/>
      </c>
      <c r="N248" s="2">
        <f t="shared" si="51"/>
        <v>232</v>
      </c>
      <c r="O248" s="2" t="str">
        <f t="shared" si="42"/>
        <v/>
      </c>
    </row>
    <row r="249" spans="1:15" x14ac:dyDescent="0.2">
      <c r="A249" s="27" t="str">
        <f t="shared" si="40"/>
        <v/>
      </c>
      <c r="B249" s="20" t="str">
        <f t="shared" si="41"/>
        <v/>
      </c>
      <c r="C249" s="26" t="str">
        <f t="shared" si="43"/>
        <v/>
      </c>
      <c r="D249" s="16" t="str">
        <f t="shared" si="44"/>
        <v/>
      </c>
      <c r="E249" s="16" t="str">
        <f t="shared" si="45"/>
        <v/>
      </c>
      <c r="F249" s="53" t="str">
        <f t="shared" si="52"/>
        <v/>
      </c>
      <c r="G249" s="2"/>
      <c r="H249" s="2" t="str">
        <f t="shared" si="46"/>
        <v/>
      </c>
      <c r="I249" s="33" t="str">
        <f t="shared" si="47"/>
        <v/>
      </c>
      <c r="J249" s="10" t="str">
        <f t="shared" si="48"/>
        <v/>
      </c>
      <c r="K249" s="10" t="str">
        <f t="shared" si="49"/>
        <v/>
      </c>
      <c r="L249" s="10"/>
      <c r="M249" s="43" t="str">
        <f t="shared" si="50"/>
        <v/>
      </c>
      <c r="N249" s="2">
        <f t="shared" si="51"/>
        <v>233</v>
      </c>
      <c r="O249" s="2" t="str">
        <f t="shared" si="42"/>
        <v/>
      </c>
    </row>
    <row r="250" spans="1:15" x14ac:dyDescent="0.2">
      <c r="A250" s="27" t="str">
        <f t="shared" si="40"/>
        <v/>
      </c>
      <c r="B250" s="20" t="str">
        <f t="shared" si="41"/>
        <v/>
      </c>
      <c r="C250" s="26" t="str">
        <f t="shared" si="43"/>
        <v/>
      </c>
      <c r="D250" s="16" t="str">
        <f t="shared" si="44"/>
        <v/>
      </c>
      <c r="E250" s="16" t="str">
        <f t="shared" si="45"/>
        <v/>
      </c>
      <c r="F250" s="53" t="str">
        <f t="shared" si="52"/>
        <v/>
      </c>
      <c r="G250" s="2"/>
      <c r="H250" s="2" t="str">
        <f t="shared" si="46"/>
        <v/>
      </c>
      <c r="I250" s="33" t="str">
        <f t="shared" si="47"/>
        <v/>
      </c>
      <c r="J250" s="10" t="str">
        <f t="shared" si="48"/>
        <v/>
      </c>
      <c r="K250" s="10" t="str">
        <f t="shared" si="49"/>
        <v/>
      </c>
      <c r="L250" s="10"/>
      <c r="M250" s="43" t="str">
        <f t="shared" si="50"/>
        <v/>
      </c>
      <c r="N250" s="2">
        <f t="shared" si="51"/>
        <v>234</v>
      </c>
      <c r="O250" s="2" t="str">
        <f t="shared" si="42"/>
        <v/>
      </c>
    </row>
    <row r="251" spans="1:15" x14ac:dyDescent="0.2">
      <c r="A251" s="27" t="str">
        <f t="shared" si="40"/>
        <v/>
      </c>
      <c r="B251" s="20" t="str">
        <f t="shared" si="41"/>
        <v/>
      </c>
      <c r="C251" s="26" t="str">
        <f t="shared" si="43"/>
        <v/>
      </c>
      <c r="D251" s="16" t="str">
        <f t="shared" si="44"/>
        <v/>
      </c>
      <c r="E251" s="16" t="str">
        <f t="shared" si="45"/>
        <v/>
      </c>
      <c r="F251" s="53" t="str">
        <f t="shared" si="52"/>
        <v/>
      </c>
      <c r="G251" s="2"/>
      <c r="H251" s="2" t="str">
        <f t="shared" si="46"/>
        <v/>
      </c>
      <c r="I251" s="33" t="str">
        <f t="shared" si="47"/>
        <v/>
      </c>
      <c r="J251" s="10" t="str">
        <f t="shared" si="48"/>
        <v/>
      </c>
      <c r="K251" s="10" t="str">
        <f t="shared" si="49"/>
        <v/>
      </c>
      <c r="L251" s="10"/>
      <c r="M251" s="43" t="str">
        <f t="shared" si="50"/>
        <v/>
      </c>
      <c r="N251" s="2">
        <f t="shared" si="51"/>
        <v>235</v>
      </c>
      <c r="O251" s="2" t="str">
        <f t="shared" si="42"/>
        <v/>
      </c>
    </row>
    <row r="252" spans="1:15" x14ac:dyDescent="0.2">
      <c r="A252" s="27" t="str">
        <f t="shared" si="40"/>
        <v/>
      </c>
      <c r="B252" s="20" t="str">
        <f t="shared" si="41"/>
        <v/>
      </c>
      <c r="C252" s="26" t="str">
        <f t="shared" si="43"/>
        <v/>
      </c>
      <c r="D252" s="16" t="str">
        <f t="shared" si="44"/>
        <v/>
      </c>
      <c r="E252" s="16" t="str">
        <f t="shared" si="45"/>
        <v/>
      </c>
      <c r="F252" s="53" t="str">
        <f t="shared" si="52"/>
        <v/>
      </c>
      <c r="G252" s="2"/>
      <c r="H252" s="2" t="str">
        <f t="shared" si="46"/>
        <v/>
      </c>
      <c r="I252" s="33" t="str">
        <f t="shared" si="47"/>
        <v/>
      </c>
      <c r="J252" s="10" t="str">
        <f t="shared" si="48"/>
        <v/>
      </c>
      <c r="K252" s="10" t="str">
        <f t="shared" si="49"/>
        <v/>
      </c>
      <c r="L252" s="10"/>
      <c r="M252" s="43" t="str">
        <f t="shared" si="50"/>
        <v/>
      </c>
      <c r="N252" s="2">
        <f t="shared" si="51"/>
        <v>236</v>
      </c>
      <c r="O252" s="2" t="str">
        <f t="shared" si="42"/>
        <v/>
      </c>
    </row>
    <row r="253" spans="1:15" x14ac:dyDescent="0.2">
      <c r="A253" s="27" t="str">
        <f t="shared" si="40"/>
        <v/>
      </c>
      <c r="B253" s="20" t="str">
        <f t="shared" si="41"/>
        <v/>
      </c>
      <c r="C253" s="26" t="str">
        <f t="shared" si="43"/>
        <v/>
      </c>
      <c r="D253" s="16" t="str">
        <f t="shared" si="44"/>
        <v/>
      </c>
      <c r="E253" s="16" t="str">
        <f t="shared" si="45"/>
        <v/>
      </c>
      <c r="F253" s="53" t="str">
        <f t="shared" si="52"/>
        <v/>
      </c>
      <c r="G253" s="2"/>
      <c r="H253" s="2" t="str">
        <f t="shared" si="46"/>
        <v/>
      </c>
      <c r="I253" s="33" t="str">
        <f t="shared" si="47"/>
        <v/>
      </c>
      <c r="J253" s="10" t="str">
        <f t="shared" si="48"/>
        <v/>
      </c>
      <c r="K253" s="10" t="str">
        <f t="shared" si="49"/>
        <v/>
      </c>
      <c r="L253" s="10"/>
      <c r="M253" s="43" t="str">
        <f t="shared" si="50"/>
        <v/>
      </c>
      <c r="N253" s="2">
        <f t="shared" si="51"/>
        <v>237</v>
      </c>
      <c r="O253" s="2" t="str">
        <f t="shared" si="42"/>
        <v/>
      </c>
    </row>
    <row r="254" spans="1:15" x14ac:dyDescent="0.2">
      <c r="A254" s="27" t="str">
        <f t="shared" si="40"/>
        <v/>
      </c>
      <c r="B254" s="20" t="str">
        <f t="shared" si="41"/>
        <v/>
      </c>
      <c r="C254" s="26" t="str">
        <f t="shared" si="43"/>
        <v/>
      </c>
      <c r="D254" s="16" t="str">
        <f t="shared" si="44"/>
        <v/>
      </c>
      <c r="E254" s="16" t="str">
        <f t="shared" si="45"/>
        <v/>
      </c>
      <c r="F254" s="53" t="str">
        <f t="shared" si="52"/>
        <v/>
      </c>
      <c r="G254" s="2"/>
      <c r="H254" s="2" t="str">
        <f t="shared" si="46"/>
        <v/>
      </c>
      <c r="I254" s="33" t="str">
        <f t="shared" si="47"/>
        <v/>
      </c>
      <c r="J254" s="10" t="str">
        <f t="shared" si="48"/>
        <v/>
      </c>
      <c r="K254" s="10" t="str">
        <f t="shared" si="49"/>
        <v/>
      </c>
      <c r="L254" s="10"/>
      <c r="M254" s="43" t="str">
        <f t="shared" si="50"/>
        <v/>
      </c>
      <c r="N254" s="2">
        <f t="shared" si="51"/>
        <v>238</v>
      </c>
      <c r="O254" s="2" t="str">
        <f t="shared" si="42"/>
        <v/>
      </c>
    </row>
    <row r="255" spans="1:15" x14ac:dyDescent="0.2">
      <c r="A255" s="27" t="str">
        <f t="shared" si="40"/>
        <v/>
      </c>
      <c r="B255" s="20" t="str">
        <f t="shared" si="41"/>
        <v/>
      </c>
      <c r="C255" s="26" t="str">
        <f t="shared" si="43"/>
        <v/>
      </c>
      <c r="D255" s="16" t="str">
        <f t="shared" si="44"/>
        <v/>
      </c>
      <c r="E255" s="16" t="str">
        <f t="shared" si="45"/>
        <v/>
      </c>
      <c r="F255" s="53" t="str">
        <f t="shared" si="52"/>
        <v/>
      </c>
      <c r="G255" s="2"/>
      <c r="H255" s="2" t="str">
        <f t="shared" si="46"/>
        <v/>
      </c>
      <c r="I255" s="33" t="str">
        <f t="shared" si="47"/>
        <v/>
      </c>
      <c r="J255" s="10" t="str">
        <f t="shared" si="48"/>
        <v/>
      </c>
      <c r="K255" s="10" t="str">
        <f t="shared" si="49"/>
        <v/>
      </c>
      <c r="L255" s="10"/>
      <c r="M255" s="43" t="str">
        <f t="shared" si="50"/>
        <v/>
      </c>
      <c r="N255" s="2">
        <f t="shared" si="51"/>
        <v>239</v>
      </c>
      <c r="O255" s="2" t="str">
        <f t="shared" si="42"/>
        <v/>
      </c>
    </row>
    <row r="256" spans="1:15" x14ac:dyDescent="0.2">
      <c r="A256" s="27" t="str">
        <f t="shared" si="40"/>
        <v/>
      </c>
      <c r="B256" s="20" t="str">
        <f t="shared" si="41"/>
        <v/>
      </c>
      <c r="C256" s="26" t="str">
        <f t="shared" si="43"/>
        <v/>
      </c>
      <c r="D256" s="16" t="str">
        <f t="shared" si="44"/>
        <v/>
      </c>
      <c r="E256" s="16" t="str">
        <f t="shared" si="45"/>
        <v/>
      </c>
      <c r="F256" s="53" t="str">
        <f t="shared" si="52"/>
        <v/>
      </c>
      <c r="G256" s="2"/>
      <c r="H256" s="2" t="str">
        <f t="shared" si="46"/>
        <v/>
      </c>
      <c r="I256" s="33" t="str">
        <f t="shared" si="47"/>
        <v/>
      </c>
      <c r="J256" s="10" t="str">
        <f t="shared" si="48"/>
        <v/>
      </c>
      <c r="K256" s="10" t="str">
        <f t="shared" si="49"/>
        <v/>
      </c>
      <c r="L256" s="10"/>
      <c r="M256" s="43" t="str">
        <f t="shared" si="50"/>
        <v/>
      </c>
      <c r="N256" s="2">
        <f t="shared" si="51"/>
        <v>240</v>
      </c>
      <c r="O256" s="2" t="str">
        <f t="shared" si="42"/>
        <v/>
      </c>
    </row>
    <row r="257" spans="1:15" x14ac:dyDescent="0.2">
      <c r="A257" s="27" t="str">
        <f t="shared" si="40"/>
        <v/>
      </c>
      <c r="B257" s="20" t="str">
        <f t="shared" si="41"/>
        <v/>
      </c>
      <c r="C257" s="26" t="str">
        <f t="shared" si="43"/>
        <v/>
      </c>
      <c r="D257" s="16" t="str">
        <f t="shared" si="44"/>
        <v/>
      </c>
      <c r="E257" s="16" t="str">
        <f t="shared" si="45"/>
        <v/>
      </c>
      <c r="F257" s="53" t="str">
        <f t="shared" si="52"/>
        <v/>
      </c>
      <c r="G257" s="2"/>
      <c r="H257" s="2" t="str">
        <f t="shared" si="46"/>
        <v/>
      </c>
      <c r="I257" s="33" t="str">
        <f t="shared" si="47"/>
        <v/>
      </c>
      <c r="J257" s="10" t="str">
        <f t="shared" si="48"/>
        <v/>
      </c>
      <c r="K257" s="10" t="str">
        <f t="shared" si="49"/>
        <v/>
      </c>
      <c r="L257" s="10"/>
      <c r="M257" s="43" t="str">
        <f t="shared" si="50"/>
        <v/>
      </c>
      <c r="N257" s="2">
        <f t="shared" si="51"/>
        <v>241</v>
      </c>
      <c r="O257" s="2" t="str">
        <f t="shared" si="42"/>
        <v/>
      </c>
    </row>
    <row r="258" spans="1:15" x14ac:dyDescent="0.2">
      <c r="A258" s="27" t="str">
        <f t="shared" si="40"/>
        <v/>
      </c>
      <c r="B258" s="20" t="str">
        <f t="shared" si="41"/>
        <v/>
      </c>
      <c r="C258" s="26" t="str">
        <f t="shared" si="43"/>
        <v/>
      </c>
      <c r="D258" s="16" t="str">
        <f t="shared" si="44"/>
        <v/>
      </c>
      <c r="E258" s="16" t="str">
        <f t="shared" si="45"/>
        <v/>
      </c>
      <c r="F258" s="53" t="str">
        <f t="shared" si="52"/>
        <v/>
      </c>
      <c r="G258" s="2"/>
      <c r="H258" s="2" t="str">
        <f t="shared" si="46"/>
        <v/>
      </c>
      <c r="I258" s="33" t="str">
        <f t="shared" si="47"/>
        <v/>
      </c>
      <c r="J258" s="10" t="str">
        <f t="shared" si="48"/>
        <v/>
      </c>
      <c r="K258" s="10" t="str">
        <f t="shared" si="49"/>
        <v/>
      </c>
      <c r="L258" s="10"/>
      <c r="M258" s="43" t="str">
        <f t="shared" si="50"/>
        <v/>
      </c>
      <c r="N258" s="2">
        <f t="shared" si="51"/>
        <v>242</v>
      </c>
      <c r="O258" s="2" t="str">
        <f t="shared" si="42"/>
        <v/>
      </c>
    </row>
    <row r="259" spans="1:15" x14ac:dyDescent="0.2">
      <c r="A259" s="27" t="str">
        <f t="shared" si="40"/>
        <v/>
      </c>
      <c r="B259" s="20" t="str">
        <f t="shared" si="41"/>
        <v/>
      </c>
      <c r="C259" s="26" t="str">
        <f t="shared" si="43"/>
        <v/>
      </c>
      <c r="D259" s="16" t="str">
        <f t="shared" si="44"/>
        <v/>
      </c>
      <c r="E259" s="16" t="str">
        <f t="shared" si="45"/>
        <v/>
      </c>
      <c r="F259" s="53" t="str">
        <f t="shared" si="52"/>
        <v/>
      </c>
      <c r="G259" s="2"/>
      <c r="H259" s="2" t="str">
        <f t="shared" si="46"/>
        <v/>
      </c>
      <c r="I259" s="33" t="str">
        <f t="shared" si="47"/>
        <v/>
      </c>
      <c r="J259" s="10" t="str">
        <f t="shared" si="48"/>
        <v/>
      </c>
      <c r="K259" s="10" t="str">
        <f t="shared" si="49"/>
        <v/>
      </c>
      <c r="L259" s="10"/>
      <c r="M259" s="43" t="str">
        <f t="shared" si="50"/>
        <v/>
      </c>
      <c r="N259" s="2">
        <f t="shared" si="51"/>
        <v>243</v>
      </c>
      <c r="O259" s="2" t="str">
        <f t="shared" si="42"/>
        <v/>
      </c>
    </row>
    <row r="260" spans="1:15" x14ac:dyDescent="0.2">
      <c r="A260" s="27" t="str">
        <f t="shared" si="40"/>
        <v/>
      </c>
      <c r="B260" s="20" t="str">
        <f t="shared" si="41"/>
        <v/>
      </c>
      <c r="C260" s="26" t="str">
        <f t="shared" si="43"/>
        <v/>
      </c>
      <c r="D260" s="16" t="str">
        <f t="shared" si="44"/>
        <v/>
      </c>
      <c r="E260" s="16" t="str">
        <f t="shared" si="45"/>
        <v/>
      </c>
      <c r="F260" s="53" t="str">
        <f t="shared" si="52"/>
        <v/>
      </c>
      <c r="G260" s="2"/>
      <c r="H260" s="2" t="str">
        <f t="shared" si="46"/>
        <v/>
      </c>
      <c r="I260" s="33" t="str">
        <f t="shared" si="47"/>
        <v/>
      </c>
      <c r="J260" s="10" t="str">
        <f t="shared" si="48"/>
        <v/>
      </c>
      <c r="K260" s="10" t="str">
        <f t="shared" si="49"/>
        <v/>
      </c>
      <c r="L260" s="10"/>
      <c r="M260" s="43" t="str">
        <f t="shared" si="50"/>
        <v/>
      </c>
      <c r="N260" s="2">
        <f t="shared" si="51"/>
        <v>244</v>
      </c>
      <c r="O260" s="2" t="str">
        <f t="shared" si="42"/>
        <v/>
      </c>
    </row>
    <row r="261" spans="1:15" x14ac:dyDescent="0.2">
      <c r="A261" s="27" t="str">
        <f t="shared" si="40"/>
        <v/>
      </c>
      <c r="B261" s="20" t="str">
        <f t="shared" si="41"/>
        <v/>
      </c>
      <c r="C261" s="26" t="str">
        <f t="shared" si="43"/>
        <v/>
      </c>
      <c r="D261" s="16" t="str">
        <f t="shared" si="44"/>
        <v/>
      </c>
      <c r="E261" s="16" t="str">
        <f t="shared" si="45"/>
        <v/>
      </c>
      <c r="F261" s="53" t="str">
        <f t="shared" si="52"/>
        <v/>
      </c>
      <c r="G261" s="2"/>
      <c r="H261" s="2" t="str">
        <f t="shared" si="46"/>
        <v/>
      </c>
      <c r="I261" s="33" t="str">
        <f t="shared" si="47"/>
        <v/>
      </c>
      <c r="J261" s="10" t="str">
        <f t="shared" si="48"/>
        <v/>
      </c>
      <c r="K261" s="10" t="str">
        <f t="shared" si="49"/>
        <v/>
      </c>
      <c r="L261" s="10"/>
      <c r="M261" s="43" t="str">
        <f t="shared" si="50"/>
        <v/>
      </c>
      <c r="N261" s="2">
        <f t="shared" si="51"/>
        <v>245</v>
      </c>
      <c r="O261" s="2" t="str">
        <f t="shared" si="42"/>
        <v/>
      </c>
    </row>
    <row r="262" spans="1:15" x14ac:dyDescent="0.2">
      <c r="A262" s="27" t="str">
        <f t="shared" si="40"/>
        <v/>
      </c>
      <c r="B262" s="20" t="str">
        <f t="shared" si="41"/>
        <v/>
      </c>
      <c r="C262" s="26" t="str">
        <f t="shared" si="43"/>
        <v/>
      </c>
      <c r="D262" s="16" t="str">
        <f t="shared" si="44"/>
        <v/>
      </c>
      <c r="E262" s="16" t="str">
        <f t="shared" si="45"/>
        <v/>
      </c>
      <c r="F262" s="53" t="str">
        <f t="shared" si="52"/>
        <v/>
      </c>
      <c r="G262" s="2"/>
      <c r="H262" s="2" t="str">
        <f t="shared" si="46"/>
        <v/>
      </c>
      <c r="I262" s="33" t="str">
        <f t="shared" si="47"/>
        <v/>
      </c>
      <c r="J262" s="10" t="str">
        <f t="shared" si="48"/>
        <v/>
      </c>
      <c r="K262" s="10" t="str">
        <f t="shared" si="49"/>
        <v/>
      </c>
      <c r="L262" s="10"/>
      <c r="M262" s="43" t="str">
        <f t="shared" si="50"/>
        <v/>
      </c>
      <c r="N262" s="2">
        <f t="shared" si="51"/>
        <v>246</v>
      </c>
      <c r="O262" s="2" t="str">
        <f t="shared" si="42"/>
        <v/>
      </c>
    </row>
    <row r="263" spans="1:15" x14ac:dyDescent="0.2">
      <c r="A263" s="27" t="str">
        <f t="shared" si="40"/>
        <v/>
      </c>
      <c r="B263" s="20" t="str">
        <f t="shared" si="41"/>
        <v/>
      </c>
      <c r="C263" s="26" t="str">
        <f t="shared" si="43"/>
        <v/>
      </c>
      <c r="D263" s="16" t="str">
        <f t="shared" si="44"/>
        <v/>
      </c>
      <c r="E263" s="16" t="str">
        <f t="shared" si="45"/>
        <v/>
      </c>
      <c r="F263" s="53" t="str">
        <f t="shared" si="52"/>
        <v/>
      </c>
      <c r="G263" s="2"/>
      <c r="H263" s="2" t="str">
        <f t="shared" si="46"/>
        <v/>
      </c>
      <c r="I263" s="33" t="str">
        <f t="shared" si="47"/>
        <v/>
      </c>
      <c r="J263" s="10" t="str">
        <f t="shared" si="48"/>
        <v/>
      </c>
      <c r="K263" s="10" t="str">
        <f t="shared" si="49"/>
        <v/>
      </c>
      <c r="L263" s="10"/>
      <c r="M263" s="43" t="str">
        <f t="shared" si="50"/>
        <v/>
      </c>
      <c r="N263" s="2">
        <f t="shared" si="51"/>
        <v>247</v>
      </c>
      <c r="O263" s="2" t="str">
        <f t="shared" si="42"/>
        <v/>
      </c>
    </row>
    <row r="264" spans="1:15" x14ac:dyDescent="0.2">
      <c r="A264" s="27" t="str">
        <f t="shared" si="40"/>
        <v/>
      </c>
      <c r="B264" s="20" t="str">
        <f t="shared" si="41"/>
        <v/>
      </c>
      <c r="C264" s="26" t="str">
        <f t="shared" si="43"/>
        <v/>
      </c>
      <c r="D264" s="16" t="str">
        <f t="shared" si="44"/>
        <v/>
      </c>
      <c r="E264" s="16" t="str">
        <f t="shared" si="45"/>
        <v/>
      </c>
      <c r="F264" s="53" t="str">
        <f t="shared" si="52"/>
        <v/>
      </c>
      <c r="G264" s="2"/>
      <c r="H264" s="2" t="str">
        <f t="shared" si="46"/>
        <v/>
      </c>
      <c r="I264" s="33" t="str">
        <f t="shared" si="47"/>
        <v/>
      </c>
      <c r="J264" s="10" t="str">
        <f t="shared" si="48"/>
        <v/>
      </c>
      <c r="K264" s="10" t="str">
        <f t="shared" si="49"/>
        <v/>
      </c>
      <c r="L264" s="10"/>
      <c r="M264" s="43" t="str">
        <f t="shared" si="50"/>
        <v/>
      </c>
      <c r="N264" s="2">
        <f t="shared" si="51"/>
        <v>248</v>
      </c>
      <c r="O264" s="2" t="str">
        <f t="shared" si="42"/>
        <v/>
      </c>
    </row>
    <row r="265" spans="1:15" x14ac:dyDescent="0.2">
      <c r="A265" s="27" t="str">
        <f t="shared" si="40"/>
        <v/>
      </c>
      <c r="B265" s="20" t="str">
        <f t="shared" si="41"/>
        <v/>
      </c>
      <c r="C265" s="26" t="str">
        <f t="shared" si="43"/>
        <v/>
      </c>
      <c r="D265" s="16" t="str">
        <f t="shared" si="44"/>
        <v/>
      </c>
      <c r="E265" s="16" t="str">
        <f t="shared" si="45"/>
        <v/>
      </c>
      <c r="F265" s="53" t="str">
        <f t="shared" si="52"/>
        <v/>
      </c>
      <c r="G265" s="2"/>
      <c r="H265" s="2" t="str">
        <f t="shared" si="46"/>
        <v/>
      </c>
      <c r="I265" s="33" t="str">
        <f t="shared" si="47"/>
        <v/>
      </c>
      <c r="J265" s="10" t="str">
        <f t="shared" si="48"/>
        <v/>
      </c>
      <c r="K265" s="10" t="str">
        <f t="shared" si="49"/>
        <v/>
      </c>
      <c r="L265" s="10"/>
      <c r="M265" s="43" t="str">
        <f t="shared" si="50"/>
        <v/>
      </c>
      <c r="N265" s="2">
        <f t="shared" si="51"/>
        <v>249</v>
      </c>
      <c r="O265" s="2" t="str">
        <f t="shared" si="42"/>
        <v/>
      </c>
    </row>
    <row r="266" spans="1:15" x14ac:dyDescent="0.2">
      <c r="A266" s="27" t="str">
        <f t="shared" si="40"/>
        <v/>
      </c>
      <c r="B266" s="20" t="str">
        <f t="shared" si="41"/>
        <v/>
      </c>
      <c r="C266" s="26" t="str">
        <f t="shared" si="43"/>
        <v/>
      </c>
      <c r="D266" s="16" t="str">
        <f t="shared" si="44"/>
        <v/>
      </c>
      <c r="E266" s="16" t="str">
        <f t="shared" si="45"/>
        <v/>
      </c>
      <c r="F266" s="53" t="str">
        <f t="shared" si="52"/>
        <v/>
      </c>
      <c r="G266" s="2"/>
      <c r="H266" s="2" t="str">
        <f t="shared" si="46"/>
        <v/>
      </c>
      <c r="I266" s="33" t="str">
        <f t="shared" si="47"/>
        <v/>
      </c>
      <c r="J266" s="10" t="str">
        <f t="shared" si="48"/>
        <v/>
      </c>
      <c r="K266" s="10" t="str">
        <f t="shared" si="49"/>
        <v/>
      </c>
      <c r="L266" s="10"/>
      <c r="M266" s="43" t="str">
        <f t="shared" si="50"/>
        <v/>
      </c>
      <c r="N266" s="2">
        <f t="shared" si="51"/>
        <v>250</v>
      </c>
      <c r="O266" s="2" t="str">
        <f t="shared" si="42"/>
        <v/>
      </c>
    </row>
    <row r="267" spans="1:15" x14ac:dyDescent="0.2">
      <c r="A267" s="27" t="str">
        <f t="shared" si="40"/>
        <v/>
      </c>
      <c r="B267" s="20" t="str">
        <f t="shared" si="41"/>
        <v/>
      </c>
      <c r="C267" s="26" t="str">
        <f t="shared" si="43"/>
        <v/>
      </c>
      <c r="D267" s="16" t="str">
        <f t="shared" si="44"/>
        <v/>
      </c>
      <c r="E267" s="16" t="str">
        <f t="shared" si="45"/>
        <v/>
      </c>
      <c r="F267" s="53" t="str">
        <f t="shared" si="52"/>
        <v/>
      </c>
      <c r="G267" s="2"/>
      <c r="H267" s="2" t="str">
        <f t="shared" si="46"/>
        <v/>
      </c>
      <c r="I267" s="33" t="str">
        <f t="shared" si="47"/>
        <v/>
      </c>
      <c r="J267" s="10" t="str">
        <f t="shared" si="48"/>
        <v/>
      </c>
      <c r="K267" s="10" t="str">
        <f t="shared" si="49"/>
        <v/>
      </c>
      <c r="L267" s="10"/>
      <c r="M267" s="43" t="str">
        <f t="shared" si="50"/>
        <v/>
      </c>
      <c r="N267" s="2">
        <f t="shared" si="51"/>
        <v>251</v>
      </c>
      <c r="O267" s="2" t="str">
        <f t="shared" si="42"/>
        <v/>
      </c>
    </row>
    <row r="268" spans="1:15" x14ac:dyDescent="0.2">
      <c r="A268" s="27" t="str">
        <f t="shared" si="40"/>
        <v/>
      </c>
      <c r="B268" s="20" t="str">
        <f t="shared" si="41"/>
        <v/>
      </c>
      <c r="C268" s="26" t="str">
        <f t="shared" si="43"/>
        <v/>
      </c>
      <c r="D268" s="16" t="str">
        <f t="shared" si="44"/>
        <v/>
      </c>
      <c r="E268" s="16" t="str">
        <f t="shared" si="45"/>
        <v/>
      </c>
      <c r="F268" s="53" t="str">
        <f t="shared" si="52"/>
        <v/>
      </c>
      <c r="G268" s="2"/>
      <c r="H268" s="2" t="str">
        <f t="shared" si="46"/>
        <v/>
      </c>
      <c r="I268" s="33" t="str">
        <f t="shared" si="47"/>
        <v/>
      </c>
      <c r="J268" s="10" t="str">
        <f t="shared" si="48"/>
        <v/>
      </c>
      <c r="K268" s="10" t="str">
        <f t="shared" si="49"/>
        <v/>
      </c>
      <c r="L268" s="10"/>
      <c r="M268" s="43" t="str">
        <f t="shared" si="50"/>
        <v/>
      </c>
      <c r="N268" s="2">
        <f t="shared" si="51"/>
        <v>252</v>
      </c>
      <c r="O268" s="2" t="str">
        <f t="shared" si="42"/>
        <v/>
      </c>
    </row>
    <row r="269" spans="1:15" x14ac:dyDescent="0.2">
      <c r="A269" s="27" t="str">
        <f t="shared" si="40"/>
        <v/>
      </c>
      <c r="B269" s="20" t="str">
        <f t="shared" si="41"/>
        <v/>
      </c>
      <c r="C269" s="26" t="str">
        <f t="shared" si="43"/>
        <v/>
      </c>
      <c r="D269" s="16" t="str">
        <f t="shared" si="44"/>
        <v/>
      </c>
      <c r="E269" s="16" t="str">
        <f t="shared" si="45"/>
        <v/>
      </c>
      <c r="F269" s="53" t="str">
        <f t="shared" si="52"/>
        <v/>
      </c>
      <c r="G269" s="2"/>
      <c r="H269" s="2" t="str">
        <f t="shared" si="46"/>
        <v/>
      </c>
      <c r="I269" s="33" t="str">
        <f t="shared" si="47"/>
        <v/>
      </c>
      <c r="J269" s="10" t="str">
        <f t="shared" si="48"/>
        <v/>
      </c>
      <c r="K269" s="10" t="str">
        <f t="shared" si="49"/>
        <v/>
      </c>
      <c r="L269" s="10"/>
      <c r="M269" s="43" t="str">
        <f t="shared" si="50"/>
        <v/>
      </c>
      <c r="N269" s="2">
        <f t="shared" si="51"/>
        <v>253</v>
      </c>
      <c r="O269" s="2" t="str">
        <f t="shared" si="42"/>
        <v/>
      </c>
    </row>
    <row r="270" spans="1:15" x14ac:dyDescent="0.2">
      <c r="A270" s="27" t="str">
        <f t="shared" si="40"/>
        <v/>
      </c>
      <c r="B270" s="20" t="str">
        <f t="shared" si="41"/>
        <v/>
      </c>
      <c r="C270" s="26" t="str">
        <f t="shared" si="43"/>
        <v/>
      </c>
      <c r="D270" s="16" t="str">
        <f t="shared" si="44"/>
        <v/>
      </c>
      <c r="E270" s="16" t="str">
        <f t="shared" si="45"/>
        <v/>
      </c>
      <c r="F270" s="53" t="str">
        <f t="shared" si="52"/>
        <v/>
      </c>
      <c r="G270" s="2"/>
      <c r="H270" s="2" t="str">
        <f t="shared" si="46"/>
        <v/>
      </c>
      <c r="I270" s="33" t="str">
        <f t="shared" si="47"/>
        <v/>
      </c>
      <c r="J270" s="10" t="str">
        <f t="shared" si="48"/>
        <v/>
      </c>
      <c r="K270" s="10" t="str">
        <f t="shared" si="49"/>
        <v/>
      </c>
      <c r="L270" s="10"/>
      <c r="M270" s="43" t="str">
        <f t="shared" si="50"/>
        <v/>
      </c>
      <c r="N270" s="2">
        <f t="shared" si="51"/>
        <v>254</v>
      </c>
      <c r="O270" s="2" t="str">
        <f t="shared" si="42"/>
        <v/>
      </c>
    </row>
    <row r="271" spans="1:15" x14ac:dyDescent="0.2">
      <c r="A271" s="27" t="str">
        <f t="shared" si="40"/>
        <v/>
      </c>
      <c r="B271" s="20" t="str">
        <f t="shared" si="41"/>
        <v/>
      </c>
      <c r="C271" s="26" t="str">
        <f t="shared" si="43"/>
        <v/>
      </c>
      <c r="D271" s="16" t="str">
        <f t="shared" si="44"/>
        <v/>
      </c>
      <c r="E271" s="16" t="str">
        <f t="shared" si="45"/>
        <v/>
      </c>
      <c r="F271" s="53" t="str">
        <f t="shared" si="52"/>
        <v/>
      </c>
      <c r="G271" s="2"/>
      <c r="H271" s="2" t="str">
        <f t="shared" si="46"/>
        <v/>
      </c>
      <c r="I271" s="33" t="str">
        <f t="shared" si="47"/>
        <v/>
      </c>
      <c r="J271" s="10" t="str">
        <f t="shared" si="48"/>
        <v/>
      </c>
      <c r="K271" s="10" t="str">
        <f t="shared" si="49"/>
        <v/>
      </c>
      <c r="L271" s="10"/>
      <c r="M271" s="43" t="str">
        <f t="shared" si="50"/>
        <v/>
      </c>
      <c r="N271" s="2">
        <f t="shared" si="51"/>
        <v>255</v>
      </c>
      <c r="O271" s="2" t="str">
        <f t="shared" si="42"/>
        <v/>
      </c>
    </row>
    <row r="272" spans="1:15" x14ac:dyDescent="0.2">
      <c r="A272" s="27" t="str">
        <f t="shared" si="40"/>
        <v/>
      </c>
      <c r="B272" s="20" t="str">
        <f t="shared" si="41"/>
        <v/>
      </c>
      <c r="C272" s="26" t="str">
        <f t="shared" si="43"/>
        <v/>
      </c>
      <c r="D272" s="16" t="str">
        <f t="shared" si="44"/>
        <v/>
      </c>
      <c r="E272" s="16" t="str">
        <f t="shared" si="45"/>
        <v/>
      </c>
      <c r="F272" s="53" t="str">
        <f t="shared" si="52"/>
        <v/>
      </c>
      <c r="G272" s="2"/>
      <c r="H272" s="2" t="str">
        <f t="shared" si="46"/>
        <v/>
      </c>
      <c r="I272" s="33" t="str">
        <f t="shared" si="47"/>
        <v/>
      </c>
      <c r="J272" s="10" t="str">
        <f t="shared" si="48"/>
        <v/>
      </c>
      <c r="K272" s="10" t="str">
        <f t="shared" si="49"/>
        <v/>
      </c>
      <c r="L272" s="10"/>
      <c r="M272" s="43" t="str">
        <f t="shared" si="50"/>
        <v/>
      </c>
      <c r="N272" s="2">
        <f t="shared" si="51"/>
        <v>256</v>
      </c>
      <c r="O272" s="2" t="str">
        <f t="shared" si="42"/>
        <v/>
      </c>
    </row>
    <row r="273" spans="1:15" x14ac:dyDescent="0.2">
      <c r="A273" s="27" t="str">
        <f t="shared" ref="A273:A336" si="53">$O273</f>
        <v/>
      </c>
      <c r="B273" s="20" t="str">
        <f t="shared" ref="B273:B336" si="54">IF(A273="","",IF($B$13=0,($H273),(IF($B$13=1,$I273,$J273))))</f>
        <v/>
      </c>
      <c r="C273" s="26" t="str">
        <f t="shared" si="43"/>
        <v/>
      </c>
      <c r="D273" s="16" t="str">
        <f t="shared" si="44"/>
        <v/>
      </c>
      <c r="E273" s="16" t="str">
        <f t="shared" si="45"/>
        <v/>
      </c>
      <c r="F273" s="53" t="str">
        <f t="shared" si="52"/>
        <v/>
      </c>
      <c r="G273" s="2"/>
      <c r="H273" s="2" t="str">
        <f t="shared" si="46"/>
        <v/>
      </c>
      <c r="I273" s="33" t="str">
        <f t="shared" si="47"/>
        <v/>
      </c>
      <c r="J273" s="10" t="str">
        <f t="shared" si="48"/>
        <v/>
      </c>
      <c r="K273" s="10" t="str">
        <f t="shared" si="49"/>
        <v/>
      </c>
      <c r="L273" s="10"/>
      <c r="M273" s="43" t="str">
        <f t="shared" si="50"/>
        <v/>
      </c>
      <c r="N273" s="2">
        <f t="shared" si="51"/>
        <v>257</v>
      </c>
      <c r="O273" s="2" t="str">
        <f t="shared" ref="O273:O336" si="55">IF($N273&gt;$B$11,"",$N273)</f>
        <v/>
      </c>
    </row>
    <row r="274" spans="1:15" x14ac:dyDescent="0.2">
      <c r="A274" s="27" t="str">
        <f t="shared" si="53"/>
        <v/>
      </c>
      <c r="B274" s="20" t="str">
        <f t="shared" si="54"/>
        <v/>
      </c>
      <c r="C274" s="26" t="str">
        <f t="shared" ref="C274:C337" si="56">IF(A274="","",IF(ISERROR(B274),"no",IF(($B274)&gt;=$B$14,"yes","no")))</f>
        <v/>
      </c>
      <c r="D274" s="16" t="str">
        <f t="shared" ref="D274:D337" si="57">IF(A274="","",IF(A274&lt;($B$12),(HYPGEOMDIST($A274,$A274,($B$12)-1,$B$11)),0))</f>
        <v/>
      </c>
      <c r="E274" s="16" t="str">
        <f t="shared" ref="E274:E337" si="58">IF(A274="","",IF(A274&lt;=($B$12),HYPGEOMDIST($A274-1,$A274,($B$12)-1,$B$11)))</f>
        <v/>
      </c>
      <c r="F274" s="53" t="str">
        <f t="shared" si="52"/>
        <v/>
      </c>
      <c r="G274" s="2"/>
      <c r="H274" s="2" t="str">
        <f t="shared" ref="H274:H337" si="59">IF($A274="","",1-D274)</f>
        <v/>
      </c>
      <c r="I274" s="33" t="str">
        <f t="shared" ref="I274:I337" si="60">IF($A274="","",H274-E274)</f>
        <v/>
      </c>
      <c r="J274" s="10" t="str">
        <f t="shared" ref="J274:J337" si="61">IF($A274="","",I274-F274)</f>
        <v/>
      </c>
      <c r="K274" s="10" t="str">
        <f t="shared" ref="K274:K337" si="62">IF($B274="","",$B$14)</f>
        <v/>
      </c>
      <c r="L274" s="10"/>
      <c r="M274" s="43" t="str">
        <f t="shared" ref="M274:M337" si="63">IF(ISERROR(B274),"",IF(B274&gt;=$B$14,B274,"not meet"))</f>
        <v/>
      </c>
      <c r="N274" s="2">
        <f t="shared" ref="N274:N337" si="64">ROW()-16</f>
        <v>258</v>
      </c>
      <c r="O274" s="2" t="str">
        <f t="shared" si="55"/>
        <v/>
      </c>
    </row>
    <row r="275" spans="1:15" x14ac:dyDescent="0.2">
      <c r="A275" s="27" t="str">
        <f t="shared" si="53"/>
        <v/>
      </c>
      <c r="B275" s="20" t="str">
        <f t="shared" si="54"/>
        <v/>
      </c>
      <c r="C275" s="26" t="str">
        <f t="shared" si="56"/>
        <v/>
      </c>
      <c r="D275" s="16" t="str">
        <f t="shared" si="57"/>
        <v/>
      </c>
      <c r="E275" s="16" t="str">
        <f t="shared" si="58"/>
        <v/>
      </c>
      <c r="F275" s="53" t="str">
        <f t="shared" ref="F275:F338" si="65">IF(A275="","",IF(OR(A275&lt;2,B$11=B$12),"0",IF(A275&lt;B$12+2,HYPGEOMDIST(A275-2,A275,B$12-1,B$11))))</f>
        <v/>
      </c>
      <c r="G275" s="2"/>
      <c r="H275" s="2" t="str">
        <f t="shared" si="59"/>
        <v/>
      </c>
      <c r="I275" s="33" t="str">
        <f t="shared" si="60"/>
        <v/>
      </c>
      <c r="J275" s="10" t="str">
        <f t="shared" si="61"/>
        <v/>
      </c>
      <c r="K275" s="10" t="str">
        <f t="shared" si="62"/>
        <v/>
      </c>
      <c r="L275" s="10"/>
      <c r="M275" s="43" t="str">
        <f t="shared" si="63"/>
        <v/>
      </c>
      <c r="N275" s="2">
        <f t="shared" si="64"/>
        <v>259</v>
      </c>
      <c r="O275" s="2" t="str">
        <f t="shared" si="55"/>
        <v/>
      </c>
    </row>
    <row r="276" spans="1:15" x14ac:dyDescent="0.2">
      <c r="A276" s="27" t="str">
        <f t="shared" si="53"/>
        <v/>
      </c>
      <c r="B276" s="20" t="str">
        <f t="shared" si="54"/>
        <v/>
      </c>
      <c r="C276" s="26" t="str">
        <f t="shared" si="56"/>
        <v/>
      </c>
      <c r="D276" s="16" t="str">
        <f t="shared" si="57"/>
        <v/>
      </c>
      <c r="E276" s="16" t="str">
        <f t="shared" si="58"/>
        <v/>
      </c>
      <c r="F276" s="53" t="str">
        <f t="shared" si="65"/>
        <v/>
      </c>
      <c r="G276" s="2"/>
      <c r="H276" s="2" t="str">
        <f t="shared" si="59"/>
        <v/>
      </c>
      <c r="I276" s="33" t="str">
        <f t="shared" si="60"/>
        <v/>
      </c>
      <c r="J276" s="10" t="str">
        <f t="shared" si="61"/>
        <v/>
      </c>
      <c r="K276" s="10" t="str">
        <f t="shared" si="62"/>
        <v/>
      </c>
      <c r="L276" s="10"/>
      <c r="M276" s="43" t="str">
        <f t="shared" si="63"/>
        <v/>
      </c>
      <c r="N276" s="2">
        <f t="shared" si="64"/>
        <v>260</v>
      </c>
      <c r="O276" s="2" t="str">
        <f t="shared" si="55"/>
        <v/>
      </c>
    </row>
    <row r="277" spans="1:15" x14ac:dyDescent="0.2">
      <c r="A277" s="27" t="str">
        <f t="shared" si="53"/>
        <v/>
      </c>
      <c r="B277" s="20" t="str">
        <f t="shared" si="54"/>
        <v/>
      </c>
      <c r="C277" s="26" t="str">
        <f t="shared" si="56"/>
        <v/>
      </c>
      <c r="D277" s="16" t="str">
        <f t="shared" si="57"/>
        <v/>
      </c>
      <c r="E277" s="16" t="str">
        <f t="shared" si="58"/>
        <v/>
      </c>
      <c r="F277" s="53" t="str">
        <f t="shared" si="65"/>
        <v/>
      </c>
      <c r="G277" s="2"/>
      <c r="H277" s="2" t="str">
        <f t="shared" si="59"/>
        <v/>
      </c>
      <c r="I277" s="33" t="str">
        <f t="shared" si="60"/>
        <v/>
      </c>
      <c r="J277" s="10" t="str">
        <f t="shared" si="61"/>
        <v/>
      </c>
      <c r="K277" s="10" t="str">
        <f t="shared" si="62"/>
        <v/>
      </c>
      <c r="L277" s="10"/>
      <c r="M277" s="43" t="str">
        <f t="shared" si="63"/>
        <v/>
      </c>
      <c r="N277" s="2">
        <f t="shared" si="64"/>
        <v>261</v>
      </c>
      <c r="O277" s="2" t="str">
        <f t="shared" si="55"/>
        <v/>
      </c>
    </row>
    <row r="278" spans="1:15" x14ac:dyDescent="0.2">
      <c r="A278" s="27" t="str">
        <f t="shared" si="53"/>
        <v/>
      </c>
      <c r="B278" s="20" t="str">
        <f t="shared" si="54"/>
        <v/>
      </c>
      <c r="C278" s="26" t="str">
        <f t="shared" si="56"/>
        <v/>
      </c>
      <c r="D278" s="16" t="str">
        <f t="shared" si="57"/>
        <v/>
      </c>
      <c r="E278" s="16" t="str">
        <f t="shared" si="58"/>
        <v/>
      </c>
      <c r="F278" s="53" t="str">
        <f t="shared" si="65"/>
        <v/>
      </c>
      <c r="G278" s="2"/>
      <c r="H278" s="2" t="str">
        <f t="shared" si="59"/>
        <v/>
      </c>
      <c r="I278" s="33" t="str">
        <f t="shared" si="60"/>
        <v/>
      </c>
      <c r="J278" s="10" t="str">
        <f t="shared" si="61"/>
        <v/>
      </c>
      <c r="K278" s="10" t="str">
        <f t="shared" si="62"/>
        <v/>
      </c>
      <c r="L278" s="10"/>
      <c r="M278" s="43" t="str">
        <f t="shared" si="63"/>
        <v/>
      </c>
      <c r="N278" s="2">
        <f t="shared" si="64"/>
        <v>262</v>
      </c>
      <c r="O278" s="2" t="str">
        <f t="shared" si="55"/>
        <v/>
      </c>
    </row>
    <row r="279" spans="1:15" x14ac:dyDescent="0.2">
      <c r="A279" s="27" t="str">
        <f t="shared" si="53"/>
        <v/>
      </c>
      <c r="B279" s="20" t="str">
        <f t="shared" si="54"/>
        <v/>
      </c>
      <c r="C279" s="26" t="str">
        <f t="shared" si="56"/>
        <v/>
      </c>
      <c r="D279" s="16" t="str">
        <f t="shared" si="57"/>
        <v/>
      </c>
      <c r="E279" s="16" t="str">
        <f t="shared" si="58"/>
        <v/>
      </c>
      <c r="F279" s="53" t="str">
        <f t="shared" si="65"/>
        <v/>
      </c>
      <c r="G279" s="2"/>
      <c r="H279" s="2" t="str">
        <f t="shared" si="59"/>
        <v/>
      </c>
      <c r="I279" s="33" t="str">
        <f t="shared" si="60"/>
        <v/>
      </c>
      <c r="J279" s="10" t="str">
        <f t="shared" si="61"/>
        <v/>
      </c>
      <c r="K279" s="10" t="str">
        <f t="shared" si="62"/>
        <v/>
      </c>
      <c r="L279" s="10"/>
      <c r="M279" s="43" t="str">
        <f t="shared" si="63"/>
        <v/>
      </c>
      <c r="N279" s="2">
        <f t="shared" si="64"/>
        <v>263</v>
      </c>
      <c r="O279" s="2" t="str">
        <f t="shared" si="55"/>
        <v/>
      </c>
    </row>
    <row r="280" spans="1:15" x14ac:dyDescent="0.2">
      <c r="A280" s="27" t="str">
        <f t="shared" si="53"/>
        <v/>
      </c>
      <c r="B280" s="20" t="str">
        <f t="shared" si="54"/>
        <v/>
      </c>
      <c r="C280" s="26" t="str">
        <f t="shared" si="56"/>
        <v/>
      </c>
      <c r="D280" s="16" t="str">
        <f t="shared" si="57"/>
        <v/>
      </c>
      <c r="E280" s="16" t="str">
        <f t="shared" si="58"/>
        <v/>
      </c>
      <c r="F280" s="53" t="str">
        <f t="shared" si="65"/>
        <v/>
      </c>
      <c r="G280" s="2"/>
      <c r="H280" s="2" t="str">
        <f t="shared" si="59"/>
        <v/>
      </c>
      <c r="I280" s="33" t="str">
        <f t="shared" si="60"/>
        <v/>
      </c>
      <c r="J280" s="10" t="str">
        <f t="shared" si="61"/>
        <v/>
      </c>
      <c r="K280" s="10" t="str">
        <f t="shared" si="62"/>
        <v/>
      </c>
      <c r="L280" s="10"/>
      <c r="M280" s="43" t="str">
        <f t="shared" si="63"/>
        <v/>
      </c>
      <c r="N280" s="2">
        <f t="shared" si="64"/>
        <v>264</v>
      </c>
      <c r="O280" s="2" t="str">
        <f t="shared" si="55"/>
        <v/>
      </c>
    </row>
    <row r="281" spans="1:15" x14ac:dyDescent="0.2">
      <c r="A281" s="27" t="str">
        <f t="shared" si="53"/>
        <v/>
      </c>
      <c r="B281" s="20" t="str">
        <f t="shared" si="54"/>
        <v/>
      </c>
      <c r="C281" s="26" t="str">
        <f t="shared" si="56"/>
        <v/>
      </c>
      <c r="D281" s="16" t="str">
        <f t="shared" si="57"/>
        <v/>
      </c>
      <c r="E281" s="16" t="str">
        <f t="shared" si="58"/>
        <v/>
      </c>
      <c r="F281" s="53" t="str">
        <f t="shared" si="65"/>
        <v/>
      </c>
      <c r="G281" s="2"/>
      <c r="H281" s="2" t="str">
        <f t="shared" si="59"/>
        <v/>
      </c>
      <c r="I281" s="33" t="str">
        <f t="shared" si="60"/>
        <v/>
      </c>
      <c r="J281" s="10" t="str">
        <f t="shared" si="61"/>
        <v/>
      </c>
      <c r="K281" s="10" t="str">
        <f t="shared" si="62"/>
        <v/>
      </c>
      <c r="L281" s="10"/>
      <c r="M281" s="43" t="str">
        <f t="shared" si="63"/>
        <v/>
      </c>
      <c r="N281" s="2">
        <f t="shared" si="64"/>
        <v>265</v>
      </c>
      <c r="O281" s="2" t="str">
        <f t="shared" si="55"/>
        <v/>
      </c>
    </row>
    <row r="282" spans="1:15" x14ac:dyDescent="0.2">
      <c r="A282" s="27" t="str">
        <f t="shared" si="53"/>
        <v/>
      </c>
      <c r="B282" s="20" t="str">
        <f t="shared" si="54"/>
        <v/>
      </c>
      <c r="C282" s="26" t="str">
        <f t="shared" si="56"/>
        <v/>
      </c>
      <c r="D282" s="16" t="str">
        <f t="shared" si="57"/>
        <v/>
      </c>
      <c r="E282" s="16" t="str">
        <f t="shared" si="58"/>
        <v/>
      </c>
      <c r="F282" s="53" t="str">
        <f t="shared" si="65"/>
        <v/>
      </c>
      <c r="G282" s="2"/>
      <c r="H282" s="2" t="str">
        <f t="shared" si="59"/>
        <v/>
      </c>
      <c r="I282" s="33" t="str">
        <f t="shared" si="60"/>
        <v/>
      </c>
      <c r="J282" s="10" t="str">
        <f t="shared" si="61"/>
        <v/>
      </c>
      <c r="K282" s="10" t="str">
        <f t="shared" si="62"/>
        <v/>
      </c>
      <c r="L282" s="10"/>
      <c r="M282" s="43" t="str">
        <f t="shared" si="63"/>
        <v/>
      </c>
      <c r="N282" s="2">
        <f t="shared" si="64"/>
        <v>266</v>
      </c>
      <c r="O282" s="2" t="str">
        <f t="shared" si="55"/>
        <v/>
      </c>
    </row>
    <row r="283" spans="1:15" x14ac:dyDescent="0.2">
      <c r="A283" s="27" t="str">
        <f t="shared" si="53"/>
        <v/>
      </c>
      <c r="B283" s="20" t="str">
        <f t="shared" si="54"/>
        <v/>
      </c>
      <c r="C283" s="26" t="str">
        <f t="shared" si="56"/>
        <v/>
      </c>
      <c r="D283" s="16" t="str">
        <f t="shared" si="57"/>
        <v/>
      </c>
      <c r="E283" s="16" t="str">
        <f t="shared" si="58"/>
        <v/>
      </c>
      <c r="F283" s="53" t="str">
        <f t="shared" si="65"/>
        <v/>
      </c>
      <c r="G283" s="2"/>
      <c r="H283" s="2" t="str">
        <f t="shared" si="59"/>
        <v/>
      </c>
      <c r="I283" s="33" t="str">
        <f t="shared" si="60"/>
        <v/>
      </c>
      <c r="J283" s="10" t="str">
        <f t="shared" si="61"/>
        <v/>
      </c>
      <c r="K283" s="10" t="str">
        <f t="shared" si="62"/>
        <v/>
      </c>
      <c r="L283" s="10"/>
      <c r="M283" s="43" t="str">
        <f t="shared" si="63"/>
        <v/>
      </c>
      <c r="N283" s="2">
        <f t="shared" si="64"/>
        <v>267</v>
      </c>
      <c r="O283" s="2" t="str">
        <f t="shared" si="55"/>
        <v/>
      </c>
    </row>
    <row r="284" spans="1:15" x14ac:dyDescent="0.2">
      <c r="A284" s="27" t="str">
        <f t="shared" si="53"/>
        <v/>
      </c>
      <c r="B284" s="20" t="str">
        <f t="shared" si="54"/>
        <v/>
      </c>
      <c r="C284" s="26" t="str">
        <f t="shared" si="56"/>
        <v/>
      </c>
      <c r="D284" s="16" t="str">
        <f t="shared" si="57"/>
        <v/>
      </c>
      <c r="E284" s="16" t="str">
        <f t="shared" si="58"/>
        <v/>
      </c>
      <c r="F284" s="53" t="str">
        <f t="shared" si="65"/>
        <v/>
      </c>
      <c r="G284" s="2"/>
      <c r="H284" s="2" t="str">
        <f t="shared" si="59"/>
        <v/>
      </c>
      <c r="I284" s="33" t="str">
        <f t="shared" si="60"/>
        <v/>
      </c>
      <c r="J284" s="10" t="str">
        <f t="shared" si="61"/>
        <v/>
      </c>
      <c r="K284" s="10" t="str">
        <f t="shared" si="62"/>
        <v/>
      </c>
      <c r="L284" s="10"/>
      <c r="M284" s="43" t="str">
        <f t="shared" si="63"/>
        <v/>
      </c>
      <c r="N284" s="2">
        <f t="shared" si="64"/>
        <v>268</v>
      </c>
      <c r="O284" s="2" t="str">
        <f t="shared" si="55"/>
        <v/>
      </c>
    </row>
    <row r="285" spans="1:15" x14ac:dyDescent="0.2">
      <c r="A285" s="27" t="str">
        <f t="shared" si="53"/>
        <v/>
      </c>
      <c r="B285" s="20" t="str">
        <f t="shared" si="54"/>
        <v/>
      </c>
      <c r="C285" s="26" t="str">
        <f t="shared" si="56"/>
        <v/>
      </c>
      <c r="D285" s="16" t="str">
        <f t="shared" si="57"/>
        <v/>
      </c>
      <c r="E285" s="16" t="str">
        <f t="shared" si="58"/>
        <v/>
      </c>
      <c r="F285" s="53" t="str">
        <f t="shared" si="65"/>
        <v/>
      </c>
      <c r="G285" s="2"/>
      <c r="H285" s="2" t="str">
        <f t="shared" si="59"/>
        <v/>
      </c>
      <c r="I285" s="33" t="str">
        <f t="shared" si="60"/>
        <v/>
      </c>
      <c r="J285" s="10" t="str">
        <f t="shared" si="61"/>
        <v/>
      </c>
      <c r="K285" s="10" t="str">
        <f t="shared" si="62"/>
        <v/>
      </c>
      <c r="L285" s="10"/>
      <c r="M285" s="43" t="str">
        <f t="shared" si="63"/>
        <v/>
      </c>
      <c r="N285" s="2">
        <f t="shared" si="64"/>
        <v>269</v>
      </c>
      <c r="O285" s="2" t="str">
        <f t="shared" si="55"/>
        <v/>
      </c>
    </row>
    <row r="286" spans="1:15" x14ac:dyDescent="0.2">
      <c r="A286" s="27" t="str">
        <f t="shared" si="53"/>
        <v/>
      </c>
      <c r="B286" s="20" t="str">
        <f t="shared" si="54"/>
        <v/>
      </c>
      <c r="C286" s="26" t="str">
        <f t="shared" si="56"/>
        <v/>
      </c>
      <c r="D286" s="16" t="str">
        <f t="shared" si="57"/>
        <v/>
      </c>
      <c r="E286" s="16" t="str">
        <f t="shared" si="58"/>
        <v/>
      </c>
      <c r="F286" s="53" t="str">
        <f t="shared" si="65"/>
        <v/>
      </c>
      <c r="G286" s="2"/>
      <c r="H286" s="2" t="str">
        <f t="shared" si="59"/>
        <v/>
      </c>
      <c r="I286" s="33" t="str">
        <f t="shared" si="60"/>
        <v/>
      </c>
      <c r="J286" s="10" t="str">
        <f t="shared" si="61"/>
        <v/>
      </c>
      <c r="K286" s="10" t="str">
        <f t="shared" si="62"/>
        <v/>
      </c>
      <c r="L286" s="10"/>
      <c r="M286" s="43" t="str">
        <f t="shared" si="63"/>
        <v/>
      </c>
      <c r="N286" s="2">
        <f t="shared" si="64"/>
        <v>270</v>
      </c>
      <c r="O286" s="2" t="str">
        <f t="shared" si="55"/>
        <v/>
      </c>
    </row>
    <row r="287" spans="1:15" x14ac:dyDescent="0.2">
      <c r="A287" s="27" t="str">
        <f t="shared" si="53"/>
        <v/>
      </c>
      <c r="B287" s="20" t="str">
        <f t="shared" si="54"/>
        <v/>
      </c>
      <c r="C287" s="26" t="str">
        <f t="shared" si="56"/>
        <v/>
      </c>
      <c r="D287" s="16" t="str">
        <f t="shared" si="57"/>
        <v/>
      </c>
      <c r="E287" s="16" t="str">
        <f t="shared" si="58"/>
        <v/>
      </c>
      <c r="F287" s="53" t="str">
        <f t="shared" si="65"/>
        <v/>
      </c>
      <c r="G287" s="2"/>
      <c r="H287" s="2" t="str">
        <f t="shared" si="59"/>
        <v/>
      </c>
      <c r="I287" s="33" t="str">
        <f t="shared" si="60"/>
        <v/>
      </c>
      <c r="J287" s="10" t="str">
        <f t="shared" si="61"/>
        <v/>
      </c>
      <c r="K287" s="10" t="str">
        <f t="shared" si="62"/>
        <v/>
      </c>
      <c r="L287" s="10"/>
      <c r="M287" s="43" t="str">
        <f t="shared" si="63"/>
        <v/>
      </c>
      <c r="N287" s="2">
        <f t="shared" si="64"/>
        <v>271</v>
      </c>
      <c r="O287" s="2" t="str">
        <f t="shared" si="55"/>
        <v/>
      </c>
    </row>
    <row r="288" spans="1:15" x14ac:dyDescent="0.2">
      <c r="A288" s="27" t="str">
        <f t="shared" si="53"/>
        <v/>
      </c>
      <c r="B288" s="20" t="str">
        <f t="shared" si="54"/>
        <v/>
      </c>
      <c r="C288" s="26" t="str">
        <f t="shared" si="56"/>
        <v/>
      </c>
      <c r="D288" s="16" t="str">
        <f t="shared" si="57"/>
        <v/>
      </c>
      <c r="E288" s="16" t="str">
        <f t="shared" si="58"/>
        <v/>
      </c>
      <c r="F288" s="53" t="str">
        <f t="shared" si="65"/>
        <v/>
      </c>
      <c r="G288" s="2"/>
      <c r="H288" s="2" t="str">
        <f t="shared" si="59"/>
        <v/>
      </c>
      <c r="I288" s="33" t="str">
        <f t="shared" si="60"/>
        <v/>
      </c>
      <c r="J288" s="10" t="str">
        <f t="shared" si="61"/>
        <v/>
      </c>
      <c r="K288" s="10" t="str">
        <f t="shared" si="62"/>
        <v/>
      </c>
      <c r="L288" s="10"/>
      <c r="M288" s="43" t="str">
        <f t="shared" si="63"/>
        <v/>
      </c>
      <c r="N288" s="2">
        <f t="shared" si="64"/>
        <v>272</v>
      </c>
      <c r="O288" s="2" t="str">
        <f t="shared" si="55"/>
        <v/>
      </c>
    </row>
    <row r="289" spans="1:15" x14ac:dyDescent="0.2">
      <c r="A289" s="27" t="str">
        <f t="shared" si="53"/>
        <v/>
      </c>
      <c r="B289" s="20" t="str">
        <f t="shared" si="54"/>
        <v/>
      </c>
      <c r="C289" s="26" t="str">
        <f t="shared" si="56"/>
        <v/>
      </c>
      <c r="D289" s="16" t="str">
        <f t="shared" si="57"/>
        <v/>
      </c>
      <c r="E289" s="16" t="str">
        <f t="shared" si="58"/>
        <v/>
      </c>
      <c r="F289" s="53" t="str">
        <f t="shared" si="65"/>
        <v/>
      </c>
      <c r="G289" s="2"/>
      <c r="H289" s="2" t="str">
        <f t="shared" si="59"/>
        <v/>
      </c>
      <c r="I289" s="33" t="str">
        <f t="shared" si="60"/>
        <v/>
      </c>
      <c r="J289" s="10" t="str">
        <f t="shared" si="61"/>
        <v/>
      </c>
      <c r="K289" s="10" t="str">
        <f t="shared" si="62"/>
        <v/>
      </c>
      <c r="L289" s="10"/>
      <c r="M289" s="43" t="str">
        <f t="shared" si="63"/>
        <v/>
      </c>
      <c r="N289" s="2">
        <f t="shared" si="64"/>
        <v>273</v>
      </c>
      <c r="O289" s="2" t="str">
        <f t="shared" si="55"/>
        <v/>
      </c>
    </row>
    <row r="290" spans="1:15" x14ac:dyDescent="0.2">
      <c r="A290" s="27" t="str">
        <f t="shared" si="53"/>
        <v/>
      </c>
      <c r="B290" s="20" t="str">
        <f t="shared" si="54"/>
        <v/>
      </c>
      <c r="C290" s="26" t="str">
        <f t="shared" si="56"/>
        <v/>
      </c>
      <c r="D290" s="16" t="str">
        <f t="shared" si="57"/>
        <v/>
      </c>
      <c r="E290" s="16" t="str">
        <f t="shared" si="58"/>
        <v/>
      </c>
      <c r="F290" s="53" t="str">
        <f t="shared" si="65"/>
        <v/>
      </c>
      <c r="G290" s="2"/>
      <c r="H290" s="2" t="str">
        <f t="shared" si="59"/>
        <v/>
      </c>
      <c r="I290" s="33" t="str">
        <f t="shared" si="60"/>
        <v/>
      </c>
      <c r="J290" s="10" t="str">
        <f t="shared" si="61"/>
        <v/>
      </c>
      <c r="K290" s="10" t="str">
        <f t="shared" si="62"/>
        <v/>
      </c>
      <c r="L290" s="10"/>
      <c r="M290" s="43" t="str">
        <f t="shared" si="63"/>
        <v/>
      </c>
      <c r="N290" s="2">
        <f t="shared" si="64"/>
        <v>274</v>
      </c>
      <c r="O290" s="2" t="str">
        <f t="shared" si="55"/>
        <v/>
      </c>
    </row>
    <row r="291" spans="1:15" x14ac:dyDescent="0.2">
      <c r="A291" s="27" t="str">
        <f t="shared" si="53"/>
        <v/>
      </c>
      <c r="B291" s="20" t="str">
        <f t="shared" si="54"/>
        <v/>
      </c>
      <c r="C291" s="26" t="str">
        <f t="shared" si="56"/>
        <v/>
      </c>
      <c r="D291" s="16" t="str">
        <f t="shared" si="57"/>
        <v/>
      </c>
      <c r="E291" s="16" t="str">
        <f t="shared" si="58"/>
        <v/>
      </c>
      <c r="F291" s="53" t="str">
        <f t="shared" si="65"/>
        <v/>
      </c>
      <c r="G291" s="2"/>
      <c r="H291" s="2" t="str">
        <f t="shared" si="59"/>
        <v/>
      </c>
      <c r="I291" s="33" t="str">
        <f t="shared" si="60"/>
        <v/>
      </c>
      <c r="J291" s="10" t="str">
        <f t="shared" si="61"/>
        <v/>
      </c>
      <c r="K291" s="10" t="str">
        <f t="shared" si="62"/>
        <v/>
      </c>
      <c r="L291" s="10"/>
      <c r="M291" s="43" t="str">
        <f t="shared" si="63"/>
        <v/>
      </c>
      <c r="N291" s="2">
        <f t="shared" si="64"/>
        <v>275</v>
      </c>
      <c r="O291" s="2" t="str">
        <f t="shared" si="55"/>
        <v/>
      </c>
    </row>
    <row r="292" spans="1:15" x14ac:dyDescent="0.2">
      <c r="A292" s="27" t="str">
        <f t="shared" si="53"/>
        <v/>
      </c>
      <c r="B292" s="20" t="str">
        <f t="shared" si="54"/>
        <v/>
      </c>
      <c r="C292" s="26" t="str">
        <f t="shared" si="56"/>
        <v/>
      </c>
      <c r="D292" s="16" t="str">
        <f t="shared" si="57"/>
        <v/>
      </c>
      <c r="E292" s="16" t="str">
        <f t="shared" si="58"/>
        <v/>
      </c>
      <c r="F292" s="53" t="str">
        <f t="shared" si="65"/>
        <v/>
      </c>
      <c r="G292" s="2"/>
      <c r="H292" s="2" t="str">
        <f t="shared" si="59"/>
        <v/>
      </c>
      <c r="I292" s="33" t="str">
        <f t="shared" si="60"/>
        <v/>
      </c>
      <c r="J292" s="10" t="str">
        <f t="shared" si="61"/>
        <v/>
      </c>
      <c r="K292" s="10" t="str">
        <f t="shared" si="62"/>
        <v/>
      </c>
      <c r="L292" s="10"/>
      <c r="M292" s="43" t="str">
        <f t="shared" si="63"/>
        <v/>
      </c>
      <c r="N292" s="2">
        <f t="shared" si="64"/>
        <v>276</v>
      </c>
      <c r="O292" s="2" t="str">
        <f t="shared" si="55"/>
        <v/>
      </c>
    </row>
    <row r="293" spans="1:15" x14ac:dyDescent="0.2">
      <c r="A293" s="27" t="str">
        <f t="shared" si="53"/>
        <v/>
      </c>
      <c r="B293" s="20" t="str">
        <f t="shared" si="54"/>
        <v/>
      </c>
      <c r="C293" s="26" t="str">
        <f t="shared" si="56"/>
        <v/>
      </c>
      <c r="D293" s="16" t="str">
        <f t="shared" si="57"/>
        <v/>
      </c>
      <c r="E293" s="16" t="str">
        <f t="shared" si="58"/>
        <v/>
      </c>
      <c r="F293" s="53" t="str">
        <f t="shared" si="65"/>
        <v/>
      </c>
      <c r="G293" s="2"/>
      <c r="H293" s="2" t="str">
        <f t="shared" si="59"/>
        <v/>
      </c>
      <c r="I293" s="33" t="str">
        <f t="shared" si="60"/>
        <v/>
      </c>
      <c r="J293" s="10" t="str">
        <f t="shared" si="61"/>
        <v/>
      </c>
      <c r="K293" s="10" t="str">
        <f t="shared" si="62"/>
        <v/>
      </c>
      <c r="L293" s="10"/>
      <c r="M293" s="43" t="str">
        <f t="shared" si="63"/>
        <v/>
      </c>
      <c r="N293" s="2">
        <f t="shared" si="64"/>
        <v>277</v>
      </c>
      <c r="O293" s="2" t="str">
        <f t="shared" si="55"/>
        <v/>
      </c>
    </row>
    <row r="294" spans="1:15" x14ac:dyDescent="0.2">
      <c r="A294" s="27" t="str">
        <f t="shared" si="53"/>
        <v/>
      </c>
      <c r="B294" s="20" t="str">
        <f t="shared" si="54"/>
        <v/>
      </c>
      <c r="C294" s="26" t="str">
        <f t="shared" si="56"/>
        <v/>
      </c>
      <c r="D294" s="16" t="str">
        <f t="shared" si="57"/>
        <v/>
      </c>
      <c r="E294" s="16" t="str">
        <f t="shared" si="58"/>
        <v/>
      </c>
      <c r="F294" s="53" t="str">
        <f t="shared" si="65"/>
        <v/>
      </c>
      <c r="G294" s="2"/>
      <c r="H294" s="2" t="str">
        <f t="shared" si="59"/>
        <v/>
      </c>
      <c r="I294" s="33" t="str">
        <f t="shared" si="60"/>
        <v/>
      </c>
      <c r="J294" s="10" t="str">
        <f t="shared" si="61"/>
        <v/>
      </c>
      <c r="K294" s="10" t="str">
        <f t="shared" si="62"/>
        <v/>
      </c>
      <c r="L294" s="10"/>
      <c r="M294" s="43" t="str">
        <f t="shared" si="63"/>
        <v/>
      </c>
      <c r="N294" s="2">
        <f t="shared" si="64"/>
        <v>278</v>
      </c>
      <c r="O294" s="2" t="str">
        <f t="shared" si="55"/>
        <v/>
      </c>
    </row>
    <row r="295" spans="1:15" x14ac:dyDescent="0.2">
      <c r="A295" s="27" t="str">
        <f t="shared" si="53"/>
        <v/>
      </c>
      <c r="B295" s="20" t="str">
        <f t="shared" si="54"/>
        <v/>
      </c>
      <c r="C295" s="26" t="str">
        <f t="shared" si="56"/>
        <v/>
      </c>
      <c r="D295" s="16" t="str">
        <f t="shared" si="57"/>
        <v/>
      </c>
      <c r="E295" s="16" t="str">
        <f t="shared" si="58"/>
        <v/>
      </c>
      <c r="F295" s="53" t="str">
        <f t="shared" si="65"/>
        <v/>
      </c>
      <c r="G295" s="2"/>
      <c r="H295" s="2" t="str">
        <f t="shared" si="59"/>
        <v/>
      </c>
      <c r="I295" s="33" t="str">
        <f t="shared" si="60"/>
        <v/>
      </c>
      <c r="J295" s="10" t="str">
        <f t="shared" si="61"/>
        <v/>
      </c>
      <c r="K295" s="10" t="str">
        <f t="shared" si="62"/>
        <v/>
      </c>
      <c r="L295" s="10"/>
      <c r="M295" s="43" t="str">
        <f t="shared" si="63"/>
        <v/>
      </c>
      <c r="N295" s="2">
        <f t="shared" si="64"/>
        <v>279</v>
      </c>
      <c r="O295" s="2" t="str">
        <f t="shared" si="55"/>
        <v/>
      </c>
    </row>
    <row r="296" spans="1:15" x14ac:dyDescent="0.2">
      <c r="A296" s="27" t="str">
        <f t="shared" si="53"/>
        <v/>
      </c>
      <c r="B296" s="20" t="str">
        <f t="shared" si="54"/>
        <v/>
      </c>
      <c r="C296" s="26" t="str">
        <f t="shared" si="56"/>
        <v/>
      </c>
      <c r="D296" s="16" t="str">
        <f t="shared" si="57"/>
        <v/>
      </c>
      <c r="E296" s="16" t="str">
        <f t="shared" si="58"/>
        <v/>
      </c>
      <c r="F296" s="53" t="str">
        <f t="shared" si="65"/>
        <v/>
      </c>
      <c r="G296" s="2"/>
      <c r="H296" s="2" t="str">
        <f t="shared" si="59"/>
        <v/>
      </c>
      <c r="I296" s="33" t="str">
        <f t="shared" si="60"/>
        <v/>
      </c>
      <c r="J296" s="10" t="str">
        <f t="shared" si="61"/>
        <v/>
      </c>
      <c r="K296" s="10" t="str">
        <f t="shared" si="62"/>
        <v/>
      </c>
      <c r="L296" s="10"/>
      <c r="M296" s="43" t="str">
        <f t="shared" si="63"/>
        <v/>
      </c>
      <c r="N296" s="2">
        <f t="shared" si="64"/>
        <v>280</v>
      </c>
      <c r="O296" s="2" t="str">
        <f t="shared" si="55"/>
        <v/>
      </c>
    </row>
    <row r="297" spans="1:15" x14ac:dyDescent="0.2">
      <c r="A297" s="27" t="str">
        <f t="shared" si="53"/>
        <v/>
      </c>
      <c r="B297" s="20" t="str">
        <f t="shared" si="54"/>
        <v/>
      </c>
      <c r="C297" s="26" t="str">
        <f t="shared" si="56"/>
        <v/>
      </c>
      <c r="D297" s="16" t="str">
        <f t="shared" si="57"/>
        <v/>
      </c>
      <c r="E297" s="16" t="str">
        <f t="shared" si="58"/>
        <v/>
      </c>
      <c r="F297" s="53" t="str">
        <f t="shared" si="65"/>
        <v/>
      </c>
      <c r="G297" s="2"/>
      <c r="H297" s="2" t="str">
        <f t="shared" si="59"/>
        <v/>
      </c>
      <c r="I297" s="33" t="str">
        <f t="shared" si="60"/>
        <v/>
      </c>
      <c r="J297" s="10" t="str">
        <f t="shared" si="61"/>
        <v/>
      </c>
      <c r="K297" s="10" t="str">
        <f t="shared" si="62"/>
        <v/>
      </c>
      <c r="L297" s="10"/>
      <c r="M297" s="43" t="str">
        <f t="shared" si="63"/>
        <v/>
      </c>
      <c r="N297" s="2">
        <f t="shared" si="64"/>
        <v>281</v>
      </c>
      <c r="O297" s="2" t="str">
        <f t="shared" si="55"/>
        <v/>
      </c>
    </row>
    <row r="298" spans="1:15" x14ac:dyDescent="0.2">
      <c r="A298" s="27" t="str">
        <f t="shared" si="53"/>
        <v/>
      </c>
      <c r="B298" s="20" t="str">
        <f t="shared" si="54"/>
        <v/>
      </c>
      <c r="C298" s="26" t="str">
        <f t="shared" si="56"/>
        <v/>
      </c>
      <c r="D298" s="16" t="str">
        <f t="shared" si="57"/>
        <v/>
      </c>
      <c r="E298" s="16" t="str">
        <f t="shared" si="58"/>
        <v/>
      </c>
      <c r="F298" s="53" t="str">
        <f t="shared" si="65"/>
        <v/>
      </c>
      <c r="G298" s="2"/>
      <c r="H298" s="2" t="str">
        <f t="shared" si="59"/>
        <v/>
      </c>
      <c r="I298" s="33" t="str">
        <f t="shared" si="60"/>
        <v/>
      </c>
      <c r="J298" s="10" t="str">
        <f t="shared" si="61"/>
        <v/>
      </c>
      <c r="K298" s="10" t="str">
        <f t="shared" si="62"/>
        <v/>
      </c>
      <c r="L298" s="10"/>
      <c r="M298" s="43" t="str">
        <f t="shared" si="63"/>
        <v/>
      </c>
      <c r="N298" s="2">
        <f t="shared" si="64"/>
        <v>282</v>
      </c>
      <c r="O298" s="2" t="str">
        <f t="shared" si="55"/>
        <v/>
      </c>
    </row>
    <row r="299" spans="1:15" x14ac:dyDescent="0.2">
      <c r="A299" s="27" t="str">
        <f t="shared" si="53"/>
        <v/>
      </c>
      <c r="B299" s="20" t="str">
        <f t="shared" si="54"/>
        <v/>
      </c>
      <c r="C299" s="26" t="str">
        <f t="shared" si="56"/>
        <v/>
      </c>
      <c r="D299" s="16" t="str">
        <f t="shared" si="57"/>
        <v/>
      </c>
      <c r="E299" s="16" t="str">
        <f t="shared" si="58"/>
        <v/>
      </c>
      <c r="F299" s="53" t="str">
        <f t="shared" si="65"/>
        <v/>
      </c>
      <c r="G299" s="2"/>
      <c r="H299" s="2" t="str">
        <f t="shared" si="59"/>
        <v/>
      </c>
      <c r="I299" s="33" t="str">
        <f t="shared" si="60"/>
        <v/>
      </c>
      <c r="J299" s="10" t="str">
        <f t="shared" si="61"/>
        <v/>
      </c>
      <c r="K299" s="10" t="str">
        <f t="shared" si="62"/>
        <v/>
      </c>
      <c r="L299" s="10"/>
      <c r="M299" s="43" t="str">
        <f t="shared" si="63"/>
        <v/>
      </c>
      <c r="N299" s="2">
        <f t="shared" si="64"/>
        <v>283</v>
      </c>
      <c r="O299" s="2" t="str">
        <f t="shared" si="55"/>
        <v/>
      </c>
    </row>
    <row r="300" spans="1:15" x14ac:dyDescent="0.2">
      <c r="A300" s="27" t="str">
        <f t="shared" si="53"/>
        <v/>
      </c>
      <c r="B300" s="20" t="str">
        <f t="shared" si="54"/>
        <v/>
      </c>
      <c r="C300" s="26" t="str">
        <f t="shared" si="56"/>
        <v/>
      </c>
      <c r="D300" s="16" t="str">
        <f t="shared" si="57"/>
        <v/>
      </c>
      <c r="E300" s="16" t="str">
        <f t="shared" si="58"/>
        <v/>
      </c>
      <c r="F300" s="53" t="str">
        <f t="shared" si="65"/>
        <v/>
      </c>
      <c r="G300" s="2"/>
      <c r="H300" s="2" t="str">
        <f t="shared" si="59"/>
        <v/>
      </c>
      <c r="I300" s="33" t="str">
        <f t="shared" si="60"/>
        <v/>
      </c>
      <c r="J300" s="10" t="str">
        <f t="shared" si="61"/>
        <v/>
      </c>
      <c r="K300" s="10" t="str">
        <f t="shared" si="62"/>
        <v/>
      </c>
      <c r="L300" s="10"/>
      <c r="M300" s="43" t="str">
        <f t="shared" si="63"/>
        <v/>
      </c>
      <c r="N300" s="2">
        <f t="shared" si="64"/>
        <v>284</v>
      </c>
      <c r="O300" s="2" t="str">
        <f t="shared" si="55"/>
        <v/>
      </c>
    </row>
    <row r="301" spans="1:15" x14ac:dyDescent="0.2">
      <c r="A301" s="27" t="str">
        <f t="shared" si="53"/>
        <v/>
      </c>
      <c r="B301" s="20" t="str">
        <f t="shared" si="54"/>
        <v/>
      </c>
      <c r="C301" s="26" t="str">
        <f t="shared" si="56"/>
        <v/>
      </c>
      <c r="D301" s="16" t="str">
        <f t="shared" si="57"/>
        <v/>
      </c>
      <c r="E301" s="16" t="str">
        <f t="shared" si="58"/>
        <v/>
      </c>
      <c r="F301" s="53" t="str">
        <f t="shared" si="65"/>
        <v/>
      </c>
      <c r="G301" s="2"/>
      <c r="H301" s="2" t="str">
        <f t="shared" si="59"/>
        <v/>
      </c>
      <c r="I301" s="33" t="str">
        <f t="shared" si="60"/>
        <v/>
      </c>
      <c r="J301" s="10" t="str">
        <f t="shared" si="61"/>
        <v/>
      </c>
      <c r="K301" s="10" t="str">
        <f t="shared" si="62"/>
        <v/>
      </c>
      <c r="L301" s="10"/>
      <c r="M301" s="43" t="str">
        <f t="shared" si="63"/>
        <v/>
      </c>
      <c r="N301" s="2">
        <f t="shared" si="64"/>
        <v>285</v>
      </c>
      <c r="O301" s="2" t="str">
        <f t="shared" si="55"/>
        <v/>
      </c>
    </row>
    <row r="302" spans="1:15" x14ac:dyDescent="0.2">
      <c r="A302" s="27" t="str">
        <f t="shared" si="53"/>
        <v/>
      </c>
      <c r="B302" s="20" t="str">
        <f t="shared" si="54"/>
        <v/>
      </c>
      <c r="C302" s="26" t="str">
        <f t="shared" si="56"/>
        <v/>
      </c>
      <c r="D302" s="16" t="str">
        <f t="shared" si="57"/>
        <v/>
      </c>
      <c r="E302" s="16" t="str">
        <f t="shared" si="58"/>
        <v/>
      </c>
      <c r="F302" s="53" t="str">
        <f t="shared" si="65"/>
        <v/>
      </c>
      <c r="G302" s="2"/>
      <c r="H302" s="2" t="str">
        <f t="shared" si="59"/>
        <v/>
      </c>
      <c r="I302" s="33" t="str">
        <f t="shared" si="60"/>
        <v/>
      </c>
      <c r="J302" s="10" t="str">
        <f t="shared" si="61"/>
        <v/>
      </c>
      <c r="K302" s="10" t="str">
        <f t="shared" si="62"/>
        <v/>
      </c>
      <c r="L302" s="10"/>
      <c r="M302" s="43" t="str">
        <f t="shared" si="63"/>
        <v/>
      </c>
      <c r="N302" s="2">
        <f t="shared" si="64"/>
        <v>286</v>
      </c>
      <c r="O302" s="2" t="str">
        <f t="shared" si="55"/>
        <v/>
      </c>
    </row>
    <row r="303" spans="1:15" x14ac:dyDescent="0.2">
      <c r="A303" s="27" t="str">
        <f t="shared" si="53"/>
        <v/>
      </c>
      <c r="B303" s="20" t="str">
        <f t="shared" si="54"/>
        <v/>
      </c>
      <c r="C303" s="26" t="str">
        <f t="shared" si="56"/>
        <v/>
      </c>
      <c r="D303" s="16" t="str">
        <f t="shared" si="57"/>
        <v/>
      </c>
      <c r="E303" s="16" t="str">
        <f t="shared" si="58"/>
        <v/>
      </c>
      <c r="F303" s="53" t="str">
        <f t="shared" si="65"/>
        <v/>
      </c>
      <c r="G303" s="2"/>
      <c r="H303" s="2" t="str">
        <f t="shared" si="59"/>
        <v/>
      </c>
      <c r="I303" s="33" t="str">
        <f t="shared" si="60"/>
        <v/>
      </c>
      <c r="J303" s="10" t="str">
        <f t="shared" si="61"/>
        <v/>
      </c>
      <c r="K303" s="10" t="str">
        <f t="shared" si="62"/>
        <v/>
      </c>
      <c r="L303" s="10"/>
      <c r="M303" s="43" t="str">
        <f t="shared" si="63"/>
        <v/>
      </c>
      <c r="N303" s="2">
        <f t="shared" si="64"/>
        <v>287</v>
      </c>
      <c r="O303" s="2" t="str">
        <f t="shared" si="55"/>
        <v/>
      </c>
    </row>
    <row r="304" spans="1:15" x14ac:dyDescent="0.2">
      <c r="A304" s="27" t="str">
        <f t="shared" si="53"/>
        <v/>
      </c>
      <c r="B304" s="20" t="str">
        <f t="shared" si="54"/>
        <v/>
      </c>
      <c r="C304" s="26" t="str">
        <f t="shared" si="56"/>
        <v/>
      </c>
      <c r="D304" s="16" t="str">
        <f t="shared" si="57"/>
        <v/>
      </c>
      <c r="E304" s="16" t="str">
        <f t="shared" si="58"/>
        <v/>
      </c>
      <c r="F304" s="53" t="str">
        <f t="shared" si="65"/>
        <v/>
      </c>
      <c r="G304" s="2"/>
      <c r="H304" s="2" t="str">
        <f t="shared" si="59"/>
        <v/>
      </c>
      <c r="I304" s="33" t="str">
        <f t="shared" si="60"/>
        <v/>
      </c>
      <c r="J304" s="10" t="str">
        <f t="shared" si="61"/>
        <v/>
      </c>
      <c r="K304" s="10" t="str">
        <f t="shared" si="62"/>
        <v/>
      </c>
      <c r="L304" s="10"/>
      <c r="M304" s="43" t="str">
        <f t="shared" si="63"/>
        <v/>
      </c>
      <c r="N304" s="2">
        <f t="shared" si="64"/>
        <v>288</v>
      </c>
      <c r="O304" s="2" t="str">
        <f t="shared" si="55"/>
        <v/>
      </c>
    </row>
    <row r="305" spans="1:15" x14ac:dyDescent="0.2">
      <c r="A305" s="27" t="str">
        <f t="shared" si="53"/>
        <v/>
      </c>
      <c r="B305" s="20" t="str">
        <f t="shared" si="54"/>
        <v/>
      </c>
      <c r="C305" s="26" t="str">
        <f t="shared" si="56"/>
        <v/>
      </c>
      <c r="D305" s="16" t="str">
        <f t="shared" si="57"/>
        <v/>
      </c>
      <c r="E305" s="16" t="str">
        <f t="shared" si="58"/>
        <v/>
      </c>
      <c r="F305" s="53" t="str">
        <f t="shared" si="65"/>
        <v/>
      </c>
      <c r="G305" s="2"/>
      <c r="H305" s="2" t="str">
        <f t="shared" si="59"/>
        <v/>
      </c>
      <c r="I305" s="33" t="str">
        <f t="shared" si="60"/>
        <v/>
      </c>
      <c r="J305" s="10" t="str">
        <f t="shared" si="61"/>
        <v/>
      </c>
      <c r="K305" s="10" t="str">
        <f t="shared" si="62"/>
        <v/>
      </c>
      <c r="L305" s="10"/>
      <c r="M305" s="43" t="str">
        <f t="shared" si="63"/>
        <v/>
      </c>
      <c r="N305" s="2">
        <f t="shared" si="64"/>
        <v>289</v>
      </c>
      <c r="O305" s="2" t="str">
        <f t="shared" si="55"/>
        <v/>
      </c>
    </row>
    <row r="306" spans="1:15" x14ac:dyDescent="0.2">
      <c r="A306" s="27" t="str">
        <f t="shared" si="53"/>
        <v/>
      </c>
      <c r="B306" s="20" t="str">
        <f t="shared" si="54"/>
        <v/>
      </c>
      <c r="C306" s="26" t="str">
        <f t="shared" si="56"/>
        <v/>
      </c>
      <c r="D306" s="16" t="str">
        <f t="shared" si="57"/>
        <v/>
      </c>
      <c r="E306" s="16" t="str">
        <f t="shared" si="58"/>
        <v/>
      </c>
      <c r="F306" s="53" t="str">
        <f t="shared" si="65"/>
        <v/>
      </c>
      <c r="G306" s="2"/>
      <c r="H306" s="2" t="str">
        <f t="shared" si="59"/>
        <v/>
      </c>
      <c r="I306" s="33" t="str">
        <f t="shared" si="60"/>
        <v/>
      </c>
      <c r="J306" s="10" t="str">
        <f t="shared" si="61"/>
        <v/>
      </c>
      <c r="K306" s="10" t="str">
        <f t="shared" si="62"/>
        <v/>
      </c>
      <c r="L306" s="10"/>
      <c r="M306" s="43" t="str">
        <f t="shared" si="63"/>
        <v/>
      </c>
      <c r="N306" s="2">
        <f t="shared" si="64"/>
        <v>290</v>
      </c>
      <c r="O306" s="2" t="str">
        <f t="shared" si="55"/>
        <v/>
      </c>
    </row>
    <row r="307" spans="1:15" x14ac:dyDescent="0.2">
      <c r="A307" s="27" t="str">
        <f t="shared" si="53"/>
        <v/>
      </c>
      <c r="B307" s="20" t="str">
        <f t="shared" si="54"/>
        <v/>
      </c>
      <c r="C307" s="26" t="str">
        <f t="shared" si="56"/>
        <v/>
      </c>
      <c r="D307" s="16" t="str">
        <f t="shared" si="57"/>
        <v/>
      </c>
      <c r="E307" s="16" t="str">
        <f t="shared" si="58"/>
        <v/>
      </c>
      <c r="F307" s="53" t="str">
        <f t="shared" si="65"/>
        <v/>
      </c>
      <c r="G307" s="2"/>
      <c r="H307" s="2" t="str">
        <f t="shared" si="59"/>
        <v/>
      </c>
      <c r="I307" s="33" t="str">
        <f t="shared" si="60"/>
        <v/>
      </c>
      <c r="J307" s="10" t="str">
        <f t="shared" si="61"/>
        <v/>
      </c>
      <c r="K307" s="10" t="str">
        <f t="shared" si="62"/>
        <v/>
      </c>
      <c r="L307" s="10"/>
      <c r="M307" s="43" t="str">
        <f t="shared" si="63"/>
        <v/>
      </c>
      <c r="N307" s="2">
        <f t="shared" si="64"/>
        <v>291</v>
      </c>
      <c r="O307" s="2" t="str">
        <f t="shared" si="55"/>
        <v/>
      </c>
    </row>
    <row r="308" spans="1:15" x14ac:dyDescent="0.2">
      <c r="A308" s="27" t="str">
        <f t="shared" si="53"/>
        <v/>
      </c>
      <c r="B308" s="20" t="str">
        <f t="shared" si="54"/>
        <v/>
      </c>
      <c r="C308" s="26" t="str">
        <f t="shared" si="56"/>
        <v/>
      </c>
      <c r="D308" s="16" t="str">
        <f t="shared" si="57"/>
        <v/>
      </c>
      <c r="E308" s="16" t="str">
        <f t="shared" si="58"/>
        <v/>
      </c>
      <c r="F308" s="53" t="str">
        <f t="shared" si="65"/>
        <v/>
      </c>
      <c r="G308" s="2"/>
      <c r="H308" s="2" t="str">
        <f t="shared" si="59"/>
        <v/>
      </c>
      <c r="I308" s="33" t="str">
        <f t="shared" si="60"/>
        <v/>
      </c>
      <c r="J308" s="10" t="str">
        <f t="shared" si="61"/>
        <v/>
      </c>
      <c r="K308" s="10" t="str">
        <f t="shared" si="62"/>
        <v/>
      </c>
      <c r="L308" s="10"/>
      <c r="M308" s="43" t="str">
        <f t="shared" si="63"/>
        <v/>
      </c>
      <c r="N308" s="2">
        <f t="shared" si="64"/>
        <v>292</v>
      </c>
      <c r="O308" s="2" t="str">
        <f t="shared" si="55"/>
        <v/>
      </c>
    </row>
    <row r="309" spans="1:15" x14ac:dyDescent="0.2">
      <c r="A309" s="27" t="str">
        <f t="shared" si="53"/>
        <v/>
      </c>
      <c r="B309" s="20" t="str">
        <f t="shared" si="54"/>
        <v/>
      </c>
      <c r="C309" s="26" t="str">
        <f t="shared" si="56"/>
        <v/>
      </c>
      <c r="D309" s="16" t="str">
        <f t="shared" si="57"/>
        <v/>
      </c>
      <c r="E309" s="16" t="str">
        <f t="shared" si="58"/>
        <v/>
      </c>
      <c r="F309" s="53" t="str">
        <f t="shared" si="65"/>
        <v/>
      </c>
      <c r="G309" s="2"/>
      <c r="H309" s="2" t="str">
        <f t="shared" si="59"/>
        <v/>
      </c>
      <c r="I309" s="33" t="str">
        <f t="shared" si="60"/>
        <v/>
      </c>
      <c r="J309" s="10" t="str">
        <f t="shared" si="61"/>
        <v/>
      </c>
      <c r="K309" s="10" t="str">
        <f t="shared" si="62"/>
        <v/>
      </c>
      <c r="L309" s="10"/>
      <c r="M309" s="43" t="str">
        <f t="shared" si="63"/>
        <v/>
      </c>
      <c r="N309" s="2">
        <f t="shared" si="64"/>
        <v>293</v>
      </c>
      <c r="O309" s="2" t="str">
        <f t="shared" si="55"/>
        <v/>
      </c>
    </row>
    <row r="310" spans="1:15" x14ac:dyDescent="0.2">
      <c r="A310" s="27" t="str">
        <f t="shared" si="53"/>
        <v/>
      </c>
      <c r="B310" s="20" t="str">
        <f t="shared" si="54"/>
        <v/>
      </c>
      <c r="C310" s="26" t="str">
        <f t="shared" si="56"/>
        <v/>
      </c>
      <c r="D310" s="16" t="str">
        <f t="shared" si="57"/>
        <v/>
      </c>
      <c r="E310" s="16" t="str">
        <f t="shared" si="58"/>
        <v/>
      </c>
      <c r="F310" s="53" t="str">
        <f t="shared" si="65"/>
        <v/>
      </c>
      <c r="G310" s="2"/>
      <c r="H310" s="2" t="str">
        <f t="shared" si="59"/>
        <v/>
      </c>
      <c r="I310" s="33" t="str">
        <f t="shared" si="60"/>
        <v/>
      </c>
      <c r="J310" s="10" t="str">
        <f t="shared" si="61"/>
        <v/>
      </c>
      <c r="K310" s="10" t="str">
        <f t="shared" si="62"/>
        <v/>
      </c>
      <c r="L310" s="10"/>
      <c r="M310" s="43" t="str">
        <f t="shared" si="63"/>
        <v/>
      </c>
      <c r="N310" s="2">
        <f t="shared" si="64"/>
        <v>294</v>
      </c>
      <c r="O310" s="2" t="str">
        <f t="shared" si="55"/>
        <v/>
      </c>
    </row>
    <row r="311" spans="1:15" x14ac:dyDescent="0.2">
      <c r="A311" s="27" t="str">
        <f t="shared" si="53"/>
        <v/>
      </c>
      <c r="B311" s="20" t="str">
        <f t="shared" si="54"/>
        <v/>
      </c>
      <c r="C311" s="26" t="str">
        <f t="shared" si="56"/>
        <v/>
      </c>
      <c r="D311" s="16" t="str">
        <f t="shared" si="57"/>
        <v/>
      </c>
      <c r="E311" s="16" t="str">
        <f t="shared" si="58"/>
        <v/>
      </c>
      <c r="F311" s="53" t="str">
        <f t="shared" si="65"/>
        <v/>
      </c>
      <c r="G311" s="2"/>
      <c r="H311" s="2" t="str">
        <f t="shared" si="59"/>
        <v/>
      </c>
      <c r="I311" s="33" t="str">
        <f t="shared" si="60"/>
        <v/>
      </c>
      <c r="J311" s="10" t="str">
        <f t="shared" si="61"/>
        <v/>
      </c>
      <c r="K311" s="10" t="str">
        <f t="shared" si="62"/>
        <v/>
      </c>
      <c r="L311" s="10"/>
      <c r="M311" s="43" t="str">
        <f t="shared" si="63"/>
        <v/>
      </c>
      <c r="N311" s="2">
        <f t="shared" si="64"/>
        <v>295</v>
      </c>
      <c r="O311" s="2" t="str">
        <f t="shared" si="55"/>
        <v/>
      </c>
    </row>
    <row r="312" spans="1:15" x14ac:dyDescent="0.2">
      <c r="A312" s="27" t="str">
        <f t="shared" si="53"/>
        <v/>
      </c>
      <c r="B312" s="20" t="str">
        <f t="shared" si="54"/>
        <v/>
      </c>
      <c r="C312" s="26" t="str">
        <f t="shared" si="56"/>
        <v/>
      </c>
      <c r="D312" s="16" t="str">
        <f t="shared" si="57"/>
        <v/>
      </c>
      <c r="E312" s="16" t="str">
        <f t="shared" si="58"/>
        <v/>
      </c>
      <c r="F312" s="53" t="str">
        <f t="shared" si="65"/>
        <v/>
      </c>
      <c r="G312" s="2"/>
      <c r="H312" s="2" t="str">
        <f t="shared" si="59"/>
        <v/>
      </c>
      <c r="I312" s="33" t="str">
        <f t="shared" si="60"/>
        <v/>
      </c>
      <c r="J312" s="10" t="str">
        <f t="shared" si="61"/>
        <v/>
      </c>
      <c r="K312" s="10" t="str">
        <f t="shared" si="62"/>
        <v/>
      </c>
      <c r="L312" s="10"/>
      <c r="M312" s="43" t="str">
        <f t="shared" si="63"/>
        <v/>
      </c>
      <c r="N312" s="2">
        <f t="shared" si="64"/>
        <v>296</v>
      </c>
      <c r="O312" s="2" t="str">
        <f t="shared" si="55"/>
        <v/>
      </c>
    </row>
    <row r="313" spans="1:15" x14ac:dyDescent="0.2">
      <c r="A313" s="27" t="str">
        <f t="shared" si="53"/>
        <v/>
      </c>
      <c r="B313" s="20" t="str">
        <f t="shared" si="54"/>
        <v/>
      </c>
      <c r="C313" s="26" t="str">
        <f t="shared" si="56"/>
        <v/>
      </c>
      <c r="D313" s="16" t="str">
        <f t="shared" si="57"/>
        <v/>
      </c>
      <c r="E313" s="16" t="str">
        <f t="shared" si="58"/>
        <v/>
      </c>
      <c r="F313" s="53" t="str">
        <f t="shared" si="65"/>
        <v/>
      </c>
      <c r="G313" s="2"/>
      <c r="H313" s="2" t="str">
        <f t="shared" si="59"/>
        <v/>
      </c>
      <c r="I313" s="33" t="str">
        <f t="shared" si="60"/>
        <v/>
      </c>
      <c r="J313" s="10" t="str">
        <f t="shared" si="61"/>
        <v/>
      </c>
      <c r="K313" s="10" t="str">
        <f t="shared" si="62"/>
        <v/>
      </c>
      <c r="L313" s="10"/>
      <c r="M313" s="43" t="str">
        <f t="shared" si="63"/>
        <v/>
      </c>
      <c r="N313" s="2">
        <f t="shared" si="64"/>
        <v>297</v>
      </c>
      <c r="O313" s="2" t="str">
        <f t="shared" si="55"/>
        <v/>
      </c>
    </row>
    <row r="314" spans="1:15" x14ac:dyDescent="0.2">
      <c r="A314" s="27" t="str">
        <f t="shared" si="53"/>
        <v/>
      </c>
      <c r="B314" s="20" t="str">
        <f t="shared" si="54"/>
        <v/>
      </c>
      <c r="C314" s="26" t="str">
        <f t="shared" si="56"/>
        <v/>
      </c>
      <c r="D314" s="16" t="str">
        <f t="shared" si="57"/>
        <v/>
      </c>
      <c r="E314" s="16" t="str">
        <f t="shared" si="58"/>
        <v/>
      </c>
      <c r="F314" s="53" t="str">
        <f t="shared" si="65"/>
        <v/>
      </c>
      <c r="G314" s="2"/>
      <c r="H314" s="2" t="str">
        <f t="shared" si="59"/>
        <v/>
      </c>
      <c r="I314" s="33" t="str">
        <f t="shared" si="60"/>
        <v/>
      </c>
      <c r="J314" s="10" t="str">
        <f t="shared" si="61"/>
        <v/>
      </c>
      <c r="K314" s="10" t="str">
        <f t="shared" si="62"/>
        <v/>
      </c>
      <c r="L314" s="10"/>
      <c r="M314" s="43" t="str">
        <f t="shared" si="63"/>
        <v/>
      </c>
      <c r="N314" s="2">
        <f t="shared" si="64"/>
        <v>298</v>
      </c>
      <c r="O314" s="2" t="str">
        <f t="shared" si="55"/>
        <v/>
      </c>
    </row>
    <row r="315" spans="1:15" x14ac:dyDescent="0.2">
      <c r="A315" s="27" t="str">
        <f t="shared" si="53"/>
        <v/>
      </c>
      <c r="B315" s="20" t="str">
        <f t="shared" si="54"/>
        <v/>
      </c>
      <c r="C315" s="26" t="str">
        <f t="shared" si="56"/>
        <v/>
      </c>
      <c r="D315" s="16" t="str">
        <f t="shared" si="57"/>
        <v/>
      </c>
      <c r="E315" s="16" t="str">
        <f t="shared" si="58"/>
        <v/>
      </c>
      <c r="F315" s="53" t="str">
        <f t="shared" si="65"/>
        <v/>
      </c>
      <c r="G315" s="2"/>
      <c r="H315" s="2" t="str">
        <f t="shared" si="59"/>
        <v/>
      </c>
      <c r="I315" s="33" t="str">
        <f t="shared" si="60"/>
        <v/>
      </c>
      <c r="J315" s="10" t="str">
        <f t="shared" si="61"/>
        <v/>
      </c>
      <c r="K315" s="10" t="str">
        <f t="shared" si="62"/>
        <v/>
      </c>
      <c r="L315" s="10"/>
      <c r="M315" s="43" t="str">
        <f t="shared" si="63"/>
        <v/>
      </c>
      <c r="N315" s="2">
        <f t="shared" si="64"/>
        <v>299</v>
      </c>
      <c r="O315" s="2" t="str">
        <f t="shared" si="55"/>
        <v/>
      </c>
    </row>
    <row r="316" spans="1:15" x14ac:dyDescent="0.2">
      <c r="A316" s="27" t="str">
        <f t="shared" si="53"/>
        <v/>
      </c>
      <c r="B316" s="20" t="str">
        <f t="shared" si="54"/>
        <v/>
      </c>
      <c r="C316" s="26" t="str">
        <f t="shared" si="56"/>
        <v/>
      </c>
      <c r="D316" s="16" t="str">
        <f t="shared" si="57"/>
        <v/>
      </c>
      <c r="E316" s="16" t="str">
        <f t="shared" si="58"/>
        <v/>
      </c>
      <c r="F316" s="53" t="str">
        <f t="shared" si="65"/>
        <v/>
      </c>
      <c r="G316" s="2"/>
      <c r="H316" s="2" t="str">
        <f t="shared" si="59"/>
        <v/>
      </c>
      <c r="I316" s="33" t="str">
        <f t="shared" si="60"/>
        <v/>
      </c>
      <c r="J316" s="10" t="str">
        <f t="shared" si="61"/>
        <v/>
      </c>
      <c r="K316" s="10" t="str">
        <f t="shared" si="62"/>
        <v/>
      </c>
      <c r="L316" s="10"/>
      <c r="M316" s="43" t="str">
        <f t="shared" si="63"/>
        <v/>
      </c>
      <c r="N316" s="2">
        <f t="shared" si="64"/>
        <v>300</v>
      </c>
      <c r="O316" s="2" t="str">
        <f t="shared" si="55"/>
        <v/>
      </c>
    </row>
    <row r="317" spans="1:15" x14ac:dyDescent="0.2">
      <c r="A317" s="27" t="str">
        <f t="shared" si="53"/>
        <v/>
      </c>
      <c r="B317" s="20" t="str">
        <f t="shared" si="54"/>
        <v/>
      </c>
      <c r="C317" s="26" t="str">
        <f t="shared" si="56"/>
        <v/>
      </c>
      <c r="D317" s="16" t="str">
        <f t="shared" si="57"/>
        <v/>
      </c>
      <c r="E317" s="16" t="str">
        <f t="shared" si="58"/>
        <v/>
      </c>
      <c r="F317" s="53" t="str">
        <f t="shared" si="65"/>
        <v/>
      </c>
      <c r="G317" s="2"/>
      <c r="H317" s="2" t="str">
        <f t="shared" si="59"/>
        <v/>
      </c>
      <c r="I317" s="33" t="str">
        <f t="shared" si="60"/>
        <v/>
      </c>
      <c r="J317" s="10" t="str">
        <f t="shared" si="61"/>
        <v/>
      </c>
      <c r="K317" s="10" t="str">
        <f t="shared" si="62"/>
        <v/>
      </c>
      <c r="L317" s="10"/>
      <c r="M317" s="43" t="str">
        <f t="shared" si="63"/>
        <v/>
      </c>
      <c r="N317" s="2">
        <f t="shared" si="64"/>
        <v>301</v>
      </c>
      <c r="O317" s="2" t="str">
        <f t="shared" si="55"/>
        <v/>
      </c>
    </row>
    <row r="318" spans="1:15" x14ac:dyDescent="0.2">
      <c r="A318" s="27" t="str">
        <f t="shared" si="53"/>
        <v/>
      </c>
      <c r="B318" s="20" t="str">
        <f t="shared" si="54"/>
        <v/>
      </c>
      <c r="C318" s="26" t="str">
        <f t="shared" si="56"/>
        <v/>
      </c>
      <c r="D318" s="16" t="str">
        <f t="shared" si="57"/>
        <v/>
      </c>
      <c r="E318" s="16" t="str">
        <f t="shared" si="58"/>
        <v/>
      </c>
      <c r="F318" s="53" t="str">
        <f t="shared" si="65"/>
        <v/>
      </c>
      <c r="G318" s="2"/>
      <c r="H318" s="2" t="str">
        <f t="shared" si="59"/>
        <v/>
      </c>
      <c r="I318" s="33" t="str">
        <f t="shared" si="60"/>
        <v/>
      </c>
      <c r="J318" s="10" t="str">
        <f t="shared" si="61"/>
        <v/>
      </c>
      <c r="K318" s="10" t="str">
        <f t="shared" si="62"/>
        <v/>
      </c>
      <c r="L318" s="10"/>
      <c r="M318" s="43" t="str">
        <f t="shared" si="63"/>
        <v/>
      </c>
      <c r="N318" s="2">
        <f t="shared" si="64"/>
        <v>302</v>
      </c>
      <c r="O318" s="2" t="str">
        <f t="shared" si="55"/>
        <v/>
      </c>
    </row>
    <row r="319" spans="1:15" x14ac:dyDescent="0.2">
      <c r="A319" s="27" t="str">
        <f t="shared" si="53"/>
        <v/>
      </c>
      <c r="B319" s="20" t="str">
        <f t="shared" si="54"/>
        <v/>
      </c>
      <c r="C319" s="26" t="str">
        <f t="shared" si="56"/>
        <v/>
      </c>
      <c r="D319" s="16" t="str">
        <f t="shared" si="57"/>
        <v/>
      </c>
      <c r="E319" s="16" t="str">
        <f t="shared" si="58"/>
        <v/>
      </c>
      <c r="F319" s="53" t="str">
        <f t="shared" si="65"/>
        <v/>
      </c>
      <c r="G319" s="2"/>
      <c r="H319" s="2" t="str">
        <f t="shared" si="59"/>
        <v/>
      </c>
      <c r="I319" s="33" t="str">
        <f t="shared" si="60"/>
        <v/>
      </c>
      <c r="J319" s="10" t="str">
        <f t="shared" si="61"/>
        <v/>
      </c>
      <c r="K319" s="10" t="str">
        <f t="shared" si="62"/>
        <v/>
      </c>
      <c r="L319" s="10"/>
      <c r="M319" s="43" t="str">
        <f t="shared" si="63"/>
        <v/>
      </c>
      <c r="N319" s="2">
        <f t="shared" si="64"/>
        <v>303</v>
      </c>
      <c r="O319" s="2" t="str">
        <f t="shared" si="55"/>
        <v/>
      </c>
    </row>
    <row r="320" spans="1:15" x14ac:dyDescent="0.2">
      <c r="A320" s="27" t="str">
        <f t="shared" si="53"/>
        <v/>
      </c>
      <c r="B320" s="20" t="str">
        <f t="shared" si="54"/>
        <v/>
      </c>
      <c r="C320" s="26" t="str">
        <f t="shared" si="56"/>
        <v/>
      </c>
      <c r="D320" s="16" t="str">
        <f t="shared" si="57"/>
        <v/>
      </c>
      <c r="E320" s="16" t="str">
        <f t="shared" si="58"/>
        <v/>
      </c>
      <c r="F320" s="53" t="str">
        <f t="shared" si="65"/>
        <v/>
      </c>
      <c r="G320" s="2"/>
      <c r="H320" s="2" t="str">
        <f t="shared" si="59"/>
        <v/>
      </c>
      <c r="I320" s="33" t="str">
        <f t="shared" si="60"/>
        <v/>
      </c>
      <c r="J320" s="10" t="str">
        <f t="shared" si="61"/>
        <v/>
      </c>
      <c r="K320" s="10" t="str">
        <f t="shared" si="62"/>
        <v/>
      </c>
      <c r="L320" s="10"/>
      <c r="M320" s="43" t="str">
        <f t="shared" si="63"/>
        <v/>
      </c>
      <c r="N320" s="2">
        <f t="shared" si="64"/>
        <v>304</v>
      </c>
      <c r="O320" s="2" t="str">
        <f t="shared" si="55"/>
        <v/>
      </c>
    </row>
    <row r="321" spans="1:15" x14ac:dyDescent="0.2">
      <c r="A321" s="27" t="str">
        <f t="shared" si="53"/>
        <v/>
      </c>
      <c r="B321" s="20" t="str">
        <f t="shared" si="54"/>
        <v/>
      </c>
      <c r="C321" s="26" t="str">
        <f t="shared" si="56"/>
        <v/>
      </c>
      <c r="D321" s="16" t="str">
        <f t="shared" si="57"/>
        <v/>
      </c>
      <c r="E321" s="16" t="str">
        <f t="shared" si="58"/>
        <v/>
      </c>
      <c r="F321" s="53" t="str">
        <f t="shared" si="65"/>
        <v/>
      </c>
      <c r="G321" s="2"/>
      <c r="H321" s="2" t="str">
        <f t="shared" si="59"/>
        <v/>
      </c>
      <c r="I321" s="33" t="str">
        <f t="shared" si="60"/>
        <v/>
      </c>
      <c r="J321" s="10" t="str">
        <f t="shared" si="61"/>
        <v/>
      </c>
      <c r="K321" s="10" t="str">
        <f t="shared" si="62"/>
        <v/>
      </c>
      <c r="L321" s="10"/>
      <c r="M321" s="43" t="str">
        <f t="shared" si="63"/>
        <v/>
      </c>
      <c r="N321" s="2">
        <f t="shared" si="64"/>
        <v>305</v>
      </c>
      <c r="O321" s="2" t="str">
        <f t="shared" si="55"/>
        <v/>
      </c>
    </row>
    <row r="322" spans="1:15" x14ac:dyDescent="0.2">
      <c r="A322" s="27" t="str">
        <f t="shared" si="53"/>
        <v/>
      </c>
      <c r="B322" s="20" t="str">
        <f t="shared" si="54"/>
        <v/>
      </c>
      <c r="C322" s="26" t="str">
        <f t="shared" si="56"/>
        <v/>
      </c>
      <c r="D322" s="16" t="str">
        <f t="shared" si="57"/>
        <v/>
      </c>
      <c r="E322" s="16" t="str">
        <f t="shared" si="58"/>
        <v/>
      </c>
      <c r="F322" s="53" t="str">
        <f t="shared" si="65"/>
        <v/>
      </c>
      <c r="G322" s="2"/>
      <c r="H322" s="2" t="str">
        <f t="shared" si="59"/>
        <v/>
      </c>
      <c r="I322" s="33" t="str">
        <f t="shared" si="60"/>
        <v/>
      </c>
      <c r="J322" s="10" t="str">
        <f t="shared" si="61"/>
        <v/>
      </c>
      <c r="K322" s="10" t="str">
        <f t="shared" si="62"/>
        <v/>
      </c>
      <c r="L322" s="10"/>
      <c r="M322" s="43" t="str">
        <f t="shared" si="63"/>
        <v/>
      </c>
      <c r="N322" s="2">
        <f t="shared" si="64"/>
        <v>306</v>
      </c>
      <c r="O322" s="2" t="str">
        <f t="shared" si="55"/>
        <v/>
      </c>
    </row>
    <row r="323" spans="1:15" x14ac:dyDescent="0.2">
      <c r="A323" s="27" t="str">
        <f t="shared" si="53"/>
        <v/>
      </c>
      <c r="B323" s="20" t="str">
        <f t="shared" si="54"/>
        <v/>
      </c>
      <c r="C323" s="26" t="str">
        <f t="shared" si="56"/>
        <v/>
      </c>
      <c r="D323" s="16" t="str">
        <f t="shared" si="57"/>
        <v/>
      </c>
      <c r="E323" s="16" t="str">
        <f t="shared" si="58"/>
        <v/>
      </c>
      <c r="F323" s="53" t="str">
        <f t="shared" si="65"/>
        <v/>
      </c>
      <c r="G323" s="2"/>
      <c r="H323" s="2" t="str">
        <f t="shared" si="59"/>
        <v/>
      </c>
      <c r="I323" s="33" t="str">
        <f t="shared" si="60"/>
        <v/>
      </c>
      <c r="J323" s="10" t="str">
        <f t="shared" si="61"/>
        <v/>
      </c>
      <c r="K323" s="10" t="str">
        <f t="shared" si="62"/>
        <v/>
      </c>
      <c r="L323" s="10"/>
      <c r="M323" s="43" t="str">
        <f t="shared" si="63"/>
        <v/>
      </c>
      <c r="N323" s="2">
        <f t="shared" si="64"/>
        <v>307</v>
      </c>
      <c r="O323" s="2" t="str">
        <f t="shared" si="55"/>
        <v/>
      </c>
    </row>
    <row r="324" spans="1:15" x14ac:dyDescent="0.2">
      <c r="A324" s="27" t="str">
        <f t="shared" si="53"/>
        <v/>
      </c>
      <c r="B324" s="20" t="str">
        <f t="shared" si="54"/>
        <v/>
      </c>
      <c r="C324" s="26" t="str">
        <f t="shared" si="56"/>
        <v/>
      </c>
      <c r="D324" s="16" t="str">
        <f t="shared" si="57"/>
        <v/>
      </c>
      <c r="E324" s="16" t="str">
        <f t="shared" si="58"/>
        <v/>
      </c>
      <c r="F324" s="53" t="str">
        <f t="shared" si="65"/>
        <v/>
      </c>
      <c r="G324" s="2"/>
      <c r="H324" s="2" t="str">
        <f t="shared" si="59"/>
        <v/>
      </c>
      <c r="I324" s="33" t="str">
        <f t="shared" si="60"/>
        <v/>
      </c>
      <c r="J324" s="10" t="str">
        <f t="shared" si="61"/>
        <v/>
      </c>
      <c r="K324" s="10" t="str">
        <f t="shared" si="62"/>
        <v/>
      </c>
      <c r="L324" s="10"/>
      <c r="M324" s="43" t="str">
        <f t="shared" si="63"/>
        <v/>
      </c>
      <c r="N324" s="2">
        <f t="shared" si="64"/>
        <v>308</v>
      </c>
      <c r="O324" s="2" t="str">
        <f t="shared" si="55"/>
        <v/>
      </c>
    </row>
    <row r="325" spans="1:15" x14ac:dyDescent="0.2">
      <c r="A325" s="27" t="str">
        <f t="shared" si="53"/>
        <v/>
      </c>
      <c r="B325" s="20" t="str">
        <f t="shared" si="54"/>
        <v/>
      </c>
      <c r="C325" s="26" t="str">
        <f t="shared" si="56"/>
        <v/>
      </c>
      <c r="D325" s="16" t="str">
        <f t="shared" si="57"/>
        <v/>
      </c>
      <c r="E325" s="16" t="str">
        <f t="shared" si="58"/>
        <v/>
      </c>
      <c r="F325" s="53" t="str">
        <f t="shared" si="65"/>
        <v/>
      </c>
      <c r="G325" s="2"/>
      <c r="H325" s="2" t="str">
        <f t="shared" si="59"/>
        <v/>
      </c>
      <c r="I325" s="33" t="str">
        <f t="shared" si="60"/>
        <v/>
      </c>
      <c r="J325" s="10" t="str">
        <f t="shared" si="61"/>
        <v/>
      </c>
      <c r="K325" s="10" t="str">
        <f t="shared" si="62"/>
        <v/>
      </c>
      <c r="L325" s="10"/>
      <c r="M325" s="43" t="str">
        <f t="shared" si="63"/>
        <v/>
      </c>
      <c r="N325" s="2">
        <f t="shared" si="64"/>
        <v>309</v>
      </c>
      <c r="O325" s="2" t="str">
        <f t="shared" si="55"/>
        <v/>
      </c>
    </row>
    <row r="326" spans="1:15" x14ac:dyDescent="0.2">
      <c r="A326" s="27" t="str">
        <f t="shared" si="53"/>
        <v/>
      </c>
      <c r="B326" s="20" t="str">
        <f t="shared" si="54"/>
        <v/>
      </c>
      <c r="C326" s="26" t="str">
        <f t="shared" si="56"/>
        <v/>
      </c>
      <c r="D326" s="16" t="str">
        <f t="shared" si="57"/>
        <v/>
      </c>
      <c r="E326" s="16" t="str">
        <f t="shared" si="58"/>
        <v/>
      </c>
      <c r="F326" s="53" t="str">
        <f t="shared" si="65"/>
        <v/>
      </c>
      <c r="G326" s="2"/>
      <c r="H326" s="2" t="str">
        <f t="shared" si="59"/>
        <v/>
      </c>
      <c r="I326" s="33" t="str">
        <f t="shared" si="60"/>
        <v/>
      </c>
      <c r="J326" s="10" t="str">
        <f t="shared" si="61"/>
        <v/>
      </c>
      <c r="K326" s="10" t="str">
        <f t="shared" si="62"/>
        <v/>
      </c>
      <c r="L326" s="10"/>
      <c r="M326" s="43" t="str">
        <f t="shared" si="63"/>
        <v/>
      </c>
      <c r="N326" s="2">
        <f t="shared" si="64"/>
        <v>310</v>
      </c>
      <c r="O326" s="2" t="str">
        <f t="shared" si="55"/>
        <v/>
      </c>
    </row>
    <row r="327" spans="1:15" x14ac:dyDescent="0.2">
      <c r="A327" s="27" t="str">
        <f t="shared" si="53"/>
        <v/>
      </c>
      <c r="B327" s="20" t="str">
        <f t="shared" si="54"/>
        <v/>
      </c>
      <c r="C327" s="26" t="str">
        <f t="shared" si="56"/>
        <v/>
      </c>
      <c r="D327" s="16" t="str">
        <f t="shared" si="57"/>
        <v/>
      </c>
      <c r="E327" s="16" t="str">
        <f t="shared" si="58"/>
        <v/>
      </c>
      <c r="F327" s="53" t="str">
        <f t="shared" si="65"/>
        <v/>
      </c>
      <c r="G327" s="2"/>
      <c r="H327" s="2" t="str">
        <f t="shared" si="59"/>
        <v/>
      </c>
      <c r="I327" s="33" t="str">
        <f t="shared" si="60"/>
        <v/>
      </c>
      <c r="J327" s="10" t="str">
        <f t="shared" si="61"/>
        <v/>
      </c>
      <c r="K327" s="10" t="str">
        <f t="shared" si="62"/>
        <v/>
      </c>
      <c r="L327" s="10"/>
      <c r="M327" s="43" t="str">
        <f t="shared" si="63"/>
        <v/>
      </c>
      <c r="N327" s="2">
        <f t="shared" si="64"/>
        <v>311</v>
      </c>
      <c r="O327" s="2" t="str">
        <f t="shared" si="55"/>
        <v/>
      </c>
    </row>
    <row r="328" spans="1:15" x14ac:dyDescent="0.2">
      <c r="A328" s="27" t="str">
        <f t="shared" si="53"/>
        <v/>
      </c>
      <c r="B328" s="20" t="str">
        <f t="shared" si="54"/>
        <v/>
      </c>
      <c r="C328" s="26" t="str">
        <f t="shared" si="56"/>
        <v/>
      </c>
      <c r="D328" s="16" t="str">
        <f t="shared" si="57"/>
        <v/>
      </c>
      <c r="E328" s="16" t="str">
        <f t="shared" si="58"/>
        <v/>
      </c>
      <c r="F328" s="53" t="str">
        <f t="shared" si="65"/>
        <v/>
      </c>
      <c r="G328" s="2"/>
      <c r="H328" s="2" t="str">
        <f t="shared" si="59"/>
        <v/>
      </c>
      <c r="I328" s="33" t="str">
        <f t="shared" si="60"/>
        <v/>
      </c>
      <c r="J328" s="10" t="str">
        <f t="shared" si="61"/>
        <v/>
      </c>
      <c r="K328" s="10" t="str">
        <f t="shared" si="62"/>
        <v/>
      </c>
      <c r="L328" s="10"/>
      <c r="M328" s="43" t="str">
        <f t="shared" si="63"/>
        <v/>
      </c>
      <c r="N328" s="2">
        <f t="shared" si="64"/>
        <v>312</v>
      </c>
      <c r="O328" s="2" t="str">
        <f t="shared" si="55"/>
        <v/>
      </c>
    </row>
    <row r="329" spans="1:15" x14ac:dyDescent="0.2">
      <c r="A329" s="27" t="str">
        <f t="shared" si="53"/>
        <v/>
      </c>
      <c r="B329" s="20" t="str">
        <f t="shared" si="54"/>
        <v/>
      </c>
      <c r="C329" s="26" t="str">
        <f t="shared" si="56"/>
        <v/>
      </c>
      <c r="D329" s="16" t="str">
        <f t="shared" si="57"/>
        <v/>
      </c>
      <c r="E329" s="16" t="str">
        <f t="shared" si="58"/>
        <v/>
      </c>
      <c r="F329" s="53" t="str">
        <f t="shared" si="65"/>
        <v/>
      </c>
      <c r="G329" s="2"/>
      <c r="H329" s="2" t="str">
        <f t="shared" si="59"/>
        <v/>
      </c>
      <c r="I329" s="33" t="str">
        <f t="shared" si="60"/>
        <v/>
      </c>
      <c r="J329" s="10" t="str">
        <f t="shared" si="61"/>
        <v/>
      </c>
      <c r="K329" s="10" t="str">
        <f t="shared" si="62"/>
        <v/>
      </c>
      <c r="L329" s="10"/>
      <c r="M329" s="43" t="str">
        <f t="shared" si="63"/>
        <v/>
      </c>
      <c r="N329" s="2">
        <f t="shared" si="64"/>
        <v>313</v>
      </c>
      <c r="O329" s="2" t="str">
        <f t="shared" si="55"/>
        <v/>
      </c>
    </row>
    <row r="330" spans="1:15" x14ac:dyDescent="0.2">
      <c r="A330" s="27" t="str">
        <f t="shared" si="53"/>
        <v/>
      </c>
      <c r="B330" s="20" t="str">
        <f t="shared" si="54"/>
        <v/>
      </c>
      <c r="C330" s="26" t="str">
        <f t="shared" si="56"/>
        <v/>
      </c>
      <c r="D330" s="16" t="str">
        <f t="shared" si="57"/>
        <v/>
      </c>
      <c r="E330" s="16" t="str">
        <f t="shared" si="58"/>
        <v/>
      </c>
      <c r="F330" s="53" t="str">
        <f t="shared" si="65"/>
        <v/>
      </c>
      <c r="G330" s="2"/>
      <c r="H330" s="2" t="str">
        <f t="shared" si="59"/>
        <v/>
      </c>
      <c r="I330" s="33" t="str">
        <f t="shared" si="60"/>
        <v/>
      </c>
      <c r="J330" s="10" t="str">
        <f t="shared" si="61"/>
        <v/>
      </c>
      <c r="K330" s="10" t="str">
        <f t="shared" si="62"/>
        <v/>
      </c>
      <c r="L330" s="10"/>
      <c r="M330" s="43" t="str">
        <f t="shared" si="63"/>
        <v/>
      </c>
      <c r="N330" s="2">
        <f t="shared" si="64"/>
        <v>314</v>
      </c>
      <c r="O330" s="2" t="str">
        <f t="shared" si="55"/>
        <v/>
      </c>
    </row>
    <row r="331" spans="1:15" x14ac:dyDescent="0.2">
      <c r="A331" s="27" t="str">
        <f t="shared" si="53"/>
        <v/>
      </c>
      <c r="B331" s="20" t="str">
        <f t="shared" si="54"/>
        <v/>
      </c>
      <c r="C331" s="26" t="str">
        <f t="shared" si="56"/>
        <v/>
      </c>
      <c r="D331" s="16" t="str">
        <f t="shared" si="57"/>
        <v/>
      </c>
      <c r="E331" s="16" t="str">
        <f t="shared" si="58"/>
        <v/>
      </c>
      <c r="F331" s="53" t="str">
        <f t="shared" si="65"/>
        <v/>
      </c>
      <c r="G331" s="2"/>
      <c r="H331" s="2" t="str">
        <f t="shared" si="59"/>
        <v/>
      </c>
      <c r="I331" s="33" t="str">
        <f t="shared" si="60"/>
        <v/>
      </c>
      <c r="J331" s="10" t="str">
        <f t="shared" si="61"/>
        <v/>
      </c>
      <c r="K331" s="10" t="str">
        <f t="shared" si="62"/>
        <v/>
      </c>
      <c r="L331" s="10"/>
      <c r="M331" s="43" t="str">
        <f t="shared" si="63"/>
        <v/>
      </c>
      <c r="N331" s="2">
        <f t="shared" si="64"/>
        <v>315</v>
      </c>
      <c r="O331" s="2" t="str">
        <f t="shared" si="55"/>
        <v/>
      </c>
    </row>
    <row r="332" spans="1:15" x14ac:dyDescent="0.2">
      <c r="A332" s="27" t="str">
        <f t="shared" si="53"/>
        <v/>
      </c>
      <c r="B332" s="20" t="str">
        <f t="shared" si="54"/>
        <v/>
      </c>
      <c r="C332" s="26" t="str">
        <f t="shared" si="56"/>
        <v/>
      </c>
      <c r="D332" s="16" t="str">
        <f t="shared" si="57"/>
        <v/>
      </c>
      <c r="E332" s="16" t="str">
        <f t="shared" si="58"/>
        <v/>
      </c>
      <c r="F332" s="53" t="str">
        <f t="shared" si="65"/>
        <v/>
      </c>
      <c r="G332" s="2"/>
      <c r="H332" s="2" t="str">
        <f t="shared" si="59"/>
        <v/>
      </c>
      <c r="I332" s="33" t="str">
        <f t="shared" si="60"/>
        <v/>
      </c>
      <c r="J332" s="10" t="str">
        <f t="shared" si="61"/>
        <v/>
      </c>
      <c r="K332" s="10" t="str">
        <f t="shared" si="62"/>
        <v/>
      </c>
      <c r="L332" s="10"/>
      <c r="M332" s="43" t="str">
        <f t="shared" si="63"/>
        <v/>
      </c>
      <c r="N332" s="2">
        <f t="shared" si="64"/>
        <v>316</v>
      </c>
      <c r="O332" s="2" t="str">
        <f t="shared" si="55"/>
        <v/>
      </c>
    </row>
    <row r="333" spans="1:15" x14ac:dyDescent="0.2">
      <c r="A333" s="27" t="str">
        <f t="shared" si="53"/>
        <v/>
      </c>
      <c r="B333" s="20" t="str">
        <f t="shared" si="54"/>
        <v/>
      </c>
      <c r="C333" s="26" t="str">
        <f t="shared" si="56"/>
        <v/>
      </c>
      <c r="D333" s="16" t="str">
        <f t="shared" si="57"/>
        <v/>
      </c>
      <c r="E333" s="16" t="str">
        <f t="shared" si="58"/>
        <v/>
      </c>
      <c r="F333" s="53" t="str">
        <f t="shared" si="65"/>
        <v/>
      </c>
      <c r="G333" s="2"/>
      <c r="H333" s="2" t="str">
        <f t="shared" si="59"/>
        <v/>
      </c>
      <c r="I333" s="33" t="str">
        <f t="shared" si="60"/>
        <v/>
      </c>
      <c r="J333" s="10" t="str">
        <f t="shared" si="61"/>
        <v/>
      </c>
      <c r="K333" s="10" t="str">
        <f t="shared" si="62"/>
        <v/>
      </c>
      <c r="L333" s="10"/>
      <c r="M333" s="43" t="str">
        <f t="shared" si="63"/>
        <v/>
      </c>
      <c r="N333" s="2">
        <f t="shared" si="64"/>
        <v>317</v>
      </c>
      <c r="O333" s="2" t="str">
        <f t="shared" si="55"/>
        <v/>
      </c>
    </row>
    <row r="334" spans="1:15" x14ac:dyDescent="0.2">
      <c r="A334" s="27" t="str">
        <f t="shared" si="53"/>
        <v/>
      </c>
      <c r="B334" s="20" t="str">
        <f t="shared" si="54"/>
        <v/>
      </c>
      <c r="C334" s="26" t="str">
        <f t="shared" si="56"/>
        <v/>
      </c>
      <c r="D334" s="16" t="str">
        <f t="shared" si="57"/>
        <v/>
      </c>
      <c r="E334" s="16" t="str">
        <f t="shared" si="58"/>
        <v/>
      </c>
      <c r="F334" s="53" t="str">
        <f t="shared" si="65"/>
        <v/>
      </c>
      <c r="G334" s="2"/>
      <c r="H334" s="2" t="str">
        <f t="shared" si="59"/>
        <v/>
      </c>
      <c r="I334" s="33" t="str">
        <f t="shared" si="60"/>
        <v/>
      </c>
      <c r="J334" s="10" t="str">
        <f t="shared" si="61"/>
        <v/>
      </c>
      <c r="K334" s="10" t="str">
        <f t="shared" si="62"/>
        <v/>
      </c>
      <c r="L334" s="10"/>
      <c r="M334" s="43" t="str">
        <f t="shared" si="63"/>
        <v/>
      </c>
      <c r="N334" s="2">
        <f t="shared" si="64"/>
        <v>318</v>
      </c>
      <c r="O334" s="2" t="str">
        <f t="shared" si="55"/>
        <v/>
      </c>
    </row>
    <row r="335" spans="1:15" x14ac:dyDescent="0.2">
      <c r="A335" s="27" t="str">
        <f t="shared" si="53"/>
        <v/>
      </c>
      <c r="B335" s="20" t="str">
        <f t="shared" si="54"/>
        <v/>
      </c>
      <c r="C335" s="26" t="str">
        <f t="shared" si="56"/>
        <v/>
      </c>
      <c r="D335" s="16" t="str">
        <f t="shared" si="57"/>
        <v/>
      </c>
      <c r="E335" s="16" t="str">
        <f t="shared" si="58"/>
        <v/>
      </c>
      <c r="F335" s="53" t="str">
        <f t="shared" si="65"/>
        <v/>
      </c>
      <c r="G335" s="2"/>
      <c r="H335" s="2" t="str">
        <f t="shared" si="59"/>
        <v/>
      </c>
      <c r="I335" s="33" t="str">
        <f t="shared" si="60"/>
        <v/>
      </c>
      <c r="J335" s="10" t="str">
        <f t="shared" si="61"/>
        <v/>
      </c>
      <c r="K335" s="10" t="str">
        <f t="shared" si="62"/>
        <v/>
      </c>
      <c r="L335" s="10"/>
      <c r="M335" s="43" t="str">
        <f t="shared" si="63"/>
        <v/>
      </c>
      <c r="N335" s="2">
        <f t="shared" si="64"/>
        <v>319</v>
      </c>
      <c r="O335" s="2" t="str">
        <f t="shared" si="55"/>
        <v/>
      </c>
    </row>
    <row r="336" spans="1:15" x14ac:dyDescent="0.2">
      <c r="A336" s="27" t="str">
        <f t="shared" si="53"/>
        <v/>
      </c>
      <c r="B336" s="20" t="str">
        <f t="shared" si="54"/>
        <v/>
      </c>
      <c r="C336" s="26" t="str">
        <f t="shared" si="56"/>
        <v/>
      </c>
      <c r="D336" s="16" t="str">
        <f t="shared" si="57"/>
        <v/>
      </c>
      <c r="E336" s="16" t="str">
        <f t="shared" si="58"/>
        <v/>
      </c>
      <c r="F336" s="53" t="str">
        <f t="shared" si="65"/>
        <v/>
      </c>
      <c r="G336" s="2"/>
      <c r="H336" s="2" t="str">
        <f t="shared" si="59"/>
        <v/>
      </c>
      <c r="I336" s="33" t="str">
        <f t="shared" si="60"/>
        <v/>
      </c>
      <c r="J336" s="10" t="str">
        <f t="shared" si="61"/>
        <v/>
      </c>
      <c r="K336" s="10" t="str">
        <f t="shared" si="62"/>
        <v/>
      </c>
      <c r="L336" s="10"/>
      <c r="M336" s="43" t="str">
        <f t="shared" si="63"/>
        <v/>
      </c>
      <c r="N336" s="2">
        <f t="shared" si="64"/>
        <v>320</v>
      </c>
      <c r="O336" s="2" t="str">
        <f t="shared" si="55"/>
        <v/>
      </c>
    </row>
    <row r="337" spans="1:15" x14ac:dyDescent="0.2">
      <c r="A337" s="27" t="str">
        <f t="shared" ref="A337:A400" si="66">$O337</f>
        <v/>
      </c>
      <c r="B337" s="20" t="str">
        <f t="shared" ref="B337:B400" si="67">IF(A337="","",IF($B$13=0,($H337),(IF($B$13=1,$I337,$J337))))</f>
        <v/>
      </c>
      <c r="C337" s="26" t="str">
        <f t="shared" si="56"/>
        <v/>
      </c>
      <c r="D337" s="16" t="str">
        <f t="shared" si="57"/>
        <v/>
      </c>
      <c r="E337" s="16" t="str">
        <f t="shared" si="58"/>
        <v/>
      </c>
      <c r="F337" s="53" t="str">
        <f t="shared" si="65"/>
        <v/>
      </c>
      <c r="G337" s="2"/>
      <c r="H337" s="2" t="str">
        <f t="shared" si="59"/>
        <v/>
      </c>
      <c r="I337" s="33" t="str">
        <f t="shared" si="60"/>
        <v/>
      </c>
      <c r="J337" s="10" t="str">
        <f t="shared" si="61"/>
        <v/>
      </c>
      <c r="K337" s="10" t="str">
        <f t="shared" si="62"/>
        <v/>
      </c>
      <c r="L337" s="10"/>
      <c r="M337" s="43" t="str">
        <f t="shared" si="63"/>
        <v/>
      </c>
      <c r="N337" s="2">
        <f t="shared" si="64"/>
        <v>321</v>
      </c>
      <c r="O337" s="2" t="str">
        <f t="shared" ref="O337:O400" si="68">IF($N337&gt;$B$11,"",$N337)</f>
        <v/>
      </c>
    </row>
    <row r="338" spans="1:15" x14ac:dyDescent="0.2">
      <c r="A338" s="27" t="str">
        <f t="shared" si="66"/>
        <v/>
      </c>
      <c r="B338" s="20" t="str">
        <f t="shared" si="67"/>
        <v/>
      </c>
      <c r="C338" s="26" t="str">
        <f t="shared" ref="C338:C401" si="69">IF(A338="","",IF(ISERROR(B338),"no",IF(($B338)&gt;=$B$14,"yes","no")))</f>
        <v/>
      </c>
      <c r="D338" s="16" t="str">
        <f t="shared" ref="D338:D401" si="70">IF(A338="","",IF(A338&lt;($B$12),(HYPGEOMDIST($A338,$A338,($B$12)-1,$B$11)),0))</f>
        <v/>
      </c>
      <c r="E338" s="16" t="str">
        <f t="shared" ref="E338:E401" si="71">IF(A338="","",IF(A338&lt;=($B$12),HYPGEOMDIST($A338-1,$A338,($B$12)-1,$B$11)))</f>
        <v/>
      </c>
      <c r="F338" s="53" t="str">
        <f t="shared" si="65"/>
        <v/>
      </c>
      <c r="G338" s="2"/>
      <c r="H338" s="2" t="str">
        <f t="shared" ref="H338:H401" si="72">IF($A338="","",1-D338)</f>
        <v/>
      </c>
      <c r="I338" s="33" t="str">
        <f t="shared" ref="I338:I401" si="73">IF($A338="","",H338-E338)</f>
        <v/>
      </c>
      <c r="J338" s="10" t="str">
        <f t="shared" ref="J338:J401" si="74">IF($A338="","",I338-F338)</f>
        <v/>
      </c>
      <c r="K338" s="10" t="str">
        <f t="shared" ref="K338:K401" si="75">IF($B338="","",$B$14)</f>
        <v/>
      </c>
      <c r="L338" s="10"/>
      <c r="M338" s="43" t="str">
        <f t="shared" ref="M338:M401" si="76">IF(ISERROR(B338),"",IF(B338&gt;=$B$14,B338,"not meet"))</f>
        <v/>
      </c>
      <c r="N338" s="2">
        <f t="shared" ref="N338:N401" si="77">ROW()-16</f>
        <v>322</v>
      </c>
      <c r="O338" s="2" t="str">
        <f t="shared" si="68"/>
        <v/>
      </c>
    </row>
    <row r="339" spans="1:15" x14ac:dyDescent="0.2">
      <c r="A339" s="27" t="str">
        <f t="shared" si="66"/>
        <v/>
      </c>
      <c r="B339" s="20" t="str">
        <f t="shared" si="67"/>
        <v/>
      </c>
      <c r="C339" s="26" t="str">
        <f t="shared" si="69"/>
        <v/>
      </c>
      <c r="D339" s="16" t="str">
        <f t="shared" si="70"/>
        <v/>
      </c>
      <c r="E339" s="16" t="str">
        <f t="shared" si="71"/>
        <v/>
      </c>
      <c r="F339" s="53" t="str">
        <f t="shared" ref="F339:F402" si="78">IF(A339="","",IF(OR(A339&lt;2,B$11=B$12),"0",IF(A339&lt;B$12+2,HYPGEOMDIST(A339-2,A339,B$12-1,B$11))))</f>
        <v/>
      </c>
      <c r="G339" s="2"/>
      <c r="H339" s="2" t="str">
        <f t="shared" si="72"/>
        <v/>
      </c>
      <c r="I339" s="33" t="str">
        <f t="shared" si="73"/>
        <v/>
      </c>
      <c r="J339" s="10" t="str">
        <f t="shared" si="74"/>
        <v/>
      </c>
      <c r="K339" s="10" t="str">
        <f t="shared" si="75"/>
        <v/>
      </c>
      <c r="L339" s="10"/>
      <c r="M339" s="43" t="str">
        <f t="shared" si="76"/>
        <v/>
      </c>
      <c r="N339" s="2">
        <f t="shared" si="77"/>
        <v>323</v>
      </c>
      <c r="O339" s="2" t="str">
        <f t="shared" si="68"/>
        <v/>
      </c>
    </row>
    <row r="340" spans="1:15" x14ac:dyDescent="0.2">
      <c r="A340" s="27" t="str">
        <f t="shared" si="66"/>
        <v/>
      </c>
      <c r="B340" s="20" t="str">
        <f t="shared" si="67"/>
        <v/>
      </c>
      <c r="C340" s="26" t="str">
        <f t="shared" si="69"/>
        <v/>
      </c>
      <c r="D340" s="16" t="str">
        <f t="shared" si="70"/>
        <v/>
      </c>
      <c r="E340" s="16" t="str">
        <f t="shared" si="71"/>
        <v/>
      </c>
      <c r="F340" s="53" t="str">
        <f t="shared" si="78"/>
        <v/>
      </c>
      <c r="G340" s="2"/>
      <c r="H340" s="2" t="str">
        <f t="shared" si="72"/>
        <v/>
      </c>
      <c r="I340" s="33" t="str">
        <f t="shared" si="73"/>
        <v/>
      </c>
      <c r="J340" s="10" t="str">
        <f t="shared" si="74"/>
        <v/>
      </c>
      <c r="K340" s="10" t="str">
        <f t="shared" si="75"/>
        <v/>
      </c>
      <c r="L340" s="10"/>
      <c r="M340" s="43" t="str">
        <f t="shared" si="76"/>
        <v/>
      </c>
      <c r="N340" s="2">
        <f t="shared" si="77"/>
        <v>324</v>
      </c>
      <c r="O340" s="2" t="str">
        <f t="shared" si="68"/>
        <v/>
      </c>
    </row>
    <row r="341" spans="1:15" x14ac:dyDescent="0.2">
      <c r="A341" s="27" t="str">
        <f t="shared" si="66"/>
        <v/>
      </c>
      <c r="B341" s="20" t="str">
        <f t="shared" si="67"/>
        <v/>
      </c>
      <c r="C341" s="26" t="str">
        <f t="shared" si="69"/>
        <v/>
      </c>
      <c r="D341" s="16" t="str">
        <f t="shared" si="70"/>
        <v/>
      </c>
      <c r="E341" s="16" t="str">
        <f t="shared" si="71"/>
        <v/>
      </c>
      <c r="F341" s="53" t="str">
        <f t="shared" si="78"/>
        <v/>
      </c>
      <c r="G341" s="2"/>
      <c r="H341" s="2" t="str">
        <f t="shared" si="72"/>
        <v/>
      </c>
      <c r="I341" s="33" t="str">
        <f t="shared" si="73"/>
        <v/>
      </c>
      <c r="J341" s="10" t="str">
        <f t="shared" si="74"/>
        <v/>
      </c>
      <c r="K341" s="10" t="str">
        <f t="shared" si="75"/>
        <v/>
      </c>
      <c r="L341" s="10"/>
      <c r="M341" s="43" t="str">
        <f t="shared" si="76"/>
        <v/>
      </c>
      <c r="N341" s="2">
        <f t="shared" si="77"/>
        <v>325</v>
      </c>
      <c r="O341" s="2" t="str">
        <f t="shared" si="68"/>
        <v/>
      </c>
    </row>
    <row r="342" spans="1:15" x14ac:dyDescent="0.2">
      <c r="A342" s="27" t="str">
        <f t="shared" si="66"/>
        <v/>
      </c>
      <c r="B342" s="20" t="str">
        <f t="shared" si="67"/>
        <v/>
      </c>
      <c r="C342" s="26" t="str">
        <f t="shared" si="69"/>
        <v/>
      </c>
      <c r="D342" s="16" t="str">
        <f t="shared" si="70"/>
        <v/>
      </c>
      <c r="E342" s="16" t="str">
        <f t="shared" si="71"/>
        <v/>
      </c>
      <c r="F342" s="53" t="str">
        <f t="shared" si="78"/>
        <v/>
      </c>
      <c r="G342" s="2"/>
      <c r="H342" s="2" t="str">
        <f t="shared" si="72"/>
        <v/>
      </c>
      <c r="I342" s="33" t="str">
        <f t="shared" si="73"/>
        <v/>
      </c>
      <c r="J342" s="10" t="str">
        <f t="shared" si="74"/>
        <v/>
      </c>
      <c r="K342" s="10" t="str">
        <f t="shared" si="75"/>
        <v/>
      </c>
      <c r="L342" s="10"/>
      <c r="M342" s="43" t="str">
        <f t="shared" si="76"/>
        <v/>
      </c>
      <c r="N342" s="2">
        <f t="shared" si="77"/>
        <v>326</v>
      </c>
      <c r="O342" s="2" t="str">
        <f t="shared" si="68"/>
        <v/>
      </c>
    </row>
    <row r="343" spans="1:15" x14ac:dyDescent="0.2">
      <c r="A343" s="27" t="str">
        <f t="shared" si="66"/>
        <v/>
      </c>
      <c r="B343" s="20" t="str">
        <f t="shared" si="67"/>
        <v/>
      </c>
      <c r="C343" s="26" t="str">
        <f t="shared" si="69"/>
        <v/>
      </c>
      <c r="D343" s="16" t="str">
        <f t="shared" si="70"/>
        <v/>
      </c>
      <c r="E343" s="16" t="str">
        <f t="shared" si="71"/>
        <v/>
      </c>
      <c r="F343" s="53" t="str">
        <f t="shared" si="78"/>
        <v/>
      </c>
      <c r="G343" s="2"/>
      <c r="H343" s="2" t="str">
        <f t="shared" si="72"/>
        <v/>
      </c>
      <c r="I343" s="33" t="str">
        <f t="shared" si="73"/>
        <v/>
      </c>
      <c r="J343" s="10" t="str">
        <f t="shared" si="74"/>
        <v/>
      </c>
      <c r="K343" s="10" t="str">
        <f t="shared" si="75"/>
        <v/>
      </c>
      <c r="L343" s="10"/>
      <c r="M343" s="43" t="str">
        <f t="shared" si="76"/>
        <v/>
      </c>
      <c r="N343" s="2">
        <f t="shared" si="77"/>
        <v>327</v>
      </c>
      <c r="O343" s="2" t="str">
        <f t="shared" si="68"/>
        <v/>
      </c>
    </row>
    <row r="344" spans="1:15" x14ac:dyDescent="0.2">
      <c r="A344" s="27" t="str">
        <f t="shared" si="66"/>
        <v/>
      </c>
      <c r="B344" s="20" t="str">
        <f t="shared" si="67"/>
        <v/>
      </c>
      <c r="C344" s="26" t="str">
        <f t="shared" si="69"/>
        <v/>
      </c>
      <c r="D344" s="16" t="str">
        <f t="shared" si="70"/>
        <v/>
      </c>
      <c r="E344" s="16" t="str">
        <f t="shared" si="71"/>
        <v/>
      </c>
      <c r="F344" s="53" t="str">
        <f t="shared" si="78"/>
        <v/>
      </c>
      <c r="G344" s="2"/>
      <c r="H344" s="2" t="str">
        <f t="shared" si="72"/>
        <v/>
      </c>
      <c r="I344" s="33" t="str">
        <f t="shared" si="73"/>
        <v/>
      </c>
      <c r="J344" s="10" t="str">
        <f t="shared" si="74"/>
        <v/>
      </c>
      <c r="K344" s="10" t="str">
        <f t="shared" si="75"/>
        <v/>
      </c>
      <c r="L344" s="10"/>
      <c r="M344" s="43" t="str">
        <f t="shared" si="76"/>
        <v/>
      </c>
      <c r="N344" s="2">
        <f t="shared" si="77"/>
        <v>328</v>
      </c>
      <c r="O344" s="2" t="str">
        <f t="shared" si="68"/>
        <v/>
      </c>
    </row>
    <row r="345" spans="1:15" x14ac:dyDescent="0.2">
      <c r="A345" s="27" t="str">
        <f t="shared" si="66"/>
        <v/>
      </c>
      <c r="B345" s="20" t="str">
        <f t="shared" si="67"/>
        <v/>
      </c>
      <c r="C345" s="26" t="str">
        <f t="shared" si="69"/>
        <v/>
      </c>
      <c r="D345" s="16" t="str">
        <f t="shared" si="70"/>
        <v/>
      </c>
      <c r="E345" s="16" t="str">
        <f t="shared" si="71"/>
        <v/>
      </c>
      <c r="F345" s="53" t="str">
        <f t="shared" si="78"/>
        <v/>
      </c>
      <c r="G345" s="2"/>
      <c r="H345" s="2" t="str">
        <f t="shared" si="72"/>
        <v/>
      </c>
      <c r="I345" s="33" t="str">
        <f t="shared" si="73"/>
        <v/>
      </c>
      <c r="J345" s="10" t="str">
        <f t="shared" si="74"/>
        <v/>
      </c>
      <c r="K345" s="10" t="str">
        <f t="shared" si="75"/>
        <v/>
      </c>
      <c r="L345" s="10"/>
      <c r="M345" s="43" t="str">
        <f t="shared" si="76"/>
        <v/>
      </c>
      <c r="N345" s="2">
        <f t="shared" si="77"/>
        <v>329</v>
      </c>
      <c r="O345" s="2" t="str">
        <f t="shared" si="68"/>
        <v/>
      </c>
    </row>
    <row r="346" spans="1:15" x14ac:dyDescent="0.2">
      <c r="A346" s="27" t="str">
        <f t="shared" si="66"/>
        <v/>
      </c>
      <c r="B346" s="20" t="str">
        <f t="shared" si="67"/>
        <v/>
      </c>
      <c r="C346" s="26" t="str">
        <f t="shared" si="69"/>
        <v/>
      </c>
      <c r="D346" s="16" t="str">
        <f t="shared" si="70"/>
        <v/>
      </c>
      <c r="E346" s="16" t="str">
        <f t="shared" si="71"/>
        <v/>
      </c>
      <c r="F346" s="53" t="str">
        <f t="shared" si="78"/>
        <v/>
      </c>
      <c r="G346" s="2"/>
      <c r="H346" s="2" t="str">
        <f t="shared" si="72"/>
        <v/>
      </c>
      <c r="I346" s="33" t="str">
        <f t="shared" si="73"/>
        <v/>
      </c>
      <c r="J346" s="10" t="str">
        <f t="shared" si="74"/>
        <v/>
      </c>
      <c r="K346" s="10" t="str">
        <f t="shared" si="75"/>
        <v/>
      </c>
      <c r="L346" s="10"/>
      <c r="M346" s="43" t="str">
        <f t="shared" si="76"/>
        <v/>
      </c>
      <c r="N346" s="2">
        <f t="shared" si="77"/>
        <v>330</v>
      </c>
      <c r="O346" s="2" t="str">
        <f t="shared" si="68"/>
        <v/>
      </c>
    </row>
    <row r="347" spans="1:15" x14ac:dyDescent="0.2">
      <c r="A347" s="27" t="str">
        <f t="shared" si="66"/>
        <v/>
      </c>
      <c r="B347" s="20" t="str">
        <f t="shared" si="67"/>
        <v/>
      </c>
      <c r="C347" s="26" t="str">
        <f t="shared" si="69"/>
        <v/>
      </c>
      <c r="D347" s="16" t="str">
        <f t="shared" si="70"/>
        <v/>
      </c>
      <c r="E347" s="16" t="str">
        <f t="shared" si="71"/>
        <v/>
      </c>
      <c r="F347" s="53" t="str">
        <f t="shared" si="78"/>
        <v/>
      </c>
      <c r="G347" s="2"/>
      <c r="H347" s="2" t="str">
        <f t="shared" si="72"/>
        <v/>
      </c>
      <c r="I347" s="33" t="str">
        <f t="shared" si="73"/>
        <v/>
      </c>
      <c r="J347" s="10" t="str">
        <f t="shared" si="74"/>
        <v/>
      </c>
      <c r="K347" s="10" t="str">
        <f t="shared" si="75"/>
        <v/>
      </c>
      <c r="L347" s="10"/>
      <c r="M347" s="43" t="str">
        <f t="shared" si="76"/>
        <v/>
      </c>
      <c r="N347" s="2">
        <f t="shared" si="77"/>
        <v>331</v>
      </c>
      <c r="O347" s="2" t="str">
        <f t="shared" si="68"/>
        <v/>
      </c>
    </row>
    <row r="348" spans="1:15" x14ac:dyDescent="0.2">
      <c r="A348" s="27" t="str">
        <f t="shared" si="66"/>
        <v/>
      </c>
      <c r="B348" s="20" t="str">
        <f t="shared" si="67"/>
        <v/>
      </c>
      <c r="C348" s="26" t="str">
        <f t="shared" si="69"/>
        <v/>
      </c>
      <c r="D348" s="16" t="str">
        <f t="shared" si="70"/>
        <v/>
      </c>
      <c r="E348" s="16" t="str">
        <f t="shared" si="71"/>
        <v/>
      </c>
      <c r="F348" s="53" t="str">
        <f t="shared" si="78"/>
        <v/>
      </c>
      <c r="G348" s="2"/>
      <c r="H348" s="2" t="str">
        <f t="shared" si="72"/>
        <v/>
      </c>
      <c r="I348" s="33" t="str">
        <f t="shared" si="73"/>
        <v/>
      </c>
      <c r="J348" s="10" t="str">
        <f t="shared" si="74"/>
        <v/>
      </c>
      <c r="K348" s="10" t="str">
        <f t="shared" si="75"/>
        <v/>
      </c>
      <c r="L348" s="10"/>
      <c r="M348" s="43" t="str">
        <f t="shared" si="76"/>
        <v/>
      </c>
      <c r="N348" s="2">
        <f t="shared" si="77"/>
        <v>332</v>
      </c>
      <c r="O348" s="2" t="str">
        <f t="shared" si="68"/>
        <v/>
      </c>
    </row>
    <row r="349" spans="1:15" x14ac:dyDescent="0.2">
      <c r="A349" s="27" t="str">
        <f t="shared" si="66"/>
        <v/>
      </c>
      <c r="B349" s="20" t="str">
        <f t="shared" si="67"/>
        <v/>
      </c>
      <c r="C349" s="26" t="str">
        <f t="shared" si="69"/>
        <v/>
      </c>
      <c r="D349" s="16" t="str">
        <f t="shared" si="70"/>
        <v/>
      </c>
      <c r="E349" s="16" t="str">
        <f t="shared" si="71"/>
        <v/>
      </c>
      <c r="F349" s="53" t="str">
        <f t="shared" si="78"/>
        <v/>
      </c>
      <c r="G349" s="2"/>
      <c r="H349" s="2" t="str">
        <f t="shared" si="72"/>
        <v/>
      </c>
      <c r="I349" s="33" t="str">
        <f t="shared" si="73"/>
        <v/>
      </c>
      <c r="J349" s="10" t="str">
        <f t="shared" si="74"/>
        <v/>
      </c>
      <c r="K349" s="10" t="str">
        <f t="shared" si="75"/>
        <v/>
      </c>
      <c r="L349" s="10"/>
      <c r="M349" s="43" t="str">
        <f t="shared" si="76"/>
        <v/>
      </c>
      <c r="N349" s="2">
        <f t="shared" si="77"/>
        <v>333</v>
      </c>
      <c r="O349" s="2" t="str">
        <f t="shared" si="68"/>
        <v/>
      </c>
    </row>
    <row r="350" spans="1:15" x14ac:dyDescent="0.2">
      <c r="A350" s="27" t="str">
        <f t="shared" si="66"/>
        <v/>
      </c>
      <c r="B350" s="20" t="str">
        <f t="shared" si="67"/>
        <v/>
      </c>
      <c r="C350" s="26" t="str">
        <f t="shared" si="69"/>
        <v/>
      </c>
      <c r="D350" s="16" t="str">
        <f t="shared" si="70"/>
        <v/>
      </c>
      <c r="E350" s="16" t="str">
        <f t="shared" si="71"/>
        <v/>
      </c>
      <c r="F350" s="53" t="str">
        <f t="shared" si="78"/>
        <v/>
      </c>
      <c r="G350" s="2"/>
      <c r="H350" s="2" t="str">
        <f t="shared" si="72"/>
        <v/>
      </c>
      <c r="I350" s="33" t="str">
        <f t="shared" si="73"/>
        <v/>
      </c>
      <c r="J350" s="10" t="str">
        <f t="shared" si="74"/>
        <v/>
      </c>
      <c r="K350" s="10" t="str">
        <f t="shared" si="75"/>
        <v/>
      </c>
      <c r="L350" s="10"/>
      <c r="M350" s="43" t="str">
        <f t="shared" si="76"/>
        <v/>
      </c>
      <c r="N350" s="2">
        <f t="shared" si="77"/>
        <v>334</v>
      </c>
      <c r="O350" s="2" t="str">
        <f t="shared" si="68"/>
        <v/>
      </c>
    </row>
    <row r="351" spans="1:15" x14ac:dyDescent="0.2">
      <c r="A351" s="27" t="str">
        <f t="shared" si="66"/>
        <v/>
      </c>
      <c r="B351" s="20" t="str">
        <f t="shared" si="67"/>
        <v/>
      </c>
      <c r="C351" s="26" t="str">
        <f t="shared" si="69"/>
        <v/>
      </c>
      <c r="D351" s="16" t="str">
        <f t="shared" si="70"/>
        <v/>
      </c>
      <c r="E351" s="16" t="str">
        <f t="shared" si="71"/>
        <v/>
      </c>
      <c r="F351" s="53" t="str">
        <f t="shared" si="78"/>
        <v/>
      </c>
      <c r="G351" s="2"/>
      <c r="H351" s="2" t="str">
        <f t="shared" si="72"/>
        <v/>
      </c>
      <c r="I351" s="33" t="str">
        <f t="shared" si="73"/>
        <v/>
      </c>
      <c r="J351" s="10" t="str">
        <f t="shared" si="74"/>
        <v/>
      </c>
      <c r="K351" s="10" t="str">
        <f t="shared" si="75"/>
        <v/>
      </c>
      <c r="L351" s="10"/>
      <c r="M351" s="43" t="str">
        <f t="shared" si="76"/>
        <v/>
      </c>
      <c r="N351" s="2">
        <f t="shared" si="77"/>
        <v>335</v>
      </c>
      <c r="O351" s="2" t="str">
        <f t="shared" si="68"/>
        <v/>
      </c>
    </row>
    <row r="352" spans="1:15" x14ac:dyDescent="0.2">
      <c r="A352" s="27" t="str">
        <f t="shared" si="66"/>
        <v/>
      </c>
      <c r="B352" s="20" t="str">
        <f t="shared" si="67"/>
        <v/>
      </c>
      <c r="C352" s="26" t="str">
        <f t="shared" si="69"/>
        <v/>
      </c>
      <c r="D352" s="16" t="str">
        <f t="shared" si="70"/>
        <v/>
      </c>
      <c r="E352" s="16" t="str">
        <f t="shared" si="71"/>
        <v/>
      </c>
      <c r="F352" s="53" t="str">
        <f t="shared" si="78"/>
        <v/>
      </c>
      <c r="G352" s="2"/>
      <c r="H352" s="2" t="str">
        <f t="shared" si="72"/>
        <v/>
      </c>
      <c r="I352" s="33" t="str">
        <f t="shared" si="73"/>
        <v/>
      </c>
      <c r="J352" s="10" t="str">
        <f t="shared" si="74"/>
        <v/>
      </c>
      <c r="K352" s="10" t="str">
        <f t="shared" si="75"/>
        <v/>
      </c>
      <c r="L352" s="10"/>
      <c r="M352" s="43" t="str">
        <f t="shared" si="76"/>
        <v/>
      </c>
      <c r="N352" s="2">
        <f t="shared" si="77"/>
        <v>336</v>
      </c>
      <c r="O352" s="2" t="str">
        <f t="shared" si="68"/>
        <v/>
      </c>
    </row>
    <row r="353" spans="1:15" x14ac:dyDescent="0.2">
      <c r="A353" s="27" t="str">
        <f t="shared" si="66"/>
        <v/>
      </c>
      <c r="B353" s="20" t="str">
        <f t="shared" si="67"/>
        <v/>
      </c>
      <c r="C353" s="26" t="str">
        <f t="shared" si="69"/>
        <v/>
      </c>
      <c r="D353" s="16" t="str">
        <f t="shared" si="70"/>
        <v/>
      </c>
      <c r="E353" s="16" t="str">
        <f t="shared" si="71"/>
        <v/>
      </c>
      <c r="F353" s="53" t="str">
        <f t="shared" si="78"/>
        <v/>
      </c>
      <c r="G353" s="2"/>
      <c r="H353" s="2" t="str">
        <f t="shared" si="72"/>
        <v/>
      </c>
      <c r="I353" s="33" t="str">
        <f t="shared" si="73"/>
        <v/>
      </c>
      <c r="J353" s="10" t="str">
        <f t="shared" si="74"/>
        <v/>
      </c>
      <c r="K353" s="10" t="str">
        <f t="shared" si="75"/>
        <v/>
      </c>
      <c r="L353" s="10"/>
      <c r="M353" s="43" t="str">
        <f t="shared" si="76"/>
        <v/>
      </c>
      <c r="N353" s="2">
        <f t="shared" si="77"/>
        <v>337</v>
      </c>
      <c r="O353" s="2" t="str">
        <f t="shared" si="68"/>
        <v/>
      </c>
    </row>
    <row r="354" spans="1:15" x14ac:dyDescent="0.2">
      <c r="A354" s="27" t="str">
        <f t="shared" si="66"/>
        <v/>
      </c>
      <c r="B354" s="20" t="str">
        <f t="shared" si="67"/>
        <v/>
      </c>
      <c r="C354" s="26" t="str">
        <f t="shared" si="69"/>
        <v/>
      </c>
      <c r="D354" s="16" t="str">
        <f t="shared" si="70"/>
        <v/>
      </c>
      <c r="E354" s="16" t="str">
        <f t="shared" si="71"/>
        <v/>
      </c>
      <c r="F354" s="53" t="str">
        <f t="shared" si="78"/>
        <v/>
      </c>
      <c r="G354" s="2"/>
      <c r="H354" s="2" t="str">
        <f t="shared" si="72"/>
        <v/>
      </c>
      <c r="I354" s="33" t="str">
        <f t="shared" si="73"/>
        <v/>
      </c>
      <c r="J354" s="10" t="str">
        <f t="shared" si="74"/>
        <v/>
      </c>
      <c r="K354" s="10" t="str">
        <f t="shared" si="75"/>
        <v/>
      </c>
      <c r="L354" s="10"/>
      <c r="M354" s="43" t="str">
        <f t="shared" si="76"/>
        <v/>
      </c>
      <c r="N354" s="2">
        <f t="shared" si="77"/>
        <v>338</v>
      </c>
      <c r="O354" s="2" t="str">
        <f t="shared" si="68"/>
        <v/>
      </c>
    </row>
    <row r="355" spans="1:15" x14ac:dyDescent="0.2">
      <c r="A355" s="27" t="str">
        <f t="shared" si="66"/>
        <v/>
      </c>
      <c r="B355" s="20" t="str">
        <f t="shared" si="67"/>
        <v/>
      </c>
      <c r="C355" s="26" t="str">
        <f t="shared" si="69"/>
        <v/>
      </c>
      <c r="D355" s="16" t="str">
        <f t="shared" si="70"/>
        <v/>
      </c>
      <c r="E355" s="16" t="str">
        <f t="shared" si="71"/>
        <v/>
      </c>
      <c r="F355" s="53" t="str">
        <f t="shared" si="78"/>
        <v/>
      </c>
      <c r="G355" s="2"/>
      <c r="H355" s="2" t="str">
        <f t="shared" si="72"/>
        <v/>
      </c>
      <c r="I355" s="33" t="str">
        <f t="shared" si="73"/>
        <v/>
      </c>
      <c r="J355" s="10" t="str">
        <f t="shared" si="74"/>
        <v/>
      </c>
      <c r="K355" s="10" t="str">
        <f t="shared" si="75"/>
        <v/>
      </c>
      <c r="L355" s="10"/>
      <c r="M355" s="43" t="str">
        <f t="shared" si="76"/>
        <v/>
      </c>
      <c r="N355" s="2">
        <f t="shared" si="77"/>
        <v>339</v>
      </c>
      <c r="O355" s="2" t="str">
        <f t="shared" si="68"/>
        <v/>
      </c>
    </row>
    <row r="356" spans="1:15" x14ac:dyDescent="0.2">
      <c r="A356" s="27" t="str">
        <f t="shared" si="66"/>
        <v/>
      </c>
      <c r="B356" s="20" t="str">
        <f t="shared" si="67"/>
        <v/>
      </c>
      <c r="C356" s="26" t="str">
        <f t="shared" si="69"/>
        <v/>
      </c>
      <c r="D356" s="16" t="str">
        <f t="shared" si="70"/>
        <v/>
      </c>
      <c r="E356" s="16" t="str">
        <f t="shared" si="71"/>
        <v/>
      </c>
      <c r="F356" s="53" t="str">
        <f t="shared" si="78"/>
        <v/>
      </c>
      <c r="G356" s="2"/>
      <c r="H356" s="2" t="str">
        <f t="shared" si="72"/>
        <v/>
      </c>
      <c r="I356" s="33" t="str">
        <f t="shared" si="73"/>
        <v/>
      </c>
      <c r="J356" s="10" t="str">
        <f t="shared" si="74"/>
        <v/>
      </c>
      <c r="K356" s="10" t="str">
        <f t="shared" si="75"/>
        <v/>
      </c>
      <c r="L356" s="10"/>
      <c r="M356" s="43" t="str">
        <f t="shared" si="76"/>
        <v/>
      </c>
      <c r="N356" s="2">
        <f t="shared" si="77"/>
        <v>340</v>
      </c>
      <c r="O356" s="2" t="str">
        <f t="shared" si="68"/>
        <v/>
      </c>
    </row>
    <row r="357" spans="1:15" x14ac:dyDescent="0.2">
      <c r="A357" s="27" t="str">
        <f t="shared" si="66"/>
        <v/>
      </c>
      <c r="B357" s="20" t="str">
        <f t="shared" si="67"/>
        <v/>
      </c>
      <c r="C357" s="26" t="str">
        <f t="shared" si="69"/>
        <v/>
      </c>
      <c r="D357" s="16" t="str">
        <f t="shared" si="70"/>
        <v/>
      </c>
      <c r="E357" s="16" t="str">
        <f t="shared" si="71"/>
        <v/>
      </c>
      <c r="F357" s="53" t="str">
        <f t="shared" si="78"/>
        <v/>
      </c>
      <c r="G357" s="2"/>
      <c r="H357" s="2" t="str">
        <f t="shared" si="72"/>
        <v/>
      </c>
      <c r="I357" s="33" t="str">
        <f t="shared" si="73"/>
        <v/>
      </c>
      <c r="J357" s="10" t="str">
        <f t="shared" si="74"/>
        <v/>
      </c>
      <c r="K357" s="10" t="str">
        <f t="shared" si="75"/>
        <v/>
      </c>
      <c r="L357" s="10"/>
      <c r="M357" s="43" t="str">
        <f t="shared" si="76"/>
        <v/>
      </c>
      <c r="N357" s="2">
        <f t="shared" si="77"/>
        <v>341</v>
      </c>
      <c r="O357" s="2" t="str">
        <f t="shared" si="68"/>
        <v/>
      </c>
    </row>
    <row r="358" spans="1:15" x14ac:dyDescent="0.2">
      <c r="A358" s="27" t="str">
        <f t="shared" si="66"/>
        <v/>
      </c>
      <c r="B358" s="20" t="str">
        <f t="shared" si="67"/>
        <v/>
      </c>
      <c r="C358" s="26" t="str">
        <f t="shared" si="69"/>
        <v/>
      </c>
      <c r="D358" s="16" t="str">
        <f t="shared" si="70"/>
        <v/>
      </c>
      <c r="E358" s="16" t="str">
        <f t="shared" si="71"/>
        <v/>
      </c>
      <c r="F358" s="53" t="str">
        <f t="shared" si="78"/>
        <v/>
      </c>
      <c r="G358" s="2"/>
      <c r="H358" s="2" t="str">
        <f t="shared" si="72"/>
        <v/>
      </c>
      <c r="I358" s="33" t="str">
        <f t="shared" si="73"/>
        <v/>
      </c>
      <c r="J358" s="10" t="str">
        <f t="shared" si="74"/>
        <v/>
      </c>
      <c r="K358" s="10" t="str">
        <f t="shared" si="75"/>
        <v/>
      </c>
      <c r="L358" s="10"/>
      <c r="M358" s="43" t="str">
        <f t="shared" si="76"/>
        <v/>
      </c>
      <c r="N358" s="2">
        <f t="shared" si="77"/>
        <v>342</v>
      </c>
      <c r="O358" s="2" t="str">
        <f t="shared" si="68"/>
        <v/>
      </c>
    </row>
    <row r="359" spans="1:15" x14ac:dyDescent="0.2">
      <c r="A359" s="27" t="str">
        <f t="shared" si="66"/>
        <v/>
      </c>
      <c r="B359" s="20" t="str">
        <f t="shared" si="67"/>
        <v/>
      </c>
      <c r="C359" s="26" t="str">
        <f t="shared" si="69"/>
        <v/>
      </c>
      <c r="D359" s="16" t="str">
        <f t="shared" si="70"/>
        <v/>
      </c>
      <c r="E359" s="16" t="str">
        <f t="shared" si="71"/>
        <v/>
      </c>
      <c r="F359" s="53" t="str">
        <f t="shared" si="78"/>
        <v/>
      </c>
      <c r="G359" s="2"/>
      <c r="H359" s="2" t="str">
        <f t="shared" si="72"/>
        <v/>
      </c>
      <c r="I359" s="33" t="str">
        <f t="shared" si="73"/>
        <v/>
      </c>
      <c r="J359" s="10" t="str">
        <f t="shared" si="74"/>
        <v/>
      </c>
      <c r="K359" s="10" t="str">
        <f t="shared" si="75"/>
        <v/>
      </c>
      <c r="L359" s="10"/>
      <c r="M359" s="43" t="str">
        <f t="shared" si="76"/>
        <v/>
      </c>
      <c r="N359" s="2">
        <f t="shared" si="77"/>
        <v>343</v>
      </c>
      <c r="O359" s="2" t="str">
        <f t="shared" si="68"/>
        <v/>
      </c>
    </row>
    <row r="360" spans="1:15" x14ac:dyDescent="0.2">
      <c r="A360" s="27" t="str">
        <f t="shared" si="66"/>
        <v/>
      </c>
      <c r="B360" s="20" t="str">
        <f t="shared" si="67"/>
        <v/>
      </c>
      <c r="C360" s="26" t="str">
        <f t="shared" si="69"/>
        <v/>
      </c>
      <c r="D360" s="16" t="str">
        <f t="shared" si="70"/>
        <v/>
      </c>
      <c r="E360" s="16" t="str">
        <f t="shared" si="71"/>
        <v/>
      </c>
      <c r="F360" s="53" t="str">
        <f t="shared" si="78"/>
        <v/>
      </c>
      <c r="G360" s="2"/>
      <c r="H360" s="2" t="str">
        <f t="shared" si="72"/>
        <v/>
      </c>
      <c r="I360" s="33" t="str">
        <f t="shared" si="73"/>
        <v/>
      </c>
      <c r="J360" s="10" t="str">
        <f t="shared" si="74"/>
        <v/>
      </c>
      <c r="K360" s="10" t="str">
        <f t="shared" si="75"/>
        <v/>
      </c>
      <c r="L360" s="10"/>
      <c r="M360" s="43" t="str">
        <f t="shared" si="76"/>
        <v/>
      </c>
      <c r="N360" s="2">
        <f t="shared" si="77"/>
        <v>344</v>
      </c>
      <c r="O360" s="2" t="str">
        <f t="shared" si="68"/>
        <v/>
      </c>
    </row>
    <row r="361" spans="1:15" x14ac:dyDescent="0.2">
      <c r="A361" s="27" t="str">
        <f t="shared" si="66"/>
        <v/>
      </c>
      <c r="B361" s="20" t="str">
        <f t="shared" si="67"/>
        <v/>
      </c>
      <c r="C361" s="26" t="str">
        <f t="shared" si="69"/>
        <v/>
      </c>
      <c r="D361" s="16" t="str">
        <f t="shared" si="70"/>
        <v/>
      </c>
      <c r="E361" s="16" t="str">
        <f t="shared" si="71"/>
        <v/>
      </c>
      <c r="F361" s="53" t="str">
        <f t="shared" si="78"/>
        <v/>
      </c>
      <c r="G361" s="2"/>
      <c r="H361" s="2" t="str">
        <f t="shared" si="72"/>
        <v/>
      </c>
      <c r="I361" s="33" t="str">
        <f t="shared" si="73"/>
        <v/>
      </c>
      <c r="J361" s="10" t="str">
        <f t="shared" si="74"/>
        <v/>
      </c>
      <c r="K361" s="10" t="str">
        <f t="shared" si="75"/>
        <v/>
      </c>
      <c r="L361" s="10"/>
      <c r="M361" s="43" t="str">
        <f t="shared" si="76"/>
        <v/>
      </c>
      <c r="N361" s="2">
        <f t="shared" si="77"/>
        <v>345</v>
      </c>
      <c r="O361" s="2" t="str">
        <f t="shared" si="68"/>
        <v/>
      </c>
    </row>
    <row r="362" spans="1:15" x14ac:dyDescent="0.2">
      <c r="A362" s="27" t="str">
        <f t="shared" si="66"/>
        <v/>
      </c>
      <c r="B362" s="20" t="str">
        <f t="shared" si="67"/>
        <v/>
      </c>
      <c r="C362" s="26" t="str">
        <f t="shared" si="69"/>
        <v/>
      </c>
      <c r="D362" s="16" t="str">
        <f t="shared" si="70"/>
        <v/>
      </c>
      <c r="E362" s="16" t="str">
        <f t="shared" si="71"/>
        <v/>
      </c>
      <c r="F362" s="53" t="str">
        <f t="shared" si="78"/>
        <v/>
      </c>
      <c r="G362" s="2"/>
      <c r="H362" s="2" t="str">
        <f t="shared" si="72"/>
        <v/>
      </c>
      <c r="I362" s="33" t="str">
        <f t="shared" si="73"/>
        <v/>
      </c>
      <c r="J362" s="10" t="str">
        <f t="shared" si="74"/>
        <v/>
      </c>
      <c r="K362" s="10" t="str">
        <f t="shared" si="75"/>
        <v/>
      </c>
      <c r="L362" s="10"/>
      <c r="M362" s="43" t="str">
        <f t="shared" si="76"/>
        <v/>
      </c>
      <c r="N362" s="2">
        <f t="shared" si="77"/>
        <v>346</v>
      </c>
      <c r="O362" s="2" t="str">
        <f t="shared" si="68"/>
        <v/>
      </c>
    </row>
    <row r="363" spans="1:15" x14ac:dyDescent="0.2">
      <c r="A363" s="27" t="str">
        <f t="shared" si="66"/>
        <v/>
      </c>
      <c r="B363" s="20" t="str">
        <f t="shared" si="67"/>
        <v/>
      </c>
      <c r="C363" s="26" t="str">
        <f t="shared" si="69"/>
        <v/>
      </c>
      <c r="D363" s="16" t="str">
        <f t="shared" si="70"/>
        <v/>
      </c>
      <c r="E363" s="16" t="str">
        <f t="shared" si="71"/>
        <v/>
      </c>
      <c r="F363" s="53" t="str">
        <f t="shared" si="78"/>
        <v/>
      </c>
      <c r="G363" s="2"/>
      <c r="H363" s="2" t="str">
        <f t="shared" si="72"/>
        <v/>
      </c>
      <c r="I363" s="33" t="str">
        <f t="shared" si="73"/>
        <v/>
      </c>
      <c r="J363" s="10" t="str">
        <f t="shared" si="74"/>
        <v/>
      </c>
      <c r="K363" s="10" t="str">
        <f t="shared" si="75"/>
        <v/>
      </c>
      <c r="L363" s="10"/>
      <c r="M363" s="43" t="str">
        <f t="shared" si="76"/>
        <v/>
      </c>
      <c r="N363" s="2">
        <f t="shared" si="77"/>
        <v>347</v>
      </c>
      <c r="O363" s="2" t="str">
        <f t="shared" si="68"/>
        <v/>
      </c>
    </row>
    <row r="364" spans="1:15" x14ac:dyDescent="0.2">
      <c r="A364" s="27" t="str">
        <f t="shared" si="66"/>
        <v/>
      </c>
      <c r="B364" s="20" t="str">
        <f t="shared" si="67"/>
        <v/>
      </c>
      <c r="C364" s="26" t="str">
        <f t="shared" si="69"/>
        <v/>
      </c>
      <c r="D364" s="16" t="str">
        <f t="shared" si="70"/>
        <v/>
      </c>
      <c r="E364" s="16" t="str">
        <f t="shared" si="71"/>
        <v/>
      </c>
      <c r="F364" s="53" t="str">
        <f t="shared" si="78"/>
        <v/>
      </c>
      <c r="G364" s="2"/>
      <c r="H364" s="2" t="str">
        <f t="shared" si="72"/>
        <v/>
      </c>
      <c r="I364" s="33" t="str">
        <f t="shared" si="73"/>
        <v/>
      </c>
      <c r="J364" s="10" t="str">
        <f t="shared" si="74"/>
        <v/>
      </c>
      <c r="K364" s="10" t="str">
        <f t="shared" si="75"/>
        <v/>
      </c>
      <c r="L364" s="10"/>
      <c r="M364" s="43" t="str">
        <f t="shared" si="76"/>
        <v/>
      </c>
      <c r="N364" s="2">
        <f t="shared" si="77"/>
        <v>348</v>
      </c>
      <c r="O364" s="2" t="str">
        <f t="shared" si="68"/>
        <v/>
      </c>
    </row>
    <row r="365" spans="1:15" x14ac:dyDescent="0.2">
      <c r="A365" s="27" t="str">
        <f t="shared" si="66"/>
        <v/>
      </c>
      <c r="B365" s="20" t="str">
        <f t="shared" si="67"/>
        <v/>
      </c>
      <c r="C365" s="26" t="str">
        <f t="shared" si="69"/>
        <v/>
      </c>
      <c r="D365" s="16" t="str">
        <f t="shared" si="70"/>
        <v/>
      </c>
      <c r="E365" s="16" t="str">
        <f t="shared" si="71"/>
        <v/>
      </c>
      <c r="F365" s="53" t="str">
        <f t="shared" si="78"/>
        <v/>
      </c>
      <c r="G365" s="2"/>
      <c r="H365" s="2" t="str">
        <f t="shared" si="72"/>
        <v/>
      </c>
      <c r="I365" s="33" t="str">
        <f t="shared" si="73"/>
        <v/>
      </c>
      <c r="J365" s="10" t="str">
        <f t="shared" si="74"/>
        <v/>
      </c>
      <c r="K365" s="10" t="str">
        <f t="shared" si="75"/>
        <v/>
      </c>
      <c r="L365" s="10"/>
      <c r="M365" s="43" t="str">
        <f t="shared" si="76"/>
        <v/>
      </c>
      <c r="N365" s="2">
        <f t="shared" si="77"/>
        <v>349</v>
      </c>
      <c r="O365" s="2" t="str">
        <f t="shared" si="68"/>
        <v/>
      </c>
    </row>
    <row r="366" spans="1:15" x14ac:dyDescent="0.2">
      <c r="A366" s="27" t="str">
        <f t="shared" si="66"/>
        <v/>
      </c>
      <c r="B366" s="20" t="str">
        <f t="shared" si="67"/>
        <v/>
      </c>
      <c r="C366" s="26" t="str">
        <f t="shared" si="69"/>
        <v/>
      </c>
      <c r="D366" s="16" t="str">
        <f t="shared" si="70"/>
        <v/>
      </c>
      <c r="E366" s="16" t="str">
        <f t="shared" si="71"/>
        <v/>
      </c>
      <c r="F366" s="53" t="str">
        <f t="shared" si="78"/>
        <v/>
      </c>
      <c r="G366" s="2"/>
      <c r="H366" s="2" t="str">
        <f t="shared" si="72"/>
        <v/>
      </c>
      <c r="I366" s="33" t="str">
        <f t="shared" si="73"/>
        <v/>
      </c>
      <c r="J366" s="10" t="str">
        <f t="shared" si="74"/>
        <v/>
      </c>
      <c r="K366" s="10" t="str">
        <f t="shared" si="75"/>
        <v/>
      </c>
      <c r="L366" s="10"/>
      <c r="M366" s="43" t="str">
        <f t="shared" si="76"/>
        <v/>
      </c>
      <c r="N366" s="2">
        <f t="shared" si="77"/>
        <v>350</v>
      </c>
      <c r="O366" s="2" t="str">
        <f t="shared" si="68"/>
        <v/>
      </c>
    </row>
    <row r="367" spans="1:15" x14ac:dyDescent="0.2">
      <c r="A367" s="27" t="str">
        <f t="shared" si="66"/>
        <v/>
      </c>
      <c r="B367" s="20" t="str">
        <f t="shared" si="67"/>
        <v/>
      </c>
      <c r="C367" s="26" t="str">
        <f t="shared" si="69"/>
        <v/>
      </c>
      <c r="D367" s="16" t="str">
        <f t="shared" si="70"/>
        <v/>
      </c>
      <c r="E367" s="16" t="str">
        <f t="shared" si="71"/>
        <v/>
      </c>
      <c r="F367" s="53" t="str">
        <f t="shared" si="78"/>
        <v/>
      </c>
      <c r="G367" s="2"/>
      <c r="H367" s="2" t="str">
        <f t="shared" si="72"/>
        <v/>
      </c>
      <c r="I367" s="33" t="str">
        <f t="shared" si="73"/>
        <v/>
      </c>
      <c r="J367" s="10" t="str">
        <f t="shared" si="74"/>
        <v/>
      </c>
      <c r="K367" s="10" t="str">
        <f t="shared" si="75"/>
        <v/>
      </c>
      <c r="L367" s="10"/>
      <c r="M367" s="43" t="str">
        <f t="shared" si="76"/>
        <v/>
      </c>
      <c r="N367" s="2">
        <f t="shared" si="77"/>
        <v>351</v>
      </c>
      <c r="O367" s="2" t="str">
        <f t="shared" si="68"/>
        <v/>
      </c>
    </row>
    <row r="368" spans="1:15" x14ac:dyDescent="0.2">
      <c r="A368" s="27" t="str">
        <f t="shared" si="66"/>
        <v/>
      </c>
      <c r="B368" s="20" t="str">
        <f t="shared" si="67"/>
        <v/>
      </c>
      <c r="C368" s="26" t="str">
        <f t="shared" si="69"/>
        <v/>
      </c>
      <c r="D368" s="16" t="str">
        <f t="shared" si="70"/>
        <v/>
      </c>
      <c r="E368" s="16" t="str">
        <f t="shared" si="71"/>
        <v/>
      </c>
      <c r="F368" s="53" t="str">
        <f t="shared" si="78"/>
        <v/>
      </c>
      <c r="G368" s="2"/>
      <c r="H368" s="2" t="str">
        <f t="shared" si="72"/>
        <v/>
      </c>
      <c r="I368" s="33" t="str">
        <f t="shared" si="73"/>
        <v/>
      </c>
      <c r="J368" s="10" t="str">
        <f t="shared" si="74"/>
        <v/>
      </c>
      <c r="K368" s="10" t="str">
        <f t="shared" si="75"/>
        <v/>
      </c>
      <c r="L368" s="10"/>
      <c r="M368" s="43" t="str">
        <f t="shared" si="76"/>
        <v/>
      </c>
      <c r="N368" s="2">
        <f t="shared" si="77"/>
        <v>352</v>
      </c>
      <c r="O368" s="2" t="str">
        <f t="shared" si="68"/>
        <v/>
      </c>
    </row>
    <row r="369" spans="1:15" x14ac:dyDescent="0.2">
      <c r="A369" s="27" t="str">
        <f t="shared" si="66"/>
        <v/>
      </c>
      <c r="B369" s="20" t="str">
        <f t="shared" si="67"/>
        <v/>
      </c>
      <c r="C369" s="26" t="str">
        <f t="shared" si="69"/>
        <v/>
      </c>
      <c r="D369" s="16" t="str">
        <f t="shared" si="70"/>
        <v/>
      </c>
      <c r="E369" s="16" t="str">
        <f t="shared" si="71"/>
        <v/>
      </c>
      <c r="F369" s="53" t="str">
        <f t="shared" si="78"/>
        <v/>
      </c>
      <c r="G369" s="2"/>
      <c r="H369" s="2" t="str">
        <f t="shared" si="72"/>
        <v/>
      </c>
      <c r="I369" s="33" t="str">
        <f t="shared" si="73"/>
        <v/>
      </c>
      <c r="J369" s="10" t="str">
        <f t="shared" si="74"/>
        <v/>
      </c>
      <c r="K369" s="10" t="str">
        <f t="shared" si="75"/>
        <v/>
      </c>
      <c r="L369" s="10"/>
      <c r="M369" s="43" t="str">
        <f t="shared" si="76"/>
        <v/>
      </c>
      <c r="N369" s="2">
        <f t="shared" si="77"/>
        <v>353</v>
      </c>
      <c r="O369" s="2" t="str">
        <f t="shared" si="68"/>
        <v/>
      </c>
    </row>
    <row r="370" spans="1:15" x14ac:dyDescent="0.2">
      <c r="A370" s="27" t="str">
        <f t="shared" si="66"/>
        <v/>
      </c>
      <c r="B370" s="20" t="str">
        <f t="shared" si="67"/>
        <v/>
      </c>
      <c r="C370" s="26" t="str">
        <f t="shared" si="69"/>
        <v/>
      </c>
      <c r="D370" s="16" t="str">
        <f t="shared" si="70"/>
        <v/>
      </c>
      <c r="E370" s="16" t="str">
        <f t="shared" si="71"/>
        <v/>
      </c>
      <c r="F370" s="53" t="str">
        <f t="shared" si="78"/>
        <v/>
      </c>
      <c r="G370" s="2"/>
      <c r="H370" s="2" t="str">
        <f t="shared" si="72"/>
        <v/>
      </c>
      <c r="I370" s="33" t="str">
        <f t="shared" si="73"/>
        <v/>
      </c>
      <c r="J370" s="10" t="str">
        <f t="shared" si="74"/>
        <v/>
      </c>
      <c r="K370" s="10" t="str">
        <f t="shared" si="75"/>
        <v/>
      </c>
      <c r="L370" s="10"/>
      <c r="M370" s="43" t="str">
        <f t="shared" si="76"/>
        <v/>
      </c>
      <c r="N370" s="2">
        <f t="shared" si="77"/>
        <v>354</v>
      </c>
      <c r="O370" s="2" t="str">
        <f t="shared" si="68"/>
        <v/>
      </c>
    </row>
    <row r="371" spans="1:15" x14ac:dyDescent="0.2">
      <c r="A371" s="27" t="str">
        <f t="shared" si="66"/>
        <v/>
      </c>
      <c r="B371" s="20" t="str">
        <f t="shared" si="67"/>
        <v/>
      </c>
      <c r="C371" s="26" t="str">
        <f t="shared" si="69"/>
        <v/>
      </c>
      <c r="D371" s="16" t="str">
        <f t="shared" si="70"/>
        <v/>
      </c>
      <c r="E371" s="16" t="str">
        <f t="shared" si="71"/>
        <v/>
      </c>
      <c r="F371" s="53" t="str">
        <f t="shared" si="78"/>
        <v/>
      </c>
      <c r="G371" s="2"/>
      <c r="H371" s="2" t="str">
        <f t="shared" si="72"/>
        <v/>
      </c>
      <c r="I371" s="33" t="str">
        <f t="shared" si="73"/>
        <v/>
      </c>
      <c r="J371" s="10" t="str">
        <f t="shared" si="74"/>
        <v/>
      </c>
      <c r="K371" s="10" t="str">
        <f t="shared" si="75"/>
        <v/>
      </c>
      <c r="L371" s="10"/>
      <c r="M371" s="43" t="str">
        <f t="shared" si="76"/>
        <v/>
      </c>
      <c r="N371" s="2">
        <f t="shared" si="77"/>
        <v>355</v>
      </c>
      <c r="O371" s="2" t="str">
        <f t="shared" si="68"/>
        <v/>
      </c>
    </row>
    <row r="372" spans="1:15" x14ac:dyDescent="0.2">
      <c r="A372" s="27" t="str">
        <f t="shared" si="66"/>
        <v/>
      </c>
      <c r="B372" s="20" t="str">
        <f t="shared" si="67"/>
        <v/>
      </c>
      <c r="C372" s="26" t="str">
        <f t="shared" si="69"/>
        <v/>
      </c>
      <c r="D372" s="16" t="str">
        <f t="shared" si="70"/>
        <v/>
      </c>
      <c r="E372" s="16" t="str">
        <f t="shared" si="71"/>
        <v/>
      </c>
      <c r="F372" s="53" t="str">
        <f t="shared" si="78"/>
        <v/>
      </c>
      <c r="G372" s="2"/>
      <c r="H372" s="2" t="str">
        <f t="shared" si="72"/>
        <v/>
      </c>
      <c r="I372" s="33" t="str">
        <f t="shared" si="73"/>
        <v/>
      </c>
      <c r="J372" s="10" t="str">
        <f t="shared" si="74"/>
        <v/>
      </c>
      <c r="K372" s="10" t="str">
        <f t="shared" si="75"/>
        <v/>
      </c>
      <c r="L372" s="10"/>
      <c r="M372" s="43" t="str">
        <f t="shared" si="76"/>
        <v/>
      </c>
      <c r="N372" s="2">
        <f t="shared" si="77"/>
        <v>356</v>
      </c>
      <c r="O372" s="2" t="str">
        <f t="shared" si="68"/>
        <v/>
      </c>
    </row>
    <row r="373" spans="1:15" x14ac:dyDescent="0.2">
      <c r="A373" s="27" t="str">
        <f t="shared" si="66"/>
        <v/>
      </c>
      <c r="B373" s="20" t="str">
        <f t="shared" si="67"/>
        <v/>
      </c>
      <c r="C373" s="26" t="str">
        <f t="shared" si="69"/>
        <v/>
      </c>
      <c r="D373" s="16" t="str">
        <f t="shared" si="70"/>
        <v/>
      </c>
      <c r="E373" s="16" t="str">
        <f t="shared" si="71"/>
        <v/>
      </c>
      <c r="F373" s="53" t="str">
        <f t="shared" si="78"/>
        <v/>
      </c>
      <c r="G373" s="2"/>
      <c r="H373" s="2" t="str">
        <f t="shared" si="72"/>
        <v/>
      </c>
      <c r="I373" s="33" t="str">
        <f t="shared" si="73"/>
        <v/>
      </c>
      <c r="J373" s="10" t="str">
        <f t="shared" si="74"/>
        <v/>
      </c>
      <c r="K373" s="10" t="str">
        <f t="shared" si="75"/>
        <v/>
      </c>
      <c r="L373" s="10"/>
      <c r="M373" s="43" t="str">
        <f t="shared" si="76"/>
        <v/>
      </c>
      <c r="N373" s="2">
        <f t="shared" si="77"/>
        <v>357</v>
      </c>
      <c r="O373" s="2" t="str">
        <f t="shared" si="68"/>
        <v/>
      </c>
    </row>
    <row r="374" spans="1:15" x14ac:dyDescent="0.2">
      <c r="A374" s="27" t="str">
        <f t="shared" si="66"/>
        <v/>
      </c>
      <c r="B374" s="20" t="str">
        <f t="shared" si="67"/>
        <v/>
      </c>
      <c r="C374" s="26" t="str">
        <f t="shared" si="69"/>
        <v/>
      </c>
      <c r="D374" s="16" t="str">
        <f t="shared" si="70"/>
        <v/>
      </c>
      <c r="E374" s="16" t="str">
        <f t="shared" si="71"/>
        <v/>
      </c>
      <c r="F374" s="53" t="str">
        <f t="shared" si="78"/>
        <v/>
      </c>
      <c r="G374" s="2"/>
      <c r="H374" s="2" t="str">
        <f t="shared" si="72"/>
        <v/>
      </c>
      <c r="I374" s="33" t="str">
        <f t="shared" si="73"/>
        <v/>
      </c>
      <c r="J374" s="10" t="str">
        <f t="shared" si="74"/>
        <v/>
      </c>
      <c r="K374" s="10" t="str">
        <f t="shared" si="75"/>
        <v/>
      </c>
      <c r="L374" s="10"/>
      <c r="M374" s="43" t="str">
        <f t="shared" si="76"/>
        <v/>
      </c>
      <c r="N374" s="2">
        <f t="shared" si="77"/>
        <v>358</v>
      </c>
      <c r="O374" s="2" t="str">
        <f t="shared" si="68"/>
        <v/>
      </c>
    </row>
    <row r="375" spans="1:15" x14ac:dyDescent="0.2">
      <c r="A375" s="27" t="str">
        <f t="shared" si="66"/>
        <v/>
      </c>
      <c r="B375" s="20" t="str">
        <f t="shared" si="67"/>
        <v/>
      </c>
      <c r="C375" s="26" t="str">
        <f t="shared" si="69"/>
        <v/>
      </c>
      <c r="D375" s="16" t="str">
        <f t="shared" si="70"/>
        <v/>
      </c>
      <c r="E375" s="16" t="str">
        <f t="shared" si="71"/>
        <v/>
      </c>
      <c r="F375" s="53" t="str">
        <f t="shared" si="78"/>
        <v/>
      </c>
      <c r="G375" s="2"/>
      <c r="H375" s="2" t="str">
        <f t="shared" si="72"/>
        <v/>
      </c>
      <c r="I375" s="33" t="str">
        <f t="shared" si="73"/>
        <v/>
      </c>
      <c r="J375" s="10" t="str">
        <f t="shared" si="74"/>
        <v/>
      </c>
      <c r="K375" s="10" t="str">
        <f t="shared" si="75"/>
        <v/>
      </c>
      <c r="L375" s="10"/>
      <c r="M375" s="43" t="str">
        <f t="shared" si="76"/>
        <v/>
      </c>
      <c r="N375" s="2">
        <f t="shared" si="77"/>
        <v>359</v>
      </c>
      <c r="O375" s="2" t="str">
        <f t="shared" si="68"/>
        <v/>
      </c>
    </row>
    <row r="376" spans="1:15" x14ac:dyDescent="0.2">
      <c r="A376" s="27" t="str">
        <f t="shared" si="66"/>
        <v/>
      </c>
      <c r="B376" s="20" t="str">
        <f t="shared" si="67"/>
        <v/>
      </c>
      <c r="C376" s="26" t="str">
        <f t="shared" si="69"/>
        <v/>
      </c>
      <c r="D376" s="16" t="str">
        <f t="shared" si="70"/>
        <v/>
      </c>
      <c r="E376" s="16" t="str">
        <f t="shared" si="71"/>
        <v/>
      </c>
      <c r="F376" s="53" t="str">
        <f t="shared" si="78"/>
        <v/>
      </c>
      <c r="G376" s="2"/>
      <c r="H376" s="2" t="str">
        <f t="shared" si="72"/>
        <v/>
      </c>
      <c r="I376" s="33" t="str">
        <f t="shared" si="73"/>
        <v/>
      </c>
      <c r="J376" s="10" t="str">
        <f t="shared" si="74"/>
        <v/>
      </c>
      <c r="K376" s="10" t="str">
        <f t="shared" si="75"/>
        <v/>
      </c>
      <c r="L376" s="10"/>
      <c r="M376" s="43" t="str">
        <f t="shared" si="76"/>
        <v/>
      </c>
      <c r="N376" s="2">
        <f t="shared" si="77"/>
        <v>360</v>
      </c>
      <c r="O376" s="2" t="str">
        <f t="shared" si="68"/>
        <v/>
      </c>
    </row>
    <row r="377" spans="1:15" x14ac:dyDescent="0.2">
      <c r="A377" s="27" t="str">
        <f t="shared" si="66"/>
        <v/>
      </c>
      <c r="B377" s="20" t="str">
        <f t="shared" si="67"/>
        <v/>
      </c>
      <c r="C377" s="26" t="str">
        <f t="shared" si="69"/>
        <v/>
      </c>
      <c r="D377" s="16" t="str">
        <f t="shared" si="70"/>
        <v/>
      </c>
      <c r="E377" s="16" t="str">
        <f t="shared" si="71"/>
        <v/>
      </c>
      <c r="F377" s="53" t="str">
        <f t="shared" si="78"/>
        <v/>
      </c>
      <c r="G377" s="2"/>
      <c r="H377" s="2" t="str">
        <f t="shared" si="72"/>
        <v/>
      </c>
      <c r="I377" s="33" t="str">
        <f t="shared" si="73"/>
        <v/>
      </c>
      <c r="J377" s="10" t="str">
        <f t="shared" si="74"/>
        <v/>
      </c>
      <c r="K377" s="10" t="str">
        <f t="shared" si="75"/>
        <v/>
      </c>
      <c r="L377" s="10"/>
      <c r="M377" s="43" t="str">
        <f t="shared" si="76"/>
        <v/>
      </c>
      <c r="N377" s="2">
        <f t="shared" si="77"/>
        <v>361</v>
      </c>
      <c r="O377" s="2" t="str">
        <f t="shared" si="68"/>
        <v/>
      </c>
    </row>
    <row r="378" spans="1:15" x14ac:dyDescent="0.2">
      <c r="A378" s="27" t="str">
        <f t="shared" si="66"/>
        <v/>
      </c>
      <c r="B378" s="20" t="str">
        <f t="shared" si="67"/>
        <v/>
      </c>
      <c r="C378" s="26" t="str">
        <f t="shared" si="69"/>
        <v/>
      </c>
      <c r="D378" s="16" t="str">
        <f t="shared" si="70"/>
        <v/>
      </c>
      <c r="E378" s="16" t="str">
        <f t="shared" si="71"/>
        <v/>
      </c>
      <c r="F378" s="53" t="str">
        <f t="shared" si="78"/>
        <v/>
      </c>
      <c r="G378" s="2"/>
      <c r="H378" s="2" t="str">
        <f t="shared" si="72"/>
        <v/>
      </c>
      <c r="I378" s="33" t="str">
        <f t="shared" si="73"/>
        <v/>
      </c>
      <c r="J378" s="10" t="str">
        <f t="shared" si="74"/>
        <v/>
      </c>
      <c r="K378" s="10" t="str">
        <f t="shared" si="75"/>
        <v/>
      </c>
      <c r="L378" s="10"/>
      <c r="M378" s="43" t="str">
        <f t="shared" si="76"/>
        <v/>
      </c>
      <c r="N378" s="2">
        <f t="shared" si="77"/>
        <v>362</v>
      </c>
      <c r="O378" s="2" t="str">
        <f t="shared" si="68"/>
        <v/>
      </c>
    </row>
    <row r="379" spans="1:15" x14ac:dyDescent="0.2">
      <c r="A379" s="27" t="str">
        <f t="shared" si="66"/>
        <v/>
      </c>
      <c r="B379" s="20" t="str">
        <f t="shared" si="67"/>
        <v/>
      </c>
      <c r="C379" s="26" t="str">
        <f t="shared" si="69"/>
        <v/>
      </c>
      <c r="D379" s="16" t="str">
        <f t="shared" si="70"/>
        <v/>
      </c>
      <c r="E379" s="16" t="str">
        <f t="shared" si="71"/>
        <v/>
      </c>
      <c r="F379" s="53" t="str">
        <f t="shared" si="78"/>
        <v/>
      </c>
      <c r="G379" s="2"/>
      <c r="H379" s="2" t="str">
        <f t="shared" si="72"/>
        <v/>
      </c>
      <c r="I379" s="33" t="str">
        <f t="shared" si="73"/>
        <v/>
      </c>
      <c r="J379" s="10" t="str">
        <f t="shared" si="74"/>
        <v/>
      </c>
      <c r="K379" s="10" t="str">
        <f t="shared" si="75"/>
        <v/>
      </c>
      <c r="L379" s="10"/>
      <c r="M379" s="43" t="str">
        <f t="shared" si="76"/>
        <v/>
      </c>
      <c r="N379" s="2">
        <f t="shared" si="77"/>
        <v>363</v>
      </c>
      <c r="O379" s="2" t="str">
        <f t="shared" si="68"/>
        <v/>
      </c>
    </row>
    <row r="380" spans="1:15" x14ac:dyDescent="0.2">
      <c r="A380" s="27" t="str">
        <f t="shared" si="66"/>
        <v/>
      </c>
      <c r="B380" s="20" t="str">
        <f t="shared" si="67"/>
        <v/>
      </c>
      <c r="C380" s="26" t="str">
        <f t="shared" si="69"/>
        <v/>
      </c>
      <c r="D380" s="16" t="str">
        <f t="shared" si="70"/>
        <v/>
      </c>
      <c r="E380" s="16" t="str">
        <f t="shared" si="71"/>
        <v/>
      </c>
      <c r="F380" s="53" t="str">
        <f t="shared" si="78"/>
        <v/>
      </c>
      <c r="G380" s="2"/>
      <c r="H380" s="2" t="str">
        <f t="shared" si="72"/>
        <v/>
      </c>
      <c r="I380" s="33" t="str">
        <f t="shared" si="73"/>
        <v/>
      </c>
      <c r="J380" s="10" t="str">
        <f t="shared" si="74"/>
        <v/>
      </c>
      <c r="K380" s="10" t="str">
        <f t="shared" si="75"/>
        <v/>
      </c>
      <c r="L380" s="10"/>
      <c r="M380" s="43" t="str">
        <f t="shared" si="76"/>
        <v/>
      </c>
      <c r="N380" s="2">
        <f t="shared" si="77"/>
        <v>364</v>
      </c>
      <c r="O380" s="2" t="str">
        <f t="shared" si="68"/>
        <v/>
      </c>
    </row>
    <row r="381" spans="1:15" x14ac:dyDescent="0.2">
      <c r="A381" s="27" t="str">
        <f t="shared" si="66"/>
        <v/>
      </c>
      <c r="B381" s="20" t="str">
        <f t="shared" si="67"/>
        <v/>
      </c>
      <c r="C381" s="26" t="str">
        <f t="shared" si="69"/>
        <v/>
      </c>
      <c r="D381" s="16" t="str">
        <f t="shared" si="70"/>
        <v/>
      </c>
      <c r="E381" s="16" t="str">
        <f t="shared" si="71"/>
        <v/>
      </c>
      <c r="F381" s="53" t="str">
        <f t="shared" si="78"/>
        <v/>
      </c>
      <c r="G381" s="2"/>
      <c r="H381" s="2" t="str">
        <f t="shared" si="72"/>
        <v/>
      </c>
      <c r="I381" s="33" t="str">
        <f t="shared" si="73"/>
        <v/>
      </c>
      <c r="J381" s="10" t="str">
        <f t="shared" si="74"/>
        <v/>
      </c>
      <c r="K381" s="10" t="str">
        <f t="shared" si="75"/>
        <v/>
      </c>
      <c r="L381" s="10"/>
      <c r="M381" s="43" t="str">
        <f t="shared" si="76"/>
        <v/>
      </c>
      <c r="N381" s="2">
        <f t="shared" si="77"/>
        <v>365</v>
      </c>
      <c r="O381" s="2" t="str">
        <f t="shared" si="68"/>
        <v/>
      </c>
    </row>
    <row r="382" spans="1:15" x14ac:dyDescent="0.2">
      <c r="A382" s="27" t="str">
        <f t="shared" si="66"/>
        <v/>
      </c>
      <c r="B382" s="20" t="str">
        <f t="shared" si="67"/>
        <v/>
      </c>
      <c r="C382" s="26" t="str">
        <f t="shared" si="69"/>
        <v/>
      </c>
      <c r="D382" s="16" t="str">
        <f t="shared" si="70"/>
        <v/>
      </c>
      <c r="E382" s="16" t="str">
        <f t="shared" si="71"/>
        <v/>
      </c>
      <c r="F382" s="53" t="str">
        <f t="shared" si="78"/>
        <v/>
      </c>
      <c r="G382" s="2"/>
      <c r="H382" s="2" t="str">
        <f t="shared" si="72"/>
        <v/>
      </c>
      <c r="I382" s="33" t="str">
        <f t="shared" si="73"/>
        <v/>
      </c>
      <c r="J382" s="10" t="str">
        <f t="shared" si="74"/>
        <v/>
      </c>
      <c r="K382" s="10" t="str">
        <f t="shared" si="75"/>
        <v/>
      </c>
      <c r="L382" s="10"/>
      <c r="M382" s="43" t="str">
        <f t="shared" si="76"/>
        <v/>
      </c>
      <c r="N382" s="2">
        <f t="shared" si="77"/>
        <v>366</v>
      </c>
      <c r="O382" s="2" t="str">
        <f t="shared" si="68"/>
        <v/>
      </c>
    </row>
    <row r="383" spans="1:15" x14ac:dyDescent="0.2">
      <c r="A383" s="27" t="str">
        <f t="shared" si="66"/>
        <v/>
      </c>
      <c r="B383" s="20" t="str">
        <f t="shared" si="67"/>
        <v/>
      </c>
      <c r="C383" s="26" t="str">
        <f t="shared" si="69"/>
        <v/>
      </c>
      <c r="D383" s="16" t="str">
        <f t="shared" si="70"/>
        <v/>
      </c>
      <c r="E383" s="16" t="str">
        <f t="shared" si="71"/>
        <v/>
      </c>
      <c r="F383" s="53" t="str">
        <f t="shared" si="78"/>
        <v/>
      </c>
      <c r="G383" s="2"/>
      <c r="H383" s="2" t="str">
        <f t="shared" si="72"/>
        <v/>
      </c>
      <c r="I383" s="33" t="str">
        <f t="shared" si="73"/>
        <v/>
      </c>
      <c r="J383" s="10" t="str">
        <f t="shared" si="74"/>
        <v/>
      </c>
      <c r="K383" s="10" t="str">
        <f t="shared" si="75"/>
        <v/>
      </c>
      <c r="L383" s="10"/>
      <c r="M383" s="43" t="str">
        <f t="shared" si="76"/>
        <v/>
      </c>
      <c r="N383" s="2">
        <f t="shared" si="77"/>
        <v>367</v>
      </c>
      <c r="O383" s="2" t="str">
        <f t="shared" si="68"/>
        <v/>
      </c>
    </row>
    <row r="384" spans="1:15" x14ac:dyDescent="0.2">
      <c r="A384" s="27" t="str">
        <f t="shared" si="66"/>
        <v/>
      </c>
      <c r="B384" s="20" t="str">
        <f t="shared" si="67"/>
        <v/>
      </c>
      <c r="C384" s="26" t="str">
        <f t="shared" si="69"/>
        <v/>
      </c>
      <c r="D384" s="16" t="str">
        <f t="shared" si="70"/>
        <v/>
      </c>
      <c r="E384" s="16" t="str">
        <f t="shared" si="71"/>
        <v/>
      </c>
      <c r="F384" s="53" t="str">
        <f t="shared" si="78"/>
        <v/>
      </c>
      <c r="G384" s="2"/>
      <c r="H384" s="2" t="str">
        <f t="shared" si="72"/>
        <v/>
      </c>
      <c r="I384" s="33" t="str">
        <f t="shared" si="73"/>
        <v/>
      </c>
      <c r="J384" s="10" t="str">
        <f t="shared" si="74"/>
        <v/>
      </c>
      <c r="K384" s="10" t="str">
        <f t="shared" si="75"/>
        <v/>
      </c>
      <c r="L384" s="10"/>
      <c r="M384" s="43" t="str">
        <f t="shared" si="76"/>
        <v/>
      </c>
      <c r="N384" s="2">
        <f t="shared" si="77"/>
        <v>368</v>
      </c>
      <c r="O384" s="2" t="str">
        <f t="shared" si="68"/>
        <v/>
      </c>
    </row>
    <row r="385" spans="1:15" x14ac:dyDescent="0.2">
      <c r="A385" s="27" t="str">
        <f t="shared" si="66"/>
        <v/>
      </c>
      <c r="B385" s="20" t="str">
        <f t="shared" si="67"/>
        <v/>
      </c>
      <c r="C385" s="26" t="str">
        <f t="shared" si="69"/>
        <v/>
      </c>
      <c r="D385" s="16" t="str">
        <f t="shared" si="70"/>
        <v/>
      </c>
      <c r="E385" s="16" t="str">
        <f t="shared" si="71"/>
        <v/>
      </c>
      <c r="F385" s="53" t="str">
        <f t="shared" si="78"/>
        <v/>
      </c>
      <c r="G385" s="2"/>
      <c r="H385" s="2" t="str">
        <f t="shared" si="72"/>
        <v/>
      </c>
      <c r="I385" s="33" t="str">
        <f t="shared" si="73"/>
        <v/>
      </c>
      <c r="J385" s="10" t="str">
        <f t="shared" si="74"/>
        <v/>
      </c>
      <c r="K385" s="10" t="str">
        <f t="shared" si="75"/>
        <v/>
      </c>
      <c r="L385" s="10"/>
      <c r="M385" s="43" t="str">
        <f t="shared" si="76"/>
        <v/>
      </c>
      <c r="N385" s="2">
        <f t="shared" si="77"/>
        <v>369</v>
      </c>
      <c r="O385" s="2" t="str">
        <f t="shared" si="68"/>
        <v/>
      </c>
    </row>
    <row r="386" spans="1:15" x14ac:dyDescent="0.2">
      <c r="A386" s="27" t="str">
        <f t="shared" si="66"/>
        <v/>
      </c>
      <c r="B386" s="20" t="str">
        <f t="shared" si="67"/>
        <v/>
      </c>
      <c r="C386" s="26" t="str">
        <f t="shared" si="69"/>
        <v/>
      </c>
      <c r="D386" s="16" t="str">
        <f t="shared" si="70"/>
        <v/>
      </c>
      <c r="E386" s="16" t="str">
        <f t="shared" si="71"/>
        <v/>
      </c>
      <c r="F386" s="53" t="str">
        <f t="shared" si="78"/>
        <v/>
      </c>
      <c r="G386" s="2"/>
      <c r="H386" s="2" t="str">
        <f t="shared" si="72"/>
        <v/>
      </c>
      <c r="I386" s="33" t="str">
        <f t="shared" si="73"/>
        <v/>
      </c>
      <c r="J386" s="10" t="str">
        <f t="shared" si="74"/>
        <v/>
      </c>
      <c r="K386" s="10" t="str">
        <f t="shared" si="75"/>
        <v/>
      </c>
      <c r="L386" s="10"/>
      <c r="M386" s="43" t="str">
        <f t="shared" si="76"/>
        <v/>
      </c>
      <c r="N386" s="2">
        <f t="shared" si="77"/>
        <v>370</v>
      </c>
      <c r="O386" s="2" t="str">
        <f t="shared" si="68"/>
        <v/>
      </c>
    </row>
    <row r="387" spans="1:15" x14ac:dyDescent="0.2">
      <c r="A387" s="27" t="str">
        <f t="shared" si="66"/>
        <v/>
      </c>
      <c r="B387" s="20" t="str">
        <f t="shared" si="67"/>
        <v/>
      </c>
      <c r="C387" s="26" t="str">
        <f t="shared" si="69"/>
        <v/>
      </c>
      <c r="D387" s="16" t="str">
        <f t="shared" si="70"/>
        <v/>
      </c>
      <c r="E387" s="16" t="str">
        <f t="shared" si="71"/>
        <v/>
      </c>
      <c r="F387" s="53" t="str">
        <f t="shared" si="78"/>
        <v/>
      </c>
      <c r="G387" s="2"/>
      <c r="H387" s="2" t="str">
        <f t="shared" si="72"/>
        <v/>
      </c>
      <c r="I387" s="33" t="str">
        <f t="shared" si="73"/>
        <v/>
      </c>
      <c r="J387" s="10" t="str">
        <f t="shared" si="74"/>
        <v/>
      </c>
      <c r="K387" s="10" t="str">
        <f t="shared" si="75"/>
        <v/>
      </c>
      <c r="L387" s="10"/>
      <c r="M387" s="43" t="str">
        <f t="shared" si="76"/>
        <v/>
      </c>
      <c r="N387" s="2">
        <f t="shared" si="77"/>
        <v>371</v>
      </c>
      <c r="O387" s="2" t="str">
        <f t="shared" si="68"/>
        <v/>
      </c>
    </row>
    <row r="388" spans="1:15" x14ac:dyDescent="0.2">
      <c r="A388" s="27" t="str">
        <f t="shared" si="66"/>
        <v/>
      </c>
      <c r="B388" s="20" t="str">
        <f t="shared" si="67"/>
        <v/>
      </c>
      <c r="C388" s="26" t="str">
        <f t="shared" si="69"/>
        <v/>
      </c>
      <c r="D388" s="16" t="str">
        <f t="shared" si="70"/>
        <v/>
      </c>
      <c r="E388" s="16" t="str">
        <f t="shared" si="71"/>
        <v/>
      </c>
      <c r="F388" s="53" t="str">
        <f t="shared" si="78"/>
        <v/>
      </c>
      <c r="G388" s="2"/>
      <c r="H388" s="2" t="str">
        <f t="shared" si="72"/>
        <v/>
      </c>
      <c r="I388" s="33" t="str">
        <f t="shared" si="73"/>
        <v/>
      </c>
      <c r="J388" s="10" t="str">
        <f t="shared" si="74"/>
        <v/>
      </c>
      <c r="K388" s="10" t="str">
        <f t="shared" si="75"/>
        <v/>
      </c>
      <c r="L388" s="10"/>
      <c r="M388" s="43" t="str">
        <f t="shared" si="76"/>
        <v/>
      </c>
      <c r="N388" s="2">
        <f t="shared" si="77"/>
        <v>372</v>
      </c>
      <c r="O388" s="2" t="str">
        <f t="shared" si="68"/>
        <v/>
      </c>
    </row>
    <row r="389" spans="1:15" x14ac:dyDescent="0.2">
      <c r="A389" s="27" t="str">
        <f t="shared" si="66"/>
        <v/>
      </c>
      <c r="B389" s="20" t="str">
        <f t="shared" si="67"/>
        <v/>
      </c>
      <c r="C389" s="26" t="str">
        <f t="shared" si="69"/>
        <v/>
      </c>
      <c r="D389" s="16" t="str">
        <f t="shared" si="70"/>
        <v/>
      </c>
      <c r="E389" s="16" t="str">
        <f t="shared" si="71"/>
        <v/>
      </c>
      <c r="F389" s="53" t="str">
        <f t="shared" si="78"/>
        <v/>
      </c>
      <c r="G389" s="2"/>
      <c r="H389" s="2" t="str">
        <f t="shared" si="72"/>
        <v/>
      </c>
      <c r="I389" s="33" t="str">
        <f t="shared" si="73"/>
        <v/>
      </c>
      <c r="J389" s="10" t="str">
        <f t="shared" si="74"/>
        <v/>
      </c>
      <c r="K389" s="10" t="str">
        <f t="shared" si="75"/>
        <v/>
      </c>
      <c r="L389" s="10"/>
      <c r="M389" s="43" t="str">
        <f t="shared" si="76"/>
        <v/>
      </c>
      <c r="N389" s="2">
        <f t="shared" si="77"/>
        <v>373</v>
      </c>
      <c r="O389" s="2" t="str">
        <f t="shared" si="68"/>
        <v/>
      </c>
    </row>
    <row r="390" spans="1:15" x14ac:dyDescent="0.2">
      <c r="A390" s="27" t="str">
        <f t="shared" si="66"/>
        <v/>
      </c>
      <c r="B390" s="20" t="str">
        <f t="shared" si="67"/>
        <v/>
      </c>
      <c r="C390" s="26" t="str">
        <f t="shared" si="69"/>
        <v/>
      </c>
      <c r="D390" s="16" t="str">
        <f t="shared" si="70"/>
        <v/>
      </c>
      <c r="E390" s="16" t="str">
        <f t="shared" si="71"/>
        <v/>
      </c>
      <c r="F390" s="53" t="str">
        <f t="shared" si="78"/>
        <v/>
      </c>
      <c r="G390" s="2"/>
      <c r="H390" s="2" t="str">
        <f t="shared" si="72"/>
        <v/>
      </c>
      <c r="I390" s="33" t="str">
        <f t="shared" si="73"/>
        <v/>
      </c>
      <c r="J390" s="10" t="str">
        <f t="shared" si="74"/>
        <v/>
      </c>
      <c r="K390" s="10" t="str">
        <f t="shared" si="75"/>
        <v/>
      </c>
      <c r="L390" s="10"/>
      <c r="M390" s="43" t="str">
        <f t="shared" si="76"/>
        <v/>
      </c>
      <c r="N390" s="2">
        <f t="shared" si="77"/>
        <v>374</v>
      </c>
      <c r="O390" s="2" t="str">
        <f t="shared" si="68"/>
        <v/>
      </c>
    </row>
    <row r="391" spans="1:15" x14ac:dyDescent="0.2">
      <c r="A391" s="27" t="str">
        <f t="shared" si="66"/>
        <v/>
      </c>
      <c r="B391" s="20" t="str">
        <f t="shared" si="67"/>
        <v/>
      </c>
      <c r="C391" s="26" t="str">
        <f t="shared" si="69"/>
        <v/>
      </c>
      <c r="D391" s="16" t="str">
        <f t="shared" si="70"/>
        <v/>
      </c>
      <c r="E391" s="16" t="str">
        <f t="shared" si="71"/>
        <v/>
      </c>
      <c r="F391" s="53" t="str">
        <f t="shared" si="78"/>
        <v/>
      </c>
      <c r="G391" s="2"/>
      <c r="H391" s="2" t="str">
        <f t="shared" si="72"/>
        <v/>
      </c>
      <c r="I391" s="33" t="str">
        <f t="shared" si="73"/>
        <v/>
      </c>
      <c r="J391" s="10" t="str">
        <f t="shared" si="74"/>
        <v/>
      </c>
      <c r="K391" s="10" t="str">
        <f t="shared" si="75"/>
        <v/>
      </c>
      <c r="L391" s="10"/>
      <c r="M391" s="43" t="str">
        <f t="shared" si="76"/>
        <v/>
      </c>
      <c r="N391" s="2">
        <f t="shared" si="77"/>
        <v>375</v>
      </c>
      <c r="O391" s="2" t="str">
        <f t="shared" si="68"/>
        <v/>
      </c>
    </row>
    <row r="392" spans="1:15" x14ac:dyDescent="0.2">
      <c r="A392" s="27" t="str">
        <f t="shared" si="66"/>
        <v/>
      </c>
      <c r="B392" s="20" t="str">
        <f t="shared" si="67"/>
        <v/>
      </c>
      <c r="C392" s="26" t="str">
        <f t="shared" si="69"/>
        <v/>
      </c>
      <c r="D392" s="16" t="str">
        <f t="shared" si="70"/>
        <v/>
      </c>
      <c r="E392" s="16" t="str">
        <f t="shared" si="71"/>
        <v/>
      </c>
      <c r="F392" s="53" t="str">
        <f t="shared" si="78"/>
        <v/>
      </c>
      <c r="G392" s="2"/>
      <c r="H392" s="2" t="str">
        <f t="shared" si="72"/>
        <v/>
      </c>
      <c r="I392" s="33" t="str">
        <f t="shared" si="73"/>
        <v/>
      </c>
      <c r="J392" s="10" t="str">
        <f t="shared" si="74"/>
        <v/>
      </c>
      <c r="K392" s="10" t="str">
        <f t="shared" si="75"/>
        <v/>
      </c>
      <c r="L392" s="10"/>
      <c r="M392" s="43" t="str">
        <f t="shared" si="76"/>
        <v/>
      </c>
      <c r="N392" s="2">
        <f t="shared" si="77"/>
        <v>376</v>
      </c>
      <c r="O392" s="2" t="str">
        <f t="shared" si="68"/>
        <v/>
      </c>
    </row>
    <row r="393" spans="1:15" x14ac:dyDescent="0.2">
      <c r="A393" s="27" t="str">
        <f t="shared" si="66"/>
        <v/>
      </c>
      <c r="B393" s="20" t="str">
        <f t="shared" si="67"/>
        <v/>
      </c>
      <c r="C393" s="26" t="str">
        <f t="shared" si="69"/>
        <v/>
      </c>
      <c r="D393" s="16" t="str">
        <f t="shared" si="70"/>
        <v/>
      </c>
      <c r="E393" s="16" t="str">
        <f t="shared" si="71"/>
        <v/>
      </c>
      <c r="F393" s="53" t="str">
        <f t="shared" si="78"/>
        <v/>
      </c>
      <c r="G393" s="2"/>
      <c r="H393" s="2" t="str">
        <f t="shared" si="72"/>
        <v/>
      </c>
      <c r="I393" s="33" t="str">
        <f t="shared" si="73"/>
        <v/>
      </c>
      <c r="J393" s="10" t="str">
        <f t="shared" si="74"/>
        <v/>
      </c>
      <c r="K393" s="10" t="str">
        <f t="shared" si="75"/>
        <v/>
      </c>
      <c r="L393" s="10"/>
      <c r="M393" s="43" t="str">
        <f t="shared" si="76"/>
        <v/>
      </c>
      <c r="N393" s="2">
        <f t="shared" si="77"/>
        <v>377</v>
      </c>
      <c r="O393" s="2" t="str">
        <f t="shared" si="68"/>
        <v/>
      </c>
    </row>
    <row r="394" spans="1:15" x14ac:dyDescent="0.2">
      <c r="A394" s="27" t="str">
        <f t="shared" si="66"/>
        <v/>
      </c>
      <c r="B394" s="20" t="str">
        <f t="shared" si="67"/>
        <v/>
      </c>
      <c r="C394" s="26" t="str">
        <f t="shared" si="69"/>
        <v/>
      </c>
      <c r="D394" s="16" t="str">
        <f t="shared" si="70"/>
        <v/>
      </c>
      <c r="E394" s="16" t="str">
        <f t="shared" si="71"/>
        <v/>
      </c>
      <c r="F394" s="53" t="str">
        <f t="shared" si="78"/>
        <v/>
      </c>
      <c r="G394" s="2"/>
      <c r="H394" s="2" t="str">
        <f t="shared" si="72"/>
        <v/>
      </c>
      <c r="I394" s="33" t="str">
        <f t="shared" si="73"/>
        <v/>
      </c>
      <c r="J394" s="10" t="str">
        <f t="shared" si="74"/>
        <v/>
      </c>
      <c r="K394" s="10" t="str">
        <f t="shared" si="75"/>
        <v/>
      </c>
      <c r="L394" s="10"/>
      <c r="M394" s="43" t="str">
        <f t="shared" si="76"/>
        <v/>
      </c>
      <c r="N394" s="2">
        <f t="shared" si="77"/>
        <v>378</v>
      </c>
      <c r="O394" s="2" t="str">
        <f t="shared" si="68"/>
        <v/>
      </c>
    </row>
    <row r="395" spans="1:15" x14ac:dyDescent="0.2">
      <c r="A395" s="27" t="str">
        <f t="shared" si="66"/>
        <v/>
      </c>
      <c r="B395" s="20" t="str">
        <f t="shared" si="67"/>
        <v/>
      </c>
      <c r="C395" s="26" t="str">
        <f t="shared" si="69"/>
        <v/>
      </c>
      <c r="D395" s="16" t="str">
        <f t="shared" si="70"/>
        <v/>
      </c>
      <c r="E395" s="16" t="str">
        <f t="shared" si="71"/>
        <v/>
      </c>
      <c r="F395" s="53" t="str">
        <f t="shared" si="78"/>
        <v/>
      </c>
      <c r="G395" s="2"/>
      <c r="H395" s="2" t="str">
        <f t="shared" si="72"/>
        <v/>
      </c>
      <c r="I395" s="33" t="str">
        <f t="shared" si="73"/>
        <v/>
      </c>
      <c r="J395" s="10" t="str">
        <f t="shared" si="74"/>
        <v/>
      </c>
      <c r="K395" s="10" t="str">
        <f t="shared" si="75"/>
        <v/>
      </c>
      <c r="L395" s="10"/>
      <c r="M395" s="43" t="str">
        <f t="shared" si="76"/>
        <v/>
      </c>
      <c r="N395" s="2">
        <f t="shared" si="77"/>
        <v>379</v>
      </c>
      <c r="O395" s="2" t="str">
        <f t="shared" si="68"/>
        <v/>
      </c>
    </row>
    <row r="396" spans="1:15" x14ac:dyDescent="0.2">
      <c r="A396" s="27" t="str">
        <f t="shared" si="66"/>
        <v/>
      </c>
      <c r="B396" s="20" t="str">
        <f t="shared" si="67"/>
        <v/>
      </c>
      <c r="C396" s="26" t="str">
        <f t="shared" si="69"/>
        <v/>
      </c>
      <c r="D396" s="16" t="str">
        <f t="shared" si="70"/>
        <v/>
      </c>
      <c r="E396" s="16" t="str">
        <f t="shared" si="71"/>
        <v/>
      </c>
      <c r="F396" s="53" t="str">
        <f t="shared" si="78"/>
        <v/>
      </c>
      <c r="G396" s="2"/>
      <c r="H396" s="2" t="str">
        <f t="shared" si="72"/>
        <v/>
      </c>
      <c r="I396" s="33" t="str">
        <f t="shared" si="73"/>
        <v/>
      </c>
      <c r="J396" s="10" t="str">
        <f t="shared" si="74"/>
        <v/>
      </c>
      <c r="K396" s="10" t="str">
        <f t="shared" si="75"/>
        <v/>
      </c>
      <c r="L396" s="10"/>
      <c r="M396" s="43" t="str">
        <f t="shared" si="76"/>
        <v/>
      </c>
      <c r="N396" s="2">
        <f t="shared" si="77"/>
        <v>380</v>
      </c>
      <c r="O396" s="2" t="str">
        <f t="shared" si="68"/>
        <v/>
      </c>
    </row>
    <row r="397" spans="1:15" x14ac:dyDescent="0.2">
      <c r="A397" s="27" t="str">
        <f t="shared" si="66"/>
        <v/>
      </c>
      <c r="B397" s="20" t="str">
        <f t="shared" si="67"/>
        <v/>
      </c>
      <c r="C397" s="26" t="str">
        <f t="shared" si="69"/>
        <v/>
      </c>
      <c r="D397" s="16" t="str">
        <f t="shared" si="70"/>
        <v/>
      </c>
      <c r="E397" s="16" t="str">
        <f t="shared" si="71"/>
        <v/>
      </c>
      <c r="F397" s="53" t="str">
        <f t="shared" si="78"/>
        <v/>
      </c>
      <c r="G397" s="2"/>
      <c r="H397" s="2" t="str">
        <f t="shared" si="72"/>
        <v/>
      </c>
      <c r="I397" s="33" t="str">
        <f t="shared" si="73"/>
        <v/>
      </c>
      <c r="J397" s="10" t="str">
        <f t="shared" si="74"/>
        <v/>
      </c>
      <c r="K397" s="10" t="str">
        <f t="shared" si="75"/>
        <v/>
      </c>
      <c r="L397" s="10"/>
      <c r="M397" s="43" t="str">
        <f t="shared" si="76"/>
        <v/>
      </c>
      <c r="N397" s="2">
        <f t="shared" si="77"/>
        <v>381</v>
      </c>
      <c r="O397" s="2" t="str">
        <f t="shared" si="68"/>
        <v/>
      </c>
    </row>
    <row r="398" spans="1:15" x14ac:dyDescent="0.2">
      <c r="A398" s="27" t="str">
        <f t="shared" si="66"/>
        <v/>
      </c>
      <c r="B398" s="20" t="str">
        <f t="shared" si="67"/>
        <v/>
      </c>
      <c r="C398" s="26" t="str">
        <f t="shared" si="69"/>
        <v/>
      </c>
      <c r="D398" s="16" t="str">
        <f t="shared" si="70"/>
        <v/>
      </c>
      <c r="E398" s="16" t="str">
        <f t="shared" si="71"/>
        <v/>
      </c>
      <c r="F398" s="53" t="str">
        <f t="shared" si="78"/>
        <v/>
      </c>
      <c r="G398" s="2"/>
      <c r="H398" s="2" t="str">
        <f t="shared" si="72"/>
        <v/>
      </c>
      <c r="I398" s="33" t="str">
        <f t="shared" si="73"/>
        <v/>
      </c>
      <c r="J398" s="10" t="str">
        <f t="shared" si="74"/>
        <v/>
      </c>
      <c r="K398" s="10" t="str">
        <f t="shared" si="75"/>
        <v/>
      </c>
      <c r="L398" s="10"/>
      <c r="M398" s="43" t="str">
        <f t="shared" si="76"/>
        <v/>
      </c>
      <c r="N398" s="2">
        <f t="shared" si="77"/>
        <v>382</v>
      </c>
      <c r="O398" s="2" t="str">
        <f t="shared" si="68"/>
        <v/>
      </c>
    </row>
    <row r="399" spans="1:15" x14ac:dyDescent="0.2">
      <c r="A399" s="27" t="str">
        <f t="shared" si="66"/>
        <v/>
      </c>
      <c r="B399" s="20" t="str">
        <f t="shared" si="67"/>
        <v/>
      </c>
      <c r="C399" s="26" t="str">
        <f t="shared" si="69"/>
        <v/>
      </c>
      <c r="D399" s="16" t="str">
        <f t="shared" si="70"/>
        <v/>
      </c>
      <c r="E399" s="16" t="str">
        <f t="shared" si="71"/>
        <v/>
      </c>
      <c r="F399" s="53" t="str">
        <f t="shared" si="78"/>
        <v/>
      </c>
      <c r="G399" s="2"/>
      <c r="H399" s="2" t="str">
        <f t="shared" si="72"/>
        <v/>
      </c>
      <c r="I399" s="33" t="str">
        <f t="shared" si="73"/>
        <v/>
      </c>
      <c r="J399" s="10" t="str">
        <f t="shared" si="74"/>
        <v/>
      </c>
      <c r="K399" s="10" t="str">
        <f t="shared" si="75"/>
        <v/>
      </c>
      <c r="L399" s="10"/>
      <c r="M399" s="43" t="str">
        <f t="shared" si="76"/>
        <v/>
      </c>
      <c r="N399" s="2">
        <f t="shared" si="77"/>
        <v>383</v>
      </c>
      <c r="O399" s="2" t="str">
        <f t="shared" si="68"/>
        <v/>
      </c>
    </row>
    <row r="400" spans="1:15" x14ac:dyDescent="0.2">
      <c r="A400" s="27" t="str">
        <f t="shared" si="66"/>
        <v/>
      </c>
      <c r="B400" s="20" t="str">
        <f t="shared" si="67"/>
        <v/>
      </c>
      <c r="C400" s="26" t="str">
        <f t="shared" si="69"/>
        <v/>
      </c>
      <c r="D400" s="16" t="str">
        <f t="shared" si="70"/>
        <v/>
      </c>
      <c r="E400" s="16" t="str">
        <f t="shared" si="71"/>
        <v/>
      </c>
      <c r="F400" s="53" t="str">
        <f t="shared" si="78"/>
        <v/>
      </c>
      <c r="G400" s="2"/>
      <c r="H400" s="2" t="str">
        <f t="shared" si="72"/>
        <v/>
      </c>
      <c r="I400" s="33" t="str">
        <f t="shared" si="73"/>
        <v/>
      </c>
      <c r="J400" s="10" t="str">
        <f t="shared" si="74"/>
        <v/>
      </c>
      <c r="K400" s="10" t="str">
        <f t="shared" si="75"/>
        <v/>
      </c>
      <c r="L400" s="10"/>
      <c r="M400" s="43" t="str">
        <f t="shared" si="76"/>
        <v/>
      </c>
      <c r="N400" s="2">
        <f t="shared" si="77"/>
        <v>384</v>
      </c>
      <c r="O400" s="2" t="str">
        <f t="shared" si="68"/>
        <v/>
      </c>
    </row>
    <row r="401" spans="1:15" x14ac:dyDescent="0.2">
      <c r="A401" s="27" t="str">
        <f t="shared" ref="A401:A464" si="79">$O401</f>
        <v/>
      </c>
      <c r="B401" s="20" t="str">
        <f t="shared" ref="B401:B464" si="80">IF(A401="","",IF($B$13=0,($H401),(IF($B$13=1,$I401,$J401))))</f>
        <v/>
      </c>
      <c r="C401" s="26" t="str">
        <f t="shared" si="69"/>
        <v/>
      </c>
      <c r="D401" s="16" t="str">
        <f t="shared" si="70"/>
        <v/>
      </c>
      <c r="E401" s="16" t="str">
        <f t="shared" si="71"/>
        <v/>
      </c>
      <c r="F401" s="53" t="str">
        <f t="shared" si="78"/>
        <v/>
      </c>
      <c r="G401" s="2"/>
      <c r="H401" s="2" t="str">
        <f t="shared" si="72"/>
        <v/>
      </c>
      <c r="I401" s="33" t="str">
        <f t="shared" si="73"/>
        <v/>
      </c>
      <c r="J401" s="10" t="str">
        <f t="shared" si="74"/>
        <v/>
      </c>
      <c r="K401" s="10" t="str">
        <f t="shared" si="75"/>
        <v/>
      </c>
      <c r="L401" s="10"/>
      <c r="M401" s="43" t="str">
        <f t="shared" si="76"/>
        <v/>
      </c>
      <c r="N401" s="2">
        <f t="shared" si="77"/>
        <v>385</v>
      </c>
      <c r="O401" s="2" t="str">
        <f t="shared" ref="O401:O464" si="81">IF($N401&gt;$B$11,"",$N401)</f>
        <v/>
      </c>
    </row>
    <row r="402" spans="1:15" x14ac:dyDescent="0.2">
      <c r="A402" s="27" t="str">
        <f t="shared" si="79"/>
        <v/>
      </c>
      <c r="B402" s="20" t="str">
        <f t="shared" si="80"/>
        <v/>
      </c>
      <c r="C402" s="26" t="str">
        <f t="shared" ref="C402:C465" si="82">IF(A402="","",IF(ISERROR(B402),"no",IF(($B402)&gt;=$B$14,"yes","no")))</f>
        <v/>
      </c>
      <c r="D402" s="16" t="str">
        <f t="shared" ref="D402:D465" si="83">IF(A402="","",IF(A402&lt;($B$12),(HYPGEOMDIST($A402,$A402,($B$12)-1,$B$11)),0))</f>
        <v/>
      </c>
      <c r="E402" s="16" t="str">
        <f t="shared" ref="E402:E465" si="84">IF(A402="","",IF(A402&lt;=($B$12),HYPGEOMDIST($A402-1,$A402,($B$12)-1,$B$11)))</f>
        <v/>
      </c>
      <c r="F402" s="53" t="str">
        <f t="shared" si="78"/>
        <v/>
      </c>
      <c r="G402" s="2"/>
      <c r="H402" s="2" t="str">
        <f t="shared" ref="H402:H465" si="85">IF($A402="","",1-D402)</f>
        <v/>
      </c>
      <c r="I402" s="33" t="str">
        <f t="shared" ref="I402:I465" si="86">IF($A402="","",H402-E402)</f>
        <v/>
      </c>
      <c r="J402" s="10" t="str">
        <f t="shared" ref="J402:J465" si="87">IF($A402="","",I402-F402)</f>
        <v/>
      </c>
      <c r="K402" s="10" t="str">
        <f t="shared" ref="K402:K465" si="88">IF($B402="","",$B$14)</f>
        <v/>
      </c>
      <c r="L402" s="10"/>
      <c r="M402" s="43" t="str">
        <f t="shared" ref="M402:M465" si="89">IF(ISERROR(B402),"",IF(B402&gt;=$B$14,B402,"not meet"))</f>
        <v/>
      </c>
      <c r="N402" s="2">
        <f t="shared" ref="N402:N465" si="90">ROW()-16</f>
        <v>386</v>
      </c>
      <c r="O402" s="2" t="str">
        <f t="shared" si="81"/>
        <v/>
      </c>
    </row>
    <row r="403" spans="1:15" x14ac:dyDescent="0.2">
      <c r="A403" s="27" t="str">
        <f t="shared" si="79"/>
        <v/>
      </c>
      <c r="B403" s="20" t="str">
        <f t="shared" si="80"/>
        <v/>
      </c>
      <c r="C403" s="26" t="str">
        <f t="shared" si="82"/>
        <v/>
      </c>
      <c r="D403" s="16" t="str">
        <f t="shared" si="83"/>
        <v/>
      </c>
      <c r="E403" s="16" t="str">
        <f t="shared" si="84"/>
        <v/>
      </c>
      <c r="F403" s="53" t="str">
        <f t="shared" ref="F403:F466" si="91">IF(A403="","",IF(OR(A403&lt;2,B$11=B$12),"0",IF(A403&lt;B$12+2,HYPGEOMDIST(A403-2,A403,B$12-1,B$11))))</f>
        <v/>
      </c>
      <c r="G403" s="2"/>
      <c r="H403" s="2" t="str">
        <f t="shared" si="85"/>
        <v/>
      </c>
      <c r="I403" s="33" t="str">
        <f t="shared" si="86"/>
        <v/>
      </c>
      <c r="J403" s="10" t="str">
        <f t="shared" si="87"/>
        <v/>
      </c>
      <c r="K403" s="10" t="str">
        <f t="shared" si="88"/>
        <v/>
      </c>
      <c r="L403" s="10"/>
      <c r="M403" s="43" t="str">
        <f t="shared" si="89"/>
        <v/>
      </c>
      <c r="N403" s="2">
        <f t="shared" si="90"/>
        <v>387</v>
      </c>
      <c r="O403" s="2" t="str">
        <f t="shared" si="81"/>
        <v/>
      </c>
    </row>
    <row r="404" spans="1:15" x14ac:dyDescent="0.2">
      <c r="A404" s="27" t="str">
        <f t="shared" si="79"/>
        <v/>
      </c>
      <c r="B404" s="20" t="str">
        <f t="shared" si="80"/>
        <v/>
      </c>
      <c r="C404" s="26" t="str">
        <f t="shared" si="82"/>
        <v/>
      </c>
      <c r="D404" s="16" t="str">
        <f t="shared" si="83"/>
        <v/>
      </c>
      <c r="E404" s="16" t="str">
        <f t="shared" si="84"/>
        <v/>
      </c>
      <c r="F404" s="53" t="str">
        <f t="shared" si="91"/>
        <v/>
      </c>
      <c r="G404" s="2"/>
      <c r="H404" s="2" t="str">
        <f t="shared" si="85"/>
        <v/>
      </c>
      <c r="I404" s="33" t="str">
        <f t="shared" si="86"/>
        <v/>
      </c>
      <c r="J404" s="10" t="str">
        <f t="shared" si="87"/>
        <v/>
      </c>
      <c r="K404" s="10" t="str">
        <f t="shared" si="88"/>
        <v/>
      </c>
      <c r="L404" s="10"/>
      <c r="M404" s="43" t="str">
        <f t="shared" si="89"/>
        <v/>
      </c>
      <c r="N404" s="2">
        <f t="shared" si="90"/>
        <v>388</v>
      </c>
      <c r="O404" s="2" t="str">
        <f t="shared" si="81"/>
        <v/>
      </c>
    </row>
    <row r="405" spans="1:15" x14ac:dyDescent="0.2">
      <c r="A405" s="27" t="str">
        <f t="shared" si="79"/>
        <v/>
      </c>
      <c r="B405" s="20" t="str">
        <f t="shared" si="80"/>
        <v/>
      </c>
      <c r="C405" s="26" t="str">
        <f t="shared" si="82"/>
        <v/>
      </c>
      <c r="D405" s="16" t="str">
        <f t="shared" si="83"/>
        <v/>
      </c>
      <c r="E405" s="16" t="str">
        <f t="shared" si="84"/>
        <v/>
      </c>
      <c r="F405" s="53" t="str">
        <f t="shared" si="91"/>
        <v/>
      </c>
      <c r="G405" s="2"/>
      <c r="H405" s="2" t="str">
        <f t="shared" si="85"/>
        <v/>
      </c>
      <c r="I405" s="33" t="str">
        <f t="shared" si="86"/>
        <v/>
      </c>
      <c r="J405" s="10" t="str">
        <f t="shared" si="87"/>
        <v/>
      </c>
      <c r="K405" s="10" t="str">
        <f t="shared" si="88"/>
        <v/>
      </c>
      <c r="L405" s="10"/>
      <c r="M405" s="43" t="str">
        <f t="shared" si="89"/>
        <v/>
      </c>
      <c r="N405" s="2">
        <f t="shared" si="90"/>
        <v>389</v>
      </c>
      <c r="O405" s="2" t="str">
        <f t="shared" si="81"/>
        <v/>
      </c>
    </row>
    <row r="406" spans="1:15" x14ac:dyDescent="0.2">
      <c r="A406" s="27" t="str">
        <f t="shared" si="79"/>
        <v/>
      </c>
      <c r="B406" s="20" t="str">
        <f t="shared" si="80"/>
        <v/>
      </c>
      <c r="C406" s="26" t="str">
        <f t="shared" si="82"/>
        <v/>
      </c>
      <c r="D406" s="16" t="str">
        <f t="shared" si="83"/>
        <v/>
      </c>
      <c r="E406" s="16" t="str">
        <f t="shared" si="84"/>
        <v/>
      </c>
      <c r="F406" s="53" t="str">
        <f t="shared" si="91"/>
        <v/>
      </c>
      <c r="G406" s="2"/>
      <c r="H406" s="2" t="str">
        <f t="shared" si="85"/>
        <v/>
      </c>
      <c r="I406" s="33" t="str">
        <f t="shared" si="86"/>
        <v/>
      </c>
      <c r="J406" s="10" t="str">
        <f t="shared" si="87"/>
        <v/>
      </c>
      <c r="K406" s="10" t="str">
        <f t="shared" si="88"/>
        <v/>
      </c>
      <c r="L406" s="10"/>
      <c r="M406" s="43" t="str">
        <f t="shared" si="89"/>
        <v/>
      </c>
      <c r="N406" s="2">
        <f t="shared" si="90"/>
        <v>390</v>
      </c>
      <c r="O406" s="2" t="str">
        <f t="shared" si="81"/>
        <v/>
      </c>
    </row>
    <row r="407" spans="1:15" x14ac:dyDescent="0.2">
      <c r="A407" s="27" t="str">
        <f t="shared" si="79"/>
        <v/>
      </c>
      <c r="B407" s="20" t="str">
        <f t="shared" si="80"/>
        <v/>
      </c>
      <c r="C407" s="26" t="str">
        <f t="shared" si="82"/>
        <v/>
      </c>
      <c r="D407" s="16" t="str">
        <f t="shared" si="83"/>
        <v/>
      </c>
      <c r="E407" s="16" t="str">
        <f t="shared" si="84"/>
        <v/>
      </c>
      <c r="F407" s="53" t="str">
        <f t="shared" si="91"/>
        <v/>
      </c>
      <c r="G407" s="2"/>
      <c r="H407" s="2" t="str">
        <f t="shared" si="85"/>
        <v/>
      </c>
      <c r="I407" s="33" t="str">
        <f t="shared" si="86"/>
        <v/>
      </c>
      <c r="J407" s="10" t="str">
        <f t="shared" si="87"/>
        <v/>
      </c>
      <c r="K407" s="10" t="str">
        <f t="shared" si="88"/>
        <v/>
      </c>
      <c r="L407" s="10"/>
      <c r="M407" s="43" t="str">
        <f t="shared" si="89"/>
        <v/>
      </c>
      <c r="N407" s="2">
        <f t="shared" si="90"/>
        <v>391</v>
      </c>
      <c r="O407" s="2" t="str">
        <f t="shared" si="81"/>
        <v/>
      </c>
    </row>
    <row r="408" spans="1:15" x14ac:dyDescent="0.2">
      <c r="A408" s="27" t="str">
        <f t="shared" si="79"/>
        <v/>
      </c>
      <c r="B408" s="20" t="str">
        <f t="shared" si="80"/>
        <v/>
      </c>
      <c r="C408" s="26" t="str">
        <f t="shared" si="82"/>
        <v/>
      </c>
      <c r="D408" s="16" t="str">
        <f t="shared" si="83"/>
        <v/>
      </c>
      <c r="E408" s="16" t="str">
        <f t="shared" si="84"/>
        <v/>
      </c>
      <c r="F408" s="53" t="str">
        <f t="shared" si="91"/>
        <v/>
      </c>
      <c r="G408" s="2"/>
      <c r="H408" s="2" t="str">
        <f t="shared" si="85"/>
        <v/>
      </c>
      <c r="I408" s="33" t="str">
        <f t="shared" si="86"/>
        <v/>
      </c>
      <c r="J408" s="10" t="str">
        <f t="shared" si="87"/>
        <v/>
      </c>
      <c r="K408" s="10" t="str">
        <f t="shared" si="88"/>
        <v/>
      </c>
      <c r="L408" s="10"/>
      <c r="M408" s="43" t="str">
        <f t="shared" si="89"/>
        <v/>
      </c>
      <c r="N408" s="2">
        <f t="shared" si="90"/>
        <v>392</v>
      </c>
      <c r="O408" s="2" t="str">
        <f t="shared" si="81"/>
        <v/>
      </c>
    </row>
    <row r="409" spans="1:15" x14ac:dyDescent="0.2">
      <c r="A409" s="27" t="str">
        <f t="shared" si="79"/>
        <v/>
      </c>
      <c r="B409" s="20" t="str">
        <f t="shared" si="80"/>
        <v/>
      </c>
      <c r="C409" s="26" t="str">
        <f t="shared" si="82"/>
        <v/>
      </c>
      <c r="D409" s="16" t="str">
        <f t="shared" si="83"/>
        <v/>
      </c>
      <c r="E409" s="16" t="str">
        <f t="shared" si="84"/>
        <v/>
      </c>
      <c r="F409" s="53" t="str">
        <f t="shared" si="91"/>
        <v/>
      </c>
      <c r="G409" s="2"/>
      <c r="H409" s="2" t="str">
        <f t="shared" si="85"/>
        <v/>
      </c>
      <c r="I409" s="33" t="str">
        <f t="shared" si="86"/>
        <v/>
      </c>
      <c r="J409" s="10" t="str">
        <f t="shared" si="87"/>
        <v/>
      </c>
      <c r="K409" s="10" t="str">
        <f t="shared" si="88"/>
        <v/>
      </c>
      <c r="L409" s="10"/>
      <c r="M409" s="43" t="str">
        <f t="shared" si="89"/>
        <v/>
      </c>
      <c r="N409" s="2">
        <f t="shared" si="90"/>
        <v>393</v>
      </c>
      <c r="O409" s="2" t="str">
        <f t="shared" si="81"/>
        <v/>
      </c>
    </row>
    <row r="410" spans="1:15" x14ac:dyDescent="0.2">
      <c r="A410" s="27" t="str">
        <f t="shared" si="79"/>
        <v/>
      </c>
      <c r="B410" s="20" t="str">
        <f t="shared" si="80"/>
        <v/>
      </c>
      <c r="C410" s="26" t="str">
        <f t="shared" si="82"/>
        <v/>
      </c>
      <c r="D410" s="16" t="str">
        <f t="shared" si="83"/>
        <v/>
      </c>
      <c r="E410" s="16" t="str">
        <f t="shared" si="84"/>
        <v/>
      </c>
      <c r="F410" s="53" t="str">
        <f t="shared" si="91"/>
        <v/>
      </c>
      <c r="G410" s="2"/>
      <c r="H410" s="2" t="str">
        <f t="shared" si="85"/>
        <v/>
      </c>
      <c r="I410" s="33" t="str">
        <f t="shared" si="86"/>
        <v/>
      </c>
      <c r="J410" s="10" t="str">
        <f t="shared" si="87"/>
        <v/>
      </c>
      <c r="K410" s="10" t="str">
        <f t="shared" si="88"/>
        <v/>
      </c>
      <c r="L410" s="10"/>
      <c r="M410" s="43" t="str">
        <f t="shared" si="89"/>
        <v/>
      </c>
      <c r="N410" s="2">
        <f t="shared" si="90"/>
        <v>394</v>
      </c>
      <c r="O410" s="2" t="str">
        <f t="shared" si="81"/>
        <v/>
      </c>
    </row>
    <row r="411" spans="1:15" x14ac:dyDescent="0.2">
      <c r="A411" s="27" t="str">
        <f t="shared" si="79"/>
        <v/>
      </c>
      <c r="B411" s="20" t="str">
        <f t="shared" si="80"/>
        <v/>
      </c>
      <c r="C411" s="26" t="str">
        <f t="shared" si="82"/>
        <v/>
      </c>
      <c r="D411" s="16" t="str">
        <f t="shared" si="83"/>
        <v/>
      </c>
      <c r="E411" s="16" t="str">
        <f t="shared" si="84"/>
        <v/>
      </c>
      <c r="F411" s="53" t="str">
        <f t="shared" si="91"/>
        <v/>
      </c>
      <c r="G411" s="2"/>
      <c r="H411" s="2" t="str">
        <f t="shared" si="85"/>
        <v/>
      </c>
      <c r="I411" s="33" t="str">
        <f t="shared" si="86"/>
        <v/>
      </c>
      <c r="J411" s="10" t="str">
        <f t="shared" si="87"/>
        <v/>
      </c>
      <c r="K411" s="10" t="str">
        <f t="shared" si="88"/>
        <v/>
      </c>
      <c r="L411" s="10"/>
      <c r="M411" s="43" t="str">
        <f t="shared" si="89"/>
        <v/>
      </c>
      <c r="N411" s="2">
        <f t="shared" si="90"/>
        <v>395</v>
      </c>
      <c r="O411" s="2" t="str">
        <f t="shared" si="81"/>
        <v/>
      </c>
    </row>
    <row r="412" spans="1:15" x14ac:dyDescent="0.2">
      <c r="A412" s="27" t="str">
        <f t="shared" si="79"/>
        <v/>
      </c>
      <c r="B412" s="20" t="str">
        <f t="shared" si="80"/>
        <v/>
      </c>
      <c r="C412" s="26" t="str">
        <f t="shared" si="82"/>
        <v/>
      </c>
      <c r="D412" s="16" t="str">
        <f t="shared" si="83"/>
        <v/>
      </c>
      <c r="E412" s="16" t="str">
        <f t="shared" si="84"/>
        <v/>
      </c>
      <c r="F412" s="53" t="str">
        <f t="shared" si="91"/>
        <v/>
      </c>
      <c r="G412" s="2"/>
      <c r="H412" s="2" t="str">
        <f t="shared" si="85"/>
        <v/>
      </c>
      <c r="I412" s="33" t="str">
        <f t="shared" si="86"/>
        <v/>
      </c>
      <c r="J412" s="10" t="str">
        <f t="shared" si="87"/>
        <v/>
      </c>
      <c r="K412" s="10" t="str">
        <f t="shared" si="88"/>
        <v/>
      </c>
      <c r="L412" s="10"/>
      <c r="M412" s="43" t="str">
        <f t="shared" si="89"/>
        <v/>
      </c>
      <c r="N412" s="2">
        <f t="shared" si="90"/>
        <v>396</v>
      </c>
      <c r="O412" s="2" t="str">
        <f t="shared" si="81"/>
        <v/>
      </c>
    </row>
    <row r="413" spans="1:15" x14ac:dyDescent="0.2">
      <c r="A413" s="27" t="str">
        <f t="shared" si="79"/>
        <v/>
      </c>
      <c r="B413" s="20" t="str">
        <f t="shared" si="80"/>
        <v/>
      </c>
      <c r="C413" s="26" t="str">
        <f t="shared" si="82"/>
        <v/>
      </c>
      <c r="D413" s="16" t="str">
        <f t="shared" si="83"/>
        <v/>
      </c>
      <c r="E413" s="16" t="str">
        <f t="shared" si="84"/>
        <v/>
      </c>
      <c r="F413" s="53" t="str">
        <f t="shared" si="91"/>
        <v/>
      </c>
      <c r="G413" s="2"/>
      <c r="H413" s="2" t="str">
        <f t="shared" si="85"/>
        <v/>
      </c>
      <c r="I413" s="33" t="str">
        <f t="shared" si="86"/>
        <v/>
      </c>
      <c r="J413" s="10" t="str">
        <f t="shared" si="87"/>
        <v/>
      </c>
      <c r="K413" s="10" t="str">
        <f t="shared" si="88"/>
        <v/>
      </c>
      <c r="L413" s="10"/>
      <c r="M413" s="43" t="str">
        <f t="shared" si="89"/>
        <v/>
      </c>
      <c r="N413" s="2">
        <f t="shared" si="90"/>
        <v>397</v>
      </c>
      <c r="O413" s="2" t="str">
        <f t="shared" si="81"/>
        <v/>
      </c>
    </row>
    <row r="414" spans="1:15" x14ac:dyDescent="0.2">
      <c r="A414" s="27" t="str">
        <f t="shared" si="79"/>
        <v/>
      </c>
      <c r="B414" s="20" t="str">
        <f t="shared" si="80"/>
        <v/>
      </c>
      <c r="C414" s="26" t="str">
        <f t="shared" si="82"/>
        <v/>
      </c>
      <c r="D414" s="16" t="str">
        <f t="shared" si="83"/>
        <v/>
      </c>
      <c r="E414" s="16" t="str">
        <f t="shared" si="84"/>
        <v/>
      </c>
      <c r="F414" s="53" t="str">
        <f t="shared" si="91"/>
        <v/>
      </c>
      <c r="G414" s="2"/>
      <c r="H414" s="2" t="str">
        <f t="shared" si="85"/>
        <v/>
      </c>
      <c r="I414" s="33" t="str">
        <f t="shared" si="86"/>
        <v/>
      </c>
      <c r="J414" s="10" t="str">
        <f t="shared" si="87"/>
        <v/>
      </c>
      <c r="K414" s="10" t="str">
        <f t="shared" si="88"/>
        <v/>
      </c>
      <c r="L414" s="10"/>
      <c r="M414" s="43" t="str">
        <f t="shared" si="89"/>
        <v/>
      </c>
      <c r="N414" s="2">
        <f t="shared" si="90"/>
        <v>398</v>
      </c>
      <c r="O414" s="2" t="str">
        <f t="shared" si="81"/>
        <v/>
      </c>
    </row>
    <row r="415" spans="1:15" x14ac:dyDescent="0.2">
      <c r="A415" s="27" t="str">
        <f t="shared" si="79"/>
        <v/>
      </c>
      <c r="B415" s="20" t="str">
        <f t="shared" si="80"/>
        <v/>
      </c>
      <c r="C415" s="26" t="str">
        <f t="shared" si="82"/>
        <v/>
      </c>
      <c r="D415" s="16" t="str">
        <f t="shared" si="83"/>
        <v/>
      </c>
      <c r="E415" s="16" t="str">
        <f t="shared" si="84"/>
        <v/>
      </c>
      <c r="F415" s="53" t="str">
        <f t="shared" si="91"/>
        <v/>
      </c>
      <c r="G415" s="2"/>
      <c r="H415" s="2" t="str">
        <f t="shared" si="85"/>
        <v/>
      </c>
      <c r="I415" s="33" t="str">
        <f t="shared" si="86"/>
        <v/>
      </c>
      <c r="J415" s="10" t="str">
        <f t="shared" si="87"/>
        <v/>
      </c>
      <c r="K415" s="10" t="str">
        <f t="shared" si="88"/>
        <v/>
      </c>
      <c r="L415" s="10"/>
      <c r="M415" s="43" t="str">
        <f t="shared" si="89"/>
        <v/>
      </c>
      <c r="N415" s="2">
        <f t="shared" si="90"/>
        <v>399</v>
      </c>
      <c r="O415" s="2" t="str">
        <f t="shared" si="81"/>
        <v/>
      </c>
    </row>
    <row r="416" spans="1:15" x14ac:dyDescent="0.2">
      <c r="A416" s="27" t="str">
        <f t="shared" si="79"/>
        <v/>
      </c>
      <c r="B416" s="20" t="str">
        <f t="shared" si="80"/>
        <v/>
      </c>
      <c r="C416" s="26" t="str">
        <f t="shared" si="82"/>
        <v/>
      </c>
      <c r="D416" s="16" t="str">
        <f t="shared" si="83"/>
        <v/>
      </c>
      <c r="E416" s="16" t="str">
        <f t="shared" si="84"/>
        <v/>
      </c>
      <c r="F416" s="53" t="str">
        <f t="shared" si="91"/>
        <v/>
      </c>
      <c r="G416" s="2"/>
      <c r="H416" s="2" t="str">
        <f t="shared" si="85"/>
        <v/>
      </c>
      <c r="I416" s="33" t="str">
        <f t="shared" si="86"/>
        <v/>
      </c>
      <c r="J416" s="10" t="str">
        <f t="shared" si="87"/>
        <v/>
      </c>
      <c r="K416" s="10" t="str">
        <f t="shared" si="88"/>
        <v/>
      </c>
      <c r="L416" s="10"/>
      <c r="M416" s="43" t="str">
        <f t="shared" si="89"/>
        <v/>
      </c>
      <c r="N416" s="2">
        <f t="shared" si="90"/>
        <v>400</v>
      </c>
      <c r="O416" s="2" t="str">
        <f t="shared" si="81"/>
        <v/>
      </c>
    </row>
    <row r="417" spans="1:15" x14ac:dyDescent="0.2">
      <c r="A417" s="27" t="str">
        <f t="shared" si="79"/>
        <v/>
      </c>
      <c r="B417" s="20" t="str">
        <f t="shared" si="80"/>
        <v/>
      </c>
      <c r="C417" s="26" t="str">
        <f t="shared" si="82"/>
        <v/>
      </c>
      <c r="D417" s="16" t="str">
        <f t="shared" si="83"/>
        <v/>
      </c>
      <c r="E417" s="16" t="str">
        <f t="shared" si="84"/>
        <v/>
      </c>
      <c r="F417" s="53" t="str">
        <f t="shared" si="91"/>
        <v/>
      </c>
      <c r="G417" s="2"/>
      <c r="H417" s="2" t="str">
        <f t="shared" si="85"/>
        <v/>
      </c>
      <c r="I417" s="33" t="str">
        <f t="shared" si="86"/>
        <v/>
      </c>
      <c r="J417" s="10" t="str">
        <f t="shared" si="87"/>
        <v/>
      </c>
      <c r="K417" s="10" t="str">
        <f t="shared" si="88"/>
        <v/>
      </c>
      <c r="L417" s="10"/>
      <c r="M417" s="43" t="str">
        <f t="shared" si="89"/>
        <v/>
      </c>
      <c r="N417" s="2">
        <f t="shared" si="90"/>
        <v>401</v>
      </c>
      <c r="O417" s="2" t="str">
        <f t="shared" si="81"/>
        <v/>
      </c>
    </row>
    <row r="418" spans="1:15" x14ac:dyDescent="0.2">
      <c r="A418" s="27" t="str">
        <f t="shared" si="79"/>
        <v/>
      </c>
      <c r="B418" s="20" t="str">
        <f t="shared" si="80"/>
        <v/>
      </c>
      <c r="C418" s="26" t="str">
        <f t="shared" si="82"/>
        <v/>
      </c>
      <c r="D418" s="16" t="str">
        <f t="shared" si="83"/>
        <v/>
      </c>
      <c r="E418" s="16" t="str">
        <f t="shared" si="84"/>
        <v/>
      </c>
      <c r="F418" s="53" t="str">
        <f t="shared" si="91"/>
        <v/>
      </c>
      <c r="G418" s="2"/>
      <c r="H418" s="2" t="str">
        <f t="shared" si="85"/>
        <v/>
      </c>
      <c r="I418" s="33" t="str">
        <f t="shared" si="86"/>
        <v/>
      </c>
      <c r="J418" s="10" t="str">
        <f t="shared" si="87"/>
        <v/>
      </c>
      <c r="K418" s="10" t="str">
        <f t="shared" si="88"/>
        <v/>
      </c>
      <c r="L418" s="10"/>
      <c r="M418" s="43" t="str">
        <f t="shared" si="89"/>
        <v/>
      </c>
      <c r="N418" s="2">
        <f t="shared" si="90"/>
        <v>402</v>
      </c>
      <c r="O418" s="2" t="str">
        <f t="shared" si="81"/>
        <v/>
      </c>
    </row>
    <row r="419" spans="1:15" x14ac:dyDescent="0.2">
      <c r="A419" s="27" t="str">
        <f t="shared" si="79"/>
        <v/>
      </c>
      <c r="B419" s="20" t="str">
        <f t="shared" si="80"/>
        <v/>
      </c>
      <c r="C419" s="26" t="str">
        <f t="shared" si="82"/>
        <v/>
      </c>
      <c r="D419" s="16" t="str">
        <f t="shared" si="83"/>
        <v/>
      </c>
      <c r="E419" s="16" t="str">
        <f t="shared" si="84"/>
        <v/>
      </c>
      <c r="F419" s="53" t="str">
        <f t="shared" si="91"/>
        <v/>
      </c>
      <c r="G419" s="2"/>
      <c r="H419" s="2" t="str">
        <f t="shared" si="85"/>
        <v/>
      </c>
      <c r="I419" s="33" t="str">
        <f t="shared" si="86"/>
        <v/>
      </c>
      <c r="J419" s="10" t="str">
        <f t="shared" si="87"/>
        <v/>
      </c>
      <c r="K419" s="10" t="str">
        <f t="shared" si="88"/>
        <v/>
      </c>
      <c r="L419" s="10"/>
      <c r="M419" s="43" t="str">
        <f t="shared" si="89"/>
        <v/>
      </c>
      <c r="N419" s="2">
        <f t="shared" si="90"/>
        <v>403</v>
      </c>
      <c r="O419" s="2" t="str">
        <f t="shared" si="81"/>
        <v/>
      </c>
    </row>
    <row r="420" spans="1:15" x14ac:dyDescent="0.2">
      <c r="A420" s="27" t="str">
        <f t="shared" si="79"/>
        <v/>
      </c>
      <c r="B420" s="20" t="str">
        <f t="shared" si="80"/>
        <v/>
      </c>
      <c r="C420" s="26" t="str">
        <f t="shared" si="82"/>
        <v/>
      </c>
      <c r="D420" s="16" t="str">
        <f t="shared" si="83"/>
        <v/>
      </c>
      <c r="E420" s="16" t="str">
        <f t="shared" si="84"/>
        <v/>
      </c>
      <c r="F420" s="53" t="str">
        <f t="shared" si="91"/>
        <v/>
      </c>
      <c r="G420" s="2"/>
      <c r="H420" s="2" t="str">
        <f t="shared" si="85"/>
        <v/>
      </c>
      <c r="I420" s="33" t="str">
        <f t="shared" si="86"/>
        <v/>
      </c>
      <c r="J420" s="10" t="str">
        <f t="shared" si="87"/>
        <v/>
      </c>
      <c r="K420" s="10" t="str">
        <f t="shared" si="88"/>
        <v/>
      </c>
      <c r="L420" s="10"/>
      <c r="M420" s="43" t="str">
        <f t="shared" si="89"/>
        <v/>
      </c>
      <c r="N420" s="2">
        <f t="shared" si="90"/>
        <v>404</v>
      </c>
      <c r="O420" s="2" t="str">
        <f t="shared" si="81"/>
        <v/>
      </c>
    </row>
    <row r="421" spans="1:15" x14ac:dyDescent="0.2">
      <c r="A421" s="27" t="str">
        <f t="shared" si="79"/>
        <v/>
      </c>
      <c r="B421" s="20" t="str">
        <f t="shared" si="80"/>
        <v/>
      </c>
      <c r="C421" s="26" t="str">
        <f t="shared" si="82"/>
        <v/>
      </c>
      <c r="D421" s="16" t="str">
        <f t="shared" si="83"/>
        <v/>
      </c>
      <c r="E421" s="16" t="str">
        <f t="shared" si="84"/>
        <v/>
      </c>
      <c r="F421" s="53" t="str">
        <f t="shared" si="91"/>
        <v/>
      </c>
      <c r="G421" s="2"/>
      <c r="H421" s="2" t="str">
        <f t="shared" si="85"/>
        <v/>
      </c>
      <c r="I421" s="33" t="str">
        <f t="shared" si="86"/>
        <v/>
      </c>
      <c r="J421" s="10" t="str">
        <f t="shared" si="87"/>
        <v/>
      </c>
      <c r="K421" s="10" t="str">
        <f t="shared" si="88"/>
        <v/>
      </c>
      <c r="L421" s="10"/>
      <c r="M421" s="43" t="str">
        <f t="shared" si="89"/>
        <v/>
      </c>
      <c r="N421" s="2">
        <f t="shared" si="90"/>
        <v>405</v>
      </c>
      <c r="O421" s="2" t="str">
        <f t="shared" si="81"/>
        <v/>
      </c>
    </row>
    <row r="422" spans="1:15" x14ac:dyDescent="0.2">
      <c r="A422" s="27" t="str">
        <f t="shared" si="79"/>
        <v/>
      </c>
      <c r="B422" s="20" t="str">
        <f t="shared" si="80"/>
        <v/>
      </c>
      <c r="C422" s="26" t="str">
        <f t="shared" si="82"/>
        <v/>
      </c>
      <c r="D422" s="16" t="str">
        <f t="shared" si="83"/>
        <v/>
      </c>
      <c r="E422" s="16" t="str">
        <f t="shared" si="84"/>
        <v/>
      </c>
      <c r="F422" s="53" t="str">
        <f t="shared" si="91"/>
        <v/>
      </c>
      <c r="G422" s="2"/>
      <c r="H422" s="2" t="str">
        <f t="shared" si="85"/>
        <v/>
      </c>
      <c r="I422" s="33" t="str">
        <f t="shared" si="86"/>
        <v/>
      </c>
      <c r="J422" s="10" t="str">
        <f t="shared" si="87"/>
        <v/>
      </c>
      <c r="K422" s="10" t="str">
        <f t="shared" si="88"/>
        <v/>
      </c>
      <c r="L422" s="10"/>
      <c r="M422" s="43" t="str">
        <f t="shared" si="89"/>
        <v/>
      </c>
      <c r="N422" s="2">
        <f t="shared" si="90"/>
        <v>406</v>
      </c>
      <c r="O422" s="2" t="str">
        <f t="shared" si="81"/>
        <v/>
      </c>
    </row>
    <row r="423" spans="1:15" x14ac:dyDescent="0.2">
      <c r="A423" s="27" t="str">
        <f t="shared" si="79"/>
        <v/>
      </c>
      <c r="B423" s="20" t="str">
        <f t="shared" si="80"/>
        <v/>
      </c>
      <c r="C423" s="26" t="str">
        <f t="shared" si="82"/>
        <v/>
      </c>
      <c r="D423" s="16" t="str">
        <f t="shared" si="83"/>
        <v/>
      </c>
      <c r="E423" s="16" t="str">
        <f t="shared" si="84"/>
        <v/>
      </c>
      <c r="F423" s="53" t="str">
        <f t="shared" si="91"/>
        <v/>
      </c>
      <c r="G423" s="2"/>
      <c r="H423" s="2" t="str">
        <f t="shared" si="85"/>
        <v/>
      </c>
      <c r="I423" s="33" t="str">
        <f t="shared" si="86"/>
        <v/>
      </c>
      <c r="J423" s="10" t="str">
        <f t="shared" si="87"/>
        <v/>
      </c>
      <c r="K423" s="10" t="str">
        <f t="shared" si="88"/>
        <v/>
      </c>
      <c r="L423" s="10"/>
      <c r="M423" s="43" t="str">
        <f t="shared" si="89"/>
        <v/>
      </c>
      <c r="N423" s="2">
        <f t="shared" si="90"/>
        <v>407</v>
      </c>
      <c r="O423" s="2" t="str">
        <f t="shared" si="81"/>
        <v/>
      </c>
    </row>
    <row r="424" spans="1:15" x14ac:dyDescent="0.2">
      <c r="A424" s="27" t="str">
        <f t="shared" si="79"/>
        <v/>
      </c>
      <c r="B424" s="20" t="str">
        <f t="shared" si="80"/>
        <v/>
      </c>
      <c r="C424" s="26" t="str">
        <f t="shared" si="82"/>
        <v/>
      </c>
      <c r="D424" s="16" t="str">
        <f t="shared" si="83"/>
        <v/>
      </c>
      <c r="E424" s="16" t="str">
        <f t="shared" si="84"/>
        <v/>
      </c>
      <c r="F424" s="53" t="str">
        <f t="shared" si="91"/>
        <v/>
      </c>
      <c r="G424" s="2"/>
      <c r="H424" s="2" t="str">
        <f t="shared" si="85"/>
        <v/>
      </c>
      <c r="I424" s="33" t="str">
        <f t="shared" si="86"/>
        <v/>
      </c>
      <c r="J424" s="10" t="str">
        <f t="shared" si="87"/>
        <v/>
      </c>
      <c r="K424" s="10" t="str">
        <f t="shared" si="88"/>
        <v/>
      </c>
      <c r="L424" s="10"/>
      <c r="M424" s="43" t="str">
        <f t="shared" si="89"/>
        <v/>
      </c>
      <c r="N424" s="2">
        <f t="shared" si="90"/>
        <v>408</v>
      </c>
      <c r="O424" s="2" t="str">
        <f t="shared" si="81"/>
        <v/>
      </c>
    </row>
    <row r="425" spans="1:15" x14ac:dyDescent="0.2">
      <c r="A425" s="27" t="str">
        <f t="shared" si="79"/>
        <v/>
      </c>
      <c r="B425" s="20" t="str">
        <f t="shared" si="80"/>
        <v/>
      </c>
      <c r="C425" s="26" t="str">
        <f t="shared" si="82"/>
        <v/>
      </c>
      <c r="D425" s="16" t="str">
        <f t="shared" si="83"/>
        <v/>
      </c>
      <c r="E425" s="16" t="str">
        <f t="shared" si="84"/>
        <v/>
      </c>
      <c r="F425" s="53" t="str">
        <f t="shared" si="91"/>
        <v/>
      </c>
      <c r="G425" s="2"/>
      <c r="H425" s="2" t="str">
        <f t="shared" si="85"/>
        <v/>
      </c>
      <c r="I425" s="33" t="str">
        <f t="shared" si="86"/>
        <v/>
      </c>
      <c r="J425" s="10" t="str">
        <f t="shared" si="87"/>
        <v/>
      </c>
      <c r="K425" s="10" t="str">
        <f t="shared" si="88"/>
        <v/>
      </c>
      <c r="L425" s="10"/>
      <c r="M425" s="43" t="str">
        <f t="shared" si="89"/>
        <v/>
      </c>
      <c r="N425" s="2">
        <f t="shared" si="90"/>
        <v>409</v>
      </c>
      <c r="O425" s="2" t="str">
        <f t="shared" si="81"/>
        <v/>
      </c>
    </row>
    <row r="426" spans="1:15" x14ac:dyDescent="0.2">
      <c r="A426" s="27" t="str">
        <f t="shared" si="79"/>
        <v/>
      </c>
      <c r="B426" s="20" t="str">
        <f t="shared" si="80"/>
        <v/>
      </c>
      <c r="C426" s="26" t="str">
        <f t="shared" si="82"/>
        <v/>
      </c>
      <c r="D426" s="16" t="str">
        <f t="shared" si="83"/>
        <v/>
      </c>
      <c r="E426" s="16" t="str">
        <f t="shared" si="84"/>
        <v/>
      </c>
      <c r="F426" s="53" t="str">
        <f t="shared" si="91"/>
        <v/>
      </c>
      <c r="G426" s="2"/>
      <c r="H426" s="2" t="str">
        <f t="shared" si="85"/>
        <v/>
      </c>
      <c r="I426" s="33" t="str">
        <f t="shared" si="86"/>
        <v/>
      </c>
      <c r="J426" s="10" t="str">
        <f t="shared" si="87"/>
        <v/>
      </c>
      <c r="K426" s="10" t="str">
        <f t="shared" si="88"/>
        <v/>
      </c>
      <c r="L426" s="10"/>
      <c r="M426" s="43" t="str">
        <f t="shared" si="89"/>
        <v/>
      </c>
      <c r="N426" s="2">
        <f t="shared" si="90"/>
        <v>410</v>
      </c>
      <c r="O426" s="2" t="str">
        <f t="shared" si="81"/>
        <v/>
      </c>
    </row>
    <row r="427" spans="1:15" x14ac:dyDescent="0.2">
      <c r="A427" s="27" t="str">
        <f t="shared" si="79"/>
        <v/>
      </c>
      <c r="B427" s="20" t="str">
        <f t="shared" si="80"/>
        <v/>
      </c>
      <c r="C427" s="26" t="str">
        <f t="shared" si="82"/>
        <v/>
      </c>
      <c r="D427" s="16" t="str">
        <f t="shared" si="83"/>
        <v/>
      </c>
      <c r="E427" s="16" t="str">
        <f t="shared" si="84"/>
        <v/>
      </c>
      <c r="F427" s="53" t="str">
        <f t="shared" si="91"/>
        <v/>
      </c>
      <c r="G427" s="2"/>
      <c r="H427" s="2" t="str">
        <f t="shared" si="85"/>
        <v/>
      </c>
      <c r="I427" s="33" t="str">
        <f t="shared" si="86"/>
        <v/>
      </c>
      <c r="J427" s="10" t="str">
        <f t="shared" si="87"/>
        <v/>
      </c>
      <c r="K427" s="10" t="str">
        <f t="shared" si="88"/>
        <v/>
      </c>
      <c r="L427" s="10"/>
      <c r="M427" s="43" t="str">
        <f t="shared" si="89"/>
        <v/>
      </c>
      <c r="N427" s="2">
        <f t="shared" si="90"/>
        <v>411</v>
      </c>
      <c r="O427" s="2" t="str">
        <f t="shared" si="81"/>
        <v/>
      </c>
    </row>
    <row r="428" spans="1:15" x14ac:dyDescent="0.2">
      <c r="A428" s="27" t="str">
        <f t="shared" si="79"/>
        <v/>
      </c>
      <c r="B428" s="20" t="str">
        <f t="shared" si="80"/>
        <v/>
      </c>
      <c r="C428" s="26" t="str">
        <f t="shared" si="82"/>
        <v/>
      </c>
      <c r="D428" s="16" t="str">
        <f t="shared" si="83"/>
        <v/>
      </c>
      <c r="E428" s="16" t="str">
        <f t="shared" si="84"/>
        <v/>
      </c>
      <c r="F428" s="53" t="str">
        <f t="shared" si="91"/>
        <v/>
      </c>
      <c r="G428" s="2"/>
      <c r="H428" s="2" t="str">
        <f t="shared" si="85"/>
        <v/>
      </c>
      <c r="I428" s="33" t="str">
        <f t="shared" si="86"/>
        <v/>
      </c>
      <c r="J428" s="10" t="str">
        <f t="shared" si="87"/>
        <v/>
      </c>
      <c r="K428" s="10" t="str">
        <f t="shared" si="88"/>
        <v/>
      </c>
      <c r="L428" s="10"/>
      <c r="M428" s="43" t="str">
        <f t="shared" si="89"/>
        <v/>
      </c>
      <c r="N428" s="2">
        <f t="shared" si="90"/>
        <v>412</v>
      </c>
      <c r="O428" s="2" t="str">
        <f t="shared" si="81"/>
        <v/>
      </c>
    </row>
    <row r="429" spans="1:15" x14ac:dyDescent="0.2">
      <c r="A429" s="27" t="str">
        <f t="shared" si="79"/>
        <v/>
      </c>
      <c r="B429" s="20" t="str">
        <f t="shared" si="80"/>
        <v/>
      </c>
      <c r="C429" s="26" t="str">
        <f t="shared" si="82"/>
        <v/>
      </c>
      <c r="D429" s="16" t="str">
        <f t="shared" si="83"/>
        <v/>
      </c>
      <c r="E429" s="16" t="str">
        <f t="shared" si="84"/>
        <v/>
      </c>
      <c r="F429" s="53" t="str">
        <f t="shared" si="91"/>
        <v/>
      </c>
      <c r="G429" s="2"/>
      <c r="H429" s="2" t="str">
        <f t="shared" si="85"/>
        <v/>
      </c>
      <c r="I429" s="33" t="str">
        <f t="shared" si="86"/>
        <v/>
      </c>
      <c r="J429" s="10" t="str">
        <f t="shared" si="87"/>
        <v/>
      </c>
      <c r="K429" s="10" t="str">
        <f t="shared" si="88"/>
        <v/>
      </c>
      <c r="L429" s="10"/>
      <c r="M429" s="43" t="str">
        <f t="shared" si="89"/>
        <v/>
      </c>
      <c r="N429" s="2">
        <f t="shared" si="90"/>
        <v>413</v>
      </c>
      <c r="O429" s="2" t="str">
        <f t="shared" si="81"/>
        <v/>
      </c>
    </row>
    <row r="430" spans="1:15" x14ac:dyDescent="0.2">
      <c r="A430" s="27" t="str">
        <f t="shared" si="79"/>
        <v/>
      </c>
      <c r="B430" s="20" t="str">
        <f t="shared" si="80"/>
        <v/>
      </c>
      <c r="C430" s="26" t="str">
        <f t="shared" si="82"/>
        <v/>
      </c>
      <c r="D430" s="16" t="str">
        <f t="shared" si="83"/>
        <v/>
      </c>
      <c r="E430" s="16" t="str">
        <f t="shared" si="84"/>
        <v/>
      </c>
      <c r="F430" s="53" t="str">
        <f t="shared" si="91"/>
        <v/>
      </c>
      <c r="G430" s="2"/>
      <c r="H430" s="2" t="str">
        <f t="shared" si="85"/>
        <v/>
      </c>
      <c r="I430" s="33" t="str">
        <f t="shared" si="86"/>
        <v/>
      </c>
      <c r="J430" s="10" t="str">
        <f t="shared" si="87"/>
        <v/>
      </c>
      <c r="K430" s="10" t="str">
        <f t="shared" si="88"/>
        <v/>
      </c>
      <c r="L430" s="10"/>
      <c r="M430" s="43" t="str">
        <f t="shared" si="89"/>
        <v/>
      </c>
      <c r="N430" s="2">
        <f t="shared" si="90"/>
        <v>414</v>
      </c>
      <c r="O430" s="2" t="str">
        <f t="shared" si="81"/>
        <v/>
      </c>
    </row>
    <row r="431" spans="1:15" x14ac:dyDescent="0.2">
      <c r="A431" s="27" t="str">
        <f t="shared" si="79"/>
        <v/>
      </c>
      <c r="B431" s="20" t="str">
        <f t="shared" si="80"/>
        <v/>
      </c>
      <c r="C431" s="26" t="str">
        <f t="shared" si="82"/>
        <v/>
      </c>
      <c r="D431" s="16" t="str">
        <f t="shared" si="83"/>
        <v/>
      </c>
      <c r="E431" s="16" t="str">
        <f t="shared" si="84"/>
        <v/>
      </c>
      <c r="F431" s="53" t="str">
        <f t="shared" si="91"/>
        <v/>
      </c>
      <c r="G431" s="2"/>
      <c r="H431" s="2" t="str">
        <f t="shared" si="85"/>
        <v/>
      </c>
      <c r="I431" s="33" t="str">
        <f t="shared" si="86"/>
        <v/>
      </c>
      <c r="J431" s="10" t="str">
        <f t="shared" si="87"/>
        <v/>
      </c>
      <c r="K431" s="10" t="str">
        <f t="shared" si="88"/>
        <v/>
      </c>
      <c r="L431" s="10"/>
      <c r="M431" s="43" t="str">
        <f t="shared" si="89"/>
        <v/>
      </c>
      <c r="N431" s="2">
        <f t="shared" si="90"/>
        <v>415</v>
      </c>
      <c r="O431" s="2" t="str">
        <f t="shared" si="81"/>
        <v/>
      </c>
    </row>
    <row r="432" spans="1:15" x14ac:dyDescent="0.2">
      <c r="A432" s="27" t="str">
        <f t="shared" si="79"/>
        <v/>
      </c>
      <c r="B432" s="20" t="str">
        <f t="shared" si="80"/>
        <v/>
      </c>
      <c r="C432" s="26" t="str">
        <f t="shared" si="82"/>
        <v/>
      </c>
      <c r="D432" s="16" t="str">
        <f t="shared" si="83"/>
        <v/>
      </c>
      <c r="E432" s="16" t="str">
        <f t="shared" si="84"/>
        <v/>
      </c>
      <c r="F432" s="53" t="str">
        <f t="shared" si="91"/>
        <v/>
      </c>
      <c r="G432" s="2"/>
      <c r="H432" s="2" t="str">
        <f t="shared" si="85"/>
        <v/>
      </c>
      <c r="I432" s="33" t="str">
        <f t="shared" si="86"/>
        <v/>
      </c>
      <c r="J432" s="10" t="str">
        <f t="shared" si="87"/>
        <v/>
      </c>
      <c r="K432" s="10" t="str">
        <f t="shared" si="88"/>
        <v/>
      </c>
      <c r="L432" s="10"/>
      <c r="M432" s="43" t="str">
        <f t="shared" si="89"/>
        <v/>
      </c>
      <c r="N432" s="2">
        <f t="shared" si="90"/>
        <v>416</v>
      </c>
      <c r="O432" s="2" t="str">
        <f t="shared" si="81"/>
        <v/>
      </c>
    </row>
    <row r="433" spans="1:15" x14ac:dyDescent="0.2">
      <c r="A433" s="27" t="str">
        <f t="shared" si="79"/>
        <v/>
      </c>
      <c r="B433" s="20" t="str">
        <f t="shared" si="80"/>
        <v/>
      </c>
      <c r="C433" s="26" t="str">
        <f t="shared" si="82"/>
        <v/>
      </c>
      <c r="D433" s="16" t="str">
        <f t="shared" si="83"/>
        <v/>
      </c>
      <c r="E433" s="16" t="str">
        <f t="shared" si="84"/>
        <v/>
      </c>
      <c r="F433" s="53" t="str">
        <f t="shared" si="91"/>
        <v/>
      </c>
      <c r="G433" s="2"/>
      <c r="H433" s="2" t="str">
        <f t="shared" si="85"/>
        <v/>
      </c>
      <c r="I433" s="33" t="str">
        <f t="shared" si="86"/>
        <v/>
      </c>
      <c r="J433" s="10" t="str">
        <f t="shared" si="87"/>
        <v/>
      </c>
      <c r="K433" s="10" t="str">
        <f t="shared" si="88"/>
        <v/>
      </c>
      <c r="L433" s="10"/>
      <c r="M433" s="43" t="str">
        <f t="shared" si="89"/>
        <v/>
      </c>
      <c r="N433" s="2">
        <f t="shared" si="90"/>
        <v>417</v>
      </c>
      <c r="O433" s="2" t="str">
        <f t="shared" si="81"/>
        <v/>
      </c>
    </row>
    <row r="434" spans="1:15" x14ac:dyDescent="0.2">
      <c r="A434" s="27" t="str">
        <f t="shared" si="79"/>
        <v/>
      </c>
      <c r="B434" s="20" t="str">
        <f t="shared" si="80"/>
        <v/>
      </c>
      <c r="C434" s="26" t="str">
        <f t="shared" si="82"/>
        <v/>
      </c>
      <c r="D434" s="16" t="str">
        <f t="shared" si="83"/>
        <v/>
      </c>
      <c r="E434" s="16" t="str">
        <f t="shared" si="84"/>
        <v/>
      </c>
      <c r="F434" s="53" t="str">
        <f t="shared" si="91"/>
        <v/>
      </c>
      <c r="G434" s="2"/>
      <c r="H434" s="2" t="str">
        <f t="shared" si="85"/>
        <v/>
      </c>
      <c r="I434" s="33" t="str">
        <f t="shared" si="86"/>
        <v/>
      </c>
      <c r="J434" s="10" t="str">
        <f t="shared" si="87"/>
        <v/>
      </c>
      <c r="K434" s="10" t="str">
        <f t="shared" si="88"/>
        <v/>
      </c>
      <c r="L434" s="10"/>
      <c r="M434" s="43" t="str">
        <f t="shared" si="89"/>
        <v/>
      </c>
      <c r="N434" s="2">
        <f t="shared" si="90"/>
        <v>418</v>
      </c>
      <c r="O434" s="2" t="str">
        <f t="shared" si="81"/>
        <v/>
      </c>
    </row>
    <row r="435" spans="1:15" x14ac:dyDescent="0.2">
      <c r="A435" s="27" t="str">
        <f t="shared" si="79"/>
        <v/>
      </c>
      <c r="B435" s="20" t="str">
        <f t="shared" si="80"/>
        <v/>
      </c>
      <c r="C435" s="26" t="str">
        <f t="shared" si="82"/>
        <v/>
      </c>
      <c r="D435" s="16" t="str">
        <f t="shared" si="83"/>
        <v/>
      </c>
      <c r="E435" s="16" t="str">
        <f t="shared" si="84"/>
        <v/>
      </c>
      <c r="F435" s="53" t="str">
        <f t="shared" si="91"/>
        <v/>
      </c>
      <c r="G435" s="2"/>
      <c r="H435" s="2" t="str">
        <f t="shared" si="85"/>
        <v/>
      </c>
      <c r="I435" s="33" t="str">
        <f t="shared" si="86"/>
        <v/>
      </c>
      <c r="J435" s="10" t="str">
        <f t="shared" si="87"/>
        <v/>
      </c>
      <c r="K435" s="10" t="str">
        <f t="shared" si="88"/>
        <v/>
      </c>
      <c r="L435" s="10"/>
      <c r="M435" s="43" t="str">
        <f t="shared" si="89"/>
        <v/>
      </c>
      <c r="N435" s="2">
        <f t="shared" si="90"/>
        <v>419</v>
      </c>
      <c r="O435" s="2" t="str">
        <f t="shared" si="81"/>
        <v/>
      </c>
    </row>
    <row r="436" spans="1:15" x14ac:dyDescent="0.2">
      <c r="A436" s="27" t="str">
        <f t="shared" si="79"/>
        <v/>
      </c>
      <c r="B436" s="20" t="str">
        <f t="shared" si="80"/>
        <v/>
      </c>
      <c r="C436" s="26" t="str">
        <f t="shared" si="82"/>
        <v/>
      </c>
      <c r="D436" s="16" t="str">
        <f t="shared" si="83"/>
        <v/>
      </c>
      <c r="E436" s="16" t="str">
        <f t="shared" si="84"/>
        <v/>
      </c>
      <c r="F436" s="53" t="str">
        <f t="shared" si="91"/>
        <v/>
      </c>
      <c r="G436" s="2"/>
      <c r="H436" s="2" t="str">
        <f t="shared" si="85"/>
        <v/>
      </c>
      <c r="I436" s="33" t="str">
        <f t="shared" si="86"/>
        <v/>
      </c>
      <c r="J436" s="10" t="str">
        <f t="shared" si="87"/>
        <v/>
      </c>
      <c r="K436" s="10" t="str">
        <f t="shared" si="88"/>
        <v/>
      </c>
      <c r="L436" s="10"/>
      <c r="M436" s="43" t="str">
        <f t="shared" si="89"/>
        <v/>
      </c>
      <c r="N436" s="2">
        <f t="shared" si="90"/>
        <v>420</v>
      </c>
      <c r="O436" s="2" t="str">
        <f t="shared" si="81"/>
        <v/>
      </c>
    </row>
    <row r="437" spans="1:15" x14ac:dyDescent="0.2">
      <c r="A437" s="27" t="str">
        <f t="shared" si="79"/>
        <v/>
      </c>
      <c r="B437" s="20" t="str">
        <f t="shared" si="80"/>
        <v/>
      </c>
      <c r="C437" s="26" t="str">
        <f t="shared" si="82"/>
        <v/>
      </c>
      <c r="D437" s="16" t="str">
        <f t="shared" si="83"/>
        <v/>
      </c>
      <c r="E437" s="16" t="str">
        <f t="shared" si="84"/>
        <v/>
      </c>
      <c r="F437" s="53" t="str">
        <f t="shared" si="91"/>
        <v/>
      </c>
      <c r="G437" s="2"/>
      <c r="H437" s="2" t="str">
        <f t="shared" si="85"/>
        <v/>
      </c>
      <c r="I437" s="33" t="str">
        <f t="shared" si="86"/>
        <v/>
      </c>
      <c r="J437" s="10" t="str">
        <f t="shared" si="87"/>
        <v/>
      </c>
      <c r="K437" s="10" t="str">
        <f t="shared" si="88"/>
        <v/>
      </c>
      <c r="L437" s="10"/>
      <c r="M437" s="43" t="str">
        <f t="shared" si="89"/>
        <v/>
      </c>
      <c r="N437" s="2">
        <f t="shared" si="90"/>
        <v>421</v>
      </c>
      <c r="O437" s="2" t="str">
        <f t="shared" si="81"/>
        <v/>
      </c>
    </row>
    <row r="438" spans="1:15" x14ac:dyDescent="0.2">
      <c r="A438" s="27" t="str">
        <f t="shared" si="79"/>
        <v/>
      </c>
      <c r="B438" s="20" t="str">
        <f t="shared" si="80"/>
        <v/>
      </c>
      <c r="C438" s="26" t="str">
        <f t="shared" si="82"/>
        <v/>
      </c>
      <c r="D438" s="16" t="str">
        <f t="shared" si="83"/>
        <v/>
      </c>
      <c r="E438" s="16" t="str">
        <f t="shared" si="84"/>
        <v/>
      </c>
      <c r="F438" s="53" t="str">
        <f t="shared" si="91"/>
        <v/>
      </c>
      <c r="G438" s="2"/>
      <c r="H438" s="2" t="str">
        <f t="shared" si="85"/>
        <v/>
      </c>
      <c r="I438" s="33" t="str">
        <f t="shared" si="86"/>
        <v/>
      </c>
      <c r="J438" s="10" t="str">
        <f t="shared" si="87"/>
        <v/>
      </c>
      <c r="K438" s="10" t="str">
        <f t="shared" si="88"/>
        <v/>
      </c>
      <c r="L438" s="10"/>
      <c r="M438" s="43" t="str">
        <f t="shared" si="89"/>
        <v/>
      </c>
      <c r="N438" s="2">
        <f t="shared" si="90"/>
        <v>422</v>
      </c>
      <c r="O438" s="2" t="str">
        <f t="shared" si="81"/>
        <v/>
      </c>
    </row>
    <row r="439" spans="1:15" x14ac:dyDescent="0.2">
      <c r="A439" s="27" t="str">
        <f t="shared" si="79"/>
        <v/>
      </c>
      <c r="B439" s="20" t="str">
        <f t="shared" si="80"/>
        <v/>
      </c>
      <c r="C439" s="26" t="str">
        <f t="shared" si="82"/>
        <v/>
      </c>
      <c r="D439" s="16" t="str">
        <f t="shared" si="83"/>
        <v/>
      </c>
      <c r="E439" s="16" t="str">
        <f t="shared" si="84"/>
        <v/>
      </c>
      <c r="F439" s="53" t="str">
        <f t="shared" si="91"/>
        <v/>
      </c>
      <c r="G439" s="2"/>
      <c r="H439" s="2" t="str">
        <f t="shared" si="85"/>
        <v/>
      </c>
      <c r="I439" s="33" t="str">
        <f t="shared" si="86"/>
        <v/>
      </c>
      <c r="J439" s="10" t="str">
        <f t="shared" si="87"/>
        <v/>
      </c>
      <c r="K439" s="10" t="str">
        <f t="shared" si="88"/>
        <v/>
      </c>
      <c r="L439" s="10"/>
      <c r="M439" s="43" t="str">
        <f t="shared" si="89"/>
        <v/>
      </c>
      <c r="N439" s="2">
        <f t="shared" si="90"/>
        <v>423</v>
      </c>
      <c r="O439" s="2" t="str">
        <f t="shared" si="81"/>
        <v/>
      </c>
    </row>
    <row r="440" spans="1:15" x14ac:dyDescent="0.2">
      <c r="A440" s="27" t="str">
        <f t="shared" si="79"/>
        <v/>
      </c>
      <c r="B440" s="20" t="str">
        <f t="shared" si="80"/>
        <v/>
      </c>
      <c r="C440" s="26" t="str">
        <f t="shared" si="82"/>
        <v/>
      </c>
      <c r="D440" s="16" t="str">
        <f t="shared" si="83"/>
        <v/>
      </c>
      <c r="E440" s="16" t="str">
        <f t="shared" si="84"/>
        <v/>
      </c>
      <c r="F440" s="53" t="str">
        <f t="shared" si="91"/>
        <v/>
      </c>
      <c r="G440" s="2"/>
      <c r="H440" s="2" t="str">
        <f t="shared" si="85"/>
        <v/>
      </c>
      <c r="I440" s="33" t="str">
        <f t="shared" si="86"/>
        <v/>
      </c>
      <c r="J440" s="10" t="str">
        <f t="shared" si="87"/>
        <v/>
      </c>
      <c r="K440" s="10" t="str">
        <f t="shared" si="88"/>
        <v/>
      </c>
      <c r="L440" s="10"/>
      <c r="M440" s="43" t="str">
        <f t="shared" si="89"/>
        <v/>
      </c>
      <c r="N440" s="2">
        <f t="shared" si="90"/>
        <v>424</v>
      </c>
      <c r="O440" s="2" t="str">
        <f t="shared" si="81"/>
        <v/>
      </c>
    </row>
    <row r="441" spans="1:15" x14ac:dyDescent="0.2">
      <c r="A441" s="27" t="str">
        <f t="shared" si="79"/>
        <v/>
      </c>
      <c r="B441" s="20" t="str">
        <f t="shared" si="80"/>
        <v/>
      </c>
      <c r="C441" s="26" t="str">
        <f t="shared" si="82"/>
        <v/>
      </c>
      <c r="D441" s="16" t="str">
        <f t="shared" si="83"/>
        <v/>
      </c>
      <c r="E441" s="16" t="str">
        <f t="shared" si="84"/>
        <v/>
      </c>
      <c r="F441" s="53" t="str">
        <f t="shared" si="91"/>
        <v/>
      </c>
      <c r="G441" s="2"/>
      <c r="H441" s="2" t="str">
        <f t="shared" si="85"/>
        <v/>
      </c>
      <c r="I441" s="33" t="str">
        <f t="shared" si="86"/>
        <v/>
      </c>
      <c r="J441" s="10" t="str">
        <f t="shared" si="87"/>
        <v/>
      </c>
      <c r="K441" s="10" t="str">
        <f t="shared" si="88"/>
        <v/>
      </c>
      <c r="L441" s="10"/>
      <c r="M441" s="43" t="str">
        <f t="shared" si="89"/>
        <v/>
      </c>
      <c r="N441" s="2">
        <f t="shared" si="90"/>
        <v>425</v>
      </c>
      <c r="O441" s="2" t="str">
        <f t="shared" si="81"/>
        <v/>
      </c>
    </row>
    <row r="442" spans="1:15" x14ac:dyDescent="0.2">
      <c r="A442" s="27" t="str">
        <f t="shared" si="79"/>
        <v/>
      </c>
      <c r="B442" s="20" t="str">
        <f t="shared" si="80"/>
        <v/>
      </c>
      <c r="C442" s="26" t="str">
        <f t="shared" si="82"/>
        <v/>
      </c>
      <c r="D442" s="16" t="str">
        <f t="shared" si="83"/>
        <v/>
      </c>
      <c r="E442" s="16" t="str">
        <f t="shared" si="84"/>
        <v/>
      </c>
      <c r="F442" s="53" t="str">
        <f t="shared" si="91"/>
        <v/>
      </c>
      <c r="G442" s="2"/>
      <c r="H442" s="2" t="str">
        <f t="shared" si="85"/>
        <v/>
      </c>
      <c r="I442" s="33" t="str">
        <f t="shared" si="86"/>
        <v/>
      </c>
      <c r="J442" s="10" t="str">
        <f t="shared" si="87"/>
        <v/>
      </c>
      <c r="K442" s="10" t="str">
        <f t="shared" si="88"/>
        <v/>
      </c>
      <c r="L442" s="10"/>
      <c r="M442" s="43" t="str">
        <f t="shared" si="89"/>
        <v/>
      </c>
      <c r="N442" s="2">
        <f t="shared" si="90"/>
        <v>426</v>
      </c>
      <c r="O442" s="2" t="str">
        <f t="shared" si="81"/>
        <v/>
      </c>
    </row>
    <row r="443" spans="1:15" x14ac:dyDescent="0.2">
      <c r="A443" s="27" t="str">
        <f t="shared" si="79"/>
        <v/>
      </c>
      <c r="B443" s="20" t="str">
        <f t="shared" si="80"/>
        <v/>
      </c>
      <c r="C443" s="26" t="str">
        <f t="shared" si="82"/>
        <v/>
      </c>
      <c r="D443" s="16" t="str">
        <f t="shared" si="83"/>
        <v/>
      </c>
      <c r="E443" s="16" t="str">
        <f t="shared" si="84"/>
        <v/>
      </c>
      <c r="F443" s="53" t="str">
        <f t="shared" si="91"/>
        <v/>
      </c>
      <c r="G443" s="2"/>
      <c r="H443" s="2" t="str">
        <f t="shared" si="85"/>
        <v/>
      </c>
      <c r="I443" s="33" t="str">
        <f t="shared" si="86"/>
        <v/>
      </c>
      <c r="J443" s="10" t="str">
        <f t="shared" si="87"/>
        <v/>
      </c>
      <c r="K443" s="10" t="str">
        <f t="shared" si="88"/>
        <v/>
      </c>
      <c r="L443" s="10"/>
      <c r="M443" s="43" t="str">
        <f t="shared" si="89"/>
        <v/>
      </c>
      <c r="N443" s="2">
        <f t="shared" si="90"/>
        <v>427</v>
      </c>
      <c r="O443" s="2" t="str">
        <f t="shared" si="81"/>
        <v/>
      </c>
    </row>
    <row r="444" spans="1:15" x14ac:dyDescent="0.2">
      <c r="A444" s="27" t="str">
        <f t="shared" si="79"/>
        <v/>
      </c>
      <c r="B444" s="20" t="str">
        <f t="shared" si="80"/>
        <v/>
      </c>
      <c r="C444" s="26" t="str">
        <f t="shared" si="82"/>
        <v/>
      </c>
      <c r="D444" s="16" t="str">
        <f t="shared" si="83"/>
        <v/>
      </c>
      <c r="E444" s="16" t="str">
        <f t="shared" si="84"/>
        <v/>
      </c>
      <c r="F444" s="53" t="str">
        <f t="shared" si="91"/>
        <v/>
      </c>
      <c r="G444" s="2"/>
      <c r="H444" s="2" t="str">
        <f t="shared" si="85"/>
        <v/>
      </c>
      <c r="I444" s="33" t="str">
        <f t="shared" si="86"/>
        <v/>
      </c>
      <c r="J444" s="10" t="str">
        <f t="shared" si="87"/>
        <v/>
      </c>
      <c r="K444" s="10" t="str">
        <f t="shared" si="88"/>
        <v/>
      </c>
      <c r="L444" s="10"/>
      <c r="M444" s="43" t="str">
        <f t="shared" si="89"/>
        <v/>
      </c>
      <c r="N444" s="2">
        <f t="shared" si="90"/>
        <v>428</v>
      </c>
      <c r="O444" s="2" t="str">
        <f t="shared" si="81"/>
        <v/>
      </c>
    </row>
    <row r="445" spans="1:15" x14ac:dyDescent="0.2">
      <c r="A445" s="27" t="str">
        <f t="shared" si="79"/>
        <v/>
      </c>
      <c r="B445" s="20" t="str">
        <f t="shared" si="80"/>
        <v/>
      </c>
      <c r="C445" s="26" t="str">
        <f t="shared" si="82"/>
        <v/>
      </c>
      <c r="D445" s="16" t="str">
        <f t="shared" si="83"/>
        <v/>
      </c>
      <c r="E445" s="16" t="str">
        <f t="shared" si="84"/>
        <v/>
      </c>
      <c r="F445" s="53" t="str">
        <f t="shared" si="91"/>
        <v/>
      </c>
      <c r="G445" s="2"/>
      <c r="H445" s="2" t="str">
        <f t="shared" si="85"/>
        <v/>
      </c>
      <c r="I445" s="33" t="str">
        <f t="shared" si="86"/>
        <v/>
      </c>
      <c r="J445" s="10" t="str">
        <f t="shared" si="87"/>
        <v/>
      </c>
      <c r="K445" s="10" t="str">
        <f t="shared" si="88"/>
        <v/>
      </c>
      <c r="L445" s="10"/>
      <c r="M445" s="43" t="str">
        <f t="shared" si="89"/>
        <v/>
      </c>
      <c r="N445" s="2">
        <f t="shared" si="90"/>
        <v>429</v>
      </c>
      <c r="O445" s="2" t="str">
        <f t="shared" si="81"/>
        <v/>
      </c>
    </row>
    <row r="446" spans="1:15" x14ac:dyDescent="0.2">
      <c r="A446" s="27" t="str">
        <f t="shared" si="79"/>
        <v/>
      </c>
      <c r="B446" s="20" t="str">
        <f t="shared" si="80"/>
        <v/>
      </c>
      <c r="C446" s="26" t="str">
        <f t="shared" si="82"/>
        <v/>
      </c>
      <c r="D446" s="16" t="str">
        <f t="shared" si="83"/>
        <v/>
      </c>
      <c r="E446" s="16" t="str">
        <f t="shared" si="84"/>
        <v/>
      </c>
      <c r="F446" s="53" t="str">
        <f t="shared" si="91"/>
        <v/>
      </c>
      <c r="G446" s="2"/>
      <c r="H446" s="2" t="str">
        <f t="shared" si="85"/>
        <v/>
      </c>
      <c r="I446" s="33" t="str">
        <f t="shared" si="86"/>
        <v/>
      </c>
      <c r="J446" s="10" t="str">
        <f t="shared" si="87"/>
        <v/>
      </c>
      <c r="K446" s="10" t="str">
        <f t="shared" si="88"/>
        <v/>
      </c>
      <c r="L446" s="10"/>
      <c r="M446" s="43" t="str">
        <f t="shared" si="89"/>
        <v/>
      </c>
      <c r="N446" s="2">
        <f t="shared" si="90"/>
        <v>430</v>
      </c>
      <c r="O446" s="2" t="str">
        <f t="shared" si="81"/>
        <v/>
      </c>
    </row>
    <row r="447" spans="1:15" x14ac:dyDescent="0.2">
      <c r="A447" s="27" t="str">
        <f t="shared" si="79"/>
        <v/>
      </c>
      <c r="B447" s="20" t="str">
        <f t="shared" si="80"/>
        <v/>
      </c>
      <c r="C447" s="26" t="str">
        <f t="shared" si="82"/>
        <v/>
      </c>
      <c r="D447" s="16" t="str">
        <f t="shared" si="83"/>
        <v/>
      </c>
      <c r="E447" s="16" t="str">
        <f t="shared" si="84"/>
        <v/>
      </c>
      <c r="F447" s="53" t="str">
        <f t="shared" si="91"/>
        <v/>
      </c>
      <c r="G447" s="2"/>
      <c r="H447" s="2" t="str">
        <f t="shared" si="85"/>
        <v/>
      </c>
      <c r="I447" s="33" t="str">
        <f t="shared" si="86"/>
        <v/>
      </c>
      <c r="J447" s="10" t="str">
        <f t="shared" si="87"/>
        <v/>
      </c>
      <c r="K447" s="10" t="str">
        <f t="shared" si="88"/>
        <v/>
      </c>
      <c r="L447" s="10"/>
      <c r="M447" s="43" t="str">
        <f t="shared" si="89"/>
        <v/>
      </c>
      <c r="N447" s="2">
        <f t="shared" si="90"/>
        <v>431</v>
      </c>
      <c r="O447" s="2" t="str">
        <f t="shared" si="81"/>
        <v/>
      </c>
    </row>
    <row r="448" spans="1:15" x14ac:dyDescent="0.2">
      <c r="A448" s="27" t="str">
        <f t="shared" si="79"/>
        <v/>
      </c>
      <c r="B448" s="20" t="str">
        <f t="shared" si="80"/>
        <v/>
      </c>
      <c r="C448" s="26" t="str">
        <f t="shared" si="82"/>
        <v/>
      </c>
      <c r="D448" s="16" t="str">
        <f t="shared" si="83"/>
        <v/>
      </c>
      <c r="E448" s="16" t="str">
        <f t="shared" si="84"/>
        <v/>
      </c>
      <c r="F448" s="53" t="str">
        <f t="shared" si="91"/>
        <v/>
      </c>
      <c r="G448" s="2"/>
      <c r="H448" s="2" t="str">
        <f t="shared" si="85"/>
        <v/>
      </c>
      <c r="I448" s="33" t="str">
        <f t="shared" si="86"/>
        <v/>
      </c>
      <c r="J448" s="10" t="str">
        <f t="shared" si="87"/>
        <v/>
      </c>
      <c r="K448" s="10" t="str">
        <f t="shared" si="88"/>
        <v/>
      </c>
      <c r="L448" s="10"/>
      <c r="M448" s="43" t="str">
        <f t="shared" si="89"/>
        <v/>
      </c>
      <c r="N448" s="2">
        <f t="shared" si="90"/>
        <v>432</v>
      </c>
      <c r="O448" s="2" t="str">
        <f t="shared" si="81"/>
        <v/>
      </c>
    </row>
    <row r="449" spans="1:15" x14ac:dyDescent="0.2">
      <c r="A449" s="27" t="str">
        <f t="shared" si="79"/>
        <v/>
      </c>
      <c r="B449" s="20" t="str">
        <f t="shared" si="80"/>
        <v/>
      </c>
      <c r="C449" s="26" t="str">
        <f t="shared" si="82"/>
        <v/>
      </c>
      <c r="D449" s="16" t="str">
        <f t="shared" si="83"/>
        <v/>
      </c>
      <c r="E449" s="16" t="str">
        <f t="shared" si="84"/>
        <v/>
      </c>
      <c r="F449" s="53" t="str">
        <f t="shared" si="91"/>
        <v/>
      </c>
      <c r="G449" s="2"/>
      <c r="H449" s="2" t="str">
        <f t="shared" si="85"/>
        <v/>
      </c>
      <c r="I449" s="33" t="str">
        <f t="shared" si="86"/>
        <v/>
      </c>
      <c r="J449" s="10" t="str">
        <f t="shared" si="87"/>
        <v/>
      </c>
      <c r="K449" s="10" t="str">
        <f t="shared" si="88"/>
        <v/>
      </c>
      <c r="L449" s="10"/>
      <c r="M449" s="43" t="str">
        <f t="shared" si="89"/>
        <v/>
      </c>
      <c r="N449" s="2">
        <f t="shared" si="90"/>
        <v>433</v>
      </c>
      <c r="O449" s="2" t="str">
        <f t="shared" si="81"/>
        <v/>
      </c>
    </row>
    <row r="450" spans="1:15" x14ac:dyDescent="0.2">
      <c r="A450" s="27" t="str">
        <f t="shared" si="79"/>
        <v/>
      </c>
      <c r="B450" s="20" t="str">
        <f t="shared" si="80"/>
        <v/>
      </c>
      <c r="C450" s="26" t="str">
        <f t="shared" si="82"/>
        <v/>
      </c>
      <c r="D450" s="16" t="str">
        <f t="shared" si="83"/>
        <v/>
      </c>
      <c r="E450" s="16" t="str">
        <f t="shared" si="84"/>
        <v/>
      </c>
      <c r="F450" s="53" t="str">
        <f t="shared" si="91"/>
        <v/>
      </c>
      <c r="G450" s="2"/>
      <c r="H450" s="2" t="str">
        <f t="shared" si="85"/>
        <v/>
      </c>
      <c r="I450" s="33" t="str">
        <f t="shared" si="86"/>
        <v/>
      </c>
      <c r="J450" s="10" t="str">
        <f t="shared" si="87"/>
        <v/>
      </c>
      <c r="K450" s="10" t="str">
        <f t="shared" si="88"/>
        <v/>
      </c>
      <c r="L450" s="10"/>
      <c r="M450" s="43" t="str">
        <f t="shared" si="89"/>
        <v/>
      </c>
      <c r="N450" s="2">
        <f t="shared" si="90"/>
        <v>434</v>
      </c>
      <c r="O450" s="2" t="str">
        <f t="shared" si="81"/>
        <v/>
      </c>
    </row>
    <row r="451" spans="1:15" x14ac:dyDescent="0.2">
      <c r="A451" s="27" t="str">
        <f t="shared" si="79"/>
        <v/>
      </c>
      <c r="B451" s="20" t="str">
        <f t="shared" si="80"/>
        <v/>
      </c>
      <c r="C451" s="26" t="str">
        <f t="shared" si="82"/>
        <v/>
      </c>
      <c r="D451" s="16" t="str">
        <f t="shared" si="83"/>
        <v/>
      </c>
      <c r="E451" s="16" t="str">
        <f t="shared" si="84"/>
        <v/>
      </c>
      <c r="F451" s="53" t="str">
        <f t="shared" si="91"/>
        <v/>
      </c>
      <c r="G451" s="2"/>
      <c r="H451" s="2" t="str">
        <f t="shared" si="85"/>
        <v/>
      </c>
      <c r="I451" s="33" t="str">
        <f t="shared" si="86"/>
        <v/>
      </c>
      <c r="J451" s="10" t="str">
        <f t="shared" si="87"/>
        <v/>
      </c>
      <c r="K451" s="10" t="str">
        <f t="shared" si="88"/>
        <v/>
      </c>
      <c r="L451" s="10"/>
      <c r="M451" s="43" t="str">
        <f t="shared" si="89"/>
        <v/>
      </c>
      <c r="N451" s="2">
        <f t="shared" si="90"/>
        <v>435</v>
      </c>
      <c r="O451" s="2" t="str">
        <f t="shared" si="81"/>
        <v/>
      </c>
    </row>
    <row r="452" spans="1:15" x14ac:dyDescent="0.2">
      <c r="A452" s="27" t="str">
        <f t="shared" si="79"/>
        <v/>
      </c>
      <c r="B452" s="20" t="str">
        <f t="shared" si="80"/>
        <v/>
      </c>
      <c r="C452" s="26" t="str">
        <f t="shared" si="82"/>
        <v/>
      </c>
      <c r="D452" s="16" t="str">
        <f t="shared" si="83"/>
        <v/>
      </c>
      <c r="E452" s="16" t="str">
        <f t="shared" si="84"/>
        <v/>
      </c>
      <c r="F452" s="53" t="str">
        <f t="shared" si="91"/>
        <v/>
      </c>
      <c r="G452" s="2"/>
      <c r="H452" s="2" t="str">
        <f t="shared" si="85"/>
        <v/>
      </c>
      <c r="I452" s="33" t="str">
        <f t="shared" si="86"/>
        <v/>
      </c>
      <c r="J452" s="10" t="str">
        <f t="shared" si="87"/>
        <v/>
      </c>
      <c r="K452" s="10" t="str">
        <f t="shared" si="88"/>
        <v/>
      </c>
      <c r="L452" s="10"/>
      <c r="M452" s="43" t="str">
        <f t="shared" si="89"/>
        <v/>
      </c>
      <c r="N452" s="2">
        <f t="shared" si="90"/>
        <v>436</v>
      </c>
      <c r="O452" s="2" t="str">
        <f t="shared" si="81"/>
        <v/>
      </c>
    </row>
    <row r="453" spans="1:15" x14ac:dyDescent="0.2">
      <c r="A453" s="27" t="str">
        <f t="shared" si="79"/>
        <v/>
      </c>
      <c r="B453" s="20" t="str">
        <f t="shared" si="80"/>
        <v/>
      </c>
      <c r="C453" s="26" t="str">
        <f t="shared" si="82"/>
        <v/>
      </c>
      <c r="D453" s="16" t="str">
        <f t="shared" si="83"/>
        <v/>
      </c>
      <c r="E453" s="16" t="str">
        <f t="shared" si="84"/>
        <v/>
      </c>
      <c r="F453" s="53" t="str">
        <f t="shared" si="91"/>
        <v/>
      </c>
      <c r="G453" s="2"/>
      <c r="H453" s="2" t="str">
        <f t="shared" si="85"/>
        <v/>
      </c>
      <c r="I453" s="33" t="str">
        <f t="shared" si="86"/>
        <v/>
      </c>
      <c r="J453" s="10" t="str">
        <f t="shared" si="87"/>
        <v/>
      </c>
      <c r="K453" s="10" t="str">
        <f t="shared" si="88"/>
        <v/>
      </c>
      <c r="L453" s="10"/>
      <c r="M453" s="43" t="str">
        <f t="shared" si="89"/>
        <v/>
      </c>
      <c r="N453" s="2">
        <f t="shared" si="90"/>
        <v>437</v>
      </c>
      <c r="O453" s="2" t="str">
        <f t="shared" si="81"/>
        <v/>
      </c>
    </row>
    <row r="454" spans="1:15" x14ac:dyDescent="0.2">
      <c r="A454" s="27" t="str">
        <f t="shared" si="79"/>
        <v/>
      </c>
      <c r="B454" s="20" t="str">
        <f t="shared" si="80"/>
        <v/>
      </c>
      <c r="C454" s="26" t="str">
        <f t="shared" si="82"/>
        <v/>
      </c>
      <c r="D454" s="16" t="str">
        <f t="shared" si="83"/>
        <v/>
      </c>
      <c r="E454" s="16" t="str">
        <f t="shared" si="84"/>
        <v/>
      </c>
      <c r="F454" s="53" t="str">
        <f t="shared" si="91"/>
        <v/>
      </c>
      <c r="G454" s="2"/>
      <c r="H454" s="2" t="str">
        <f t="shared" si="85"/>
        <v/>
      </c>
      <c r="I454" s="33" t="str">
        <f t="shared" si="86"/>
        <v/>
      </c>
      <c r="J454" s="10" t="str">
        <f t="shared" si="87"/>
        <v/>
      </c>
      <c r="K454" s="10" t="str">
        <f t="shared" si="88"/>
        <v/>
      </c>
      <c r="L454" s="10"/>
      <c r="M454" s="43" t="str">
        <f t="shared" si="89"/>
        <v/>
      </c>
      <c r="N454" s="2">
        <f t="shared" si="90"/>
        <v>438</v>
      </c>
      <c r="O454" s="2" t="str">
        <f t="shared" si="81"/>
        <v/>
      </c>
    </row>
    <row r="455" spans="1:15" x14ac:dyDescent="0.2">
      <c r="A455" s="27" t="str">
        <f t="shared" si="79"/>
        <v/>
      </c>
      <c r="B455" s="20" t="str">
        <f t="shared" si="80"/>
        <v/>
      </c>
      <c r="C455" s="26" t="str">
        <f t="shared" si="82"/>
        <v/>
      </c>
      <c r="D455" s="16" t="str">
        <f t="shared" si="83"/>
        <v/>
      </c>
      <c r="E455" s="16" t="str">
        <f t="shared" si="84"/>
        <v/>
      </c>
      <c r="F455" s="53" t="str">
        <f t="shared" si="91"/>
        <v/>
      </c>
      <c r="G455" s="2"/>
      <c r="H455" s="2" t="str">
        <f t="shared" si="85"/>
        <v/>
      </c>
      <c r="I455" s="33" t="str">
        <f t="shared" si="86"/>
        <v/>
      </c>
      <c r="J455" s="10" t="str">
        <f t="shared" si="87"/>
        <v/>
      </c>
      <c r="K455" s="10" t="str">
        <f t="shared" si="88"/>
        <v/>
      </c>
      <c r="L455" s="10"/>
      <c r="M455" s="43" t="str">
        <f t="shared" si="89"/>
        <v/>
      </c>
      <c r="N455" s="2">
        <f t="shared" si="90"/>
        <v>439</v>
      </c>
      <c r="O455" s="2" t="str">
        <f t="shared" si="81"/>
        <v/>
      </c>
    </row>
    <row r="456" spans="1:15" x14ac:dyDescent="0.2">
      <c r="A456" s="27" t="str">
        <f t="shared" si="79"/>
        <v/>
      </c>
      <c r="B456" s="20" t="str">
        <f t="shared" si="80"/>
        <v/>
      </c>
      <c r="C456" s="26" t="str">
        <f t="shared" si="82"/>
        <v/>
      </c>
      <c r="D456" s="16" t="str">
        <f t="shared" si="83"/>
        <v/>
      </c>
      <c r="E456" s="16" t="str">
        <f t="shared" si="84"/>
        <v/>
      </c>
      <c r="F456" s="53" t="str">
        <f t="shared" si="91"/>
        <v/>
      </c>
      <c r="G456" s="2"/>
      <c r="H456" s="2" t="str">
        <f t="shared" si="85"/>
        <v/>
      </c>
      <c r="I456" s="33" t="str">
        <f t="shared" si="86"/>
        <v/>
      </c>
      <c r="J456" s="10" t="str">
        <f t="shared" si="87"/>
        <v/>
      </c>
      <c r="K456" s="10" t="str">
        <f t="shared" si="88"/>
        <v/>
      </c>
      <c r="L456" s="10"/>
      <c r="M456" s="43" t="str">
        <f t="shared" si="89"/>
        <v/>
      </c>
      <c r="N456" s="2">
        <f t="shared" si="90"/>
        <v>440</v>
      </c>
      <c r="O456" s="2" t="str">
        <f t="shared" si="81"/>
        <v/>
      </c>
    </row>
    <row r="457" spans="1:15" x14ac:dyDescent="0.2">
      <c r="A457" s="27" t="str">
        <f t="shared" si="79"/>
        <v/>
      </c>
      <c r="B457" s="20" t="str">
        <f t="shared" si="80"/>
        <v/>
      </c>
      <c r="C457" s="26" t="str">
        <f t="shared" si="82"/>
        <v/>
      </c>
      <c r="D457" s="16" t="str">
        <f t="shared" si="83"/>
        <v/>
      </c>
      <c r="E457" s="16" t="str">
        <f t="shared" si="84"/>
        <v/>
      </c>
      <c r="F457" s="53" t="str">
        <f t="shared" si="91"/>
        <v/>
      </c>
      <c r="G457" s="2"/>
      <c r="H457" s="2" t="str">
        <f t="shared" si="85"/>
        <v/>
      </c>
      <c r="I457" s="33" t="str">
        <f t="shared" si="86"/>
        <v/>
      </c>
      <c r="J457" s="10" t="str">
        <f t="shared" si="87"/>
        <v/>
      </c>
      <c r="K457" s="10" t="str">
        <f t="shared" si="88"/>
        <v/>
      </c>
      <c r="L457" s="10"/>
      <c r="M457" s="43" t="str">
        <f t="shared" si="89"/>
        <v/>
      </c>
      <c r="N457" s="2">
        <f t="shared" si="90"/>
        <v>441</v>
      </c>
      <c r="O457" s="2" t="str">
        <f t="shared" si="81"/>
        <v/>
      </c>
    </row>
    <row r="458" spans="1:15" x14ac:dyDescent="0.2">
      <c r="A458" s="27" t="str">
        <f t="shared" si="79"/>
        <v/>
      </c>
      <c r="B458" s="20" t="str">
        <f t="shared" si="80"/>
        <v/>
      </c>
      <c r="C458" s="26" t="str">
        <f t="shared" si="82"/>
        <v/>
      </c>
      <c r="D458" s="16" t="str">
        <f t="shared" si="83"/>
        <v/>
      </c>
      <c r="E458" s="16" t="str">
        <f t="shared" si="84"/>
        <v/>
      </c>
      <c r="F458" s="53" t="str">
        <f t="shared" si="91"/>
        <v/>
      </c>
      <c r="G458" s="2"/>
      <c r="H458" s="2" t="str">
        <f t="shared" si="85"/>
        <v/>
      </c>
      <c r="I458" s="33" t="str">
        <f t="shared" si="86"/>
        <v/>
      </c>
      <c r="J458" s="10" t="str">
        <f t="shared" si="87"/>
        <v/>
      </c>
      <c r="K458" s="10" t="str">
        <f t="shared" si="88"/>
        <v/>
      </c>
      <c r="L458" s="10"/>
      <c r="M458" s="43" t="str">
        <f t="shared" si="89"/>
        <v/>
      </c>
      <c r="N458" s="2">
        <f t="shared" si="90"/>
        <v>442</v>
      </c>
      <c r="O458" s="2" t="str">
        <f t="shared" si="81"/>
        <v/>
      </c>
    </row>
    <row r="459" spans="1:15" x14ac:dyDescent="0.2">
      <c r="A459" s="27" t="str">
        <f t="shared" si="79"/>
        <v/>
      </c>
      <c r="B459" s="20" t="str">
        <f t="shared" si="80"/>
        <v/>
      </c>
      <c r="C459" s="26" t="str">
        <f t="shared" si="82"/>
        <v/>
      </c>
      <c r="D459" s="16" t="str">
        <f t="shared" si="83"/>
        <v/>
      </c>
      <c r="E459" s="16" t="str">
        <f t="shared" si="84"/>
        <v/>
      </c>
      <c r="F459" s="53" t="str">
        <f t="shared" si="91"/>
        <v/>
      </c>
      <c r="G459" s="2"/>
      <c r="H459" s="2" t="str">
        <f t="shared" si="85"/>
        <v/>
      </c>
      <c r="I459" s="33" t="str">
        <f t="shared" si="86"/>
        <v/>
      </c>
      <c r="J459" s="10" t="str">
        <f t="shared" si="87"/>
        <v/>
      </c>
      <c r="K459" s="10" t="str">
        <f t="shared" si="88"/>
        <v/>
      </c>
      <c r="L459" s="10"/>
      <c r="M459" s="43" t="str">
        <f t="shared" si="89"/>
        <v/>
      </c>
      <c r="N459" s="2">
        <f t="shared" si="90"/>
        <v>443</v>
      </c>
      <c r="O459" s="2" t="str">
        <f t="shared" si="81"/>
        <v/>
      </c>
    </row>
    <row r="460" spans="1:15" x14ac:dyDescent="0.2">
      <c r="A460" s="27" t="str">
        <f t="shared" si="79"/>
        <v/>
      </c>
      <c r="B460" s="20" t="str">
        <f t="shared" si="80"/>
        <v/>
      </c>
      <c r="C460" s="26" t="str">
        <f t="shared" si="82"/>
        <v/>
      </c>
      <c r="D460" s="16" t="str">
        <f t="shared" si="83"/>
        <v/>
      </c>
      <c r="E460" s="16" t="str">
        <f t="shared" si="84"/>
        <v/>
      </c>
      <c r="F460" s="53" t="str">
        <f t="shared" si="91"/>
        <v/>
      </c>
      <c r="G460" s="2"/>
      <c r="H460" s="2" t="str">
        <f t="shared" si="85"/>
        <v/>
      </c>
      <c r="I460" s="33" t="str">
        <f t="shared" si="86"/>
        <v/>
      </c>
      <c r="J460" s="10" t="str">
        <f t="shared" si="87"/>
        <v/>
      </c>
      <c r="K460" s="10" t="str">
        <f t="shared" si="88"/>
        <v/>
      </c>
      <c r="L460" s="10"/>
      <c r="M460" s="43" t="str">
        <f t="shared" si="89"/>
        <v/>
      </c>
      <c r="N460" s="2">
        <f t="shared" si="90"/>
        <v>444</v>
      </c>
      <c r="O460" s="2" t="str">
        <f t="shared" si="81"/>
        <v/>
      </c>
    </row>
    <row r="461" spans="1:15" x14ac:dyDescent="0.2">
      <c r="A461" s="27" t="str">
        <f t="shared" si="79"/>
        <v/>
      </c>
      <c r="B461" s="20" t="str">
        <f t="shared" si="80"/>
        <v/>
      </c>
      <c r="C461" s="26" t="str">
        <f t="shared" si="82"/>
        <v/>
      </c>
      <c r="D461" s="16" t="str">
        <f t="shared" si="83"/>
        <v/>
      </c>
      <c r="E461" s="16" t="str">
        <f t="shared" si="84"/>
        <v/>
      </c>
      <c r="F461" s="53" t="str">
        <f t="shared" si="91"/>
        <v/>
      </c>
      <c r="G461" s="2"/>
      <c r="H461" s="2" t="str">
        <f t="shared" si="85"/>
        <v/>
      </c>
      <c r="I461" s="33" t="str">
        <f t="shared" si="86"/>
        <v/>
      </c>
      <c r="J461" s="10" t="str">
        <f t="shared" si="87"/>
        <v/>
      </c>
      <c r="K461" s="10" t="str">
        <f t="shared" si="88"/>
        <v/>
      </c>
      <c r="L461" s="10"/>
      <c r="M461" s="43" t="str">
        <f t="shared" si="89"/>
        <v/>
      </c>
      <c r="N461" s="2">
        <f t="shared" si="90"/>
        <v>445</v>
      </c>
      <c r="O461" s="2" t="str">
        <f t="shared" si="81"/>
        <v/>
      </c>
    </row>
    <row r="462" spans="1:15" x14ac:dyDescent="0.2">
      <c r="A462" s="27" t="str">
        <f t="shared" si="79"/>
        <v/>
      </c>
      <c r="B462" s="20" t="str">
        <f t="shared" si="80"/>
        <v/>
      </c>
      <c r="C462" s="26" t="str">
        <f t="shared" si="82"/>
        <v/>
      </c>
      <c r="D462" s="16" t="str">
        <f t="shared" si="83"/>
        <v/>
      </c>
      <c r="E462" s="16" t="str">
        <f t="shared" si="84"/>
        <v/>
      </c>
      <c r="F462" s="53" t="str">
        <f t="shared" si="91"/>
        <v/>
      </c>
      <c r="G462" s="2"/>
      <c r="H462" s="2" t="str">
        <f t="shared" si="85"/>
        <v/>
      </c>
      <c r="I462" s="33" t="str">
        <f t="shared" si="86"/>
        <v/>
      </c>
      <c r="J462" s="10" t="str">
        <f t="shared" si="87"/>
        <v/>
      </c>
      <c r="K462" s="10" t="str">
        <f t="shared" si="88"/>
        <v/>
      </c>
      <c r="L462" s="10"/>
      <c r="M462" s="43" t="str">
        <f t="shared" si="89"/>
        <v/>
      </c>
      <c r="N462" s="2">
        <f t="shared" si="90"/>
        <v>446</v>
      </c>
      <c r="O462" s="2" t="str">
        <f t="shared" si="81"/>
        <v/>
      </c>
    </row>
    <row r="463" spans="1:15" x14ac:dyDescent="0.2">
      <c r="A463" s="27" t="str">
        <f t="shared" si="79"/>
        <v/>
      </c>
      <c r="B463" s="20" t="str">
        <f t="shared" si="80"/>
        <v/>
      </c>
      <c r="C463" s="26" t="str">
        <f t="shared" si="82"/>
        <v/>
      </c>
      <c r="D463" s="16" t="str">
        <f t="shared" si="83"/>
        <v/>
      </c>
      <c r="E463" s="16" t="str">
        <f t="shared" si="84"/>
        <v/>
      </c>
      <c r="F463" s="53" t="str">
        <f t="shared" si="91"/>
        <v/>
      </c>
      <c r="G463" s="2"/>
      <c r="H463" s="2" t="str">
        <f t="shared" si="85"/>
        <v/>
      </c>
      <c r="I463" s="33" t="str">
        <f t="shared" si="86"/>
        <v/>
      </c>
      <c r="J463" s="10" t="str">
        <f t="shared" si="87"/>
        <v/>
      </c>
      <c r="K463" s="10" t="str">
        <f t="shared" si="88"/>
        <v/>
      </c>
      <c r="L463" s="10"/>
      <c r="M463" s="43" t="str">
        <f t="shared" si="89"/>
        <v/>
      </c>
      <c r="N463" s="2">
        <f t="shared" si="90"/>
        <v>447</v>
      </c>
      <c r="O463" s="2" t="str">
        <f t="shared" si="81"/>
        <v/>
      </c>
    </row>
    <row r="464" spans="1:15" x14ac:dyDescent="0.2">
      <c r="A464" s="27" t="str">
        <f t="shared" si="79"/>
        <v/>
      </c>
      <c r="B464" s="20" t="str">
        <f t="shared" si="80"/>
        <v/>
      </c>
      <c r="C464" s="26" t="str">
        <f t="shared" si="82"/>
        <v/>
      </c>
      <c r="D464" s="16" t="str">
        <f t="shared" si="83"/>
        <v/>
      </c>
      <c r="E464" s="16" t="str">
        <f t="shared" si="84"/>
        <v/>
      </c>
      <c r="F464" s="53" t="str">
        <f t="shared" si="91"/>
        <v/>
      </c>
      <c r="G464" s="2"/>
      <c r="H464" s="2" t="str">
        <f t="shared" si="85"/>
        <v/>
      </c>
      <c r="I464" s="33" t="str">
        <f t="shared" si="86"/>
        <v/>
      </c>
      <c r="J464" s="10" t="str">
        <f t="shared" si="87"/>
        <v/>
      </c>
      <c r="K464" s="10" t="str">
        <f t="shared" si="88"/>
        <v/>
      </c>
      <c r="L464" s="10"/>
      <c r="M464" s="43" t="str">
        <f t="shared" si="89"/>
        <v/>
      </c>
      <c r="N464" s="2">
        <f t="shared" si="90"/>
        <v>448</v>
      </c>
      <c r="O464" s="2" t="str">
        <f t="shared" si="81"/>
        <v/>
      </c>
    </row>
    <row r="465" spans="1:15" x14ac:dyDescent="0.2">
      <c r="A465" s="27" t="str">
        <f t="shared" ref="A465:A528" si="92">$O465</f>
        <v/>
      </c>
      <c r="B465" s="20" t="str">
        <f t="shared" ref="B465:B528" si="93">IF(A465="","",IF($B$13=0,($H465),(IF($B$13=1,$I465,$J465))))</f>
        <v/>
      </c>
      <c r="C465" s="26" t="str">
        <f t="shared" si="82"/>
        <v/>
      </c>
      <c r="D465" s="16" t="str">
        <f t="shared" si="83"/>
        <v/>
      </c>
      <c r="E465" s="16" t="str">
        <f t="shared" si="84"/>
        <v/>
      </c>
      <c r="F465" s="53" t="str">
        <f t="shared" si="91"/>
        <v/>
      </c>
      <c r="G465" s="2"/>
      <c r="H465" s="2" t="str">
        <f t="shared" si="85"/>
        <v/>
      </c>
      <c r="I465" s="33" t="str">
        <f t="shared" si="86"/>
        <v/>
      </c>
      <c r="J465" s="10" t="str">
        <f t="shared" si="87"/>
        <v/>
      </c>
      <c r="K465" s="10" t="str">
        <f t="shared" si="88"/>
        <v/>
      </c>
      <c r="L465" s="10"/>
      <c r="M465" s="43" t="str">
        <f t="shared" si="89"/>
        <v/>
      </c>
      <c r="N465" s="2">
        <f t="shared" si="90"/>
        <v>449</v>
      </c>
      <c r="O465" s="2" t="str">
        <f t="shared" ref="O465:O528" si="94">IF($N465&gt;$B$11,"",$N465)</f>
        <v/>
      </c>
    </row>
    <row r="466" spans="1:15" x14ac:dyDescent="0.2">
      <c r="A466" s="27" t="str">
        <f t="shared" si="92"/>
        <v/>
      </c>
      <c r="B466" s="20" t="str">
        <f t="shared" si="93"/>
        <v/>
      </c>
      <c r="C466" s="26" t="str">
        <f t="shared" ref="C466:C529" si="95">IF(A466="","",IF(ISERROR(B466),"no",IF(($B466)&gt;=$B$14,"yes","no")))</f>
        <v/>
      </c>
      <c r="D466" s="16" t="str">
        <f t="shared" ref="D466:D529" si="96">IF(A466="","",IF(A466&lt;($B$12),(HYPGEOMDIST($A466,$A466,($B$12)-1,$B$11)),0))</f>
        <v/>
      </c>
      <c r="E466" s="16" t="str">
        <f t="shared" ref="E466:E529" si="97">IF(A466="","",IF(A466&lt;=($B$12),HYPGEOMDIST($A466-1,$A466,($B$12)-1,$B$11)))</f>
        <v/>
      </c>
      <c r="F466" s="53" t="str">
        <f t="shared" si="91"/>
        <v/>
      </c>
      <c r="G466" s="2"/>
      <c r="H466" s="2" t="str">
        <f t="shared" ref="H466:H529" si="98">IF($A466="","",1-D466)</f>
        <v/>
      </c>
      <c r="I466" s="33" t="str">
        <f t="shared" ref="I466:I529" si="99">IF($A466="","",H466-E466)</f>
        <v/>
      </c>
      <c r="J466" s="10" t="str">
        <f t="shared" ref="J466:J529" si="100">IF($A466="","",I466-F466)</f>
        <v/>
      </c>
      <c r="K466" s="10" t="str">
        <f t="shared" ref="K466:K529" si="101">IF($B466="","",$B$14)</f>
        <v/>
      </c>
      <c r="L466" s="10"/>
      <c r="M466" s="43" t="str">
        <f t="shared" ref="M466:M529" si="102">IF(ISERROR(B466),"",IF(B466&gt;=$B$14,B466,"not meet"))</f>
        <v/>
      </c>
      <c r="N466" s="2">
        <f t="shared" ref="N466:N529" si="103">ROW()-16</f>
        <v>450</v>
      </c>
      <c r="O466" s="2" t="str">
        <f t="shared" si="94"/>
        <v/>
      </c>
    </row>
    <row r="467" spans="1:15" x14ac:dyDescent="0.2">
      <c r="A467" s="27" t="str">
        <f t="shared" si="92"/>
        <v/>
      </c>
      <c r="B467" s="20" t="str">
        <f t="shared" si="93"/>
        <v/>
      </c>
      <c r="C467" s="26" t="str">
        <f t="shared" si="95"/>
        <v/>
      </c>
      <c r="D467" s="16" t="str">
        <f t="shared" si="96"/>
        <v/>
      </c>
      <c r="E467" s="16" t="str">
        <f t="shared" si="97"/>
        <v/>
      </c>
      <c r="F467" s="53" t="str">
        <f t="shared" ref="F467:F530" si="104">IF(A467="","",IF(OR(A467&lt;2,B$11=B$12),"0",IF(A467&lt;B$12+2,HYPGEOMDIST(A467-2,A467,B$12-1,B$11))))</f>
        <v/>
      </c>
      <c r="G467" s="2"/>
      <c r="H467" s="2" t="str">
        <f t="shared" si="98"/>
        <v/>
      </c>
      <c r="I467" s="33" t="str">
        <f t="shared" si="99"/>
        <v/>
      </c>
      <c r="J467" s="10" t="str">
        <f t="shared" si="100"/>
        <v/>
      </c>
      <c r="K467" s="10" t="str">
        <f t="shared" si="101"/>
        <v/>
      </c>
      <c r="L467" s="10"/>
      <c r="M467" s="43" t="str">
        <f t="shared" si="102"/>
        <v/>
      </c>
      <c r="N467" s="2">
        <f t="shared" si="103"/>
        <v>451</v>
      </c>
      <c r="O467" s="2" t="str">
        <f t="shared" si="94"/>
        <v/>
      </c>
    </row>
    <row r="468" spans="1:15" x14ac:dyDescent="0.2">
      <c r="A468" s="27" t="str">
        <f t="shared" si="92"/>
        <v/>
      </c>
      <c r="B468" s="20" t="str">
        <f t="shared" si="93"/>
        <v/>
      </c>
      <c r="C468" s="26" t="str">
        <f t="shared" si="95"/>
        <v/>
      </c>
      <c r="D468" s="16" t="str">
        <f t="shared" si="96"/>
        <v/>
      </c>
      <c r="E468" s="16" t="str">
        <f t="shared" si="97"/>
        <v/>
      </c>
      <c r="F468" s="53" t="str">
        <f t="shared" si="104"/>
        <v/>
      </c>
      <c r="G468" s="2"/>
      <c r="H468" s="2" t="str">
        <f t="shared" si="98"/>
        <v/>
      </c>
      <c r="I468" s="33" t="str">
        <f t="shared" si="99"/>
        <v/>
      </c>
      <c r="J468" s="10" t="str">
        <f t="shared" si="100"/>
        <v/>
      </c>
      <c r="K468" s="10" t="str">
        <f t="shared" si="101"/>
        <v/>
      </c>
      <c r="L468" s="10"/>
      <c r="M468" s="43" t="str">
        <f t="shared" si="102"/>
        <v/>
      </c>
      <c r="N468" s="2">
        <f t="shared" si="103"/>
        <v>452</v>
      </c>
      <c r="O468" s="2" t="str">
        <f t="shared" si="94"/>
        <v/>
      </c>
    </row>
    <row r="469" spans="1:15" x14ac:dyDescent="0.2">
      <c r="A469" s="27" t="str">
        <f t="shared" si="92"/>
        <v/>
      </c>
      <c r="B469" s="20" t="str">
        <f t="shared" si="93"/>
        <v/>
      </c>
      <c r="C469" s="26" t="str">
        <f t="shared" si="95"/>
        <v/>
      </c>
      <c r="D469" s="16" t="str">
        <f t="shared" si="96"/>
        <v/>
      </c>
      <c r="E469" s="16" t="str">
        <f t="shared" si="97"/>
        <v/>
      </c>
      <c r="F469" s="53" t="str">
        <f t="shared" si="104"/>
        <v/>
      </c>
      <c r="G469" s="2"/>
      <c r="H469" s="2" t="str">
        <f t="shared" si="98"/>
        <v/>
      </c>
      <c r="I469" s="33" t="str">
        <f t="shared" si="99"/>
        <v/>
      </c>
      <c r="J469" s="10" t="str">
        <f t="shared" si="100"/>
        <v/>
      </c>
      <c r="K469" s="10" t="str">
        <f t="shared" si="101"/>
        <v/>
      </c>
      <c r="L469" s="10"/>
      <c r="M469" s="43" t="str">
        <f t="shared" si="102"/>
        <v/>
      </c>
      <c r="N469" s="2">
        <f t="shared" si="103"/>
        <v>453</v>
      </c>
      <c r="O469" s="2" t="str">
        <f t="shared" si="94"/>
        <v/>
      </c>
    </row>
    <row r="470" spans="1:15" x14ac:dyDescent="0.2">
      <c r="A470" s="27" t="str">
        <f t="shared" si="92"/>
        <v/>
      </c>
      <c r="B470" s="20" t="str">
        <f t="shared" si="93"/>
        <v/>
      </c>
      <c r="C470" s="26" t="str">
        <f t="shared" si="95"/>
        <v/>
      </c>
      <c r="D470" s="16" t="str">
        <f t="shared" si="96"/>
        <v/>
      </c>
      <c r="E470" s="16" t="str">
        <f t="shared" si="97"/>
        <v/>
      </c>
      <c r="F470" s="53" t="str">
        <f t="shared" si="104"/>
        <v/>
      </c>
      <c r="G470" s="2"/>
      <c r="H470" s="2" t="str">
        <f t="shared" si="98"/>
        <v/>
      </c>
      <c r="I470" s="33" t="str">
        <f t="shared" si="99"/>
        <v/>
      </c>
      <c r="J470" s="10" t="str">
        <f t="shared" si="100"/>
        <v/>
      </c>
      <c r="K470" s="10" t="str">
        <f t="shared" si="101"/>
        <v/>
      </c>
      <c r="L470" s="10"/>
      <c r="M470" s="43" t="str">
        <f t="shared" si="102"/>
        <v/>
      </c>
      <c r="N470" s="2">
        <f t="shared" si="103"/>
        <v>454</v>
      </c>
      <c r="O470" s="2" t="str">
        <f t="shared" si="94"/>
        <v/>
      </c>
    </row>
    <row r="471" spans="1:15" x14ac:dyDescent="0.2">
      <c r="A471" s="27" t="str">
        <f t="shared" si="92"/>
        <v/>
      </c>
      <c r="B471" s="20" t="str">
        <f t="shared" si="93"/>
        <v/>
      </c>
      <c r="C471" s="26" t="str">
        <f t="shared" si="95"/>
        <v/>
      </c>
      <c r="D471" s="16" t="str">
        <f t="shared" si="96"/>
        <v/>
      </c>
      <c r="E471" s="16" t="str">
        <f t="shared" si="97"/>
        <v/>
      </c>
      <c r="F471" s="53" t="str">
        <f t="shared" si="104"/>
        <v/>
      </c>
      <c r="G471" s="2"/>
      <c r="H471" s="2" t="str">
        <f t="shared" si="98"/>
        <v/>
      </c>
      <c r="I471" s="33" t="str">
        <f t="shared" si="99"/>
        <v/>
      </c>
      <c r="J471" s="10" t="str">
        <f t="shared" si="100"/>
        <v/>
      </c>
      <c r="K471" s="10" t="str">
        <f t="shared" si="101"/>
        <v/>
      </c>
      <c r="L471" s="10"/>
      <c r="M471" s="43" t="str">
        <f t="shared" si="102"/>
        <v/>
      </c>
      <c r="N471" s="2">
        <f t="shared" si="103"/>
        <v>455</v>
      </c>
      <c r="O471" s="2" t="str">
        <f t="shared" si="94"/>
        <v/>
      </c>
    </row>
    <row r="472" spans="1:15" x14ac:dyDescent="0.2">
      <c r="A472" s="27" t="str">
        <f t="shared" si="92"/>
        <v/>
      </c>
      <c r="B472" s="20" t="str">
        <f t="shared" si="93"/>
        <v/>
      </c>
      <c r="C472" s="26" t="str">
        <f t="shared" si="95"/>
        <v/>
      </c>
      <c r="D472" s="16" t="str">
        <f t="shared" si="96"/>
        <v/>
      </c>
      <c r="E472" s="16" t="str">
        <f t="shared" si="97"/>
        <v/>
      </c>
      <c r="F472" s="53" t="str">
        <f t="shared" si="104"/>
        <v/>
      </c>
      <c r="G472" s="2"/>
      <c r="H472" s="2" t="str">
        <f t="shared" si="98"/>
        <v/>
      </c>
      <c r="I472" s="33" t="str">
        <f t="shared" si="99"/>
        <v/>
      </c>
      <c r="J472" s="10" t="str">
        <f t="shared" si="100"/>
        <v/>
      </c>
      <c r="K472" s="10" t="str">
        <f t="shared" si="101"/>
        <v/>
      </c>
      <c r="L472" s="10"/>
      <c r="M472" s="43" t="str">
        <f t="shared" si="102"/>
        <v/>
      </c>
      <c r="N472" s="2">
        <f t="shared" si="103"/>
        <v>456</v>
      </c>
      <c r="O472" s="2" t="str">
        <f t="shared" si="94"/>
        <v/>
      </c>
    </row>
    <row r="473" spans="1:15" x14ac:dyDescent="0.2">
      <c r="A473" s="27" t="str">
        <f t="shared" si="92"/>
        <v/>
      </c>
      <c r="B473" s="20" t="str">
        <f t="shared" si="93"/>
        <v/>
      </c>
      <c r="C473" s="26" t="str">
        <f t="shared" si="95"/>
        <v/>
      </c>
      <c r="D473" s="16" t="str">
        <f t="shared" si="96"/>
        <v/>
      </c>
      <c r="E473" s="16" t="str">
        <f t="shared" si="97"/>
        <v/>
      </c>
      <c r="F473" s="53" t="str">
        <f t="shared" si="104"/>
        <v/>
      </c>
      <c r="G473" s="2"/>
      <c r="H473" s="2" t="str">
        <f t="shared" si="98"/>
        <v/>
      </c>
      <c r="I473" s="33" t="str">
        <f t="shared" si="99"/>
        <v/>
      </c>
      <c r="J473" s="10" t="str">
        <f t="shared" si="100"/>
        <v/>
      </c>
      <c r="K473" s="10" t="str">
        <f t="shared" si="101"/>
        <v/>
      </c>
      <c r="L473" s="10"/>
      <c r="M473" s="43" t="str">
        <f t="shared" si="102"/>
        <v/>
      </c>
      <c r="N473" s="2">
        <f t="shared" si="103"/>
        <v>457</v>
      </c>
      <c r="O473" s="2" t="str">
        <f t="shared" si="94"/>
        <v/>
      </c>
    </row>
    <row r="474" spans="1:15" x14ac:dyDescent="0.2">
      <c r="A474" s="27" t="str">
        <f t="shared" si="92"/>
        <v/>
      </c>
      <c r="B474" s="20" t="str">
        <f t="shared" si="93"/>
        <v/>
      </c>
      <c r="C474" s="26" t="str">
        <f t="shared" si="95"/>
        <v/>
      </c>
      <c r="D474" s="16" t="str">
        <f t="shared" si="96"/>
        <v/>
      </c>
      <c r="E474" s="16" t="str">
        <f t="shared" si="97"/>
        <v/>
      </c>
      <c r="F474" s="53" t="str">
        <f t="shared" si="104"/>
        <v/>
      </c>
      <c r="G474" s="2"/>
      <c r="H474" s="2" t="str">
        <f t="shared" si="98"/>
        <v/>
      </c>
      <c r="I474" s="33" t="str">
        <f t="shared" si="99"/>
        <v/>
      </c>
      <c r="J474" s="10" t="str">
        <f t="shared" si="100"/>
        <v/>
      </c>
      <c r="K474" s="10" t="str">
        <f t="shared" si="101"/>
        <v/>
      </c>
      <c r="L474" s="10"/>
      <c r="M474" s="43" t="str">
        <f t="shared" si="102"/>
        <v/>
      </c>
      <c r="N474" s="2">
        <f t="shared" si="103"/>
        <v>458</v>
      </c>
      <c r="O474" s="2" t="str">
        <f t="shared" si="94"/>
        <v/>
      </c>
    </row>
    <row r="475" spans="1:15" x14ac:dyDescent="0.2">
      <c r="A475" s="27" t="str">
        <f t="shared" si="92"/>
        <v/>
      </c>
      <c r="B475" s="20" t="str">
        <f t="shared" si="93"/>
        <v/>
      </c>
      <c r="C475" s="26" t="str">
        <f t="shared" si="95"/>
        <v/>
      </c>
      <c r="D475" s="16" t="str">
        <f t="shared" si="96"/>
        <v/>
      </c>
      <c r="E475" s="16" t="str">
        <f t="shared" si="97"/>
        <v/>
      </c>
      <c r="F475" s="53" t="str">
        <f t="shared" si="104"/>
        <v/>
      </c>
      <c r="G475" s="2"/>
      <c r="H475" s="2" t="str">
        <f t="shared" si="98"/>
        <v/>
      </c>
      <c r="I475" s="33" t="str">
        <f t="shared" si="99"/>
        <v/>
      </c>
      <c r="J475" s="10" t="str">
        <f t="shared" si="100"/>
        <v/>
      </c>
      <c r="K475" s="10" t="str">
        <f t="shared" si="101"/>
        <v/>
      </c>
      <c r="L475" s="10"/>
      <c r="M475" s="43" t="str">
        <f t="shared" si="102"/>
        <v/>
      </c>
      <c r="N475" s="2">
        <f t="shared" si="103"/>
        <v>459</v>
      </c>
      <c r="O475" s="2" t="str">
        <f t="shared" si="94"/>
        <v/>
      </c>
    </row>
    <row r="476" spans="1:15" x14ac:dyDescent="0.2">
      <c r="A476" s="27" t="str">
        <f t="shared" si="92"/>
        <v/>
      </c>
      <c r="B476" s="20" t="str">
        <f t="shared" si="93"/>
        <v/>
      </c>
      <c r="C476" s="26" t="str">
        <f t="shared" si="95"/>
        <v/>
      </c>
      <c r="D476" s="16" t="str">
        <f t="shared" si="96"/>
        <v/>
      </c>
      <c r="E476" s="16" t="str">
        <f t="shared" si="97"/>
        <v/>
      </c>
      <c r="F476" s="53" t="str">
        <f t="shared" si="104"/>
        <v/>
      </c>
      <c r="G476" s="2"/>
      <c r="H476" s="2" t="str">
        <f t="shared" si="98"/>
        <v/>
      </c>
      <c r="I476" s="33" t="str">
        <f t="shared" si="99"/>
        <v/>
      </c>
      <c r="J476" s="10" t="str">
        <f t="shared" si="100"/>
        <v/>
      </c>
      <c r="K476" s="10" t="str">
        <f t="shared" si="101"/>
        <v/>
      </c>
      <c r="L476" s="10"/>
      <c r="M476" s="43" t="str">
        <f t="shared" si="102"/>
        <v/>
      </c>
      <c r="N476" s="2">
        <f t="shared" si="103"/>
        <v>460</v>
      </c>
      <c r="O476" s="2" t="str">
        <f t="shared" si="94"/>
        <v/>
      </c>
    </row>
    <row r="477" spans="1:15" x14ac:dyDescent="0.2">
      <c r="A477" s="27" t="str">
        <f t="shared" si="92"/>
        <v/>
      </c>
      <c r="B477" s="20" t="str">
        <f t="shared" si="93"/>
        <v/>
      </c>
      <c r="C477" s="26" t="str">
        <f t="shared" si="95"/>
        <v/>
      </c>
      <c r="D477" s="16" t="str">
        <f t="shared" si="96"/>
        <v/>
      </c>
      <c r="E477" s="16" t="str">
        <f t="shared" si="97"/>
        <v/>
      </c>
      <c r="F477" s="53" t="str">
        <f t="shared" si="104"/>
        <v/>
      </c>
      <c r="G477" s="2"/>
      <c r="H477" s="2" t="str">
        <f t="shared" si="98"/>
        <v/>
      </c>
      <c r="I477" s="33" t="str">
        <f t="shared" si="99"/>
        <v/>
      </c>
      <c r="J477" s="10" t="str">
        <f t="shared" si="100"/>
        <v/>
      </c>
      <c r="K477" s="10" t="str">
        <f t="shared" si="101"/>
        <v/>
      </c>
      <c r="L477" s="10"/>
      <c r="M477" s="43" t="str">
        <f t="shared" si="102"/>
        <v/>
      </c>
      <c r="N477" s="2">
        <f t="shared" si="103"/>
        <v>461</v>
      </c>
      <c r="O477" s="2" t="str">
        <f t="shared" si="94"/>
        <v/>
      </c>
    </row>
    <row r="478" spans="1:15" x14ac:dyDescent="0.2">
      <c r="A478" s="27" t="str">
        <f t="shared" si="92"/>
        <v/>
      </c>
      <c r="B478" s="20" t="str">
        <f t="shared" si="93"/>
        <v/>
      </c>
      <c r="C478" s="26" t="str">
        <f t="shared" si="95"/>
        <v/>
      </c>
      <c r="D478" s="16" t="str">
        <f t="shared" si="96"/>
        <v/>
      </c>
      <c r="E478" s="16" t="str">
        <f t="shared" si="97"/>
        <v/>
      </c>
      <c r="F478" s="53" t="str">
        <f t="shared" si="104"/>
        <v/>
      </c>
      <c r="G478" s="2"/>
      <c r="H478" s="2" t="str">
        <f t="shared" si="98"/>
        <v/>
      </c>
      <c r="I478" s="33" t="str">
        <f t="shared" si="99"/>
        <v/>
      </c>
      <c r="J478" s="10" t="str">
        <f t="shared" si="100"/>
        <v/>
      </c>
      <c r="K478" s="10" t="str">
        <f t="shared" si="101"/>
        <v/>
      </c>
      <c r="L478" s="10"/>
      <c r="M478" s="43" t="str">
        <f t="shared" si="102"/>
        <v/>
      </c>
      <c r="N478" s="2">
        <f t="shared" si="103"/>
        <v>462</v>
      </c>
      <c r="O478" s="2" t="str">
        <f t="shared" si="94"/>
        <v/>
      </c>
    </row>
    <row r="479" spans="1:15" x14ac:dyDescent="0.2">
      <c r="A479" s="27" t="str">
        <f t="shared" si="92"/>
        <v/>
      </c>
      <c r="B479" s="20" t="str">
        <f t="shared" si="93"/>
        <v/>
      </c>
      <c r="C479" s="26" t="str">
        <f t="shared" si="95"/>
        <v/>
      </c>
      <c r="D479" s="16" t="str">
        <f t="shared" si="96"/>
        <v/>
      </c>
      <c r="E479" s="16" t="str">
        <f t="shared" si="97"/>
        <v/>
      </c>
      <c r="F479" s="53" t="str">
        <f t="shared" si="104"/>
        <v/>
      </c>
      <c r="G479" s="2"/>
      <c r="H479" s="2" t="str">
        <f t="shared" si="98"/>
        <v/>
      </c>
      <c r="I479" s="33" t="str">
        <f t="shared" si="99"/>
        <v/>
      </c>
      <c r="J479" s="10" t="str">
        <f t="shared" si="100"/>
        <v/>
      </c>
      <c r="K479" s="10" t="str">
        <f t="shared" si="101"/>
        <v/>
      </c>
      <c r="L479" s="10"/>
      <c r="M479" s="43" t="str">
        <f t="shared" si="102"/>
        <v/>
      </c>
      <c r="N479" s="2">
        <f t="shared" si="103"/>
        <v>463</v>
      </c>
      <c r="O479" s="2" t="str">
        <f t="shared" si="94"/>
        <v/>
      </c>
    </row>
    <row r="480" spans="1:15" x14ac:dyDescent="0.2">
      <c r="A480" s="27" t="str">
        <f t="shared" si="92"/>
        <v/>
      </c>
      <c r="B480" s="20" t="str">
        <f t="shared" si="93"/>
        <v/>
      </c>
      <c r="C480" s="26" t="str">
        <f t="shared" si="95"/>
        <v/>
      </c>
      <c r="D480" s="16" t="str">
        <f t="shared" si="96"/>
        <v/>
      </c>
      <c r="E480" s="16" t="str">
        <f t="shared" si="97"/>
        <v/>
      </c>
      <c r="F480" s="53" t="str">
        <f t="shared" si="104"/>
        <v/>
      </c>
      <c r="G480" s="2"/>
      <c r="H480" s="2" t="str">
        <f t="shared" si="98"/>
        <v/>
      </c>
      <c r="I480" s="33" t="str">
        <f t="shared" si="99"/>
        <v/>
      </c>
      <c r="J480" s="10" t="str">
        <f t="shared" si="100"/>
        <v/>
      </c>
      <c r="K480" s="10" t="str">
        <f t="shared" si="101"/>
        <v/>
      </c>
      <c r="L480" s="10"/>
      <c r="M480" s="43" t="str">
        <f t="shared" si="102"/>
        <v/>
      </c>
      <c r="N480" s="2">
        <f t="shared" si="103"/>
        <v>464</v>
      </c>
      <c r="O480" s="2" t="str">
        <f t="shared" si="94"/>
        <v/>
      </c>
    </row>
    <row r="481" spans="1:15" x14ac:dyDescent="0.2">
      <c r="A481" s="27" t="str">
        <f t="shared" si="92"/>
        <v/>
      </c>
      <c r="B481" s="20" t="str">
        <f t="shared" si="93"/>
        <v/>
      </c>
      <c r="C481" s="26" t="str">
        <f t="shared" si="95"/>
        <v/>
      </c>
      <c r="D481" s="16" t="str">
        <f t="shared" si="96"/>
        <v/>
      </c>
      <c r="E481" s="16" t="str">
        <f t="shared" si="97"/>
        <v/>
      </c>
      <c r="F481" s="53" t="str">
        <f t="shared" si="104"/>
        <v/>
      </c>
      <c r="G481" s="2"/>
      <c r="H481" s="2" t="str">
        <f t="shared" si="98"/>
        <v/>
      </c>
      <c r="I481" s="33" t="str">
        <f t="shared" si="99"/>
        <v/>
      </c>
      <c r="J481" s="10" t="str">
        <f t="shared" si="100"/>
        <v/>
      </c>
      <c r="K481" s="10" t="str">
        <f t="shared" si="101"/>
        <v/>
      </c>
      <c r="L481" s="10"/>
      <c r="M481" s="43" t="str">
        <f t="shared" si="102"/>
        <v/>
      </c>
      <c r="N481" s="2">
        <f t="shared" si="103"/>
        <v>465</v>
      </c>
      <c r="O481" s="2" t="str">
        <f t="shared" si="94"/>
        <v/>
      </c>
    </row>
    <row r="482" spans="1:15" x14ac:dyDescent="0.2">
      <c r="A482" s="27" t="str">
        <f t="shared" si="92"/>
        <v/>
      </c>
      <c r="B482" s="20" t="str">
        <f t="shared" si="93"/>
        <v/>
      </c>
      <c r="C482" s="26" t="str">
        <f t="shared" si="95"/>
        <v/>
      </c>
      <c r="D482" s="16" t="str">
        <f t="shared" si="96"/>
        <v/>
      </c>
      <c r="E482" s="16" t="str">
        <f t="shared" si="97"/>
        <v/>
      </c>
      <c r="F482" s="53" t="str">
        <f t="shared" si="104"/>
        <v/>
      </c>
      <c r="G482" s="2"/>
      <c r="H482" s="2" t="str">
        <f t="shared" si="98"/>
        <v/>
      </c>
      <c r="I482" s="33" t="str">
        <f t="shared" si="99"/>
        <v/>
      </c>
      <c r="J482" s="10" t="str">
        <f t="shared" si="100"/>
        <v/>
      </c>
      <c r="K482" s="10" t="str">
        <f t="shared" si="101"/>
        <v/>
      </c>
      <c r="L482" s="10"/>
      <c r="M482" s="43" t="str">
        <f t="shared" si="102"/>
        <v/>
      </c>
      <c r="N482" s="2">
        <f t="shared" si="103"/>
        <v>466</v>
      </c>
      <c r="O482" s="2" t="str">
        <f t="shared" si="94"/>
        <v/>
      </c>
    </row>
    <row r="483" spans="1:15" x14ac:dyDescent="0.2">
      <c r="A483" s="27" t="str">
        <f t="shared" si="92"/>
        <v/>
      </c>
      <c r="B483" s="20" t="str">
        <f t="shared" si="93"/>
        <v/>
      </c>
      <c r="C483" s="26" t="str">
        <f t="shared" si="95"/>
        <v/>
      </c>
      <c r="D483" s="16" t="str">
        <f t="shared" si="96"/>
        <v/>
      </c>
      <c r="E483" s="16" t="str">
        <f t="shared" si="97"/>
        <v/>
      </c>
      <c r="F483" s="53" t="str">
        <f t="shared" si="104"/>
        <v/>
      </c>
      <c r="G483" s="2"/>
      <c r="H483" s="2" t="str">
        <f t="shared" si="98"/>
        <v/>
      </c>
      <c r="I483" s="33" t="str">
        <f t="shared" si="99"/>
        <v/>
      </c>
      <c r="J483" s="10" t="str">
        <f t="shared" si="100"/>
        <v/>
      </c>
      <c r="K483" s="10" t="str">
        <f t="shared" si="101"/>
        <v/>
      </c>
      <c r="L483" s="10"/>
      <c r="M483" s="43" t="str">
        <f t="shared" si="102"/>
        <v/>
      </c>
      <c r="N483" s="2">
        <f t="shared" si="103"/>
        <v>467</v>
      </c>
      <c r="O483" s="2" t="str">
        <f t="shared" si="94"/>
        <v/>
      </c>
    </row>
    <row r="484" spans="1:15" x14ac:dyDescent="0.2">
      <c r="A484" s="27" t="str">
        <f t="shared" si="92"/>
        <v/>
      </c>
      <c r="B484" s="20" t="str">
        <f t="shared" si="93"/>
        <v/>
      </c>
      <c r="C484" s="26" t="str">
        <f t="shared" si="95"/>
        <v/>
      </c>
      <c r="D484" s="16" t="str">
        <f t="shared" si="96"/>
        <v/>
      </c>
      <c r="E484" s="16" t="str">
        <f t="shared" si="97"/>
        <v/>
      </c>
      <c r="F484" s="53" t="str">
        <f t="shared" si="104"/>
        <v/>
      </c>
      <c r="G484" s="2"/>
      <c r="H484" s="2" t="str">
        <f t="shared" si="98"/>
        <v/>
      </c>
      <c r="I484" s="33" t="str">
        <f t="shared" si="99"/>
        <v/>
      </c>
      <c r="J484" s="10" t="str">
        <f t="shared" si="100"/>
        <v/>
      </c>
      <c r="K484" s="10" t="str">
        <f t="shared" si="101"/>
        <v/>
      </c>
      <c r="L484" s="10"/>
      <c r="M484" s="43" t="str">
        <f t="shared" si="102"/>
        <v/>
      </c>
      <c r="N484" s="2">
        <f t="shared" si="103"/>
        <v>468</v>
      </c>
      <c r="O484" s="2" t="str">
        <f t="shared" si="94"/>
        <v/>
      </c>
    </row>
    <row r="485" spans="1:15" x14ac:dyDescent="0.2">
      <c r="A485" s="27" t="str">
        <f t="shared" si="92"/>
        <v/>
      </c>
      <c r="B485" s="20" t="str">
        <f t="shared" si="93"/>
        <v/>
      </c>
      <c r="C485" s="26" t="str">
        <f t="shared" si="95"/>
        <v/>
      </c>
      <c r="D485" s="16" t="str">
        <f t="shared" si="96"/>
        <v/>
      </c>
      <c r="E485" s="16" t="str">
        <f t="shared" si="97"/>
        <v/>
      </c>
      <c r="F485" s="53" t="str">
        <f t="shared" si="104"/>
        <v/>
      </c>
      <c r="G485" s="2"/>
      <c r="H485" s="2" t="str">
        <f t="shared" si="98"/>
        <v/>
      </c>
      <c r="I485" s="33" t="str">
        <f t="shared" si="99"/>
        <v/>
      </c>
      <c r="J485" s="10" t="str">
        <f t="shared" si="100"/>
        <v/>
      </c>
      <c r="K485" s="10" t="str">
        <f t="shared" si="101"/>
        <v/>
      </c>
      <c r="L485" s="10"/>
      <c r="M485" s="43" t="str">
        <f t="shared" si="102"/>
        <v/>
      </c>
      <c r="N485" s="2">
        <f t="shared" si="103"/>
        <v>469</v>
      </c>
      <c r="O485" s="2" t="str">
        <f t="shared" si="94"/>
        <v/>
      </c>
    </row>
    <row r="486" spans="1:15" x14ac:dyDescent="0.2">
      <c r="A486" s="27" t="str">
        <f t="shared" si="92"/>
        <v/>
      </c>
      <c r="B486" s="20" t="str">
        <f t="shared" si="93"/>
        <v/>
      </c>
      <c r="C486" s="26" t="str">
        <f t="shared" si="95"/>
        <v/>
      </c>
      <c r="D486" s="16" t="str">
        <f t="shared" si="96"/>
        <v/>
      </c>
      <c r="E486" s="16" t="str">
        <f t="shared" si="97"/>
        <v/>
      </c>
      <c r="F486" s="53" t="str">
        <f t="shared" si="104"/>
        <v/>
      </c>
      <c r="G486" s="2"/>
      <c r="H486" s="2" t="str">
        <f t="shared" si="98"/>
        <v/>
      </c>
      <c r="I486" s="33" t="str">
        <f t="shared" si="99"/>
        <v/>
      </c>
      <c r="J486" s="10" t="str">
        <f t="shared" si="100"/>
        <v/>
      </c>
      <c r="K486" s="10" t="str">
        <f t="shared" si="101"/>
        <v/>
      </c>
      <c r="L486" s="10"/>
      <c r="M486" s="43" t="str">
        <f t="shared" si="102"/>
        <v/>
      </c>
      <c r="N486" s="2">
        <f t="shared" si="103"/>
        <v>470</v>
      </c>
      <c r="O486" s="2" t="str">
        <f t="shared" si="94"/>
        <v/>
      </c>
    </row>
    <row r="487" spans="1:15" x14ac:dyDescent="0.2">
      <c r="A487" s="27" t="str">
        <f t="shared" si="92"/>
        <v/>
      </c>
      <c r="B487" s="20" t="str">
        <f t="shared" si="93"/>
        <v/>
      </c>
      <c r="C487" s="26" t="str">
        <f t="shared" si="95"/>
        <v/>
      </c>
      <c r="D487" s="16" t="str">
        <f t="shared" si="96"/>
        <v/>
      </c>
      <c r="E487" s="16" t="str">
        <f t="shared" si="97"/>
        <v/>
      </c>
      <c r="F487" s="53" t="str">
        <f t="shared" si="104"/>
        <v/>
      </c>
      <c r="G487" s="2"/>
      <c r="H487" s="2" t="str">
        <f t="shared" si="98"/>
        <v/>
      </c>
      <c r="I487" s="33" t="str">
        <f t="shared" si="99"/>
        <v/>
      </c>
      <c r="J487" s="10" t="str">
        <f t="shared" si="100"/>
        <v/>
      </c>
      <c r="K487" s="10" t="str">
        <f t="shared" si="101"/>
        <v/>
      </c>
      <c r="L487" s="10"/>
      <c r="M487" s="43" t="str">
        <f t="shared" si="102"/>
        <v/>
      </c>
      <c r="N487" s="2">
        <f t="shared" si="103"/>
        <v>471</v>
      </c>
      <c r="O487" s="2" t="str">
        <f t="shared" si="94"/>
        <v/>
      </c>
    </row>
    <row r="488" spans="1:15" x14ac:dyDescent="0.2">
      <c r="A488" s="27" t="str">
        <f t="shared" si="92"/>
        <v/>
      </c>
      <c r="B488" s="20" t="str">
        <f t="shared" si="93"/>
        <v/>
      </c>
      <c r="C488" s="26" t="str">
        <f t="shared" si="95"/>
        <v/>
      </c>
      <c r="D488" s="16" t="str">
        <f t="shared" si="96"/>
        <v/>
      </c>
      <c r="E488" s="16" t="str">
        <f t="shared" si="97"/>
        <v/>
      </c>
      <c r="F488" s="53" t="str">
        <f t="shared" si="104"/>
        <v/>
      </c>
      <c r="G488" s="2"/>
      <c r="H488" s="2" t="str">
        <f t="shared" si="98"/>
        <v/>
      </c>
      <c r="I488" s="33" t="str">
        <f t="shared" si="99"/>
        <v/>
      </c>
      <c r="J488" s="10" t="str">
        <f t="shared" si="100"/>
        <v/>
      </c>
      <c r="K488" s="10" t="str">
        <f t="shared" si="101"/>
        <v/>
      </c>
      <c r="L488" s="10"/>
      <c r="M488" s="43" t="str">
        <f t="shared" si="102"/>
        <v/>
      </c>
      <c r="N488" s="2">
        <f t="shared" si="103"/>
        <v>472</v>
      </c>
      <c r="O488" s="2" t="str">
        <f t="shared" si="94"/>
        <v/>
      </c>
    </row>
    <row r="489" spans="1:15" x14ac:dyDescent="0.2">
      <c r="A489" s="27" t="str">
        <f t="shared" si="92"/>
        <v/>
      </c>
      <c r="B489" s="20" t="str">
        <f t="shared" si="93"/>
        <v/>
      </c>
      <c r="C489" s="26" t="str">
        <f t="shared" si="95"/>
        <v/>
      </c>
      <c r="D489" s="16" t="str">
        <f t="shared" si="96"/>
        <v/>
      </c>
      <c r="E489" s="16" t="str">
        <f t="shared" si="97"/>
        <v/>
      </c>
      <c r="F489" s="53" t="str">
        <f t="shared" si="104"/>
        <v/>
      </c>
      <c r="G489" s="2"/>
      <c r="H489" s="2" t="str">
        <f t="shared" si="98"/>
        <v/>
      </c>
      <c r="I489" s="33" t="str">
        <f t="shared" si="99"/>
        <v/>
      </c>
      <c r="J489" s="10" t="str">
        <f t="shared" si="100"/>
        <v/>
      </c>
      <c r="K489" s="10" t="str">
        <f t="shared" si="101"/>
        <v/>
      </c>
      <c r="L489" s="10"/>
      <c r="M489" s="43" t="str">
        <f t="shared" si="102"/>
        <v/>
      </c>
      <c r="N489" s="2">
        <f t="shared" si="103"/>
        <v>473</v>
      </c>
      <c r="O489" s="2" t="str">
        <f t="shared" si="94"/>
        <v/>
      </c>
    </row>
    <row r="490" spans="1:15" x14ac:dyDescent="0.2">
      <c r="A490" s="27" t="str">
        <f t="shared" si="92"/>
        <v/>
      </c>
      <c r="B490" s="20" t="str">
        <f t="shared" si="93"/>
        <v/>
      </c>
      <c r="C490" s="26" t="str">
        <f t="shared" si="95"/>
        <v/>
      </c>
      <c r="D490" s="16" t="str">
        <f t="shared" si="96"/>
        <v/>
      </c>
      <c r="E490" s="16" t="str">
        <f t="shared" si="97"/>
        <v/>
      </c>
      <c r="F490" s="53" t="str">
        <f t="shared" si="104"/>
        <v/>
      </c>
      <c r="G490" s="2"/>
      <c r="H490" s="2" t="str">
        <f t="shared" si="98"/>
        <v/>
      </c>
      <c r="I490" s="33" t="str">
        <f t="shared" si="99"/>
        <v/>
      </c>
      <c r="J490" s="10" t="str">
        <f t="shared" si="100"/>
        <v/>
      </c>
      <c r="K490" s="10" t="str">
        <f t="shared" si="101"/>
        <v/>
      </c>
      <c r="L490" s="10"/>
      <c r="M490" s="43" t="str">
        <f t="shared" si="102"/>
        <v/>
      </c>
      <c r="N490" s="2">
        <f t="shared" si="103"/>
        <v>474</v>
      </c>
      <c r="O490" s="2" t="str">
        <f t="shared" si="94"/>
        <v/>
      </c>
    </row>
    <row r="491" spans="1:15" x14ac:dyDescent="0.2">
      <c r="A491" s="27" t="str">
        <f t="shared" si="92"/>
        <v/>
      </c>
      <c r="B491" s="20" t="str">
        <f t="shared" si="93"/>
        <v/>
      </c>
      <c r="C491" s="26" t="str">
        <f t="shared" si="95"/>
        <v/>
      </c>
      <c r="D491" s="16" t="str">
        <f t="shared" si="96"/>
        <v/>
      </c>
      <c r="E491" s="16" t="str">
        <f t="shared" si="97"/>
        <v/>
      </c>
      <c r="F491" s="53" t="str">
        <f t="shared" si="104"/>
        <v/>
      </c>
      <c r="G491" s="2"/>
      <c r="H491" s="2" t="str">
        <f t="shared" si="98"/>
        <v/>
      </c>
      <c r="I491" s="33" t="str">
        <f t="shared" si="99"/>
        <v/>
      </c>
      <c r="J491" s="10" t="str">
        <f t="shared" si="100"/>
        <v/>
      </c>
      <c r="K491" s="10" t="str">
        <f t="shared" si="101"/>
        <v/>
      </c>
      <c r="L491" s="10"/>
      <c r="M491" s="43" t="str">
        <f t="shared" si="102"/>
        <v/>
      </c>
      <c r="N491" s="2">
        <f t="shared" si="103"/>
        <v>475</v>
      </c>
      <c r="O491" s="2" t="str">
        <f t="shared" si="94"/>
        <v/>
      </c>
    </row>
    <row r="492" spans="1:15" x14ac:dyDescent="0.2">
      <c r="A492" s="27" t="str">
        <f t="shared" si="92"/>
        <v/>
      </c>
      <c r="B492" s="20" t="str">
        <f t="shared" si="93"/>
        <v/>
      </c>
      <c r="C492" s="26" t="str">
        <f t="shared" si="95"/>
        <v/>
      </c>
      <c r="D492" s="16" t="str">
        <f t="shared" si="96"/>
        <v/>
      </c>
      <c r="E492" s="16" t="str">
        <f t="shared" si="97"/>
        <v/>
      </c>
      <c r="F492" s="53" t="str">
        <f t="shared" si="104"/>
        <v/>
      </c>
      <c r="G492" s="2"/>
      <c r="H492" s="2" t="str">
        <f t="shared" si="98"/>
        <v/>
      </c>
      <c r="I492" s="33" t="str">
        <f t="shared" si="99"/>
        <v/>
      </c>
      <c r="J492" s="10" t="str">
        <f t="shared" si="100"/>
        <v/>
      </c>
      <c r="K492" s="10" t="str">
        <f t="shared" si="101"/>
        <v/>
      </c>
      <c r="L492" s="10"/>
      <c r="M492" s="43" t="str">
        <f t="shared" si="102"/>
        <v/>
      </c>
      <c r="N492" s="2">
        <f t="shared" si="103"/>
        <v>476</v>
      </c>
      <c r="O492" s="2" t="str">
        <f t="shared" si="94"/>
        <v/>
      </c>
    </row>
    <row r="493" spans="1:15" x14ac:dyDescent="0.2">
      <c r="A493" s="27" t="str">
        <f t="shared" si="92"/>
        <v/>
      </c>
      <c r="B493" s="20" t="str">
        <f t="shared" si="93"/>
        <v/>
      </c>
      <c r="C493" s="26" t="str">
        <f t="shared" si="95"/>
        <v/>
      </c>
      <c r="D493" s="16" t="str">
        <f t="shared" si="96"/>
        <v/>
      </c>
      <c r="E493" s="16" t="str">
        <f t="shared" si="97"/>
        <v/>
      </c>
      <c r="F493" s="53" t="str">
        <f t="shared" si="104"/>
        <v/>
      </c>
      <c r="G493" s="2"/>
      <c r="H493" s="2" t="str">
        <f t="shared" si="98"/>
        <v/>
      </c>
      <c r="I493" s="33" t="str">
        <f t="shared" si="99"/>
        <v/>
      </c>
      <c r="J493" s="10" t="str">
        <f t="shared" si="100"/>
        <v/>
      </c>
      <c r="K493" s="10" t="str">
        <f t="shared" si="101"/>
        <v/>
      </c>
      <c r="L493" s="10"/>
      <c r="M493" s="43" t="str">
        <f t="shared" si="102"/>
        <v/>
      </c>
      <c r="N493" s="2">
        <f t="shared" si="103"/>
        <v>477</v>
      </c>
      <c r="O493" s="2" t="str">
        <f t="shared" si="94"/>
        <v/>
      </c>
    </row>
    <row r="494" spans="1:15" x14ac:dyDescent="0.2">
      <c r="A494" s="27" t="str">
        <f t="shared" si="92"/>
        <v/>
      </c>
      <c r="B494" s="20" t="str">
        <f t="shared" si="93"/>
        <v/>
      </c>
      <c r="C494" s="26" t="str">
        <f t="shared" si="95"/>
        <v/>
      </c>
      <c r="D494" s="16" t="str">
        <f t="shared" si="96"/>
        <v/>
      </c>
      <c r="E494" s="16" t="str">
        <f t="shared" si="97"/>
        <v/>
      </c>
      <c r="F494" s="53" t="str">
        <f t="shared" si="104"/>
        <v/>
      </c>
      <c r="G494" s="2"/>
      <c r="H494" s="2" t="str">
        <f t="shared" si="98"/>
        <v/>
      </c>
      <c r="I494" s="33" t="str">
        <f t="shared" si="99"/>
        <v/>
      </c>
      <c r="J494" s="10" t="str">
        <f t="shared" si="100"/>
        <v/>
      </c>
      <c r="K494" s="10" t="str">
        <f t="shared" si="101"/>
        <v/>
      </c>
      <c r="L494" s="10"/>
      <c r="M494" s="43" t="str">
        <f t="shared" si="102"/>
        <v/>
      </c>
      <c r="N494" s="2">
        <f t="shared" si="103"/>
        <v>478</v>
      </c>
      <c r="O494" s="2" t="str">
        <f t="shared" si="94"/>
        <v/>
      </c>
    </row>
    <row r="495" spans="1:15" x14ac:dyDescent="0.2">
      <c r="A495" s="27" t="str">
        <f t="shared" si="92"/>
        <v/>
      </c>
      <c r="B495" s="20" t="str">
        <f t="shared" si="93"/>
        <v/>
      </c>
      <c r="C495" s="26" t="str">
        <f t="shared" si="95"/>
        <v/>
      </c>
      <c r="D495" s="16" t="str">
        <f t="shared" si="96"/>
        <v/>
      </c>
      <c r="E495" s="16" t="str">
        <f t="shared" si="97"/>
        <v/>
      </c>
      <c r="F495" s="53" t="str">
        <f t="shared" si="104"/>
        <v/>
      </c>
      <c r="G495" s="2"/>
      <c r="H495" s="2" t="str">
        <f t="shared" si="98"/>
        <v/>
      </c>
      <c r="I495" s="33" t="str">
        <f t="shared" si="99"/>
        <v/>
      </c>
      <c r="J495" s="10" t="str">
        <f t="shared" si="100"/>
        <v/>
      </c>
      <c r="K495" s="10" t="str">
        <f t="shared" si="101"/>
        <v/>
      </c>
      <c r="L495" s="10"/>
      <c r="M495" s="43" t="str">
        <f t="shared" si="102"/>
        <v/>
      </c>
      <c r="N495" s="2">
        <f t="shared" si="103"/>
        <v>479</v>
      </c>
      <c r="O495" s="2" t="str">
        <f t="shared" si="94"/>
        <v/>
      </c>
    </row>
    <row r="496" spans="1:15" x14ac:dyDescent="0.2">
      <c r="A496" s="27" t="str">
        <f t="shared" si="92"/>
        <v/>
      </c>
      <c r="B496" s="20" t="str">
        <f t="shared" si="93"/>
        <v/>
      </c>
      <c r="C496" s="26" t="str">
        <f t="shared" si="95"/>
        <v/>
      </c>
      <c r="D496" s="16" t="str">
        <f t="shared" si="96"/>
        <v/>
      </c>
      <c r="E496" s="16" t="str">
        <f t="shared" si="97"/>
        <v/>
      </c>
      <c r="F496" s="53" t="str">
        <f t="shared" si="104"/>
        <v/>
      </c>
      <c r="G496" s="2"/>
      <c r="H496" s="2" t="str">
        <f t="shared" si="98"/>
        <v/>
      </c>
      <c r="I496" s="33" t="str">
        <f t="shared" si="99"/>
        <v/>
      </c>
      <c r="J496" s="10" t="str">
        <f t="shared" si="100"/>
        <v/>
      </c>
      <c r="K496" s="10" t="str">
        <f t="shared" si="101"/>
        <v/>
      </c>
      <c r="L496" s="10"/>
      <c r="M496" s="43" t="str">
        <f t="shared" si="102"/>
        <v/>
      </c>
      <c r="N496" s="2">
        <f t="shared" si="103"/>
        <v>480</v>
      </c>
      <c r="O496" s="2" t="str">
        <f t="shared" si="94"/>
        <v/>
      </c>
    </row>
    <row r="497" spans="1:15" x14ac:dyDescent="0.2">
      <c r="A497" s="27" t="str">
        <f t="shared" si="92"/>
        <v/>
      </c>
      <c r="B497" s="20" t="str">
        <f t="shared" si="93"/>
        <v/>
      </c>
      <c r="C497" s="26" t="str">
        <f t="shared" si="95"/>
        <v/>
      </c>
      <c r="D497" s="16" t="str">
        <f t="shared" si="96"/>
        <v/>
      </c>
      <c r="E497" s="16" t="str">
        <f t="shared" si="97"/>
        <v/>
      </c>
      <c r="F497" s="53" t="str">
        <f t="shared" si="104"/>
        <v/>
      </c>
      <c r="G497" s="2"/>
      <c r="H497" s="2" t="str">
        <f t="shared" si="98"/>
        <v/>
      </c>
      <c r="I497" s="33" t="str">
        <f t="shared" si="99"/>
        <v/>
      </c>
      <c r="J497" s="10" t="str">
        <f t="shared" si="100"/>
        <v/>
      </c>
      <c r="K497" s="10" t="str">
        <f t="shared" si="101"/>
        <v/>
      </c>
      <c r="L497" s="10"/>
      <c r="M497" s="43" t="str">
        <f t="shared" si="102"/>
        <v/>
      </c>
      <c r="N497" s="2">
        <f t="shared" si="103"/>
        <v>481</v>
      </c>
      <c r="O497" s="2" t="str">
        <f t="shared" si="94"/>
        <v/>
      </c>
    </row>
    <row r="498" spans="1:15" x14ac:dyDescent="0.2">
      <c r="A498" s="27" t="str">
        <f t="shared" si="92"/>
        <v/>
      </c>
      <c r="B498" s="20" t="str">
        <f t="shared" si="93"/>
        <v/>
      </c>
      <c r="C498" s="26" t="str">
        <f t="shared" si="95"/>
        <v/>
      </c>
      <c r="D498" s="16" t="str">
        <f t="shared" si="96"/>
        <v/>
      </c>
      <c r="E498" s="16" t="str">
        <f t="shared" si="97"/>
        <v/>
      </c>
      <c r="F498" s="53" t="str">
        <f t="shared" si="104"/>
        <v/>
      </c>
      <c r="G498" s="2"/>
      <c r="H498" s="2" t="str">
        <f t="shared" si="98"/>
        <v/>
      </c>
      <c r="I498" s="33" t="str">
        <f t="shared" si="99"/>
        <v/>
      </c>
      <c r="J498" s="10" t="str">
        <f t="shared" si="100"/>
        <v/>
      </c>
      <c r="K498" s="10" t="str">
        <f t="shared" si="101"/>
        <v/>
      </c>
      <c r="L498" s="10"/>
      <c r="M498" s="43" t="str">
        <f t="shared" si="102"/>
        <v/>
      </c>
      <c r="N498" s="2">
        <f t="shared" si="103"/>
        <v>482</v>
      </c>
      <c r="O498" s="2" t="str">
        <f t="shared" si="94"/>
        <v/>
      </c>
    </row>
    <row r="499" spans="1:15" x14ac:dyDescent="0.2">
      <c r="A499" s="27" t="str">
        <f t="shared" si="92"/>
        <v/>
      </c>
      <c r="B499" s="20" t="str">
        <f t="shared" si="93"/>
        <v/>
      </c>
      <c r="C499" s="26" t="str">
        <f t="shared" si="95"/>
        <v/>
      </c>
      <c r="D499" s="16" t="str">
        <f t="shared" si="96"/>
        <v/>
      </c>
      <c r="E499" s="16" t="str">
        <f t="shared" si="97"/>
        <v/>
      </c>
      <c r="F499" s="53" t="str">
        <f t="shared" si="104"/>
        <v/>
      </c>
      <c r="G499" s="2"/>
      <c r="H499" s="2" t="str">
        <f t="shared" si="98"/>
        <v/>
      </c>
      <c r="I499" s="33" t="str">
        <f t="shared" si="99"/>
        <v/>
      </c>
      <c r="J499" s="10" t="str">
        <f t="shared" si="100"/>
        <v/>
      </c>
      <c r="K499" s="10" t="str">
        <f t="shared" si="101"/>
        <v/>
      </c>
      <c r="L499" s="10"/>
      <c r="M499" s="43" t="str">
        <f t="shared" si="102"/>
        <v/>
      </c>
      <c r="N499" s="2">
        <f t="shared" si="103"/>
        <v>483</v>
      </c>
      <c r="O499" s="2" t="str">
        <f t="shared" si="94"/>
        <v/>
      </c>
    </row>
    <row r="500" spans="1:15" x14ac:dyDescent="0.2">
      <c r="A500" s="27" t="str">
        <f t="shared" si="92"/>
        <v/>
      </c>
      <c r="B500" s="20" t="str">
        <f t="shared" si="93"/>
        <v/>
      </c>
      <c r="C500" s="26" t="str">
        <f t="shared" si="95"/>
        <v/>
      </c>
      <c r="D500" s="16" t="str">
        <f t="shared" si="96"/>
        <v/>
      </c>
      <c r="E500" s="16" t="str">
        <f t="shared" si="97"/>
        <v/>
      </c>
      <c r="F500" s="53" t="str">
        <f t="shared" si="104"/>
        <v/>
      </c>
      <c r="G500" s="2"/>
      <c r="H500" s="2" t="str">
        <f t="shared" si="98"/>
        <v/>
      </c>
      <c r="I500" s="33" t="str">
        <f t="shared" si="99"/>
        <v/>
      </c>
      <c r="J500" s="10" t="str">
        <f t="shared" si="100"/>
        <v/>
      </c>
      <c r="K500" s="10" t="str">
        <f t="shared" si="101"/>
        <v/>
      </c>
      <c r="L500" s="10"/>
      <c r="M500" s="43" t="str">
        <f t="shared" si="102"/>
        <v/>
      </c>
      <c r="N500" s="2">
        <f t="shared" si="103"/>
        <v>484</v>
      </c>
      <c r="O500" s="2" t="str">
        <f t="shared" si="94"/>
        <v/>
      </c>
    </row>
    <row r="501" spans="1:15" x14ac:dyDescent="0.2">
      <c r="A501" s="27" t="str">
        <f t="shared" si="92"/>
        <v/>
      </c>
      <c r="B501" s="20" t="str">
        <f t="shared" si="93"/>
        <v/>
      </c>
      <c r="C501" s="26" t="str">
        <f t="shared" si="95"/>
        <v/>
      </c>
      <c r="D501" s="16" t="str">
        <f t="shared" si="96"/>
        <v/>
      </c>
      <c r="E501" s="16" t="str">
        <f t="shared" si="97"/>
        <v/>
      </c>
      <c r="F501" s="53" t="str">
        <f t="shared" si="104"/>
        <v/>
      </c>
      <c r="G501" s="2"/>
      <c r="H501" s="2" t="str">
        <f t="shared" si="98"/>
        <v/>
      </c>
      <c r="I501" s="33" t="str">
        <f t="shared" si="99"/>
        <v/>
      </c>
      <c r="J501" s="10" t="str">
        <f t="shared" si="100"/>
        <v/>
      </c>
      <c r="K501" s="10" t="str">
        <f t="shared" si="101"/>
        <v/>
      </c>
      <c r="L501" s="10"/>
      <c r="M501" s="43" t="str">
        <f t="shared" si="102"/>
        <v/>
      </c>
      <c r="N501" s="2">
        <f t="shared" si="103"/>
        <v>485</v>
      </c>
      <c r="O501" s="2" t="str">
        <f t="shared" si="94"/>
        <v/>
      </c>
    </row>
    <row r="502" spans="1:15" x14ac:dyDescent="0.2">
      <c r="A502" s="27" t="str">
        <f t="shared" si="92"/>
        <v/>
      </c>
      <c r="B502" s="20" t="str">
        <f t="shared" si="93"/>
        <v/>
      </c>
      <c r="C502" s="26" t="str">
        <f t="shared" si="95"/>
        <v/>
      </c>
      <c r="D502" s="16" t="str">
        <f t="shared" si="96"/>
        <v/>
      </c>
      <c r="E502" s="16" t="str">
        <f t="shared" si="97"/>
        <v/>
      </c>
      <c r="F502" s="53" t="str">
        <f t="shared" si="104"/>
        <v/>
      </c>
      <c r="G502" s="2"/>
      <c r="H502" s="2" t="str">
        <f t="shared" si="98"/>
        <v/>
      </c>
      <c r="I502" s="33" t="str">
        <f t="shared" si="99"/>
        <v/>
      </c>
      <c r="J502" s="10" t="str">
        <f t="shared" si="100"/>
        <v/>
      </c>
      <c r="K502" s="10" t="str">
        <f t="shared" si="101"/>
        <v/>
      </c>
      <c r="L502" s="10"/>
      <c r="M502" s="43" t="str">
        <f t="shared" si="102"/>
        <v/>
      </c>
      <c r="N502" s="2">
        <f t="shared" si="103"/>
        <v>486</v>
      </c>
      <c r="O502" s="2" t="str">
        <f t="shared" si="94"/>
        <v/>
      </c>
    </row>
    <row r="503" spans="1:15" x14ac:dyDescent="0.2">
      <c r="A503" s="27" t="str">
        <f t="shared" si="92"/>
        <v/>
      </c>
      <c r="B503" s="20" t="str">
        <f t="shared" si="93"/>
        <v/>
      </c>
      <c r="C503" s="26" t="str">
        <f t="shared" si="95"/>
        <v/>
      </c>
      <c r="D503" s="16" t="str">
        <f t="shared" si="96"/>
        <v/>
      </c>
      <c r="E503" s="16" t="str">
        <f t="shared" si="97"/>
        <v/>
      </c>
      <c r="F503" s="53" t="str">
        <f t="shared" si="104"/>
        <v/>
      </c>
      <c r="G503" s="2"/>
      <c r="H503" s="2" t="str">
        <f t="shared" si="98"/>
        <v/>
      </c>
      <c r="I503" s="33" t="str">
        <f t="shared" si="99"/>
        <v/>
      </c>
      <c r="J503" s="10" t="str">
        <f t="shared" si="100"/>
        <v/>
      </c>
      <c r="K503" s="10" t="str">
        <f t="shared" si="101"/>
        <v/>
      </c>
      <c r="L503" s="10"/>
      <c r="M503" s="43" t="str">
        <f t="shared" si="102"/>
        <v/>
      </c>
      <c r="N503" s="2">
        <f t="shared" si="103"/>
        <v>487</v>
      </c>
      <c r="O503" s="2" t="str">
        <f t="shared" si="94"/>
        <v/>
      </c>
    </row>
    <row r="504" spans="1:15" x14ac:dyDescent="0.2">
      <c r="A504" s="27" t="str">
        <f t="shared" si="92"/>
        <v/>
      </c>
      <c r="B504" s="20" t="str">
        <f t="shared" si="93"/>
        <v/>
      </c>
      <c r="C504" s="26" t="str">
        <f t="shared" si="95"/>
        <v/>
      </c>
      <c r="D504" s="16" t="str">
        <f t="shared" si="96"/>
        <v/>
      </c>
      <c r="E504" s="16" t="str">
        <f t="shared" si="97"/>
        <v/>
      </c>
      <c r="F504" s="53" t="str">
        <f t="shared" si="104"/>
        <v/>
      </c>
      <c r="G504" s="2"/>
      <c r="H504" s="2" t="str">
        <f t="shared" si="98"/>
        <v/>
      </c>
      <c r="I504" s="33" t="str">
        <f t="shared" si="99"/>
        <v/>
      </c>
      <c r="J504" s="10" t="str">
        <f t="shared" si="100"/>
        <v/>
      </c>
      <c r="K504" s="10" t="str">
        <f t="shared" si="101"/>
        <v/>
      </c>
      <c r="L504" s="10"/>
      <c r="M504" s="43" t="str">
        <f t="shared" si="102"/>
        <v/>
      </c>
      <c r="N504" s="2">
        <f t="shared" si="103"/>
        <v>488</v>
      </c>
      <c r="O504" s="2" t="str">
        <f t="shared" si="94"/>
        <v/>
      </c>
    </row>
    <row r="505" spans="1:15" x14ac:dyDescent="0.2">
      <c r="A505" s="27" t="str">
        <f t="shared" si="92"/>
        <v/>
      </c>
      <c r="B505" s="20" t="str">
        <f t="shared" si="93"/>
        <v/>
      </c>
      <c r="C505" s="26" t="str">
        <f t="shared" si="95"/>
        <v/>
      </c>
      <c r="D505" s="16" t="str">
        <f t="shared" si="96"/>
        <v/>
      </c>
      <c r="E505" s="16" t="str">
        <f t="shared" si="97"/>
        <v/>
      </c>
      <c r="F505" s="53" t="str">
        <f t="shared" si="104"/>
        <v/>
      </c>
      <c r="G505" s="2"/>
      <c r="H505" s="2" t="str">
        <f t="shared" si="98"/>
        <v/>
      </c>
      <c r="I505" s="33" t="str">
        <f t="shared" si="99"/>
        <v/>
      </c>
      <c r="J505" s="10" t="str">
        <f t="shared" si="100"/>
        <v/>
      </c>
      <c r="K505" s="10" t="str">
        <f t="shared" si="101"/>
        <v/>
      </c>
      <c r="L505" s="10"/>
      <c r="M505" s="43" t="str">
        <f t="shared" si="102"/>
        <v/>
      </c>
      <c r="N505" s="2">
        <f t="shared" si="103"/>
        <v>489</v>
      </c>
      <c r="O505" s="2" t="str">
        <f t="shared" si="94"/>
        <v/>
      </c>
    </row>
    <row r="506" spans="1:15" x14ac:dyDescent="0.2">
      <c r="A506" s="27" t="str">
        <f t="shared" si="92"/>
        <v/>
      </c>
      <c r="B506" s="20" t="str">
        <f t="shared" si="93"/>
        <v/>
      </c>
      <c r="C506" s="26" t="str">
        <f t="shared" si="95"/>
        <v/>
      </c>
      <c r="D506" s="16" t="str">
        <f t="shared" si="96"/>
        <v/>
      </c>
      <c r="E506" s="16" t="str">
        <f t="shared" si="97"/>
        <v/>
      </c>
      <c r="F506" s="53" t="str">
        <f t="shared" si="104"/>
        <v/>
      </c>
      <c r="G506" s="2"/>
      <c r="H506" s="2" t="str">
        <f t="shared" si="98"/>
        <v/>
      </c>
      <c r="I506" s="33" t="str">
        <f t="shared" si="99"/>
        <v/>
      </c>
      <c r="J506" s="10" t="str">
        <f t="shared" si="100"/>
        <v/>
      </c>
      <c r="K506" s="10" t="str">
        <f t="shared" si="101"/>
        <v/>
      </c>
      <c r="L506" s="10"/>
      <c r="M506" s="43" t="str">
        <f t="shared" si="102"/>
        <v/>
      </c>
      <c r="N506" s="2">
        <f t="shared" si="103"/>
        <v>490</v>
      </c>
      <c r="O506" s="2" t="str">
        <f t="shared" si="94"/>
        <v/>
      </c>
    </row>
    <row r="507" spans="1:15" x14ac:dyDescent="0.2">
      <c r="A507" s="27" t="str">
        <f t="shared" si="92"/>
        <v/>
      </c>
      <c r="B507" s="20" t="str">
        <f t="shared" si="93"/>
        <v/>
      </c>
      <c r="C507" s="26" t="str">
        <f t="shared" si="95"/>
        <v/>
      </c>
      <c r="D507" s="16" t="str">
        <f t="shared" si="96"/>
        <v/>
      </c>
      <c r="E507" s="16" t="str">
        <f t="shared" si="97"/>
        <v/>
      </c>
      <c r="F507" s="53" t="str">
        <f t="shared" si="104"/>
        <v/>
      </c>
      <c r="G507" s="2"/>
      <c r="H507" s="2" t="str">
        <f t="shared" si="98"/>
        <v/>
      </c>
      <c r="I507" s="33" t="str">
        <f t="shared" si="99"/>
        <v/>
      </c>
      <c r="J507" s="10" t="str">
        <f t="shared" si="100"/>
        <v/>
      </c>
      <c r="K507" s="10" t="str">
        <f t="shared" si="101"/>
        <v/>
      </c>
      <c r="L507" s="10"/>
      <c r="M507" s="43" t="str">
        <f t="shared" si="102"/>
        <v/>
      </c>
      <c r="N507" s="2">
        <f t="shared" si="103"/>
        <v>491</v>
      </c>
      <c r="O507" s="2" t="str">
        <f t="shared" si="94"/>
        <v/>
      </c>
    </row>
    <row r="508" spans="1:15" x14ac:dyDescent="0.2">
      <c r="A508" s="27" t="str">
        <f t="shared" si="92"/>
        <v/>
      </c>
      <c r="B508" s="20" t="str">
        <f t="shared" si="93"/>
        <v/>
      </c>
      <c r="C508" s="26" t="str">
        <f t="shared" si="95"/>
        <v/>
      </c>
      <c r="D508" s="16" t="str">
        <f t="shared" si="96"/>
        <v/>
      </c>
      <c r="E508" s="16" t="str">
        <f t="shared" si="97"/>
        <v/>
      </c>
      <c r="F508" s="53" t="str">
        <f t="shared" si="104"/>
        <v/>
      </c>
      <c r="G508" s="2"/>
      <c r="H508" s="2" t="str">
        <f t="shared" si="98"/>
        <v/>
      </c>
      <c r="I508" s="33" t="str">
        <f t="shared" si="99"/>
        <v/>
      </c>
      <c r="J508" s="10" t="str">
        <f t="shared" si="100"/>
        <v/>
      </c>
      <c r="K508" s="10" t="str">
        <f t="shared" si="101"/>
        <v/>
      </c>
      <c r="L508" s="10"/>
      <c r="M508" s="43" t="str">
        <f t="shared" si="102"/>
        <v/>
      </c>
      <c r="N508" s="2">
        <f t="shared" si="103"/>
        <v>492</v>
      </c>
      <c r="O508" s="2" t="str">
        <f t="shared" si="94"/>
        <v/>
      </c>
    </row>
    <row r="509" spans="1:15" x14ac:dyDescent="0.2">
      <c r="A509" s="27" t="str">
        <f t="shared" si="92"/>
        <v/>
      </c>
      <c r="B509" s="20" t="str">
        <f t="shared" si="93"/>
        <v/>
      </c>
      <c r="C509" s="26" t="str">
        <f t="shared" si="95"/>
        <v/>
      </c>
      <c r="D509" s="16" t="str">
        <f t="shared" si="96"/>
        <v/>
      </c>
      <c r="E509" s="16" t="str">
        <f t="shared" si="97"/>
        <v/>
      </c>
      <c r="F509" s="53" t="str">
        <f t="shared" si="104"/>
        <v/>
      </c>
      <c r="G509" s="2"/>
      <c r="H509" s="2" t="str">
        <f t="shared" si="98"/>
        <v/>
      </c>
      <c r="I509" s="33" t="str">
        <f t="shared" si="99"/>
        <v/>
      </c>
      <c r="J509" s="10" t="str">
        <f t="shared" si="100"/>
        <v/>
      </c>
      <c r="K509" s="10" t="str">
        <f t="shared" si="101"/>
        <v/>
      </c>
      <c r="L509" s="10"/>
      <c r="M509" s="43" t="str">
        <f t="shared" si="102"/>
        <v/>
      </c>
      <c r="N509" s="2">
        <f t="shared" si="103"/>
        <v>493</v>
      </c>
      <c r="O509" s="2" t="str">
        <f t="shared" si="94"/>
        <v/>
      </c>
    </row>
    <row r="510" spans="1:15" x14ac:dyDescent="0.2">
      <c r="A510" s="27" t="str">
        <f t="shared" si="92"/>
        <v/>
      </c>
      <c r="B510" s="20" t="str">
        <f t="shared" si="93"/>
        <v/>
      </c>
      <c r="C510" s="26" t="str">
        <f t="shared" si="95"/>
        <v/>
      </c>
      <c r="D510" s="16" t="str">
        <f t="shared" si="96"/>
        <v/>
      </c>
      <c r="E510" s="16" t="str">
        <f t="shared" si="97"/>
        <v/>
      </c>
      <c r="F510" s="53" t="str">
        <f t="shared" si="104"/>
        <v/>
      </c>
      <c r="G510" s="2"/>
      <c r="H510" s="2" t="str">
        <f t="shared" si="98"/>
        <v/>
      </c>
      <c r="I510" s="33" t="str">
        <f t="shared" si="99"/>
        <v/>
      </c>
      <c r="J510" s="10" t="str">
        <f t="shared" si="100"/>
        <v/>
      </c>
      <c r="K510" s="10" t="str">
        <f t="shared" si="101"/>
        <v/>
      </c>
      <c r="L510" s="10"/>
      <c r="M510" s="43" t="str">
        <f t="shared" si="102"/>
        <v/>
      </c>
      <c r="N510" s="2">
        <f t="shared" si="103"/>
        <v>494</v>
      </c>
      <c r="O510" s="2" t="str">
        <f t="shared" si="94"/>
        <v/>
      </c>
    </row>
    <row r="511" spans="1:15" x14ac:dyDescent="0.2">
      <c r="A511" s="27" t="str">
        <f t="shared" si="92"/>
        <v/>
      </c>
      <c r="B511" s="20" t="str">
        <f t="shared" si="93"/>
        <v/>
      </c>
      <c r="C511" s="26" t="str">
        <f t="shared" si="95"/>
        <v/>
      </c>
      <c r="D511" s="16" t="str">
        <f t="shared" si="96"/>
        <v/>
      </c>
      <c r="E511" s="16" t="str">
        <f t="shared" si="97"/>
        <v/>
      </c>
      <c r="F511" s="53" t="str">
        <f t="shared" si="104"/>
        <v/>
      </c>
      <c r="G511" s="2"/>
      <c r="H511" s="2" t="str">
        <f t="shared" si="98"/>
        <v/>
      </c>
      <c r="I511" s="33" t="str">
        <f t="shared" si="99"/>
        <v/>
      </c>
      <c r="J511" s="10" t="str">
        <f t="shared" si="100"/>
        <v/>
      </c>
      <c r="K511" s="10" t="str">
        <f t="shared" si="101"/>
        <v/>
      </c>
      <c r="L511" s="10"/>
      <c r="M511" s="43" t="str">
        <f t="shared" si="102"/>
        <v/>
      </c>
      <c r="N511" s="2">
        <f t="shared" si="103"/>
        <v>495</v>
      </c>
      <c r="O511" s="2" t="str">
        <f t="shared" si="94"/>
        <v/>
      </c>
    </row>
    <row r="512" spans="1:15" x14ac:dyDescent="0.2">
      <c r="A512" s="27" t="str">
        <f t="shared" si="92"/>
        <v/>
      </c>
      <c r="B512" s="20" t="str">
        <f t="shared" si="93"/>
        <v/>
      </c>
      <c r="C512" s="26" t="str">
        <f t="shared" si="95"/>
        <v/>
      </c>
      <c r="D512" s="16" t="str">
        <f t="shared" si="96"/>
        <v/>
      </c>
      <c r="E512" s="16" t="str">
        <f t="shared" si="97"/>
        <v/>
      </c>
      <c r="F512" s="53" t="str">
        <f t="shared" si="104"/>
        <v/>
      </c>
      <c r="G512" s="2"/>
      <c r="H512" s="2" t="str">
        <f t="shared" si="98"/>
        <v/>
      </c>
      <c r="I512" s="33" t="str">
        <f t="shared" si="99"/>
        <v/>
      </c>
      <c r="J512" s="10" t="str">
        <f t="shared" si="100"/>
        <v/>
      </c>
      <c r="K512" s="10" t="str">
        <f t="shared" si="101"/>
        <v/>
      </c>
      <c r="L512" s="10"/>
      <c r="M512" s="43" t="str">
        <f t="shared" si="102"/>
        <v/>
      </c>
      <c r="N512" s="2">
        <f t="shared" si="103"/>
        <v>496</v>
      </c>
      <c r="O512" s="2" t="str">
        <f t="shared" si="94"/>
        <v/>
      </c>
    </row>
    <row r="513" spans="1:15" x14ac:dyDescent="0.2">
      <c r="A513" s="27" t="str">
        <f t="shared" si="92"/>
        <v/>
      </c>
      <c r="B513" s="20" t="str">
        <f t="shared" si="93"/>
        <v/>
      </c>
      <c r="C513" s="26" t="str">
        <f t="shared" si="95"/>
        <v/>
      </c>
      <c r="D513" s="16" t="str">
        <f t="shared" si="96"/>
        <v/>
      </c>
      <c r="E513" s="16" t="str">
        <f t="shared" si="97"/>
        <v/>
      </c>
      <c r="F513" s="53" t="str">
        <f t="shared" si="104"/>
        <v/>
      </c>
      <c r="G513" s="2"/>
      <c r="H513" s="2" t="str">
        <f t="shared" si="98"/>
        <v/>
      </c>
      <c r="I513" s="33" t="str">
        <f t="shared" si="99"/>
        <v/>
      </c>
      <c r="J513" s="10" t="str">
        <f t="shared" si="100"/>
        <v/>
      </c>
      <c r="K513" s="10" t="str">
        <f t="shared" si="101"/>
        <v/>
      </c>
      <c r="L513" s="10"/>
      <c r="M513" s="43" t="str">
        <f t="shared" si="102"/>
        <v/>
      </c>
      <c r="N513" s="2">
        <f t="shared" si="103"/>
        <v>497</v>
      </c>
      <c r="O513" s="2" t="str">
        <f t="shared" si="94"/>
        <v/>
      </c>
    </row>
    <row r="514" spans="1:15" x14ac:dyDescent="0.2">
      <c r="A514" s="27" t="str">
        <f t="shared" si="92"/>
        <v/>
      </c>
      <c r="B514" s="20" t="str">
        <f t="shared" si="93"/>
        <v/>
      </c>
      <c r="C514" s="26" t="str">
        <f t="shared" si="95"/>
        <v/>
      </c>
      <c r="D514" s="16" t="str">
        <f t="shared" si="96"/>
        <v/>
      </c>
      <c r="E514" s="16" t="str">
        <f t="shared" si="97"/>
        <v/>
      </c>
      <c r="F514" s="53" t="str">
        <f t="shared" si="104"/>
        <v/>
      </c>
      <c r="G514" s="2"/>
      <c r="H514" s="2" t="str">
        <f t="shared" si="98"/>
        <v/>
      </c>
      <c r="I514" s="33" t="str">
        <f t="shared" si="99"/>
        <v/>
      </c>
      <c r="J514" s="10" t="str">
        <f t="shared" si="100"/>
        <v/>
      </c>
      <c r="K514" s="10" t="str">
        <f t="shared" si="101"/>
        <v/>
      </c>
      <c r="L514" s="10"/>
      <c r="M514" s="43" t="str">
        <f t="shared" si="102"/>
        <v/>
      </c>
      <c r="N514" s="2">
        <f t="shared" si="103"/>
        <v>498</v>
      </c>
      <c r="O514" s="2" t="str">
        <f t="shared" si="94"/>
        <v/>
      </c>
    </row>
    <row r="515" spans="1:15" x14ac:dyDescent="0.2">
      <c r="A515" s="27" t="str">
        <f t="shared" si="92"/>
        <v/>
      </c>
      <c r="B515" s="20" t="str">
        <f t="shared" si="93"/>
        <v/>
      </c>
      <c r="C515" s="26" t="str">
        <f t="shared" si="95"/>
        <v/>
      </c>
      <c r="D515" s="16" t="str">
        <f t="shared" si="96"/>
        <v/>
      </c>
      <c r="E515" s="16" t="str">
        <f t="shared" si="97"/>
        <v/>
      </c>
      <c r="F515" s="53" t="str">
        <f t="shared" si="104"/>
        <v/>
      </c>
      <c r="G515" s="2"/>
      <c r="H515" s="2" t="str">
        <f t="shared" si="98"/>
        <v/>
      </c>
      <c r="I515" s="33" t="str">
        <f t="shared" si="99"/>
        <v/>
      </c>
      <c r="J515" s="10" t="str">
        <f t="shared" si="100"/>
        <v/>
      </c>
      <c r="K515" s="10" t="str">
        <f t="shared" si="101"/>
        <v/>
      </c>
      <c r="L515" s="10"/>
      <c r="M515" s="43" t="str">
        <f t="shared" si="102"/>
        <v/>
      </c>
      <c r="N515" s="2">
        <f t="shared" si="103"/>
        <v>499</v>
      </c>
      <c r="O515" s="2" t="str">
        <f t="shared" si="94"/>
        <v/>
      </c>
    </row>
    <row r="516" spans="1:15" x14ac:dyDescent="0.2">
      <c r="A516" s="27" t="str">
        <f t="shared" si="92"/>
        <v/>
      </c>
      <c r="B516" s="20" t="str">
        <f t="shared" si="93"/>
        <v/>
      </c>
      <c r="C516" s="26" t="str">
        <f t="shared" si="95"/>
        <v/>
      </c>
      <c r="D516" s="16" t="str">
        <f t="shared" si="96"/>
        <v/>
      </c>
      <c r="E516" s="16" t="str">
        <f t="shared" si="97"/>
        <v/>
      </c>
      <c r="F516" s="53" t="str">
        <f t="shared" si="104"/>
        <v/>
      </c>
      <c r="G516" s="2"/>
      <c r="H516" s="2" t="str">
        <f t="shared" si="98"/>
        <v/>
      </c>
      <c r="I516" s="33" t="str">
        <f t="shared" si="99"/>
        <v/>
      </c>
      <c r="J516" s="10" t="str">
        <f t="shared" si="100"/>
        <v/>
      </c>
      <c r="K516" s="10" t="str">
        <f t="shared" si="101"/>
        <v/>
      </c>
      <c r="L516" s="10"/>
      <c r="M516" s="43" t="str">
        <f t="shared" si="102"/>
        <v/>
      </c>
      <c r="N516" s="2">
        <f t="shared" si="103"/>
        <v>500</v>
      </c>
      <c r="O516" s="2" t="str">
        <f t="shared" si="94"/>
        <v/>
      </c>
    </row>
    <row r="517" spans="1:15" x14ac:dyDescent="0.2">
      <c r="A517" s="27" t="str">
        <f t="shared" si="92"/>
        <v/>
      </c>
      <c r="B517" s="20" t="str">
        <f t="shared" si="93"/>
        <v/>
      </c>
      <c r="C517" s="26" t="str">
        <f t="shared" si="95"/>
        <v/>
      </c>
      <c r="D517" s="16" t="str">
        <f t="shared" si="96"/>
        <v/>
      </c>
      <c r="E517" s="16" t="str">
        <f t="shared" si="97"/>
        <v/>
      </c>
      <c r="F517" s="53" t="str">
        <f t="shared" si="104"/>
        <v/>
      </c>
      <c r="G517" s="2"/>
      <c r="H517" s="2" t="str">
        <f t="shared" si="98"/>
        <v/>
      </c>
      <c r="I517" s="33" t="str">
        <f t="shared" si="99"/>
        <v/>
      </c>
      <c r="J517" s="10" t="str">
        <f t="shared" si="100"/>
        <v/>
      </c>
      <c r="K517" s="10" t="str">
        <f t="shared" si="101"/>
        <v/>
      </c>
      <c r="L517" s="10"/>
      <c r="M517" s="43" t="str">
        <f t="shared" si="102"/>
        <v/>
      </c>
      <c r="N517" s="2">
        <f t="shared" si="103"/>
        <v>501</v>
      </c>
      <c r="O517" s="2" t="str">
        <f t="shared" si="94"/>
        <v/>
      </c>
    </row>
    <row r="518" spans="1:15" x14ac:dyDescent="0.2">
      <c r="A518" s="27" t="str">
        <f t="shared" si="92"/>
        <v/>
      </c>
      <c r="B518" s="20" t="str">
        <f t="shared" si="93"/>
        <v/>
      </c>
      <c r="C518" s="26" t="str">
        <f t="shared" si="95"/>
        <v/>
      </c>
      <c r="D518" s="16" t="str">
        <f t="shared" si="96"/>
        <v/>
      </c>
      <c r="E518" s="16" t="str">
        <f t="shared" si="97"/>
        <v/>
      </c>
      <c r="F518" s="53" t="str">
        <f t="shared" si="104"/>
        <v/>
      </c>
      <c r="G518" s="2"/>
      <c r="H518" s="2" t="str">
        <f t="shared" si="98"/>
        <v/>
      </c>
      <c r="I518" s="33" t="str">
        <f t="shared" si="99"/>
        <v/>
      </c>
      <c r="J518" s="10" t="str">
        <f t="shared" si="100"/>
        <v/>
      </c>
      <c r="K518" s="10" t="str">
        <f t="shared" si="101"/>
        <v/>
      </c>
      <c r="L518" s="10"/>
      <c r="M518" s="43" t="str">
        <f t="shared" si="102"/>
        <v/>
      </c>
      <c r="N518" s="2">
        <f t="shared" si="103"/>
        <v>502</v>
      </c>
      <c r="O518" s="2" t="str">
        <f t="shared" si="94"/>
        <v/>
      </c>
    </row>
    <row r="519" spans="1:15" x14ac:dyDescent="0.2">
      <c r="A519" s="27" t="str">
        <f t="shared" si="92"/>
        <v/>
      </c>
      <c r="B519" s="20" t="str">
        <f t="shared" si="93"/>
        <v/>
      </c>
      <c r="C519" s="26" t="str">
        <f t="shared" si="95"/>
        <v/>
      </c>
      <c r="D519" s="16" t="str">
        <f t="shared" si="96"/>
        <v/>
      </c>
      <c r="E519" s="16" t="str">
        <f t="shared" si="97"/>
        <v/>
      </c>
      <c r="F519" s="53" t="str">
        <f t="shared" si="104"/>
        <v/>
      </c>
      <c r="G519" s="2"/>
      <c r="H519" s="2" t="str">
        <f t="shared" si="98"/>
        <v/>
      </c>
      <c r="I519" s="33" t="str">
        <f t="shared" si="99"/>
        <v/>
      </c>
      <c r="J519" s="10" t="str">
        <f t="shared" si="100"/>
        <v/>
      </c>
      <c r="K519" s="10" t="str">
        <f t="shared" si="101"/>
        <v/>
      </c>
      <c r="L519" s="10"/>
      <c r="M519" s="43" t="str">
        <f t="shared" si="102"/>
        <v/>
      </c>
      <c r="N519" s="2">
        <f t="shared" si="103"/>
        <v>503</v>
      </c>
      <c r="O519" s="2" t="str">
        <f t="shared" si="94"/>
        <v/>
      </c>
    </row>
    <row r="520" spans="1:15" x14ac:dyDescent="0.2">
      <c r="A520" s="27" t="str">
        <f t="shared" si="92"/>
        <v/>
      </c>
      <c r="B520" s="20" t="str">
        <f t="shared" si="93"/>
        <v/>
      </c>
      <c r="C520" s="26" t="str">
        <f t="shared" si="95"/>
        <v/>
      </c>
      <c r="D520" s="16" t="str">
        <f t="shared" si="96"/>
        <v/>
      </c>
      <c r="E520" s="16" t="str">
        <f t="shared" si="97"/>
        <v/>
      </c>
      <c r="F520" s="53" t="str">
        <f t="shared" si="104"/>
        <v/>
      </c>
      <c r="G520" s="2"/>
      <c r="H520" s="2" t="str">
        <f t="shared" si="98"/>
        <v/>
      </c>
      <c r="I520" s="33" t="str">
        <f t="shared" si="99"/>
        <v/>
      </c>
      <c r="J520" s="10" t="str">
        <f t="shared" si="100"/>
        <v/>
      </c>
      <c r="K520" s="10" t="str">
        <f t="shared" si="101"/>
        <v/>
      </c>
      <c r="L520" s="10"/>
      <c r="M520" s="43" t="str">
        <f t="shared" si="102"/>
        <v/>
      </c>
      <c r="N520" s="2">
        <f t="shared" si="103"/>
        <v>504</v>
      </c>
      <c r="O520" s="2" t="str">
        <f t="shared" si="94"/>
        <v/>
      </c>
    </row>
    <row r="521" spans="1:15" x14ac:dyDescent="0.2">
      <c r="A521" s="27" t="str">
        <f t="shared" si="92"/>
        <v/>
      </c>
      <c r="B521" s="20" t="str">
        <f t="shared" si="93"/>
        <v/>
      </c>
      <c r="C521" s="26" t="str">
        <f t="shared" si="95"/>
        <v/>
      </c>
      <c r="D521" s="16" t="str">
        <f t="shared" si="96"/>
        <v/>
      </c>
      <c r="E521" s="16" t="str">
        <f t="shared" si="97"/>
        <v/>
      </c>
      <c r="F521" s="53" t="str">
        <f t="shared" si="104"/>
        <v/>
      </c>
      <c r="G521" s="2"/>
      <c r="H521" s="2" t="str">
        <f t="shared" si="98"/>
        <v/>
      </c>
      <c r="I521" s="33" t="str">
        <f t="shared" si="99"/>
        <v/>
      </c>
      <c r="J521" s="10" t="str">
        <f t="shared" si="100"/>
        <v/>
      </c>
      <c r="K521" s="10" t="str">
        <f t="shared" si="101"/>
        <v/>
      </c>
      <c r="L521" s="10"/>
      <c r="M521" s="43" t="str">
        <f t="shared" si="102"/>
        <v/>
      </c>
      <c r="N521" s="2">
        <f t="shared" si="103"/>
        <v>505</v>
      </c>
      <c r="O521" s="2" t="str">
        <f t="shared" si="94"/>
        <v/>
      </c>
    </row>
    <row r="522" spans="1:15" x14ac:dyDescent="0.2">
      <c r="A522" s="27" t="str">
        <f t="shared" si="92"/>
        <v/>
      </c>
      <c r="B522" s="20" t="str">
        <f t="shared" si="93"/>
        <v/>
      </c>
      <c r="C522" s="26" t="str">
        <f t="shared" si="95"/>
        <v/>
      </c>
      <c r="D522" s="16" t="str">
        <f t="shared" si="96"/>
        <v/>
      </c>
      <c r="E522" s="16" t="str">
        <f t="shared" si="97"/>
        <v/>
      </c>
      <c r="F522" s="53" t="str">
        <f t="shared" si="104"/>
        <v/>
      </c>
      <c r="G522" s="2"/>
      <c r="H522" s="2" t="str">
        <f t="shared" si="98"/>
        <v/>
      </c>
      <c r="I522" s="33" t="str">
        <f t="shared" si="99"/>
        <v/>
      </c>
      <c r="J522" s="10" t="str">
        <f t="shared" si="100"/>
        <v/>
      </c>
      <c r="K522" s="10" t="str">
        <f t="shared" si="101"/>
        <v/>
      </c>
      <c r="L522" s="10"/>
      <c r="M522" s="43" t="str">
        <f t="shared" si="102"/>
        <v/>
      </c>
      <c r="N522" s="2">
        <f t="shared" si="103"/>
        <v>506</v>
      </c>
      <c r="O522" s="2" t="str">
        <f t="shared" si="94"/>
        <v/>
      </c>
    </row>
    <row r="523" spans="1:15" x14ac:dyDescent="0.2">
      <c r="A523" s="27" t="str">
        <f t="shared" si="92"/>
        <v/>
      </c>
      <c r="B523" s="20" t="str">
        <f t="shared" si="93"/>
        <v/>
      </c>
      <c r="C523" s="26" t="str">
        <f t="shared" si="95"/>
        <v/>
      </c>
      <c r="D523" s="16" t="str">
        <f t="shared" si="96"/>
        <v/>
      </c>
      <c r="E523" s="16" t="str">
        <f t="shared" si="97"/>
        <v/>
      </c>
      <c r="F523" s="53" t="str">
        <f t="shared" si="104"/>
        <v/>
      </c>
      <c r="G523" s="2"/>
      <c r="H523" s="2" t="str">
        <f t="shared" si="98"/>
        <v/>
      </c>
      <c r="I523" s="33" t="str">
        <f t="shared" si="99"/>
        <v/>
      </c>
      <c r="J523" s="10" t="str">
        <f t="shared" si="100"/>
        <v/>
      </c>
      <c r="K523" s="10" t="str">
        <f t="shared" si="101"/>
        <v/>
      </c>
      <c r="L523" s="10"/>
      <c r="M523" s="43" t="str">
        <f t="shared" si="102"/>
        <v/>
      </c>
      <c r="N523" s="2">
        <f t="shared" si="103"/>
        <v>507</v>
      </c>
      <c r="O523" s="2" t="str">
        <f t="shared" si="94"/>
        <v/>
      </c>
    </row>
    <row r="524" spans="1:15" x14ac:dyDescent="0.2">
      <c r="A524" s="27" t="str">
        <f t="shared" si="92"/>
        <v/>
      </c>
      <c r="B524" s="20" t="str">
        <f t="shared" si="93"/>
        <v/>
      </c>
      <c r="C524" s="26" t="str">
        <f t="shared" si="95"/>
        <v/>
      </c>
      <c r="D524" s="16" t="str">
        <f t="shared" si="96"/>
        <v/>
      </c>
      <c r="E524" s="16" t="str">
        <f t="shared" si="97"/>
        <v/>
      </c>
      <c r="F524" s="53" t="str">
        <f t="shared" si="104"/>
        <v/>
      </c>
      <c r="G524" s="2"/>
      <c r="H524" s="2" t="str">
        <f t="shared" si="98"/>
        <v/>
      </c>
      <c r="I524" s="33" t="str">
        <f t="shared" si="99"/>
        <v/>
      </c>
      <c r="J524" s="10" t="str">
        <f t="shared" si="100"/>
        <v/>
      </c>
      <c r="K524" s="10" t="str">
        <f t="shared" si="101"/>
        <v/>
      </c>
      <c r="L524" s="10"/>
      <c r="M524" s="43" t="str">
        <f t="shared" si="102"/>
        <v/>
      </c>
      <c r="N524" s="2">
        <f t="shared" si="103"/>
        <v>508</v>
      </c>
      <c r="O524" s="2" t="str">
        <f t="shared" si="94"/>
        <v/>
      </c>
    </row>
    <row r="525" spans="1:15" x14ac:dyDescent="0.2">
      <c r="A525" s="27" t="str">
        <f t="shared" si="92"/>
        <v/>
      </c>
      <c r="B525" s="20" t="str">
        <f t="shared" si="93"/>
        <v/>
      </c>
      <c r="C525" s="26" t="str">
        <f t="shared" si="95"/>
        <v/>
      </c>
      <c r="D525" s="16" t="str">
        <f t="shared" si="96"/>
        <v/>
      </c>
      <c r="E525" s="16" t="str">
        <f t="shared" si="97"/>
        <v/>
      </c>
      <c r="F525" s="53" t="str">
        <f t="shared" si="104"/>
        <v/>
      </c>
      <c r="G525" s="2"/>
      <c r="H525" s="2" t="str">
        <f t="shared" si="98"/>
        <v/>
      </c>
      <c r="I525" s="33" t="str">
        <f t="shared" si="99"/>
        <v/>
      </c>
      <c r="J525" s="10" t="str">
        <f t="shared" si="100"/>
        <v/>
      </c>
      <c r="K525" s="10" t="str">
        <f t="shared" si="101"/>
        <v/>
      </c>
      <c r="L525" s="10"/>
      <c r="M525" s="43" t="str">
        <f t="shared" si="102"/>
        <v/>
      </c>
      <c r="N525" s="2">
        <f t="shared" si="103"/>
        <v>509</v>
      </c>
      <c r="O525" s="2" t="str">
        <f t="shared" si="94"/>
        <v/>
      </c>
    </row>
    <row r="526" spans="1:15" x14ac:dyDescent="0.2">
      <c r="A526" s="27" t="str">
        <f t="shared" si="92"/>
        <v/>
      </c>
      <c r="B526" s="20" t="str">
        <f t="shared" si="93"/>
        <v/>
      </c>
      <c r="C526" s="26" t="str">
        <f t="shared" si="95"/>
        <v/>
      </c>
      <c r="D526" s="16" t="str">
        <f t="shared" si="96"/>
        <v/>
      </c>
      <c r="E526" s="16" t="str">
        <f t="shared" si="97"/>
        <v/>
      </c>
      <c r="F526" s="53" t="str">
        <f t="shared" si="104"/>
        <v/>
      </c>
      <c r="G526" s="2"/>
      <c r="H526" s="2" t="str">
        <f t="shared" si="98"/>
        <v/>
      </c>
      <c r="I526" s="33" t="str">
        <f t="shared" si="99"/>
        <v/>
      </c>
      <c r="J526" s="10" t="str">
        <f t="shared" si="100"/>
        <v/>
      </c>
      <c r="K526" s="10" t="str">
        <f t="shared" si="101"/>
        <v/>
      </c>
      <c r="L526" s="10"/>
      <c r="M526" s="43" t="str">
        <f t="shared" si="102"/>
        <v/>
      </c>
      <c r="N526" s="2">
        <f t="shared" si="103"/>
        <v>510</v>
      </c>
      <c r="O526" s="2" t="str">
        <f t="shared" si="94"/>
        <v/>
      </c>
    </row>
    <row r="527" spans="1:15" x14ac:dyDescent="0.2">
      <c r="A527" s="27" t="str">
        <f t="shared" si="92"/>
        <v/>
      </c>
      <c r="B527" s="20" t="str">
        <f t="shared" si="93"/>
        <v/>
      </c>
      <c r="C527" s="26" t="str">
        <f t="shared" si="95"/>
        <v/>
      </c>
      <c r="D527" s="16" t="str">
        <f t="shared" si="96"/>
        <v/>
      </c>
      <c r="E527" s="16" t="str">
        <f t="shared" si="97"/>
        <v/>
      </c>
      <c r="F527" s="53" t="str">
        <f t="shared" si="104"/>
        <v/>
      </c>
      <c r="G527" s="2"/>
      <c r="H527" s="2" t="str">
        <f t="shared" si="98"/>
        <v/>
      </c>
      <c r="I527" s="33" t="str">
        <f t="shared" si="99"/>
        <v/>
      </c>
      <c r="J527" s="10" t="str">
        <f t="shared" si="100"/>
        <v/>
      </c>
      <c r="K527" s="10" t="str">
        <f t="shared" si="101"/>
        <v/>
      </c>
      <c r="L527" s="10"/>
      <c r="M527" s="43" t="str">
        <f t="shared" si="102"/>
        <v/>
      </c>
      <c r="N527" s="2">
        <f t="shared" si="103"/>
        <v>511</v>
      </c>
      <c r="O527" s="2" t="str">
        <f t="shared" si="94"/>
        <v/>
      </c>
    </row>
    <row r="528" spans="1:15" x14ac:dyDescent="0.2">
      <c r="A528" s="27" t="str">
        <f t="shared" si="92"/>
        <v/>
      </c>
      <c r="B528" s="20" t="str">
        <f t="shared" si="93"/>
        <v/>
      </c>
      <c r="C528" s="26" t="str">
        <f t="shared" si="95"/>
        <v/>
      </c>
      <c r="D528" s="16" t="str">
        <f t="shared" si="96"/>
        <v/>
      </c>
      <c r="E528" s="16" t="str">
        <f t="shared" si="97"/>
        <v/>
      </c>
      <c r="F528" s="53" t="str">
        <f t="shared" si="104"/>
        <v/>
      </c>
      <c r="G528" s="2"/>
      <c r="H528" s="2" t="str">
        <f t="shared" si="98"/>
        <v/>
      </c>
      <c r="I528" s="33" t="str">
        <f t="shared" si="99"/>
        <v/>
      </c>
      <c r="J528" s="10" t="str">
        <f t="shared" si="100"/>
        <v/>
      </c>
      <c r="K528" s="10" t="str">
        <f t="shared" si="101"/>
        <v/>
      </c>
      <c r="L528" s="10"/>
      <c r="M528" s="43" t="str">
        <f t="shared" si="102"/>
        <v/>
      </c>
      <c r="N528" s="2">
        <f t="shared" si="103"/>
        <v>512</v>
      </c>
      <c r="O528" s="2" t="str">
        <f t="shared" si="94"/>
        <v/>
      </c>
    </row>
    <row r="529" spans="1:15" x14ac:dyDescent="0.2">
      <c r="A529" s="27" t="str">
        <f t="shared" ref="A529:A592" si="105">$O529</f>
        <v/>
      </c>
      <c r="B529" s="20" t="str">
        <f t="shared" ref="B529:B592" si="106">IF(A529="","",IF($B$13=0,($H529),(IF($B$13=1,$I529,$J529))))</f>
        <v/>
      </c>
      <c r="C529" s="26" t="str">
        <f t="shared" si="95"/>
        <v/>
      </c>
      <c r="D529" s="16" t="str">
        <f t="shared" si="96"/>
        <v/>
      </c>
      <c r="E529" s="16" t="str">
        <f t="shared" si="97"/>
        <v/>
      </c>
      <c r="F529" s="53" t="str">
        <f t="shared" si="104"/>
        <v/>
      </c>
      <c r="G529" s="2"/>
      <c r="H529" s="2" t="str">
        <f t="shared" si="98"/>
        <v/>
      </c>
      <c r="I529" s="33" t="str">
        <f t="shared" si="99"/>
        <v/>
      </c>
      <c r="J529" s="10" t="str">
        <f t="shared" si="100"/>
        <v/>
      </c>
      <c r="K529" s="10" t="str">
        <f t="shared" si="101"/>
        <v/>
      </c>
      <c r="L529" s="10"/>
      <c r="M529" s="43" t="str">
        <f t="shared" si="102"/>
        <v/>
      </c>
      <c r="N529" s="2">
        <f t="shared" si="103"/>
        <v>513</v>
      </c>
      <c r="O529" s="2" t="str">
        <f t="shared" ref="O529:O592" si="107">IF($N529&gt;$B$11,"",$N529)</f>
        <v/>
      </c>
    </row>
    <row r="530" spans="1:15" x14ac:dyDescent="0.2">
      <c r="A530" s="27" t="str">
        <f t="shared" si="105"/>
        <v/>
      </c>
      <c r="B530" s="20" t="str">
        <f t="shared" si="106"/>
        <v/>
      </c>
      <c r="C530" s="26" t="str">
        <f t="shared" ref="C530:C593" si="108">IF(A530="","",IF(ISERROR(B530),"no",IF(($B530)&gt;=$B$14,"yes","no")))</f>
        <v/>
      </c>
      <c r="D530" s="16" t="str">
        <f t="shared" ref="D530:D593" si="109">IF(A530="","",IF(A530&lt;($B$12),(HYPGEOMDIST($A530,$A530,($B$12)-1,$B$11)),0))</f>
        <v/>
      </c>
      <c r="E530" s="16" t="str">
        <f t="shared" ref="E530:E593" si="110">IF(A530="","",IF(A530&lt;=($B$12),HYPGEOMDIST($A530-1,$A530,($B$12)-1,$B$11)))</f>
        <v/>
      </c>
      <c r="F530" s="53" t="str">
        <f t="shared" si="104"/>
        <v/>
      </c>
      <c r="G530" s="2"/>
      <c r="H530" s="2" t="str">
        <f t="shared" ref="H530:H593" si="111">IF($A530="","",1-D530)</f>
        <v/>
      </c>
      <c r="I530" s="33" t="str">
        <f t="shared" ref="I530:I593" si="112">IF($A530="","",H530-E530)</f>
        <v/>
      </c>
      <c r="J530" s="10" t="str">
        <f t="shared" ref="J530:J593" si="113">IF($A530="","",I530-F530)</f>
        <v/>
      </c>
      <c r="K530" s="10" t="str">
        <f t="shared" ref="K530:K593" si="114">IF($B530="","",$B$14)</f>
        <v/>
      </c>
      <c r="L530" s="10"/>
      <c r="M530" s="43" t="str">
        <f t="shared" ref="M530:M593" si="115">IF(ISERROR(B530),"",IF(B530&gt;=$B$14,B530,"not meet"))</f>
        <v/>
      </c>
      <c r="N530" s="2">
        <f t="shared" ref="N530:N593" si="116">ROW()-16</f>
        <v>514</v>
      </c>
      <c r="O530" s="2" t="str">
        <f t="shared" si="107"/>
        <v/>
      </c>
    </row>
    <row r="531" spans="1:15" x14ac:dyDescent="0.2">
      <c r="A531" s="27" t="str">
        <f t="shared" si="105"/>
        <v/>
      </c>
      <c r="B531" s="20" t="str">
        <f t="shared" si="106"/>
        <v/>
      </c>
      <c r="C531" s="26" t="str">
        <f t="shared" si="108"/>
        <v/>
      </c>
      <c r="D531" s="16" t="str">
        <f t="shared" si="109"/>
        <v/>
      </c>
      <c r="E531" s="16" t="str">
        <f t="shared" si="110"/>
        <v/>
      </c>
      <c r="F531" s="53" t="str">
        <f t="shared" ref="F531:F594" si="117">IF(A531="","",IF(OR(A531&lt;2,B$11=B$12),"0",IF(A531&lt;B$12+2,HYPGEOMDIST(A531-2,A531,B$12-1,B$11))))</f>
        <v/>
      </c>
      <c r="G531" s="2"/>
      <c r="H531" s="2" t="str">
        <f t="shared" si="111"/>
        <v/>
      </c>
      <c r="I531" s="33" t="str">
        <f t="shared" si="112"/>
        <v/>
      </c>
      <c r="J531" s="10" t="str">
        <f t="shared" si="113"/>
        <v/>
      </c>
      <c r="K531" s="10" t="str">
        <f t="shared" si="114"/>
        <v/>
      </c>
      <c r="L531" s="10"/>
      <c r="M531" s="43" t="str">
        <f t="shared" si="115"/>
        <v/>
      </c>
      <c r="N531" s="2">
        <f t="shared" si="116"/>
        <v>515</v>
      </c>
      <c r="O531" s="2" t="str">
        <f t="shared" si="107"/>
        <v/>
      </c>
    </row>
    <row r="532" spans="1:15" x14ac:dyDescent="0.2">
      <c r="A532" s="27" t="str">
        <f t="shared" si="105"/>
        <v/>
      </c>
      <c r="B532" s="20" t="str">
        <f t="shared" si="106"/>
        <v/>
      </c>
      <c r="C532" s="26" t="str">
        <f t="shared" si="108"/>
        <v/>
      </c>
      <c r="D532" s="16" t="str">
        <f t="shared" si="109"/>
        <v/>
      </c>
      <c r="E532" s="16" t="str">
        <f t="shared" si="110"/>
        <v/>
      </c>
      <c r="F532" s="53" t="str">
        <f t="shared" si="117"/>
        <v/>
      </c>
      <c r="G532" s="2"/>
      <c r="H532" s="2" t="str">
        <f t="shared" si="111"/>
        <v/>
      </c>
      <c r="I532" s="33" t="str">
        <f t="shared" si="112"/>
        <v/>
      </c>
      <c r="J532" s="10" t="str">
        <f t="shared" si="113"/>
        <v/>
      </c>
      <c r="K532" s="10" t="str">
        <f t="shared" si="114"/>
        <v/>
      </c>
      <c r="L532" s="10"/>
      <c r="M532" s="43" t="str">
        <f t="shared" si="115"/>
        <v/>
      </c>
      <c r="N532" s="2">
        <f t="shared" si="116"/>
        <v>516</v>
      </c>
      <c r="O532" s="2" t="str">
        <f t="shared" si="107"/>
        <v/>
      </c>
    </row>
    <row r="533" spans="1:15" x14ac:dyDescent="0.2">
      <c r="A533" s="27" t="str">
        <f t="shared" si="105"/>
        <v/>
      </c>
      <c r="B533" s="20" t="str">
        <f t="shared" si="106"/>
        <v/>
      </c>
      <c r="C533" s="26" t="str">
        <f t="shared" si="108"/>
        <v/>
      </c>
      <c r="D533" s="16" t="str">
        <f t="shared" si="109"/>
        <v/>
      </c>
      <c r="E533" s="16" t="str">
        <f t="shared" si="110"/>
        <v/>
      </c>
      <c r="F533" s="53" t="str">
        <f t="shared" si="117"/>
        <v/>
      </c>
      <c r="G533" s="2"/>
      <c r="H533" s="2" t="str">
        <f t="shared" si="111"/>
        <v/>
      </c>
      <c r="I533" s="33" t="str">
        <f t="shared" si="112"/>
        <v/>
      </c>
      <c r="J533" s="10" t="str">
        <f t="shared" si="113"/>
        <v/>
      </c>
      <c r="K533" s="10" t="str">
        <f t="shared" si="114"/>
        <v/>
      </c>
      <c r="L533" s="10"/>
      <c r="M533" s="43" t="str">
        <f t="shared" si="115"/>
        <v/>
      </c>
      <c r="N533" s="2">
        <f t="shared" si="116"/>
        <v>517</v>
      </c>
      <c r="O533" s="2" t="str">
        <f t="shared" si="107"/>
        <v/>
      </c>
    </row>
    <row r="534" spans="1:15" x14ac:dyDescent="0.2">
      <c r="A534" s="27" t="str">
        <f t="shared" si="105"/>
        <v/>
      </c>
      <c r="B534" s="20" t="str">
        <f t="shared" si="106"/>
        <v/>
      </c>
      <c r="C534" s="26" t="str">
        <f t="shared" si="108"/>
        <v/>
      </c>
      <c r="D534" s="16" t="str">
        <f t="shared" si="109"/>
        <v/>
      </c>
      <c r="E534" s="16" t="str">
        <f t="shared" si="110"/>
        <v/>
      </c>
      <c r="F534" s="53" t="str">
        <f t="shared" si="117"/>
        <v/>
      </c>
      <c r="G534" s="2"/>
      <c r="H534" s="2" t="str">
        <f t="shared" si="111"/>
        <v/>
      </c>
      <c r="I534" s="33" t="str">
        <f t="shared" si="112"/>
        <v/>
      </c>
      <c r="J534" s="10" t="str">
        <f t="shared" si="113"/>
        <v/>
      </c>
      <c r="K534" s="10" t="str">
        <f t="shared" si="114"/>
        <v/>
      </c>
      <c r="L534" s="10"/>
      <c r="M534" s="43" t="str">
        <f t="shared" si="115"/>
        <v/>
      </c>
      <c r="N534" s="2">
        <f t="shared" si="116"/>
        <v>518</v>
      </c>
      <c r="O534" s="2" t="str">
        <f t="shared" si="107"/>
        <v/>
      </c>
    </row>
    <row r="535" spans="1:15" x14ac:dyDescent="0.2">
      <c r="A535" s="27" t="str">
        <f t="shared" si="105"/>
        <v/>
      </c>
      <c r="B535" s="20" t="str">
        <f t="shared" si="106"/>
        <v/>
      </c>
      <c r="C535" s="26" t="str">
        <f t="shared" si="108"/>
        <v/>
      </c>
      <c r="D535" s="16" t="str">
        <f t="shared" si="109"/>
        <v/>
      </c>
      <c r="E535" s="16" t="str">
        <f t="shared" si="110"/>
        <v/>
      </c>
      <c r="F535" s="53" t="str">
        <f t="shared" si="117"/>
        <v/>
      </c>
      <c r="G535" s="2"/>
      <c r="H535" s="2" t="str">
        <f t="shared" si="111"/>
        <v/>
      </c>
      <c r="I535" s="33" t="str">
        <f t="shared" si="112"/>
        <v/>
      </c>
      <c r="J535" s="10" t="str">
        <f t="shared" si="113"/>
        <v/>
      </c>
      <c r="K535" s="10" t="str">
        <f t="shared" si="114"/>
        <v/>
      </c>
      <c r="L535" s="10"/>
      <c r="M535" s="43" t="str">
        <f t="shared" si="115"/>
        <v/>
      </c>
      <c r="N535" s="2">
        <f t="shared" si="116"/>
        <v>519</v>
      </c>
      <c r="O535" s="2" t="str">
        <f t="shared" si="107"/>
        <v/>
      </c>
    </row>
    <row r="536" spans="1:15" x14ac:dyDescent="0.2">
      <c r="A536" s="27" t="str">
        <f t="shared" si="105"/>
        <v/>
      </c>
      <c r="B536" s="20" t="str">
        <f t="shared" si="106"/>
        <v/>
      </c>
      <c r="C536" s="26" t="str">
        <f t="shared" si="108"/>
        <v/>
      </c>
      <c r="D536" s="16" t="str">
        <f t="shared" si="109"/>
        <v/>
      </c>
      <c r="E536" s="16" t="str">
        <f t="shared" si="110"/>
        <v/>
      </c>
      <c r="F536" s="53" t="str">
        <f t="shared" si="117"/>
        <v/>
      </c>
      <c r="G536" s="2"/>
      <c r="H536" s="2" t="str">
        <f t="shared" si="111"/>
        <v/>
      </c>
      <c r="I536" s="33" t="str">
        <f t="shared" si="112"/>
        <v/>
      </c>
      <c r="J536" s="10" t="str">
        <f t="shared" si="113"/>
        <v/>
      </c>
      <c r="K536" s="10" t="str">
        <f t="shared" si="114"/>
        <v/>
      </c>
      <c r="L536" s="10"/>
      <c r="M536" s="43" t="str">
        <f t="shared" si="115"/>
        <v/>
      </c>
      <c r="N536" s="2">
        <f t="shared" si="116"/>
        <v>520</v>
      </c>
      <c r="O536" s="2" t="str">
        <f t="shared" si="107"/>
        <v/>
      </c>
    </row>
    <row r="537" spans="1:15" x14ac:dyDescent="0.2">
      <c r="A537" s="27" t="str">
        <f t="shared" si="105"/>
        <v/>
      </c>
      <c r="B537" s="20" t="str">
        <f t="shared" si="106"/>
        <v/>
      </c>
      <c r="C537" s="26" t="str">
        <f t="shared" si="108"/>
        <v/>
      </c>
      <c r="D537" s="16" t="str">
        <f t="shared" si="109"/>
        <v/>
      </c>
      <c r="E537" s="16" t="str">
        <f t="shared" si="110"/>
        <v/>
      </c>
      <c r="F537" s="53" t="str">
        <f t="shared" si="117"/>
        <v/>
      </c>
      <c r="G537" s="2"/>
      <c r="H537" s="2" t="str">
        <f t="shared" si="111"/>
        <v/>
      </c>
      <c r="I537" s="33" t="str">
        <f t="shared" si="112"/>
        <v/>
      </c>
      <c r="J537" s="10" t="str">
        <f t="shared" si="113"/>
        <v/>
      </c>
      <c r="K537" s="10" t="str">
        <f t="shared" si="114"/>
        <v/>
      </c>
      <c r="L537" s="10"/>
      <c r="M537" s="43" t="str">
        <f t="shared" si="115"/>
        <v/>
      </c>
      <c r="N537" s="2">
        <f t="shared" si="116"/>
        <v>521</v>
      </c>
      <c r="O537" s="2" t="str">
        <f t="shared" si="107"/>
        <v/>
      </c>
    </row>
    <row r="538" spans="1:15" x14ac:dyDescent="0.2">
      <c r="A538" s="27" t="str">
        <f t="shared" si="105"/>
        <v/>
      </c>
      <c r="B538" s="20" t="str">
        <f t="shared" si="106"/>
        <v/>
      </c>
      <c r="C538" s="26" t="str">
        <f t="shared" si="108"/>
        <v/>
      </c>
      <c r="D538" s="16" t="str">
        <f t="shared" si="109"/>
        <v/>
      </c>
      <c r="E538" s="16" t="str">
        <f t="shared" si="110"/>
        <v/>
      </c>
      <c r="F538" s="53" t="str">
        <f t="shared" si="117"/>
        <v/>
      </c>
      <c r="G538" s="2"/>
      <c r="H538" s="2" t="str">
        <f t="shared" si="111"/>
        <v/>
      </c>
      <c r="I538" s="33" t="str">
        <f t="shared" si="112"/>
        <v/>
      </c>
      <c r="J538" s="10" t="str">
        <f t="shared" si="113"/>
        <v/>
      </c>
      <c r="K538" s="10" t="str">
        <f t="shared" si="114"/>
        <v/>
      </c>
      <c r="L538" s="10"/>
      <c r="M538" s="43" t="str">
        <f t="shared" si="115"/>
        <v/>
      </c>
      <c r="N538" s="2">
        <f t="shared" si="116"/>
        <v>522</v>
      </c>
      <c r="O538" s="2" t="str">
        <f t="shared" si="107"/>
        <v/>
      </c>
    </row>
    <row r="539" spans="1:15" x14ac:dyDescent="0.2">
      <c r="A539" s="27" t="str">
        <f t="shared" si="105"/>
        <v/>
      </c>
      <c r="B539" s="20" t="str">
        <f t="shared" si="106"/>
        <v/>
      </c>
      <c r="C539" s="26" t="str">
        <f t="shared" si="108"/>
        <v/>
      </c>
      <c r="D539" s="16" t="str">
        <f t="shared" si="109"/>
        <v/>
      </c>
      <c r="E539" s="16" t="str">
        <f t="shared" si="110"/>
        <v/>
      </c>
      <c r="F539" s="53" t="str">
        <f t="shared" si="117"/>
        <v/>
      </c>
      <c r="G539" s="2"/>
      <c r="H539" s="2" t="str">
        <f t="shared" si="111"/>
        <v/>
      </c>
      <c r="I539" s="33" t="str">
        <f t="shared" si="112"/>
        <v/>
      </c>
      <c r="J539" s="10" t="str">
        <f t="shared" si="113"/>
        <v/>
      </c>
      <c r="K539" s="10" t="str">
        <f t="shared" si="114"/>
        <v/>
      </c>
      <c r="L539" s="10"/>
      <c r="M539" s="43" t="str">
        <f t="shared" si="115"/>
        <v/>
      </c>
      <c r="N539" s="2">
        <f t="shared" si="116"/>
        <v>523</v>
      </c>
      <c r="O539" s="2" t="str">
        <f t="shared" si="107"/>
        <v/>
      </c>
    </row>
    <row r="540" spans="1:15" x14ac:dyDescent="0.2">
      <c r="A540" s="27" t="str">
        <f t="shared" si="105"/>
        <v/>
      </c>
      <c r="B540" s="20" t="str">
        <f t="shared" si="106"/>
        <v/>
      </c>
      <c r="C540" s="26" t="str">
        <f t="shared" si="108"/>
        <v/>
      </c>
      <c r="D540" s="16" t="str">
        <f t="shared" si="109"/>
        <v/>
      </c>
      <c r="E540" s="16" t="str">
        <f t="shared" si="110"/>
        <v/>
      </c>
      <c r="F540" s="53" t="str">
        <f t="shared" si="117"/>
        <v/>
      </c>
      <c r="G540" s="2"/>
      <c r="H540" s="2" t="str">
        <f t="shared" si="111"/>
        <v/>
      </c>
      <c r="I540" s="33" t="str">
        <f t="shared" si="112"/>
        <v/>
      </c>
      <c r="J540" s="10" t="str">
        <f t="shared" si="113"/>
        <v/>
      </c>
      <c r="K540" s="10" t="str">
        <f t="shared" si="114"/>
        <v/>
      </c>
      <c r="L540" s="10"/>
      <c r="M540" s="43" t="str">
        <f t="shared" si="115"/>
        <v/>
      </c>
      <c r="N540" s="2">
        <f t="shared" si="116"/>
        <v>524</v>
      </c>
      <c r="O540" s="2" t="str">
        <f t="shared" si="107"/>
        <v/>
      </c>
    </row>
    <row r="541" spans="1:15" x14ac:dyDescent="0.2">
      <c r="A541" s="27" t="str">
        <f t="shared" si="105"/>
        <v/>
      </c>
      <c r="B541" s="20" t="str">
        <f t="shared" si="106"/>
        <v/>
      </c>
      <c r="C541" s="26" t="str">
        <f t="shared" si="108"/>
        <v/>
      </c>
      <c r="D541" s="16" t="str">
        <f t="shared" si="109"/>
        <v/>
      </c>
      <c r="E541" s="16" t="str">
        <f t="shared" si="110"/>
        <v/>
      </c>
      <c r="F541" s="53" t="str">
        <f t="shared" si="117"/>
        <v/>
      </c>
      <c r="G541" s="2"/>
      <c r="H541" s="2" t="str">
        <f t="shared" si="111"/>
        <v/>
      </c>
      <c r="I541" s="33" t="str">
        <f t="shared" si="112"/>
        <v/>
      </c>
      <c r="J541" s="10" t="str">
        <f t="shared" si="113"/>
        <v/>
      </c>
      <c r="K541" s="10" t="str">
        <f t="shared" si="114"/>
        <v/>
      </c>
      <c r="L541" s="10"/>
      <c r="M541" s="43" t="str">
        <f t="shared" si="115"/>
        <v/>
      </c>
      <c r="N541" s="2">
        <f t="shared" si="116"/>
        <v>525</v>
      </c>
      <c r="O541" s="2" t="str">
        <f t="shared" si="107"/>
        <v/>
      </c>
    </row>
    <row r="542" spans="1:15" x14ac:dyDescent="0.2">
      <c r="A542" s="27" t="str">
        <f t="shared" si="105"/>
        <v/>
      </c>
      <c r="B542" s="20" t="str">
        <f t="shared" si="106"/>
        <v/>
      </c>
      <c r="C542" s="26" t="str">
        <f t="shared" si="108"/>
        <v/>
      </c>
      <c r="D542" s="16" t="str">
        <f t="shared" si="109"/>
        <v/>
      </c>
      <c r="E542" s="16" t="str">
        <f t="shared" si="110"/>
        <v/>
      </c>
      <c r="F542" s="53" t="str">
        <f t="shared" si="117"/>
        <v/>
      </c>
      <c r="G542" s="2"/>
      <c r="H542" s="2" t="str">
        <f t="shared" si="111"/>
        <v/>
      </c>
      <c r="I542" s="33" t="str">
        <f t="shared" si="112"/>
        <v/>
      </c>
      <c r="J542" s="10" t="str">
        <f t="shared" si="113"/>
        <v/>
      </c>
      <c r="K542" s="10" t="str">
        <f t="shared" si="114"/>
        <v/>
      </c>
      <c r="L542" s="10"/>
      <c r="M542" s="43" t="str">
        <f t="shared" si="115"/>
        <v/>
      </c>
      <c r="N542" s="2">
        <f t="shared" si="116"/>
        <v>526</v>
      </c>
      <c r="O542" s="2" t="str">
        <f t="shared" si="107"/>
        <v/>
      </c>
    </row>
    <row r="543" spans="1:15" x14ac:dyDescent="0.2">
      <c r="A543" s="27" t="str">
        <f t="shared" si="105"/>
        <v/>
      </c>
      <c r="B543" s="20" t="str">
        <f t="shared" si="106"/>
        <v/>
      </c>
      <c r="C543" s="26" t="str">
        <f t="shared" si="108"/>
        <v/>
      </c>
      <c r="D543" s="16" t="str">
        <f t="shared" si="109"/>
        <v/>
      </c>
      <c r="E543" s="16" t="str">
        <f t="shared" si="110"/>
        <v/>
      </c>
      <c r="F543" s="53" t="str">
        <f t="shared" si="117"/>
        <v/>
      </c>
      <c r="G543" s="2"/>
      <c r="H543" s="2" t="str">
        <f t="shared" si="111"/>
        <v/>
      </c>
      <c r="I543" s="33" t="str">
        <f t="shared" si="112"/>
        <v/>
      </c>
      <c r="J543" s="10" t="str">
        <f t="shared" si="113"/>
        <v/>
      </c>
      <c r="K543" s="10" t="str">
        <f t="shared" si="114"/>
        <v/>
      </c>
      <c r="L543" s="10"/>
      <c r="M543" s="43" t="str">
        <f t="shared" si="115"/>
        <v/>
      </c>
      <c r="N543" s="2">
        <f t="shared" si="116"/>
        <v>527</v>
      </c>
      <c r="O543" s="2" t="str">
        <f t="shared" si="107"/>
        <v/>
      </c>
    </row>
    <row r="544" spans="1:15" x14ac:dyDescent="0.2">
      <c r="A544" s="27" t="str">
        <f t="shared" si="105"/>
        <v/>
      </c>
      <c r="B544" s="20" t="str">
        <f t="shared" si="106"/>
        <v/>
      </c>
      <c r="C544" s="26" t="str">
        <f t="shared" si="108"/>
        <v/>
      </c>
      <c r="D544" s="16" t="str">
        <f t="shared" si="109"/>
        <v/>
      </c>
      <c r="E544" s="16" t="str">
        <f t="shared" si="110"/>
        <v/>
      </c>
      <c r="F544" s="53" t="str">
        <f t="shared" si="117"/>
        <v/>
      </c>
      <c r="G544" s="2"/>
      <c r="H544" s="2" t="str">
        <f t="shared" si="111"/>
        <v/>
      </c>
      <c r="I544" s="33" t="str">
        <f t="shared" si="112"/>
        <v/>
      </c>
      <c r="J544" s="10" t="str">
        <f t="shared" si="113"/>
        <v/>
      </c>
      <c r="K544" s="10" t="str">
        <f t="shared" si="114"/>
        <v/>
      </c>
      <c r="L544" s="10"/>
      <c r="M544" s="43" t="str">
        <f t="shared" si="115"/>
        <v/>
      </c>
      <c r="N544" s="2">
        <f t="shared" si="116"/>
        <v>528</v>
      </c>
      <c r="O544" s="2" t="str">
        <f t="shared" si="107"/>
        <v/>
      </c>
    </row>
    <row r="545" spans="1:15" x14ac:dyDescent="0.2">
      <c r="A545" s="27" t="str">
        <f t="shared" si="105"/>
        <v/>
      </c>
      <c r="B545" s="20" t="str">
        <f t="shared" si="106"/>
        <v/>
      </c>
      <c r="C545" s="26" t="str">
        <f t="shared" si="108"/>
        <v/>
      </c>
      <c r="D545" s="16" t="str">
        <f t="shared" si="109"/>
        <v/>
      </c>
      <c r="E545" s="16" t="str">
        <f t="shared" si="110"/>
        <v/>
      </c>
      <c r="F545" s="53" t="str">
        <f t="shared" si="117"/>
        <v/>
      </c>
      <c r="G545" s="2"/>
      <c r="H545" s="2" t="str">
        <f t="shared" si="111"/>
        <v/>
      </c>
      <c r="I545" s="33" t="str">
        <f t="shared" si="112"/>
        <v/>
      </c>
      <c r="J545" s="10" t="str">
        <f t="shared" si="113"/>
        <v/>
      </c>
      <c r="K545" s="10" t="str">
        <f t="shared" si="114"/>
        <v/>
      </c>
      <c r="L545" s="10"/>
      <c r="M545" s="43" t="str">
        <f t="shared" si="115"/>
        <v/>
      </c>
      <c r="N545" s="2">
        <f t="shared" si="116"/>
        <v>529</v>
      </c>
      <c r="O545" s="2" t="str">
        <f t="shared" si="107"/>
        <v/>
      </c>
    </row>
    <row r="546" spans="1:15" x14ac:dyDescent="0.2">
      <c r="A546" s="27" t="str">
        <f t="shared" si="105"/>
        <v/>
      </c>
      <c r="B546" s="20" t="str">
        <f t="shared" si="106"/>
        <v/>
      </c>
      <c r="C546" s="26" t="str">
        <f t="shared" si="108"/>
        <v/>
      </c>
      <c r="D546" s="16" t="str">
        <f t="shared" si="109"/>
        <v/>
      </c>
      <c r="E546" s="16" t="str">
        <f t="shared" si="110"/>
        <v/>
      </c>
      <c r="F546" s="53" t="str">
        <f t="shared" si="117"/>
        <v/>
      </c>
      <c r="G546" s="2"/>
      <c r="H546" s="2" t="str">
        <f t="shared" si="111"/>
        <v/>
      </c>
      <c r="I546" s="33" t="str">
        <f t="shared" si="112"/>
        <v/>
      </c>
      <c r="J546" s="10" t="str">
        <f t="shared" si="113"/>
        <v/>
      </c>
      <c r="K546" s="10" t="str">
        <f t="shared" si="114"/>
        <v/>
      </c>
      <c r="L546" s="10"/>
      <c r="M546" s="43" t="str">
        <f t="shared" si="115"/>
        <v/>
      </c>
      <c r="N546" s="2">
        <f t="shared" si="116"/>
        <v>530</v>
      </c>
      <c r="O546" s="2" t="str">
        <f t="shared" si="107"/>
        <v/>
      </c>
    </row>
    <row r="547" spans="1:15" x14ac:dyDescent="0.2">
      <c r="A547" s="27" t="str">
        <f t="shared" si="105"/>
        <v/>
      </c>
      <c r="B547" s="20" t="str">
        <f t="shared" si="106"/>
        <v/>
      </c>
      <c r="C547" s="26" t="str">
        <f t="shared" si="108"/>
        <v/>
      </c>
      <c r="D547" s="16" t="str">
        <f t="shared" si="109"/>
        <v/>
      </c>
      <c r="E547" s="16" t="str">
        <f t="shared" si="110"/>
        <v/>
      </c>
      <c r="F547" s="53" t="str">
        <f t="shared" si="117"/>
        <v/>
      </c>
      <c r="G547" s="2"/>
      <c r="H547" s="2" t="str">
        <f t="shared" si="111"/>
        <v/>
      </c>
      <c r="I547" s="33" t="str">
        <f t="shared" si="112"/>
        <v/>
      </c>
      <c r="J547" s="10" t="str">
        <f t="shared" si="113"/>
        <v/>
      </c>
      <c r="K547" s="10" t="str">
        <f t="shared" si="114"/>
        <v/>
      </c>
      <c r="L547" s="10"/>
      <c r="M547" s="43" t="str">
        <f t="shared" si="115"/>
        <v/>
      </c>
      <c r="N547" s="2">
        <f t="shared" si="116"/>
        <v>531</v>
      </c>
      <c r="O547" s="2" t="str">
        <f t="shared" si="107"/>
        <v/>
      </c>
    </row>
    <row r="548" spans="1:15" x14ac:dyDescent="0.2">
      <c r="A548" s="27" t="str">
        <f t="shared" si="105"/>
        <v/>
      </c>
      <c r="B548" s="20" t="str">
        <f t="shared" si="106"/>
        <v/>
      </c>
      <c r="C548" s="26" t="str">
        <f t="shared" si="108"/>
        <v/>
      </c>
      <c r="D548" s="16" t="str">
        <f t="shared" si="109"/>
        <v/>
      </c>
      <c r="E548" s="16" t="str">
        <f t="shared" si="110"/>
        <v/>
      </c>
      <c r="F548" s="53" t="str">
        <f t="shared" si="117"/>
        <v/>
      </c>
      <c r="G548" s="2"/>
      <c r="H548" s="2" t="str">
        <f t="shared" si="111"/>
        <v/>
      </c>
      <c r="I548" s="33" t="str">
        <f t="shared" si="112"/>
        <v/>
      </c>
      <c r="J548" s="10" t="str">
        <f t="shared" si="113"/>
        <v/>
      </c>
      <c r="K548" s="10" t="str">
        <f t="shared" si="114"/>
        <v/>
      </c>
      <c r="L548" s="10"/>
      <c r="M548" s="43" t="str">
        <f t="shared" si="115"/>
        <v/>
      </c>
      <c r="N548" s="2">
        <f t="shared" si="116"/>
        <v>532</v>
      </c>
      <c r="O548" s="2" t="str">
        <f t="shared" si="107"/>
        <v/>
      </c>
    </row>
    <row r="549" spans="1:15" x14ac:dyDescent="0.2">
      <c r="A549" s="27" t="str">
        <f t="shared" si="105"/>
        <v/>
      </c>
      <c r="B549" s="20" t="str">
        <f t="shared" si="106"/>
        <v/>
      </c>
      <c r="C549" s="26" t="str">
        <f t="shared" si="108"/>
        <v/>
      </c>
      <c r="D549" s="16" t="str">
        <f t="shared" si="109"/>
        <v/>
      </c>
      <c r="E549" s="16" t="str">
        <f t="shared" si="110"/>
        <v/>
      </c>
      <c r="F549" s="53" t="str">
        <f t="shared" si="117"/>
        <v/>
      </c>
      <c r="G549" s="2"/>
      <c r="H549" s="2" t="str">
        <f t="shared" si="111"/>
        <v/>
      </c>
      <c r="I549" s="33" t="str">
        <f t="shared" si="112"/>
        <v/>
      </c>
      <c r="J549" s="10" t="str">
        <f t="shared" si="113"/>
        <v/>
      </c>
      <c r="K549" s="10" t="str">
        <f t="shared" si="114"/>
        <v/>
      </c>
      <c r="L549" s="10"/>
      <c r="M549" s="43" t="str">
        <f t="shared" si="115"/>
        <v/>
      </c>
      <c r="N549" s="2">
        <f t="shared" si="116"/>
        <v>533</v>
      </c>
      <c r="O549" s="2" t="str">
        <f t="shared" si="107"/>
        <v/>
      </c>
    </row>
    <row r="550" spans="1:15" x14ac:dyDescent="0.2">
      <c r="A550" s="27" t="str">
        <f t="shared" si="105"/>
        <v/>
      </c>
      <c r="B550" s="20" t="str">
        <f t="shared" si="106"/>
        <v/>
      </c>
      <c r="C550" s="26" t="str">
        <f t="shared" si="108"/>
        <v/>
      </c>
      <c r="D550" s="16" t="str">
        <f t="shared" si="109"/>
        <v/>
      </c>
      <c r="E550" s="16" t="str">
        <f t="shared" si="110"/>
        <v/>
      </c>
      <c r="F550" s="53" t="str">
        <f t="shared" si="117"/>
        <v/>
      </c>
      <c r="G550" s="2"/>
      <c r="H550" s="2" t="str">
        <f t="shared" si="111"/>
        <v/>
      </c>
      <c r="I550" s="33" t="str">
        <f t="shared" si="112"/>
        <v/>
      </c>
      <c r="J550" s="10" t="str">
        <f t="shared" si="113"/>
        <v/>
      </c>
      <c r="K550" s="10" t="str">
        <f t="shared" si="114"/>
        <v/>
      </c>
      <c r="L550" s="10"/>
      <c r="M550" s="43" t="str">
        <f t="shared" si="115"/>
        <v/>
      </c>
      <c r="N550" s="2">
        <f t="shared" si="116"/>
        <v>534</v>
      </c>
      <c r="O550" s="2" t="str">
        <f t="shared" si="107"/>
        <v/>
      </c>
    </row>
    <row r="551" spans="1:15" x14ac:dyDescent="0.2">
      <c r="A551" s="27" t="str">
        <f t="shared" si="105"/>
        <v/>
      </c>
      <c r="B551" s="20" t="str">
        <f t="shared" si="106"/>
        <v/>
      </c>
      <c r="C551" s="26" t="str">
        <f t="shared" si="108"/>
        <v/>
      </c>
      <c r="D551" s="16" t="str">
        <f t="shared" si="109"/>
        <v/>
      </c>
      <c r="E551" s="16" t="str">
        <f t="shared" si="110"/>
        <v/>
      </c>
      <c r="F551" s="53" t="str">
        <f t="shared" si="117"/>
        <v/>
      </c>
      <c r="G551" s="2"/>
      <c r="H551" s="2" t="str">
        <f t="shared" si="111"/>
        <v/>
      </c>
      <c r="I551" s="33" t="str">
        <f t="shared" si="112"/>
        <v/>
      </c>
      <c r="J551" s="10" t="str">
        <f t="shared" si="113"/>
        <v/>
      </c>
      <c r="K551" s="10" t="str">
        <f t="shared" si="114"/>
        <v/>
      </c>
      <c r="L551" s="10"/>
      <c r="M551" s="43" t="str">
        <f t="shared" si="115"/>
        <v/>
      </c>
      <c r="N551" s="2">
        <f t="shared" si="116"/>
        <v>535</v>
      </c>
      <c r="O551" s="2" t="str">
        <f t="shared" si="107"/>
        <v/>
      </c>
    </row>
    <row r="552" spans="1:15" x14ac:dyDescent="0.2">
      <c r="A552" s="27" t="str">
        <f t="shared" si="105"/>
        <v/>
      </c>
      <c r="B552" s="20" t="str">
        <f t="shared" si="106"/>
        <v/>
      </c>
      <c r="C552" s="26" t="str">
        <f t="shared" si="108"/>
        <v/>
      </c>
      <c r="D552" s="16" t="str">
        <f t="shared" si="109"/>
        <v/>
      </c>
      <c r="E552" s="16" t="str">
        <f t="shared" si="110"/>
        <v/>
      </c>
      <c r="F552" s="53" t="str">
        <f t="shared" si="117"/>
        <v/>
      </c>
      <c r="G552" s="2"/>
      <c r="H552" s="2" t="str">
        <f t="shared" si="111"/>
        <v/>
      </c>
      <c r="I552" s="33" t="str">
        <f t="shared" si="112"/>
        <v/>
      </c>
      <c r="J552" s="10" t="str">
        <f t="shared" si="113"/>
        <v/>
      </c>
      <c r="K552" s="10" t="str">
        <f t="shared" si="114"/>
        <v/>
      </c>
      <c r="L552" s="10"/>
      <c r="M552" s="43" t="str">
        <f t="shared" si="115"/>
        <v/>
      </c>
      <c r="N552" s="2">
        <f t="shared" si="116"/>
        <v>536</v>
      </c>
      <c r="O552" s="2" t="str">
        <f t="shared" si="107"/>
        <v/>
      </c>
    </row>
    <row r="553" spans="1:15" x14ac:dyDescent="0.2">
      <c r="A553" s="27" t="str">
        <f t="shared" si="105"/>
        <v/>
      </c>
      <c r="B553" s="20" t="str">
        <f t="shared" si="106"/>
        <v/>
      </c>
      <c r="C553" s="26" t="str">
        <f t="shared" si="108"/>
        <v/>
      </c>
      <c r="D553" s="16" t="str">
        <f t="shared" si="109"/>
        <v/>
      </c>
      <c r="E553" s="16" t="str">
        <f t="shared" si="110"/>
        <v/>
      </c>
      <c r="F553" s="53" t="str">
        <f t="shared" si="117"/>
        <v/>
      </c>
      <c r="G553" s="2"/>
      <c r="H553" s="2" t="str">
        <f t="shared" si="111"/>
        <v/>
      </c>
      <c r="I553" s="33" t="str">
        <f t="shared" si="112"/>
        <v/>
      </c>
      <c r="J553" s="10" t="str">
        <f t="shared" si="113"/>
        <v/>
      </c>
      <c r="K553" s="10" t="str">
        <f t="shared" si="114"/>
        <v/>
      </c>
      <c r="L553" s="10"/>
      <c r="M553" s="43" t="str">
        <f t="shared" si="115"/>
        <v/>
      </c>
      <c r="N553" s="2">
        <f t="shared" si="116"/>
        <v>537</v>
      </c>
      <c r="O553" s="2" t="str">
        <f t="shared" si="107"/>
        <v/>
      </c>
    </row>
    <row r="554" spans="1:15" x14ac:dyDescent="0.2">
      <c r="A554" s="27" t="str">
        <f t="shared" si="105"/>
        <v/>
      </c>
      <c r="B554" s="20" t="str">
        <f t="shared" si="106"/>
        <v/>
      </c>
      <c r="C554" s="26" t="str">
        <f t="shared" si="108"/>
        <v/>
      </c>
      <c r="D554" s="16" t="str">
        <f t="shared" si="109"/>
        <v/>
      </c>
      <c r="E554" s="16" t="str">
        <f t="shared" si="110"/>
        <v/>
      </c>
      <c r="F554" s="53" t="str">
        <f t="shared" si="117"/>
        <v/>
      </c>
      <c r="G554" s="2"/>
      <c r="H554" s="2" t="str">
        <f t="shared" si="111"/>
        <v/>
      </c>
      <c r="I554" s="33" t="str">
        <f t="shared" si="112"/>
        <v/>
      </c>
      <c r="J554" s="10" t="str">
        <f t="shared" si="113"/>
        <v/>
      </c>
      <c r="K554" s="10" t="str">
        <f t="shared" si="114"/>
        <v/>
      </c>
      <c r="L554" s="10"/>
      <c r="M554" s="43" t="str">
        <f t="shared" si="115"/>
        <v/>
      </c>
      <c r="N554" s="2">
        <f t="shared" si="116"/>
        <v>538</v>
      </c>
      <c r="O554" s="2" t="str">
        <f t="shared" si="107"/>
        <v/>
      </c>
    </row>
    <row r="555" spans="1:15" x14ac:dyDescent="0.2">
      <c r="A555" s="27" t="str">
        <f t="shared" si="105"/>
        <v/>
      </c>
      <c r="B555" s="20" t="str">
        <f t="shared" si="106"/>
        <v/>
      </c>
      <c r="C555" s="26" t="str">
        <f t="shared" si="108"/>
        <v/>
      </c>
      <c r="D555" s="16" t="str">
        <f t="shared" si="109"/>
        <v/>
      </c>
      <c r="E555" s="16" t="str">
        <f t="shared" si="110"/>
        <v/>
      </c>
      <c r="F555" s="53" t="str">
        <f t="shared" si="117"/>
        <v/>
      </c>
      <c r="G555" s="2"/>
      <c r="H555" s="2" t="str">
        <f t="shared" si="111"/>
        <v/>
      </c>
      <c r="I555" s="33" t="str">
        <f t="shared" si="112"/>
        <v/>
      </c>
      <c r="J555" s="10" t="str">
        <f t="shared" si="113"/>
        <v/>
      </c>
      <c r="K555" s="10" t="str">
        <f t="shared" si="114"/>
        <v/>
      </c>
      <c r="L555" s="10"/>
      <c r="M555" s="43" t="str">
        <f t="shared" si="115"/>
        <v/>
      </c>
      <c r="N555" s="2">
        <f t="shared" si="116"/>
        <v>539</v>
      </c>
      <c r="O555" s="2" t="str">
        <f t="shared" si="107"/>
        <v/>
      </c>
    </row>
    <row r="556" spans="1:15" x14ac:dyDescent="0.2">
      <c r="A556" s="27" t="str">
        <f t="shared" si="105"/>
        <v/>
      </c>
      <c r="B556" s="20" t="str">
        <f t="shared" si="106"/>
        <v/>
      </c>
      <c r="C556" s="26" t="str">
        <f t="shared" si="108"/>
        <v/>
      </c>
      <c r="D556" s="16" t="str">
        <f t="shared" si="109"/>
        <v/>
      </c>
      <c r="E556" s="16" t="str">
        <f t="shared" si="110"/>
        <v/>
      </c>
      <c r="F556" s="53" t="str">
        <f t="shared" si="117"/>
        <v/>
      </c>
      <c r="G556" s="2"/>
      <c r="H556" s="2" t="str">
        <f t="shared" si="111"/>
        <v/>
      </c>
      <c r="I556" s="33" t="str">
        <f t="shared" si="112"/>
        <v/>
      </c>
      <c r="J556" s="10" t="str">
        <f t="shared" si="113"/>
        <v/>
      </c>
      <c r="K556" s="10" t="str">
        <f t="shared" si="114"/>
        <v/>
      </c>
      <c r="L556" s="10"/>
      <c r="M556" s="43" t="str">
        <f t="shared" si="115"/>
        <v/>
      </c>
      <c r="N556" s="2">
        <f t="shared" si="116"/>
        <v>540</v>
      </c>
      <c r="O556" s="2" t="str">
        <f t="shared" si="107"/>
        <v/>
      </c>
    </row>
    <row r="557" spans="1:15" x14ac:dyDescent="0.2">
      <c r="A557" s="27" t="str">
        <f t="shared" si="105"/>
        <v/>
      </c>
      <c r="B557" s="20" t="str">
        <f t="shared" si="106"/>
        <v/>
      </c>
      <c r="C557" s="26" t="str">
        <f t="shared" si="108"/>
        <v/>
      </c>
      <c r="D557" s="16" t="str">
        <f t="shared" si="109"/>
        <v/>
      </c>
      <c r="E557" s="16" t="str">
        <f t="shared" si="110"/>
        <v/>
      </c>
      <c r="F557" s="53" t="str">
        <f t="shared" si="117"/>
        <v/>
      </c>
      <c r="G557" s="2"/>
      <c r="H557" s="2" t="str">
        <f t="shared" si="111"/>
        <v/>
      </c>
      <c r="I557" s="33" t="str">
        <f t="shared" si="112"/>
        <v/>
      </c>
      <c r="J557" s="10" t="str">
        <f t="shared" si="113"/>
        <v/>
      </c>
      <c r="K557" s="10" t="str">
        <f t="shared" si="114"/>
        <v/>
      </c>
      <c r="L557" s="10"/>
      <c r="M557" s="43" t="str">
        <f t="shared" si="115"/>
        <v/>
      </c>
      <c r="N557" s="2">
        <f t="shared" si="116"/>
        <v>541</v>
      </c>
      <c r="O557" s="2" t="str">
        <f t="shared" si="107"/>
        <v/>
      </c>
    </row>
    <row r="558" spans="1:15" x14ac:dyDescent="0.2">
      <c r="A558" s="27" t="str">
        <f t="shared" si="105"/>
        <v/>
      </c>
      <c r="B558" s="20" t="str">
        <f t="shared" si="106"/>
        <v/>
      </c>
      <c r="C558" s="26" t="str">
        <f t="shared" si="108"/>
        <v/>
      </c>
      <c r="D558" s="16" t="str">
        <f t="shared" si="109"/>
        <v/>
      </c>
      <c r="E558" s="16" t="str">
        <f t="shared" si="110"/>
        <v/>
      </c>
      <c r="F558" s="53" t="str">
        <f t="shared" si="117"/>
        <v/>
      </c>
      <c r="G558" s="2"/>
      <c r="H558" s="2" t="str">
        <f t="shared" si="111"/>
        <v/>
      </c>
      <c r="I558" s="33" t="str">
        <f t="shared" si="112"/>
        <v/>
      </c>
      <c r="J558" s="10" t="str">
        <f t="shared" si="113"/>
        <v/>
      </c>
      <c r="K558" s="10" t="str">
        <f t="shared" si="114"/>
        <v/>
      </c>
      <c r="L558" s="10"/>
      <c r="M558" s="43" t="str">
        <f t="shared" si="115"/>
        <v/>
      </c>
      <c r="N558" s="2">
        <f t="shared" si="116"/>
        <v>542</v>
      </c>
      <c r="O558" s="2" t="str">
        <f t="shared" si="107"/>
        <v/>
      </c>
    </row>
    <row r="559" spans="1:15" x14ac:dyDescent="0.2">
      <c r="A559" s="27" t="str">
        <f t="shared" si="105"/>
        <v/>
      </c>
      <c r="B559" s="20" t="str">
        <f t="shared" si="106"/>
        <v/>
      </c>
      <c r="C559" s="26" t="str">
        <f t="shared" si="108"/>
        <v/>
      </c>
      <c r="D559" s="16" t="str">
        <f t="shared" si="109"/>
        <v/>
      </c>
      <c r="E559" s="16" t="str">
        <f t="shared" si="110"/>
        <v/>
      </c>
      <c r="F559" s="53" t="str">
        <f t="shared" si="117"/>
        <v/>
      </c>
      <c r="G559" s="2"/>
      <c r="H559" s="2" t="str">
        <f t="shared" si="111"/>
        <v/>
      </c>
      <c r="I559" s="33" t="str">
        <f t="shared" si="112"/>
        <v/>
      </c>
      <c r="J559" s="10" t="str">
        <f t="shared" si="113"/>
        <v/>
      </c>
      <c r="K559" s="10" t="str">
        <f t="shared" si="114"/>
        <v/>
      </c>
      <c r="L559" s="10"/>
      <c r="M559" s="43" t="str">
        <f t="shared" si="115"/>
        <v/>
      </c>
      <c r="N559" s="2">
        <f t="shared" si="116"/>
        <v>543</v>
      </c>
      <c r="O559" s="2" t="str">
        <f t="shared" si="107"/>
        <v/>
      </c>
    </row>
    <row r="560" spans="1:15" x14ac:dyDescent="0.2">
      <c r="A560" s="27" t="str">
        <f t="shared" si="105"/>
        <v/>
      </c>
      <c r="B560" s="20" t="str">
        <f t="shared" si="106"/>
        <v/>
      </c>
      <c r="C560" s="26" t="str">
        <f t="shared" si="108"/>
        <v/>
      </c>
      <c r="D560" s="16" t="str">
        <f t="shared" si="109"/>
        <v/>
      </c>
      <c r="E560" s="16" t="str">
        <f t="shared" si="110"/>
        <v/>
      </c>
      <c r="F560" s="53" t="str">
        <f t="shared" si="117"/>
        <v/>
      </c>
      <c r="G560" s="2"/>
      <c r="H560" s="2" t="str">
        <f t="shared" si="111"/>
        <v/>
      </c>
      <c r="I560" s="33" t="str">
        <f t="shared" si="112"/>
        <v/>
      </c>
      <c r="J560" s="10" t="str">
        <f t="shared" si="113"/>
        <v/>
      </c>
      <c r="K560" s="10" t="str">
        <f t="shared" si="114"/>
        <v/>
      </c>
      <c r="L560" s="10"/>
      <c r="M560" s="43" t="str">
        <f t="shared" si="115"/>
        <v/>
      </c>
      <c r="N560" s="2">
        <f t="shared" si="116"/>
        <v>544</v>
      </c>
      <c r="O560" s="2" t="str">
        <f t="shared" si="107"/>
        <v/>
      </c>
    </row>
    <row r="561" spans="1:15" x14ac:dyDescent="0.2">
      <c r="A561" s="27" t="str">
        <f t="shared" si="105"/>
        <v/>
      </c>
      <c r="B561" s="20" t="str">
        <f t="shared" si="106"/>
        <v/>
      </c>
      <c r="C561" s="26" t="str">
        <f t="shared" si="108"/>
        <v/>
      </c>
      <c r="D561" s="16" t="str">
        <f t="shared" si="109"/>
        <v/>
      </c>
      <c r="E561" s="16" t="str">
        <f t="shared" si="110"/>
        <v/>
      </c>
      <c r="F561" s="53" t="str">
        <f t="shared" si="117"/>
        <v/>
      </c>
      <c r="G561" s="2"/>
      <c r="H561" s="2" t="str">
        <f t="shared" si="111"/>
        <v/>
      </c>
      <c r="I561" s="33" t="str">
        <f t="shared" si="112"/>
        <v/>
      </c>
      <c r="J561" s="10" t="str">
        <f t="shared" si="113"/>
        <v/>
      </c>
      <c r="K561" s="10" t="str">
        <f t="shared" si="114"/>
        <v/>
      </c>
      <c r="L561" s="10"/>
      <c r="M561" s="43" t="str">
        <f t="shared" si="115"/>
        <v/>
      </c>
      <c r="N561" s="2">
        <f t="shared" si="116"/>
        <v>545</v>
      </c>
      <c r="O561" s="2" t="str">
        <f t="shared" si="107"/>
        <v/>
      </c>
    </row>
    <row r="562" spans="1:15" x14ac:dyDescent="0.2">
      <c r="A562" s="27" t="str">
        <f t="shared" si="105"/>
        <v/>
      </c>
      <c r="B562" s="20" t="str">
        <f t="shared" si="106"/>
        <v/>
      </c>
      <c r="C562" s="26" t="str">
        <f t="shared" si="108"/>
        <v/>
      </c>
      <c r="D562" s="16" t="str">
        <f t="shared" si="109"/>
        <v/>
      </c>
      <c r="E562" s="16" t="str">
        <f t="shared" si="110"/>
        <v/>
      </c>
      <c r="F562" s="53" t="str">
        <f t="shared" si="117"/>
        <v/>
      </c>
      <c r="G562" s="2"/>
      <c r="H562" s="2" t="str">
        <f t="shared" si="111"/>
        <v/>
      </c>
      <c r="I562" s="33" t="str">
        <f t="shared" si="112"/>
        <v/>
      </c>
      <c r="J562" s="10" t="str">
        <f t="shared" si="113"/>
        <v/>
      </c>
      <c r="K562" s="10" t="str">
        <f t="shared" si="114"/>
        <v/>
      </c>
      <c r="L562" s="10"/>
      <c r="M562" s="43" t="str">
        <f t="shared" si="115"/>
        <v/>
      </c>
      <c r="N562" s="2">
        <f t="shared" si="116"/>
        <v>546</v>
      </c>
      <c r="O562" s="2" t="str">
        <f t="shared" si="107"/>
        <v/>
      </c>
    </row>
    <row r="563" spans="1:15" x14ac:dyDescent="0.2">
      <c r="A563" s="27" t="str">
        <f t="shared" si="105"/>
        <v/>
      </c>
      <c r="B563" s="20" t="str">
        <f t="shared" si="106"/>
        <v/>
      </c>
      <c r="C563" s="26" t="str">
        <f t="shared" si="108"/>
        <v/>
      </c>
      <c r="D563" s="16" t="str">
        <f t="shared" si="109"/>
        <v/>
      </c>
      <c r="E563" s="16" t="str">
        <f t="shared" si="110"/>
        <v/>
      </c>
      <c r="F563" s="53" t="str">
        <f t="shared" si="117"/>
        <v/>
      </c>
      <c r="G563" s="2"/>
      <c r="H563" s="2" t="str">
        <f t="shared" si="111"/>
        <v/>
      </c>
      <c r="I563" s="33" t="str">
        <f t="shared" si="112"/>
        <v/>
      </c>
      <c r="J563" s="10" t="str">
        <f t="shared" si="113"/>
        <v/>
      </c>
      <c r="K563" s="10" t="str">
        <f t="shared" si="114"/>
        <v/>
      </c>
      <c r="L563" s="10"/>
      <c r="M563" s="43" t="str">
        <f t="shared" si="115"/>
        <v/>
      </c>
      <c r="N563" s="2">
        <f t="shared" si="116"/>
        <v>547</v>
      </c>
      <c r="O563" s="2" t="str">
        <f t="shared" si="107"/>
        <v/>
      </c>
    </row>
    <row r="564" spans="1:15" x14ac:dyDescent="0.2">
      <c r="A564" s="27" t="str">
        <f t="shared" si="105"/>
        <v/>
      </c>
      <c r="B564" s="20" t="str">
        <f t="shared" si="106"/>
        <v/>
      </c>
      <c r="C564" s="26" t="str">
        <f t="shared" si="108"/>
        <v/>
      </c>
      <c r="D564" s="16" t="str">
        <f t="shared" si="109"/>
        <v/>
      </c>
      <c r="E564" s="16" t="str">
        <f t="shared" si="110"/>
        <v/>
      </c>
      <c r="F564" s="53" t="str">
        <f t="shared" si="117"/>
        <v/>
      </c>
      <c r="G564" s="2"/>
      <c r="H564" s="2" t="str">
        <f t="shared" si="111"/>
        <v/>
      </c>
      <c r="I564" s="33" t="str">
        <f t="shared" si="112"/>
        <v/>
      </c>
      <c r="J564" s="10" t="str">
        <f t="shared" si="113"/>
        <v/>
      </c>
      <c r="K564" s="10" t="str">
        <f t="shared" si="114"/>
        <v/>
      </c>
      <c r="L564" s="10"/>
      <c r="M564" s="43" t="str">
        <f t="shared" si="115"/>
        <v/>
      </c>
      <c r="N564" s="2">
        <f t="shared" si="116"/>
        <v>548</v>
      </c>
      <c r="O564" s="2" t="str">
        <f t="shared" si="107"/>
        <v/>
      </c>
    </row>
    <row r="565" spans="1:15" x14ac:dyDescent="0.2">
      <c r="A565" s="27" t="str">
        <f t="shared" si="105"/>
        <v/>
      </c>
      <c r="B565" s="20" t="str">
        <f t="shared" si="106"/>
        <v/>
      </c>
      <c r="C565" s="26" t="str">
        <f t="shared" si="108"/>
        <v/>
      </c>
      <c r="D565" s="16" t="str">
        <f t="shared" si="109"/>
        <v/>
      </c>
      <c r="E565" s="16" t="str">
        <f t="shared" si="110"/>
        <v/>
      </c>
      <c r="F565" s="53" t="str">
        <f t="shared" si="117"/>
        <v/>
      </c>
      <c r="G565" s="2"/>
      <c r="H565" s="2" t="str">
        <f t="shared" si="111"/>
        <v/>
      </c>
      <c r="I565" s="33" t="str">
        <f t="shared" si="112"/>
        <v/>
      </c>
      <c r="J565" s="10" t="str">
        <f t="shared" si="113"/>
        <v/>
      </c>
      <c r="K565" s="10" t="str">
        <f t="shared" si="114"/>
        <v/>
      </c>
      <c r="L565" s="10"/>
      <c r="M565" s="43" t="str">
        <f t="shared" si="115"/>
        <v/>
      </c>
      <c r="N565" s="2">
        <f t="shared" si="116"/>
        <v>549</v>
      </c>
      <c r="O565" s="2" t="str">
        <f t="shared" si="107"/>
        <v/>
      </c>
    </row>
    <row r="566" spans="1:15" x14ac:dyDescent="0.2">
      <c r="A566" s="27" t="str">
        <f t="shared" si="105"/>
        <v/>
      </c>
      <c r="B566" s="20" t="str">
        <f t="shared" si="106"/>
        <v/>
      </c>
      <c r="C566" s="26" t="str">
        <f t="shared" si="108"/>
        <v/>
      </c>
      <c r="D566" s="16" t="str">
        <f t="shared" si="109"/>
        <v/>
      </c>
      <c r="E566" s="16" t="str">
        <f t="shared" si="110"/>
        <v/>
      </c>
      <c r="F566" s="53" t="str">
        <f t="shared" si="117"/>
        <v/>
      </c>
      <c r="G566" s="2"/>
      <c r="H566" s="2" t="str">
        <f t="shared" si="111"/>
        <v/>
      </c>
      <c r="I566" s="33" t="str">
        <f t="shared" si="112"/>
        <v/>
      </c>
      <c r="J566" s="10" t="str">
        <f t="shared" si="113"/>
        <v/>
      </c>
      <c r="K566" s="10" t="str">
        <f t="shared" si="114"/>
        <v/>
      </c>
      <c r="L566" s="10"/>
      <c r="M566" s="43" t="str">
        <f t="shared" si="115"/>
        <v/>
      </c>
      <c r="N566" s="2">
        <f t="shared" si="116"/>
        <v>550</v>
      </c>
      <c r="O566" s="2" t="str">
        <f t="shared" si="107"/>
        <v/>
      </c>
    </row>
    <row r="567" spans="1:15" x14ac:dyDescent="0.2">
      <c r="A567" s="27" t="str">
        <f t="shared" si="105"/>
        <v/>
      </c>
      <c r="B567" s="20" t="str">
        <f t="shared" si="106"/>
        <v/>
      </c>
      <c r="C567" s="26" t="str">
        <f t="shared" si="108"/>
        <v/>
      </c>
      <c r="D567" s="16" t="str">
        <f t="shared" si="109"/>
        <v/>
      </c>
      <c r="E567" s="16" t="str">
        <f t="shared" si="110"/>
        <v/>
      </c>
      <c r="F567" s="53" t="str">
        <f t="shared" si="117"/>
        <v/>
      </c>
      <c r="G567" s="2"/>
      <c r="H567" s="2" t="str">
        <f t="shared" si="111"/>
        <v/>
      </c>
      <c r="I567" s="33" t="str">
        <f t="shared" si="112"/>
        <v/>
      </c>
      <c r="J567" s="10" t="str">
        <f t="shared" si="113"/>
        <v/>
      </c>
      <c r="K567" s="10" t="str">
        <f t="shared" si="114"/>
        <v/>
      </c>
      <c r="L567" s="10"/>
      <c r="M567" s="43" t="str">
        <f t="shared" si="115"/>
        <v/>
      </c>
      <c r="N567" s="2">
        <f t="shared" si="116"/>
        <v>551</v>
      </c>
      <c r="O567" s="2" t="str">
        <f t="shared" si="107"/>
        <v/>
      </c>
    </row>
    <row r="568" spans="1:15" x14ac:dyDescent="0.2">
      <c r="A568" s="27" t="str">
        <f t="shared" si="105"/>
        <v/>
      </c>
      <c r="B568" s="20" t="str">
        <f t="shared" si="106"/>
        <v/>
      </c>
      <c r="C568" s="26" t="str">
        <f t="shared" si="108"/>
        <v/>
      </c>
      <c r="D568" s="16" t="str">
        <f t="shared" si="109"/>
        <v/>
      </c>
      <c r="E568" s="16" t="str">
        <f t="shared" si="110"/>
        <v/>
      </c>
      <c r="F568" s="53" t="str">
        <f t="shared" si="117"/>
        <v/>
      </c>
      <c r="G568" s="2"/>
      <c r="H568" s="2" t="str">
        <f t="shared" si="111"/>
        <v/>
      </c>
      <c r="I568" s="33" t="str">
        <f t="shared" si="112"/>
        <v/>
      </c>
      <c r="J568" s="10" t="str">
        <f t="shared" si="113"/>
        <v/>
      </c>
      <c r="K568" s="10" t="str">
        <f t="shared" si="114"/>
        <v/>
      </c>
      <c r="L568" s="10"/>
      <c r="M568" s="43" t="str">
        <f t="shared" si="115"/>
        <v/>
      </c>
      <c r="N568" s="2">
        <f t="shared" si="116"/>
        <v>552</v>
      </c>
      <c r="O568" s="2" t="str">
        <f t="shared" si="107"/>
        <v/>
      </c>
    </row>
    <row r="569" spans="1:15" x14ac:dyDescent="0.2">
      <c r="A569" s="27" t="str">
        <f t="shared" si="105"/>
        <v/>
      </c>
      <c r="B569" s="20" t="str">
        <f t="shared" si="106"/>
        <v/>
      </c>
      <c r="C569" s="26" t="str">
        <f t="shared" si="108"/>
        <v/>
      </c>
      <c r="D569" s="16" t="str">
        <f t="shared" si="109"/>
        <v/>
      </c>
      <c r="E569" s="16" t="str">
        <f t="shared" si="110"/>
        <v/>
      </c>
      <c r="F569" s="53" t="str">
        <f t="shared" si="117"/>
        <v/>
      </c>
      <c r="G569" s="2"/>
      <c r="H569" s="2" t="str">
        <f t="shared" si="111"/>
        <v/>
      </c>
      <c r="I569" s="33" t="str">
        <f t="shared" si="112"/>
        <v/>
      </c>
      <c r="J569" s="10" t="str">
        <f t="shared" si="113"/>
        <v/>
      </c>
      <c r="K569" s="10" t="str">
        <f t="shared" si="114"/>
        <v/>
      </c>
      <c r="L569" s="10"/>
      <c r="M569" s="43" t="str">
        <f t="shared" si="115"/>
        <v/>
      </c>
      <c r="N569" s="2">
        <f t="shared" si="116"/>
        <v>553</v>
      </c>
      <c r="O569" s="2" t="str">
        <f t="shared" si="107"/>
        <v/>
      </c>
    </row>
    <row r="570" spans="1:15" x14ac:dyDescent="0.2">
      <c r="A570" s="27" t="str">
        <f t="shared" si="105"/>
        <v/>
      </c>
      <c r="B570" s="20" t="str">
        <f t="shared" si="106"/>
        <v/>
      </c>
      <c r="C570" s="26" t="str">
        <f t="shared" si="108"/>
        <v/>
      </c>
      <c r="D570" s="16" t="str">
        <f t="shared" si="109"/>
        <v/>
      </c>
      <c r="E570" s="16" t="str">
        <f t="shared" si="110"/>
        <v/>
      </c>
      <c r="F570" s="53" t="str">
        <f t="shared" si="117"/>
        <v/>
      </c>
      <c r="G570" s="2"/>
      <c r="H570" s="2" t="str">
        <f t="shared" si="111"/>
        <v/>
      </c>
      <c r="I570" s="33" t="str">
        <f t="shared" si="112"/>
        <v/>
      </c>
      <c r="J570" s="10" t="str">
        <f t="shared" si="113"/>
        <v/>
      </c>
      <c r="K570" s="10" t="str">
        <f t="shared" si="114"/>
        <v/>
      </c>
      <c r="L570" s="10"/>
      <c r="M570" s="43" t="str">
        <f t="shared" si="115"/>
        <v/>
      </c>
      <c r="N570" s="2">
        <f t="shared" si="116"/>
        <v>554</v>
      </c>
      <c r="O570" s="2" t="str">
        <f t="shared" si="107"/>
        <v/>
      </c>
    </row>
    <row r="571" spans="1:15" x14ac:dyDescent="0.2">
      <c r="A571" s="27" t="str">
        <f t="shared" si="105"/>
        <v/>
      </c>
      <c r="B571" s="20" t="str">
        <f t="shared" si="106"/>
        <v/>
      </c>
      <c r="C571" s="26" t="str">
        <f t="shared" si="108"/>
        <v/>
      </c>
      <c r="D571" s="16" t="str">
        <f t="shared" si="109"/>
        <v/>
      </c>
      <c r="E571" s="16" t="str">
        <f t="shared" si="110"/>
        <v/>
      </c>
      <c r="F571" s="53" t="str">
        <f t="shared" si="117"/>
        <v/>
      </c>
      <c r="G571" s="2"/>
      <c r="H571" s="2" t="str">
        <f t="shared" si="111"/>
        <v/>
      </c>
      <c r="I571" s="33" t="str">
        <f t="shared" si="112"/>
        <v/>
      </c>
      <c r="J571" s="10" t="str">
        <f t="shared" si="113"/>
        <v/>
      </c>
      <c r="K571" s="10" t="str">
        <f t="shared" si="114"/>
        <v/>
      </c>
      <c r="L571" s="10"/>
      <c r="M571" s="43" t="str">
        <f t="shared" si="115"/>
        <v/>
      </c>
      <c r="N571" s="2">
        <f t="shared" si="116"/>
        <v>555</v>
      </c>
      <c r="O571" s="2" t="str">
        <f t="shared" si="107"/>
        <v/>
      </c>
    </row>
    <row r="572" spans="1:15" x14ac:dyDescent="0.2">
      <c r="A572" s="27" t="str">
        <f t="shared" si="105"/>
        <v/>
      </c>
      <c r="B572" s="20" t="str">
        <f t="shared" si="106"/>
        <v/>
      </c>
      <c r="C572" s="26" t="str">
        <f t="shared" si="108"/>
        <v/>
      </c>
      <c r="D572" s="16" t="str">
        <f t="shared" si="109"/>
        <v/>
      </c>
      <c r="E572" s="16" t="str">
        <f t="shared" si="110"/>
        <v/>
      </c>
      <c r="F572" s="53" t="str">
        <f t="shared" si="117"/>
        <v/>
      </c>
      <c r="G572" s="2"/>
      <c r="H572" s="2" t="str">
        <f t="shared" si="111"/>
        <v/>
      </c>
      <c r="I572" s="33" t="str">
        <f t="shared" si="112"/>
        <v/>
      </c>
      <c r="J572" s="10" t="str">
        <f t="shared" si="113"/>
        <v/>
      </c>
      <c r="K572" s="10" t="str">
        <f t="shared" si="114"/>
        <v/>
      </c>
      <c r="L572" s="10"/>
      <c r="M572" s="43" t="str">
        <f t="shared" si="115"/>
        <v/>
      </c>
      <c r="N572" s="2">
        <f t="shared" si="116"/>
        <v>556</v>
      </c>
      <c r="O572" s="2" t="str">
        <f t="shared" si="107"/>
        <v/>
      </c>
    </row>
    <row r="573" spans="1:15" x14ac:dyDescent="0.2">
      <c r="A573" s="27" t="str">
        <f t="shared" si="105"/>
        <v/>
      </c>
      <c r="B573" s="20" t="str">
        <f t="shared" si="106"/>
        <v/>
      </c>
      <c r="C573" s="26" t="str">
        <f t="shared" si="108"/>
        <v/>
      </c>
      <c r="D573" s="16" t="str">
        <f t="shared" si="109"/>
        <v/>
      </c>
      <c r="E573" s="16" t="str">
        <f t="shared" si="110"/>
        <v/>
      </c>
      <c r="F573" s="53" t="str">
        <f t="shared" si="117"/>
        <v/>
      </c>
      <c r="G573" s="2"/>
      <c r="H573" s="2" t="str">
        <f t="shared" si="111"/>
        <v/>
      </c>
      <c r="I573" s="33" t="str">
        <f t="shared" si="112"/>
        <v/>
      </c>
      <c r="J573" s="10" t="str">
        <f t="shared" si="113"/>
        <v/>
      </c>
      <c r="K573" s="10" t="str">
        <f t="shared" si="114"/>
        <v/>
      </c>
      <c r="L573" s="10"/>
      <c r="M573" s="43" t="str">
        <f t="shared" si="115"/>
        <v/>
      </c>
      <c r="N573" s="2">
        <f t="shared" si="116"/>
        <v>557</v>
      </c>
      <c r="O573" s="2" t="str">
        <f t="shared" si="107"/>
        <v/>
      </c>
    </row>
    <row r="574" spans="1:15" x14ac:dyDescent="0.2">
      <c r="A574" s="27" t="str">
        <f t="shared" si="105"/>
        <v/>
      </c>
      <c r="B574" s="20" t="str">
        <f t="shared" si="106"/>
        <v/>
      </c>
      <c r="C574" s="26" t="str">
        <f t="shared" si="108"/>
        <v/>
      </c>
      <c r="D574" s="16" t="str">
        <f t="shared" si="109"/>
        <v/>
      </c>
      <c r="E574" s="16" t="str">
        <f t="shared" si="110"/>
        <v/>
      </c>
      <c r="F574" s="53" t="str">
        <f t="shared" si="117"/>
        <v/>
      </c>
      <c r="G574" s="2"/>
      <c r="H574" s="2" t="str">
        <f t="shared" si="111"/>
        <v/>
      </c>
      <c r="I574" s="33" t="str">
        <f t="shared" si="112"/>
        <v/>
      </c>
      <c r="J574" s="10" t="str">
        <f t="shared" si="113"/>
        <v/>
      </c>
      <c r="K574" s="10" t="str">
        <f t="shared" si="114"/>
        <v/>
      </c>
      <c r="L574" s="10"/>
      <c r="M574" s="43" t="str">
        <f t="shared" si="115"/>
        <v/>
      </c>
      <c r="N574" s="2">
        <f t="shared" si="116"/>
        <v>558</v>
      </c>
      <c r="O574" s="2" t="str">
        <f t="shared" si="107"/>
        <v/>
      </c>
    </row>
    <row r="575" spans="1:15" x14ac:dyDescent="0.2">
      <c r="A575" s="27" t="str">
        <f t="shared" si="105"/>
        <v/>
      </c>
      <c r="B575" s="20" t="str">
        <f t="shared" si="106"/>
        <v/>
      </c>
      <c r="C575" s="26" t="str">
        <f t="shared" si="108"/>
        <v/>
      </c>
      <c r="D575" s="16" t="str">
        <f t="shared" si="109"/>
        <v/>
      </c>
      <c r="E575" s="16" t="str">
        <f t="shared" si="110"/>
        <v/>
      </c>
      <c r="F575" s="53" t="str">
        <f t="shared" si="117"/>
        <v/>
      </c>
      <c r="G575" s="2"/>
      <c r="H575" s="2" t="str">
        <f t="shared" si="111"/>
        <v/>
      </c>
      <c r="I575" s="33" t="str">
        <f t="shared" si="112"/>
        <v/>
      </c>
      <c r="J575" s="10" t="str">
        <f t="shared" si="113"/>
        <v/>
      </c>
      <c r="K575" s="10" t="str">
        <f t="shared" si="114"/>
        <v/>
      </c>
      <c r="L575" s="10"/>
      <c r="M575" s="43" t="str">
        <f t="shared" si="115"/>
        <v/>
      </c>
      <c r="N575" s="2">
        <f t="shared" si="116"/>
        <v>559</v>
      </c>
      <c r="O575" s="2" t="str">
        <f t="shared" si="107"/>
        <v/>
      </c>
    </row>
    <row r="576" spans="1:15" x14ac:dyDescent="0.2">
      <c r="A576" s="27" t="str">
        <f t="shared" si="105"/>
        <v/>
      </c>
      <c r="B576" s="20" t="str">
        <f t="shared" si="106"/>
        <v/>
      </c>
      <c r="C576" s="26" t="str">
        <f t="shared" si="108"/>
        <v/>
      </c>
      <c r="D576" s="16" t="str">
        <f t="shared" si="109"/>
        <v/>
      </c>
      <c r="E576" s="16" t="str">
        <f t="shared" si="110"/>
        <v/>
      </c>
      <c r="F576" s="53" t="str">
        <f t="shared" si="117"/>
        <v/>
      </c>
      <c r="G576" s="2"/>
      <c r="H576" s="2" t="str">
        <f t="shared" si="111"/>
        <v/>
      </c>
      <c r="I576" s="33" t="str">
        <f t="shared" si="112"/>
        <v/>
      </c>
      <c r="J576" s="10" t="str">
        <f t="shared" si="113"/>
        <v/>
      </c>
      <c r="K576" s="10" t="str">
        <f t="shared" si="114"/>
        <v/>
      </c>
      <c r="L576" s="10"/>
      <c r="M576" s="43" t="str">
        <f t="shared" si="115"/>
        <v/>
      </c>
      <c r="N576" s="2">
        <f t="shared" si="116"/>
        <v>560</v>
      </c>
      <c r="O576" s="2" t="str">
        <f t="shared" si="107"/>
        <v/>
      </c>
    </row>
    <row r="577" spans="1:15" x14ac:dyDescent="0.2">
      <c r="A577" s="27" t="str">
        <f t="shared" si="105"/>
        <v/>
      </c>
      <c r="B577" s="20" t="str">
        <f t="shared" si="106"/>
        <v/>
      </c>
      <c r="C577" s="26" t="str">
        <f t="shared" si="108"/>
        <v/>
      </c>
      <c r="D577" s="16" t="str">
        <f t="shared" si="109"/>
        <v/>
      </c>
      <c r="E577" s="16" t="str">
        <f t="shared" si="110"/>
        <v/>
      </c>
      <c r="F577" s="53" t="str">
        <f t="shared" si="117"/>
        <v/>
      </c>
      <c r="G577" s="2"/>
      <c r="H577" s="2" t="str">
        <f t="shared" si="111"/>
        <v/>
      </c>
      <c r="I577" s="33" t="str">
        <f t="shared" si="112"/>
        <v/>
      </c>
      <c r="J577" s="10" t="str">
        <f t="shared" si="113"/>
        <v/>
      </c>
      <c r="K577" s="10" t="str">
        <f t="shared" si="114"/>
        <v/>
      </c>
      <c r="L577" s="10"/>
      <c r="M577" s="43" t="str">
        <f t="shared" si="115"/>
        <v/>
      </c>
      <c r="N577" s="2">
        <f t="shared" si="116"/>
        <v>561</v>
      </c>
      <c r="O577" s="2" t="str">
        <f t="shared" si="107"/>
        <v/>
      </c>
    </row>
    <row r="578" spans="1:15" x14ac:dyDescent="0.2">
      <c r="A578" s="27" t="str">
        <f t="shared" si="105"/>
        <v/>
      </c>
      <c r="B578" s="20" t="str">
        <f t="shared" si="106"/>
        <v/>
      </c>
      <c r="C578" s="26" t="str">
        <f t="shared" si="108"/>
        <v/>
      </c>
      <c r="D578" s="16" t="str">
        <f t="shared" si="109"/>
        <v/>
      </c>
      <c r="E578" s="16" t="str">
        <f t="shared" si="110"/>
        <v/>
      </c>
      <c r="F578" s="53" t="str">
        <f t="shared" si="117"/>
        <v/>
      </c>
      <c r="G578" s="2"/>
      <c r="H578" s="2" t="str">
        <f t="shared" si="111"/>
        <v/>
      </c>
      <c r="I578" s="33" t="str">
        <f t="shared" si="112"/>
        <v/>
      </c>
      <c r="J578" s="10" t="str">
        <f t="shared" si="113"/>
        <v/>
      </c>
      <c r="K578" s="10" t="str">
        <f t="shared" si="114"/>
        <v/>
      </c>
      <c r="L578" s="10"/>
      <c r="M578" s="43" t="str">
        <f t="shared" si="115"/>
        <v/>
      </c>
      <c r="N578" s="2">
        <f t="shared" si="116"/>
        <v>562</v>
      </c>
      <c r="O578" s="2" t="str">
        <f t="shared" si="107"/>
        <v/>
      </c>
    </row>
    <row r="579" spans="1:15" x14ac:dyDescent="0.2">
      <c r="A579" s="27" t="str">
        <f t="shared" si="105"/>
        <v/>
      </c>
      <c r="B579" s="20" t="str">
        <f t="shared" si="106"/>
        <v/>
      </c>
      <c r="C579" s="26" t="str">
        <f t="shared" si="108"/>
        <v/>
      </c>
      <c r="D579" s="16" t="str">
        <f t="shared" si="109"/>
        <v/>
      </c>
      <c r="E579" s="16" t="str">
        <f t="shared" si="110"/>
        <v/>
      </c>
      <c r="F579" s="53" t="str">
        <f t="shared" si="117"/>
        <v/>
      </c>
      <c r="G579" s="2"/>
      <c r="H579" s="2" t="str">
        <f t="shared" si="111"/>
        <v/>
      </c>
      <c r="I579" s="33" t="str">
        <f t="shared" si="112"/>
        <v/>
      </c>
      <c r="J579" s="10" t="str">
        <f t="shared" si="113"/>
        <v/>
      </c>
      <c r="K579" s="10" t="str">
        <f t="shared" si="114"/>
        <v/>
      </c>
      <c r="L579" s="10"/>
      <c r="M579" s="43" t="str">
        <f t="shared" si="115"/>
        <v/>
      </c>
      <c r="N579" s="2">
        <f t="shared" si="116"/>
        <v>563</v>
      </c>
      <c r="O579" s="2" t="str">
        <f t="shared" si="107"/>
        <v/>
      </c>
    </row>
    <row r="580" spans="1:15" x14ac:dyDescent="0.2">
      <c r="A580" s="27" t="str">
        <f t="shared" si="105"/>
        <v/>
      </c>
      <c r="B580" s="20" t="str">
        <f t="shared" si="106"/>
        <v/>
      </c>
      <c r="C580" s="26" t="str">
        <f t="shared" si="108"/>
        <v/>
      </c>
      <c r="D580" s="16" t="str">
        <f t="shared" si="109"/>
        <v/>
      </c>
      <c r="E580" s="16" t="str">
        <f t="shared" si="110"/>
        <v/>
      </c>
      <c r="F580" s="53" t="str">
        <f t="shared" si="117"/>
        <v/>
      </c>
      <c r="G580" s="2"/>
      <c r="H580" s="2" t="str">
        <f t="shared" si="111"/>
        <v/>
      </c>
      <c r="I580" s="33" t="str">
        <f t="shared" si="112"/>
        <v/>
      </c>
      <c r="J580" s="10" t="str">
        <f t="shared" si="113"/>
        <v/>
      </c>
      <c r="K580" s="10" t="str">
        <f t="shared" si="114"/>
        <v/>
      </c>
      <c r="L580" s="10"/>
      <c r="M580" s="43" t="str">
        <f t="shared" si="115"/>
        <v/>
      </c>
      <c r="N580" s="2">
        <f t="shared" si="116"/>
        <v>564</v>
      </c>
      <c r="O580" s="2" t="str">
        <f t="shared" si="107"/>
        <v/>
      </c>
    </row>
    <row r="581" spans="1:15" x14ac:dyDescent="0.2">
      <c r="A581" s="27" t="str">
        <f t="shared" si="105"/>
        <v/>
      </c>
      <c r="B581" s="20" t="str">
        <f t="shared" si="106"/>
        <v/>
      </c>
      <c r="C581" s="26" t="str">
        <f t="shared" si="108"/>
        <v/>
      </c>
      <c r="D581" s="16" t="str">
        <f t="shared" si="109"/>
        <v/>
      </c>
      <c r="E581" s="16" t="str">
        <f t="shared" si="110"/>
        <v/>
      </c>
      <c r="F581" s="53" t="str">
        <f t="shared" si="117"/>
        <v/>
      </c>
      <c r="G581" s="2"/>
      <c r="H581" s="2" t="str">
        <f t="shared" si="111"/>
        <v/>
      </c>
      <c r="I581" s="33" t="str">
        <f t="shared" si="112"/>
        <v/>
      </c>
      <c r="J581" s="10" t="str">
        <f t="shared" si="113"/>
        <v/>
      </c>
      <c r="K581" s="10" t="str">
        <f t="shared" si="114"/>
        <v/>
      </c>
      <c r="L581" s="10"/>
      <c r="M581" s="43" t="str">
        <f t="shared" si="115"/>
        <v/>
      </c>
      <c r="N581" s="2">
        <f t="shared" si="116"/>
        <v>565</v>
      </c>
      <c r="O581" s="2" t="str">
        <f t="shared" si="107"/>
        <v/>
      </c>
    </row>
    <row r="582" spans="1:15" x14ac:dyDescent="0.2">
      <c r="A582" s="27" t="str">
        <f t="shared" si="105"/>
        <v/>
      </c>
      <c r="B582" s="20" t="str">
        <f t="shared" si="106"/>
        <v/>
      </c>
      <c r="C582" s="26" t="str">
        <f t="shared" si="108"/>
        <v/>
      </c>
      <c r="D582" s="16" t="str">
        <f t="shared" si="109"/>
        <v/>
      </c>
      <c r="E582" s="16" t="str">
        <f t="shared" si="110"/>
        <v/>
      </c>
      <c r="F582" s="53" t="str">
        <f t="shared" si="117"/>
        <v/>
      </c>
      <c r="G582" s="2"/>
      <c r="H582" s="2" t="str">
        <f t="shared" si="111"/>
        <v/>
      </c>
      <c r="I582" s="33" t="str">
        <f t="shared" si="112"/>
        <v/>
      </c>
      <c r="J582" s="10" t="str">
        <f t="shared" si="113"/>
        <v/>
      </c>
      <c r="K582" s="10" t="str">
        <f t="shared" si="114"/>
        <v/>
      </c>
      <c r="L582" s="10"/>
      <c r="M582" s="43" t="str">
        <f t="shared" si="115"/>
        <v/>
      </c>
      <c r="N582" s="2">
        <f t="shared" si="116"/>
        <v>566</v>
      </c>
      <c r="O582" s="2" t="str">
        <f t="shared" si="107"/>
        <v/>
      </c>
    </row>
    <row r="583" spans="1:15" x14ac:dyDescent="0.2">
      <c r="A583" s="27" t="str">
        <f t="shared" si="105"/>
        <v/>
      </c>
      <c r="B583" s="20" t="str">
        <f t="shared" si="106"/>
        <v/>
      </c>
      <c r="C583" s="26" t="str">
        <f t="shared" si="108"/>
        <v/>
      </c>
      <c r="D583" s="16" t="str">
        <f t="shared" si="109"/>
        <v/>
      </c>
      <c r="E583" s="16" t="str">
        <f t="shared" si="110"/>
        <v/>
      </c>
      <c r="F583" s="53" t="str">
        <f t="shared" si="117"/>
        <v/>
      </c>
      <c r="G583" s="2"/>
      <c r="H583" s="2" t="str">
        <f t="shared" si="111"/>
        <v/>
      </c>
      <c r="I583" s="33" t="str">
        <f t="shared" si="112"/>
        <v/>
      </c>
      <c r="J583" s="10" t="str">
        <f t="shared" si="113"/>
        <v/>
      </c>
      <c r="K583" s="10" t="str">
        <f t="shared" si="114"/>
        <v/>
      </c>
      <c r="L583" s="10"/>
      <c r="M583" s="43" t="str">
        <f t="shared" si="115"/>
        <v/>
      </c>
      <c r="N583" s="2">
        <f t="shared" si="116"/>
        <v>567</v>
      </c>
      <c r="O583" s="2" t="str">
        <f t="shared" si="107"/>
        <v/>
      </c>
    </row>
    <row r="584" spans="1:15" x14ac:dyDescent="0.2">
      <c r="A584" s="27" t="str">
        <f t="shared" si="105"/>
        <v/>
      </c>
      <c r="B584" s="20" t="str">
        <f t="shared" si="106"/>
        <v/>
      </c>
      <c r="C584" s="26" t="str">
        <f t="shared" si="108"/>
        <v/>
      </c>
      <c r="D584" s="16" t="str">
        <f t="shared" si="109"/>
        <v/>
      </c>
      <c r="E584" s="16" t="str">
        <f t="shared" si="110"/>
        <v/>
      </c>
      <c r="F584" s="53" t="str">
        <f t="shared" si="117"/>
        <v/>
      </c>
      <c r="G584" s="2"/>
      <c r="H584" s="2" t="str">
        <f t="shared" si="111"/>
        <v/>
      </c>
      <c r="I584" s="33" t="str">
        <f t="shared" si="112"/>
        <v/>
      </c>
      <c r="J584" s="10" t="str">
        <f t="shared" si="113"/>
        <v/>
      </c>
      <c r="K584" s="10" t="str">
        <f t="shared" si="114"/>
        <v/>
      </c>
      <c r="L584" s="10"/>
      <c r="M584" s="43" t="str">
        <f t="shared" si="115"/>
        <v/>
      </c>
      <c r="N584" s="2">
        <f t="shared" si="116"/>
        <v>568</v>
      </c>
      <c r="O584" s="2" t="str">
        <f t="shared" si="107"/>
        <v/>
      </c>
    </row>
    <row r="585" spans="1:15" x14ac:dyDescent="0.2">
      <c r="A585" s="27" t="str">
        <f t="shared" si="105"/>
        <v/>
      </c>
      <c r="B585" s="20" t="str">
        <f t="shared" si="106"/>
        <v/>
      </c>
      <c r="C585" s="26" t="str">
        <f t="shared" si="108"/>
        <v/>
      </c>
      <c r="D585" s="16" t="str">
        <f t="shared" si="109"/>
        <v/>
      </c>
      <c r="E585" s="16" t="str">
        <f t="shared" si="110"/>
        <v/>
      </c>
      <c r="F585" s="53" t="str">
        <f t="shared" si="117"/>
        <v/>
      </c>
      <c r="G585" s="2"/>
      <c r="H585" s="2" t="str">
        <f t="shared" si="111"/>
        <v/>
      </c>
      <c r="I585" s="33" t="str">
        <f t="shared" si="112"/>
        <v/>
      </c>
      <c r="J585" s="10" t="str">
        <f t="shared" si="113"/>
        <v/>
      </c>
      <c r="K585" s="10" t="str">
        <f t="shared" si="114"/>
        <v/>
      </c>
      <c r="L585" s="10"/>
      <c r="M585" s="43" t="str">
        <f t="shared" si="115"/>
        <v/>
      </c>
      <c r="N585" s="2">
        <f t="shared" si="116"/>
        <v>569</v>
      </c>
      <c r="O585" s="2" t="str">
        <f t="shared" si="107"/>
        <v/>
      </c>
    </row>
    <row r="586" spans="1:15" x14ac:dyDescent="0.2">
      <c r="A586" s="27" t="str">
        <f t="shared" si="105"/>
        <v/>
      </c>
      <c r="B586" s="20" t="str">
        <f t="shared" si="106"/>
        <v/>
      </c>
      <c r="C586" s="26" t="str">
        <f t="shared" si="108"/>
        <v/>
      </c>
      <c r="D586" s="16" t="str">
        <f t="shared" si="109"/>
        <v/>
      </c>
      <c r="E586" s="16" t="str">
        <f t="shared" si="110"/>
        <v/>
      </c>
      <c r="F586" s="53" t="str">
        <f t="shared" si="117"/>
        <v/>
      </c>
      <c r="G586" s="2"/>
      <c r="H586" s="2" t="str">
        <f t="shared" si="111"/>
        <v/>
      </c>
      <c r="I586" s="33" t="str">
        <f t="shared" si="112"/>
        <v/>
      </c>
      <c r="J586" s="10" t="str">
        <f t="shared" si="113"/>
        <v/>
      </c>
      <c r="K586" s="10" t="str">
        <f t="shared" si="114"/>
        <v/>
      </c>
      <c r="L586" s="10"/>
      <c r="M586" s="43" t="str">
        <f t="shared" si="115"/>
        <v/>
      </c>
      <c r="N586" s="2">
        <f t="shared" si="116"/>
        <v>570</v>
      </c>
      <c r="O586" s="2" t="str">
        <f t="shared" si="107"/>
        <v/>
      </c>
    </row>
    <row r="587" spans="1:15" x14ac:dyDescent="0.2">
      <c r="A587" s="27" t="str">
        <f t="shared" si="105"/>
        <v/>
      </c>
      <c r="B587" s="20" t="str">
        <f t="shared" si="106"/>
        <v/>
      </c>
      <c r="C587" s="26" t="str">
        <f t="shared" si="108"/>
        <v/>
      </c>
      <c r="D587" s="16" t="str">
        <f t="shared" si="109"/>
        <v/>
      </c>
      <c r="E587" s="16" t="str">
        <f t="shared" si="110"/>
        <v/>
      </c>
      <c r="F587" s="53" t="str">
        <f t="shared" si="117"/>
        <v/>
      </c>
      <c r="G587" s="2"/>
      <c r="H587" s="2" t="str">
        <f t="shared" si="111"/>
        <v/>
      </c>
      <c r="I587" s="33" t="str">
        <f t="shared" si="112"/>
        <v/>
      </c>
      <c r="J587" s="10" t="str">
        <f t="shared" si="113"/>
        <v/>
      </c>
      <c r="K587" s="10" t="str">
        <f t="shared" si="114"/>
        <v/>
      </c>
      <c r="L587" s="10"/>
      <c r="M587" s="43" t="str">
        <f t="shared" si="115"/>
        <v/>
      </c>
      <c r="N587" s="2">
        <f t="shared" si="116"/>
        <v>571</v>
      </c>
      <c r="O587" s="2" t="str">
        <f t="shared" si="107"/>
        <v/>
      </c>
    </row>
    <row r="588" spans="1:15" x14ac:dyDescent="0.2">
      <c r="A588" s="27" t="str">
        <f t="shared" si="105"/>
        <v/>
      </c>
      <c r="B588" s="20" t="str">
        <f t="shared" si="106"/>
        <v/>
      </c>
      <c r="C588" s="26" t="str">
        <f t="shared" si="108"/>
        <v/>
      </c>
      <c r="D588" s="16" t="str">
        <f t="shared" si="109"/>
        <v/>
      </c>
      <c r="E588" s="16" t="str">
        <f t="shared" si="110"/>
        <v/>
      </c>
      <c r="F588" s="53" t="str">
        <f t="shared" si="117"/>
        <v/>
      </c>
      <c r="G588" s="2"/>
      <c r="H588" s="2" t="str">
        <f t="shared" si="111"/>
        <v/>
      </c>
      <c r="I588" s="33" t="str">
        <f t="shared" si="112"/>
        <v/>
      </c>
      <c r="J588" s="10" t="str">
        <f t="shared" si="113"/>
        <v/>
      </c>
      <c r="K588" s="10" t="str">
        <f t="shared" si="114"/>
        <v/>
      </c>
      <c r="L588" s="10"/>
      <c r="M588" s="43" t="str">
        <f t="shared" si="115"/>
        <v/>
      </c>
      <c r="N588" s="2">
        <f t="shared" si="116"/>
        <v>572</v>
      </c>
      <c r="O588" s="2" t="str">
        <f t="shared" si="107"/>
        <v/>
      </c>
    </row>
    <row r="589" spans="1:15" x14ac:dyDescent="0.2">
      <c r="A589" s="27" t="str">
        <f t="shared" si="105"/>
        <v/>
      </c>
      <c r="B589" s="20" t="str">
        <f t="shared" si="106"/>
        <v/>
      </c>
      <c r="C589" s="26" t="str">
        <f t="shared" si="108"/>
        <v/>
      </c>
      <c r="D589" s="16" t="str">
        <f t="shared" si="109"/>
        <v/>
      </c>
      <c r="E589" s="16" t="str">
        <f t="shared" si="110"/>
        <v/>
      </c>
      <c r="F589" s="53" t="str">
        <f t="shared" si="117"/>
        <v/>
      </c>
      <c r="G589" s="2"/>
      <c r="H589" s="2" t="str">
        <f t="shared" si="111"/>
        <v/>
      </c>
      <c r="I589" s="33" t="str">
        <f t="shared" si="112"/>
        <v/>
      </c>
      <c r="J589" s="10" t="str">
        <f t="shared" si="113"/>
        <v/>
      </c>
      <c r="K589" s="10" t="str">
        <f t="shared" si="114"/>
        <v/>
      </c>
      <c r="L589" s="10"/>
      <c r="M589" s="43" t="str">
        <f t="shared" si="115"/>
        <v/>
      </c>
      <c r="N589" s="2">
        <f t="shared" si="116"/>
        <v>573</v>
      </c>
      <c r="O589" s="2" t="str">
        <f t="shared" si="107"/>
        <v/>
      </c>
    </row>
    <row r="590" spans="1:15" x14ac:dyDescent="0.2">
      <c r="A590" s="27" t="str">
        <f t="shared" si="105"/>
        <v/>
      </c>
      <c r="B590" s="20" t="str">
        <f t="shared" si="106"/>
        <v/>
      </c>
      <c r="C590" s="26" t="str">
        <f t="shared" si="108"/>
        <v/>
      </c>
      <c r="D590" s="16" t="str">
        <f t="shared" si="109"/>
        <v/>
      </c>
      <c r="E590" s="16" t="str">
        <f t="shared" si="110"/>
        <v/>
      </c>
      <c r="F590" s="53" t="str">
        <f t="shared" si="117"/>
        <v/>
      </c>
      <c r="G590" s="2"/>
      <c r="H590" s="2" t="str">
        <f t="shared" si="111"/>
        <v/>
      </c>
      <c r="I590" s="33" t="str">
        <f t="shared" si="112"/>
        <v/>
      </c>
      <c r="J590" s="10" t="str">
        <f t="shared" si="113"/>
        <v/>
      </c>
      <c r="K590" s="10" t="str">
        <f t="shared" si="114"/>
        <v/>
      </c>
      <c r="L590" s="10"/>
      <c r="M590" s="43" t="str">
        <f t="shared" si="115"/>
        <v/>
      </c>
      <c r="N590" s="2">
        <f t="shared" si="116"/>
        <v>574</v>
      </c>
      <c r="O590" s="2" t="str">
        <f t="shared" si="107"/>
        <v/>
      </c>
    </row>
    <row r="591" spans="1:15" x14ac:dyDescent="0.2">
      <c r="A591" s="27" t="str">
        <f t="shared" si="105"/>
        <v/>
      </c>
      <c r="B591" s="20" t="str">
        <f t="shared" si="106"/>
        <v/>
      </c>
      <c r="C591" s="26" t="str">
        <f t="shared" si="108"/>
        <v/>
      </c>
      <c r="D591" s="16" t="str">
        <f t="shared" si="109"/>
        <v/>
      </c>
      <c r="E591" s="16" t="str">
        <f t="shared" si="110"/>
        <v/>
      </c>
      <c r="F591" s="53" t="str">
        <f t="shared" si="117"/>
        <v/>
      </c>
      <c r="G591" s="2"/>
      <c r="H591" s="2" t="str">
        <f t="shared" si="111"/>
        <v/>
      </c>
      <c r="I591" s="33" t="str">
        <f t="shared" si="112"/>
        <v/>
      </c>
      <c r="J591" s="10" t="str">
        <f t="shared" si="113"/>
        <v/>
      </c>
      <c r="K591" s="10" t="str">
        <f t="shared" si="114"/>
        <v/>
      </c>
      <c r="L591" s="10"/>
      <c r="M591" s="43" t="str">
        <f t="shared" si="115"/>
        <v/>
      </c>
      <c r="N591" s="2">
        <f t="shared" si="116"/>
        <v>575</v>
      </c>
      <c r="O591" s="2" t="str">
        <f t="shared" si="107"/>
        <v/>
      </c>
    </row>
    <row r="592" spans="1:15" x14ac:dyDescent="0.2">
      <c r="A592" s="27" t="str">
        <f t="shared" si="105"/>
        <v/>
      </c>
      <c r="B592" s="20" t="str">
        <f t="shared" si="106"/>
        <v/>
      </c>
      <c r="C592" s="26" t="str">
        <f t="shared" si="108"/>
        <v/>
      </c>
      <c r="D592" s="16" t="str">
        <f t="shared" si="109"/>
        <v/>
      </c>
      <c r="E592" s="16" t="str">
        <f t="shared" si="110"/>
        <v/>
      </c>
      <c r="F592" s="53" t="str">
        <f t="shared" si="117"/>
        <v/>
      </c>
      <c r="G592" s="2"/>
      <c r="H592" s="2" t="str">
        <f t="shared" si="111"/>
        <v/>
      </c>
      <c r="I592" s="33" t="str">
        <f t="shared" si="112"/>
        <v/>
      </c>
      <c r="J592" s="10" t="str">
        <f t="shared" si="113"/>
        <v/>
      </c>
      <c r="K592" s="10" t="str">
        <f t="shared" si="114"/>
        <v/>
      </c>
      <c r="L592" s="10"/>
      <c r="M592" s="43" t="str">
        <f t="shared" si="115"/>
        <v/>
      </c>
      <c r="N592" s="2">
        <f t="shared" si="116"/>
        <v>576</v>
      </c>
      <c r="O592" s="2" t="str">
        <f t="shared" si="107"/>
        <v/>
      </c>
    </row>
    <row r="593" spans="1:15" x14ac:dyDescent="0.2">
      <c r="A593" s="27" t="str">
        <f t="shared" ref="A593:A656" si="118">$O593</f>
        <v/>
      </c>
      <c r="B593" s="20" t="str">
        <f t="shared" ref="B593:B656" si="119">IF(A593="","",IF($B$13=0,($H593),(IF($B$13=1,$I593,$J593))))</f>
        <v/>
      </c>
      <c r="C593" s="26" t="str">
        <f t="shared" si="108"/>
        <v/>
      </c>
      <c r="D593" s="16" t="str">
        <f t="shared" si="109"/>
        <v/>
      </c>
      <c r="E593" s="16" t="str">
        <f t="shared" si="110"/>
        <v/>
      </c>
      <c r="F593" s="53" t="str">
        <f t="shared" si="117"/>
        <v/>
      </c>
      <c r="G593" s="2"/>
      <c r="H593" s="2" t="str">
        <f t="shared" si="111"/>
        <v/>
      </c>
      <c r="I593" s="33" t="str">
        <f t="shared" si="112"/>
        <v/>
      </c>
      <c r="J593" s="10" t="str">
        <f t="shared" si="113"/>
        <v/>
      </c>
      <c r="K593" s="10" t="str">
        <f t="shared" si="114"/>
        <v/>
      </c>
      <c r="L593" s="10"/>
      <c r="M593" s="43" t="str">
        <f t="shared" si="115"/>
        <v/>
      </c>
      <c r="N593" s="2">
        <f t="shared" si="116"/>
        <v>577</v>
      </c>
      <c r="O593" s="2" t="str">
        <f t="shared" ref="O593:O656" si="120">IF($N593&gt;$B$11,"",$N593)</f>
        <v/>
      </c>
    </row>
    <row r="594" spans="1:15" x14ac:dyDescent="0.2">
      <c r="A594" s="27" t="str">
        <f t="shared" si="118"/>
        <v/>
      </c>
      <c r="B594" s="20" t="str">
        <f t="shared" si="119"/>
        <v/>
      </c>
      <c r="C594" s="26" t="str">
        <f t="shared" ref="C594:C657" si="121">IF(A594="","",IF(ISERROR(B594),"no",IF(($B594)&gt;=$B$14,"yes","no")))</f>
        <v/>
      </c>
      <c r="D594" s="16" t="str">
        <f t="shared" ref="D594:D657" si="122">IF(A594="","",IF(A594&lt;($B$12),(HYPGEOMDIST($A594,$A594,($B$12)-1,$B$11)),0))</f>
        <v/>
      </c>
      <c r="E594" s="16" t="str">
        <f t="shared" ref="E594:E657" si="123">IF(A594="","",IF(A594&lt;=($B$12),HYPGEOMDIST($A594-1,$A594,($B$12)-1,$B$11)))</f>
        <v/>
      </c>
      <c r="F594" s="53" t="str">
        <f t="shared" si="117"/>
        <v/>
      </c>
      <c r="G594" s="2"/>
      <c r="H594" s="2" t="str">
        <f t="shared" ref="H594:H657" si="124">IF($A594="","",1-D594)</f>
        <v/>
      </c>
      <c r="I594" s="33" t="str">
        <f t="shared" ref="I594:I657" si="125">IF($A594="","",H594-E594)</f>
        <v/>
      </c>
      <c r="J594" s="10" t="str">
        <f t="shared" ref="J594:J657" si="126">IF($A594="","",I594-F594)</f>
        <v/>
      </c>
      <c r="K594" s="10" t="str">
        <f t="shared" ref="K594:K657" si="127">IF($B594="","",$B$14)</f>
        <v/>
      </c>
      <c r="L594" s="10"/>
      <c r="M594" s="43" t="str">
        <f t="shared" ref="M594:M657" si="128">IF(ISERROR(B594),"",IF(B594&gt;=$B$14,B594,"not meet"))</f>
        <v/>
      </c>
      <c r="N594" s="2">
        <f t="shared" ref="N594:N657" si="129">ROW()-16</f>
        <v>578</v>
      </c>
      <c r="O594" s="2" t="str">
        <f t="shared" si="120"/>
        <v/>
      </c>
    </row>
    <row r="595" spans="1:15" x14ac:dyDescent="0.2">
      <c r="A595" s="27" t="str">
        <f t="shared" si="118"/>
        <v/>
      </c>
      <c r="B595" s="20" t="str">
        <f t="shared" si="119"/>
        <v/>
      </c>
      <c r="C595" s="26" t="str">
        <f t="shared" si="121"/>
        <v/>
      </c>
      <c r="D595" s="16" t="str">
        <f t="shared" si="122"/>
        <v/>
      </c>
      <c r="E595" s="16" t="str">
        <f t="shared" si="123"/>
        <v/>
      </c>
      <c r="F595" s="53" t="str">
        <f t="shared" ref="F595:F658" si="130">IF(A595="","",IF(OR(A595&lt;2,B$11=B$12),"0",IF(A595&lt;B$12+2,HYPGEOMDIST(A595-2,A595,B$12-1,B$11))))</f>
        <v/>
      </c>
      <c r="G595" s="2"/>
      <c r="H595" s="2" t="str">
        <f t="shared" si="124"/>
        <v/>
      </c>
      <c r="I595" s="33" t="str">
        <f t="shared" si="125"/>
        <v/>
      </c>
      <c r="J595" s="10" t="str">
        <f t="shared" si="126"/>
        <v/>
      </c>
      <c r="K595" s="10" t="str">
        <f t="shared" si="127"/>
        <v/>
      </c>
      <c r="L595" s="10"/>
      <c r="M595" s="43" t="str">
        <f t="shared" si="128"/>
        <v/>
      </c>
      <c r="N595" s="2">
        <f t="shared" si="129"/>
        <v>579</v>
      </c>
      <c r="O595" s="2" t="str">
        <f t="shared" si="120"/>
        <v/>
      </c>
    </row>
    <row r="596" spans="1:15" x14ac:dyDescent="0.2">
      <c r="A596" s="27" t="str">
        <f t="shared" si="118"/>
        <v/>
      </c>
      <c r="B596" s="20" t="str">
        <f t="shared" si="119"/>
        <v/>
      </c>
      <c r="C596" s="26" t="str">
        <f t="shared" si="121"/>
        <v/>
      </c>
      <c r="D596" s="16" t="str">
        <f t="shared" si="122"/>
        <v/>
      </c>
      <c r="E596" s="16" t="str">
        <f t="shared" si="123"/>
        <v/>
      </c>
      <c r="F596" s="53" t="str">
        <f t="shared" si="130"/>
        <v/>
      </c>
      <c r="G596" s="2"/>
      <c r="H596" s="2" t="str">
        <f t="shared" si="124"/>
        <v/>
      </c>
      <c r="I596" s="33" t="str">
        <f t="shared" si="125"/>
        <v/>
      </c>
      <c r="J596" s="10" t="str">
        <f t="shared" si="126"/>
        <v/>
      </c>
      <c r="K596" s="10" t="str">
        <f t="shared" si="127"/>
        <v/>
      </c>
      <c r="L596" s="10"/>
      <c r="M596" s="43" t="str">
        <f t="shared" si="128"/>
        <v/>
      </c>
      <c r="N596" s="2">
        <f t="shared" si="129"/>
        <v>580</v>
      </c>
      <c r="O596" s="2" t="str">
        <f t="shared" si="120"/>
        <v/>
      </c>
    </row>
    <row r="597" spans="1:15" x14ac:dyDescent="0.2">
      <c r="A597" s="27" t="str">
        <f t="shared" si="118"/>
        <v/>
      </c>
      <c r="B597" s="20" t="str">
        <f t="shared" si="119"/>
        <v/>
      </c>
      <c r="C597" s="26" t="str">
        <f t="shared" si="121"/>
        <v/>
      </c>
      <c r="D597" s="16" t="str">
        <f t="shared" si="122"/>
        <v/>
      </c>
      <c r="E597" s="16" t="str">
        <f t="shared" si="123"/>
        <v/>
      </c>
      <c r="F597" s="53" t="str">
        <f t="shared" si="130"/>
        <v/>
      </c>
      <c r="G597" s="2"/>
      <c r="H597" s="2" t="str">
        <f t="shared" si="124"/>
        <v/>
      </c>
      <c r="I597" s="33" t="str">
        <f t="shared" si="125"/>
        <v/>
      </c>
      <c r="J597" s="10" t="str">
        <f t="shared" si="126"/>
        <v/>
      </c>
      <c r="K597" s="10" t="str">
        <f t="shared" si="127"/>
        <v/>
      </c>
      <c r="L597" s="10"/>
      <c r="M597" s="43" t="str">
        <f t="shared" si="128"/>
        <v/>
      </c>
      <c r="N597" s="2">
        <f t="shared" si="129"/>
        <v>581</v>
      </c>
      <c r="O597" s="2" t="str">
        <f t="shared" si="120"/>
        <v/>
      </c>
    </row>
    <row r="598" spans="1:15" x14ac:dyDescent="0.2">
      <c r="A598" s="27" t="str">
        <f t="shared" si="118"/>
        <v/>
      </c>
      <c r="B598" s="20" t="str">
        <f t="shared" si="119"/>
        <v/>
      </c>
      <c r="C598" s="26" t="str">
        <f t="shared" si="121"/>
        <v/>
      </c>
      <c r="D598" s="16" t="str">
        <f t="shared" si="122"/>
        <v/>
      </c>
      <c r="E598" s="16" t="str">
        <f t="shared" si="123"/>
        <v/>
      </c>
      <c r="F598" s="53" t="str">
        <f t="shared" si="130"/>
        <v/>
      </c>
      <c r="G598" s="2"/>
      <c r="H598" s="2" t="str">
        <f t="shared" si="124"/>
        <v/>
      </c>
      <c r="I598" s="33" t="str">
        <f t="shared" si="125"/>
        <v/>
      </c>
      <c r="J598" s="10" t="str">
        <f t="shared" si="126"/>
        <v/>
      </c>
      <c r="K598" s="10" t="str">
        <f t="shared" si="127"/>
        <v/>
      </c>
      <c r="L598" s="10"/>
      <c r="M598" s="43" t="str">
        <f t="shared" si="128"/>
        <v/>
      </c>
      <c r="N598" s="2">
        <f t="shared" si="129"/>
        <v>582</v>
      </c>
      <c r="O598" s="2" t="str">
        <f t="shared" si="120"/>
        <v/>
      </c>
    </row>
    <row r="599" spans="1:15" x14ac:dyDescent="0.2">
      <c r="A599" s="27" t="str">
        <f t="shared" si="118"/>
        <v/>
      </c>
      <c r="B599" s="20" t="str">
        <f t="shared" si="119"/>
        <v/>
      </c>
      <c r="C599" s="26" t="str">
        <f t="shared" si="121"/>
        <v/>
      </c>
      <c r="D599" s="16" t="str">
        <f t="shared" si="122"/>
        <v/>
      </c>
      <c r="E599" s="16" t="str">
        <f t="shared" si="123"/>
        <v/>
      </c>
      <c r="F599" s="53" t="str">
        <f t="shared" si="130"/>
        <v/>
      </c>
      <c r="G599" s="2"/>
      <c r="H599" s="2" t="str">
        <f t="shared" si="124"/>
        <v/>
      </c>
      <c r="I599" s="33" t="str">
        <f t="shared" si="125"/>
        <v/>
      </c>
      <c r="J599" s="10" t="str">
        <f t="shared" si="126"/>
        <v/>
      </c>
      <c r="K599" s="10" t="str">
        <f t="shared" si="127"/>
        <v/>
      </c>
      <c r="L599" s="10"/>
      <c r="M599" s="43" t="str">
        <f t="shared" si="128"/>
        <v/>
      </c>
      <c r="N599" s="2">
        <f t="shared" si="129"/>
        <v>583</v>
      </c>
      <c r="O599" s="2" t="str">
        <f t="shared" si="120"/>
        <v/>
      </c>
    </row>
    <row r="600" spans="1:15" x14ac:dyDescent="0.2">
      <c r="A600" s="27" t="str">
        <f t="shared" si="118"/>
        <v/>
      </c>
      <c r="B600" s="20" t="str">
        <f t="shared" si="119"/>
        <v/>
      </c>
      <c r="C600" s="26" t="str">
        <f t="shared" si="121"/>
        <v/>
      </c>
      <c r="D600" s="16" t="str">
        <f t="shared" si="122"/>
        <v/>
      </c>
      <c r="E600" s="16" t="str">
        <f t="shared" si="123"/>
        <v/>
      </c>
      <c r="F600" s="53" t="str">
        <f t="shared" si="130"/>
        <v/>
      </c>
      <c r="G600" s="2"/>
      <c r="H600" s="2" t="str">
        <f t="shared" si="124"/>
        <v/>
      </c>
      <c r="I600" s="33" t="str">
        <f t="shared" si="125"/>
        <v/>
      </c>
      <c r="J600" s="10" t="str">
        <f t="shared" si="126"/>
        <v/>
      </c>
      <c r="K600" s="10" t="str">
        <f t="shared" si="127"/>
        <v/>
      </c>
      <c r="L600" s="10"/>
      <c r="M600" s="43" t="str">
        <f t="shared" si="128"/>
        <v/>
      </c>
      <c r="N600" s="2">
        <f t="shared" si="129"/>
        <v>584</v>
      </c>
      <c r="O600" s="2" t="str">
        <f t="shared" si="120"/>
        <v/>
      </c>
    </row>
    <row r="601" spans="1:15" x14ac:dyDescent="0.2">
      <c r="A601" s="27" t="str">
        <f t="shared" si="118"/>
        <v/>
      </c>
      <c r="B601" s="20" t="str">
        <f t="shared" si="119"/>
        <v/>
      </c>
      <c r="C601" s="26" t="str">
        <f t="shared" si="121"/>
        <v/>
      </c>
      <c r="D601" s="16" t="str">
        <f t="shared" si="122"/>
        <v/>
      </c>
      <c r="E601" s="16" t="str">
        <f t="shared" si="123"/>
        <v/>
      </c>
      <c r="F601" s="53" t="str">
        <f t="shared" si="130"/>
        <v/>
      </c>
      <c r="G601" s="2"/>
      <c r="H601" s="2" t="str">
        <f t="shared" si="124"/>
        <v/>
      </c>
      <c r="I601" s="33" t="str">
        <f t="shared" si="125"/>
        <v/>
      </c>
      <c r="J601" s="10" t="str">
        <f t="shared" si="126"/>
        <v/>
      </c>
      <c r="K601" s="10" t="str">
        <f t="shared" si="127"/>
        <v/>
      </c>
      <c r="L601" s="10"/>
      <c r="M601" s="43" t="str">
        <f t="shared" si="128"/>
        <v/>
      </c>
      <c r="N601" s="2">
        <f t="shared" si="129"/>
        <v>585</v>
      </c>
      <c r="O601" s="2" t="str">
        <f t="shared" si="120"/>
        <v/>
      </c>
    </row>
    <row r="602" spans="1:15" x14ac:dyDescent="0.2">
      <c r="A602" s="27" t="str">
        <f t="shared" si="118"/>
        <v/>
      </c>
      <c r="B602" s="20" t="str">
        <f t="shared" si="119"/>
        <v/>
      </c>
      <c r="C602" s="26" t="str">
        <f t="shared" si="121"/>
        <v/>
      </c>
      <c r="D602" s="16" t="str">
        <f t="shared" si="122"/>
        <v/>
      </c>
      <c r="E602" s="16" t="str">
        <f t="shared" si="123"/>
        <v/>
      </c>
      <c r="F602" s="53" t="str">
        <f t="shared" si="130"/>
        <v/>
      </c>
      <c r="G602" s="2"/>
      <c r="H602" s="2" t="str">
        <f t="shared" si="124"/>
        <v/>
      </c>
      <c r="I602" s="33" t="str">
        <f t="shared" si="125"/>
        <v/>
      </c>
      <c r="J602" s="10" t="str">
        <f t="shared" si="126"/>
        <v/>
      </c>
      <c r="K602" s="10" t="str">
        <f t="shared" si="127"/>
        <v/>
      </c>
      <c r="L602" s="10"/>
      <c r="M602" s="43" t="str">
        <f t="shared" si="128"/>
        <v/>
      </c>
      <c r="N602" s="2">
        <f t="shared" si="129"/>
        <v>586</v>
      </c>
      <c r="O602" s="2" t="str">
        <f t="shared" si="120"/>
        <v/>
      </c>
    </row>
    <row r="603" spans="1:15" x14ac:dyDescent="0.2">
      <c r="A603" s="27" t="str">
        <f t="shared" si="118"/>
        <v/>
      </c>
      <c r="B603" s="20" t="str">
        <f t="shared" si="119"/>
        <v/>
      </c>
      <c r="C603" s="26" t="str">
        <f t="shared" si="121"/>
        <v/>
      </c>
      <c r="D603" s="16" t="str">
        <f t="shared" si="122"/>
        <v/>
      </c>
      <c r="E603" s="16" t="str">
        <f t="shared" si="123"/>
        <v/>
      </c>
      <c r="F603" s="53" t="str">
        <f t="shared" si="130"/>
        <v/>
      </c>
      <c r="G603" s="2"/>
      <c r="H603" s="2" t="str">
        <f t="shared" si="124"/>
        <v/>
      </c>
      <c r="I603" s="33" t="str">
        <f t="shared" si="125"/>
        <v/>
      </c>
      <c r="J603" s="10" t="str">
        <f t="shared" si="126"/>
        <v/>
      </c>
      <c r="K603" s="10" t="str">
        <f t="shared" si="127"/>
        <v/>
      </c>
      <c r="L603" s="10"/>
      <c r="M603" s="43" t="str">
        <f t="shared" si="128"/>
        <v/>
      </c>
      <c r="N603" s="2">
        <f t="shared" si="129"/>
        <v>587</v>
      </c>
      <c r="O603" s="2" t="str">
        <f t="shared" si="120"/>
        <v/>
      </c>
    </row>
    <row r="604" spans="1:15" x14ac:dyDescent="0.2">
      <c r="A604" s="27" t="str">
        <f t="shared" si="118"/>
        <v/>
      </c>
      <c r="B604" s="20" t="str">
        <f t="shared" si="119"/>
        <v/>
      </c>
      <c r="C604" s="26" t="str">
        <f t="shared" si="121"/>
        <v/>
      </c>
      <c r="D604" s="16" t="str">
        <f t="shared" si="122"/>
        <v/>
      </c>
      <c r="E604" s="16" t="str">
        <f t="shared" si="123"/>
        <v/>
      </c>
      <c r="F604" s="53" t="str">
        <f t="shared" si="130"/>
        <v/>
      </c>
      <c r="G604" s="2"/>
      <c r="H604" s="2" t="str">
        <f t="shared" si="124"/>
        <v/>
      </c>
      <c r="I604" s="33" t="str">
        <f t="shared" si="125"/>
        <v/>
      </c>
      <c r="J604" s="10" t="str">
        <f t="shared" si="126"/>
        <v/>
      </c>
      <c r="K604" s="10" t="str">
        <f t="shared" si="127"/>
        <v/>
      </c>
      <c r="L604" s="10"/>
      <c r="M604" s="43" t="str">
        <f t="shared" si="128"/>
        <v/>
      </c>
      <c r="N604" s="2">
        <f t="shared" si="129"/>
        <v>588</v>
      </c>
      <c r="O604" s="2" t="str">
        <f t="shared" si="120"/>
        <v/>
      </c>
    </row>
    <row r="605" spans="1:15" x14ac:dyDescent="0.2">
      <c r="A605" s="27" t="str">
        <f t="shared" si="118"/>
        <v/>
      </c>
      <c r="B605" s="20" t="str">
        <f t="shared" si="119"/>
        <v/>
      </c>
      <c r="C605" s="26" t="str">
        <f t="shared" si="121"/>
        <v/>
      </c>
      <c r="D605" s="16" t="str">
        <f t="shared" si="122"/>
        <v/>
      </c>
      <c r="E605" s="16" t="str">
        <f t="shared" si="123"/>
        <v/>
      </c>
      <c r="F605" s="53" t="str">
        <f t="shared" si="130"/>
        <v/>
      </c>
      <c r="G605" s="2"/>
      <c r="H605" s="2" t="str">
        <f t="shared" si="124"/>
        <v/>
      </c>
      <c r="I605" s="33" t="str">
        <f t="shared" si="125"/>
        <v/>
      </c>
      <c r="J605" s="10" t="str">
        <f t="shared" si="126"/>
        <v/>
      </c>
      <c r="K605" s="10" t="str">
        <f t="shared" si="127"/>
        <v/>
      </c>
      <c r="L605" s="10"/>
      <c r="M605" s="43" t="str">
        <f t="shared" si="128"/>
        <v/>
      </c>
      <c r="N605" s="2">
        <f t="shared" si="129"/>
        <v>589</v>
      </c>
      <c r="O605" s="2" t="str">
        <f t="shared" si="120"/>
        <v/>
      </c>
    </row>
    <row r="606" spans="1:15" x14ac:dyDescent="0.2">
      <c r="A606" s="27" t="str">
        <f t="shared" si="118"/>
        <v/>
      </c>
      <c r="B606" s="20" t="str">
        <f t="shared" si="119"/>
        <v/>
      </c>
      <c r="C606" s="26" t="str">
        <f t="shared" si="121"/>
        <v/>
      </c>
      <c r="D606" s="16" t="str">
        <f t="shared" si="122"/>
        <v/>
      </c>
      <c r="E606" s="16" t="str">
        <f t="shared" si="123"/>
        <v/>
      </c>
      <c r="F606" s="53" t="str">
        <f t="shared" si="130"/>
        <v/>
      </c>
      <c r="G606" s="2"/>
      <c r="H606" s="2" t="str">
        <f t="shared" si="124"/>
        <v/>
      </c>
      <c r="I606" s="33" t="str">
        <f t="shared" si="125"/>
        <v/>
      </c>
      <c r="J606" s="10" t="str">
        <f t="shared" si="126"/>
        <v/>
      </c>
      <c r="K606" s="10" t="str">
        <f t="shared" si="127"/>
        <v/>
      </c>
      <c r="L606" s="10"/>
      <c r="M606" s="43" t="str">
        <f t="shared" si="128"/>
        <v/>
      </c>
      <c r="N606" s="2">
        <f t="shared" si="129"/>
        <v>590</v>
      </c>
      <c r="O606" s="2" t="str">
        <f t="shared" si="120"/>
        <v/>
      </c>
    </row>
    <row r="607" spans="1:15" x14ac:dyDescent="0.2">
      <c r="A607" s="27" t="str">
        <f t="shared" si="118"/>
        <v/>
      </c>
      <c r="B607" s="20" t="str">
        <f t="shared" si="119"/>
        <v/>
      </c>
      <c r="C607" s="26" t="str">
        <f t="shared" si="121"/>
        <v/>
      </c>
      <c r="D607" s="16" t="str">
        <f t="shared" si="122"/>
        <v/>
      </c>
      <c r="E607" s="16" t="str">
        <f t="shared" si="123"/>
        <v/>
      </c>
      <c r="F607" s="53" t="str">
        <f t="shared" si="130"/>
        <v/>
      </c>
      <c r="G607" s="2"/>
      <c r="H607" s="2" t="str">
        <f t="shared" si="124"/>
        <v/>
      </c>
      <c r="I607" s="33" t="str">
        <f t="shared" si="125"/>
        <v/>
      </c>
      <c r="J607" s="10" t="str">
        <f t="shared" si="126"/>
        <v/>
      </c>
      <c r="K607" s="10" t="str">
        <f t="shared" si="127"/>
        <v/>
      </c>
      <c r="L607" s="10"/>
      <c r="M607" s="43" t="str">
        <f t="shared" si="128"/>
        <v/>
      </c>
      <c r="N607" s="2">
        <f t="shared" si="129"/>
        <v>591</v>
      </c>
      <c r="O607" s="2" t="str">
        <f t="shared" si="120"/>
        <v/>
      </c>
    </row>
    <row r="608" spans="1:15" x14ac:dyDescent="0.2">
      <c r="A608" s="27" t="str">
        <f t="shared" si="118"/>
        <v/>
      </c>
      <c r="B608" s="20" t="str">
        <f t="shared" si="119"/>
        <v/>
      </c>
      <c r="C608" s="26" t="str">
        <f t="shared" si="121"/>
        <v/>
      </c>
      <c r="D608" s="16" t="str">
        <f t="shared" si="122"/>
        <v/>
      </c>
      <c r="E608" s="16" t="str">
        <f t="shared" si="123"/>
        <v/>
      </c>
      <c r="F608" s="53" t="str">
        <f t="shared" si="130"/>
        <v/>
      </c>
      <c r="G608" s="2"/>
      <c r="H608" s="2" t="str">
        <f t="shared" si="124"/>
        <v/>
      </c>
      <c r="I608" s="33" t="str">
        <f t="shared" si="125"/>
        <v/>
      </c>
      <c r="J608" s="10" t="str">
        <f t="shared" si="126"/>
        <v/>
      </c>
      <c r="K608" s="10" t="str">
        <f t="shared" si="127"/>
        <v/>
      </c>
      <c r="L608" s="10"/>
      <c r="M608" s="43" t="str">
        <f t="shared" si="128"/>
        <v/>
      </c>
      <c r="N608" s="2">
        <f t="shared" si="129"/>
        <v>592</v>
      </c>
      <c r="O608" s="2" t="str">
        <f t="shared" si="120"/>
        <v/>
      </c>
    </row>
    <row r="609" spans="1:15" x14ac:dyDescent="0.2">
      <c r="A609" s="27" t="str">
        <f t="shared" si="118"/>
        <v/>
      </c>
      <c r="B609" s="20" t="str">
        <f t="shared" si="119"/>
        <v/>
      </c>
      <c r="C609" s="26" t="str">
        <f t="shared" si="121"/>
        <v/>
      </c>
      <c r="D609" s="16" t="str">
        <f t="shared" si="122"/>
        <v/>
      </c>
      <c r="E609" s="16" t="str">
        <f t="shared" si="123"/>
        <v/>
      </c>
      <c r="F609" s="53" t="str">
        <f t="shared" si="130"/>
        <v/>
      </c>
      <c r="G609" s="2"/>
      <c r="H609" s="2" t="str">
        <f t="shared" si="124"/>
        <v/>
      </c>
      <c r="I609" s="33" t="str">
        <f t="shared" si="125"/>
        <v/>
      </c>
      <c r="J609" s="10" t="str">
        <f t="shared" si="126"/>
        <v/>
      </c>
      <c r="K609" s="10" t="str">
        <f t="shared" si="127"/>
        <v/>
      </c>
      <c r="L609" s="10"/>
      <c r="M609" s="43" t="str">
        <f t="shared" si="128"/>
        <v/>
      </c>
      <c r="N609" s="2">
        <f t="shared" si="129"/>
        <v>593</v>
      </c>
      <c r="O609" s="2" t="str">
        <f t="shared" si="120"/>
        <v/>
      </c>
    </row>
    <row r="610" spans="1:15" x14ac:dyDescent="0.2">
      <c r="A610" s="27" t="str">
        <f t="shared" si="118"/>
        <v/>
      </c>
      <c r="B610" s="20" t="str">
        <f t="shared" si="119"/>
        <v/>
      </c>
      <c r="C610" s="26" t="str">
        <f t="shared" si="121"/>
        <v/>
      </c>
      <c r="D610" s="16" t="str">
        <f t="shared" si="122"/>
        <v/>
      </c>
      <c r="E610" s="16" t="str">
        <f t="shared" si="123"/>
        <v/>
      </c>
      <c r="F610" s="53" t="str">
        <f t="shared" si="130"/>
        <v/>
      </c>
      <c r="G610" s="2"/>
      <c r="H610" s="2" t="str">
        <f t="shared" si="124"/>
        <v/>
      </c>
      <c r="I610" s="33" t="str">
        <f t="shared" si="125"/>
        <v/>
      </c>
      <c r="J610" s="10" t="str">
        <f t="shared" si="126"/>
        <v/>
      </c>
      <c r="K610" s="10" t="str">
        <f t="shared" si="127"/>
        <v/>
      </c>
      <c r="L610" s="10"/>
      <c r="M610" s="43" t="str">
        <f t="shared" si="128"/>
        <v/>
      </c>
      <c r="N610" s="2">
        <f t="shared" si="129"/>
        <v>594</v>
      </c>
      <c r="O610" s="2" t="str">
        <f t="shared" si="120"/>
        <v/>
      </c>
    </row>
    <row r="611" spans="1:15" x14ac:dyDescent="0.2">
      <c r="A611" s="27" t="str">
        <f t="shared" si="118"/>
        <v/>
      </c>
      <c r="B611" s="20" t="str">
        <f t="shared" si="119"/>
        <v/>
      </c>
      <c r="C611" s="26" t="str">
        <f t="shared" si="121"/>
        <v/>
      </c>
      <c r="D611" s="16" t="str">
        <f t="shared" si="122"/>
        <v/>
      </c>
      <c r="E611" s="16" t="str">
        <f t="shared" si="123"/>
        <v/>
      </c>
      <c r="F611" s="53" t="str">
        <f t="shared" si="130"/>
        <v/>
      </c>
      <c r="G611" s="2"/>
      <c r="H611" s="2" t="str">
        <f t="shared" si="124"/>
        <v/>
      </c>
      <c r="I611" s="33" t="str">
        <f t="shared" si="125"/>
        <v/>
      </c>
      <c r="J611" s="10" t="str">
        <f t="shared" si="126"/>
        <v/>
      </c>
      <c r="K611" s="10" t="str">
        <f t="shared" si="127"/>
        <v/>
      </c>
      <c r="L611" s="10"/>
      <c r="M611" s="43" t="str">
        <f t="shared" si="128"/>
        <v/>
      </c>
      <c r="N611" s="2">
        <f t="shared" si="129"/>
        <v>595</v>
      </c>
      <c r="O611" s="2" t="str">
        <f t="shared" si="120"/>
        <v/>
      </c>
    </row>
    <row r="612" spans="1:15" x14ac:dyDescent="0.2">
      <c r="A612" s="27" t="str">
        <f t="shared" si="118"/>
        <v/>
      </c>
      <c r="B612" s="20" t="str">
        <f t="shared" si="119"/>
        <v/>
      </c>
      <c r="C612" s="26" t="str">
        <f t="shared" si="121"/>
        <v/>
      </c>
      <c r="D612" s="16" t="str">
        <f t="shared" si="122"/>
        <v/>
      </c>
      <c r="E612" s="16" t="str">
        <f t="shared" si="123"/>
        <v/>
      </c>
      <c r="F612" s="53" t="str">
        <f t="shared" si="130"/>
        <v/>
      </c>
      <c r="G612" s="2"/>
      <c r="H612" s="2" t="str">
        <f t="shared" si="124"/>
        <v/>
      </c>
      <c r="I612" s="33" t="str">
        <f t="shared" si="125"/>
        <v/>
      </c>
      <c r="J612" s="10" t="str">
        <f t="shared" si="126"/>
        <v/>
      </c>
      <c r="K612" s="10" t="str">
        <f t="shared" si="127"/>
        <v/>
      </c>
      <c r="L612" s="10"/>
      <c r="M612" s="43" t="str">
        <f t="shared" si="128"/>
        <v/>
      </c>
      <c r="N612" s="2">
        <f t="shared" si="129"/>
        <v>596</v>
      </c>
      <c r="O612" s="2" t="str">
        <f t="shared" si="120"/>
        <v/>
      </c>
    </row>
    <row r="613" spans="1:15" x14ac:dyDescent="0.2">
      <c r="A613" s="27" t="str">
        <f t="shared" si="118"/>
        <v/>
      </c>
      <c r="B613" s="20" t="str">
        <f t="shared" si="119"/>
        <v/>
      </c>
      <c r="C613" s="26" t="str">
        <f t="shared" si="121"/>
        <v/>
      </c>
      <c r="D613" s="16" t="str">
        <f t="shared" si="122"/>
        <v/>
      </c>
      <c r="E613" s="16" t="str">
        <f t="shared" si="123"/>
        <v/>
      </c>
      <c r="F613" s="53" t="str">
        <f t="shared" si="130"/>
        <v/>
      </c>
      <c r="G613" s="2"/>
      <c r="H613" s="2" t="str">
        <f t="shared" si="124"/>
        <v/>
      </c>
      <c r="I613" s="33" t="str">
        <f t="shared" si="125"/>
        <v/>
      </c>
      <c r="J613" s="10" t="str">
        <f t="shared" si="126"/>
        <v/>
      </c>
      <c r="K613" s="10" t="str">
        <f t="shared" si="127"/>
        <v/>
      </c>
      <c r="L613" s="10"/>
      <c r="M613" s="43" t="str">
        <f t="shared" si="128"/>
        <v/>
      </c>
      <c r="N613" s="2">
        <f t="shared" si="129"/>
        <v>597</v>
      </c>
      <c r="O613" s="2" t="str">
        <f t="shared" si="120"/>
        <v/>
      </c>
    </row>
    <row r="614" spans="1:15" x14ac:dyDescent="0.2">
      <c r="A614" s="27" t="str">
        <f t="shared" si="118"/>
        <v/>
      </c>
      <c r="B614" s="20" t="str">
        <f t="shared" si="119"/>
        <v/>
      </c>
      <c r="C614" s="26" t="str">
        <f t="shared" si="121"/>
        <v/>
      </c>
      <c r="D614" s="16" t="str">
        <f t="shared" si="122"/>
        <v/>
      </c>
      <c r="E614" s="16" t="str">
        <f t="shared" si="123"/>
        <v/>
      </c>
      <c r="F614" s="53" t="str">
        <f t="shared" si="130"/>
        <v/>
      </c>
      <c r="G614" s="2"/>
      <c r="H614" s="2" t="str">
        <f t="shared" si="124"/>
        <v/>
      </c>
      <c r="I614" s="33" t="str">
        <f t="shared" si="125"/>
        <v/>
      </c>
      <c r="J614" s="10" t="str">
        <f t="shared" si="126"/>
        <v/>
      </c>
      <c r="K614" s="10" t="str">
        <f t="shared" si="127"/>
        <v/>
      </c>
      <c r="L614" s="10"/>
      <c r="M614" s="43" t="str">
        <f t="shared" si="128"/>
        <v/>
      </c>
      <c r="N614" s="2">
        <f t="shared" si="129"/>
        <v>598</v>
      </c>
      <c r="O614" s="2" t="str">
        <f t="shared" si="120"/>
        <v/>
      </c>
    </row>
    <row r="615" spans="1:15" x14ac:dyDescent="0.2">
      <c r="A615" s="27" t="str">
        <f t="shared" si="118"/>
        <v/>
      </c>
      <c r="B615" s="20" t="str">
        <f t="shared" si="119"/>
        <v/>
      </c>
      <c r="C615" s="26" t="str">
        <f t="shared" si="121"/>
        <v/>
      </c>
      <c r="D615" s="16" t="str">
        <f t="shared" si="122"/>
        <v/>
      </c>
      <c r="E615" s="16" t="str">
        <f t="shared" si="123"/>
        <v/>
      </c>
      <c r="F615" s="53" t="str">
        <f t="shared" si="130"/>
        <v/>
      </c>
      <c r="G615" s="2"/>
      <c r="H615" s="2" t="str">
        <f t="shared" si="124"/>
        <v/>
      </c>
      <c r="I615" s="33" t="str">
        <f t="shared" si="125"/>
        <v/>
      </c>
      <c r="J615" s="10" t="str">
        <f t="shared" si="126"/>
        <v/>
      </c>
      <c r="K615" s="10" t="str">
        <f t="shared" si="127"/>
        <v/>
      </c>
      <c r="L615" s="10"/>
      <c r="M615" s="43" t="str">
        <f t="shared" si="128"/>
        <v/>
      </c>
      <c r="N615" s="2">
        <f t="shared" si="129"/>
        <v>599</v>
      </c>
      <c r="O615" s="2" t="str">
        <f t="shared" si="120"/>
        <v/>
      </c>
    </row>
    <row r="616" spans="1:15" x14ac:dyDescent="0.2">
      <c r="A616" s="27" t="str">
        <f t="shared" si="118"/>
        <v/>
      </c>
      <c r="B616" s="20" t="str">
        <f t="shared" si="119"/>
        <v/>
      </c>
      <c r="C616" s="26" t="str">
        <f t="shared" si="121"/>
        <v/>
      </c>
      <c r="D616" s="16" t="str">
        <f t="shared" si="122"/>
        <v/>
      </c>
      <c r="E616" s="16" t="str">
        <f t="shared" si="123"/>
        <v/>
      </c>
      <c r="F616" s="53" t="str">
        <f t="shared" si="130"/>
        <v/>
      </c>
      <c r="G616" s="2"/>
      <c r="H616" s="2" t="str">
        <f t="shared" si="124"/>
        <v/>
      </c>
      <c r="I616" s="33" t="str">
        <f t="shared" si="125"/>
        <v/>
      </c>
      <c r="J616" s="10" t="str">
        <f t="shared" si="126"/>
        <v/>
      </c>
      <c r="K616" s="10" t="str">
        <f t="shared" si="127"/>
        <v/>
      </c>
      <c r="L616" s="10"/>
      <c r="M616" s="43" t="str">
        <f t="shared" si="128"/>
        <v/>
      </c>
      <c r="N616" s="2">
        <f t="shared" si="129"/>
        <v>600</v>
      </c>
      <c r="O616" s="2" t="str">
        <f t="shared" si="120"/>
        <v/>
      </c>
    </row>
    <row r="617" spans="1:15" x14ac:dyDescent="0.2">
      <c r="A617" s="27" t="str">
        <f t="shared" si="118"/>
        <v/>
      </c>
      <c r="B617" s="20" t="str">
        <f t="shared" si="119"/>
        <v/>
      </c>
      <c r="C617" s="26" t="str">
        <f t="shared" si="121"/>
        <v/>
      </c>
      <c r="D617" s="16" t="str">
        <f t="shared" si="122"/>
        <v/>
      </c>
      <c r="E617" s="16" t="str">
        <f t="shared" si="123"/>
        <v/>
      </c>
      <c r="F617" s="53" t="str">
        <f t="shared" si="130"/>
        <v/>
      </c>
      <c r="G617" s="2"/>
      <c r="H617" s="2" t="str">
        <f t="shared" si="124"/>
        <v/>
      </c>
      <c r="I617" s="33" t="str">
        <f t="shared" si="125"/>
        <v/>
      </c>
      <c r="J617" s="10" t="str">
        <f t="shared" si="126"/>
        <v/>
      </c>
      <c r="K617" s="10" t="str">
        <f t="shared" si="127"/>
        <v/>
      </c>
      <c r="L617" s="10"/>
      <c r="M617" s="43" t="str">
        <f t="shared" si="128"/>
        <v/>
      </c>
      <c r="N617" s="2">
        <f t="shared" si="129"/>
        <v>601</v>
      </c>
      <c r="O617" s="2" t="str">
        <f t="shared" si="120"/>
        <v/>
      </c>
    </row>
    <row r="618" spans="1:15" x14ac:dyDescent="0.2">
      <c r="A618" s="27" t="str">
        <f t="shared" si="118"/>
        <v/>
      </c>
      <c r="B618" s="20" t="str">
        <f t="shared" si="119"/>
        <v/>
      </c>
      <c r="C618" s="26" t="str">
        <f t="shared" si="121"/>
        <v/>
      </c>
      <c r="D618" s="16" t="str">
        <f t="shared" si="122"/>
        <v/>
      </c>
      <c r="E618" s="16" t="str">
        <f t="shared" si="123"/>
        <v/>
      </c>
      <c r="F618" s="53" t="str">
        <f t="shared" si="130"/>
        <v/>
      </c>
      <c r="G618" s="2"/>
      <c r="H618" s="2" t="str">
        <f t="shared" si="124"/>
        <v/>
      </c>
      <c r="I618" s="33" t="str">
        <f t="shared" si="125"/>
        <v/>
      </c>
      <c r="J618" s="10" t="str">
        <f t="shared" si="126"/>
        <v/>
      </c>
      <c r="K618" s="10" t="str">
        <f t="shared" si="127"/>
        <v/>
      </c>
      <c r="L618" s="10"/>
      <c r="M618" s="43" t="str">
        <f t="shared" si="128"/>
        <v/>
      </c>
      <c r="N618" s="2">
        <f t="shared" si="129"/>
        <v>602</v>
      </c>
      <c r="O618" s="2" t="str">
        <f t="shared" si="120"/>
        <v/>
      </c>
    </row>
    <row r="619" spans="1:15" x14ac:dyDescent="0.2">
      <c r="A619" s="27" t="str">
        <f t="shared" si="118"/>
        <v/>
      </c>
      <c r="B619" s="20" t="str">
        <f t="shared" si="119"/>
        <v/>
      </c>
      <c r="C619" s="26" t="str">
        <f t="shared" si="121"/>
        <v/>
      </c>
      <c r="D619" s="16" t="str">
        <f t="shared" si="122"/>
        <v/>
      </c>
      <c r="E619" s="16" t="str">
        <f t="shared" si="123"/>
        <v/>
      </c>
      <c r="F619" s="53" t="str">
        <f t="shared" si="130"/>
        <v/>
      </c>
      <c r="G619" s="2"/>
      <c r="H619" s="2" t="str">
        <f t="shared" si="124"/>
        <v/>
      </c>
      <c r="I619" s="33" t="str">
        <f t="shared" si="125"/>
        <v/>
      </c>
      <c r="J619" s="10" t="str">
        <f t="shared" si="126"/>
        <v/>
      </c>
      <c r="K619" s="10" t="str">
        <f t="shared" si="127"/>
        <v/>
      </c>
      <c r="L619" s="10"/>
      <c r="M619" s="43" t="str">
        <f t="shared" si="128"/>
        <v/>
      </c>
      <c r="N619" s="2">
        <f t="shared" si="129"/>
        <v>603</v>
      </c>
      <c r="O619" s="2" t="str">
        <f t="shared" si="120"/>
        <v/>
      </c>
    </row>
    <row r="620" spans="1:15" x14ac:dyDescent="0.2">
      <c r="A620" s="27" t="str">
        <f t="shared" si="118"/>
        <v/>
      </c>
      <c r="B620" s="20" t="str">
        <f t="shared" si="119"/>
        <v/>
      </c>
      <c r="C620" s="26" t="str">
        <f t="shared" si="121"/>
        <v/>
      </c>
      <c r="D620" s="16" t="str">
        <f t="shared" si="122"/>
        <v/>
      </c>
      <c r="E620" s="16" t="str">
        <f t="shared" si="123"/>
        <v/>
      </c>
      <c r="F620" s="53" t="str">
        <f t="shared" si="130"/>
        <v/>
      </c>
      <c r="G620" s="2"/>
      <c r="H620" s="2" t="str">
        <f t="shared" si="124"/>
        <v/>
      </c>
      <c r="I620" s="33" t="str">
        <f t="shared" si="125"/>
        <v/>
      </c>
      <c r="J620" s="10" t="str">
        <f t="shared" si="126"/>
        <v/>
      </c>
      <c r="K620" s="10" t="str">
        <f t="shared" si="127"/>
        <v/>
      </c>
      <c r="L620" s="10"/>
      <c r="M620" s="43" t="str">
        <f t="shared" si="128"/>
        <v/>
      </c>
      <c r="N620" s="2">
        <f t="shared" si="129"/>
        <v>604</v>
      </c>
      <c r="O620" s="2" t="str">
        <f t="shared" si="120"/>
        <v/>
      </c>
    </row>
    <row r="621" spans="1:15" x14ac:dyDescent="0.2">
      <c r="A621" s="27" t="str">
        <f t="shared" si="118"/>
        <v/>
      </c>
      <c r="B621" s="20" t="str">
        <f t="shared" si="119"/>
        <v/>
      </c>
      <c r="C621" s="26" t="str">
        <f t="shared" si="121"/>
        <v/>
      </c>
      <c r="D621" s="16" t="str">
        <f t="shared" si="122"/>
        <v/>
      </c>
      <c r="E621" s="16" t="str">
        <f t="shared" si="123"/>
        <v/>
      </c>
      <c r="F621" s="53" t="str">
        <f t="shared" si="130"/>
        <v/>
      </c>
      <c r="G621" s="2"/>
      <c r="H621" s="2" t="str">
        <f t="shared" si="124"/>
        <v/>
      </c>
      <c r="I621" s="33" t="str">
        <f t="shared" si="125"/>
        <v/>
      </c>
      <c r="J621" s="10" t="str">
        <f t="shared" si="126"/>
        <v/>
      </c>
      <c r="K621" s="10" t="str">
        <f t="shared" si="127"/>
        <v/>
      </c>
      <c r="L621" s="10"/>
      <c r="M621" s="43" t="str">
        <f t="shared" si="128"/>
        <v/>
      </c>
      <c r="N621" s="2">
        <f t="shared" si="129"/>
        <v>605</v>
      </c>
      <c r="O621" s="2" t="str">
        <f t="shared" si="120"/>
        <v/>
      </c>
    </row>
    <row r="622" spans="1:15" x14ac:dyDescent="0.2">
      <c r="A622" s="27" t="str">
        <f t="shared" si="118"/>
        <v/>
      </c>
      <c r="B622" s="20" t="str">
        <f t="shared" si="119"/>
        <v/>
      </c>
      <c r="C622" s="26" t="str">
        <f t="shared" si="121"/>
        <v/>
      </c>
      <c r="D622" s="16" t="str">
        <f t="shared" si="122"/>
        <v/>
      </c>
      <c r="E622" s="16" t="str">
        <f t="shared" si="123"/>
        <v/>
      </c>
      <c r="F622" s="53" t="str">
        <f t="shared" si="130"/>
        <v/>
      </c>
      <c r="G622" s="2"/>
      <c r="H622" s="2" t="str">
        <f t="shared" si="124"/>
        <v/>
      </c>
      <c r="I622" s="33" t="str">
        <f t="shared" si="125"/>
        <v/>
      </c>
      <c r="J622" s="10" t="str">
        <f t="shared" si="126"/>
        <v/>
      </c>
      <c r="K622" s="10" t="str">
        <f t="shared" si="127"/>
        <v/>
      </c>
      <c r="L622" s="10"/>
      <c r="M622" s="43" t="str">
        <f t="shared" si="128"/>
        <v/>
      </c>
      <c r="N622" s="2">
        <f t="shared" si="129"/>
        <v>606</v>
      </c>
      <c r="O622" s="2" t="str">
        <f t="shared" si="120"/>
        <v/>
      </c>
    </row>
    <row r="623" spans="1:15" x14ac:dyDescent="0.2">
      <c r="A623" s="27" t="str">
        <f t="shared" si="118"/>
        <v/>
      </c>
      <c r="B623" s="20" t="str">
        <f t="shared" si="119"/>
        <v/>
      </c>
      <c r="C623" s="26" t="str">
        <f t="shared" si="121"/>
        <v/>
      </c>
      <c r="D623" s="16" t="str">
        <f t="shared" si="122"/>
        <v/>
      </c>
      <c r="E623" s="16" t="str">
        <f t="shared" si="123"/>
        <v/>
      </c>
      <c r="F623" s="53" t="str">
        <f t="shared" si="130"/>
        <v/>
      </c>
      <c r="G623" s="2"/>
      <c r="H623" s="2" t="str">
        <f t="shared" si="124"/>
        <v/>
      </c>
      <c r="I623" s="33" t="str">
        <f t="shared" si="125"/>
        <v/>
      </c>
      <c r="J623" s="10" t="str">
        <f t="shared" si="126"/>
        <v/>
      </c>
      <c r="K623" s="10" t="str">
        <f t="shared" si="127"/>
        <v/>
      </c>
      <c r="L623" s="10"/>
      <c r="M623" s="43" t="str">
        <f t="shared" si="128"/>
        <v/>
      </c>
      <c r="N623" s="2">
        <f t="shared" si="129"/>
        <v>607</v>
      </c>
      <c r="O623" s="2" t="str">
        <f t="shared" si="120"/>
        <v/>
      </c>
    </row>
    <row r="624" spans="1:15" x14ac:dyDescent="0.2">
      <c r="A624" s="27" t="str">
        <f t="shared" si="118"/>
        <v/>
      </c>
      <c r="B624" s="20" t="str">
        <f t="shared" si="119"/>
        <v/>
      </c>
      <c r="C624" s="26" t="str">
        <f t="shared" si="121"/>
        <v/>
      </c>
      <c r="D624" s="16" t="str">
        <f t="shared" si="122"/>
        <v/>
      </c>
      <c r="E624" s="16" t="str">
        <f t="shared" si="123"/>
        <v/>
      </c>
      <c r="F624" s="53" t="str">
        <f t="shared" si="130"/>
        <v/>
      </c>
      <c r="G624" s="2"/>
      <c r="H624" s="2" t="str">
        <f t="shared" si="124"/>
        <v/>
      </c>
      <c r="I624" s="33" t="str">
        <f t="shared" si="125"/>
        <v/>
      </c>
      <c r="J624" s="10" t="str">
        <f t="shared" si="126"/>
        <v/>
      </c>
      <c r="K624" s="10" t="str">
        <f t="shared" si="127"/>
        <v/>
      </c>
      <c r="L624" s="10"/>
      <c r="M624" s="43" t="str">
        <f t="shared" si="128"/>
        <v/>
      </c>
      <c r="N624" s="2">
        <f t="shared" si="129"/>
        <v>608</v>
      </c>
      <c r="O624" s="2" t="str">
        <f t="shared" si="120"/>
        <v/>
      </c>
    </row>
    <row r="625" spans="1:15" x14ac:dyDescent="0.2">
      <c r="A625" s="27" t="str">
        <f t="shared" si="118"/>
        <v/>
      </c>
      <c r="B625" s="20" t="str">
        <f t="shared" si="119"/>
        <v/>
      </c>
      <c r="C625" s="26" t="str">
        <f t="shared" si="121"/>
        <v/>
      </c>
      <c r="D625" s="16" t="str">
        <f t="shared" si="122"/>
        <v/>
      </c>
      <c r="E625" s="16" t="str">
        <f t="shared" si="123"/>
        <v/>
      </c>
      <c r="F625" s="53" t="str">
        <f t="shared" si="130"/>
        <v/>
      </c>
      <c r="G625" s="2"/>
      <c r="H625" s="2" t="str">
        <f t="shared" si="124"/>
        <v/>
      </c>
      <c r="I625" s="33" t="str">
        <f t="shared" si="125"/>
        <v/>
      </c>
      <c r="J625" s="10" t="str">
        <f t="shared" si="126"/>
        <v/>
      </c>
      <c r="K625" s="10" t="str">
        <f t="shared" si="127"/>
        <v/>
      </c>
      <c r="L625" s="10"/>
      <c r="M625" s="43" t="str">
        <f t="shared" si="128"/>
        <v/>
      </c>
      <c r="N625" s="2">
        <f t="shared" si="129"/>
        <v>609</v>
      </c>
      <c r="O625" s="2" t="str">
        <f t="shared" si="120"/>
        <v/>
      </c>
    </row>
    <row r="626" spans="1:15" x14ac:dyDescent="0.2">
      <c r="A626" s="27" t="str">
        <f t="shared" si="118"/>
        <v/>
      </c>
      <c r="B626" s="20" t="str">
        <f t="shared" si="119"/>
        <v/>
      </c>
      <c r="C626" s="26" t="str">
        <f t="shared" si="121"/>
        <v/>
      </c>
      <c r="D626" s="16" t="str">
        <f t="shared" si="122"/>
        <v/>
      </c>
      <c r="E626" s="16" t="str">
        <f t="shared" si="123"/>
        <v/>
      </c>
      <c r="F626" s="53" t="str">
        <f t="shared" si="130"/>
        <v/>
      </c>
      <c r="G626" s="2"/>
      <c r="H626" s="2" t="str">
        <f t="shared" si="124"/>
        <v/>
      </c>
      <c r="I626" s="33" t="str">
        <f t="shared" si="125"/>
        <v/>
      </c>
      <c r="J626" s="10" t="str">
        <f t="shared" si="126"/>
        <v/>
      </c>
      <c r="K626" s="10" t="str">
        <f t="shared" si="127"/>
        <v/>
      </c>
      <c r="L626" s="10"/>
      <c r="M626" s="43" t="str">
        <f t="shared" si="128"/>
        <v/>
      </c>
      <c r="N626" s="2">
        <f t="shared" si="129"/>
        <v>610</v>
      </c>
      <c r="O626" s="2" t="str">
        <f t="shared" si="120"/>
        <v/>
      </c>
    </row>
    <row r="627" spans="1:15" x14ac:dyDescent="0.2">
      <c r="A627" s="27" t="str">
        <f t="shared" si="118"/>
        <v/>
      </c>
      <c r="B627" s="20" t="str">
        <f t="shared" si="119"/>
        <v/>
      </c>
      <c r="C627" s="26" t="str">
        <f t="shared" si="121"/>
        <v/>
      </c>
      <c r="D627" s="16" t="str">
        <f t="shared" si="122"/>
        <v/>
      </c>
      <c r="E627" s="16" t="str">
        <f t="shared" si="123"/>
        <v/>
      </c>
      <c r="F627" s="53" t="str">
        <f t="shared" si="130"/>
        <v/>
      </c>
      <c r="G627" s="2"/>
      <c r="H627" s="2" t="str">
        <f t="shared" si="124"/>
        <v/>
      </c>
      <c r="I627" s="33" t="str">
        <f t="shared" si="125"/>
        <v/>
      </c>
      <c r="J627" s="10" t="str">
        <f t="shared" si="126"/>
        <v/>
      </c>
      <c r="K627" s="10" t="str">
        <f t="shared" si="127"/>
        <v/>
      </c>
      <c r="L627" s="10"/>
      <c r="M627" s="43" t="str">
        <f t="shared" si="128"/>
        <v/>
      </c>
      <c r="N627" s="2">
        <f t="shared" si="129"/>
        <v>611</v>
      </c>
      <c r="O627" s="2" t="str">
        <f t="shared" si="120"/>
        <v/>
      </c>
    </row>
    <row r="628" spans="1:15" x14ac:dyDescent="0.2">
      <c r="A628" s="27" t="str">
        <f t="shared" si="118"/>
        <v/>
      </c>
      <c r="B628" s="20" t="str">
        <f t="shared" si="119"/>
        <v/>
      </c>
      <c r="C628" s="26" t="str">
        <f t="shared" si="121"/>
        <v/>
      </c>
      <c r="D628" s="16" t="str">
        <f t="shared" si="122"/>
        <v/>
      </c>
      <c r="E628" s="16" t="str">
        <f t="shared" si="123"/>
        <v/>
      </c>
      <c r="F628" s="53" t="str">
        <f t="shared" si="130"/>
        <v/>
      </c>
      <c r="G628" s="2"/>
      <c r="H628" s="2" t="str">
        <f t="shared" si="124"/>
        <v/>
      </c>
      <c r="I628" s="33" t="str">
        <f t="shared" si="125"/>
        <v/>
      </c>
      <c r="J628" s="10" t="str">
        <f t="shared" si="126"/>
        <v/>
      </c>
      <c r="K628" s="10" t="str">
        <f t="shared" si="127"/>
        <v/>
      </c>
      <c r="L628" s="10"/>
      <c r="M628" s="43" t="str">
        <f t="shared" si="128"/>
        <v/>
      </c>
      <c r="N628" s="2">
        <f t="shared" si="129"/>
        <v>612</v>
      </c>
      <c r="O628" s="2" t="str">
        <f t="shared" si="120"/>
        <v/>
      </c>
    </row>
    <row r="629" spans="1:15" x14ac:dyDescent="0.2">
      <c r="A629" s="27" t="str">
        <f t="shared" si="118"/>
        <v/>
      </c>
      <c r="B629" s="20" t="str">
        <f t="shared" si="119"/>
        <v/>
      </c>
      <c r="C629" s="26" t="str">
        <f t="shared" si="121"/>
        <v/>
      </c>
      <c r="D629" s="16" t="str">
        <f t="shared" si="122"/>
        <v/>
      </c>
      <c r="E629" s="16" t="str">
        <f t="shared" si="123"/>
        <v/>
      </c>
      <c r="F629" s="53" t="str">
        <f t="shared" si="130"/>
        <v/>
      </c>
      <c r="G629" s="2"/>
      <c r="H629" s="2" t="str">
        <f t="shared" si="124"/>
        <v/>
      </c>
      <c r="I629" s="33" t="str">
        <f t="shared" si="125"/>
        <v/>
      </c>
      <c r="J629" s="10" t="str">
        <f t="shared" si="126"/>
        <v/>
      </c>
      <c r="K629" s="10" t="str">
        <f t="shared" si="127"/>
        <v/>
      </c>
      <c r="L629" s="10"/>
      <c r="M629" s="43" t="str">
        <f t="shared" si="128"/>
        <v/>
      </c>
      <c r="N629" s="2">
        <f t="shared" si="129"/>
        <v>613</v>
      </c>
      <c r="O629" s="2" t="str">
        <f t="shared" si="120"/>
        <v/>
      </c>
    </row>
    <row r="630" spans="1:15" x14ac:dyDescent="0.2">
      <c r="A630" s="27" t="str">
        <f t="shared" si="118"/>
        <v/>
      </c>
      <c r="B630" s="20" t="str">
        <f t="shared" si="119"/>
        <v/>
      </c>
      <c r="C630" s="26" t="str">
        <f t="shared" si="121"/>
        <v/>
      </c>
      <c r="D630" s="16" t="str">
        <f t="shared" si="122"/>
        <v/>
      </c>
      <c r="E630" s="16" t="str">
        <f t="shared" si="123"/>
        <v/>
      </c>
      <c r="F630" s="53" t="str">
        <f t="shared" si="130"/>
        <v/>
      </c>
      <c r="G630" s="2"/>
      <c r="H630" s="2" t="str">
        <f t="shared" si="124"/>
        <v/>
      </c>
      <c r="I630" s="33" t="str">
        <f t="shared" si="125"/>
        <v/>
      </c>
      <c r="J630" s="10" t="str">
        <f t="shared" si="126"/>
        <v/>
      </c>
      <c r="K630" s="10" t="str">
        <f t="shared" si="127"/>
        <v/>
      </c>
      <c r="L630" s="10"/>
      <c r="M630" s="43" t="str">
        <f t="shared" si="128"/>
        <v/>
      </c>
      <c r="N630" s="2">
        <f t="shared" si="129"/>
        <v>614</v>
      </c>
      <c r="O630" s="2" t="str">
        <f t="shared" si="120"/>
        <v/>
      </c>
    </row>
    <row r="631" spans="1:15" x14ac:dyDescent="0.2">
      <c r="A631" s="27" t="str">
        <f t="shared" si="118"/>
        <v/>
      </c>
      <c r="B631" s="20" t="str">
        <f t="shared" si="119"/>
        <v/>
      </c>
      <c r="C631" s="26" t="str">
        <f t="shared" si="121"/>
        <v/>
      </c>
      <c r="D631" s="16" t="str">
        <f t="shared" si="122"/>
        <v/>
      </c>
      <c r="E631" s="16" t="str">
        <f t="shared" si="123"/>
        <v/>
      </c>
      <c r="F631" s="53" t="str">
        <f t="shared" si="130"/>
        <v/>
      </c>
      <c r="G631" s="2"/>
      <c r="H631" s="2" t="str">
        <f t="shared" si="124"/>
        <v/>
      </c>
      <c r="I631" s="33" t="str">
        <f t="shared" si="125"/>
        <v/>
      </c>
      <c r="J631" s="10" t="str">
        <f t="shared" si="126"/>
        <v/>
      </c>
      <c r="K631" s="10" t="str">
        <f t="shared" si="127"/>
        <v/>
      </c>
      <c r="L631" s="10"/>
      <c r="M631" s="43" t="str">
        <f t="shared" si="128"/>
        <v/>
      </c>
      <c r="N631" s="2">
        <f t="shared" si="129"/>
        <v>615</v>
      </c>
      <c r="O631" s="2" t="str">
        <f t="shared" si="120"/>
        <v/>
      </c>
    </row>
    <row r="632" spans="1:15" x14ac:dyDescent="0.2">
      <c r="A632" s="27" t="str">
        <f t="shared" si="118"/>
        <v/>
      </c>
      <c r="B632" s="20" t="str">
        <f t="shared" si="119"/>
        <v/>
      </c>
      <c r="C632" s="26" t="str">
        <f t="shared" si="121"/>
        <v/>
      </c>
      <c r="D632" s="16" t="str">
        <f t="shared" si="122"/>
        <v/>
      </c>
      <c r="E632" s="16" t="str">
        <f t="shared" si="123"/>
        <v/>
      </c>
      <c r="F632" s="53" t="str">
        <f t="shared" si="130"/>
        <v/>
      </c>
      <c r="G632" s="2"/>
      <c r="H632" s="2" t="str">
        <f t="shared" si="124"/>
        <v/>
      </c>
      <c r="I632" s="33" t="str">
        <f t="shared" si="125"/>
        <v/>
      </c>
      <c r="J632" s="10" t="str">
        <f t="shared" si="126"/>
        <v/>
      </c>
      <c r="K632" s="10" t="str">
        <f t="shared" si="127"/>
        <v/>
      </c>
      <c r="L632" s="10"/>
      <c r="M632" s="43" t="str">
        <f t="shared" si="128"/>
        <v/>
      </c>
      <c r="N632" s="2">
        <f t="shared" si="129"/>
        <v>616</v>
      </c>
      <c r="O632" s="2" t="str">
        <f t="shared" si="120"/>
        <v/>
      </c>
    </row>
    <row r="633" spans="1:15" x14ac:dyDescent="0.2">
      <c r="A633" s="27" t="str">
        <f t="shared" si="118"/>
        <v/>
      </c>
      <c r="B633" s="20" t="str">
        <f t="shared" si="119"/>
        <v/>
      </c>
      <c r="C633" s="26" t="str">
        <f t="shared" si="121"/>
        <v/>
      </c>
      <c r="D633" s="16" t="str">
        <f t="shared" si="122"/>
        <v/>
      </c>
      <c r="E633" s="16" t="str">
        <f t="shared" si="123"/>
        <v/>
      </c>
      <c r="F633" s="53" t="str">
        <f t="shared" si="130"/>
        <v/>
      </c>
      <c r="G633" s="2"/>
      <c r="H633" s="2" t="str">
        <f t="shared" si="124"/>
        <v/>
      </c>
      <c r="I633" s="33" t="str">
        <f t="shared" si="125"/>
        <v/>
      </c>
      <c r="J633" s="10" t="str">
        <f t="shared" si="126"/>
        <v/>
      </c>
      <c r="K633" s="10" t="str">
        <f t="shared" si="127"/>
        <v/>
      </c>
      <c r="L633" s="10"/>
      <c r="M633" s="43" t="str">
        <f t="shared" si="128"/>
        <v/>
      </c>
      <c r="N633" s="2">
        <f t="shared" si="129"/>
        <v>617</v>
      </c>
      <c r="O633" s="2" t="str">
        <f t="shared" si="120"/>
        <v/>
      </c>
    </row>
    <row r="634" spans="1:15" x14ac:dyDescent="0.2">
      <c r="A634" s="27" t="str">
        <f t="shared" si="118"/>
        <v/>
      </c>
      <c r="B634" s="20" t="str">
        <f t="shared" si="119"/>
        <v/>
      </c>
      <c r="C634" s="26" t="str">
        <f t="shared" si="121"/>
        <v/>
      </c>
      <c r="D634" s="16" t="str">
        <f t="shared" si="122"/>
        <v/>
      </c>
      <c r="E634" s="16" t="str">
        <f t="shared" si="123"/>
        <v/>
      </c>
      <c r="F634" s="53" t="str">
        <f t="shared" si="130"/>
        <v/>
      </c>
      <c r="G634" s="2"/>
      <c r="H634" s="2" t="str">
        <f t="shared" si="124"/>
        <v/>
      </c>
      <c r="I634" s="33" t="str">
        <f t="shared" si="125"/>
        <v/>
      </c>
      <c r="J634" s="10" t="str">
        <f t="shared" si="126"/>
        <v/>
      </c>
      <c r="K634" s="10" t="str">
        <f t="shared" si="127"/>
        <v/>
      </c>
      <c r="L634" s="10"/>
      <c r="M634" s="43" t="str">
        <f t="shared" si="128"/>
        <v/>
      </c>
      <c r="N634" s="2">
        <f t="shared" si="129"/>
        <v>618</v>
      </c>
      <c r="O634" s="2" t="str">
        <f t="shared" si="120"/>
        <v/>
      </c>
    </row>
    <row r="635" spans="1:15" x14ac:dyDescent="0.2">
      <c r="A635" s="27" t="str">
        <f t="shared" si="118"/>
        <v/>
      </c>
      <c r="B635" s="20" t="str">
        <f t="shared" si="119"/>
        <v/>
      </c>
      <c r="C635" s="26" t="str">
        <f t="shared" si="121"/>
        <v/>
      </c>
      <c r="D635" s="16" t="str">
        <f t="shared" si="122"/>
        <v/>
      </c>
      <c r="E635" s="16" t="str">
        <f t="shared" si="123"/>
        <v/>
      </c>
      <c r="F635" s="53" t="str">
        <f t="shared" si="130"/>
        <v/>
      </c>
      <c r="G635" s="2"/>
      <c r="H635" s="2" t="str">
        <f t="shared" si="124"/>
        <v/>
      </c>
      <c r="I635" s="33" t="str">
        <f t="shared" si="125"/>
        <v/>
      </c>
      <c r="J635" s="10" t="str">
        <f t="shared" si="126"/>
        <v/>
      </c>
      <c r="K635" s="10" t="str">
        <f t="shared" si="127"/>
        <v/>
      </c>
      <c r="L635" s="10"/>
      <c r="M635" s="43" t="str">
        <f t="shared" si="128"/>
        <v/>
      </c>
      <c r="N635" s="2">
        <f t="shared" si="129"/>
        <v>619</v>
      </c>
      <c r="O635" s="2" t="str">
        <f t="shared" si="120"/>
        <v/>
      </c>
    </row>
    <row r="636" spans="1:15" x14ac:dyDescent="0.2">
      <c r="A636" s="27" t="str">
        <f t="shared" si="118"/>
        <v/>
      </c>
      <c r="B636" s="20" t="str">
        <f t="shared" si="119"/>
        <v/>
      </c>
      <c r="C636" s="26" t="str">
        <f t="shared" si="121"/>
        <v/>
      </c>
      <c r="D636" s="16" t="str">
        <f t="shared" si="122"/>
        <v/>
      </c>
      <c r="E636" s="16" t="str">
        <f t="shared" si="123"/>
        <v/>
      </c>
      <c r="F636" s="53" t="str">
        <f t="shared" si="130"/>
        <v/>
      </c>
      <c r="G636" s="2"/>
      <c r="H636" s="2" t="str">
        <f t="shared" si="124"/>
        <v/>
      </c>
      <c r="I636" s="33" t="str">
        <f t="shared" si="125"/>
        <v/>
      </c>
      <c r="J636" s="10" t="str">
        <f t="shared" si="126"/>
        <v/>
      </c>
      <c r="K636" s="10" t="str">
        <f t="shared" si="127"/>
        <v/>
      </c>
      <c r="L636" s="10"/>
      <c r="M636" s="43" t="str">
        <f t="shared" si="128"/>
        <v/>
      </c>
      <c r="N636" s="2">
        <f t="shared" si="129"/>
        <v>620</v>
      </c>
      <c r="O636" s="2" t="str">
        <f t="shared" si="120"/>
        <v/>
      </c>
    </row>
    <row r="637" spans="1:15" x14ac:dyDescent="0.2">
      <c r="A637" s="27" t="str">
        <f t="shared" si="118"/>
        <v/>
      </c>
      <c r="B637" s="20" t="str">
        <f t="shared" si="119"/>
        <v/>
      </c>
      <c r="C637" s="26" t="str">
        <f t="shared" si="121"/>
        <v/>
      </c>
      <c r="D637" s="16" t="str">
        <f t="shared" si="122"/>
        <v/>
      </c>
      <c r="E637" s="16" t="str">
        <f t="shared" si="123"/>
        <v/>
      </c>
      <c r="F637" s="53" t="str">
        <f t="shared" si="130"/>
        <v/>
      </c>
      <c r="G637" s="2"/>
      <c r="H637" s="2" t="str">
        <f t="shared" si="124"/>
        <v/>
      </c>
      <c r="I637" s="33" t="str">
        <f t="shared" si="125"/>
        <v/>
      </c>
      <c r="J637" s="10" t="str">
        <f t="shared" si="126"/>
        <v/>
      </c>
      <c r="K637" s="10" t="str">
        <f t="shared" si="127"/>
        <v/>
      </c>
      <c r="L637" s="10"/>
      <c r="M637" s="43" t="str">
        <f t="shared" si="128"/>
        <v/>
      </c>
      <c r="N637" s="2">
        <f t="shared" si="129"/>
        <v>621</v>
      </c>
      <c r="O637" s="2" t="str">
        <f t="shared" si="120"/>
        <v/>
      </c>
    </row>
    <row r="638" spans="1:15" x14ac:dyDescent="0.2">
      <c r="A638" s="27" t="str">
        <f t="shared" si="118"/>
        <v/>
      </c>
      <c r="B638" s="20" t="str">
        <f t="shared" si="119"/>
        <v/>
      </c>
      <c r="C638" s="26" t="str">
        <f t="shared" si="121"/>
        <v/>
      </c>
      <c r="D638" s="16" t="str">
        <f t="shared" si="122"/>
        <v/>
      </c>
      <c r="E638" s="16" t="str">
        <f t="shared" si="123"/>
        <v/>
      </c>
      <c r="F638" s="53" t="str">
        <f t="shared" si="130"/>
        <v/>
      </c>
      <c r="G638" s="2"/>
      <c r="H638" s="2" t="str">
        <f t="shared" si="124"/>
        <v/>
      </c>
      <c r="I638" s="33" t="str">
        <f t="shared" si="125"/>
        <v/>
      </c>
      <c r="J638" s="10" t="str">
        <f t="shared" si="126"/>
        <v/>
      </c>
      <c r="K638" s="10" t="str">
        <f t="shared" si="127"/>
        <v/>
      </c>
      <c r="L638" s="10"/>
      <c r="M638" s="43" t="str">
        <f t="shared" si="128"/>
        <v/>
      </c>
      <c r="N638" s="2">
        <f t="shared" si="129"/>
        <v>622</v>
      </c>
      <c r="O638" s="2" t="str">
        <f t="shared" si="120"/>
        <v/>
      </c>
    </row>
    <row r="639" spans="1:15" x14ac:dyDescent="0.2">
      <c r="A639" s="27" t="str">
        <f t="shared" si="118"/>
        <v/>
      </c>
      <c r="B639" s="20" t="str">
        <f t="shared" si="119"/>
        <v/>
      </c>
      <c r="C639" s="26" t="str">
        <f t="shared" si="121"/>
        <v/>
      </c>
      <c r="D639" s="16" t="str">
        <f t="shared" si="122"/>
        <v/>
      </c>
      <c r="E639" s="16" t="str">
        <f t="shared" si="123"/>
        <v/>
      </c>
      <c r="F639" s="53" t="str">
        <f t="shared" si="130"/>
        <v/>
      </c>
      <c r="G639" s="2"/>
      <c r="H639" s="2" t="str">
        <f t="shared" si="124"/>
        <v/>
      </c>
      <c r="I639" s="33" t="str">
        <f t="shared" si="125"/>
        <v/>
      </c>
      <c r="J639" s="10" t="str">
        <f t="shared" si="126"/>
        <v/>
      </c>
      <c r="K639" s="10" t="str">
        <f t="shared" si="127"/>
        <v/>
      </c>
      <c r="L639" s="10"/>
      <c r="M639" s="43" t="str">
        <f t="shared" si="128"/>
        <v/>
      </c>
      <c r="N639" s="2">
        <f t="shared" si="129"/>
        <v>623</v>
      </c>
      <c r="O639" s="2" t="str">
        <f t="shared" si="120"/>
        <v/>
      </c>
    </row>
    <row r="640" spans="1:15" x14ac:dyDescent="0.2">
      <c r="A640" s="27" t="str">
        <f t="shared" si="118"/>
        <v/>
      </c>
      <c r="B640" s="20" t="str">
        <f t="shared" si="119"/>
        <v/>
      </c>
      <c r="C640" s="26" t="str">
        <f t="shared" si="121"/>
        <v/>
      </c>
      <c r="D640" s="16" t="str">
        <f t="shared" si="122"/>
        <v/>
      </c>
      <c r="E640" s="16" t="str">
        <f t="shared" si="123"/>
        <v/>
      </c>
      <c r="F640" s="53" t="str">
        <f t="shared" si="130"/>
        <v/>
      </c>
      <c r="G640" s="2"/>
      <c r="H640" s="2" t="str">
        <f t="shared" si="124"/>
        <v/>
      </c>
      <c r="I640" s="33" t="str">
        <f t="shared" si="125"/>
        <v/>
      </c>
      <c r="J640" s="10" t="str">
        <f t="shared" si="126"/>
        <v/>
      </c>
      <c r="K640" s="10" t="str">
        <f t="shared" si="127"/>
        <v/>
      </c>
      <c r="L640" s="10"/>
      <c r="M640" s="43" t="str">
        <f t="shared" si="128"/>
        <v/>
      </c>
      <c r="N640" s="2">
        <f t="shared" si="129"/>
        <v>624</v>
      </c>
      <c r="O640" s="2" t="str">
        <f t="shared" si="120"/>
        <v/>
      </c>
    </row>
    <row r="641" spans="1:15" x14ac:dyDescent="0.2">
      <c r="A641" s="27" t="str">
        <f t="shared" si="118"/>
        <v/>
      </c>
      <c r="B641" s="20" t="str">
        <f t="shared" si="119"/>
        <v/>
      </c>
      <c r="C641" s="26" t="str">
        <f t="shared" si="121"/>
        <v/>
      </c>
      <c r="D641" s="16" t="str">
        <f t="shared" si="122"/>
        <v/>
      </c>
      <c r="E641" s="16" t="str">
        <f t="shared" si="123"/>
        <v/>
      </c>
      <c r="F641" s="53" t="str">
        <f t="shared" si="130"/>
        <v/>
      </c>
      <c r="G641" s="2"/>
      <c r="H641" s="2" t="str">
        <f t="shared" si="124"/>
        <v/>
      </c>
      <c r="I641" s="33" t="str">
        <f t="shared" si="125"/>
        <v/>
      </c>
      <c r="J641" s="10" t="str">
        <f t="shared" si="126"/>
        <v/>
      </c>
      <c r="K641" s="10" t="str">
        <f t="shared" si="127"/>
        <v/>
      </c>
      <c r="L641" s="10"/>
      <c r="M641" s="43" t="str">
        <f t="shared" si="128"/>
        <v/>
      </c>
      <c r="N641" s="2">
        <f t="shared" si="129"/>
        <v>625</v>
      </c>
      <c r="O641" s="2" t="str">
        <f t="shared" si="120"/>
        <v/>
      </c>
    </row>
    <row r="642" spans="1:15" x14ac:dyDescent="0.2">
      <c r="A642" s="27" t="str">
        <f t="shared" si="118"/>
        <v/>
      </c>
      <c r="B642" s="20" t="str">
        <f t="shared" si="119"/>
        <v/>
      </c>
      <c r="C642" s="26" t="str">
        <f t="shared" si="121"/>
        <v/>
      </c>
      <c r="D642" s="16" t="str">
        <f t="shared" si="122"/>
        <v/>
      </c>
      <c r="E642" s="16" t="str">
        <f t="shared" si="123"/>
        <v/>
      </c>
      <c r="F642" s="53" t="str">
        <f t="shared" si="130"/>
        <v/>
      </c>
      <c r="G642" s="2"/>
      <c r="H642" s="2" t="str">
        <f t="shared" si="124"/>
        <v/>
      </c>
      <c r="I642" s="33" t="str">
        <f t="shared" si="125"/>
        <v/>
      </c>
      <c r="J642" s="10" t="str">
        <f t="shared" si="126"/>
        <v/>
      </c>
      <c r="K642" s="10" t="str">
        <f t="shared" si="127"/>
        <v/>
      </c>
      <c r="L642" s="10"/>
      <c r="M642" s="43" t="str">
        <f t="shared" si="128"/>
        <v/>
      </c>
      <c r="N642" s="2">
        <f t="shared" si="129"/>
        <v>626</v>
      </c>
      <c r="O642" s="2" t="str">
        <f t="shared" si="120"/>
        <v/>
      </c>
    </row>
    <row r="643" spans="1:15" x14ac:dyDescent="0.2">
      <c r="A643" s="27" t="str">
        <f t="shared" si="118"/>
        <v/>
      </c>
      <c r="B643" s="20" t="str">
        <f t="shared" si="119"/>
        <v/>
      </c>
      <c r="C643" s="26" t="str">
        <f t="shared" si="121"/>
        <v/>
      </c>
      <c r="D643" s="16" t="str">
        <f t="shared" si="122"/>
        <v/>
      </c>
      <c r="E643" s="16" t="str">
        <f t="shared" si="123"/>
        <v/>
      </c>
      <c r="F643" s="53" t="str">
        <f t="shared" si="130"/>
        <v/>
      </c>
      <c r="G643" s="2"/>
      <c r="H643" s="2" t="str">
        <f t="shared" si="124"/>
        <v/>
      </c>
      <c r="I643" s="33" t="str">
        <f t="shared" si="125"/>
        <v/>
      </c>
      <c r="J643" s="10" t="str">
        <f t="shared" si="126"/>
        <v/>
      </c>
      <c r="K643" s="10" t="str">
        <f t="shared" si="127"/>
        <v/>
      </c>
      <c r="L643" s="10"/>
      <c r="M643" s="43" t="str">
        <f t="shared" si="128"/>
        <v/>
      </c>
      <c r="N643" s="2">
        <f t="shared" si="129"/>
        <v>627</v>
      </c>
      <c r="O643" s="2" t="str">
        <f t="shared" si="120"/>
        <v/>
      </c>
    </row>
    <row r="644" spans="1:15" x14ac:dyDescent="0.2">
      <c r="A644" s="27" t="str">
        <f t="shared" si="118"/>
        <v/>
      </c>
      <c r="B644" s="20" t="str">
        <f t="shared" si="119"/>
        <v/>
      </c>
      <c r="C644" s="26" t="str">
        <f t="shared" si="121"/>
        <v/>
      </c>
      <c r="D644" s="16" t="str">
        <f t="shared" si="122"/>
        <v/>
      </c>
      <c r="E644" s="16" t="str">
        <f t="shared" si="123"/>
        <v/>
      </c>
      <c r="F644" s="53" t="str">
        <f t="shared" si="130"/>
        <v/>
      </c>
      <c r="G644" s="2"/>
      <c r="H644" s="2" t="str">
        <f t="shared" si="124"/>
        <v/>
      </c>
      <c r="I644" s="33" t="str">
        <f t="shared" si="125"/>
        <v/>
      </c>
      <c r="J644" s="10" t="str">
        <f t="shared" si="126"/>
        <v/>
      </c>
      <c r="K644" s="10" t="str">
        <f t="shared" si="127"/>
        <v/>
      </c>
      <c r="L644" s="10"/>
      <c r="M644" s="43" t="str">
        <f t="shared" si="128"/>
        <v/>
      </c>
      <c r="N644" s="2">
        <f t="shared" si="129"/>
        <v>628</v>
      </c>
      <c r="O644" s="2" t="str">
        <f t="shared" si="120"/>
        <v/>
      </c>
    </row>
    <row r="645" spans="1:15" x14ac:dyDescent="0.2">
      <c r="A645" s="27" t="str">
        <f t="shared" si="118"/>
        <v/>
      </c>
      <c r="B645" s="20" t="str">
        <f t="shared" si="119"/>
        <v/>
      </c>
      <c r="C645" s="26" t="str">
        <f t="shared" si="121"/>
        <v/>
      </c>
      <c r="D645" s="16" t="str">
        <f t="shared" si="122"/>
        <v/>
      </c>
      <c r="E645" s="16" t="str">
        <f t="shared" si="123"/>
        <v/>
      </c>
      <c r="F645" s="53" t="str">
        <f t="shared" si="130"/>
        <v/>
      </c>
      <c r="G645" s="2"/>
      <c r="H645" s="2" t="str">
        <f t="shared" si="124"/>
        <v/>
      </c>
      <c r="I645" s="33" t="str">
        <f t="shared" si="125"/>
        <v/>
      </c>
      <c r="J645" s="10" t="str">
        <f t="shared" si="126"/>
        <v/>
      </c>
      <c r="K645" s="10" t="str">
        <f t="shared" si="127"/>
        <v/>
      </c>
      <c r="L645" s="10"/>
      <c r="M645" s="43" t="str">
        <f t="shared" si="128"/>
        <v/>
      </c>
      <c r="N645" s="2">
        <f t="shared" si="129"/>
        <v>629</v>
      </c>
      <c r="O645" s="2" t="str">
        <f t="shared" si="120"/>
        <v/>
      </c>
    </row>
    <row r="646" spans="1:15" x14ac:dyDescent="0.2">
      <c r="A646" s="27" t="str">
        <f t="shared" si="118"/>
        <v/>
      </c>
      <c r="B646" s="20" t="str">
        <f t="shared" si="119"/>
        <v/>
      </c>
      <c r="C646" s="26" t="str">
        <f t="shared" si="121"/>
        <v/>
      </c>
      <c r="D646" s="16" t="str">
        <f t="shared" si="122"/>
        <v/>
      </c>
      <c r="E646" s="16" t="str">
        <f t="shared" si="123"/>
        <v/>
      </c>
      <c r="F646" s="53" t="str">
        <f t="shared" si="130"/>
        <v/>
      </c>
      <c r="G646" s="2"/>
      <c r="H646" s="2" t="str">
        <f t="shared" si="124"/>
        <v/>
      </c>
      <c r="I646" s="33" t="str">
        <f t="shared" si="125"/>
        <v/>
      </c>
      <c r="J646" s="10" t="str">
        <f t="shared" si="126"/>
        <v/>
      </c>
      <c r="K646" s="10" t="str">
        <f t="shared" si="127"/>
        <v/>
      </c>
      <c r="L646" s="10"/>
      <c r="M646" s="43" t="str">
        <f t="shared" si="128"/>
        <v/>
      </c>
      <c r="N646" s="2">
        <f t="shared" si="129"/>
        <v>630</v>
      </c>
      <c r="O646" s="2" t="str">
        <f t="shared" si="120"/>
        <v/>
      </c>
    </row>
    <row r="647" spans="1:15" x14ac:dyDescent="0.2">
      <c r="A647" s="27" t="str">
        <f t="shared" si="118"/>
        <v/>
      </c>
      <c r="B647" s="20" t="str">
        <f t="shared" si="119"/>
        <v/>
      </c>
      <c r="C647" s="26" t="str">
        <f t="shared" si="121"/>
        <v/>
      </c>
      <c r="D647" s="16" t="str">
        <f t="shared" si="122"/>
        <v/>
      </c>
      <c r="E647" s="16" t="str">
        <f t="shared" si="123"/>
        <v/>
      </c>
      <c r="F647" s="53" t="str">
        <f t="shared" si="130"/>
        <v/>
      </c>
      <c r="G647" s="2"/>
      <c r="H647" s="2" t="str">
        <f t="shared" si="124"/>
        <v/>
      </c>
      <c r="I647" s="33" t="str">
        <f t="shared" si="125"/>
        <v/>
      </c>
      <c r="J647" s="10" t="str">
        <f t="shared" si="126"/>
        <v/>
      </c>
      <c r="K647" s="10" t="str">
        <f t="shared" si="127"/>
        <v/>
      </c>
      <c r="L647" s="10"/>
      <c r="M647" s="43" t="str">
        <f t="shared" si="128"/>
        <v/>
      </c>
      <c r="N647" s="2">
        <f t="shared" si="129"/>
        <v>631</v>
      </c>
      <c r="O647" s="2" t="str">
        <f t="shared" si="120"/>
        <v/>
      </c>
    </row>
    <row r="648" spans="1:15" x14ac:dyDescent="0.2">
      <c r="A648" s="27" t="str">
        <f t="shared" si="118"/>
        <v/>
      </c>
      <c r="B648" s="20" t="str">
        <f t="shared" si="119"/>
        <v/>
      </c>
      <c r="C648" s="26" t="str">
        <f t="shared" si="121"/>
        <v/>
      </c>
      <c r="D648" s="16" t="str">
        <f t="shared" si="122"/>
        <v/>
      </c>
      <c r="E648" s="16" t="str">
        <f t="shared" si="123"/>
        <v/>
      </c>
      <c r="F648" s="53" t="str">
        <f t="shared" si="130"/>
        <v/>
      </c>
      <c r="G648" s="2"/>
      <c r="H648" s="2" t="str">
        <f t="shared" si="124"/>
        <v/>
      </c>
      <c r="I648" s="33" t="str">
        <f t="shared" si="125"/>
        <v/>
      </c>
      <c r="J648" s="10" t="str">
        <f t="shared" si="126"/>
        <v/>
      </c>
      <c r="K648" s="10" t="str">
        <f t="shared" si="127"/>
        <v/>
      </c>
      <c r="L648" s="10"/>
      <c r="M648" s="43" t="str">
        <f t="shared" si="128"/>
        <v/>
      </c>
      <c r="N648" s="2">
        <f t="shared" si="129"/>
        <v>632</v>
      </c>
      <c r="O648" s="2" t="str">
        <f t="shared" si="120"/>
        <v/>
      </c>
    </row>
    <row r="649" spans="1:15" x14ac:dyDescent="0.2">
      <c r="A649" s="27" t="str">
        <f t="shared" si="118"/>
        <v/>
      </c>
      <c r="B649" s="20" t="str">
        <f t="shared" si="119"/>
        <v/>
      </c>
      <c r="C649" s="26" t="str">
        <f t="shared" si="121"/>
        <v/>
      </c>
      <c r="D649" s="16" t="str">
        <f t="shared" si="122"/>
        <v/>
      </c>
      <c r="E649" s="16" t="str">
        <f t="shared" si="123"/>
        <v/>
      </c>
      <c r="F649" s="53" t="str">
        <f t="shared" si="130"/>
        <v/>
      </c>
      <c r="G649" s="2"/>
      <c r="H649" s="2" t="str">
        <f t="shared" si="124"/>
        <v/>
      </c>
      <c r="I649" s="33" t="str">
        <f t="shared" si="125"/>
        <v/>
      </c>
      <c r="J649" s="10" t="str">
        <f t="shared" si="126"/>
        <v/>
      </c>
      <c r="K649" s="10" t="str">
        <f t="shared" si="127"/>
        <v/>
      </c>
      <c r="L649" s="10"/>
      <c r="M649" s="43" t="str">
        <f t="shared" si="128"/>
        <v/>
      </c>
      <c r="N649" s="2">
        <f t="shared" si="129"/>
        <v>633</v>
      </c>
      <c r="O649" s="2" t="str">
        <f t="shared" si="120"/>
        <v/>
      </c>
    </row>
    <row r="650" spans="1:15" x14ac:dyDescent="0.2">
      <c r="A650" s="27" t="str">
        <f t="shared" si="118"/>
        <v/>
      </c>
      <c r="B650" s="20" t="str">
        <f t="shared" si="119"/>
        <v/>
      </c>
      <c r="C650" s="26" t="str">
        <f t="shared" si="121"/>
        <v/>
      </c>
      <c r="D650" s="16" t="str">
        <f t="shared" si="122"/>
        <v/>
      </c>
      <c r="E650" s="16" t="str">
        <f t="shared" si="123"/>
        <v/>
      </c>
      <c r="F650" s="53" t="str">
        <f t="shared" si="130"/>
        <v/>
      </c>
      <c r="G650" s="2"/>
      <c r="H650" s="2" t="str">
        <f t="shared" si="124"/>
        <v/>
      </c>
      <c r="I650" s="33" t="str">
        <f t="shared" si="125"/>
        <v/>
      </c>
      <c r="J650" s="10" t="str">
        <f t="shared" si="126"/>
        <v/>
      </c>
      <c r="K650" s="10" t="str">
        <f t="shared" si="127"/>
        <v/>
      </c>
      <c r="L650" s="10"/>
      <c r="M650" s="43" t="str">
        <f t="shared" si="128"/>
        <v/>
      </c>
      <c r="N650" s="2">
        <f t="shared" si="129"/>
        <v>634</v>
      </c>
      <c r="O650" s="2" t="str">
        <f t="shared" si="120"/>
        <v/>
      </c>
    </row>
    <row r="651" spans="1:15" x14ac:dyDescent="0.2">
      <c r="A651" s="27" t="str">
        <f t="shared" si="118"/>
        <v/>
      </c>
      <c r="B651" s="20" t="str">
        <f t="shared" si="119"/>
        <v/>
      </c>
      <c r="C651" s="26" t="str">
        <f t="shared" si="121"/>
        <v/>
      </c>
      <c r="D651" s="16" t="str">
        <f t="shared" si="122"/>
        <v/>
      </c>
      <c r="E651" s="16" t="str">
        <f t="shared" si="123"/>
        <v/>
      </c>
      <c r="F651" s="53" t="str">
        <f t="shared" si="130"/>
        <v/>
      </c>
      <c r="G651" s="2"/>
      <c r="H651" s="2" t="str">
        <f t="shared" si="124"/>
        <v/>
      </c>
      <c r="I651" s="33" t="str">
        <f t="shared" si="125"/>
        <v/>
      </c>
      <c r="J651" s="10" t="str">
        <f t="shared" si="126"/>
        <v/>
      </c>
      <c r="K651" s="10" t="str">
        <f t="shared" si="127"/>
        <v/>
      </c>
      <c r="L651" s="10"/>
      <c r="M651" s="43" t="str">
        <f t="shared" si="128"/>
        <v/>
      </c>
      <c r="N651" s="2">
        <f t="shared" si="129"/>
        <v>635</v>
      </c>
      <c r="O651" s="2" t="str">
        <f t="shared" si="120"/>
        <v/>
      </c>
    </row>
    <row r="652" spans="1:15" x14ac:dyDescent="0.2">
      <c r="A652" s="27" t="str">
        <f t="shared" si="118"/>
        <v/>
      </c>
      <c r="B652" s="20" t="str">
        <f t="shared" si="119"/>
        <v/>
      </c>
      <c r="C652" s="26" t="str">
        <f t="shared" si="121"/>
        <v/>
      </c>
      <c r="D652" s="16" t="str">
        <f t="shared" si="122"/>
        <v/>
      </c>
      <c r="E652" s="16" t="str">
        <f t="shared" si="123"/>
        <v/>
      </c>
      <c r="F652" s="53" t="str">
        <f t="shared" si="130"/>
        <v/>
      </c>
      <c r="G652" s="2"/>
      <c r="H652" s="2" t="str">
        <f t="shared" si="124"/>
        <v/>
      </c>
      <c r="I652" s="33" t="str">
        <f t="shared" si="125"/>
        <v/>
      </c>
      <c r="J652" s="10" t="str">
        <f t="shared" si="126"/>
        <v/>
      </c>
      <c r="K652" s="10" t="str">
        <f t="shared" si="127"/>
        <v/>
      </c>
      <c r="L652" s="10"/>
      <c r="M652" s="43" t="str">
        <f t="shared" si="128"/>
        <v/>
      </c>
      <c r="N652" s="2">
        <f t="shared" si="129"/>
        <v>636</v>
      </c>
      <c r="O652" s="2" t="str">
        <f t="shared" si="120"/>
        <v/>
      </c>
    </row>
    <row r="653" spans="1:15" x14ac:dyDescent="0.2">
      <c r="A653" s="27" t="str">
        <f t="shared" si="118"/>
        <v/>
      </c>
      <c r="B653" s="20" t="str">
        <f t="shared" si="119"/>
        <v/>
      </c>
      <c r="C653" s="26" t="str">
        <f t="shared" si="121"/>
        <v/>
      </c>
      <c r="D653" s="16" t="str">
        <f t="shared" si="122"/>
        <v/>
      </c>
      <c r="E653" s="16" t="str">
        <f t="shared" si="123"/>
        <v/>
      </c>
      <c r="F653" s="53" t="str">
        <f t="shared" si="130"/>
        <v/>
      </c>
      <c r="G653" s="2"/>
      <c r="H653" s="2" t="str">
        <f t="shared" si="124"/>
        <v/>
      </c>
      <c r="I653" s="33" t="str">
        <f t="shared" si="125"/>
        <v/>
      </c>
      <c r="J653" s="10" t="str">
        <f t="shared" si="126"/>
        <v/>
      </c>
      <c r="K653" s="10" t="str">
        <f t="shared" si="127"/>
        <v/>
      </c>
      <c r="L653" s="10"/>
      <c r="M653" s="43" t="str">
        <f t="shared" si="128"/>
        <v/>
      </c>
      <c r="N653" s="2">
        <f t="shared" si="129"/>
        <v>637</v>
      </c>
      <c r="O653" s="2" t="str">
        <f t="shared" si="120"/>
        <v/>
      </c>
    </row>
    <row r="654" spans="1:15" x14ac:dyDescent="0.2">
      <c r="A654" s="27" t="str">
        <f t="shared" si="118"/>
        <v/>
      </c>
      <c r="B654" s="20" t="str">
        <f t="shared" si="119"/>
        <v/>
      </c>
      <c r="C654" s="26" t="str">
        <f t="shared" si="121"/>
        <v/>
      </c>
      <c r="D654" s="16" t="str">
        <f t="shared" si="122"/>
        <v/>
      </c>
      <c r="E654" s="16" t="str">
        <f t="shared" si="123"/>
        <v/>
      </c>
      <c r="F654" s="53" t="str">
        <f t="shared" si="130"/>
        <v/>
      </c>
      <c r="G654" s="2"/>
      <c r="H654" s="2" t="str">
        <f t="shared" si="124"/>
        <v/>
      </c>
      <c r="I654" s="33" t="str">
        <f t="shared" si="125"/>
        <v/>
      </c>
      <c r="J654" s="10" t="str">
        <f t="shared" si="126"/>
        <v/>
      </c>
      <c r="K654" s="10" t="str">
        <f t="shared" si="127"/>
        <v/>
      </c>
      <c r="L654" s="10"/>
      <c r="M654" s="43" t="str">
        <f t="shared" si="128"/>
        <v/>
      </c>
      <c r="N654" s="2">
        <f t="shared" si="129"/>
        <v>638</v>
      </c>
      <c r="O654" s="2" t="str">
        <f t="shared" si="120"/>
        <v/>
      </c>
    </row>
    <row r="655" spans="1:15" x14ac:dyDescent="0.2">
      <c r="A655" s="27" t="str">
        <f t="shared" si="118"/>
        <v/>
      </c>
      <c r="B655" s="20" t="str">
        <f t="shared" si="119"/>
        <v/>
      </c>
      <c r="C655" s="26" t="str">
        <f t="shared" si="121"/>
        <v/>
      </c>
      <c r="D655" s="16" t="str">
        <f t="shared" si="122"/>
        <v/>
      </c>
      <c r="E655" s="16" t="str">
        <f t="shared" si="123"/>
        <v/>
      </c>
      <c r="F655" s="53" t="str">
        <f t="shared" si="130"/>
        <v/>
      </c>
      <c r="G655" s="2"/>
      <c r="H655" s="2" t="str">
        <f t="shared" si="124"/>
        <v/>
      </c>
      <c r="I655" s="33" t="str">
        <f t="shared" si="125"/>
        <v/>
      </c>
      <c r="J655" s="10" t="str">
        <f t="shared" si="126"/>
        <v/>
      </c>
      <c r="K655" s="10" t="str">
        <f t="shared" si="127"/>
        <v/>
      </c>
      <c r="L655" s="10"/>
      <c r="M655" s="43" t="str">
        <f t="shared" si="128"/>
        <v/>
      </c>
      <c r="N655" s="2">
        <f t="shared" si="129"/>
        <v>639</v>
      </c>
      <c r="O655" s="2" t="str">
        <f t="shared" si="120"/>
        <v/>
      </c>
    </row>
    <row r="656" spans="1:15" x14ac:dyDescent="0.2">
      <c r="A656" s="27" t="str">
        <f t="shared" si="118"/>
        <v/>
      </c>
      <c r="B656" s="20" t="str">
        <f t="shared" si="119"/>
        <v/>
      </c>
      <c r="C656" s="26" t="str">
        <f t="shared" si="121"/>
        <v/>
      </c>
      <c r="D656" s="16" t="str">
        <f t="shared" si="122"/>
        <v/>
      </c>
      <c r="E656" s="16" t="str">
        <f t="shared" si="123"/>
        <v/>
      </c>
      <c r="F656" s="53" t="str">
        <f t="shared" si="130"/>
        <v/>
      </c>
      <c r="G656" s="2"/>
      <c r="H656" s="2" t="str">
        <f t="shared" si="124"/>
        <v/>
      </c>
      <c r="I656" s="33" t="str">
        <f t="shared" si="125"/>
        <v/>
      </c>
      <c r="J656" s="10" t="str">
        <f t="shared" si="126"/>
        <v/>
      </c>
      <c r="K656" s="10" t="str">
        <f t="shared" si="127"/>
        <v/>
      </c>
      <c r="L656" s="10"/>
      <c r="M656" s="43" t="str">
        <f t="shared" si="128"/>
        <v/>
      </c>
      <c r="N656" s="2">
        <f t="shared" si="129"/>
        <v>640</v>
      </c>
      <c r="O656" s="2" t="str">
        <f t="shared" si="120"/>
        <v/>
      </c>
    </row>
    <row r="657" spans="1:15" x14ac:dyDescent="0.2">
      <c r="A657" s="27" t="str">
        <f t="shared" ref="A657:A720" si="131">$O657</f>
        <v/>
      </c>
      <c r="B657" s="20" t="str">
        <f t="shared" ref="B657:B720" si="132">IF(A657="","",IF($B$13=0,($H657),(IF($B$13=1,$I657,$J657))))</f>
        <v/>
      </c>
      <c r="C657" s="26" t="str">
        <f t="shared" si="121"/>
        <v/>
      </c>
      <c r="D657" s="16" t="str">
        <f t="shared" si="122"/>
        <v/>
      </c>
      <c r="E657" s="16" t="str">
        <f t="shared" si="123"/>
        <v/>
      </c>
      <c r="F657" s="53" t="str">
        <f t="shared" si="130"/>
        <v/>
      </c>
      <c r="G657" s="2"/>
      <c r="H657" s="2" t="str">
        <f t="shared" si="124"/>
        <v/>
      </c>
      <c r="I657" s="33" t="str">
        <f t="shared" si="125"/>
        <v/>
      </c>
      <c r="J657" s="10" t="str">
        <f t="shared" si="126"/>
        <v/>
      </c>
      <c r="K657" s="10" t="str">
        <f t="shared" si="127"/>
        <v/>
      </c>
      <c r="L657" s="10"/>
      <c r="M657" s="43" t="str">
        <f t="shared" si="128"/>
        <v/>
      </c>
      <c r="N657" s="2">
        <f t="shared" si="129"/>
        <v>641</v>
      </c>
      <c r="O657" s="2" t="str">
        <f t="shared" ref="O657:O720" si="133">IF($N657&gt;$B$11,"",$N657)</f>
        <v/>
      </c>
    </row>
    <row r="658" spans="1:15" x14ac:dyDescent="0.2">
      <c r="A658" s="27" t="str">
        <f t="shared" si="131"/>
        <v/>
      </c>
      <c r="B658" s="20" t="str">
        <f t="shared" si="132"/>
        <v/>
      </c>
      <c r="C658" s="26" t="str">
        <f t="shared" ref="C658:C721" si="134">IF(A658="","",IF(ISERROR(B658),"no",IF(($B658)&gt;=$B$14,"yes","no")))</f>
        <v/>
      </c>
      <c r="D658" s="16" t="str">
        <f t="shared" ref="D658:D721" si="135">IF(A658="","",IF(A658&lt;($B$12),(HYPGEOMDIST($A658,$A658,($B$12)-1,$B$11)),0))</f>
        <v/>
      </c>
      <c r="E658" s="16" t="str">
        <f t="shared" ref="E658:E721" si="136">IF(A658="","",IF(A658&lt;=($B$12),HYPGEOMDIST($A658-1,$A658,($B$12)-1,$B$11)))</f>
        <v/>
      </c>
      <c r="F658" s="53" t="str">
        <f t="shared" si="130"/>
        <v/>
      </c>
      <c r="G658" s="2"/>
      <c r="H658" s="2" t="str">
        <f t="shared" ref="H658:H721" si="137">IF($A658="","",1-D658)</f>
        <v/>
      </c>
      <c r="I658" s="33" t="str">
        <f t="shared" ref="I658:I721" si="138">IF($A658="","",H658-E658)</f>
        <v/>
      </c>
      <c r="J658" s="10" t="str">
        <f t="shared" ref="J658:J721" si="139">IF($A658="","",I658-F658)</f>
        <v/>
      </c>
      <c r="K658" s="10" t="str">
        <f t="shared" ref="K658:K721" si="140">IF($B658="","",$B$14)</f>
        <v/>
      </c>
      <c r="L658" s="10"/>
      <c r="M658" s="43" t="str">
        <f t="shared" ref="M658:M721" si="141">IF(ISERROR(B658),"",IF(B658&gt;=$B$14,B658,"not meet"))</f>
        <v/>
      </c>
      <c r="N658" s="2">
        <f t="shared" ref="N658:N721" si="142">ROW()-16</f>
        <v>642</v>
      </c>
      <c r="O658" s="2" t="str">
        <f t="shared" si="133"/>
        <v/>
      </c>
    </row>
    <row r="659" spans="1:15" x14ac:dyDescent="0.2">
      <c r="A659" s="27" t="str">
        <f t="shared" si="131"/>
        <v/>
      </c>
      <c r="B659" s="20" t="str">
        <f t="shared" si="132"/>
        <v/>
      </c>
      <c r="C659" s="26" t="str">
        <f t="shared" si="134"/>
        <v/>
      </c>
      <c r="D659" s="16" t="str">
        <f t="shared" si="135"/>
        <v/>
      </c>
      <c r="E659" s="16" t="str">
        <f t="shared" si="136"/>
        <v/>
      </c>
      <c r="F659" s="53" t="str">
        <f t="shared" ref="F659:F722" si="143">IF(A659="","",IF(OR(A659&lt;2,B$11=B$12),"0",IF(A659&lt;B$12+2,HYPGEOMDIST(A659-2,A659,B$12-1,B$11))))</f>
        <v/>
      </c>
      <c r="G659" s="2"/>
      <c r="H659" s="2" t="str">
        <f t="shared" si="137"/>
        <v/>
      </c>
      <c r="I659" s="33" t="str">
        <f t="shared" si="138"/>
        <v/>
      </c>
      <c r="J659" s="10" t="str">
        <f t="shared" si="139"/>
        <v/>
      </c>
      <c r="K659" s="10" t="str">
        <f t="shared" si="140"/>
        <v/>
      </c>
      <c r="L659" s="10"/>
      <c r="M659" s="43" t="str">
        <f t="shared" si="141"/>
        <v/>
      </c>
      <c r="N659" s="2">
        <f t="shared" si="142"/>
        <v>643</v>
      </c>
      <c r="O659" s="2" t="str">
        <f t="shared" si="133"/>
        <v/>
      </c>
    </row>
    <row r="660" spans="1:15" x14ac:dyDescent="0.2">
      <c r="A660" s="27" t="str">
        <f t="shared" si="131"/>
        <v/>
      </c>
      <c r="B660" s="20" t="str">
        <f t="shared" si="132"/>
        <v/>
      </c>
      <c r="C660" s="26" t="str">
        <f t="shared" si="134"/>
        <v/>
      </c>
      <c r="D660" s="16" t="str">
        <f t="shared" si="135"/>
        <v/>
      </c>
      <c r="E660" s="16" t="str">
        <f t="shared" si="136"/>
        <v/>
      </c>
      <c r="F660" s="53" t="str">
        <f t="shared" si="143"/>
        <v/>
      </c>
      <c r="G660" s="2"/>
      <c r="H660" s="2" t="str">
        <f t="shared" si="137"/>
        <v/>
      </c>
      <c r="I660" s="33" t="str">
        <f t="shared" si="138"/>
        <v/>
      </c>
      <c r="J660" s="10" t="str">
        <f t="shared" si="139"/>
        <v/>
      </c>
      <c r="K660" s="10" t="str">
        <f t="shared" si="140"/>
        <v/>
      </c>
      <c r="L660" s="10"/>
      <c r="M660" s="43" t="str">
        <f t="shared" si="141"/>
        <v/>
      </c>
      <c r="N660" s="2">
        <f t="shared" si="142"/>
        <v>644</v>
      </c>
      <c r="O660" s="2" t="str">
        <f t="shared" si="133"/>
        <v/>
      </c>
    </row>
    <row r="661" spans="1:15" x14ac:dyDescent="0.2">
      <c r="A661" s="27" t="str">
        <f t="shared" si="131"/>
        <v/>
      </c>
      <c r="B661" s="20" t="str">
        <f t="shared" si="132"/>
        <v/>
      </c>
      <c r="C661" s="26" t="str">
        <f t="shared" si="134"/>
        <v/>
      </c>
      <c r="D661" s="16" t="str">
        <f t="shared" si="135"/>
        <v/>
      </c>
      <c r="E661" s="16" t="str">
        <f t="shared" si="136"/>
        <v/>
      </c>
      <c r="F661" s="53" t="str">
        <f t="shared" si="143"/>
        <v/>
      </c>
      <c r="G661" s="2"/>
      <c r="H661" s="2" t="str">
        <f t="shared" si="137"/>
        <v/>
      </c>
      <c r="I661" s="33" t="str">
        <f t="shared" si="138"/>
        <v/>
      </c>
      <c r="J661" s="10" t="str">
        <f t="shared" si="139"/>
        <v/>
      </c>
      <c r="K661" s="10" t="str">
        <f t="shared" si="140"/>
        <v/>
      </c>
      <c r="L661" s="10"/>
      <c r="M661" s="43" t="str">
        <f t="shared" si="141"/>
        <v/>
      </c>
      <c r="N661" s="2">
        <f t="shared" si="142"/>
        <v>645</v>
      </c>
      <c r="O661" s="2" t="str">
        <f t="shared" si="133"/>
        <v/>
      </c>
    </row>
    <row r="662" spans="1:15" x14ac:dyDescent="0.2">
      <c r="A662" s="27" t="str">
        <f t="shared" si="131"/>
        <v/>
      </c>
      <c r="B662" s="20" t="str">
        <f t="shared" si="132"/>
        <v/>
      </c>
      <c r="C662" s="26" t="str">
        <f t="shared" si="134"/>
        <v/>
      </c>
      <c r="D662" s="16" t="str">
        <f t="shared" si="135"/>
        <v/>
      </c>
      <c r="E662" s="16" t="str">
        <f t="shared" si="136"/>
        <v/>
      </c>
      <c r="F662" s="53" t="str">
        <f t="shared" si="143"/>
        <v/>
      </c>
      <c r="G662" s="2"/>
      <c r="H662" s="2" t="str">
        <f t="shared" si="137"/>
        <v/>
      </c>
      <c r="I662" s="33" t="str">
        <f t="shared" si="138"/>
        <v/>
      </c>
      <c r="J662" s="10" t="str">
        <f t="shared" si="139"/>
        <v/>
      </c>
      <c r="K662" s="10" t="str">
        <f t="shared" si="140"/>
        <v/>
      </c>
      <c r="L662" s="10"/>
      <c r="M662" s="43" t="str">
        <f t="shared" si="141"/>
        <v/>
      </c>
      <c r="N662" s="2">
        <f t="shared" si="142"/>
        <v>646</v>
      </c>
      <c r="O662" s="2" t="str">
        <f t="shared" si="133"/>
        <v/>
      </c>
    </row>
    <row r="663" spans="1:15" x14ac:dyDescent="0.2">
      <c r="A663" s="27" t="str">
        <f t="shared" si="131"/>
        <v/>
      </c>
      <c r="B663" s="20" t="str">
        <f t="shared" si="132"/>
        <v/>
      </c>
      <c r="C663" s="26" t="str">
        <f t="shared" si="134"/>
        <v/>
      </c>
      <c r="D663" s="16" t="str">
        <f t="shared" si="135"/>
        <v/>
      </c>
      <c r="E663" s="16" t="str">
        <f t="shared" si="136"/>
        <v/>
      </c>
      <c r="F663" s="53" t="str">
        <f t="shared" si="143"/>
        <v/>
      </c>
      <c r="G663" s="2"/>
      <c r="H663" s="2" t="str">
        <f t="shared" si="137"/>
        <v/>
      </c>
      <c r="I663" s="33" t="str">
        <f t="shared" si="138"/>
        <v/>
      </c>
      <c r="J663" s="10" t="str">
        <f t="shared" si="139"/>
        <v/>
      </c>
      <c r="K663" s="10" t="str">
        <f t="shared" si="140"/>
        <v/>
      </c>
      <c r="L663" s="10"/>
      <c r="M663" s="43" t="str">
        <f t="shared" si="141"/>
        <v/>
      </c>
      <c r="N663" s="2">
        <f t="shared" si="142"/>
        <v>647</v>
      </c>
      <c r="O663" s="2" t="str">
        <f t="shared" si="133"/>
        <v/>
      </c>
    </row>
    <row r="664" spans="1:15" x14ac:dyDescent="0.2">
      <c r="A664" s="27" t="str">
        <f t="shared" si="131"/>
        <v/>
      </c>
      <c r="B664" s="20" t="str">
        <f t="shared" si="132"/>
        <v/>
      </c>
      <c r="C664" s="26" t="str">
        <f t="shared" si="134"/>
        <v/>
      </c>
      <c r="D664" s="16" t="str">
        <f t="shared" si="135"/>
        <v/>
      </c>
      <c r="E664" s="16" t="str">
        <f t="shared" si="136"/>
        <v/>
      </c>
      <c r="F664" s="53" t="str">
        <f t="shared" si="143"/>
        <v/>
      </c>
      <c r="G664" s="2"/>
      <c r="H664" s="2" t="str">
        <f t="shared" si="137"/>
        <v/>
      </c>
      <c r="I664" s="33" t="str">
        <f t="shared" si="138"/>
        <v/>
      </c>
      <c r="J664" s="10" t="str">
        <f t="shared" si="139"/>
        <v/>
      </c>
      <c r="K664" s="10" t="str">
        <f t="shared" si="140"/>
        <v/>
      </c>
      <c r="L664" s="10"/>
      <c r="M664" s="43" t="str">
        <f t="shared" si="141"/>
        <v/>
      </c>
      <c r="N664" s="2">
        <f t="shared" si="142"/>
        <v>648</v>
      </c>
      <c r="O664" s="2" t="str">
        <f t="shared" si="133"/>
        <v/>
      </c>
    </row>
    <row r="665" spans="1:15" x14ac:dyDescent="0.2">
      <c r="A665" s="27" t="str">
        <f t="shared" si="131"/>
        <v/>
      </c>
      <c r="B665" s="20" t="str">
        <f t="shared" si="132"/>
        <v/>
      </c>
      <c r="C665" s="26" t="str">
        <f t="shared" si="134"/>
        <v/>
      </c>
      <c r="D665" s="16" t="str">
        <f t="shared" si="135"/>
        <v/>
      </c>
      <c r="E665" s="16" t="str">
        <f t="shared" si="136"/>
        <v/>
      </c>
      <c r="F665" s="53" t="str">
        <f t="shared" si="143"/>
        <v/>
      </c>
      <c r="G665" s="2"/>
      <c r="H665" s="2" t="str">
        <f t="shared" si="137"/>
        <v/>
      </c>
      <c r="I665" s="33" t="str">
        <f t="shared" si="138"/>
        <v/>
      </c>
      <c r="J665" s="10" t="str">
        <f t="shared" si="139"/>
        <v/>
      </c>
      <c r="K665" s="10" t="str">
        <f t="shared" si="140"/>
        <v/>
      </c>
      <c r="L665" s="10"/>
      <c r="M665" s="43" t="str">
        <f t="shared" si="141"/>
        <v/>
      </c>
      <c r="N665" s="2">
        <f t="shared" si="142"/>
        <v>649</v>
      </c>
      <c r="O665" s="2" t="str">
        <f t="shared" si="133"/>
        <v/>
      </c>
    </row>
    <row r="666" spans="1:15" x14ac:dyDescent="0.2">
      <c r="A666" s="27" t="str">
        <f t="shared" si="131"/>
        <v/>
      </c>
      <c r="B666" s="20" t="str">
        <f t="shared" si="132"/>
        <v/>
      </c>
      <c r="C666" s="26" t="str">
        <f t="shared" si="134"/>
        <v/>
      </c>
      <c r="D666" s="16" t="str">
        <f t="shared" si="135"/>
        <v/>
      </c>
      <c r="E666" s="16" t="str">
        <f t="shared" si="136"/>
        <v/>
      </c>
      <c r="F666" s="53" t="str">
        <f t="shared" si="143"/>
        <v/>
      </c>
      <c r="G666" s="2"/>
      <c r="H666" s="2" t="str">
        <f t="shared" si="137"/>
        <v/>
      </c>
      <c r="I666" s="33" t="str">
        <f t="shared" si="138"/>
        <v/>
      </c>
      <c r="J666" s="10" t="str">
        <f t="shared" si="139"/>
        <v/>
      </c>
      <c r="K666" s="10" t="str">
        <f t="shared" si="140"/>
        <v/>
      </c>
      <c r="L666" s="10"/>
      <c r="M666" s="43" t="str">
        <f t="shared" si="141"/>
        <v/>
      </c>
      <c r="N666" s="2">
        <f t="shared" si="142"/>
        <v>650</v>
      </c>
      <c r="O666" s="2" t="str">
        <f t="shared" si="133"/>
        <v/>
      </c>
    </row>
    <row r="667" spans="1:15" x14ac:dyDescent="0.2">
      <c r="A667" s="27" t="str">
        <f t="shared" si="131"/>
        <v/>
      </c>
      <c r="B667" s="20" t="str">
        <f t="shared" si="132"/>
        <v/>
      </c>
      <c r="C667" s="26" t="str">
        <f t="shared" si="134"/>
        <v/>
      </c>
      <c r="D667" s="16" t="str">
        <f t="shared" si="135"/>
        <v/>
      </c>
      <c r="E667" s="16" t="str">
        <f t="shared" si="136"/>
        <v/>
      </c>
      <c r="F667" s="53" t="str">
        <f t="shared" si="143"/>
        <v/>
      </c>
      <c r="G667" s="2"/>
      <c r="H667" s="2" t="str">
        <f t="shared" si="137"/>
        <v/>
      </c>
      <c r="I667" s="33" t="str">
        <f t="shared" si="138"/>
        <v/>
      </c>
      <c r="J667" s="10" t="str">
        <f t="shared" si="139"/>
        <v/>
      </c>
      <c r="K667" s="10" t="str">
        <f t="shared" si="140"/>
        <v/>
      </c>
      <c r="L667" s="10"/>
      <c r="M667" s="43" t="str">
        <f t="shared" si="141"/>
        <v/>
      </c>
      <c r="N667" s="2">
        <f t="shared" si="142"/>
        <v>651</v>
      </c>
      <c r="O667" s="2" t="str">
        <f t="shared" si="133"/>
        <v/>
      </c>
    </row>
    <row r="668" spans="1:15" x14ac:dyDescent="0.2">
      <c r="A668" s="27" t="str">
        <f t="shared" si="131"/>
        <v/>
      </c>
      <c r="B668" s="20" t="str">
        <f t="shared" si="132"/>
        <v/>
      </c>
      <c r="C668" s="26" t="str">
        <f t="shared" si="134"/>
        <v/>
      </c>
      <c r="D668" s="16" t="str">
        <f t="shared" si="135"/>
        <v/>
      </c>
      <c r="E668" s="16" t="str">
        <f t="shared" si="136"/>
        <v/>
      </c>
      <c r="F668" s="53" t="str">
        <f t="shared" si="143"/>
        <v/>
      </c>
      <c r="G668" s="2"/>
      <c r="H668" s="2" t="str">
        <f t="shared" si="137"/>
        <v/>
      </c>
      <c r="I668" s="33" t="str">
        <f t="shared" si="138"/>
        <v/>
      </c>
      <c r="J668" s="10" t="str">
        <f t="shared" si="139"/>
        <v/>
      </c>
      <c r="K668" s="10" t="str">
        <f t="shared" si="140"/>
        <v/>
      </c>
      <c r="L668" s="10"/>
      <c r="M668" s="43" t="str">
        <f t="shared" si="141"/>
        <v/>
      </c>
      <c r="N668" s="2">
        <f t="shared" si="142"/>
        <v>652</v>
      </c>
      <c r="O668" s="2" t="str">
        <f t="shared" si="133"/>
        <v/>
      </c>
    </row>
    <row r="669" spans="1:15" x14ac:dyDescent="0.2">
      <c r="A669" s="27" t="str">
        <f t="shared" si="131"/>
        <v/>
      </c>
      <c r="B669" s="20" t="str">
        <f t="shared" si="132"/>
        <v/>
      </c>
      <c r="C669" s="26" t="str">
        <f t="shared" si="134"/>
        <v/>
      </c>
      <c r="D669" s="16" t="str">
        <f t="shared" si="135"/>
        <v/>
      </c>
      <c r="E669" s="16" t="str">
        <f t="shared" si="136"/>
        <v/>
      </c>
      <c r="F669" s="53" t="str">
        <f t="shared" si="143"/>
        <v/>
      </c>
      <c r="G669" s="2"/>
      <c r="H669" s="2" t="str">
        <f t="shared" si="137"/>
        <v/>
      </c>
      <c r="I669" s="33" t="str">
        <f t="shared" si="138"/>
        <v/>
      </c>
      <c r="J669" s="10" t="str">
        <f t="shared" si="139"/>
        <v/>
      </c>
      <c r="K669" s="10" t="str">
        <f t="shared" si="140"/>
        <v/>
      </c>
      <c r="L669" s="10"/>
      <c r="M669" s="43" t="str">
        <f t="shared" si="141"/>
        <v/>
      </c>
      <c r="N669" s="2">
        <f t="shared" si="142"/>
        <v>653</v>
      </c>
      <c r="O669" s="2" t="str">
        <f t="shared" si="133"/>
        <v/>
      </c>
    </row>
    <row r="670" spans="1:15" x14ac:dyDescent="0.2">
      <c r="A670" s="27" t="str">
        <f t="shared" si="131"/>
        <v/>
      </c>
      <c r="B670" s="20" t="str">
        <f t="shared" si="132"/>
        <v/>
      </c>
      <c r="C670" s="26" t="str">
        <f t="shared" si="134"/>
        <v/>
      </c>
      <c r="D670" s="16" t="str">
        <f t="shared" si="135"/>
        <v/>
      </c>
      <c r="E670" s="16" t="str">
        <f t="shared" si="136"/>
        <v/>
      </c>
      <c r="F670" s="53" t="str">
        <f t="shared" si="143"/>
        <v/>
      </c>
      <c r="G670" s="2"/>
      <c r="H670" s="2" t="str">
        <f t="shared" si="137"/>
        <v/>
      </c>
      <c r="I670" s="33" t="str">
        <f t="shared" si="138"/>
        <v/>
      </c>
      <c r="J670" s="10" t="str">
        <f t="shared" si="139"/>
        <v/>
      </c>
      <c r="K670" s="10" t="str">
        <f t="shared" si="140"/>
        <v/>
      </c>
      <c r="L670" s="10"/>
      <c r="M670" s="43" t="str">
        <f t="shared" si="141"/>
        <v/>
      </c>
      <c r="N670" s="2">
        <f t="shared" si="142"/>
        <v>654</v>
      </c>
      <c r="O670" s="2" t="str">
        <f t="shared" si="133"/>
        <v/>
      </c>
    </row>
    <row r="671" spans="1:15" x14ac:dyDescent="0.2">
      <c r="A671" s="27" t="str">
        <f t="shared" si="131"/>
        <v/>
      </c>
      <c r="B671" s="20" t="str">
        <f t="shared" si="132"/>
        <v/>
      </c>
      <c r="C671" s="26" t="str">
        <f t="shared" si="134"/>
        <v/>
      </c>
      <c r="D671" s="16" t="str">
        <f t="shared" si="135"/>
        <v/>
      </c>
      <c r="E671" s="16" t="str">
        <f t="shared" si="136"/>
        <v/>
      </c>
      <c r="F671" s="53" t="str">
        <f t="shared" si="143"/>
        <v/>
      </c>
      <c r="G671" s="2"/>
      <c r="H671" s="2" t="str">
        <f t="shared" si="137"/>
        <v/>
      </c>
      <c r="I671" s="33" t="str">
        <f t="shared" si="138"/>
        <v/>
      </c>
      <c r="J671" s="10" t="str">
        <f t="shared" si="139"/>
        <v/>
      </c>
      <c r="K671" s="10" t="str">
        <f t="shared" si="140"/>
        <v/>
      </c>
      <c r="L671" s="10"/>
      <c r="M671" s="43" t="str">
        <f t="shared" si="141"/>
        <v/>
      </c>
      <c r="N671" s="2">
        <f t="shared" si="142"/>
        <v>655</v>
      </c>
      <c r="O671" s="2" t="str">
        <f t="shared" si="133"/>
        <v/>
      </c>
    </row>
    <row r="672" spans="1:15" x14ac:dyDescent="0.2">
      <c r="A672" s="27" t="str">
        <f t="shared" si="131"/>
        <v/>
      </c>
      <c r="B672" s="20" t="str">
        <f t="shared" si="132"/>
        <v/>
      </c>
      <c r="C672" s="26" t="str">
        <f t="shared" si="134"/>
        <v/>
      </c>
      <c r="D672" s="16" t="str">
        <f t="shared" si="135"/>
        <v/>
      </c>
      <c r="E672" s="16" t="str">
        <f t="shared" si="136"/>
        <v/>
      </c>
      <c r="F672" s="53" t="str">
        <f t="shared" si="143"/>
        <v/>
      </c>
      <c r="G672" s="2"/>
      <c r="H672" s="2" t="str">
        <f t="shared" si="137"/>
        <v/>
      </c>
      <c r="I672" s="33" t="str">
        <f t="shared" si="138"/>
        <v/>
      </c>
      <c r="J672" s="10" t="str">
        <f t="shared" si="139"/>
        <v/>
      </c>
      <c r="K672" s="10" t="str">
        <f t="shared" si="140"/>
        <v/>
      </c>
      <c r="L672" s="10"/>
      <c r="M672" s="43" t="str">
        <f t="shared" si="141"/>
        <v/>
      </c>
      <c r="N672" s="2">
        <f t="shared" si="142"/>
        <v>656</v>
      </c>
      <c r="O672" s="2" t="str">
        <f t="shared" si="133"/>
        <v/>
      </c>
    </row>
    <row r="673" spans="1:15" x14ac:dyDescent="0.2">
      <c r="A673" s="27" t="str">
        <f t="shared" si="131"/>
        <v/>
      </c>
      <c r="B673" s="20" t="str">
        <f t="shared" si="132"/>
        <v/>
      </c>
      <c r="C673" s="26" t="str">
        <f t="shared" si="134"/>
        <v/>
      </c>
      <c r="D673" s="16" t="str">
        <f t="shared" si="135"/>
        <v/>
      </c>
      <c r="E673" s="16" t="str">
        <f t="shared" si="136"/>
        <v/>
      </c>
      <c r="F673" s="53" t="str">
        <f t="shared" si="143"/>
        <v/>
      </c>
      <c r="G673" s="2"/>
      <c r="H673" s="2" t="str">
        <f t="shared" si="137"/>
        <v/>
      </c>
      <c r="I673" s="33" t="str">
        <f t="shared" si="138"/>
        <v/>
      </c>
      <c r="J673" s="10" t="str">
        <f t="shared" si="139"/>
        <v/>
      </c>
      <c r="K673" s="10" t="str">
        <f t="shared" si="140"/>
        <v/>
      </c>
      <c r="L673" s="10"/>
      <c r="M673" s="43" t="str">
        <f t="shared" si="141"/>
        <v/>
      </c>
      <c r="N673" s="2">
        <f t="shared" si="142"/>
        <v>657</v>
      </c>
      <c r="O673" s="2" t="str">
        <f t="shared" si="133"/>
        <v/>
      </c>
    </row>
    <row r="674" spans="1:15" x14ac:dyDescent="0.2">
      <c r="A674" s="27" t="str">
        <f t="shared" si="131"/>
        <v/>
      </c>
      <c r="B674" s="20" t="str">
        <f t="shared" si="132"/>
        <v/>
      </c>
      <c r="C674" s="26" t="str">
        <f t="shared" si="134"/>
        <v/>
      </c>
      <c r="D674" s="16" t="str">
        <f t="shared" si="135"/>
        <v/>
      </c>
      <c r="E674" s="16" t="str">
        <f t="shared" si="136"/>
        <v/>
      </c>
      <c r="F674" s="53" t="str">
        <f t="shared" si="143"/>
        <v/>
      </c>
      <c r="G674" s="2"/>
      <c r="H674" s="2" t="str">
        <f t="shared" si="137"/>
        <v/>
      </c>
      <c r="I674" s="33" t="str">
        <f t="shared" si="138"/>
        <v/>
      </c>
      <c r="J674" s="10" t="str">
        <f t="shared" si="139"/>
        <v/>
      </c>
      <c r="K674" s="10" t="str">
        <f t="shared" si="140"/>
        <v/>
      </c>
      <c r="L674" s="10"/>
      <c r="M674" s="43" t="str">
        <f t="shared" si="141"/>
        <v/>
      </c>
      <c r="N674" s="2">
        <f t="shared" si="142"/>
        <v>658</v>
      </c>
      <c r="O674" s="2" t="str">
        <f t="shared" si="133"/>
        <v/>
      </c>
    </row>
    <row r="675" spans="1:15" x14ac:dyDescent="0.2">
      <c r="A675" s="27" t="str">
        <f t="shared" si="131"/>
        <v/>
      </c>
      <c r="B675" s="20" t="str">
        <f t="shared" si="132"/>
        <v/>
      </c>
      <c r="C675" s="26" t="str">
        <f t="shared" si="134"/>
        <v/>
      </c>
      <c r="D675" s="16" t="str">
        <f t="shared" si="135"/>
        <v/>
      </c>
      <c r="E675" s="16" t="str">
        <f t="shared" si="136"/>
        <v/>
      </c>
      <c r="F675" s="53" t="str">
        <f t="shared" si="143"/>
        <v/>
      </c>
      <c r="G675" s="2"/>
      <c r="H675" s="2" t="str">
        <f t="shared" si="137"/>
        <v/>
      </c>
      <c r="I675" s="33" t="str">
        <f t="shared" si="138"/>
        <v/>
      </c>
      <c r="J675" s="10" t="str">
        <f t="shared" si="139"/>
        <v/>
      </c>
      <c r="K675" s="10" t="str">
        <f t="shared" si="140"/>
        <v/>
      </c>
      <c r="L675" s="10"/>
      <c r="M675" s="43" t="str">
        <f t="shared" si="141"/>
        <v/>
      </c>
      <c r="N675" s="2">
        <f t="shared" si="142"/>
        <v>659</v>
      </c>
      <c r="O675" s="2" t="str">
        <f t="shared" si="133"/>
        <v/>
      </c>
    </row>
    <row r="676" spans="1:15" x14ac:dyDescent="0.2">
      <c r="A676" s="27" t="str">
        <f t="shared" si="131"/>
        <v/>
      </c>
      <c r="B676" s="20" t="str">
        <f t="shared" si="132"/>
        <v/>
      </c>
      <c r="C676" s="26" t="str">
        <f t="shared" si="134"/>
        <v/>
      </c>
      <c r="D676" s="16" t="str">
        <f t="shared" si="135"/>
        <v/>
      </c>
      <c r="E676" s="16" t="str">
        <f t="shared" si="136"/>
        <v/>
      </c>
      <c r="F676" s="53" t="str">
        <f t="shared" si="143"/>
        <v/>
      </c>
      <c r="G676" s="2"/>
      <c r="H676" s="2" t="str">
        <f t="shared" si="137"/>
        <v/>
      </c>
      <c r="I676" s="33" t="str">
        <f t="shared" si="138"/>
        <v/>
      </c>
      <c r="J676" s="10" t="str">
        <f t="shared" si="139"/>
        <v/>
      </c>
      <c r="K676" s="10" t="str">
        <f t="shared" si="140"/>
        <v/>
      </c>
      <c r="L676" s="10"/>
      <c r="M676" s="43" t="str">
        <f t="shared" si="141"/>
        <v/>
      </c>
      <c r="N676" s="2">
        <f t="shared" si="142"/>
        <v>660</v>
      </c>
      <c r="O676" s="2" t="str">
        <f t="shared" si="133"/>
        <v/>
      </c>
    </row>
    <row r="677" spans="1:15" x14ac:dyDescent="0.2">
      <c r="A677" s="27" t="str">
        <f t="shared" si="131"/>
        <v/>
      </c>
      <c r="B677" s="20" t="str">
        <f t="shared" si="132"/>
        <v/>
      </c>
      <c r="C677" s="26" t="str">
        <f t="shared" si="134"/>
        <v/>
      </c>
      <c r="D677" s="16" t="str">
        <f t="shared" si="135"/>
        <v/>
      </c>
      <c r="E677" s="16" t="str">
        <f t="shared" si="136"/>
        <v/>
      </c>
      <c r="F677" s="53" t="str">
        <f t="shared" si="143"/>
        <v/>
      </c>
      <c r="G677" s="2"/>
      <c r="H677" s="2" t="str">
        <f t="shared" si="137"/>
        <v/>
      </c>
      <c r="I677" s="33" t="str">
        <f t="shared" si="138"/>
        <v/>
      </c>
      <c r="J677" s="10" t="str">
        <f t="shared" si="139"/>
        <v/>
      </c>
      <c r="K677" s="10" t="str">
        <f t="shared" si="140"/>
        <v/>
      </c>
      <c r="L677" s="10"/>
      <c r="M677" s="43" t="str">
        <f t="shared" si="141"/>
        <v/>
      </c>
      <c r="N677" s="2">
        <f t="shared" si="142"/>
        <v>661</v>
      </c>
      <c r="O677" s="2" t="str">
        <f t="shared" si="133"/>
        <v/>
      </c>
    </row>
    <row r="678" spans="1:15" x14ac:dyDescent="0.2">
      <c r="A678" s="27" t="str">
        <f t="shared" si="131"/>
        <v/>
      </c>
      <c r="B678" s="20" t="str">
        <f t="shared" si="132"/>
        <v/>
      </c>
      <c r="C678" s="26" t="str">
        <f t="shared" si="134"/>
        <v/>
      </c>
      <c r="D678" s="16" t="str">
        <f t="shared" si="135"/>
        <v/>
      </c>
      <c r="E678" s="16" t="str">
        <f t="shared" si="136"/>
        <v/>
      </c>
      <c r="F678" s="53" t="str">
        <f t="shared" si="143"/>
        <v/>
      </c>
      <c r="G678" s="2"/>
      <c r="H678" s="2" t="str">
        <f t="shared" si="137"/>
        <v/>
      </c>
      <c r="I678" s="33" t="str">
        <f t="shared" si="138"/>
        <v/>
      </c>
      <c r="J678" s="10" t="str">
        <f t="shared" si="139"/>
        <v/>
      </c>
      <c r="K678" s="10" t="str">
        <f t="shared" si="140"/>
        <v/>
      </c>
      <c r="L678" s="10"/>
      <c r="M678" s="43" t="str">
        <f t="shared" si="141"/>
        <v/>
      </c>
      <c r="N678" s="2">
        <f t="shared" si="142"/>
        <v>662</v>
      </c>
      <c r="O678" s="2" t="str">
        <f t="shared" si="133"/>
        <v/>
      </c>
    </row>
    <row r="679" spans="1:15" x14ac:dyDescent="0.2">
      <c r="A679" s="27" t="str">
        <f t="shared" si="131"/>
        <v/>
      </c>
      <c r="B679" s="20" t="str">
        <f t="shared" si="132"/>
        <v/>
      </c>
      <c r="C679" s="26" t="str">
        <f t="shared" si="134"/>
        <v/>
      </c>
      <c r="D679" s="16" t="str">
        <f t="shared" si="135"/>
        <v/>
      </c>
      <c r="E679" s="16" t="str">
        <f t="shared" si="136"/>
        <v/>
      </c>
      <c r="F679" s="53" t="str">
        <f t="shared" si="143"/>
        <v/>
      </c>
      <c r="G679" s="2"/>
      <c r="H679" s="2" t="str">
        <f t="shared" si="137"/>
        <v/>
      </c>
      <c r="I679" s="33" t="str">
        <f t="shared" si="138"/>
        <v/>
      </c>
      <c r="J679" s="10" t="str">
        <f t="shared" si="139"/>
        <v/>
      </c>
      <c r="K679" s="10" t="str">
        <f t="shared" si="140"/>
        <v/>
      </c>
      <c r="L679" s="10"/>
      <c r="M679" s="43" t="str">
        <f t="shared" si="141"/>
        <v/>
      </c>
      <c r="N679" s="2">
        <f t="shared" si="142"/>
        <v>663</v>
      </c>
      <c r="O679" s="2" t="str">
        <f t="shared" si="133"/>
        <v/>
      </c>
    </row>
    <row r="680" spans="1:15" x14ac:dyDescent="0.2">
      <c r="A680" s="27" t="str">
        <f t="shared" si="131"/>
        <v/>
      </c>
      <c r="B680" s="20" t="str">
        <f t="shared" si="132"/>
        <v/>
      </c>
      <c r="C680" s="26" t="str">
        <f t="shared" si="134"/>
        <v/>
      </c>
      <c r="D680" s="16" t="str">
        <f t="shared" si="135"/>
        <v/>
      </c>
      <c r="E680" s="16" t="str">
        <f t="shared" si="136"/>
        <v/>
      </c>
      <c r="F680" s="53" t="str">
        <f t="shared" si="143"/>
        <v/>
      </c>
      <c r="G680" s="2"/>
      <c r="H680" s="2" t="str">
        <f t="shared" si="137"/>
        <v/>
      </c>
      <c r="I680" s="33" t="str">
        <f t="shared" si="138"/>
        <v/>
      </c>
      <c r="J680" s="10" t="str">
        <f t="shared" si="139"/>
        <v/>
      </c>
      <c r="K680" s="10" t="str">
        <f t="shared" si="140"/>
        <v/>
      </c>
      <c r="L680" s="10"/>
      <c r="M680" s="43" t="str">
        <f t="shared" si="141"/>
        <v/>
      </c>
      <c r="N680" s="2">
        <f t="shared" si="142"/>
        <v>664</v>
      </c>
      <c r="O680" s="2" t="str">
        <f t="shared" si="133"/>
        <v/>
      </c>
    </row>
    <row r="681" spans="1:15" x14ac:dyDescent="0.2">
      <c r="A681" s="27" t="str">
        <f t="shared" si="131"/>
        <v/>
      </c>
      <c r="B681" s="20" t="str">
        <f t="shared" si="132"/>
        <v/>
      </c>
      <c r="C681" s="26" t="str">
        <f t="shared" si="134"/>
        <v/>
      </c>
      <c r="D681" s="16" t="str">
        <f t="shared" si="135"/>
        <v/>
      </c>
      <c r="E681" s="16" t="str">
        <f t="shared" si="136"/>
        <v/>
      </c>
      <c r="F681" s="53" t="str">
        <f t="shared" si="143"/>
        <v/>
      </c>
      <c r="G681" s="2"/>
      <c r="H681" s="2" t="str">
        <f t="shared" si="137"/>
        <v/>
      </c>
      <c r="I681" s="33" t="str">
        <f t="shared" si="138"/>
        <v/>
      </c>
      <c r="J681" s="10" t="str">
        <f t="shared" si="139"/>
        <v/>
      </c>
      <c r="K681" s="10" t="str">
        <f t="shared" si="140"/>
        <v/>
      </c>
      <c r="L681" s="10"/>
      <c r="M681" s="43" t="str">
        <f t="shared" si="141"/>
        <v/>
      </c>
      <c r="N681" s="2">
        <f t="shared" si="142"/>
        <v>665</v>
      </c>
      <c r="O681" s="2" t="str">
        <f t="shared" si="133"/>
        <v/>
      </c>
    </row>
    <row r="682" spans="1:15" x14ac:dyDescent="0.2">
      <c r="A682" s="27" t="str">
        <f t="shared" si="131"/>
        <v/>
      </c>
      <c r="B682" s="20" t="str">
        <f t="shared" si="132"/>
        <v/>
      </c>
      <c r="C682" s="26" t="str">
        <f t="shared" si="134"/>
        <v/>
      </c>
      <c r="D682" s="16" t="str">
        <f t="shared" si="135"/>
        <v/>
      </c>
      <c r="E682" s="16" t="str">
        <f t="shared" si="136"/>
        <v/>
      </c>
      <c r="F682" s="53" t="str">
        <f t="shared" si="143"/>
        <v/>
      </c>
      <c r="G682" s="2"/>
      <c r="H682" s="2" t="str">
        <f t="shared" si="137"/>
        <v/>
      </c>
      <c r="I682" s="33" t="str">
        <f t="shared" si="138"/>
        <v/>
      </c>
      <c r="J682" s="10" t="str">
        <f t="shared" si="139"/>
        <v/>
      </c>
      <c r="K682" s="10" t="str">
        <f t="shared" si="140"/>
        <v/>
      </c>
      <c r="L682" s="10"/>
      <c r="M682" s="43" t="str">
        <f t="shared" si="141"/>
        <v/>
      </c>
      <c r="N682" s="2">
        <f t="shared" si="142"/>
        <v>666</v>
      </c>
      <c r="O682" s="2" t="str">
        <f t="shared" si="133"/>
        <v/>
      </c>
    </row>
    <row r="683" spans="1:15" x14ac:dyDescent="0.2">
      <c r="A683" s="27" t="str">
        <f t="shared" si="131"/>
        <v/>
      </c>
      <c r="B683" s="20" t="str">
        <f t="shared" si="132"/>
        <v/>
      </c>
      <c r="C683" s="26" t="str">
        <f t="shared" si="134"/>
        <v/>
      </c>
      <c r="D683" s="16" t="str">
        <f t="shared" si="135"/>
        <v/>
      </c>
      <c r="E683" s="16" t="str">
        <f t="shared" si="136"/>
        <v/>
      </c>
      <c r="F683" s="53" t="str">
        <f t="shared" si="143"/>
        <v/>
      </c>
      <c r="G683" s="2"/>
      <c r="H683" s="2" t="str">
        <f t="shared" si="137"/>
        <v/>
      </c>
      <c r="I683" s="33" t="str">
        <f t="shared" si="138"/>
        <v/>
      </c>
      <c r="J683" s="10" t="str">
        <f t="shared" si="139"/>
        <v/>
      </c>
      <c r="K683" s="10" t="str">
        <f t="shared" si="140"/>
        <v/>
      </c>
      <c r="L683" s="10"/>
      <c r="M683" s="43" t="str">
        <f t="shared" si="141"/>
        <v/>
      </c>
      <c r="N683" s="2">
        <f t="shared" si="142"/>
        <v>667</v>
      </c>
      <c r="O683" s="2" t="str">
        <f t="shared" si="133"/>
        <v/>
      </c>
    </row>
    <row r="684" spans="1:15" x14ac:dyDescent="0.2">
      <c r="A684" s="27" t="str">
        <f t="shared" si="131"/>
        <v/>
      </c>
      <c r="B684" s="20" t="str">
        <f t="shared" si="132"/>
        <v/>
      </c>
      <c r="C684" s="26" t="str">
        <f t="shared" si="134"/>
        <v/>
      </c>
      <c r="D684" s="16" t="str">
        <f t="shared" si="135"/>
        <v/>
      </c>
      <c r="E684" s="16" t="str">
        <f t="shared" si="136"/>
        <v/>
      </c>
      <c r="F684" s="53" t="str">
        <f t="shared" si="143"/>
        <v/>
      </c>
      <c r="G684" s="2"/>
      <c r="H684" s="2" t="str">
        <f t="shared" si="137"/>
        <v/>
      </c>
      <c r="I684" s="33" t="str">
        <f t="shared" si="138"/>
        <v/>
      </c>
      <c r="J684" s="10" t="str">
        <f t="shared" si="139"/>
        <v/>
      </c>
      <c r="K684" s="10" t="str">
        <f t="shared" si="140"/>
        <v/>
      </c>
      <c r="L684" s="10"/>
      <c r="M684" s="43" t="str">
        <f t="shared" si="141"/>
        <v/>
      </c>
      <c r="N684" s="2">
        <f t="shared" si="142"/>
        <v>668</v>
      </c>
      <c r="O684" s="2" t="str">
        <f t="shared" si="133"/>
        <v/>
      </c>
    </row>
    <row r="685" spans="1:15" x14ac:dyDescent="0.2">
      <c r="A685" s="27" t="str">
        <f t="shared" si="131"/>
        <v/>
      </c>
      <c r="B685" s="20" t="str">
        <f t="shared" si="132"/>
        <v/>
      </c>
      <c r="C685" s="26" t="str">
        <f t="shared" si="134"/>
        <v/>
      </c>
      <c r="D685" s="16" t="str">
        <f t="shared" si="135"/>
        <v/>
      </c>
      <c r="E685" s="16" t="str">
        <f t="shared" si="136"/>
        <v/>
      </c>
      <c r="F685" s="53" t="str">
        <f t="shared" si="143"/>
        <v/>
      </c>
      <c r="G685" s="2"/>
      <c r="H685" s="2" t="str">
        <f t="shared" si="137"/>
        <v/>
      </c>
      <c r="I685" s="33" t="str">
        <f t="shared" si="138"/>
        <v/>
      </c>
      <c r="J685" s="10" t="str">
        <f t="shared" si="139"/>
        <v/>
      </c>
      <c r="K685" s="10" t="str">
        <f t="shared" si="140"/>
        <v/>
      </c>
      <c r="L685" s="10"/>
      <c r="M685" s="43" t="str">
        <f t="shared" si="141"/>
        <v/>
      </c>
      <c r="N685" s="2">
        <f t="shared" si="142"/>
        <v>669</v>
      </c>
      <c r="O685" s="2" t="str">
        <f t="shared" si="133"/>
        <v/>
      </c>
    </row>
    <row r="686" spans="1:15" x14ac:dyDescent="0.2">
      <c r="A686" s="27" t="str">
        <f t="shared" si="131"/>
        <v/>
      </c>
      <c r="B686" s="20" t="str">
        <f t="shared" si="132"/>
        <v/>
      </c>
      <c r="C686" s="26" t="str">
        <f t="shared" si="134"/>
        <v/>
      </c>
      <c r="D686" s="16" t="str">
        <f t="shared" si="135"/>
        <v/>
      </c>
      <c r="E686" s="16" t="str">
        <f t="shared" si="136"/>
        <v/>
      </c>
      <c r="F686" s="53" t="str">
        <f t="shared" si="143"/>
        <v/>
      </c>
      <c r="G686" s="2"/>
      <c r="H686" s="2" t="str">
        <f t="shared" si="137"/>
        <v/>
      </c>
      <c r="I686" s="33" t="str">
        <f t="shared" si="138"/>
        <v/>
      </c>
      <c r="J686" s="10" t="str">
        <f t="shared" si="139"/>
        <v/>
      </c>
      <c r="K686" s="10" t="str">
        <f t="shared" si="140"/>
        <v/>
      </c>
      <c r="L686" s="10"/>
      <c r="M686" s="43" t="str">
        <f t="shared" si="141"/>
        <v/>
      </c>
      <c r="N686" s="2">
        <f t="shared" si="142"/>
        <v>670</v>
      </c>
      <c r="O686" s="2" t="str">
        <f t="shared" si="133"/>
        <v/>
      </c>
    </row>
    <row r="687" spans="1:15" x14ac:dyDescent="0.2">
      <c r="A687" s="27" t="str">
        <f t="shared" si="131"/>
        <v/>
      </c>
      <c r="B687" s="20" t="str">
        <f t="shared" si="132"/>
        <v/>
      </c>
      <c r="C687" s="26" t="str">
        <f t="shared" si="134"/>
        <v/>
      </c>
      <c r="D687" s="16" t="str">
        <f t="shared" si="135"/>
        <v/>
      </c>
      <c r="E687" s="16" t="str">
        <f t="shared" si="136"/>
        <v/>
      </c>
      <c r="F687" s="53" t="str">
        <f t="shared" si="143"/>
        <v/>
      </c>
      <c r="G687" s="2"/>
      <c r="H687" s="2" t="str">
        <f t="shared" si="137"/>
        <v/>
      </c>
      <c r="I687" s="33" t="str">
        <f t="shared" si="138"/>
        <v/>
      </c>
      <c r="J687" s="10" t="str">
        <f t="shared" si="139"/>
        <v/>
      </c>
      <c r="K687" s="10" t="str">
        <f t="shared" si="140"/>
        <v/>
      </c>
      <c r="L687" s="10"/>
      <c r="M687" s="43" t="str">
        <f t="shared" si="141"/>
        <v/>
      </c>
      <c r="N687" s="2">
        <f t="shared" si="142"/>
        <v>671</v>
      </c>
      <c r="O687" s="2" t="str">
        <f t="shared" si="133"/>
        <v/>
      </c>
    </row>
    <row r="688" spans="1:15" x14ac:dyDescent="0.2">
      <c r="A688" s="27" t="str">
        <f t="shared" si="131"/>
        <v/>
      </c>
      <c r="B688" s="20" t="str">
        <f t="shared" si="132"/>
        <v/>
      </c>
      <c r="C688" s="26" t="str">
        <f t="shared" si="134"/>
        <v/>
      </c>
      <c r="D688" s="16" t="str">
        <f t="shared" si="135"/>
        <v/>
      </c>
      <c r="E688" s="16" t="str">
        <f t="shared" si="136"/>
        <v/>
      </c>
      <c r="F688" s="53" t="str">
        <f t="shared" si="143"/>
        <v/>
      </c>
      <c r="G688" s="2"/>
      <c r="H688" s="2" t="str">
        <f t="shared" si="137"/>
        <v/>
      </c>
      <c r="I688" s="33" t="str">
        <f t="shared" si="138"/>
        <v/>
      </c>
      <c r="J688" s="10" t="str">
        <f t="shared" si="139"/>
        <v/>
      </c>
      <c r="K688" s="10" t="str">
        <f t="shared" si="140"/>
        <v/>
      </c>
      <c r="L688" s="10"/>
      <c r="M688" s="43" t="str">
        <f t="shared" si="141"/>
        <v/>
      </c>
      <c r="N688" s="2">
        <f t="shared" si="142"/>
        <v>672</v>
      </c>
      <c r="O688" s="2" t="str">
        <f t="shared" si="133"/>
        <v/>
      </c>
    </row>
    <row r="689" spans="1:15" x14ac:dyDescent="0.2">
      <c r="A689" s="27" t="str">
        <f t="shared" si="131"/>
        <v/>
      </c>
      <c r="B689" s="20" t="str">
        <f t="shared" si="132"/>
        <v/>
      </c>
      <c r="C689" s="26" t="str">
        <f t="shared" si="134"/>
        <v/>
      </c>
      <c r="D689" s="16" t="str">
        <f t="shared" si="135"/>
        <v/>
      </c>
      <c r="E689" s="16" t="str">
        <f t="shared" si="136"/>
        <v/>
      </c>
      <c r="F689" s="53" t="str">
        <f t="shared" si="143"/>
        <v/>
      </c>
      <c r="G689" s="2"/>
      <c r="H689" s="2" t="str">
        <f t="shared" si="137"/>
        <v/>
      </c>
      <c r="I689" s="33" t="str">
        <f t="shared" si="138"/>
        <v/>
      </c>
      <c r="J689" s="10" t="str">
        <f t="shared" si="139"/>
        <v/>
      </c>
      <c r="K689" s="10" t="str">
        <f t="shared" si="140"/>
        <v/>
      </c>
      <c r="L689" s="10"/>
      <c r="M689" s="43" t="str">
        <f t="shared" si="141"/>
        <v/>
      </c>
      <c r="N689" s="2">
        <f t="shared" si="142"/>
        <v>673</v>
      </c>
      <c r="O689" s="2" t="str">
        <f t="shared" si="133"/>
        <v/>
      </c>
    </row>
    <row r="690" spans="1:15" x14ac:dyDescent="0.2">
      <c r="A690" s="27" t="str">
        <f t="shared" si="131"/>
        <v/>
      </c>
      <c r="B690" s="20" t="str">
        <f t="shared" si="132"/>
        <v/>
      </c>
      <c r="C690" s="26" t="str">
        <f t="shared" si="134"/>
        <v/>
      </c>
      <c r="D690" s="16" t="str">
        <f t="shared" si="135"/>
        <v/>
      </c>
      <c r="E690" s="16" t="str">
        <f t="shared" si="136"/>
        <v/>
      </c>
      <c r="F690" s="53" t="str">
        <f t="shared" si="143"/>
        <v/>
      </c>
      <c r="G690" s="2"/>
      <c r="H690" s="2" t="str">
        <f t="shared" si="137"/>
        <v/>
      </c>
      <c r="I690" s="33" t="str">
        <f t="shared" si="138"/>
        <v/>
      </c>
      <c r="J690" s="10" t="str">
        <f t="shared" si="139"/>
        <v/>
      </c>
      <c r="K690" s="10" t="str">
        <f t="shared" si="140"/>
        <v/>
      </c>
      <c r="L690" s="10"/>
      <c r="M690" s="43" t="str">
        <f t="shared" si="141"/>
        <v/>
      </c>
      <c r="N690" s="2">
        <f t="shared" si="142"/>
        <v>674</v>
      </c>
      <c r="O690" s="2" t="str">
        <f t="shared" si="133"/>
        <v/>
      </c>
    </row>
    <row r="691" spans="1:15" x14ac:dyDescent="0.2">
      <c r="A691" s="27" t="str">
        <f t="shared" si="131"/>
        <v/>
      </c>
      <c r="B691" s="20" t="str">
        <f t="shared" si="132"/>
        <v/>
      </c>
      <c r="C691" s="26" t="str">
        <f t="shared" si="134"/>
        <v/>
      </c>
      <c r="D691" s="16" t="str">
        <f t="shared" si="135"/>
        <v/>
      </c>
      <c r="E691" s="16" t="str">
        <f t="shared" si="136"/>
        <v/>
      </c>
      <c r="F691" s="53" t="str">
        <f t="shared" si="143"/>
        <v/>
      </c>
      <c r="G691" s="2"/>
      <c r="H691" s="2" t="str">
        <f t="shared" si="137"/>
        <v/>
      </c>
      <c r="I691" s="33" t="str">
        <f t="shared" si="138"/>
        <v/>
      </c>
      <c r="J691" s="10" t="str">
        <f t="shared" si="139"/>
        <v/>
      </c>
      <c r="K691" s="10" t="str">
        <f t="shared" si="140"/>
        <v/>
      </c>
      <c r="L691" s="10"/>
      <c r="M691" s="43" t="str">
        <f t="shared" si="141"/>
        <v/>
      </c>
      <c r="N691" s="2">
        <f t="shared" si="142"/>
        <v>675</v>
      </c>
      <c r="O691" s="2" t="str">
        <f t="shared" si="133"/>
        <v/>
      </c>
    </row>
    <row r="692" spans="1:15" x14ac:dyDescent="0.2">
      <c r="A692" s="27" t="str">
        <f t="shared" si="131"/>
        <v/>
      </c>
      <c r="B692" s="20" t="str">
        <f t="shared" si="132"/>
        <v/>
      </c>
      <c r="C692" s="26" t="str">
        <f t="shared" si="134"/>
        <v/>
      </c>
      <c r="D692" s="16" t="str">
        <f t="shared" si="135"/>
        <v/>
      </c>
      <c r="E692" s="16" t="str">
        <f t="shared" si="136"/>
        <v/>
      </c>
      <c r="F692" s="53" t="str">
        <f t="shared" si="143"/>
        <v/>
      </c>
      <c r="G692" s="2"/>
      <c r="H692" s="2" t="str">
        <f t="shared" si="137"/>
        <v/>
      </c>
      <c r="I692" s="33" t="str">
        <f t="shared" si="138"/>
        <v/>
      </c>
      <c r="J692" s="10" t="str">
        <f t="shared" si="139"/>
        <v/>
      </c>
      <c r="K692" s="10" t="str">
        <f t="shared" si="140"/>
        <v/>
      </c>
      <c r="L692" s="10"/>
      <c r="M692" s="43" t="str">
        <f t="shared" si="141"/>
        <v/>
      </c>
      <c r="N692" s="2">
        <f t="shared" si="142"/>
        <v>676</v>
      </c>
      <c r="O692" s="2" t="str">
        <f t="shared" si="133"/>
        <v/>
      </c>
    </row>
    <row r="693" spans="1:15" x14ac:dyDescent="0.2">
      <c r="A693" s="27" t="str">
        <f t="shared" si="131"/>
        <v/>
      </c>
      <c r="B693" s="20" t="str">
        <f t="shared" si="132"/>
        <v/>
      </c>
      <c r="C693" s="26" t="str">
        <f t="shared" si="134"/>
        <v/>
      </c>
      <c r="D693" s="16" t="str">
        <f t="shared" si="135"/>
        <v/>
      </c>
      <c r="E693" s="16" t="str">
        <f t="shared" si="136"/>
        <v/>
      </c>
      <c r="F693" s="53" t="str">
        <f t="shared" si="143"/>
        <v/>
      </c>
      <c r="G693" s="2"/>
      <c r="H693" s="2" t="str">
        <f t="shared" si="137"/>
        <v/>
      </c>
      <c r="I693" s="33" t="str">
        <f t="shared" si="138"/>
        <v/>
      </c>
      <c r="J693" s="10" t="str">
        <f t="shared" si="139"/>
        <v/>
      </c>
      <c r="K693" s="10" t="str">
        <f t="shared" si="140"/>
        <v/>
      </c>
      <c r="L693" s="10"/>
      <c r="M693" s="43" t="str">
        <f t="shared" si="141"/>
        <v/>
      </c>
      <c r="N693" s="2">
        <f t="shared" si="142"/>
        <v>677</v>
      </c>
      <c r="O693" s="2" t="str">
        <f t="shared" si="133"/>
        <v/>
      </c>
    </row>
    <row r="694" spans="1:15" x14ac:dyDescent="0.2">
      <c r="A694" s="27" t="str">
        <f t="shared" si="131"/>
        <v/>
      </c>
      <c r="B694" s="20" t="str">
        <f t="shared" si="132"/>
        <v/>
      </c>
      <c r="C694" s="26" t="str">
        <f t="shared" si="134"/>
        <v/>
      </c>
      <c r="D694" s="16" t="str">
        <f t="shared" si="135"/>
        <v/>
      </c>
      <c r="E694" s="16" t="str">
        <f t="shared" si="136"/>
        <v/>
      </c>
      <c r="F694" s="53" t="str">
        <f t="shared" si="143"/>
        <v/>
      </c>
      <c r="G694" s="2"/>
      <c r="H694" s="2" t="str">
        <f t="shared" si="137"/>
        <v/>
      </c>
      <c r="I694" s="33" t="str">
        <f t="shared" si="138"/>
        <v/>
      </c>
      <c r="J694" s="10" t="str">
        <f t="shared" si="139"/>
        <v/>
      </c>
      <c r="K694" s="10" t="str">
        <f t="shared" si="140"/>
        <v/>
      </c>
      <c r="L694" s="10"/>
      <c r="M694" s="43" t="str">
        <f t="shared" si="141"/>
        <v/>
      </c>
      <c r="N694" s="2">
        <f t="shared" si="142"/>
        <v>678</v>
      </c>
      <c r="O694" s="2" t="str">
        <f t="shared" si="133"/>
        <v/>
      </c>
    </row>
    <row r="695" spans="1:15" x14ac:dyDescent="0.2">
      <c r="A695" s="27" t="str">
        <f t="shared" si="131"/>
        <v/>
      </c>
      <c r="B695" s="20" t="str">
        <f t="shared" si="132"/>
        <v/>
      </c>
      <c r="C695" s="26" t="str">
        <f t="shared" si="134"/>
        <v/>
      </c>
      <c r="D695" s="16" t="str">
        <f t="shared" si="135"/>
        <v/>
      </c>
      <c r="E695" s="16" t="str">
        <f t="shared" si="136"/>
        <v/>
      </c>
      <c r="F695" s="53" t="str">
        <f t="shared" si="143"/>
        <v/>
      </c>
      <c r="G695" s="2"/>
      <c r="H695" s="2" t="str">
        <f t="shared" si="137"/>
        <v/>
      </c>
      <c r="I695" s="33" t="str">
        <f t="shared" si="138"/>
        <v/>
      </c>
      <c r="J695" s="10" t="str">
        <f t="shared" si="139"/>
        <v/>
      </c>
      <c r="K695" s="10" t="str">
        <f t="shared" si="140"/>
        <v/>
      </c>
      <c r="L695" s="10"/>
      <c r="M695" s="43" t="str">
        <f t="shared" si="141"/>
        <v/>
      </c>
      <c r="N695" s="2">
        <f t="shared" si="142"/>
        <v>679</v>
      </c>
      <c r="O695" s="2" t="str">
        <f t="shared" si="133"/>
        <v/>
      </c>
    </row>
    <row r="696" spans="1:15" x14ac:dyDescent="0.2">
      <c r="A696" s="27" t="str">
        <f t="shared" si="131"/>
        <v/>
      </c>
      <c r="B696" s="20" t="str">
        <f t="shared" si="132"/>
        <v/>
      </c>
      <c r="C696" s="26" t="str">
        <f t="shared" si="134"/>
        <v/>
      </c>
      <c r="D696" s="16" t="str">
        <f t="shared" si="135"/>
        <v/>
      </c>
      <c r="E696" s="16" t="str">
        <f t="shared" si="136"/>
        <v/>
      </c>
      <c r="F696" s="53" t="str">
        <f t="shared" si="143"/>
        <v/>
      </c>
      <c r="G696" s="2"/>
      <c r="H696" s="2" t="str">
        <f t="shared" si="137"/>
        <v/>
      </c>
      <c r="I696" s="33" t="str">
        <f t="shared" si="138"/>
        <v/>
      </c>
      <c r="J696" s="10" t="str">
        <f t="shared" si="139"/>
        <v/>
      </c>
      <c r="K696" s="10" t="str">
        <f t="shared" si="140"/>
        <v/>
      </c>
      <c r="L696" s="10"/>
      <c r="M696" s="43" t="str">
        <f t="shared" si="141"/>
        <v/>
      </c>
      <c r="N696" s="2">
        <f t="shared" si="142"/>
        <v>680</v>
      </c>
      <c r="O696" s="2" t="str">
        <f t="shared" si="133"/>
        <v/>
      </c>
    </row>
    <row r="697" spans="1:15" x14ac:dyDescent="0.2">
      <c r="A697" s="27" t="str">
        <f t="shared" si="131"/>
        <v/>
      </c>
      <c r="B697" s="20" t="str">
        <f t="shared" si="132"/>
        <v/>
      </c>
      <c r="C697" s="26" t="str">
        <f t="shared" si="134"/>
        <v/>
      </c>
      <c r="D697" s="16" t="str">
        <f t="shared" si="135"/>
        <v/>
      </c>
      <c r="E697" s="16" t="str">
        <f t="shared" si="136"/>
        <v/>
      </c>
      <c r="F697" s="53" t="str">
        <f t="shared" si="143"/>
        <v/>
      </c>
      <c r="G697" s="2"/>
      <c r="H697" s="2" t="str">
        <f t="shared" si="137"/>
        <v/>
      </c>
      <c r="I697" s="33" t="str">
        <f t="shared" si="138"/>
        <v/>
      </c>
      <c r="J697" s="10" t="str">
        <f t="shared" si="139"/>
        <v/>
      </c>
      <c r="K697" s="10" t="str">
        <f t="shared" si="140"/>
        <v/>
      </c>
      <c r="L697" s="10"/>
      <c r="M697" s="43" t="str">
        <f t="shared" si="141"/>
        <v/>
      </c>
      <c r="N697" s="2">
        <f t="shared" si="142"/>
        <v>681</v>
      </c>
      <c r="O697" s="2" t="str">
        <f t="shared" si="133"/>
        <v/>
      </c>
    </row>
    <row r="698" spans="1:15" x14ac:dyDescent="0.2">
      <c r="A698" s="27" t="str">
        <f t="shared" si="131"/>
        <v/>
      </c>
      <c r="B698" s="20" t="str">
        <f t="shared" si="132"/>
        <v/>
      </c>
      <c r="C698" s="26" t="str">
        <f t="shared" si="134"/>
        <v/>
      </c>
      <c r="D698" s="16" t="str">
        <f t="shared" si="135"/>
        <v/>
      </c>
      <c r="E698" s="16" t="str">
        <f t="shared" si="136"/>
        <v/>
      </c>
      <c r="F698" s="53" t="str">
        <f t="shared" si="143"/>
        <v/>
      </c>
      <c r="G698" s="2"/>
      <c r="H698" s="2" t="str">
        <f t="shared" si="137"/>
        <v/>
      </c>
      <c r="I698" s="33" t="str">
        <f t="shared" si="138"/>
        <v/>
      </c>
      <c r="J698" s="10" t="str">
        <f t="shared" si="139"/>
        <v/>
      </c>
      <c r="K698" s="10" t="str">
        <f t="shared" si="140"/>
        <v/>
      </c>
      <c r="L698" s="10"/>
      <c r="M698" s="43" t="str">
        <f t="shared" si="141"/>
        <v/>
      </c>
      <c r="N698" s="2">
        <f t="shared" si="142"/>
        <v>682</v>
      </c>
      <c r="O698" s="2" t="str">
        <f t="shared" si="133"/>
        <v/>
      </c>
    </row>
    <row r="699" spans="1:15" x14ac:dyDescent="0.2">
      <c r="A699" s="27" t="str">
        <f t="shared" si="131"/>
        <v/>
      </c>
      <c r="B699" s="20" t="str">
        <f t="shared" si="132"/>
        <v/>
      </c>
      <c r="C699" s="26" t="str">
        <f t="shared" si="134"/>
        <v/>
      </c>
      <c r="D699" s="16" t="str">
        <f t="shared" si="135"/>
        <v/>
      </c>
      <c r="E699" s="16" t="str">
        <f t="shared" si="136"/>
        <v/>
      </c>
      <c r="F699" s="53" t="str">
        <f t="shared" si="143"/>
        <v/>
      </c>
      <c r="G699" s="2"/>
      <c r="H699" s="2" t="str">
        <f t="shared" si="137"/>
        <v/>
      </c>
      <c r="I699" s="33" t="str">
        <f t="shared" si="138"/>
        <v/>
      </c>
      <c r="J699" s="10" t="str">
        <f t="shared" si="139"/>
        <v/>
      </c>
      <c r="K699" s="10" t="str">
        <f t="shared" si="140"/>
        <v/>
      </c>
      <c r="L699" s="10"/>
      <c r="M699" s="43" t="str">
        <f t="shared" si="141"/>
        <v/>
      </c>
      <c r="N699" s="2">
        <f t="shared" si="142"/>
        <v>683</v>
      </c>
      <c r="O699" s="2" t="str">
        <f t="shared" si="133"/>
        <v/>
      </c>
    </row>
    <row r="700" spans="1:15" x14ac:dyDescent="0.2">
      <c r="A700" s="27" t="str">
        <f t="shared" si="131"/>
        <v/>
      </c>
      <c r="B700" s="20" t="str">
        <f t="shared" si="132"/>
        <v/>
      </c>
      <c r="C700" s="26" t="str">
        <f t="shared" si="134"/>
        <v/>
      </c>
      <c r="D700" s="16" t="str">
        <f t="shared" si="135"/>
        <v/>
      </c>
      <c r="E700" s="16" t="str">
        <f t="shared" si="136"/>
        <v/>
      </c>
      <c r="F700" s="53" t="str">
        <f t="shared" si="143"/>
        <v/>
      </c>
      <c r="G700" s="2"/>
      <c r="H700" s="2" t="str">
        <f t="shared" si="137"/>
        <v/>
      </c>
      <c r="I700" s="33" t="str">
        <f t="shared" si="138"/>
        <v/>
      </c>
      <c r="J700" s="10" t="str">
        <f t="shared" si="139"/>
        <v/>
      </c>
      <c r="K700" s="10" t="str">
        <f t="shared" si="140"/>
        <v/>
      </c>
      <c r="L700" s="10"/>
      <c r="M700" s="43" t="str">
        <f t="shared" si="141"/>
        <v/>
      </c>
      <c r="N700" s="2">
        <f t="shared" si="142"/>
        <v>684</v>
      </c>
      <c r="O700" s="2" t="str">
        <f t="shared" si="133"/>
        <v/>
      </c>
    </row>
    <row r="701" spans="1:15" x14ac:dyDescent="0.2">
      <c r="A701" s="27" t="str">
        <f t="shared" si="131"/>
        <v/>
      </c>
      <c r="B701" s="20" t="str">
        <f t="shared" si="132"/>
        <v/>
      </c>
      <c r="C701" s="26" t="str">
        <f t="shared" si="134"/>
        <v/>
      </c>
      <c r="D701" s="16" t="str">
        <f t="shared" si="135"/>
        <v/>
      </c>
      <c r="E701" s="16" t="str">
        <f t="shared" si="136"/>
        <v/>
      </c>
      <c r="F701" s="53" t="str">
        <f t="shared" si="143"/>
        <v/>
      </c>
      <c r="G701" s="2"/>
      <c r="H701" s="2" t="str">
        <f t="shared" si="137"/>
        <v/>
      </c>
      <c r="I701" s="33" t="str">
        <f t="shared" si="138"/>
        <v/>
      </c>
      <c r="J701" s="10" t="str">
        <f t="shared" si="139"/>
        <v/>
      </c>
      <c r="K701" s="10" t="str">
        <f t="shared" si="140"/>
        <v/>
      </c>
      <c r="L701" s="10"/>
      <c r="M701" s="43" t="str">
        <f t="shared" si="141"/>
        <v/>
      </c>
      <c r="N701" s="2">
        <f t="shared" si="142"/>
        <v>685</v>
      </c>
      <c r="O701" s="2" t="str">
        <f t="shared" si="133"/>
        <v/>
      </c>
    </row>
    <row r="702" spans="1:15" x14ac:dyDescent="0.2">
      <c r="A702" s="27" t="str">
        <f t="shared" si="131"/>
        <v/>
      </c>
      <c r="B702" s="20" t="str">
        <f t="shared" si="132"/>
        <v/>
      </c>
      <c r="C702" s="26" t="str">
        <f t="shared" si="134"/>
        <v/>
      </c>
      <c r="D702" s="16" t="str">
        <f t="shared" si="135"/>
        <v/>
      </c>
      <c r="E702" s="16" t="str">
        <f t="shared" si="136"/>
        <v/>
      </c>
      <c r="F702" s="53" t="str">
        <f t="shared" si="143"/>
        <v/>
      </c>
      <c r="G702" s="2"/>
      <c r="H702" s="2" t="str">
        <f t="shared" si="137"/>
        <v/>
      </c>
      <c r="I702" s="33" t="str">
        <f t="shared" si="138"/>
        <v/>
      </c>
      <c r="J702" s="10" t="str">
        <f t="shared" si="139"/>
        <v/>
      </c>
      <c r="K702" s="10" t="str">
        <f t="shared" si="140"/>
        <v/>
      </c>
      <c r="L702" s="10"/>
      <c r="M702" s="43" t="str">
        <f t="shared" si="141"/>
        <v/>
      </c>
      <c r="N702" s="2">
        <f t="shared" si="142"/>
        <v>686</v>
      </c>
      <c r="O702" s="2" t="str">
        <f t="shared" si="133"/>
        <v/>
      </c>
    </row>
    <row r="703" spans="1:15" x14ac:dyDescent="0.2">
      <c r="A703" s="27" t="str">
        <f t="shared" si="131"/>
        <v/>
      </c>
      <c r="B703" s="20" t="str">
        <f t="shared" si="132"/>
        <v/>
      </c>
      <c r="C703" s="26" t="str">
        <f t="shared" si="134"/>
        <v/>
      </c>
      <c r="D703" s="16" t="str">
        <f t="shared" si="135"/>
        <v/>
      </c>
      <c r="E703" s="16" t="str">
        <f t="shared" si="136"/>
        <v/>
      </c>
      <c r="F703" s="53" t="str">
        <f t="shared" si="143"/>
        <v/>
      </c>
      <c r="G703" s="2"/>
      <c r="H703" s="2" t="str">
        <f t="shared" si="137"/>
        <v/>
      </c>
      <c r="I703" s="33" t="str">
        <f t="shared" si="138"/>
        <v/>
      </c>
      <c r="J703" s="10" t="str">
        <f t="shared" si="139"/>
        <v/>
      </c>
      <c r="K703" s="10" t="str">
        <f t="shared" si="140"/>
        <v/>
      </c>
      <c r="L703" s="10"/>
      <c r="M703" s="43" t="str">
        <f t="shared" si="141"/>
        <v/>
      </c>
      <c r="N703" s="2">
        <f t="shared" si="142"/>
        <v>687</v>
      </c>
      <c r="O703" s="2" t="str">
        <f t="shared" si="133"/>
        <v/>
      </c>
    </row>
    <row r="704" spans="1:15" x14ac:dyDescent="0.2">
      <c r="A704" s="27" t="str">
        <f t="shared" si="131"/>
        <v/>
      </c>
      <c r="B704" s="20" t="str">
        <f t="shared" si="132"/>
        <v/>
      </c>
      <c r="C704" s="26" t="str">
        <f t="shared" si="134"/>
        <v/>
      </c>
      <c r="D704" s="16" t="str">
        <f t="shared" si="135"/>
        <v/>
      </c>
      <c r="E704" s="16" t="str">
        <f t="shared" si="136"/>
        <v/>
      </c>
      <c r="F704" s="53" t="str">
        <f t="shared" si="143"/>
        <v/>
      </c>
      <c r="G704" s="2"/>
      <c r="H704" s="2" t="str">
        <f t="shared" si="137"/>
        <v/>
      </c>
      <c r="I704" s="33" t="str">
        <f t="shared" si="138"/>
        <v/>
      </c>
      <c r="J704" s="10" t="str">
        <f t="shared" si="139"/>
        <v/>
      </c>
      <c r="K704" s="10" t="str">
        <f t="shared" si="140"/>
        <v/>
      </c>
      <c r="L704" s="10"/>
      <c r="M704" s="43" t="str">
        <f t="shared" si="141"/>
        <v/>
      </c>
      <c r="N704" s="2">
        <f t="shared" si="142"/>
        <v>688</v>
      </c>
      <c r="O704" s="2" t="str">
        <f t="shared" si="133"/>
        <v/>
      </c>
    </row>
    <row r="705" spans="1:15" x14ac:dyDescent="0.2">
      <c r="A705" s="27" t="str">
        <f t="shared" si="131"/>
        <v/>
      </c>
      <c r="B705" s="20" t="str">
        <f t="shared" si="132"/>
        <v/>
      </c>
      <c r="C705" s="26" t="str">
        <f t="shared" si="134"/>
        <v/>
      </c>
      <c r="D705" s="16" t="str">
        <f t="shared" si="135"/>
        <v/>
      </c>
      <c r="E705" s="16" t="str">
        <f t="shared" si="136"/>
        <v/>
      </c>
      <c r="F705" s="53" t="str">
        <f t="shared" si="143"/>
        <v/>
      </c>
      <c r="G705" s="2"/>
      <c r="H705" s="2" t="str">
        <f t="shared" si="137"/>
        <v/>
      </c>
      <c r="I705" s="33" t="str">
        <f t="shared" si="138"/>
        <v/>
      </c>
      <c r="J705" s="10" t="str">
        <f t="shared" si="139"/>
        <v/>
      </c>
      <c r="K705" s="10" t="str">
        <f t="shared" si="140"/>
        <v/>
      </c>
      <c r="L705" s="10"/>
      <c r="M705" s="43" t="str">
        <f t="shared" si="141"/>
        <v/>
      </c>
      <c r="N705" s="2">
        <f t="shared" si="142"/>
        <v>689</v>
      </c>
      <c r="O705" s="2" t="str">
        <f t="shared" si="133"/>
        <v/>
      </c>
    </row>
    <row r="706" spans="1:15" x14ac:dyDescent="0.2">
      <c r="A706" s="27" t="str">
        <f t="shared" si="131"/>
        <v/>
      </c>
      <c r="B706" s="20" t="str">
        <f t="shared" si="132"/>
        <v/>
      </c>
      <c r="C706" s="26" t="str">
        <f t="shared" si="134"/>
        <v/>
      </c>
      <c r="D706" s="16" t="str">
        <f t="shared" si="135"/>
        <v/>
      </c>
      <c r="E706" s="16" t="str">
        <f t="shared" si="136"/>
        <v/>
      </c>
      <c r="F706" s="53" t="str">
        <f t="shared" si="143"/>
        <v/>
      </c>
      <c r="G706" s="2"/>
      <c r="H706" s="2" t="str">
        <f t="shared" si="137"/>
        <v/>
      </c>
      <c r="I706" s="33" t="str">
        <f t="shared" si="138"/>
        <v/>
      </c>
      <c r="J706" s="10" t="str">
        <f t="shared" si="139"/>
        <v/>
      </c>
      <c r="K706" s="10" t="str">
        <f t="shared" si="140"/>
        <v/>
      </c>
      <c r="L706" s="10"/>
      <c r="M706" s="43" t="str">
        <f t="shared" si="141"/>
        <v/>
      </c>
      <c r="N706" s="2">
        <f t="shared" si="142"/>
        <v>690</v>
      </c>
      <c r="O706" s="2" t="str">
        <f t="shared" si="133"/>
        <v/>
      </c>
    </row>
    <row r="707" spans="1:15" x14ac:dyDescent="0.2">
      <c r="A707" s="27" t="str">
        <f t="shared" si="131"/>
        <v/>
      </c>
      <c r="B707" s="20" t="str">
        <f t="shared" si="132"/>
        <v/>
      </c>
      <c r="C707" s="26" t="str">
        <f t="shared" si="134"/>
        <v/>
      </c>
      <c r="D707" s="16" t="str">
        <f t="shared" si="135"/>
        <v/>
      </c>
      <c r="E707" s="16" t="str">
        <f t="shared" si="136"/>
        <v/>
      </c>
      <c r="F707" s="53" t="str">
        <f t="shared" si="143"/>
        <v/>
      </c>
      <c r="G707" s="2"/>
      <c r="H707" s="2" t="str">
        <f t="shared" si="137"/>
        <v/>
      </c>
      <c r="I707" s="33" t="str">
        <f t="shared" si="138"/>
        <v/>
      </c>
      <c r="J707" s="10" t="str">
        <f t="shared" si="139"/>
        <v/>
      </c>
      <c r="K707" s="10" t="str">
        <f t="shared" si="140"/>
        <v/>
      </c>
      <c r="L707" s="10"/>
      <c r="M707" s="43" t="str">
        <f t="shared" si="141"/>
        <v/>
      </c>
      <c r="N707" s="2">
        <f t="shared" si="142"/>
        <v>691</v>
      </c>
      <c r="O707" s="2" t="str">
        <f t="shared" si="133"/>
        <v/>
      </c>
    </row>
    <row r="708" spans="1:15" x14ac:dyDescent="0.2">
      <c r="A708" s="27" t="str">
        <f t="shared" si="131"/>
        <v/>
      </c>
      <c r="B708" s="20" t="str">
        <f t="shared" si="132"/>
        <v/>
      </c>
      <c r="C708" s="26" t="str">
        <f t="shared" si="134"/>
        <v/>
      </c>
      <c r="D708" s="16" t="str">
        <f t="shared" si="135"/>
        <v/>
      </c>
      <c r="E708" s="16" t="str">
        <f t="shared" si="136"/>
        <v/>
      </c>
      <c r="F708" s="53" t="str">
        <f t="shared" si="143"/>
        <v/>
      </c>
      <c r="G708" s="2"/>
      <c r="H708" s="2" t="str">
        <f t="shared" si="137"/>
        <v/>
      </c>
      <c r="I708" s="33" t="str">
        <f t="shared" si="138"/>
        <v/>
      </c>
      <c r="J708" s="10" t="str">
        <f t="shared" si="139"/>
        <v/>
      </c>
      <c r="K708" s="10" t="str">
        <f t="shared" si="140"/>
        <v/>
      </c>
      <c r="L708" s="10"/>
      <c r="M708" s="43" t="str">
        <f t="shared" si="141"/>
        <v/>
      </c>
      <c r="N708" s="2">
        <f t="shared" si="142"/>
        <v>692</v>
      </c>
      <c r="O708" s="2" t="str">
        <f t="shared" si="133"/>
        <v/>
      </c>
    </row>
    <row r="709" spans="1:15" x14ac:dyDescent="0.2">
      <c r="A709" s="27" t="str">
        <f t="shared" si="131"/>
        <v/>
      </c>
      <c r="B709" s="20" t="str">
        <f t="shared" si="132"/>
        <v/>
      </c>
      <c r="C709" s="26" t="str">
        <f t="shared" si="134"/>
        <v/>
      </c>
      <c r="D709" s="16" t="str">
        <f t="shared" si="135"/>
        <v/>
      </c>
      <c r="E709" s="16" t="str">
        <f t="shared" si="136"/>
        <v/>
      </c>
      <c r="F709" s="53" t="str">
        <f t="shared" si="143"/>
        <v/>
      </c>
      <c r="G709" s="2"/>
      <c r="H709" s="2" t="str">
        <f t="shared" si="137"/>
        <v/>
      </c>
      <c r="I709" s="33" t="str">
        <f t="shared" si="138"/>
        <v/>
      </c>
      <c r="J709" s="10" t="str">
        <f t="shared" si="139"/>
        <v/>
      </c>
      <c r="K709" s="10" t="str">
        <f t="shared" si="140"/>
        <v/>
      </c>
      <c r="L709" s="10"/>
      <c r="M709" s="43" t="str">
        <f t="shared" si="141"/>
        <v/>
      </c>
      <c r="N709" s="2">
        <f t="shared" si="142"/>
        <v>693</v>
      </c>
      <c r="O709" s="2" t="str">
        <f t="shared" si="133"/>
        <v/>
      </c>
    </row>
    <row r="710" spans="1:15" x14ac:dyDescent="0.2">
      <c r="A710" s="27" t="str">
        <f t="shared" si="131"/>
        <v/>
      </c>
      <c r="B710" s="20" t="str">
        <f t="shared" si="132"/>
        <v/>
      </c>
      <c r="C710" s="26" t="str">
        <f t="shared" si="134"/>
        <v/>
      </c>
      <c r="D710" s="16" t="str">
        <f t="shared" si="135"/>
        <v/>
      </c>
      <c r="E710" s="16" t="str">
        <f t="shared" si="136"/>
        <v/>
      </c>
      <c r="F710" s="53" t="str">
        <f t="shared" si="143"/>
        <v/>
      </c>
      <c r="G710" s="2"/>
      <c r="H710" s="2" t="str">
        <f t="shared" si="137"/>
        <v/>
      </c>
      <c r="I710" s="33" t="str">
        <f t="shared" si="138"/>
        <v/>
      </c>
      <c r="J710" s="10" t="str">
        <f t="shared" si="139"/>
        <v/>
      </c>
      <c r="K710" s="10" t="str">
        <f t="shared" si="140"/>
        <v/>
      </c>
      <c r="L710" s="10"/>
      <c r="M710" s="43" t="str">
        <f t="shared" si="141"/>
        <v/>
      </c>
      <c r="N710" s="2">
        <f t="shared" si="142"/>
        <v>694</v>
      </c>
      <c r="O710" s="2" t="str">
        <f t="shared" si="133"/>
        <v/>
      </c>
    </row>
    <row r="711" spans="1:15" x14ac:dyDescent="0.2">
      <c r="A711" s="27" t="str">
        <f t="shared" si="131"/>
        <v/>
      </c>
      <c r="B711" s="20" t="str">
        <f t="shared" si="132"/>
        <v/>
      </c>
      <c r="C711" s="26" t="str">
        <f t="shared" si="134"/>
        <v/>
      </c>
      <c r="D711" s="16" t="str">
        <f t="shared" si="135"/>
        <v/>
      </c>
      <c r="E711" s="16" t="str">
        <f t="shared" si="136"/>
        <v/>
      </c>
      <c r="F711" s="53" t="str">
        <f t="shared" si="143"/>
        <v/>
      </c>
      <c r="G711" s="2"/>
      <c r="H711" s="2" t="str">
        <f t="shared" si="137"/>
        <v/>
      </c>
      <c r="I711" s="33" t="str">
        <f t="shared" si="138"/>
        <v/>
      </c>
      <c r="J711" s="10" t="str">
        <f t="shared" si="139"/>
        <v/>
      </c>
      <c r="K711" s="10" t="str">
        <f t="shared" si="140"/>
        <v/>
      </c>
      <c r="L711" s="10"/>
      <c r="M711" s="43" t="str">
        <f t="shared" si="141"/>
        <v/>
      </c>
      <c r="N711" s="2">
        <f t="shared" si="142"/>
        <v>695</v>
      </c>
      <c r="O711" s="2" t="str">
        <f t="shared" si="133"/>
        <v/>
      </c>
    </row>
    <row r="712" spans="1:15" x14ac:dyDescent="0.2">
      <c r="A712" s="27" t="str">
        <f t="shared" si="131"/>
        <v/>
      </c>
      <c r="B712" s="20" t="str">
        <f t="shared" si="132"/>
        <v/>
      </c>
      <c r="C712" s="26" t="str">
        <f t="shared" si="134"/>
        <v/>
      </c>
      <c r="D712" s="16" t="str">
        <f t="shared" si="135"/>
        <v/>
      </c>
      <c r="E712" s="16" t="str">
        <f t="shared" si="136"/>
        <v/>
      </c>
      <c r="F712" s="53" t="str">
        <f t="shared" si="143"/>
        <v/>
      </c>
      <c r="G712" s="2"/>
      <c r="H712" s="2" t="str">
        <f t="shared" si="137"/>
        <v/>
      </c>
      <c r="I712" s="33" t="str">
        <f t="shared" si="138"/>
        <v/>
      </c>
      <c r="J712" s="10" t="str">
        <f t="shared" si="139"/>
        <v/>
      </c>
      <c r="K712" s="10" t="str">
        <f t="shared" si="140"/>
        <v/>
      </c>
      <c r="L712" s="10"/>
      <c r="M712" s="43" t="str">
        <f t="shared" si="141"/>
        <v/>
      </c>
      <c r="N712" s="2">
        <f t="shared" si="142"/>
        <v>696</v>
      </c>
      <c r="O712" s="2" t="str">
        <f t="shared" si="133"/>
        <v/>
      </c>
    </row>
    <row r="713" spans="1:15" x14ac:dyDescent="0.2">
      <c r="A713" s="27" t="str">
        <f t="shared" si="131"/>
        <v/>
      </c>
      <c r="B713" s="20" t="str">
        <f t="shared" si="132"/>
        <v/>
      </c>
      <c r="C713" s="26" t="str">
        <f t="shared" si="134"/>
        <v/>
      </c>
      <c r="D713" s="16" t="str">
        <f t="shared" si="135"/>
        <v/>
      </c>
      <c r="E713" s="16" t="str">
        <f t="shared" si="136"/>
        <v/>
      </c>
      <c r="F713" s="53" t="str">
        <f t="shared" si="143"/>
        <v/>
      </c>
      <c r="G713" s="2"/>
      <c r="H713" s="2" t="str">
        <f t="shared" si="137"/>
        <v/>
      </c>
      <c r="I713" s="33" t="str">
        <f t="shared" si="138"/>
        <v/>
      </c>
      <c r="J713" s="10" t="str">
        <f t="shared" si="139"/>
        <v/>
      </c>
      <c r="K713" s="10" t="str">
        <f t="shared" si="140"/>
        <v/>
      </c>
      <c r="L713" s="10"/>
      <c r="M713" s="43" t="str">
        <f t="shared" si="141"/>
        <v/>
      </c>
      <c r="N713" s="2">
        <f t="shared" si="142"/>
        <v>697</v>
      </c>
      <c r="O713" s="2" t="str">
        <f t="shared" si="133"/>
        <v/>
      </c>
    </row>
    <row r="714" spans="1:15" x14ac:dyDescent="0.2">
      <c r="A714" s="27" t="str">
        <f t="shared" si="131"/>
        <v/>
      </c>
      <c r="B714" s="20" t="str">
        <f t="shared" si="132"/>
        <v/>
      </c>
      <c r="C714" s="26" t="str">
        <f t="shared" si="134"/>
        <v/>
      </c>
      <c r="D714" s="16" t="str">
        <f t="shared" si="135"/>
        <v/>
      </c>
      <c r="E714" s="16" t="str">
        <f t="shared" si="136"/>
        <v/>
      </c>
      <c r="F714" s="53" t="str">
        <f t="shared" si="143"/>
        <v/>
      </c>
      <c r="G714" s="2"/>
      <c r="H714" s="2" t="str">
        <f t="shared" si="137"/>
        <v/>
      </c>
      <c r="I714" s="33" t="str">
        <f t="shared" si="138"/>
        <v/>
      </c>
      <c r="J714" s="10" t="str">
        <f t="shared" si="139"/>
        <v/>
      </c>
      <c r="K714" s="10" t="str">
        <f t="shared" si="140"/>
        <v/>
      </c>
      <c r="L714" s="10"/>
      <c r="M714" s="43" t="str">
        <f t="shared" si="141"/>
        <v/>
      </c>
      <c r="N714" s="2">
        <f t="shared" si="142"/>
        <v>698</v>
      </c>
      <c r="O714" s="2" t="str">
        <f t="shared" si="133"/>
        <v/>
      </c>
    </row>
    <row r="715" spans="1:15" x14ac:dyDescent="0.2">
      <c r="A715" s="27" t="str">
        <f t="shared" si="131"/>
        <v/>
      </c>
      <c r="B715" s="20" t="str">
        <f t="shared" si="132"/>
        <v/>
      </c>
      <c r="C715" s="26" t="str">
        <f t="shared" si="134"/>
        <v/>
      </c>
      <c r="D715" s="16" t="str">
        <f t="shared" si="135"/>
        <v/>
      </c>
      <c r="E715" s="16" t="str">
        <f t="shared" si="136"/>
        <v/>
      </c>
      <c r="F715" s="53" t="str">
        <f t="shared" si="143"/>
        <v/>
      </c>
      <c r="G715" s="2"/>
      <c r="H715" s="2" t="str">
        <f t="shared" si="137"/>
        <v/>
      </c>
      <c r="I715" s="33" t="str">
        <f t="shared" si="138"/>
        <v/>
      </c>
      <c r="J715" s="10" t="str">
        <f t="shared" si="139"/>
        <v/>
      </c>
      <c r="K715" s="10" t="str">
        <f t="shared" si="140"/>
        <v/>
      </c>
      <c r="L715" s="10"/>
      <c r="M715" s="43" t="str">
        <f t="shared" si="141"/>
        <v/>
      </c>
      <c r="N715" s="2">
        <f t="shared" si="142"/>
        <v>699</v>
      </c>
      <c r="O715" s="2" t="str">
        <f t="shared" si="133"/>
        <v/>
      </c>
    </row>
    <row r="716" spans="1:15" x14ac:dyDescent="0.2">
      <c r="A716" s="27" t="str">
        <f t="shared" si="131"/>
        <v/>
      </c>
      <c r="B716" s="20" t="str">
        <f t="shared" si="132"/>
        <v/>
      </c>
      <c r="C716" s="26" t="str">
        <f t="shared" si="134"/>
        <v/>
      </c>
      <c r="D716" s="16" t="str">
        <f t="shared" si="135"/>
        <v/>
      </c>
      <c r="E716" s="16" t="str">
        <f t="shared" si="136"/>
        <v/>
      </c>
      <c r="F716" s="53" t="str">
        <f t="shared" si="143"/>
        <v/>
      </c>
      <c r="G716" s="2"/>
      <c r="H716" s="2" t="str">
        <f t="shared" si="137"/>
        <v/>
      </c>
      <c r="I716" s="33" t="str">
        <f t="shared" si="138"/>
        <v/>
      </c>
      <c r="J716" s="10" t="str">
        <f t="shared" si="139"/>
        <v/>
      </c>
      <c r="K716" s="10" t="str">
        <f t="shared" si="140"/>
        <v/>
      </c>
      <c r="L716" s="10"/>
      <c r="M716" s="43" t="str">
        <f t="shared" si="141"/>
        <v/>
      </c>
      <c r="N716" s="2">
        <f t="shared" si="142"/>
        <v>700</v>
      </c>
      <c r="O716" s="2" t="str">
        <f t="shared" si="133"/>
        <v/>
      </c>
    </row>
    <row r="717" spans="1:15" x14ac:dyDescent="0.2">
      <c r="A717" s="27" t="str">
        <f t="shared" si="131"/>
        <v/>
      </c>
      <c r="B717" s="20" t="str">
        <f t="shared" si="132"/>
        <v/>
      </c>
      <c r="C717" s="26" t="str">
        <f t="shared" si="134"/>
        <v/>
      </c>
      <c r="D717" s="16" t="str">
        <f t="shared" si="135"/>
        <v/>
      </c>
      <c r="E717" s="16" t="str">
        <f t="shared" si="136"/>
        <v/>
      </c>
      <c r="F717" s="53" t="str">
        <f t="shared" si="143"/>
        <v/>
      </c>
      <c r="G717" s="2"/>
      <c r="H717" s="2" t="str">
        <f t="shared" si="137"/>
        <v/>
      </c>
      <c r="I717" s="33" t="str">
        <f t="shared" si="138"/>
        <v/>
      </c>
      <c r="J717" s="10" t="str">
        <f t="shared" si="139"/>
        <v/>
      </c>
      <c r="K717" s="10" t="str">
        <f t="shared" si="140"/>
        <v/>
      </c>
      <c r="L717" s="10"/>
      <c r="M717" s="43" t="str">
        <f t="shared" si="141"/>
        <v/>
      </c>
      <c r="N717" s="2">
        <f t="shared" si="142"/>
        <v>701</v>
      </c>
      <c r="O717" s="2" t="str">
        <f t="shared" si="133"/>
        <v/>
      </c>
    </row>
    <row r="718" spans="1:15" x14ac:dyDescent="0.2">
      <c r="A718" s="27" t="str">
        <f t="shared" si="131"/>
        <v/>
      </c>
      <c r="B718" s="20" t="str">
        <f t="shared" si="132"/>
        <v/>
      </c>
      <c r="C718" s="26" t="str">
        <f t="shared" si="134"/>
        <v/>
      </c>
      <c r="D718" s="16" t="str">
        <f t="shared" si="135"/>
        <v/>
      </c>
      <c r="E718" s="16" t="str">
        <f t="shared" si="136"/>
        <v/>
      </c>
      <c r="F718" s="53" t="str">
        <f t="shared" si="143"/>
        <v/>
      </c>
      <c r="G718" s="2"/>
      <c r="H718" s="2" t="str">
        <f t="shared" si="137"/>
        <v/>
      </c>
      <c r="I718" s="33" t="str">
        <f t="shared" si="138"/>
        <v/>
      </c>
      <c r="J718" s="10" t="str">
        <f t="shared" si="139"/>
        <v/>
      </c>
      <c r="K718" s="10" t="str">
        <f t="shared" si="140"/>
        <v/>
      </c>
      <c r="L718" s="10"/>
      <c r="M718" s="43" t="str">
        <f t="shared" si="141"/>
        <v/>
      </c>
      <c r="N718" s="2">
        <f t="shared" si="142"/>
        <v>702</v>
      </c>
      <c r="O718" s="2" t="str">
        <f t="shared" si="133"/>
        <v/>
      </c>
    </row>
    <row r="719" spans="1:15" x14ac:dyDescent="0.2">
      <c r="A719" s="27" t="str">
        <f t="shared" si="131"/>
        <v/>
      </c>
      <c r="B719" s="20" t="str">
        <f t="shared" si="132"/>
        <v/>
      </c>
      <c r="C719" s="26" t="str">
        <f t="shared" si="134"/>
        <v/>
      </c>
      <c r="D719" s="16" t="str">
        <f t="shared" si="135"/>
        <v/>
      </c>
      <c r="E719" s="16" t="str">
        <f t="shared" si="136"/>
        <v/>
      </c>
      <c r="F719" s="53" t="str">
        <f t="shared" si="143"/>
        <v/>
      </c>
      <c r="G719" s="2"/>
      <c r="H719" s="2" t="str">
        <f t="shared" si="137"/>
        <v/>
      </c>
      <c r="I719" s="33" t="str">
        <f t="shared" si="138"/>
        <v/>
      </c>
      <c r="J719" s="10" t="str">
        <f t="shared" si="139"/>
        <v/>
      </c>
      <c r="K719" s="10" t="str">
        <f t="shared" si="140"/>
        <v/>
      </c>
      <c r="L719" s="10"/>
      <c r="M719" s="43" t="str">
        <f t="shared" si="141"/>
        <v/>
      </c>
      <c r="N719" s="2">
        <f t="shared" si="142"/>
        <v>703</v>
      </c>
      <c r="O719" s="2" t="str">
        <f t="shared" si="133"/>
        <v/>
      </c>
    </row>
    <row r="720" spans="1:15" x14ac:dyDescent="0.2">
      <c r="A720" s="27" t="str">
        <f t="shared" si="131"/>
        <v/>
      </c>
      <c r="B720" s="20" t="str">
        <f t="shared" si="132"/>
        <v/>
      </c>
      <c r="C720" s="26" t="str">
        <f t="shared" si="134"/>
        <v/>
      </c>
      <c r="D720" s="16" t="str">
        <f t="shared" si="135"/>
        <v/>
      </c>
      <c r="E720" s="16" t="str">
        <f t="shared" si="136"/>
        <v/>
      </c>
      <c r="F720" s="53" t="str">
        <f t="shared" si="143"/>
        <v/>
      </c>
      <c r="G720" s="2"/>
      <c r="H720" s="2" t="str">
        <f t="shared" si="137"/>
        <v/>
      </c>
      <c r="I720" s="33" t="str">
        <f t="shared" si="138"/>
        <v/>
      </c>
      <c r="J720" s="10" t="str">
        <f t="shared" si="139"/>
        <v/>
      </c>
      <c r="K720" s="10" t="str">
        <f t="shared" si="140"/>
        <v/>
      </c>
      <c r="L720" s="10"/>
      <c r="M720" s="43" t="str">
        <f t="shared" si="141"/>
        <v/>
      </c>
      <c r="N720" s="2">
        <f t="shared" si="142"/>
        <v>704</v>
      </c>
      <c r="O720" s="2" t="str">
        <f t="shared" si="133"/>
        <v/>
      </c>
    </row>
    <row r="721" spans="1:15" x14ac:dyDescent="0.2">
      <c r="A721" s="27" t="str">
        <f t="shared" ref="A721:A784" si="144">$O721</f>
        <v/>
      </c>
      <c r="B721" s="20" t="str">
        <f t="shared" ref="B721:B784" si="145">IF(A721="","",IF($B$13=0,($H721),(IF($B$13=1,$I721,$J721))))</f>
        <v/>
      </c>
      <c r="C721" s="26" t="str">
        <f t="shared" si="134"/>
        <v/>
      </c>
      <c r="D721" s="16" t="str">
        <f t="shared" si="135"/>
        <v/>
      </c>
      <c r="E721" s="16" t="str">
        <f t="shared" si="136"/>
        <v/>
      </c>
      <c r="F721" s="53" t="str">
        <f t="shared" si="143"/>
        <v/>
      </c>
      <c r="G721" s="2"/>
      <c r="H721" s="2" t="str">
        <f t="shared" si="137"/>
        <v/>
      </c>
      <c r="I721" s="33" t="str">
        <f t="shared" si="138"/>
        <v/>
      </c>
      <c r="J721" s="10" t="str">
        <f t="shared" si="139"/>
        <v/>
      </c>
      <c r="K721" s="10" t="str">
        <f t="shared" si="140"/>
        <v/>
      </c>
      <c r="L721" s="10"/>
      <c r="M721" s="43" t="str">
        <f t="shared" si="141"/>
        <v/>
      </c>
      <c r="N721" s="2">
        <f t="shared" si="142"/>
        <v>705</v>
      </c>
      <c r="O721" s="2" t="str">
        <f t="shared" ref="O721:O784" si="146">IF($N721&gt;$B$11,"",$N721)</f>
        <v/>
      </c>
    </row>
    <row r="722" spans="1:15" x14ac:dyDescent="0.2">
      <c r="A722" s="27" t="str">
        <f t="shared" si="144"/>
        <v/>
      </c>
      <c r="B722" s="20" t="str">
        <f t="shared" si="145"/>
        <v/>
      </c>
      <c r="C722" s="26" t="str">
        <f t="shared" ref="C722:C785" si="147">IF(A722="","",IF(ISERROR(B722),"no",IF(($B722)&gt;=$B$14,"yes","no")))</f>
        <v/>
      </c>
      <c r="D722" s="16" t="str">
        <f t="shared" ref="D722:D785" si="148">IF(A722="","",IF(A722&lt;($B$12),(HYPGEOMDIST($A722,$A722,($B$12)-1,$B$11)),0))</f>
        <v/>
      </c>
      <c r="E722" s="16" t="str">
        <f t="shared" ref="E722:E785" si="149">IF(A722="","",IF(A722&lt;=($B$12),HYPGEOMDIST($A722-1,$A722,($B$12)-1,$B$11)))</f>
        <v/>
      </c>
      <c r="F722" s="53" t="str">
        <f t="shared" si="143"/>
        <v/>
      </c>
      <c r="G722" s="2"/>
      <c r="H722" s="2" t="str">
        <f t="shared" ref="H722:H785" si="150">IF($A722="","",1-D722)</f>
        <v/>
      </c>
      <c r="I722" s="33" t="str">
        <f t="shared" ref="I722:I785" si="151">IF($A722="","",H722-E722)</f>
        <v/>
      </c>
      <c r="J722" s="10" t="str">
        <f t="shared" ref="J722:J785" si="152">IF($A722="","",I722-F722)</f>
        <v/>
      </c>
      <c r="K722" s="10" t="str">
        <f t="shared" ref="K722:K785" si="153">IF($B722="","",$B$14)</f>
        <v/>
      </c>
      <c r="L722" s="10"/>
      <c r="M722" s="43" t="str">
        <f t="shared" ref="M722:M785" si="154">IF(ISERROR(B722),"",IF(B722&gt;=$B$14,B722,"not meet"))</f>
        <v/>
      </c>
      <c r="N722" s="2">
        <f t="shared" ref="N722:N785" si="155">ROW()-16</f>
        <v>706</v>
      </c>
      <c r="O722" s="2" t="str">
        <f t="shared" si="146"/>
        <v/>
      </c>
    </row>
    <row r="723" spans="1:15" x14ac:dyDescent="0.2">
      <c r="A723" s="27" t="str">
        <f t="shared" si="144"/>
        <v/>
      </c>
      <c r="B723" s="20" t="str">
        <f t="shared" si="145"/>
        <v/>
      </c>
      <c r="C723" s="26" t="str">
        <f t="shared" si="147"/>
        <v/>
      </c>
      <c r="D723" s="16" t="str">
        <f t="shared" si="148"/>
        <v/>
      </c>
      <c r="E723" s="16" t="str">
        <f t="shared" si="149"/>
        <v/>
      </c>
      <c r="F723" s="53" t="str">
        <f t="shared" ref="F723:F786" si="156">IF(A723="","",IF(OR(A723&lt;2,B$11=B$12),"0",IF(A723&lt;B$12+2,HYPGEOMDIST(A723-2,A723,B$12-1,B$11))))</f>
        <v/>
      </c>
      <c r="G723" s="2"/>
      <c r="H723" s="2" t="str">
        <f t="shared" si="150"/>
        <v/>
      </c>
      <c r="I723" s="33" t="str">
        <f t="shared" si="151"/>
        <v/>
      </c>
      <c r="J723" s="10" t="str">
        <f t="shared" si="152"/>
        <v/>
      </c>
      <c r="K723" s="10" t="str">
        <f t="shared" si="153"/>
        <v/>
      </c>
      <c r="L723" s="10"/>
      <c r="M723" s="43" t="str">
        <f t="shared" si="154"/>
        <v/>
      </c>
      <c r="N723" s="2">
        <f t="shared" si="155"/>
        <v>707</v>
      </c>
      <c r="O723" s="2" t="str">
        <f t="shared" si="146"/>
        <v/>
      </c>
    </row>
    <row r="724" spans="1:15" x14ac:dyDescent="0.2">
      <c r="A724" s="27" t="str">
        <f t="shared" si="144"/>
        <v/>
      </c>
      <c r="B724" s="20" t="str">
        <f t="shared" si="145"/>
        <v/>
      </c>
      <c r="C724" s="26" t="str">
        <f t="shared" si="147"/>
        <v/>
      </c>
      <c r="D724" s="16" t="str">
        <f t="shared" si="148"/>
        <v/>
      </c>
      <c r="E724" s="16" t="str">
        <f t="shared" si="149"/>
        <v/>
      </c>
      <c r="F724" s="53" t="str">
        <f t="shared" si="156"/>
        <v/>
      </c>
      <c r="G724" s="2"/>
      <c r="H724" s="2" t="str">
        <f t="shared" si="150"/>
        <v/>
      </c>
      <c r="I724" s="33" t="str">
        <f t="shared" si="151"/>
        <v/>
      </c>
      <c r="J724" s="10" t="str">
        <f t="shared" si="152"/>
        <v/>
      </c>
      <c r="K724" s="10" t="str">
        <f t="shared" si="153"/>
        <v/>
      </c>
      <c r="L724" s="10"/>
      <c r="M724" s="43" t="str">
        <f t="shared" si="154"/>
        <v/>
      </c>
      <c r="N724" s="2">
        <f t="shared" si="155"/>
        <v>708</v>
      </c>
      <c r="O724" s="2" t="str">
        <f t="shared" si="146"/>
        <v/>
      </c>
    </row>
    <row r="725" spans="1:15" x14ac:dyDescent="0.2">
      <c r="A725" s="27" t="str">
        <f t="shared" si="144"/>
        <v/>
      </c>
      <c r="B725" s="20" t="str">
        <f t="shared" si="145"/>
        <v/>
      </c>
      <c r="C725" s="26" t="str">
        <f t="shared" si="147"/>
        <v/>
      </c>
      <c r="D725" s="16" t="str">
        <f t="shared" si="148"/>
        <v/>
      </c>
      <c r="E725" s="16" t="str">
        <f t="shared" si="149"/>
        <v/>
      </c>
      <c r="F725" s="53" t="str">
        <f t="shared" si="156"/>
        <v/>
      </c>
      <c r="G725" s="2"/>
      <c r="H725" s="2" t="str">
        <f t="shared" si="150"/>
        <v/>
      </c>
      <c r="I725" s="33" t="str">
        <f t="shared" si="151"/>
        <v/>
      </c>
      <c r="J725" s="10" t="str">
        <f t="shared" si="152"/>
        <v/>
      </c>
      <c r="K725" s="10" t="str">
        <f t="shared" si="153"/>
        <v/>
      </c>
      <c r="L725" s="10"/>
      <c r="M725" s="43" t="str">
        <f t="shared" si="154"/>
        <v/>
      </c>
      <c r="N725" s="2">
        <f t="shared" si="155"/>
        <v>709</v>
      </c>
      <c r="O725" s="2" t="str">
        <f t="shared" si="146"/>
        <v/>
      </c>
    </row>
    <row r="726" spans="1:15" x14ac:dyDescent="0.2">
      <c r="A726" s="27" t="str">
        <f t="shared" si="144"/>
        <v/>
      </c>
      <c r="B726" s="20" t="str">
        <f t="shared" si="145"/>
        <v/>
      </c>
      <c r="C726" s="26" t="str">
        <f t="shared" si="147"/>
        <v/>
      </c>
      <c r="D726" s="16" t="str">
        <f t="shared" si="148"/>
        <v/>
      </c>
      <c r="E726" s="16" t="str">
        <f t="shared" si="149"/>
        <v/>
      </c>
      <c r="F726" s="53" t="str">
        <f t="shared" si="156"/>
        <v/>
      </c>
      <c r="G726" s="2"/>
      <c r="H726" s="2" t="str">
        <f t="shared" si="150"/>
        <v/>
      </c>
      <c r="I726" s="33" t="str">
        <f t="shared" si="151"/>
        <v/>
      </c>
      <c r="J726" s="10" t="str">
        <f t="shared" si="152"/>
        <v/>
      </c>
      <c r="K726" s="10" t="str">
        <f t="shared" si="153"/>
        <v/>
      </c>
      <c r="L726" s="10"/>
      <c r="M726" s="43" t="str">
        <f t="shared" si="154"/>
        <v/>
      </c>
      <c r="N726" s="2">
        <f t="shared" si="155"/>
        <v>710</v>
      </c>
      <c r="O726" s="2" t="str">
        <f t="shared" si="146"/>
        <v/>
      </c>
    </row>
    <row r="727" spans="1:15" x14ac:dyDescent="0.2">
      <c r="A727" s="27" t="str">
        <f t="shared" si="144"/>
        <v/>
      </c>
      <c r="B727" s="20" t="str">
        <f t="shared" si="145"/>
        <v/>
      </c>
      <c r="C727" s="26" t="str">
        <f t="shared" si="147"/>
        <v/>
      </c>
      <c r="D727" s="16" t="str">
        <f t="shared" si="148"/>
        <v/>
      </c>
      <c r="E727" s="16" t="str">
        <f t="shared" si="149"/>
        <v/>
      </c>
      <c r="F727" s="53" t="str">
        <f t="shared" si="156"/>
        <v/>
      </c>
      <c r="G727" s="2"/>
      <c r="H727" s="2" t="str">
        <f t="shared" si="150"/>
        <v/>
      </c>
      <c r="I727" s="33" t="str">
        <f t="shared" si="151"/>
        <v/>
      </c>
      <c r="J727" s="10" t="str">
        <f t="shared" si="152"/>
        <v/>
      </c>
      <c r="K727" s="10" t="str">
        <f t="shared" si="153"/>
        <v/>
      </c>
      <c r="L727" s="10"/>
      <c r="M727" s="43" t="str">
        <f t="shared" si="154"/>
        <v/>
      </c>
      <c r="N727" s="2">
        <f t="shared" si="155"/>
        <v>711</v>
      </c>
      <c r="O727" s="2" t="str">
        <f t="shared" si="146"/>
        <v/>
      </c>
    </row>
    <row r="728" spans="1:15" x14ac:dyDescent="0.2">
      <c r="A728" s="27" t="str">
        <f t="shared" si="144"/>
        <v/>
      </c>
      <c r="B728" s="20" t="str">
        <f t="shared" si="145"/>
        <v/>
      </c>
      <c r="C728" s="26" t="str">
        <f t="shared" si="147"/>
        <v/>
      </c>
      <c r="D728" s="16" t="str">
        <f t="shared" si="148"/>
        <v/>
      </c>
      <c r="E728" s="16" t="str">
        <f t="shared" si="149"/>
        <v/>
      </c>
      <c r="F728" s="53" t="str">
        <f t="shared" si="156"/>
        <v/>
      </c>
      <c r="G728" s="2"/>
      <c r="H728" s="2" t="str">
        <f t="shared" si="150"/>
        <v/>
      </c>
      <c r="I728" s="33" t="str">
        <f t="shared" si="151"/>
        <v/>
      </c>
      <c r="J728" s="10" t="str">
        <f t="shared" si="152"/>
        <v/>
      </c>
      <c r="K728" s="10" t="str">
        <f t="shared" si="153"/>
        <v/>
      </c>
      <c r="L728" s="10"/>
      <c r="M728" s="43" t="str">
        <f t="shared" si="154"/>
        <v/>
      </c>
      <c r="N728" s="2">
        <f t="shared" si="155"/>
        <v>712</v>
      </c>
      <c r="O728" s="2" t="str">
        <f t="shared" si="146"/>
        <v/>
      </c>
    </row>
    <row r="729" spans="1:15" x14ac:dyDescent="0.2">
      <c r="A729" s="27" t="str">
        <f t="shared" si="144"/>
        <v/>
      </c>
      <c r="B729" s="20" t="str">
        <f t="shared" si="145"/>
        <v/>
      </c>
      <c r="C729" s="26" t="str">
        <f t="shared" si="147"/>
        <v/>
      </c>
      <c r="D729" s="16" t="str">
        <f t="shared" si="148"/>
        <v/>
      </c>
      <c r="E729" s="16" t="str">
        <f t="shared" si="149"/>
        <v/>
      </c>
      <c r="F729" s="53" t="str">
        <f t="shared" si="156"/>
        <v/>
      </c>
      <c r="G729" s="2"/>
      <c r="H729" s="2" t="str">
        <f t="shared" si="150"/>
        <v/>
      </c>
      <c r="I729" s="33" t="str">
        <f t="shared" si="151"/>
        <v/>
      </c>
      <c r="J729" s="10" t="str">
        <f t="shared" si="152"/>
        <v/>
      </c>
      <c r="K729" s="10" t="str">
        <f t="shared" si="153"/>
        <v/>
      </c>
      <c r="L729" s="10"/>
      <c r="M729" s="43" t="str">
        <f t="shared" si="154"/>
        <v/>
      </c>
      <c r="N729" s="2">
        <f t="shared" si="155"/>
        <v>713</v>
      </c>
      <c r="O729" s="2" t="str">
        <f t="shared" si="146"/>
        <v/>
      </c>
    </row>
    <row r="730" spans="1:15" x14ac:dyDescent="0.2">
      <c r="A730" s="27" t="str">
        <f t="shared" si="144"/>
        <v/>
      </c>
      <c r="B730" s="20" t="str">
        <f t="shared" si="145"/>
        <v/>
      </c>
      <c r="C730" s="26" t="str">
        <f t="shared" si="147"/>
        <v/>
      </c>
      <c r="D730" s="16" t="str">
        <f t="shared" si="148"/>
        <v/>
      </c>
      <c r="E730" s="16" t="str">
        <f t="shared" si="149"/>
        <v/>
      </c>
      <c r="F730" s="53" t="str">
        <f t="shared" si="156"/>
        <v/>
      </c>
      <c r="G730" s="2"/>
      <c r="H730" s="2" t="str">
        <f t="shared" si="150"/>
        <v/>
      </c>
      <c r="I730" s="33" t="str">
        <f t="shared" si="151"/>
        <v/>
      </c>
      <c r="J730" s="10" t="str">
        <f t="shared" si="152"/>
        <v/>
      </c>
      <c r="K730" s="10" t="str">
        <f t="shared" si="153"/>
        <v/>
      </c>
      <c r="L730" s="10"/>
      <c r="M730" s="43" t="str">
        <f t="shared" si="154"/>
        <v/>
      </c>
      <c r="N730" s="2">
        <f t="shared" si="155"/>
        <v>714</v>
      </c>
      <c r="O730" s="2" t="str">
        <f t="shared" si="146"/>
        <v/>
      </c>
    </row>
    <row r="731" spans="1:15" x14ac:dyDescent="0.2">
      <c r="A731" s="27" t="str">
        <f t="shared" si="144"/>
        <v/>
      </c>
      <c r="B731" s="20" t="str">
        <f t="shared" si="145"/>
        <v/>
      </c>
      <c r="C731" s="26" t="str">
        <f t="shared" si="147"/>
        <v/>
      </c>
      <c r="D731" s="16" t="str">
        <f t="shared" si="148"/>
        <v/>
      </c>
      <c r="E731" s="16" t="str">
        <f t="shared" si="149"/>
        <v/>
      </c>
      <c r="F731" s="53" t="str">
        <f t="shared" si="156"/>
        <v/>
      </c>
      <c r="G731" s="2"/>
      <c r="H731" s="2" t="str">
        <f t="shared" si="150"/>
        <v/>
      </c>
      <c r="I731" s="33" t="str">
        <f t="shared" si="151"/>
        <v/>
      </c>
      <c r="J731" s="10" t="str">
        <f t="shared" si="152"/>
        <v/>
      </c>
      <c r="K731" s="10" t="str">
        <f t="shared" si="153"/>
        <v/>
      </c>
      <c r="L731" s="10"/>
      <c r="M731" s="43" t="str">
        <f t="shared" si="154"/>
        <v/>
      </c>
      <c r="N731" s="2">
        <f t="shared" si="155"/>
        <v>715</v>
      </c>
      <c r="O731" s="2" t="str">
        <f t="shared" si="146"/>
        <v/>
      </c>
    </row>
    <row r="732" spans="1:15" x14ac:dyDescent="0.2">
      <c r="A732" s="27" t="str">
        <f t="shared" si="144"/>
        <v/>
      </c>
      <c r="B732" s="20" t="str">
        <f t="shared" si="145"/>
        <v/>
      </c>
      <c r="C732" s="26" t="str">
        <f t="shared" si="147"/>
        <v/>
      </c>
      <c r="D732" s="16" t="str">
        <f t="shared" si="148"/>
        <v/>
      </c>
      <c r="E732" s="16" t="str">
        <f t="shared" si="149"/>
        <v/>
      </c>
      <c r="F732" s="53" t="str">
        <f t="shared" si="156"/>
        <v/>
      </c>
      <c r="G732" s="2"/>
      <c r="H732" s="2" t="str">
        <f t="shared" si="150"/>
        <v/>
      </c>
      <c r="I732" s="33" t="str">
        <f t="shared" si="151"/>
        <v/>
      </c>
      <c r="J732" s="10" t="str">
        <f t="shared" si="152"/>
        <v/>
      </c>
      <c r="K732" s="10" t="str">
        <f t="shared" si="153"/>
        <v/>
      </c>
      <c r="L732" s="10"/>
      <c r="M732" s="43" t="str">
        <f t="shared" si="154"/>
        <v/>
      </c>
      <c r="N732" s="2">
        <f t="shared" si="155"/>
        <v>716</v>
      </c>
      <c r="O732" s="2" t="str">
        <f t="shared" si="146"/>
        <v/>
      </c>
    </row>
    <row r="733" spans="1:15" x14ac:dyDescent="0.2">
      <c r="A733" s="27" t="str">
        <f t="shared" si="144"/>
        <v/>
      </c>
      <c r="B733" s="20" t="str">
        <f t="shared" si="145"/>
        <v/>
      </c>
      <c r="C733" s="26" t="str">
        <f t="shared" si="147"/>
        <v/>
      </c>
      <c r="D733" s="16" t="str">
        <f t="shared" si="148"/>
        <v/>
      </c>
      <c r="E733" s="16" t="str">
        <f t="shared" si="149"/>
        <v/>
      </c>
      <c r="F733" s="53" t="str">
        <f t="shared" si="156"/>
        <v/>
      </c>
      <c r="G733" s="2"/>
      <c r="H733" s="2" t="str">
        <f t="shared" si="150"/>
        <v/>
      </c>
      <c r="I733" s="33" t="str">
        <f t="shared" si="151"/>
        <v/>
      </c>
      <c r="J733" s="10" t="str">
        <f t="shared" si="152"/>
        <v/>
      </c>
      <c r="K733" s="10" t="str">
        <f t="shared" si="153"/>
        <v/>
      </c>
      <c r="L733" s="10"/>
      <c r="M733" s="43" t="str">
        <f t="shared" si="154"/>
        <v/>
      </c>
      <c r="N733" s="2">
        <f t="shared" si="155"/>
        <v>717</v>
      </c>
      <c r="O733" s="2" t="str">
        <f t="shared" si="146"/>
        <v/>
      </c>
    </row>
    <row r="734" spans="1:15" x14ac:dyDescent="0.2">
      <c r="A734" s="27" t="str">
        <f t="shared" si="144"/>
        <v/>
      </c>
      <c r="B734" s="20" t="str">
        <f t="shared" si="145"/>
        <v/>
      </c>
      <c r="C734" s="26" t="str">
        <f t="shared" si="147"/>
        <v/>
      </c>
      <c r="D734" s="16" t="str">
        <f t="shared" si="148"/>
        <v/>
      </c>
      <c r="E734" s="16" t="str">
        <f t="shared" si="149"/>
        <v/>
      </c>
      <c r="F734" s="53" t="str">
        <f t="shared" si="156"/>
        <v/>
      </c>
      <c r="G734" s="2"/>
      <c r="H734" s="2" t="str">
        <f t="shared" si="150"/>
        <v/>
      </c>
      <c r="I734" s="33" t="str">
        <f t="shared" si="151"/>
        <v/>
      </c>
      <c r="J734" s="10" t="str">
        <f t="shared" si="152"/>
        <v/>
      </c>
      <c r="K734" s="10" t="str">
        <f t="shared" si="153"/>
        <v/>
      </c>
      <c r="L734" s="10"/>
      <c r="M734" s="43" t="str">
        <f t="shared" si="154"/>
        <v/>
      </c>
      <c r="N734" s="2">
        <f t="shared" si="155"/>
        <v>718</v>
      </c>
      <c r="O734" s="2" t="str">
        <f t="shared" si="146"/>
        <v/>
      </c>
    </row>
    <row r="735" spans="1:15" x14ac:dyDescent="0.2">
      <c r="A735" s="27" t="str">
        <f t="shared" si="144"/>
        <v/>
      </c>
      <c r="B735" s="20" t="str">
        <f t="shared" si="145"/>
        <v/>
      </c>
      <c r="C735" s="26" t="str">
        <f t="shared" si="147"/>
        <v/>
      </c>
      <c r="D735" s="16" t="str">
        <f t="shared" si="148"/>
        <v/>
      </c>
      <c r="E735" s="16" t="str">
        <f t="shared" si="149"/>
        <v/>
      </c>
      <c r="F735" s="53" t="str">
        <f t="shared" si="156"/>
        <v/>
      </c>
      <c r="G735" s="2"/>
      <c r="H735" s="2" t="str">
        <f t="shared" si="150"/>
        <v/>
      </c>
      <c r="I735" s="33" t="str">
        <f t="shared" si="151"/>
        <v/>
      </c>
      <c r="J735" s="10" t="str">
        <f t="shared" si="152"/>
        <v/>
      </c>
      <c r="K735" s="10" t="str">
        <f t="shared" si="153"/>
        <v/>
      </c>
      <c r="L735" s="10"/>
      <c r="M735" s="43" t="str">
        <f t="shared" si="154"/>
        <v/>
      </c>
      <c r="N735" s="2">
        <f t="shared" si="155"/>
        <v>719</v>
      </c>
      <c r="O735" s="2" t="str">
        <f t="shared" si="146"/>
        <v/>
      </c>
    </row>
    <row r="736" spans="1:15" x14ac:dyDescent="0.2">
      <c r="A736" s="27" t="str">
        <f t="shared" si="144"/>
        <v/>
      </c>
      <c r="B736" s="20" t="str">
        <f t="shared" si="145"/>
        <v/>
      </c>
      <c r="C736" s="26" t="str">
        <f t="shared" si="147"/>
        <v/>
      </c>
      <c r="D736" s="16" t="str">
        <f t="shared" si="148"/>
        <v/>
      </c>
      <c r="E736" s="16" t="str">
        <f t="shared" si="149"/>
        <v/>
      </c>
      <c r="F736" s="53" t="str">
        <f t="shared" si="156"/>
        <v/>
      </c>
      <c r="G736" s="2"/>
      <c r="H736" s="2" t="str">
        <f t="shared" si="150"/>
        <v/>
      </c>
      <c r="I736" s="33" t="str">
        <f t="shared" si="151"/>
        <v/>
      </c>
      <c r="J736" s="10" t="str">
        <f t="shared" si="152"/>
        <v/>
      </c>
      <c r="K736" s="10" t="str">
        <f t="shared" si="153"/>
        <v/>
      </c>
      <c r="L736" s="10"/>
      <c r="M736" s="43" t="str">
        <f t="shared" si="154"/>
        <v/>
      </c>
      <c r="N736" s="2">
        <f t="shared" si="155"/>
        <v>720</v>
      </c>
      <c r="O736" s="2" t="str">
        <f t="shared" si="146"/>
        <v/>
      </c>
    </row>
    <row r="737" spans="1:15" x14ac:dyDescent="0.2">
      <c r="A737" s="27" t="str">
        <f t="shared" si="144"/>
        <v/>
      </c>
      <c r="B737" s="20" t="str">
        <f t="shared" si="145"/>
        <v/>
      </c>
      <c r="C737" s="26" t="str">
        <f t="shared" si="147"/>
        <v/>
      </c>
      <c r="D737" s="16" t="str">
        <f t="shared" si="148"/>
        <v/>
      </c>
      <c r="E737" s="16" t="str">
        <f t="shared" si="149"/>
        <v/>
      </c>
      <c r="F737" s="53" t="str">
        <f t="shared" si="156"/>
        <v/>
      </c>
      <c r="G737" s="2"/>
      <c r="H737" s="2" t="str">
        <f t="shared" si="150"/>
        <v/>
      </c>
      <c r="I737" s="33" t="str">
        <f t="shared" si="151"/>
        <v/>
      </c>
      <c r="J737" s="10" t="str">
        <f t="shared" si="152"/>
        <v/>
      </c>
      <c r="K737" s="10" t="str">
        <f t="shared" si="153"/>
        <v/>
      </c>
      <c r="L737" s="10"/>
      <c r="M737" s="43" t="str">
        <f t="shared" si="154"/>
        <v/>
      </c>
      <c r="N737" s="2">
        <f t="shared" si="155"/>
        <v>721</v>
      </c>
      <c r="O737" s="2" t="str">
        <f t="shared" si="146"/>
        <v/>
      </c>
    </row>
    <row r="738" spans="1:15" x14ac:dyDescent="0.2">
      <c r="A738" s="27" t="str">
        <f t="shared" si="144"/>
        <v/>
      </c>
      <c r="B738" s="20" t="str">
        <f t="shared" si="145"/>
        <v/>
      </c>
      <c r="C738" s="26" t="str">
        <f t="shared" si="147"/>
        <v/>
      </c>
      <c r="D738" s="16" t="str">
        <f t="shared" si="148"/>
        <v/>
      </c>
      <c r="E738" s="16" t="str">
        <f t="shared" si="149"/>
        <v/>
      </c>
      <c r="F738" s="53" t="str">
        <f t="shared" si="156"/>
        <v/>
      </c>
      <c r="G738" s="2"/>
      <c r="H738" s="2" t="str">
        <f t="shared" si="150"/>
        <v/>
      </c>
      <c r="I738" s="33" t="str">
        <f t="shared" si="151"/>
        <v/>
      </c>
      <c r="J738" s="10" t="str">
        <f t="shared" si="152"/>
        <v/>
      </c>
      <c r="K738" s="10" t="str">
        <f t="shared" si="153"/>
        <v/>
      </c>
      <c r="L738" s="10"/>
      <c r="M738" s="43" t="str">
        <f t="shared" si="154"/>
        <v/>
      </c>
      <c r="N738" s="2">
        <f t="shared" si="155"/>
        <v>722</v>
      </c>
      <c r="O738" s="2" t="str">
        <f t="shared" si="146"/>
        <v/>
      </c>
    </row>
    <row r="739" spans="1:15" x14ac:dyDescent="0.2">
      <c r="A739" s="27" t="str">
        <f t="shared" si="144"/>
        <v/>
      </c>
      <c r="B739" s="20" t="str">
        <f t="shared" si="145"/>
        <v/>
      </c>
      <c r="C739" s="26" t="str">
        <f t="shared" si="147"/>
        <v/>
      </c>
      <c r="D739" s="16" t="str">
        <f t="shared" si="148"/>
        <v/>
      </c>
      <c r="E739" s="16" t="str">
        <f t="shared" si="149"/>
        <v/>
      </c>
      <c r="F739" s="53" t="str">
        <f t="shared" si="156"/>
        <v/>
      </c>
      <c r="G739" s="2"/>
      <c r="H739" s="2" t="str">
        <f t="shared" si="150"/>
        <v/>
      </c>
      <c r="I739" s="33" t="str">
        <f t="shared" si="151"/>
        <v/>
      </c>
      <c r="J739" s="10" t="str">
        <f t="shared" si="152"/>
        <v/>
      </c>
      <c r="K739" s="10" t="str">
        <f t="shared" si="153"/>
        <v/>
      </c>
      <c r="L739" s="10"/>
      <c r="M739" s="43" t="str">
        <f t="shared" si="154"/>
        <v/>
      </c>
      <c r="N739" s="2">
        <f t="shared" si="155"/>
        <v>723</v>
      </c>
      <c r="O739" s="2" t="str">
        <f t="shared" si="146"/>
        <v/>
      </c>
    </row>
    <row r="740" spans="1:15" x14ac:dyDescent="0.2">
      <c r="A740" s="27" t="str">
        <f t="shared" si="144"/>
        <v/>
      </c>
      <c r="B740" s="20" t="str">
        <f t="shared" si="145"/>
        <v/>
      </c>
      <c r="C740" s="26" t="str">
        <f t="shared" si="147"/>
        <v/>
      </c>
      <c r="D740" s="16" t="str">
        <f t="shared" si="148"/>
        <v/>
      </c>
      <c r="E740" s="16" t="str">
        <f t="shared" si="149"/>
        <v/>
      </c>
      <c r="F740" s="53" t="str">
        <f t="shared" si="156"/>
        <v/>
      </c>
      <c r="G740" s="2"/>
      <c r="H740" s="2" t="str">
        <f t="shared" si="150"/>
        <v/>
      </c>
      <c r="I740" s="33" t="str">
        <f t="shared" si="151"/>
        <v/>
      </c>
      <c r="J740" s="10" t="str">
        <f t="shared" si="152"/>
        <v/>
      </c>
      <c r="K740" s="10" t="str">
        <f t="shared" si="153"/>
        <v/>
      </c>
      <c r="L740" s="10"/>
      <c r="M740" s="43" t="str">
        <f t="shared" si="154"/>
        <v/>
      </c>
      <c r="N740" s="2">
        <f t="shared" si="155"/>
        <v>724</v>
      </c>
      <c r="O740" s="2" t="str">
        <f t="shared" si="146"/>
        <v/>
      </c>
    </row>
    <row r="741" spans="1:15" x14ac:dyDescent="0.2">
      <c r="A741" s="27" t="str">
        <f t="shared" si="144"/>
        <v/>
      </c>
      <c r="B741" s="20" t="str">
        <f t="shared" si="145"/>
        <v/>
      </c>
      <c r="C741" s="26" t="str">
        <f t="shared" si="147"/>
        <v/>
      </c>
      <c r="D741" s="16" t="str">
        <f t="shared" si="148"/>
        <v/>
      </c>
      <c r="E741" s="16" t="str">
        <f t="shared" si="149"/>
        <v/>
      </c>
      <c r="F741" s="53" t="str">
        <f t="shared" si="156"/>
        <v/>
      </c>
      <c r="G741" s="2"/>
      <c r="H741" s="2" t="str">
        <f t="shared" si="150"/>
        <v/>
      </c>
      <c r="I741" s="33" t="str">
        <f t="shared" si="151"/>
        <v/>
      </c>
      <c r="J741" s="10" t="str">
        <f t="shared" si="152"/>
        <v/>
      </c>
      <c r="K741" s="10" t="str">
        <f t="shared" si="153"/>
        <v/>
      </c>
      <c r="L741" s="10"/>
      <c r="M741" s="43" t="str">
        <f t="shared" si="154"/>
        <v/>
      </c>
      <c r="N741" s="2">
        <f t="shared" si="155"/>
        <v>725</v>
      </c>
      <c r="O741" s="2" t="str">
        <f t="shared" si="146"/>
        <v/>
      </c>
    </row>
    <row r="742" spans="1:15" x14ac:dyDescent="0.2">
      <c r="A742" s="27" t="str">
        <f t="shared" si="144"/>
        <v/>
      </c>
      <c r="B742" s="20" t="str">
        <f t="shared" si="145"/>
        <v/>
      </c>
      <c r="C742" s="26" t="str">
        <f t="shared" si="147"/>
        <v/>
      </c>
      <c r="D742" s="16" t="str">
        <f t="shared" si="148"/>
        <v/>
      </c>
      <c r="E742" s="16" t="str">
        <f t="shared" si="149"/>
        <v/>
      </c>
      <c r="F742" s="53" t="str">
        <f t="shared" si="156"/>
        <v/>
      </c>
      <c r="G742" s="2"/>
      <c r="H742" s="2" t="str">
        <f t="shared" si="150"/>
        <v/>
      </c>
      <c r="I742" s="33" t="str">
        <f t="shared" si="151"/>
        <v/>
      </c>
      <c r="J742" s="10" t="str">
        <f t="shared" si="152"/>
        <v/>
      </c>
      <c r="K742" s="10" t="str">
        <f t="shared" si="153"/>
        <v/>
      </c>
      <c r="L742" s="10"/>
      <c r="M742" s="43" t="str">
        <f t="shared" si="154"/>
        <v/>
      </c>
      <c r="N742" s="2">
        <f t="shared" si="155"/>
        <v>726</v>
      </c>
      <c r="O742" s="2" t="str">
        <f t="shared" si="146"/>
        <v/>
      </c>
    </row>
    <row r="743" spans="1:15" x14ac:dyDescent="0.2">
      <c r="A743" s="27" t="str">
        <f t="shared" si="144"/>
        <v/>
      </c>
      <c r="B743" s="20" t="str">
        <f t="shared" si="145"/>
        <v/>
      </c>
      <c r="C743" s="26" t="str">
        <f t="shared" si="147"/>
        <v/>
      </c>
      <c r="D743" s="16" t="str">
        <f t="shared" si="148"/>
        <v/>
      </c>
      <c r="E743" s="16" t="str">
        <f t="shared" si="149"/>
        <v/>
      </c>
      <c r="F743" s="53" t="str">
        <f t="shared" si="156"/>
        <v/>
      </c>
      <c r="G743" s="2"/>
      <c r="H743" s="2" t="str">
        <f t="shared" si="150"/>
        <v/>
      </c>
      <c r="I743" s="33" t="str">
        <f t="shared" si="151"/>
        <v/>
      </c>
      <c r="J743" s="10" t="str">
        <f t="shared" si="152"/>
        <v/>
      </c>
      <c r="K743" s="10" t="str">
        <f t="shared" si="153"/>
        <v/>
      </c>
      <c r="L743" s="10"/>
      <c r="M743" s="43" t="str">
        <f t="shared" si="154"/>
        <v/>
      </c>
      <c r="N743" s="2">
        <f t="shared" si="155"/>
        <v>727</v>
      </c>
      <c r="O743" s="2" t="str">
        <f t="shared" si="146"/>
        <v/>
      </c>
    </row>
    <row r="744" spans="1:15" x14ac:dyDescent="0.2">
      <c r="A744" s="27" t="str">
        <f t="shared" si="144"/>
        <v/>
      </c>
      <c r="B744" s="20" t="str">
        <f t="shared" si="145"/>
        <v/>
      </c>
      <c r="C744" s="26" t="str">
        <f t="shared" si="147"/>
        <v/>
      </c>
      <c r="D744" s="16" t="str">
        <f t="shared" si="148"/>
        <v/>
      </c>
      <c r="E744" s="16" t="str">
        <f t="shared" si="149"/>
        <v/>
      </c>
      <c r="F744" s="53" t="str">
        <f t="shared" si="156"/>
        <v/>
      </c>
      <c r="G744" s="2"/>
      <c r="H744" s="2" t="str">
        <f t="shared" si="150"/>
        <v/>
      </c>
      <c r="I744" s="33" t="str">
        <f t="shared" si="151"/>
        <v/>
      </c>
      <c r="J744" s="10" t="str">
        <f t="shared" si="152"/>
        <v/>
      </c>
      <c r="K744" s="10" t="str">
        <f t="shared" si="153"/>
        <v/>
      </c>
      <c r="L744" s="10"/>
      <c r="M744" s="43" t="str">
        <f t="shared" si="154"/>
        <v/>
      </c>
      <c r="N744" s="2">
        <f t="shared" si="155"/>
        <v>728</v>
      </c>
      <c r="O744" s="2" t="str">
        <f t="shared" si="146"/>
        <v/>
      </c>
    </row>
    <row r="745" spans="1:15" x14ac:dyDescent="0.2">
      <c r="A745" s="27" t="str">
        <f t="shared" si="144"/>
        <v/>
      </c>
      <c r="B745" s="20" t="str">
        <f t="shared" si="145"/>
        <v/>
      </c>
      <c r="C745" s="26" t="str">
        <f t="shared" si="147"/>
        <v/>
      </c>
      <c r="D745" s="16" t="str">
        <f t="shared" si="148"/>
        <v/>
      </c>
      <c r="E745" s="16" t="str">
        <f t="shared" si="149"/>
        <v/>
      </c>
      <c r="F745" s="53" t="str">
        <f t="shared" si="156"/>
        <v/>
      </c>
      <c r="G745" s="2"/>
      <c r="H745" s="2" t="str">
        <f t="shared" si="150"/>
        <v/>
      </c>
      <c r="I745" s="33" t="str">
        <f t="shared" si="151"/>
        <v/>
      </c>
      <c r="J745" s="10" t="str">
        <f t="shared" si="152"/>
        <v/>
      </c>
      <c r="K745" s="10" t="str">
        <f t="shared" si="153"/>
        <v/>
      </c>
      <c r="L745" s="10"/>
      <c r="M745" s="43" t="str">
        <f t="shared" si="154"/>
        <v/>
      </c>
      <c r="N745" s="2">
        <f t="shared" si="155"/>
        <v>729</v>
      </c>
      <c r="O745" s="2" t="str">
        <f t="shared" si="146"/>
        <v/>
      </c>
    </row>
    <row r="746" spans="1:15" x14ac:dyDescent="0.2">
      <c r="A746" s="27" t="str">
        <f t="shared" si="144"/>
        <v/>
      </c>
      <c r="B746" s="20" t="str">
        <f t="shared" si="145"/>
        <v/>
      </c>
      <c r="C746" s="26" t="str">
        <f t="shared" si="147"/>
        <v/>
      </c>
      <c r="D746" s="16" t="str">
        <f t="shared" si="148"/>
        <v/>
      </c>
      <c r="E746" s="16" t="str">
        <f t="shared" si="149"/>
        <v/>
      </c>
      <c r="F746" s="53" t="str">
        <f t="shared" si="156"/>
        <v/>
      </c>
      <c r="G746" s="2"/>
      <c r="H746" s="2" t="str">
        <f t="shared" si="150"/>
        <v/>
      </c>
      <c r="I746" s="33" t="str">
        <f t="shared" si="151"/>
        <v/>
      </c>
      <c r="J746" s="10" t="str">
        <f t="shared" si="152"/>
        <v/>
      </c>
      <c r="K746" s="10" t="str">
        <f t="shared" si="153"/>
        <v/>
      </c>
      <c r="L746" s="10"/>
      <c r="M746" s="43" t="str">
        <f t="shared" si="154"/>
        <v/>
      </c>
      <c r="N746" s="2">
        <f t="shared" si="155"/>
        <v>730</v>
      </c>
      <c r="O746" s="2" t="str">
        <f t="shared" si="146"/>
        <v/>
      </c>
    </row>
    <row r="747" spans="1:15" x14ac:dyDescent="0.2">
      <c r="A747" s="27" t="str">
        <f t="shared" si="144"/>
        <v/>
      </c>
      <c r="B747" s="20" t="str">
        <f t="shared" si="145"/>
        <v/>
      </c>
      <c r="C747" s="26" t="str">
        <f t="shared" si="147"/>
        <v/>
      </c>
      <c r="D747" s="16" t="str">
        <f t="shared" si="148"/>
        <v/>
      </c>
      <c r="E747" s="16" t="str">
        <f t="shared" si="149"/>
        <v/>
      </c>
      <c r="F747" s="53" t="str">
        <f t="shared" si="156"/>
        <v/>
      </c>
      <c r="G747" s="2"/>
      <c r="H747" s="2" t="str">
        <f t="shared" si="150"/>
        <v/>
      </c>
      <c r="I747" s="33" t="str">
        <f t="shared" si="151"/>
        <v/>
      </c>
      <c r="J747" s="10" t="str">
        <f t="shared" si="152"/>
        <v/>
      </c>
      <c r="K747" s="10" t="str">
        <f t="shared" si="153"/>
        <v/>
      </c>
      <c r="L747" s="10"/>
      <c r="M747" s="43" t="str">
        <f t="shared" si="154"/>
        <v/>
      </c>
      <c r="N747" s="2">
        <f t="shared" si="155"/>
        <v>731</v>
      </c>
      <c r="O747" s="2" t="str">
        <f t="shared" si="146"/>
        <v/>
      </c>
    </row>
    <row r="748" spans="1:15" x14ac:dyDescent="0.2">
      <c r="A748" s="27" t="str">
        <f t="shared" si="144"/>
        <v/>
      </c>
      <c r="B748" s="20" t="str">
        <f t="shared" si="145"/>
        <v/>
      </c>
      <c r="C748" s="26" t="str">
        <f t="shared" si="147"/>
        <v/>
      </c>
      <c r="D748" s="16" t="str">
        <f t="shared" si="148"/>
        <v/>
      </c>
      <c r="E748" s="16" t="str">
        <f t="shared" si="149"/>
        <v/>
      </c>
      <c r="F748" s="53" t="str">
        <f t="shared" si="156"/>
        <v/>
      </c>
      <c r="G748" s="2"/>
      <c r="H748" s="2" t="str">
        <f t="shared" si="150"/>
        <v/>
      </c>
      <c r="I748" s="33" t="str">
        <f t="shared" si="151"/>
        <v/>
      </c>
      <c r="J748" s="10" t="str">
        <f t="shared" si="152"/>
        <v/>
      </c>
      <c r="K748" s="10" t="str">
        <f t="shared" si="153"/>
        <v/>
      </c>
      <c r="L748" s="10"/>
      <c r="M748" s="43" t="str">
        <f t="shared" si="154"/>
        <v/>
      </c>
      <c r="N748" s="2">
        <f t="shared" si="155"/>
        <v>732</v>
      </c>
      <c r="O748" s="2" t="str">
        <f t="shared" si="146"/>
        <v/>
      </c>
    </row>
    <row r="749" spans="1:15" x14ac:dyDescent="0.2">
      <c r="A749" s="27" t="str">
        <f t="shared" si="144"/>
        <v/>
      </c>
      <c r="B749" s="20" t="str">
        <f t="shared" si="145"/>
        <v/>
      </c>
      <c r="C749" s="26" t="str">
        <f t="shared" si="147"/>
        <v/>
      </c>
      <c r="D749" s="16" t="str">
        <f t="shared" si="148"/>
        <v/>
      </c>
      <c r="E749" s="16" t="str">
        <f t="shared" si="149"/>
        <v/>
      </c>
      <c r="F749" s="53" t="str">
        <f t="shared" si="156"/>
        <v/>
      </c>
      <c r="G749" s="2"/>
      <c r="H749" s="2" t="str">
        <f t="shared" si="150"/>
        <v/>
      </c>
      <c r="I749" s="33" t="str">
        <f t="shared" si="151"/>
        <v/>
      </c>
      <c r="J749" s="10" t="str">
        <f t="shared" si="152"/>
        <v/>
      </c>
      <c r="K749" s="10" t="str">
        <f t="shared" si="153"/>
        <v/>
      </c>
      <c r="L749" s="10"/>
      <c r="M749" s="43" t="str">
        <f t="shared" si="154"/>
        <v/>
      </c>
      <c r="N749" s="2">
        <f t="shared" si="155"/>
        <v>733</v>
      </c>
      <c r="O749" s="2" t="str">
        <f t="shared" si="146"/>
        <v/>
      </c>
    </row>
    <row r="750" spans="1:15" x14ac:dyDescent="0.2">
      <c r="A750" s="27" t="str">
        <f t="shared" si="144"/>
        <v/>
      </c>
      <c r="B750" s="20" t="str">
        <f t="shared" si="145"/>
        <v/>
      </c>
      <c r="C750" s="26" t="str">
        <f t="shared" si="147"/>
        <v/>
      </c>
      <c r="D750" s="16" t="str">
        <f t="shared" si="148"/>
        <v/>
      </c>
      <c r="E750" s="16" t="str">
        <f t="shared" si="149"/>
        <v/>
      </c>
      <c r="F750" s="53" t="str">
        <f t="shared" si="156"/>
        <v/>
      </c>
      <c r="G750" s="2"/>
      <c r="H750" s="2" t="str">
        <f t="shared" si="150"/>
        <v/>
      </c>
      <c r="I750" s="33" t="str">
        <f t="shared" si="151"/>
        <v/>
      </c>
      <c r="J750" s="10" t="str">
        <f t="shared" si="152"/>
        <v/>
      </c>
      <c r="K750" s="10" t="str">
        <f t="shared" si="153"/>
        <v/>
      </c>
      <c r="L750" s="10"/>
      <c r="M750" s="43" t="str">
        <f t="shared" si="154"/>
        <v/>
      </c>
      <c r="N750" s="2">
        <f t="shared" si="155"/>
        <v>734</v>
      </c>
      <c r="O750" s="2" t="str">
        <f t="shared" si="146"/>
        <v/>
      </c>
    </row>
    <row r="751" spans="1:15" x14ac:dyDescent="0.2">
      <c r="A751" s="27" t="str">
        <f t="shared" si="144"/>
        <v/>
      </c>
      <c r="B751" s="20" t="str">
        <f t="shared" si="145"/>
        <v/>
      </c>
      <c r="C751" s="26" t="str">
        <f t="shared" si="147"/>
        <v/>
      </c>
      <c r="D751" s="16" t="str">
        <f t="shared" si="148"/>
        <v/>
      </c>
      <c r="E751" s="16" t="str">
        <f t="shared" si="149"/>
        <v/>
      </c>
      <c r="F751" s="53" t="str">
        <f t="shared" si="156"/>
        <v/>
      </c>
      <c r="G751" s="2"/>
      <c r="H751" s="2" t="str">
        <f t="shared" si="150"/>
        <v/>
      </c>
      <c r="I751" s="33" t="str">
        <f t="shared" si="151"/>
        <v/>
      </c>
      <c r="J751" s="10" t="str">
        <f t="shared" si="152"/>
        <v/>
      </c>
      <c r="K751" s="10" t="str">
        <f t="shared" si="153"/>
        <v/>
      </c>
      <c r="L751" s="10"/>
      <c r="M751" s="43" t="str">
        <f t="shared" si="154"/>
        <v/>
      </c>
      <c r="N751" s="2">
        <f t="shared" si="155"/>
        <v>735</v>
      </c>
      <c r="O751" s="2" t="str">
        <f t="shared" si="146"/>
        <v/>
      </c>
    </row>
    <row r="752" spans="1:15" x14ac:dyDescent="0.2">
      <c r="A752" s="27" t="str">
        <f t="shared" si="144"/>
        <v/>
      </c>
      <c r="B752" s="20" t="str">
        <f t="shared" si="145"/>
        <v/>
      </c>
      <c r="C752" s="26" t="str">
        <f t="shared" si="147"/>
        <v/>
      </c>
      <c r="D752" s="16" t="str">
        <f t="shared" si="148"/>
        <v/>
      </c>
      <c r="E752" s="16" t="str">
        <f t="shared" si="149"/>
        <v/>
      </c>
      <c r="F752" s="53" t="str">
        <f t="shared" si="156"/>
        <v/>
      </c>
      <c r="G752" s="2"/>
      <c r="H752" s="2" t="str">
        <f t="shared" si="150"/>
        <v/>
      </c>
      <c r="I752" s="33" t="str">
        <f t="shared" si="151"/>
        <v/>
      </c>
      <c r="J752" s="10" t="str">
        <f t="shared" si="152"/>
        <v/>
      </c>
      <c r="K752" s="10" t="str">
        <f t="shared" si="153"/>
        <v/>
      </c>
      <c r="L752" s="10"/>
      <c r="M752" s="43" t="str">
        <f t="shared" si="154"/>
        <v/>
      </c>
      <c r="N752" s="2">
        <f t="shared" si="155"/>
        <v>736</v>
      </c>
      <c r="O752" s="2" t="str">
        <f t="shared" si="146"/>
        <v/>
      </c>
    </row>
    <row r="753" spans="1:15" x14ac:dyDescent="0.2">
      <c r="A753" s="27" t="str">
        <f t="shared" si="144"/>
        <v/>
      </c>
      <c r="B753" s="20" t="str">
        <f t="shared" si="145"/>
        <v/>
      </c>
      <c r="C753" s="26" t="str">
        <f t="shared" si="147"/>
        <v/>
      </c>
      <c r="D753" s="16" t="str">
        <f t="shared" si="148"/>
        <v/>
      </c>
      <c r="E753" s="16" t="str">
        <f t="shared" si="149"/>
        <v/>
      </c>
      <c r="F753" s="53" t="str">
        <f t="shared" si="156"/>
        <v/>
      </c>
      <c r="G753" s="2"/>
      <c r="H753" s="2" t="str">
        <f t="shared" si="150"/>
        <v/>
      </c>
      <c r="I753" s="33" t="str">
        <f t="shared" si="151"/>
        <v/>
      </c>
      <c r="J753" s="10" t="str">
        <f t="shared" si="152"/>
        <v/>
      </c>
      <c r="K753" s="10" t="str">
        <f t="shared" si="153"/>
        <v/>
      </c>
      <c r="L753" s="10"/>
      <c r="M753" s="43" t="str">
        <f t="shared" si="154"/>
        <v/>
      </c>
      <c r="N753" s="2">
        <f t="shared" si="155"/>
        <v>737</v>
      </c>
      <c r="O753" s="2" t="str">
        <f t="shared" si="146"/>
        <v/>
      </c>
    </row>
    <row r="754" spans="1:15" x14ac:dyDescent="0.2">
      <c r="A754" s="27" t="str">
        <f t="shared" si="144"/>
        <v/>
      </c>
      <c r="B754" s="20" t="str">
        <f t="shared" si="145"/>
        <v/>
      </c>
      <c r="C754" s="26" t="str">
        <f t="shared" si="147"/>
        <v/>
      </c>
      <c r="D754" s="16" t="str">
        <f t="shared" si="148"/>
        <v/>
      </c>
      <c r="E754" s="16" t="str">
        <f t="shared" si="149"/>
        <v/>
      </c>
      <c r="F754" s="53" t="str">
        <f t="shared" si="156"/>
        <v/>
      </c>
      <c r="G754" s="2"/>
      <c r="H754" s="2" t="str">
        <f t="shared" si="150"/>
        <v/>
      </c>
      <c r="I754" s="33" t="str">
        <f t="shared" si="151"/>
        <v/>
      </c>
      <c r="J754" s="10" t="str">
        <f t="shared" si="152"/>
        <v/>
      </c>
      <c r="K754" s="10" t="str">
        <f t="shared" si="153"/>
        <v/>
      </c>
      <c r="L754" s="10"/>
      <c r="M754" s="43" t="str">
        <f t="shared" si="154"/>
        <v/>
      </c>
      <c r="N754" s="2">
        <f t="shared" si="155"/>
        <v>738</v>
      </c>
      <c r="O754" s="2" t="str">
        <f t="shared" si="146"/>
        <v/>
      </c>
    </row>
    <row r="755" spans="1:15" x14ac:dyDescent="0.2">
      <c r="A755" s="27" t="str">
        <f t="shared" si="144"/>
        <v/>
      </c>
      <c r="B755" s="20" t="str">
        <f t="shared" si="145"/>
        <v/>
      </c>
      <c r="C755" s="26" t="str">
        <f t="shared" si="147"/>
        <v/>
      </c>
      <c r="D755" s="16" t="str">
        <f t="shared" si="148"/>
        <v/>
      </c>
      <c r="E755" s="16" t="str">
        <f t="shared" si="149"/>
        <v/>
      </c>
      <c r="F755" s="53" t="str">
        <f t="shared" si="156"/>
        <v/>
      </c>
      <c r="G755" s="2"/>
      <c r="H755" s="2" t="str">
        <f t="shared" si="150"/>
        <v/>
      </c>
      <c r="I755" s="33" t="str">
        <f t="shared" si="151"/>
        <v/>
      </c>
      <c r="J755" s="10" t="str">
        <f t="shared" si="152"/>
        <v/>
      </c>
      <c r="K755" s="10" t="str">
        <f t="shared" si="153"/>
        <v/>
      </c>
      <c r="L755" s="10"/>
      <c r="M755" s="43" t="str">
        <f t="shared" si="154"/>
        <v/>
      </c>
      <c r="N755" s="2">
        <f t="shared" si="155"/>
        <v>739</v>
      </c>
      <c r="O755" s="2" t="str">
        <f t="shared" si="146"/>
        <v/>
      </c>
    </row>
    <row r="756" spans="1:15" x14ac:dyDescent="0.2">
      <c r="A756" s="27" t="str">
        <f t="shared" si="144"/>
        <v/>
      </c>
      <c r="B756" s="20" t="str">
        <f t="shared" si="145"/>
        <v/>
      </c>
      <c r="C756" s="26" t="str">
        <f t="shared" si="147"/>
        <v/>
      </c>
      <c r="D756" s="16" t="str">
        <f t="shared" si="148"/>
        <v/>
      </c>
      <c r="E756" s="16" t="str">
        <f t="shared" si="149"/>
        <v/>
      </c>
      <c r="F756" s="53" t="str">
        <f t="shared" si="156"/>
        <v/>
      </c>
      <c r="G756" s="2"/>
      <c r="H756" s="2" t="str">
        <f t="shared" si="150"/>
        <v/>
      </c>
      <c r="I756" s="33" t="str">
        <f t="shared" si="151"/>
        <v/>
      </c>
      <c r="J756" s="10" t="str">
        <f t="shared" si="152"/>
        <v/>
      </c>
      <c r="K756" s="10" t="str">
        <f t="shared" si="153"/>
        <v/>
      </c>
      <c r="L756" s="10"/>
      <c r="M756" s="43" t="str">
        <f t="shared" si="154"/>
        <v/>
      </c>
      <c r="N756" s="2">
        <f t="shared" si="155"/>
        <v>740</v>
      </c>
      <c r="O756" s="2" t="str">
        <f t="shared" si="146"/>
        <v/>
      </c>
    </row>
    <row r="757" spans="1:15" x14ac:dyDescent="0.2">
      <c r="A757" s="27" t="str">
        <f t="shared" si="144"/>
        <v/>
      </c>
      <c r="B757" s="20" t="str">
        <f t="shared" si="145"/>
        <v/>
      </c>
      <c r="C757" s="26" t="str">
        <f t="shared" si="147"/>
        <v/>
      </c>
      <c r="D757" s="16" t="str">
        <f t="shared" si="148"/>
        <v/>
      </c>
      <c r="E757" s="16" t="str">
        <f t="shared" si="149"/>
        <v/>
      </c>
      <c r="F757" s="53" t="str">
        <f t="shared" si="156"/>
        <v/>
      </c>
      <c r="G757" s="2"/>
      <c r="H757" s="2" t="str">
        <f t="shared" si="150"/>
        <v/>
      </c>
      <c r="I757" s="33" t="str">
        <f t="shared" si="151"/>
        <v/>
      </c>
      <c r="J757" s="10" t="str">
        <f t="shared" si="152"/>
        <v/>
      </c>
      <c r="K757" s="10" t="str">
        <f t="shared" si="153"/>
        <v/>
      </c>
      <c r="L757" s="10"/>
      <c r="M757" s="43" t="str">
        <f t="shared" si="154"/>
        <v/>
      </c>
      <c r="N757" s="2">
        <f t="shared" si="155"/>
        <v>741</v>
      </c>
      <c r="O757" s="2" t="str">
        <f t="shared" si="146"/>
        <v/>
      </c>
    </row>
    <row r="758" spans="1:15" x14ac:dyDescent="0.2">
      <c r="A758" s="27" t="str">
        <f t="shared" si="144"/>
        <v/>
      </c>
      <c r="B758" s="20" t="str">
        <f t="shared" si="145"/>
        <v/>
      </c>
      <c r="C758" s="26" t="str">
        <f t="shared" si="147"/>
        <v/>
      </c>
      <c r="D758" s="16" t="str">
        <f t="shared" si="148"/>
        <v/>
      </c>
      <c r="E758" s="16" t="str">
        <f t="shared" si="149"/>
        <v/>
      </c>
      <c r="F758" s="53" t="str">
        <f t="shared" si="156"/>
        <v/>
      </c>
      <c r="G758" s="2"/>
      <c r="H758" s="2" t="str">
        <f t="shared" si="150"/>
        <v/>
      </c>
      <c r="I758" s="33" t="str">
        <f t="shared" si="151"/>
        <v/>
      </c>
      <c r="J758" s="10" t="str">
        <f t="shared" si="152"/>
        <v/>
      </c>
      <c r="K758" s="10" t="str">
        <f t="shared" si="153"/>
        <v/>
      </c>
      <c r="L758" s="10"/>
      <c r="M758" s="43" t="str">
        <f t="shared" si="154"/>
        <v/>
      </c>
      <c r="N758" s="2">
        <f t="shared" si="155"/>
        <v>742</v>
      </c>
      <c r="O758" s="2" t="str">
        <f t="shared" si="146"/>
        <v/>
      </c>
    </row>
    <row r="759" spans="1:15" x14ac:dyDescent="0.2">
      <c r="A759" s="27" t="str">
        <f t="shared" si="144"/>
        <v/>
      </c>
      <c r="B759" s="20" t="str">
        <f t="shared" si="145"/>
        <v/>
      </c>
      <c r="C759" s="26" t="str">
        <f t="shared" si="147"/>
        <v/>
      </c>
      <c r="D759" s="16" t="str">
        <f t="shared" si="148"/>
        <v/>
      </c>
      <c r="E759" s="16" t="str">
        <f t="shared" si="149"/>
        <v/>
      </c>
      <c r="F759" s="53" t="str">
        <f t="shared" si="156"/>
        <v/>
      </c>
      <c r="G759" s="2"/>
      <c r="H759" s="2" t="str">
        <f t="shared" si="150"/>
        <v/>
      </c>
      <c r="I759" s="33" t="str">
        <f t="shared" si="151"/>
        <v/>
      </c>
      <c r="J759" s="10" t="str">
        <f t="shared" si="152"/>
        <v/>
      </c>
      <c r="K759" s="10" t="str">
        <f t="shared" si="153"/>
        <v/>
      </c>
      <c r="L759" s="10"/>
      <c r="M759" s="43" t="str">
        <f t="shared" si="154"/>
        <v/>
      </c>
      <c r="N759" s="2">
        <f t="shared" si="155"/>
        <v>743</v>
      </c>
      <c r="O759" s="2" t="str">
        <f t="shared" si="146"/>
        <v/>
      </c>
    </row>
    <row r="760" spans="1:15" x14ac:dyDescent="0.2">
      <c r="A760" s="27" t="str">
        <f t="shared" si="144"/>
        <v/>
      </c>
      <c r="B760" s="20" t="str">
        <f t="shared" si="145"/>
        <v/>
      </c>
      <c r="C760" s="26" t="str">
        <f t="shared" si="147"/>
        <v/>
      </c>
      <c r="D760" s="16" t="str">
        <f t="shared" si="148"/>
        <v/>
      </c>
      <c r="E760" s="16" t="str">
        <f t="shared" si="149"/>
        <v/>
      </c>
      <c r="F760" s="53" t="str">
        <f t="shared" si="156"/>
        <v/>
      </c>
      <c r="G760" s="2"/>
      <c r="H760" s="2" t="str">
        <f t="shared" si="150"/>
        <v/>
      </c>
      <c r="I760" s="33" t="str">
        <f t="shared" si="151"/>
        <v/>
      </c>
      <c r="J760" s="10" t="str">
        <f t="shared" si="152"/>
        <v/>
      </c>
      <c r="K760" s="10" t="str">
        <f t="shared" si="153"/>
        <v/>
      </c>
      <c r="L760" s="10"/>
      <c r="M760" s="43" t="str">
        <f t="shared" si="154"/>
        <v/>
      </c>
      <c r="N760" s="2">
        <f t="shared" si="155"/>
        <v>744</v>
      </c>
      <c r="O760" s="2" t="str">
        <f t="shared" si="146"/>
        <v/>
      </c>
    </row>
    <row r="761" spans="1:15" x14ac:dyDescent="0.2">
      <c r="A761" s="27" t="str">
        <f t="shared" si="144"/>
        <v/>
      </c>
      <c r="B761" s="20" t="str">
        <f t="shared" si="145"/>
        <v/>
      </c>
      <c r="C761" s="26" t="str">
        <f t="shared" si="147"/>
        <v/>
      </c>
      <c r="D761" s="16" t="str">
        <f t="shared" si="148"/>
        <v/>
      </c>
      <c r="E761" s="16" t="str">
        <f t="shared" si="149"/>
        <v/>
      </c>
      <c r="F761" s="53" t="str">
        <f t="shared" si="156"/>
        <v/>
      </c>
      <c r="G761" s="2"/>
      <c r="H761" s="2" t="str">
        <f t="shared" si="150"/>
        <v/>
      </c>
      <c r="I761" s="33" t="str">
        <f t="shared" si="151"/>
        <v/>
      </c>
      <c r="J761" s="10" t="str">
        <f t="shared" si="152"/>
        <v/>
      </c>
      <c r="K761" s="10" t="str">
        <f t="shared" si="153"/>
        <v/>
      </c>
      <c r="L761" s="10"/>
      <c r="M761" s="43" t="str">
        <f t="shared" si="154"/>
        <v/>
      </c>
      <c r="N761" s="2">
        <f t="shared" si="155"/>
        <v>745</v>
      </c>
      <c r="O761" s="2" t="str">
        <f t="shared" si="146"/>
        <v/>
      </c>
    </row>
    <row r="762" spans="1:15" x14ac:dyDescent="0.2">
      <c r="A762" s="27" t="str">
        <f t="shared" si="144"/>
        <v/>
      </c>
      <c r="B762" s="20" t="str">
        <f t="shared" si="145"/>
        <v/>
      </c>
      <c r="C762" s="26" t="str">
        <f t="shared" si="147"/>
        <v/>
      </c>
      <c r="D762" s="16" t="str">
        <f t="shared" si="148"/>
        <v/>
      </c>
      <c r="E762" s="16" t="str">
        <f t="shared" si="149"/>
        <v/>
      </c>
      <c r="F762" s="53" t="str">
        <f t="shared" si="156"/>
        <v/>
      </c>
      <c r="G762" s="2"/>
      <c r="H762" s="2" t="str">
        <f t="shared" si="150"/>
        <v/>
      </c>
      <c r="I762" s="33" t="str">
        <f t="shared" si="151"/>
        <v/>
      </c>
      <c r="J762" s="10" t="str">
        <f t="shared" si="152"/>
        <v/>
      </c>
      <c r="K762" s="10" t="str">
        <f t="shared" si="153"/>
        <v/>
      </c>
      <c r="L762" s="10"/>
      <c r="M762" s="43" t="str">
        <f t="shared" si="154"/>
        <v/>
      </c>
      <c r="N762" s="2">
        <f t="shared" si="155"/>
        <v>746</v>
      </c>
      <c r="O762" s="2" t="str">
        <f t="shared" si="146"/>
        <v/>
      </c>
    </row>
    <row r="763" spans="1:15" x14ac:dyDescent="0.2">
      <c r="A763" s="27" t="str">
        <f t="shared" si="144"/>
        <v/>
      </c>
      <c r="B763" s="20" t="str">
        <f t="shared" si="145"/>
        <v/>
      </c>
      <c r="C763" s="26" t="str">
        <f t="shared" si="147"/>
        <v/>
      </c>
      <c r="D763" s="16" t="str">
        <f t="shared" si="148"/>
        <v/>
      </c>
      <c r="E763" s="16" t="str">
        <f t="shared" si="149"/>
        <v/>
      </c>
      <c r="F763" s="53" t="str">
        <f t="shared" si="156"/>
        <v/>
      </c>
      <c r="G763" s="2"/>
      <c r="H763" s="2" t="str">
        <f t="shared" si="150"/>
        <v/>
      </c>
      <c r="I763" s="33" t="str">
        <f t="shared" si="151"/>
        <v/>
      </c>
      <c r="J763" s="10" t="str">
        <f t="shared" si="152"/>
        <v/>
      </c>
      <c r="K763" s="10" t="str">
        <f t="shared" si="153"/>
        <v/>
      </c>
      <c r="L763" s="10"/>
      <c r="M763" s="43" t="str">
        <f t="shared" si="154"/>
        <v/>
      </c>
      <c r="N763" s="2">
        <f t="shared" si="155"/>
        <v>747</v>
      </c>
      <c r="O763" s="2" t="str">
        <f t="shared" si="146"/>
        <v/>
      </c>
    </row>
    <row r="764" spans="1:15" x14ac:dyDescent="0.2">
      <c r="A764" s="27" t="str">
        <f t="shared" si="144"/>
        <v/>
      </c>
      <c r="B764" s="20" t="str">
        <f t="shared" si="145"/>
        <v/>
      </c>
      <c r="C764" s="26" t="str">
        <f t="shared" si="147"/>
        <v/>
      </c>
      <c r="D764" s="16" t="str">
        <f t="shared" si="148"/>
        <v/>
      </c>
      <c r="E764" s="16" t="str">
        <f t="shared" si="149"/>
        <v/>
      </c>
      <c r="F764" s="53" t="str">
        <f t="shared" si="156"/>
        <v/>
      </c>
      <c r="G764" s="2"/>
      <c r="H764" s="2" t="str">
        <f t="shared" si="150"/>
        <v/>
      </c>
      <c r="I764" s="33" t="str">
        <f t="shared" si="151"/>
        <v/>
      </c>
      <c r="J764" s="10" t="str">
        <f t="shared" si="152"/>
        <v/>
      </c>
      <c r="K764" s="10" t="str">
        <f t="shared" si="153"/>
        <v/>
      </c>
      <c r="L764" s="10"/>
      <c r="M764" s="43" t="str">
        <f t="shared" si="154"/>
        <v/>
      </c>
      <c r="N764" s="2">
        <f t="shared" si="155"/>
        <v>748</v>
      </c>
      <c r="O764" s="2" t="str">
        <f t="shared" si="146"/>
        <v/>
      </c>
    </row>
    <row r="765" spans="1:15" x14ac:dyDescent="0.2">
      <c r="A765" s="27" t="str">
        <f t="shared" si="144"/>
        <v/>
      </c>
      <c r="B765" s="20" t="str">
        <f t="shared" si="145"/>
        <v/>
      </c>
      <c r="C765" s="26" t="str">
        <f t="shared" si="147"/>
        <v/>
      </c>
      <c r="D765" s="16" t="str">
        <f t="shared" si="148"/>
        <v/>
      </c>
      <c r="E765" s="16" t="str">
        <f t="shared" si="149"/>
        <v/>
      </c>
      <c r="F765" s="53" t="str">
        <f t="shared" si="156"/>
        <v/>
      </c>
      <c r="G765" s="2"/>
      <c r="H765" s="2" t="str">
        <f t="shared" si="150"/>
        <v/>
      </c>
      <c r="I765" s="33" t="str">
        <f t="shared" si="151"/>
        <v/>
      </c>
      <c r="J765" s="10" t="str">
        <f t="shared" si="152"/>
        <v/>
      </c>
      <c r="K765" s="10" t="str">
        <f t="shared" si="153"/>
        <v/>
      </c>
      <c r="L765" s="10"/>
      <c r="M765" s="43" t="str">
        <f t="shared" si="154"/>
        <v/>
      </c>
      <c r="N765" s="2">
        <f t="shared" si="155"/>
        <v>749</v>
      </c>
      <c r="O765" s="2" t="str">
        <f t="shared" si="146"/>
        <v/>
      </c>
    </row>
    <row r="766" spans="1:15" x14ac:dyDescent="0.2">
      <c r="A766" s="27" t="str">
        <f t="shared" si="144"/>
        <v/>
      </c>
      <c r="B766" s="20" t="str">
        <f t="shared" si="145"/>
        <v/>
      </c>
      <c r="C766" s="26" t="str">
        <f t="shared" si="147"/>
        <v/>
      </c>
      <c r="D766" s="16" t="str">
        <f t="shared" si="148"/>
        <v/>
      </c>
      <c r="E766" s="16" t="str">
        <f t="shared" si="149"/>
        <v/>
      </c>
      <c r="F766" s="53" t="str">
        <f t="shared" si="156"/>
        <v/>
      </c>
      <c r="G766" s="2"/>
      <c r="H766" s="2" t="str">
        <f t="shared" si="150"/>
        <v/>
      </c>
      <c r="I766" s="33" t="str">
        <f t="shared" si="151"/>
        <v/>
      </c>
      <c r="J766" s="10" t="str">
        <f t="shared" si="152"/>
        <v/>
      </c>
      <c r="K766" s="10" t="str">
        <f t="shared" si="153"/>
        <v/>
      </c>
      <c r="L766" s="10"/>
      <c r="M766" s="43" t="str">
        <f t="shared" si="154"/>
        <v/>
      </c>
      <c r="N766" s="2">
        <f t="shared" si="155"/>
        <v>750</v>
      </c>
      <c r="O766" s="2" t="str">
        <f t="shared" si="146"/>
        <v/>
      </c>
    </row>
    <row r="767" spans="1:15" x14ac:dyDescent="0.2">
      <c r="A767" s="27" t="str">
        <f t="shared" si="144"/>
        <v/>
      </c>
      <c r="B767" s="20" t="str">
        <f t="shared" si="145"/>
        <v/>
      </c>
      <c r="C767" s="26" t="str">
        <f t="shared" si="147"/>
        <v/>
      </c>
      <c r="D767" s="16" t="str">
        <f t="shared" si="148"/>
        <v/>
      </c>
      <c r="E767" s="16" t="str">
        <f t="shared" si="149"/>
        <v/>
      </c>
      <c r="F767" s="53" t="str">
        <f t="shared" si="156"/>
        <v/>
      </c>
      <c r="G767" s="2"/>
      <c r="H767" s="2" t="str">
        <f t="shared" si="150"/>
        <v/>
      </c>
      <c r="I767" s="33" t="str">
        <f t="shared" si="151"/>
        <v/>
      </c>
      <c r="J767" s="10" t="str">
        <f t="shared" si="152"/>
        <v/>
      </c>
      <c r="K767" s="10" t="str">
        <f t="shared" si="153"/>
        <v/>
      </c>
      <c r="L767" s="10"/>
      <c r="M767" s="43" t="str">
        <f t="shared" si="154"/>
        <v/>
      </c>
      <c r="N767" s="2">
        <f t="shared" si="155"/>
        <v>751</v>
      </c>
      <c r="O767" s="2" t="str">
        <f t="shared" si="146"/>
        <v/>
      </c>
    </row>
    <row r="768" spans="1:15" x14ac:dyDescent="0.2">
      <c r="A768" s="27" t="str">
        <f t="shared" si="144"/>
        <v/>
      </c>
      <c r="B768" s="20" t="str">
        <f t="shared" si="145"/>
        <v/>
      </c>
      <c r="C768" s="26" t="str">
        <f t="shared" si="147"/>
        <v/>
      </c>
      <c r="D768" s="16" t="str">
        <f t="shared" si="148"/>
        <v/>
      </c>
      <c r="E768" s="16" t="str">
        <f t="shared" si="149"/>
        <v/>
      </c>
      <c r="F768" s="53" t="str">
        <f t="shared" si="156"/>
        <v/>
      </c>
      <c r="G768" s="2"/>
      <c r="H768" s="2" t="str">
        <f t="shared" si="150"/>
        <v/>
      </c>
      <c r="I768" s="33" t="str">
        <f t="shared" si="151"/>
        <v/>
      </c>
      <c r="J768" s="10" t="str">
        <f t="shared" si="152"/>
        <v/>
      </c>
      <c r="K768" s="10" t="str">
        <f t="shared" si="153"/>
        <v/>
      </c>
      <c r="L768" s="10"/>
      <c r="M768" s="43" t="str">
        <f t="shared" si="154"/>
        <v/>
      </c>
      <c r="N768" s="2">
        <f t="shared" si="155"/>
        <v>752</v>
      </c>
      <c r="O768" s="2" t="str">
        <f t="shared" si="146"/>
        <v/>
      </c>
    </row>
    <row r="769" spans="1:15" x14ac:dyDescent="0.2">
      <c r="A769" s="27" t="str">
        <f t="shared" si="144"/>
        <v/>
      </c>
      <c r="B769" s="20" t="str">
        <f t="shared" si="145"/>
        <v/>
      </c>
      <c r="C769" s="26" t="str">
        <f t="shared" si="147"/>
        <v/>
      </c>
      <c r="D769" s="16" t="str">
        <f t="shared" si="148"/>
        <v/>
      </c>
      <c r="E769" s="16" t="str">
        <f t="shared" si="149"/>
        <v/>
      </c>
      <c r="F769" s="53" t="str">
        <f t="shared" si="156"/>
        <v/>
      </c>
      <c r="G769" s="2"/>
      <c r="H769" s="2" t="str">
        <f t="shared" si="150"/>
        <v/>
      </c>
      <c r="I769" s="33" t="str">
        <f t="shared" si="151"/>
        <v/>
      </c>
      <c r="J769" s="10" t="str">
        <f t="shared" si="152"/>
        <v/>
      </c>
      <c r="K769" s="10" t="str">
        <f t="shared" si="153"/>
        <v/>
      </c>
      <c r="L769" s="10"/>
      <c r="M769" s="43" t="str">
        <f t="shared" si="154"/>
        <v/>
      </c>
      <c r="N769" s="2">
        <f t="shared" si="155"/>
        <v>753</v>
      </c>
      <c r="O769" s="2" t="str">
        <f t="shared" si="146"/>
        <v/>
      </c>
    </row>
    <row r="770" spans="1:15" x14ac:dyDescent="0.2">
      <c r="A770" s="27" t="str">
        <f t="shared" si="144"/>
        <v/>
      </c>
      <c r="B770" s="20" t="str">
        <f t="shared" si="145"/>
        <v/>
      </c>
      <c r="C770" s="26" t="str">
        <f t="shared" si="147"/>
        <v/>
      </c>
      <c r="D770" s="16" t="str">
        <f t="shared" si="148"/>
        <v/>
      </c>
      <c r="E770" s="16" t="str">
        <f t="shared" si="149"/>
        <v/>
      </c>
      <c r="F770" s="53" t="str">
        <f t="shared" si="156"/>
        <v/>
      </c>
      <c r="G770" s="2"/>
      <c r="H770" s="2" t="str">
        <f t="shared" si="150"/>
        <v/>
      </c>
      <c r="I770" s="33" t="str">
        <f t="shared" si="151"/>
        <v/>
      </c>
      <c r="J770" s="10" t="str">
        <f t="shared" si="152"/>
        <v/>
      </c>
      <c r="K770" s="10" t="str">
        <f t="shared" si="153"/>
        <v/>
      </c>
      <c r="L770" s="10"/>
      <c r="M770" s="43" t="str">
        <f t="shared" si="154"/>
        <v/>
      </c>
      <c r="N770" s="2">
        <f t="shared" si="155"/>
        <v>754</v>
      </c>
      <c r="O770" s="2" t="str">
        <f t="shared" si="146"/>
        <v/>
      </c>
    </row>
    <row r="771" spans="1:15" x14ac:dyDescent="0.2">
      <c r="A771" s="27" t="str">
        <f t="shared" si="144"/>
        <v/>
      </c>
      <c r="B771" s="20" t="str">
        <f t="shared" si="145"/>
        <v/>
      </c>
      <c r="C771" s="26" t="str">
        <f t="shared" si="147"/>
        <v/>
      </c>
      <c r="D771" s="16" t="str">
        <f t="shared" si="148"/>
        <v/>
      </c>
      <c r="E771" s="16" t="str">
        <f t="shared" si="149"/>
        <v/>
      </c>
      <c r="F771" s="53" t="str">
        <f t="shared" si="156"/>
        <v/>
      </c>
      <c r="G771" s="2"/>
      <c r="H771" s="2" t="str">
        <f t="shared" si="150"/>
        <v/>
      </c>
      <c r="I771" s="33" t="str">
        <f t="shared" si="151"/>
        <v/>
      </c>
      <c r="J771" s="10" t="str">
        <f t="shared" si="152"/>
        <v/>
      </c>
      <c r="K771" s="10" t="str">
        <f t="shared" si="153"/>
        <v/>
      </c>
      <c r="L771" s="10"/>
      <c r="M771" s="43" t="str">
        <f t="shared" si="154"/>
        <v/>
      </c>
      <c r="N771" s="2">
        <f t="shared" si="155"/>
        <v>755</v>
      </c>
      <c r="O771" s="2" t="str">
        <f t="shared" si="146"/>
        <v/>
      </c>
    </row>
    <row r="772" spans="1:15" x14ac:dyDescent="0.2">
      <c r="A772" s="27" t="str">
        <f t="shared" si="144"/>
        <v/>
      </c>
      <c r="B772" s="20" t="str">
        <f t="shared" si="145"/>
        <v/>
      </c>
      <c r="C772" s="26" t="str">
        <f t="shared" si="147"/>
        <v/>
      </c>
      <c r="D772" s="16" t="str">
        <f t="shared" si="148"/>
        <v/>
      </c>
      <c r="E772" s="16" t="str">
        <f t="shared" si="149"/>
        <v/>
      </c>
      <c r="F772" s="53" t="str">
        <f t="shared" si="156"/>
        <v/>
      </c>
      <c r="G772" s="2"/>
      <c r="H772" s="2" t="str">
        <f t="shared" si="150"/>
        <v/>
      </c>
      <c r="I772" s="33" t="str">
        <f t="shared" si="151"/>
        <v/>
      </c>
      <c r="J772" s="10" t="str">
        <f t="shared" si="152"/>
        <v/>
      </c>
      <c r="K772" s="10" t="str">
        <f t="shared" si="153"/>
        <v/>
      </c>
      <c r="L772" s="10"/>
      <c r="M772" s="43" t="str">
        <f t="shared" si="154"/>
        <v/>
      </c>
      <c r="N772" s="2">
        <f t="shared" si="155"/>
        <v>756</v>
      </c>
      <c r="O772" s="2" t="str">
        <f t="shared" si="146"/>
        <v/>
      </c>
    </row>
    <row r="773" spans="1:15" x14ac:dyDescent="0.2">
      <c r="A773" s="27" t="str">
        <f t="shared" si="144"/>
        <v/>
      </c>
      <c r="B773" s="20" t="str">
        <f t="shared" si="145"/>
        <v/>
      </c>
      <c r="C773" s="26" t="str">
        <f t="shared" si="147"/>
        <v/>
      </c>
      <c r="D773" s="16" t="str">
        <f t="shared" si="148"/>
        <v/>
      </c>
      <c r="E773" s="16" t="str">
        <f t="shared" si="149"/>
        <v/>
      </c>
      <c r="F773" s="53" t="str">
        <f t="shared" si="156"/>
        <v/>
      </c>
      <c r="G773" s="2"/>
      <c r="H773" s="2" t="str">
        <f t="shared" si="150"/>
        <v/>
      </c>
      <c r="I773" s="33" t="str">
        <f t="shared" si="151"/>
        <v/>
      </c>
      <c r="J773" s="10" t="str">
        <f t="shared" si="152"/>
        <v/>
      </c>
      <c r="K773" s="10" t="str">
        <f t="shared" si="153"/>
        <v/>
      </c>
      <c r="L773" s="10"/>
      <c r="M773" s="43" t="str">
        <f t="shared" si="154"/>
        <v/>
      </c>
      <c r="N773" s="2">
        <f t="shared" si="155"/>
        <v>757</v>
      </c>
      <c r="O773" s="2" t="str">
        <f t="shared" si="146"/>
        <v/>
      </c>
    </row>
    <row r="774" spans="1:15" x14ac:dyDescent="0.2">
      <c r="A774" s="27" t="str">
        <f t="shared" si="144"/>
        <v/>
      </c>
      <c r="B774" s="20" t="str">
        <f t="shared" si="145"/>
        <v/>
      </c>
      <c r="C774" s="26" t="str">
        <f t="shared" si="147"/>
        <v/>
      </c>
      <c r="D774" s="16" t="str">
        <f t="shared" si="148"/>
        <v/>
      </c>
      <c r="E774" s="16" t="str">
        <f t="shared" si="149"/>
        <v/>
      </c>
      <c r="F774" s="53" t="str">
        <f t="shared" si="156"/>
        <v/>
      </c>
      <c r="G774" s="2"/>
      <c r="H774" s="2" t="str">
        <f t="shared" si="150"/>
        <v/>
      </c>
      <c r="I774" s="33" t="str">
        <f t="shared" si="151"/>
        <v/>
      </c>
      <c r="J774" s="10" t="str">
        <f t="shared" si="152"/>
        <v/>
      </c>
      <c r="K774" s="10" t="str">
        <f t="shared" si="153"/>
        <v/>
      </c>
      <c r="L774" s="10"/>
      <c r="M774" s="43" t="str">
        <f t="shared" si="154"/>
        <v/>
      </c>
      <c r="N774" s="2">
        <f t="shared" si="155"/>
        <v>758</v>
      </c>
      <c r="O774" s="2" t="str">
        <f t="shared" si="146"/>
        <v/>
      </c>
    </row>
    <row r="775" spans="1:15" x14ac:dyDescent="0.2">
      <c r="A775" s="27" t="str">
        <f t="shared" si="144"/>
        <v/>
      </c>
      <c r="B775" s="20" t="str">
        <f t="shared" si="145"/>
        <v/>
      </c>
      <c r="C775" s="26" t="str">
        <f t="shared" si="147"/>
        <v/>
      </c>
      <c r="D775" s="16" t="str">
        <f t="shared" si="148"/>
        <v/>
      </c>
      <c r="E775" s="16" t="str">
        <f t="shared" si="149"/>
        <v/>
      </c>
      <c r="F775" s="53" t="str">
        <f t="shared" si="156"/>
        <v/>
      </c>
      <c r="G775" s="2"/>
      <c r="H775" s="2" t="str">
        <f t="shared" si="150"/>
        <v/>
      </c>
      <c r="I775" s="33" t="str">
        <f t="shared" si="151"/>
        <v/>
      </c>
      <c r="J775" s="10" t="str">
        <f t="shared" si="152"/>
        <v/>
      </c>
      <c r="K775" s="10" t="str">
        <f t="shared" si="153"/>
        <v/>
      </c>
      <c r="L775" s="10"/>
      <c r="M775" s="43" t="str">
        <f t="shared" si="154"/>
        <v/>
      </c>
      <c r="N775" s="2">
        <f t="shared" si="155"/>
        <v>759</v>
      </c>
      <c r="O775" s="2" t="str">
        <f t="shared" si="146"/>
        <v/>
      </c>
    </row>
    <row r="776" spans="1:15" x14ac:dyDescent="0.2">
      <c r="A776" s="27" t="str">
        <f t="shared" si="144"/>
        <v/>
      </c>
      <c r="B776" s="20" t="str">
        <f t="shared" si="145"/>
        <v/>
      </c>
      <c r="C776" s="26" t="str">
        <f t="shared" si="147"/>
        <v/>
      </c>
      <c r="D776" s="16" t="str">
        <f t="shared" si="148"/>
        <v/>
      </c>
      <c r="E776" s="16" t="str">
        <f t="shared" si="149"/>
        <v/>
      </c>
      <c r="F776" s="53" t="str">
        <f t="shared" si="156"/>
        <v/>
      </c>
      <c r="G776" s="2"/>
      <c r="H776" s="2" t="str">
        <f t="shared" si="150"/>
        <v/>
      </c>
      <c r="I776" s="33" t="str">
        <f t="shared" si="151"/>
        <v/>
      </c>
      <c r="J776" s="10" t="str">
        <f t="shared" si="152"/>
        <v/>
      </c>
      <c r="K776" s="10" t="str">
        <f t="shared" si="153"/>
        <v/>
      </c>
      <c r="L776" s="10"/>
      <c r="M776" s="43" t="str">
        <f t="shared" si="154"/>
        <v/>
      </c>
      <c r="N776" s="2">
        <f t="shared" si="155"/>
        <v>760</v>
      </c>
      <c r="O776" s="2" t="str">
        <f t="shared" si="146"/>
        <v/>
      </c>
    </row>
    <row r="777" spans="1:15" x14ac:dyDescent="0.2">
      <c r="A777" s="27" t="str">
        <f t="shared" si="144"/>
        <v/>
      </c>
      <c r="B777" s="20" t="str">
        <f t="shared" si="145"/>
        <v/>
      </c>
      <c r="C777" s="26" t="str">
        <f t="shared" si="147"/>
        <v/>
      </c>
      <c r="D777" s="16" t="str">
        <f t="shared" si="148"/>
        <v/>
      </c>
      <c r="E777" s="16" t="str">
        <f t="shared" si="149"/>
        <v/>
      </c>
      <c r="F777" s="53" t="str">
        <f t="shared" si="156"/>
        <v/>
      </c>
      <c r="G777" s="2"/>
      <c r="H777" s="2" t="str">
        <f t="shared" si="150"/>
        <v/>
      </c>
      <c r="I777" s="33" t="str">
        <f t="shared" si="151"/>
        <v/>
      </c>
      <c r="J777" s="10" t="str">
        <f t="shared" si="152"/>
        <v/>
      </c>
      <c r="K777" s="10" t="str">
        <f t="shared" si="153"/>
        <v/>
      </c>
      <c r="L777" s="10"/>
      <c r="M777" s="43" t="str">
        <f t="shared" si="154"/>
        <v/>
      </c>
      <c r="N777" s="2">
        <f t="shared" si="155"/>
        <v>761</v>
      </c>
      <c r="O777" s="2" t="str">
        <f t="shared" si="146"/>
        <v/>
      </c>
    </row>
    <row r="778" spans="1:15" x14ac:dyDescent="0.2">
      <c r="A778" s="27" t="str">
        <f t="shared" si="144"/>
        <v/>
      </c>
      <c r="B778" s="20" t="str">
        <f t="shared" si="145"/>
        <v/>
      </c>
      <c r="C778" s="26" t="str">
        <f t="shared" si="147"/>
        <v/>
      </c>
      <c r="D778" s="16" t="str">
        <f t="shared" si="148"/>
        <v/>
      </c>
      <c r="E778" s="16" t="str">
        <f t="shared" si="149"/>
        <v/>
      </c>
      <c r="F778" s="53" t="str">
        <f t="shared" si="156"/>
        <v/>
      </c>
      <c r="G778" s="2"/>
      <c r="H778" s="2" t="str">
        <f t="shared" si="150"/>
        <v/>
      </c>
      <c r="I778" s="33" t="str">
        <f t="shared" si="151"/>
        <v/>
      </c>
      <c r="J778" s="10" t="str">
        <f t="shared" si="152"/>
        <v/>
      </c>
      <c r="K778" s="10" t="str">
        <f t="shared" si="153"/>
        <v/>
      </c>
      <c r="L778" s="10"/>
      <c r="M778" s="43" t="str">
        <f t="shared" si="154"/>
        <v/>
      </c>
      <c r="N778" s="2">
        <f t="shared" si="155"/>
        <v>762</v>
      </c>
      <c r="O778" s="2" t="str">
        <f t="shared" si="146"/>
        <v/>
      </c>
    </row>
    <row r="779" spans="1:15" x14ac:dyDescent="0.2">
      <c r="A779" s="27" t="str">
        <f t="shared" si="144"/>
        <v/>
      </c>
      <c r="B779" s="20" t="str">
        <f t="shared" si="145"/>
        <v/>
      </c>
      <c r="C779" s="26" t="str">
        <f t="shared" si="147"/>
        <v/>
      </c>
      <c r="D779" s="16" t="str">
        <f t="shared" si="148"/>
        <v/>
      </c>
      <c r="E779" s="16" t="str">
        <f t="shared" si="149"/>
        <v/>
      </c>
      <c r="F779" s="53" t="str">
        <f t="shared" si="156"/>
        <v/>
      </c>
      <c r="G779" s="2"/>
      <c r="H779" s="2" t="str">
        <f t="shared" si="150"/>
        <v/>
      </c>
      <c r="I779" s="33" t="str">
        <f t="shared" si="151"/>
        <v/>
      </c>
      <c r="J779" s="10" t="str">
        <f t="shared" si="152"/>
        <v/>
      </c>
      <c r="K779" s="10" t="str">
        <f t="shared" si="153"/>
        <v/>
      </c>
      <c r="L779" s="10"/>
      <c r="M779" s="43" t="str">
        <f t="shared" si="154"/>
        <v/>
      </c>
      <c r="N779" s="2">
        <f t="shared" si="155"/>
        <v>763</v>
      </c>
      <c r="O779" s="2" t="str">
        <f t="shared" si="146"/>
        <v/>
      </c>
    </row>
    <row r="780" spans="1:15" x14ac:dyDescent="0.2">
      <c r="A780" s="27" t="str">
        <f t="shared" si="144"/>
        <v/>
      </c>
      <c r="B780" s="20" t="str">
        <f t="shared" si="145"/>
        <v/>
      </c>
      <c r="C780" s="26" t="str">
        <f t="shared" si="147"/>
        <v/>
      </c>
      <c r="D780" s="16" t="str">
        <f t="shared" si="148"/>
        <v/>
      </c>
      <c r="E780" s="16" t="str">
        <f t="shared" si="149"/>
        <v/>
      </c>
      <c r="F780" s="53" t="str">
        <f t="shared" si="156"/>
        <v/>
      </c>
      <c r="G780" s="2"/>
      <c r="H780" s="2" t="str">
        <f t="shared" si="150"/>
        <v/>
      </c>
      <c r="I780" s="33" t="str">
        <f t="shared" si="151"/>
        <v/>
      </c>
      <c r="J780" s="10" t="str">
        <f t="shared" si="152"/>
        <v/>
      </c>
      <c r="K780" s="10" t="str">
        <f t="shared" si="153"/>
        <v/>
      </c>
      <c r="L780" s="10"/>
      <c r="M780" s="43" t="str">
        <f t="shared" si="154"/>
        <v/>
      </c>
      <c r="N780" s="2">
        <f t="shared" si="155"/>
        <v>764</v>
      </c>
      <c r="O780" s="2" t="str">
        <f t="shared" si="146"/>
        <v/>
      </c>
    </row>
    <row r="781" spans="1:15" x14ac:dyDescent="0.2">
      <c r="A781" s="27" t="str">
        <f t="shared" si="144"/>
        <v/>
      </c>
      <c r="B781" s="20" t="str">
        <f t="shared" si="145"/>
        <v/>
      </c>
      <c r="C781" s="26" t="str">
        <f t="shared" si="147"/>
        <v/>
      </c>
      <c r="D781" s="16" t="str">
        <f t="shared" si="148"/>
        <v/>
      </c>
      <c r="E781" s="16" t="str">
        <f t="shared" si="149"/>
        <v/>
      </c>
      <c r="F781" s="53" t="str">
        <f t="shared" si="156"/>
        <v/>
      </c>
      <c r="G781" s="2"/>
      <c r="H781" s="2" t="str">
        <f t="shared" si="150"/>
        <v/>
      </c>
      <c r="I781" s="33" t="str">
        <f t="shared" si="151"/>
        <v/>
      </c>
      <c r="J781" s="10" t="str">
        <f t="shared" si="152"/>
        <v/>
      </c>
      <c r="K781" s="10" t="str">
        <f t="shared" si="153"/>
        <v/>
      </c>
      <c r="L781" s="10"/>
      <c r="M781" s="43" t="str">
        <f t="shared" si="154"/>
        <v/>
      </c>
      <c r="N781" s="2">
        <f t="shared" si="155"/>
        <v>765</v>
      </c>
      <c r="O781" s="2" t="str">
        <f t="shared" si="146"/>
        <v/>
      </c>
    </row>
    <row r="782" spans="1:15" x14ac:dyDescent="0.2">
      <c r="A782" s="27" t="str">
        <f t="shared" si="144"/>
        <v/>
      </c>
      <c r="B782" s="20" t="str">
        <f t="shared" si="145"/>
        <v/>
      </c>
      <c r="C782" s="26" t="str">
        <f t="shared" si="147"/>
        <v/>
      </c>
      <c r="D782" s="16" t="str">
        <f t="shared" si="148"/>
        <v/>
      </c>
      <c r="E782" s="16" t="str">
        <f t="shared" si="149"/>
        <v/>
      </c>
      <c r="F782" s="53" t="str">
        <f t="shared" si="156"/>
        <v/>
      </c>
      <c r="G782" s="2"/>
      <c r="H782" s="2" t="str">
        <f t="shared" si="150"/>
        <v/>
      </c>
      <c r="I782" s="33" t="str">
        <f t="shared" si="151"/>
        <v/>
      </c>
      <c r="J782" s="10" t="str">
        <f t="shared" si="152"/>
        <v/>
      </c>
      <c r="K782" s="10" t="str">
        <f t="shared" si="153"/>
        <v/>
      </c>
      <c r="L782" s="10"/>
      <c r="M782" s="43" t="str">
        <f t="shared" si="154"/>
        <v/>
      </c>
      <c r="N782" s="2">
        <f t="shared" si="155"/>
        <v>766</v>
      </c>
      <c r="O782" s="2" t="str">
        <f t="shared" si="146"/>
        <v/>
      </c>
    </row>
    <row r="783" spans="1:15" x14ac:dyDescent="0.2">
      <c r="A783" s="27" t="str">
        <f t="shared" si="144"/>
        <v/>
      </c>
      <c r="B783" s="20" t="str">
        <f t="shared" si="145"/>
        <v/>
      </c>
      <c r="C783" s="26" t="str">
        <f t="shared" si="147"/>
        <v/>
      </c>
      <c r="D783" s="16" t="str">
        <f t="shared" si="148"/>
        <v/>
      </c>
      <c r="E783" s="16" t="str">
        <f t="shared" si="149"/>
        <v/>
      </c>
      <c r="F783" s="53" t="str">
        <f t="shared" si="156"/>
        <v/>
      </c>
      <c r="G783" s="2"/>
      <c r="H783" s="2" t="str">
        <f t="shared" si="150"/>
        <v/>
      </c>
      <c r="I783" s="33" t="str">
        <f t="shared" si="151"/>
        <v/>
      </c>
      <c r="J783" s="10" t="str">
        <f t="shared" si="152"/>
        <v/>
      </c>
      <c r="K783" s="10" t="str">
        <f t="shared" si="153"/>
        <v/>
      </c>
      <c r="L783" s="10"/>
      <c r="M783" s="43" t="str">
        <f t="shared" si="154"/>
        <v/>
      </c>
      <c r="N783" s="2">
        <f t="shared" si="155"/>
        <v>767</v>
      </c>
      <c r="O783" s="2" t="str">
        <f t="shared" si="146"/>
        <v/>
      </c>
    </row>
    <row r="784" spans="1:15" x14ac:dyDescent="0.2">
      <c r="A784" s="27" t="str">
        <f t="shared" si="144"/>
        <v/>
      </c>
      <c r="B784" s="20" t="str">
        <f t="shared" si="145"/>
        <v/>
      </c>
      <c r="C784" s="26" t="str">
        <f t="shared" si="147"/>
        <v/>
      </c>
      <c r="D784" s="16" t="str">
        <f t="shared" si="148"/>
        <v/>
      </c>
      <c r="E784" s="16" t="str">
        <f t="shared" si="149"/>
        <v/>
      </c>
      <c r="F784" s="53" t="str">
        <f t="shared" si="156"/>
        <v/>
      </c>
      <c r="G784" s="2"/>
      <c r="H784" s="2" t="str">
        <f t="shared" si="150"/>
        <v/>
      </c>
      <c r="I784" s="33" t="str">
        <f t="shared" si="151"/>
        <v/>
      </c>
      <c r="J784" s="10" t="str">
        <f t="shared" si="152"/>
        <v/>
      </c>
      <c r="K784" s="10" t="str">
        <f t="shared" si="153"/>
        <v/>
      </c>
      <c r="L784" s="10"/>
      <c r="M784" s="43" t="str">
        <f t="shared" si="154"/>
        <v/>
      </c>
      <c r="N784" s="2">
        <f t="shared" si="155"/>
        <v>768</v>
      </c>
      <c r="O784" s="2" t="str">
        <f t="shared" si="146"/>
        <v/>
      </c>
    </row>
    <row r="785" spans="1:15" x14ac:dyDescent="0.2">
      <c r="A785" s="27" t="str">
        <f t="shared" ref="A785:A848" si="157">$O785</f>
        <v/>
      </c>
      <c r="B785" s="20" t="str">
        <f t="shared" ref="B785:B848" si="158">IF(A785="","",IF($B$13=0,($H785),(IF($B$13=1,$I785,$J785))))</f>
        <v/>
      </c>
      <c r="C785" s="26" t="str">
        <f t="shared" si="147"/>
        <v/>
      </c>
      <c r="D785" s="16" t="str">
        <f t="shared" si="148"/>
        <v/>
      </c>
      <c r="E785" s="16" t="str">
        <f t="shared" si="149"/>
        <v/>
      </c>
      <c r="F785" s="53" t="str">
        <f t="shared" si="156"/>
        <v/>
      </c>
      <c r="G785" s="2"/>
      <c r="H785" s="2" t="str">
        <f t="shared" si="150"/>
        <v/>
      </c>
      <c r="I785" s="33" t="str">
        <f t="shared" si="151"/>
        <v/>
      </c>
      <c r="J785" s="10" t="str">
        <f t="shared" si="152"/>
        <v/>
      </c>
      <c r="K785" s="10" t="str">
        <f t="shared" si="153"/>
        <v/>
      </c>
      <c r="L785" s="10"/>
      <c r="M785" s="43" t="str">
        <f t="shared" si="154"/>
        <v/>
      </c>
      <c r="N785" s="2">
        <f t="shared" si="155"/>
        <v>769</v>
      </c>
      <c r="O785" s="2" t="str">
        <f t="shared" ref="O785:O848" si="159">IF($N785&gt;$B$11,"",$N785)</f>
        <v/>
      </c>
    </row>
    <row r="786" spans="1:15" x14ac:dyDescent="0.2">
      <c r="A786" s="27" t="str">
        <f t="shared" si="157"/>
        <v/>
      </c>
      <c r="B786" s="20" t="str">
        <f t="shared" si="158"/>
        <v/>
      </c>
      <c r="C786" s="26" t="str">
        <f t="shared" ref="C786:C849" si="160">IF(A786="","",IF(ISERROR(B786),"no",IF(($B786)&gt;=$B$14,"yes","no")))</f>
        <v/>
      </c>
      <c r="D786" s="16" t="str">
        <f t="shared" ref="D786:D849" si="161">IF(A786="","",IF(A786&lt;($B$12),(HYPGEOMDIST($A786,$A786,($B$12)-1,$B$11)),0))</f>
        <v/>
      </c>
      <c r="E786" s="16" t="str">
        <f t="shared" ref="E786:E849" si="162">IF(A786="","",IF(A786&lt;=($B$12),HYPGEOMDIST($A786-1,$A786,($B$12)-1,$B$11)))</f>
        <v/>
      </c>
      <c r="F786" s="53" t="str">
        <f t="shared" si="156"/>
        <v/>
      </c>
      <c r="G786" s="2"/>
      <c r="H786" s="2" t="str">
        <f t="shared" ref="H786:H849" si="163">IF($A786="","",1-D786)</f>
        <v/>
      </c>
      <c r="I786" s="33" t="str">
        <f t="shared" ref="I786:I849" si="164">IF($A786="","",H786-E786)</f>
        <v/>
      </c>
      <c r="J786" s="10" t="str">
        <f t="shared" ref="J786:J849" si="165">IF($A786="","",I786-F786)</f>
        <v/>
      </c>
      <c r="K786" s="10" t="str">
        <f t="shared" ref="K786:K849" si="166">IF($B786="","",$B$14)</f>
        <v/>
      </c>
      <c r="L786" s="10"/>
      <c r="M786" s="43" t="str">
        <f t="shared" ref="M786:M849" si="167">IF(ISERROR(B786),"",IF(B786&gt;=$B$14,B786,"not meet"))</f>
        <v/>
      </c>
      <c r="N786" s="2">
        <f t="shared" ref="N786:N849" si="168">ROW()-16</f>
        <v>770</v>
      </c>
      <c r="O786" s="2" t="str">
        <f t="shared" si="159"/>
        <v/>
      </c>
    </row>
    <row r="787" spans="1:15" x14ac:dyDescent="0.2">
      <c r="A787" s="27" t="str">
        <f t="shared" si="157"/>
        <v/>
      </c>
      <c r="B787" s="20" t="str">
        <f t="shared" si="158"/>
        <v/>
      </c>
      <c r="C787" s="26" t="str">
        <f t="shared" si="160"/>
        <v/>
      </c>
      <c r="D787" s="16" t="str">
        <f t="shared" si="161"/>
        <v/>
      </c>
      <c r="E787" s="16" t="str">
        <f t="shared" si="162"/>
        <v/>
      </c>
      <c r="F787" s="53" t="str">
        <f t="shared" ref="F787:F850" si="169">IF(A787="","",IF(OR(A787&lt;2,B$11=B$12),"0",IF(A787&lt;B$12+2,HYPGEOMDIST(A787-2,A787,B$12-1,B$11))))</f>
        <v/>
      </c>
      <c r="G787" s="2"/>
      <c r="H787" s="2" t="str">
        <f t="shared" si="163"/>
        <v/>
      </c>
      <c r="I787" s="33" t="str">
        <f t="shared" si="164"/>
        <v/>
      </c>
      <c r="J787" s="10" t="str">
        <f t="shared" si="165"/>
        <v/>
      </c>
      <c r="K787" s="10" t="str">
        <f t="shared" si="166"/>
        <v/>
      </c>
      <c r="L787" s="10"/>
      <c r="M787" s="43" t="str">
        <f t="shared" si="167"/>
        <v/>
      </c>
      <c r="N787" s="2">
        <f t="shared" si="168"/>
        <v>771</v>
      </c>
      <c r="O787" s="2" t="str">
        <f t="shared" si="159"/>
        <v/>
      </c>
    </row>
    <row r="788" spans="1:15" x14ac:dyDescent="0.2">
      <c r="A788" s="27" t="str">
        <f t="shared" si="157"/>
        <v/>
      </c>
      <c r="B788" s="20" t="str">
        <f t="shared" si="158"/>
        <v/>
      </c>
      <c r="C788" s="26" t="str">
        <f t="shared" si="160"/>
        <v/>
      </c>
      <c r="D788" s="16" t="str">
        <f t="shared" si="161"/>
        <v/>
      </c>
      <c r="E788" s="16" t="str">
        <f t="shared" si="162"/>
        <v/>
      </c>
      <c r="F788" s="53" t="str">
        <f t="shared" si="169"/>
        <v/>
      </c>
      <c r="G788" s="2"/>
      <c r="H788" s="2" t="str">
        <f t="shared" si="163"/>
        <v/>
      </c>
      <c r="I788" s="33" t="str">
        <f t="shared" si="164"/>
        <v/>
      </c>
      <c r="J788" s="10" t="str">
        <f t="shared" si="165"/>
        <v/>
      </c>
      <c r="K788" s="10" t="str">
        <f t="shared" si="166"/>
        <v/>
      </c>
      <c r="L788" s="10"/>
      <c r="M788" s="43" t="str">
        <f t="shared" si="167"/>
        <v/>
      </c>
      <c r="N788" s="2">
        <f t="shared" si="168"/>
        <v>772</v>
      </c>
      <c r="O788" s="2" t="str">
        <f t="shared" si="159"/>
        <v/>
      </c>
    </row>
    <row r="789" spans="1:15" x14ac:dyDescent="0.2">
      <c r="A789" s="27" t="str">
        <f t="shared" si="157"/>
        <v/>
      </c>
      <c r="B789" s="20" t="str">
        <f t="shared" si="158"/>
        <v/>
      </c>
      <c r="C789" s="26" t="str">
        <f t="shared" si="160"/>
        <v/>
      </c>
      <c r="D789" s="16" t="str">
        <f t="shared" si="161"/>
        <v/>
      </c>
      <c r="E789" s="16" t="str">
        <f t="shared" si="162"/>
        <v/>
      </c>
      <c r="F789" s="53" t="str">
        <f t="shared" si="169"/>
        <v/>
      </c>
      <c r="G789" s="2"/>
      <c r="H789" s="2" t="str">
        <f t="shared" si="163"/>
        <v/>
      </c>
      <c r="I789" s="33" t="str">
        <f t="shared" si="164"/>
        <v/>
      </c>
      <c r="J789" s="10" t="str">
        <f t="shared" si="165"/>
        <v/>
      </c>
      <c r="K789" s="10" t="str">
        <f t="shared" si="166"/>
        <v/>
      </c>
      <c r="L789" s="10"/>
      <c r="M789" s="43" t="str">
        <f t="shared" si="167"/>
        <v/>
      </c>
      <c r="N789" s="2">
        <f t="shared" si="168"/>
        <v>773</v>
      </c>
      <c r="O789" s="2" t="str">
        <f t="shared" si="159"/>
        <v/>
      </c>
    </row>
    <row r="790" spans="1:15" x14ac:dyDescent="0.2">
      <c r="A790" s="27" t="str">
        <f t="shared" si="157"/>
        <v/>
      </c>
      <c r="B790" s="20" t="str">
        <f t="shared" si="158"/>
        <v/>
      </c>
      <c r="C790" s="26" t="str">
        <f t="shared" si="160"/>
        <v/>
      </c>
      <c r="D790" s="16" t="str">
        <f t="shared" si="161"/>
        <v/>
      </c>
      <c r="E790" s="16" t="str">
        <f t="shared" si="162"/>
        <v/>
      </c>
      <c r="F790" s="53" t="str">
        <f t="shared" si="169"/>
        <v/>
      </c>
      <c r="G790" s="2"/>
      <c r="H790" s="2" t="str">
        <f t="shared" si="163"/>
        <v/>
      </c>
      <c r="I790" s="33" t="str">
        <f t="shared" si="164"/>
        <v/>
      </c>
      <c r="J790" s="10" t="str">
        <f t="shared" si="165"/>
        <v/>
      </c>
      <c r="K790" s="10" t="str">
        <f t="shared" si="166"/>
        <v/>
      </c>
      <c r="L790" s="10"/>
      <c r="M790" s="43" t="str">
        <f t="shared" si="167"/>
        <v/>
      </c>
      <c r="N790" s="2">
        <f t="shared" si="168"/>
        <v>774</v>
      </c>
      <c r="O790" s="2" t="str">
        <f t="shared" si="159"/>
        <v/>
      </c>
    </row>
    <row r="791" spans="1:15" x14ac:dyDescent="0.2">
      <c r="A791" s="27" t="str">
        <f t="shared" si="157"/>
        <v/>
      </c>
      <c r="B791" s="20" t="str">
        <f t="shared" si="158"/>
        <v/>
      </c>
      <c r="C791" s="26" t="str">
        <f t="shared" si="160"/>
        <v/>
      </c>
      <c r="D791" s="16" t="str">
        <f t="shared" si="161"/>
        <v/>
      </c>
      <c r="E791" s="16" t="str">
        <f t="shared" si="162"/>
        <v/>
      </c>
      <c r="F791" s="53" t="str">
        <f t="shared" si="169"/>
        <v/>
      </c>
      <c r="G791" s="2"/>
      <c r="H791" s="2" t="str">
        <f t="shared" si="163"/>
        <v/>
      </c>
      <c r="I791" s="33" t="str">
        <f t="shared" si="164"/>
        <v/>
      </c>
      <c r="J791" s="10" t="str">
        <f t="shared" si="165"/>
        <v/>
      </c>
      <c r="K791" s="10" t="str">
        <f t="shared" si="166"/>
        <v/>
      </c>
      <c r="L791" s="10"/>
      <c r="M791" s="43" t="str">
        <f t="shared" si="167"/>
        <v/>
      </c>
      <c r="N791" s="2">
        <f t="shared" si="168"/>
        <v>775</v>
      </c>
      <c r="O791" s="2" t="str">
        <f t="shared" si="159"/>
        <v/>
      </c>
    </row>
    <row r="792" spans="1:15" x14ac:dyDescent="0.2">
      <c r="A792" s="27" t="str">
        <f t="shared" si="157"/>
        <v/>
      </c>
      <c r="B792" s="20" t="str">
        <f t="shared" si="158"/>
        <v/>
      </c>
      <c r="C792" s="26" t="str">
        <f t="shared" si="160"/>
        <v/>
      </c>
      <c r="D792" s="16" t="str">
        <f t="shared" si="161"/>
        <v/>
      </c>
      <c r="E792" s="16" t="str">
        <f t="shared" si="162"/>
        <v/>
      </c>
      <c r="F792" s="53" t="str">
        <f t="shared" si="169"/>
        <v/>
      </c>
      <c r="G792" s="2"/>
      <c r="H792" s="2" t="str">
        <f t="shared" si="163"/>
        <v/>
      </c>
      <c r="I792" s="33" t="str">
        <f t="shared" si="164"/>
        <v/>
      </c>
      <c r="J792" s="10" t="str">
        <f t="shared" si="165"/>
        <v/>
      </c>
      <c r="K792" s="10" t="str">
        <f t="shared" si="166"/>
        <v/>
      </c>
      <c r="L792" s="10"/>
      <c r="M792" s="43" t="str">
        <f t="shared" si="167"/>
        <v/>
      </c>
      <c r="N792" s="2">
        <f t="shared" si="168"/>
        <v>776</v>
      </c>
      <c r="O792" s="2" t="str">
        <f t="shared" si="159"/>
        <v/>
      </c>
    </row>
    <row r="793" spans="1:15" x14ac:dyDescent="0.2">
      <c r="A793" s="27" t="str">
        <f t="shared" si="157"/>
        <v/>
      </c>
      <c r="B793" s="20" t="str">
        <f t="shared" si="158"/>
        <v/>
      </c>
      <c r="C793" s="26" t="str">
        <f t="shared" si="160"/>
        <v/>
      </c>
      <c r="D793" s="16" t="str">
        <f t="shared" si="161"/>
        <v/>
      </c>
      <c r="E793" s="16" t="str">
        <f t="shared" si="162"/>
        <v/>
      </c>
      <c r="F793" s="53" t="str">
        <f t="shared" si="169"/>
        <v/>
      </c>
      <c r="G793" s="2"/>
      <c r="H793" s="2" t="str">
        <f t="shared" si="163"/>
        <v/>
      </c>
      <c r="I793" s="33" t="str">
        <f t="shared" si="164"/>
        <v/>
      </c>
      <c r="J793" s="10" t="str">
        <f t="shared" si="165"/>
        <v/>
      </c>
      <c r="K793" s="10" t="str">
        <f t="shared" si="166"/>
        <v/>
      </c>
      <c r="L793" s="10"/>
      <c r="M793" s="43" t="str">
        <f t="shared" si="167"/>
        <v/>
      </c>
      <c r="N793" s="2">
        <f t="shared" si="168"/>
        <v>777</v>
      </c>
      <c r="O793" s="2" t="str">
        <f t="shared" si="159"/>
        <v/>
      </c>
    </row>
    <row r="794" spans="1:15" x14ac:dyDescent="0.2">
      <c r="A794" s="27" t="str">
        <f t="shared" si="157"/>
        <v/>
      </c>
      <c r="B794" s="20" t="str">
        <f t="shared" si="158"/>
        <v/>
      </c>
      <c r="C794" s="26" t="str">
        <f t="shared" si="160"/>
        <v/>
      </c>
      <c r="D794" s="16" t="str">
        <f t="shared" si="161"/>
        <v/>
      </c>
      <c r="E794" s="16" t="str">
        <f t="shared" si="162"/>
        <v/>
      </c>
      <c r="F794" s="53" t="str">
        <f t="shared" si="169"/>
        <v/>
      </c>
      <c r="G794" s="2"/>
      <c r="H794" s="2" t="str">
        <f t="shared" si="163"/>
        <v/>
      </c>
      <c r="I794" s="33" t="str">
        <f t="shared" si="164"/>
        <v/>
      </c>
      <c r="J794" s="10" t="str">
        <f t="shared" si="165"/>
        <v/>
      </c>
      <c r="K794" s="10" t="str">
        <f t="shared" si="166"/>
        <v/>
      </c>
      <c r="L794" s="10"/>
      <c r="M794" s="43" t="str">
        <f t="shared" si="167"/>
        <v/>
      </c>
      <c r="N794" s="2">
        <f t="shared" si="168"/>
        <v>778</v>
      </c>
      <c r="O794" s="2" t="str">
        <f t="shared" si="159"/>
        <v/>
      </c>
    </row>
    <row r="795" spans="1:15" x14ac:dyDescent="0.2">
      <c r="A795" s="27" t="str">
        <f t="shared" si="157"/>
        <v/>
      </c>
      <c r="B795" s="20" t="str">
        <f t="shared" si="158"/>
        <v/>
      </c>
      <c r="C795" s="26" t="str">
        <f t="shared" si="160"/>
        <v/>
      </c>
      <c r="D795" s="16" t="str">
        <f t="shared" si="161"/>
        <v/>
      </c>
      <c r="E795" s="16" t="str">
        <f t="shared" si="162"/>
        <v/>
      </c>
      <c r="F795" s="53" t="str">
        <f t="shared" si="169"/>
        <v/>
      </c>
      <c r="G795" s="2"/>
      <c r="H795" s="2" t="str">
        <f t="shared" si="163"/>
        <v/>
      </c>
      <c r="I795" s="33" t="str">
        <f t="shared" si="164"/>
        <v/>
      </c>
      <c r="J795" s="10" t="str">
        <f t="shared" si="165"/>
        <v/>
      </c>
      <c r="K795" s="10" t="str">
        <f t="shared" si="166"/>
        <v/>
      </c>
      <c r="L795" s="10"/>
      <c r="M795" s="43" t="str">
        <f t="shared" si="167"/>
        <v/>
      </c>
      <c r="N795" s="2">
        <f t="shared" si="168"/>
        <v>779</v>
      </c>
      <c r="O795" s="2" t="str">
        <f t="shared" si="159"/>
        <v/>
      </c>
    </row>
    <row r="796" spans="1:15" x14ac:dyDescent="0.2">
      <c r="A796" s="27" t="str">
        <f t="shared" si="157"/>
        <v/>
      </c>
      <c r="B796" s="20" t="str">
        <f t="shared" si="158"/>
        <v/>
      </c>
      <c r="C796" s="26" t="str">
        <f t="shared" si="160"/>
        <v/>
      </c>
      <c r="D796" s="16" t="str">
        <f t="shared" si="161"/>
        <v/>
      </c>
      <c r="E796" s="16" t="str">
        <f t="shared" si="162"/>
        <v/>
      </c>
      <c r="F796" s="53" t="str">
        <f t="shared" si="169"/>
        <v/>
      </c>
      <c r="G796" s="2"/>
      <c r="H796" s="2" t="str">
        <f t="shared" si="163"/>
        <v/>
      </c>
      <c r="I796" s="33" t="str">
        <f t="shared" si="164"/>
        <v/>
      </c>
      <c r="J796" s="10" t="str">
        <f t="shared" si="165"/>
        <v/>
      </c>
      <c r="K796" s="10" t="str">
        <f t="shared" si="166"/>
        <v/>
      </c>
      <c r="L796" s="10"/>
      <c r="M796" s="43" t="str">
        <f t="shared" si="167"/>
        <v/>
      </c>
      <c r="N796" s="2">
        <f t="shared" si="168"/>
        <v>780</v>
      </c>
      <c r="O796" s="2" t="str">
        <f t="shared" si="159"/>
        <v/>
      </c>
    </row>
    <row r="797" spans="1:15" x14ac:dyDescent="0.2">
      <c r="A797" s="27" t="str">
        <f t="shared" si="157"/>
        <v/>
      </c>
      <c r="B797" s="20" t="str">
        <f t="shared" si="158"/>
        <v/>
      </c>
      <c r="C797" s="26" t="str">
        <f t="shared" si="160"/>
        <v/>
      </c>
      <c r="D797" s="16" t="str">
        <f t="shared" si="161"/>
        <v/>
      </c>
      <c r="E797" s="16" t="str">
        <f t="shared" si="162"/>
        <v/>
      </c>
      <c r="F797" s="53" t="str">
        <f t="shared" si="169"/>
        <v/>
      </c>
      <c r="G797" s="2"/>
      <c r="H797" s="2" t="str">
        <f t="shared" si="163"/>
        <v/>
      </c>
      <c r="I797" s="33" t="str">
        <f t="shared" si="164"/>
        <v/>
      </c>
      <c r="J797" s="10" t="str">
        <f t="shared" si="165"/>
        <v/>
      </c>
      <c r="K797" s="10" t="str">
        <f t="shared" si="166"/>
        <v/>
      </c>
      <c r="L797" s="10"/>
      <c r="M797" s="43" t="str">
        <f t="shared" si="167"/>
        <v/>
      </c>
      <c r="N797" s="2">
        <f t="shared" si="168"/>
        <v>781</v>
      </c>
      <c r="O797" s="2" t="str">
        <f t="shared" si="159"/>
        <v/>
      </c>
    </row>
    <row r="798" spans="1:15" x14ac:dyDescent="0.2">
      <c r="A798" s="27" t="str">
        <f t="shared" si="157"/>
        <v/>
      </c>
      <c r="B798" s="20" t="str">
        <f t="shared" si="158"/>
        <v/>
      </c>
      <c r="C798" s="26" t="str">
        <f t="shared" si="160"/>
        <v/>
      </c>
      <c r="D798" s="16" t="str">
        <f t="shared" si="161"/>
        <v/>
      </c>
      <c r="E798" s="16" t="str">
        <f t="shared" si="162"/>
        <v/>
      </c>
      <c r="F798" s="53" t="str">
        <f t="shared" si="169"/>
        <v/>
      </c>
      <c r="G798" s="2"/>
      <c r="H798" s="2" t="str">
        <f t="shared" si="163"/>
        <v/>
      </c>
      <c r="I798" s="33" t="str">
        <f t="shared" si="164"/>
        <v/>
      </c>
      <c r="J798" s="10" t="str">
        <f t="shared" si="165"/>
        <v/>
      </c>
      <c r="K798" s="10" t="str">
        <f t="shared" si="166"/>
        <v/>
      </c>
      <c r="L798" s="10"/>
      <c r="M798" s="43" t="str">
        <f t="shared" si="167"/>
        <v/>
      </c>
      <c r="N798" s="2">
        <f t="shared" si="168"/>
        <v>782</v>
      </c>
      <c r="O798" s="2" t="str">
        <f t="shared" si="159"/>
        <v/>
      </c>
    </row>
    <row r="799" spans="1:15" x14ac:dyDescent="0.2">
      <c r="A799" s="27" t="str">
        <f t="shared" si="157"/>
        <v/>
      </c>
      <c r="B799" s="20" t="str">
        <f t="shared" si="158"/>
        <v/>
      </c>
      <c r="C799" s="26" t="str">
        <f t="shared" si="160"/>
        <v/>
      </c>
      <c r="D799" s="16" t="str">
        <f t="shared" si="161"/>
        <v/>
      </c>
      <c r="E799" s="16" t="str">
        <f t="shared" si="162"/>
        <v/>
      </c>
      <c r="F799" s="53" t="str">
        <f t="shared" si="169"/>
        <v/>
      </c>
      <c r="G799" s="2"/>
      <c r="H799" s="2" t="str">
        <f t="shared" si="163"/>
        <v/>
      </c>
      <c r="I799" s="33" t="str">
        <f t="shared" si="164"/>
        <v/>
      </c>
      <c r="J799" s="10" t="str">
        <f t="shared" si="165"/>
        <v/>
      </c>
      <c r="K799" s="10" t="str">
        <f t="shared" si="166"/>
        <v/>
      </c>
      <c r="L799" s="10"/>
      <c r="M799" s="43" t="str">
        <f t="shared" si="167"/>
        <v/>
      </c>
      <c r="N799" s="2">
        <f t="shared" si="168"/>
        <v>783</v>
      </c>
      <c r="O799" s="2" t="str">
        <f t="shared" si="159"/>
        <v/>
      </c>
    </row>
    <row r="800" spans="1:15" x14ac:dyDescent="0.2">
      <c r="A800" s="27" t="str">
        <f t="shared" si="157"/>
        <v/>
      </c>
      <c r="B800" s="20" t="str">
        <f t="shared" si="158"/>
        <v/>
      </c>
      <c r="C800" s="26" t="str">
        <f t="shared" si="160"/>
        <v/>
      </c>
      <c r="D800" s="16" t="str">
        <f t="shared" si="161"/>
        <v/>
      </c>
      <c r="E800" s="16" t="str">
        <f t="shared" si="162"/>
        <v/>
      </c>
      <c r="F800" s="53" t="str">
        <f t="shared" si="169"/>
        <v/>
      </c>
      <c r="G800" s="2"/>
      <c r="H800" s="2" t="str">
        <f t="shared" si="163"/>
        <v/>
      </c>
      <c r="I800" s="33" t="str">
        <f t="shared" si="164"/>
        <v/>
      </c>
      <c r="J800" s="10" t="str">
        <f t="shared" si="165"/>
        <v/>
      </c>
      <c r="K800" s="10" t="str">
        <f t="shared" si="166"/>
        <v/>
      </c>
      <c r="L800" s="10"/>
      <c r="M800" s="43" t="str">
        <f t="shared" si="167"/>
        <v/>
      </c>
      <c r="N800" s="2">
        <f t="shared" si="168"/>
        <v>784</v>
      </c>
      <c r="O800" s="2" t="str">
        <f t="shared" si="159"/>
        <v/>
      </c>
    </row>
    <row r="801" spans="1:15" x14ac:dyDescent="0.2">
      <c r="A801" s="27" t="str">
        <f t="shared" si="157"/>
        <v/>
      </c>
      <c r="B801" s="20" t="str">
        <f t="shared" si="158"/>
        <v/>
      </c>
      <c r="C801" s="26" t="str">
        <f t="shared" si="160"/>
        <v/>
      </c>
      <c r="D801" s="16" t="str">
        <f t="shared" si="161"/>
        <v/>
      </c>
      <c r="E801" s="16" t="str">
        <f t="shared" si="162"/>
        <v/>
      </c>
      <c r="F801" s="53" t="str">
        <f t="shared" si="169"/>
        <v/>
      </c>
      <c r="G801" s="2"/>
      <c r="H801" s="2" t="str">
        <f t="shared" si="163"/>
        <v/>
      </c>
      <c r="I801" s="33" t="str">
        <f t="shared" si="164"/>
        <v/>
      </c>
      <c r="J801" s="10" t="str">
        <f t="shared" si="165"/>
        <v/>
      </c>
      <c r="K801" s="10" t="str">
        <f t="shared" si="166"/>
        <v/>
      </c>
      <c r="L801" s="10"/>
      <c r="M801" s="43" t="str">
        <f t="shared" si="167"/>
        <v/>
      </c>
      <c r="N801" s="2">
        <f t="shared" si="168"/>
        <v>785</v>
      </c>
      <c r="O801" s="2" t="str">
        <f t="shared" si="159"/>
        <v/>
      </c>
    </row>
    <row r="802" spans="1:15" x14ac:dyDescent="0.2">
      <c r="A802" s="27" t="str">
        <f t="shared" si="157"/>
        <v/>
      </c>
      <c r="B802" s="20" t="str">
        <f t="shared" si="158"/>
        <v/>
      </c>
      <c r="C802" s="26" t="str">
        <f t="shared" si="160"/>
        <v/>
      </c>
      <c r="D802" s="16" t="str">
        <f t="shared" si="161"/>
        <v/>
      </c>
      <c r="E802" s="16" t="str">
        <f t="shared" si="162"/>
        <v/>
      </c>
      <c r="F802" s="53" t="str">
        <f t="shared" si="169"/>
        <v/>
      </c>
      <c r="G802" s="2"/>
      <c r="H802" s="2" t="str">
        <f t="shared" si="163"/>
        <v/>
      </c>
      <c r="I802" s="33" t="str">
        <f t="shared" si="164"/>
        <v/>
      </c>
      <c r="J802" s="10" t="str">
        <f t="shared" si="165"/>
        <v/>
      </c>
      <c r="K802" s="10" t="str">
        <f t="shared" si="166"/>
        <v/>
      </c>
      <c r="L802" s="10"/>
      <c r="M802" s="43" t="str">
        <f t="shared" si="167"/>
        <v/>
      </c>
      <c r="N802" s="2">
        <f t="shared" si="168"/>
        <v>786</v>
      </c>
      <c r="O802" s="2" t="str">
        <f t="shared" si="159"/>
        <v/>
      </c>
    </row>
    <row r="803" spans="1:15" x14ac:dyDescent="0.2">
      <c r="A803" s="27" t="str">
        <f t="shared" si="157"/>
        <v/>
      </c>
      <c r="B803" s="20" t="str">
        <f t="shared" si="158"/>
        <v/>
      </c>
      <c r="C803" s="26" t="str">
        <f t="shared" si="160"/>
        <v/>
      </c>
      <c r="D803" s="16" t="str">
        <f t="shared" si="161"/>
        <v/>
      </c>
      <c r="E803" s="16" t="str">
        <f t="shared" si="162"/>
        <v/>
      </c>
      <c r="F803" s="53" t="str">
        <f t="shared" si="169"/>
        <v/>
      </c>
      <c r="G803" s="2"/>
      <c r="H803" s="2" t="str">
        <f t="shared" si="163"/>
        <v/>
      </c>
      <c r="I803" s="33" t="str">
        <f t="shared" si="164"/>
        <v/>
      </c>
      <c r="J803" s="10" t="str">
        <f t="shared" si="165"/>
        <v/>
      </c>
      <c r="K803" s="10" t="str">
        <f t="shared" si="166"/>
        <v/>
      </c>
      <c r="L803" s="10"/>
      <c r="M803" s="43" t="str">
        <f t="shared" si="167"/>
        <v/>
      </c>
      <c r="N803" s="2">
        <f t="shared" si="168"/>
        <v>787</v>
      </c>
      <c r="O803" s="2" t="str">
        <f t="shared" si="159"/>
        <v/>
      </c>
    </row>
    <row r="804" spans="1:15" x14ac:dyDescent="0.2">
      <c r="A804" s="27" t="str">
        <f t="shared" si="157"/>
        <v/>
      </c>
      <c r="B804" s="20" t="str">
        <f t="shared" si="158"/>
        <v/>
      </c>
      <c r="C804" s="26" t="str">
        <f t="shared" si="160"/>
        <v/>
      </c>
      <c r="D804" s="16" t="str">
        <f t="shared" si="161"/>
        <v/>
      </c>
      <c r="E804" s="16" t="str">
        <f t="shared" si="162"/>
        <v/>
      </c>
      <c r="F804" s="53" t="str">
        <f t="shared" si="169"/>
        <v/>
      </c>
      <c r="G804" s="2"/>
      <c r="H804" s="2" t="str">
        <f t="shared" si="163"/>
        <v/>
      </c>
      <c r="I804" s="33" t="str">
        <f t="shared" si="164"/>
        <v/>
      </c>
      <c r="J804" s="10" t="str">
        <f t="shared" si="165"/>
        <v/>
      </c>
      <c r="K804" s="10" t="str">
        <f t="shared" si="166"/>
        <v/>
      </c>
      <c r="L804" s="10"/>
      <c r="M804" s="43" t="str">
        <f t="shared" si="167"/>
        <v/>
      </c>
      <c r="N804" s="2">
        <f t="shared" si="168"/>
        <v>788</v>
      </c>
      <c r="O804" s="2" t="str">
        <f t="shared" si="159"/>
        <v/>
      </c>
    </row>
    <row r="805" spans="1:15" x14ac:dyDescent="0.2">
      <c r="A805" s="27" t="str">
        <f t="shared" si="157"/>
        <v/>
      </c>
      <c r="B805" s="20" t="str">
        <f t="shared" si="158"/>
        <v/>
      </c>
      <c r="C805" s="26" t="str">
        <f t="shared" si="160"/>
        <v/>
      </c>
      <c r="D805" s="16" t="str">
        <f t="shared" si="161"/>
        <v/>
      </c>
      <c r="E805" s="16" t="str">
        <f t="shared" si="162"/>
        <v/>
      </c>
      <c r="F805" s="53" t="str">
        <f t="shared" si="169"/>
        <v/>
      </c>
      <c r="G805" s="2"/>
      <c r="H805" s="2" t="str">
        <f t="shared" si="163"/>
        <v/>
      </c>
      <c r="I805" s="33" t="str">
        <f t="shared" si="164"/>
        <v/>
      </c>
      <c r="J805" s="10" t="str">
        <f t="shared" si="165"/>
        <v/>
      </c>
      <c r="K805" s="10" t="str">
        <f t="shared" si="166"/>
        <v/>
      </c>
      <c r="L805" s="10"/>
      <c r="M805" s="43" t="str">
        <f t="shared" si="167"/>
        <v/>
      </c>
      <c r="N805" s="2">
        <f t="shared" si="168"/>
        <v>789</v>
      </c>
      <c r="O805" s="2" t="str">
        <f t="shared" si="159"/>
        <v/>
      </c>
    </row>
    <row r="806" spans="1:15" x14ac:dyDescent="0.2">
      <c r="A806" s="27" t="str">
        <f t="shared" si="157"/>
        <v/>
      </c>
      <c r="B806" s="20" t="str">
        <f t="shared" si="158"/>
        <v/>
      </c>
      <c r="C806" s="26" t="str">
        <f t="shared" si="160"/>
        <v/>
      </c>
      <c r="D806" s="16" t="str">
        <f t="shared" si="161"/>
        <v/>
      </c>
      <c r="E806" s="16" t="str">
        <f t="shared" si="162"/>
        <v/>
      </c>
      <c r="F806" s="53" t="str">
        <f t="shared" si="169"/>
        <v/>
      </c>
      <c r="G806" s="2"/>
      <c r="H806" s="2" t="str">
        <f t="shared" si="163"/>
        <v/>
      </c>
      <c r="I806" s="33" t="str">
        <f t="shared" si="164"/>
        <v/>
      </c>
      <c r="J806" s="10" t="str">
        <f t="shared" si="165"/>
        <v/>
      </c>
      <c r="K806" s="10" t="str">
        <f t="shared" si="166"/>
        <v/>
      </c>
      <c r="L806" s="10"/>
      <c r="M806" s="43" t="str">
        <f t="shared" si="167"/>
        <v/>
      </c>
      <c r="N806" s="2">
        <f t="shared" si="168"/>
        <v>790</v>
      </c>
      <c r="O806" s="2" t="str">
        <f t="shared" si="159"/>
        <v/>
      </c>
    </row>
    <row r="807" spans="1:15" x14ac:dyDescent="0.2">
      <c r="A807" s="27" t="str">
        <f t="shared" si="157"/>
        <v/>
      </c>
      <c r="B807" s="20" t="str">
        <f t="shared" si="158"/>
        <v/>
      </c>
      <c r="C807" s="26" t="str">
        <f t="shared" si="160"/>
        <v/>
      </c>
      <c r="D807" s="16" t="str">
        <f t="shared" si="161"/>
        <v/>
      </c>
      <c r="E807" s="16" t="str">
        <f t="shared" si="162"/>
        <v/>
      </c>
      <c r="F807" s="53" t="str">
        <f t="shared" si="169"/>
        <v/>
      </c>
      <c r="G807" s="2"/>
      <c r="H807" s="2" t="str">
        <f t="shared" si="163"/>
        <v/>
      </c>
      <c r="I807" s="33" t="str">
        <f t="shared" si="164"/>
        <v/>
      </c>
      <c r="J807" s="10" t="str">
        <f t="shared" si="165"/>
        <v/>
      </c>
      <c r="K807" s="10" t="str">
        <f t="shared" si="166"/>
        <v/>
      </c>
      <c r="L807" s="10"/>
      <c r="M807" s="43" t="str">
        <f t="shared" si="167"/>
        <v/>
      </c>
      <c r="N807" s="2">
        <f t="shared" si="168"/>
        <v>791</v>
      </c>
      <c r="O807" s="2" t="str">
        <f t="shared" si="159"/>
        <v/>
      </c>
    </row>
    <row r="808" spans="1:15" x14ac:dyDescent="0.2">
      <c r="A808" s="27" t="str">
        <f t="shared" si="157"/>
        <v/>
      </c>
      <c r="B808" s="20" t="str">
        <f t="shared" si="158"/>
        <v/>
      </c>
      <c r="C808" s="26" t="str">
        <f t="shared" si="160"/>
        <v/>
      </c>
      <c r="D808" s="16" t="str">
        <f t="shared" si="161"/>
        <v/>
      </c>
      <c r="E808" s="16" t="str">
        <f t="shared" si="162"/>
        <v/>
      </c>
      <c r="F808" s="53" t="str">
        <f t="shared" si="169"/>
        <v/>
      </c>
      <c r="G808" s="2"/>
      <c r="H808" s="2" t="str">
        <f t="shared" si="163"/>
        <v/>
      </c>
      <c r="I808" s="33" t="str">
        <f t="shared" si="164"/>
        <v/>
      </c>
      <c r="J808" s="10" t="str">
        <f t="shared" si="165"/>
        <v/>
      </c>
      <c r="K808" s="10" t="str">
        <f t="shared" si="166"/>
        <v/>
      </c>
      <c r="L808" s="10"/>
      <c r="M808" s="43" t="str">
        <f t="shared" si="167"/>
        <v/>
      </c>
      <c r="N808" s="2">
        <f t="shared" si="168"/>
        <v>792</v>
      </c>
      <c r="O808" s="2" t="str">
        <f t="shared" si="159"/>
        <v/>
      </c>
    </row>
    <row r="809" spans="1:15" x14ac:dyDescent="0.2">
      <c r="A809" s="27" t="str">
        <f t="shared" si="157"/>
        <v/>
      </c>
      <c r="B809" s="20" t="str">
        <f t="shared" si="158"/>
        <v/>
      </c>
      <c r="C809" s="26" t="str">
        <f t="shared" si="160"/>
        <v/>
      </c>
      <c r="D809" s="16" t="str">
        <f t="shared" si="161"/>
        <v/>
      </c>
      <c r="E809" s="16" t="str">
        <f t="shared" si="162"/>
        <v/>
      </c>
      <c r="F809" s="53" t="str">
        <f t="shared" si="169"/>
        <v/>
      </c>
      <c r="G809" s="2"/>
      <c r="H809" s="2" t="str">
        <f t="shared" si="163"/>
        <v/>
      </c>
      <c r="I809" s="33" t="str">
        <f t="shared" si="164"/>
        <v/>
      </c>
      <c r="J809" s="10" t="str">
        <f t="shared" si="165"/>
        <v/>
      </c>
      <c r="K809" s="10" t="str">
        <f t="shared" si="166"/>
        <v/>
      </c>
      <c r="L809" s="10"/>
      <c r="M809" s="43" t="str">
        <f t="shared" si="167"/>
        <v/>
      </c>
      <c r="N809" s="2">
        <f t="shared" si="168"/>
        <v>793</v>
      </c>
      <c r="O809" s="2" t="str">
        <f t="shared" si="159"/>
        <v/>
      </c>
    </row>
    <row r="810" spans="1:15" x14ac:dyDescent="0.2">
      <c r="A810" s="27" t="str">
        <f t="shared" si="157"/>
        <v/>
      </c>
      <c r="B810" s="20" t="str">
        <f t="shared" si="158"/>
        <v/>
      </c>
      <c r="C810" s="26" t="str">
        <f t="shared" si="160"/>
        <v/>
      </c>
      <c r="D810" s="16" t="str">
        <f t="shared" si="161"/>
        <v/>
      </c>
      <c r="E810" s="16" t="str">
        <f t="shared" si="162"/>
        <v/>
      </c>
      <c r="F810" s="53" t="str">
        <f t="shared" si="169"/>
        <v/>
      </c>
      <c r="G810" s="2"/>
      <c r="H810" s="2" t="str">
        <f t="shared" si="163"/>
        <v/>
      </c>
      <c r="I810" s="33" t="str">
        <f t="shared" si="164"/>
        <v/>
      </c>
      <c r="J810" s="10" t="str">
        <f t="shared" si="165"/>
        <v/>
      </c>
      <c r="K810" s="10" t="str">
        <f t="shared" si="166"/>
        <v/>
      </c>
      <c r="L810" s="10"/>
      <c r="M810" s="43" t="str">
        <f t="shared" si="167"/>
        <v/>
      </c>
      <c r="N810" s="2">
        <f t="shared" si="168"/>
        <v>794</v>
      </c>
      <c r="O810" s="2" t="str">
        <f t="shared" si="159"/>
        <v/>
      </c>
    </row>
    <row r="811" spans="1:15" x14ac:dyDescent="0.2">
      <c r="A811" s="27" t="str">
        <f t="shared" si="157"/>
        <v/>
      </c>
      <c r="B811" s="20" t="str">
        <f t="shared" si="158"/>
        <v/>
      </c>
      <c r="C811" s="26" t="str">
        <f t="shared" si="160"/>
        <v/>
      </c>
      <c r="D811" s="16" t="str">
        <f t="shared" si="161"/>
        <v/>
      </c>
      <c r="E811" s="16" t="str">
        <f t="shared" si="162"/>
        <v/>
      </c>
      <c r="F811" s="53" t="str">
        <f t="shared" si="169"/>
        <v/>
      </c>
      <c r="G811" s="2"/>
      <c r="H811" s="2" t="str">
        <f t="shared" si="163"/>
        <v/>
      </c>
      <c r="I811" s="33" t="str">
        <f t="shared" si="164"/>
        <v/>
      </c>
      <c r="J811" s="10" t="str">
        <f t="shared" si="165"/>
        <v/>
      </c>
      <c r="K811" s="10" t="str">
        <f t="shared" si="166"/>
        <v/>
      </c>
      <c r="L811" s="10"/>
      <c r="M811" s="43" t="str">
        <f t="shared" si="167"/>
        <v/>
      </c>
      <c r="N811" s="2">
        <f t="shared" si="168"/>
        <v>795</v>
      </c>
      <c r="O811" s="2" t="str">
        <f t="shared" si="159"/>
        <v/>
      </c>
    </row>
    <row r="812" spans="1:15" x14ac:dyDescent="0.2">
      <c r="A812" s="27" t="str">
        <f t="shared" si="157"/>
        <v/>
      </c>
      <c r="B812" s="20" t="str">
        <f t="shared" si="158"/>
        <v/>
      </c>
      <c r="C812" s="26" t="str">
        <f t="shared" si="160"/>
        <v/>
      </c>
      <c r="D812" s="16" t="str">
        <f t="shared" si="161"/>
        <v/>
      </c>
      <c r="E812" s="16" t="str">
        <f t="shared" si="162"/>
        <v/>
      </c>
      <c r="F812" s="53" t="str">
        <f t="shared" si="169"/>
        <v/>
      </c>
      <c r="G812" s="2"/>
      <c r="H812" s="2" t="str">
        <f t="shared" si="163"/>
        <v/>
      </c>
      <c r="I812" s="33" t="str">
        <f t="shared" si="164"/>
        <v/>
      </c>
      <c r="J812" s="10" t="str">
        <f t="shared" si="165"/>
        <v/>
      </c>
      <c r="K812" s="10" t="str">
        <f t="shared" si="166"/>
        <v/>
      </c>
      <c r="L812" s="10"/>
      <c r="M812" s="43" t="str">
        <f t="shared" si="167"/>
        <v/>
      </c>
      <c r="N812" s="2">
        <f t="shared" si="168"/>
        <v>796</v>
      </c>
      <c r="O812" s="2" t="str">
        <f t="shared" si="159"/>
        <v/>
      </c>
    </row>
    <row r="813" spans="1:15" x14ac:dyDescent="0.2">
      <c r="A813" s="27" t="str">
        <f t="shared" si="157"/>
        <v/>
      </c>
      <c r="B813" s="20" t="str">
        <f t="shared" si="158"/>
        <v/>
      </c>
      <c r="C813" s="26" t="str">
        <f t="shared" si="160"/>
        <v/>
      </c>
      <c r="D813" s="16" t="str">
        <f t="shared" si="161"/>
        <v/>
      </c>
      <c r="E813" s="16" t="str">
        <f t="shared" si="162"/>
        <v/>
      </c>
      <c r="F813" s="53" t="str">
        <f t="shared" si="169"/>
        <v/>
      </c>
      <c r="G813" s="2"/>
      <c r="H813" s="2" t="str">
        <f t="shared" si="163"/>
        <v/>
      </c>
      <c r="I813" s="33" t="str">
        <f t="shared" si="164"/>
        <v/>
      </c>
      <c r="J813" s="10" t="str">
        <f t="shared" si="165"/>
        <v/>
      </c>
      <c r="K813" s="10" t="str">
        <f t="shared" si="166"/>
        <v/>
      </c>
      <c r="L813" s="10"/>
      <c r="M813" s="43" t="str">
        <f t="shared" si="167"/>
        <v/>
      </c>
      <c r="N813" s="2">
        <f t="shared" si="168"/>
        <v>797</v>
      </c>
      <c r="O813" s="2" t="str">
        <f t="shared" si="159"/>
        <v/>
      </c>
    </row>
    <row r="814" spans="1:15" x14ac:dyDescent="0.2">
      <c r="A814" s="27" t="str">
        <f t="shared" si="157"/>
        <v/>
      </c>
      <c r="B814" s="20" t="str">
        <f t="shared" si="158"/>
        <v/>
      </c>
      <c r="C814" s="26" t="str">
        <f t="shared" si="160"/>
        <v/>
      </c>
      <c r="D814" s="16" t="str">
        <f t="shared" si="161"/>
        <v/>
      </c>
      <c r="E814" s="16" t="str">
        <f t="shared" si="162"/>
        <v/>
      </c>
      <c r="F814" s="53" t="str">
        <f t="shared" si="169"/>
        <v/>
      </c>
      <c r="G814" s="2"/>
      <c r="H814" s="2" t="str">
        <f t="shared" si="163"/>
        <v/>
      </c>
      <c r="I814" s="33" t="str">
        <f t="shared" si="164"/>
        <v/>
      </c>
      <c r="J814" s="10" t="str">
        <f t="shared" si="165"/>
        <v/>
      </c>
      <c r="K814" s="10" t="str">
        <f t="shared" si="166"/>
        <v/>
      </c>
      <c r="L814" s="10"/>
      <c r="M814" s="43" t="str">
        <f t="shared" si="167"/>
        <v/>
      </c>
      <c r="N814" s="2">
        <f t="shared" si="168"/>
        <v>798</v>
      </c>
      <c r="O814" s="2" t="str">
        <f t="shared" si="159"/>
        <v/>
      </c>
    </row>
    <row r="815" spans="1:15" x14ac:dyDescent="0.2">
      <c r="A815" s="27" t="str">
        <f t="shared" si="157"/>
        <v/>
      </c>
      <c r="B815" s="20" t="str">
        <f t="shared" si="158"/>
        <v/>
      </c>
      <c r="C815" s="26" t="str">
        <f t="shared" si="160"/>
        <v/>
      </c>
      <c r="D815" s="16" t="str">
        <f t="shared" si="161"/>
        <v/>
      </c>
      <c r="E815" s="16" t="str">
        <f t="shared" si="162"/>
        <v/>
      </c>
      <c r="F815" s="53" t="str">
        <f t="shared" si="169"/>
        <v/>
      </c>
      <c r="G815" s="2"/>
      <c r="H815" s="2" t="str">
        <f t="shared" si="163"/>
        <v/>
      </c>
      <c r="I815" s="33" t="str">
        <f t="shared" si="164"/>
        <v/>
      </c>
      <c r="J815" s="10" t="str">
        <f t="shared" si="165"/>
        <v/>
      </c>
      <c r="K815" s="10" t="str">
        <f t="shared" si="166"/>
        <v/>
      </c>
      <c r="L815" s="10"/>
      <c r="M815" s="43" t="str">
        <f t="shared" si="167"/>
        <v/>
      </c>
      <c r="N815" s="2">
        <f t="shared" si="168"/>
        <v>799</v>
      </c>
      <c r="O815" s="2" t="str">
        <f t="shared" si="159"/>
        <v/>
      </c>
    </row>
    <row r="816" spans="1:15" x14ac:dyDescent="0.2">
      <c r="A816" s="27" t="str">
        <f t="shared" si="157"/>
        <v/>
      </c>
      <c r="B816" s="20" t="str">
        <f t="shared" si="158"/>
        <v/>
      </c>
      <c r="C816" s="26" t="str">
        <f t="shared" si="160"/>
        <v/>
      </c>
      <c r="D816" s="16" t="str">
        <f t="shared" si="161"/>
        <v/>
      </c>
      <c r="E816" s="16" t="str">
        <f t="shared" si="162"/>
        <v/>
      </c>
      <c r="F816" s="53" t="str">
        <f t="shared" si="169"/>
        <v/>
      </c>
      <c r="G816" s="2"/>
      <c r="H816" s="2" t="str">
        <f t="shared" si="163"/>
        <v/>
      </c>
      <c r="I816" s="33" t="str">
        <f t="shared" si="164"/>
        <v/>
      </c>
      <c r="J816" s="10" t="str">
        <f t="shared" si="165"/>
        <v/>
      </c>
      <c r="K816" s="10" t="str">
        <f t="shared" si="166"/>
        <v/>
      </c>
      <c r="L816" s="10"/>
      <c r="M816" s="43" t="str">
        <f t="shared" si="167"/>
        <v/>
      </c>
      <c r="N816" s="2">
        <f t="shared" si="168"/>
        <v>800</v>
      </c>
      <c r="O816" s="2" t="str">
        <f t="shared" si="159"/>
        <v/>
      </c>
    </row>
    <row r="817" spans="1:15" x14ac:dyDescent="0.2">
      <c r="A817" s="27" t="str">
        <f t="shared" si="157"/>
        <v/>
      </c>
      <c r="B817" s="20" t="str">
        <f t="shared" si="158"/>
        <v/>
      </c>
      <c r="C817" s="26" t="str">
        <f t="shared" si="160"/>
        <v/>
      </c>
      <c r="D817" s="16" t="str">
        <f t="shared" si="161"/>
        <v/>
      </c>
      <c r="E817" s="16" t="str">
        <f t="shared" si="162"/>
        <v/>
      </c>
      <c r="F817" s="53" t="str">
        <f t="shared" si="169"/>
        <v/>
      </c>
      <c r="G817" s="2"/>
      <c r="H817" s="2" t="str">
        <f t="shared" si="163"/>
        <v/>
      </c>
      <c r="I817" s="33" t="str">
        <f t="shared" si="164"/>
        <v/>
      </c>
      <c r="J817" s="10" t="str">
        <f t="shared" si="165"/>
        <v/>
      </c>
      <c r="K817" s="10" t="str">
        <f t="shared" si="166"/>
        <v/>
      </c>
      <c r="L817" s="10"/>
      <c r="M817" s="43" t="str">
        <f t="shared" si="167"/>
        <v/>
      </c>
      <c r="N817" s="2">
        <f t="shared" si="168"/>
        <v>801</v>
      </c>
      <c r="O817" s="2" t="str">
        <f t="shared" si="159"/>
        <v/>
      </c>
    </row>
    <row r="818" spans="1:15" x14ac:dyDescent="0.2">
      <c r="A818" s="27" t="str">
        <f t="shared" si="157"/>
        <v/>
      </c>
      <c r="B818" s="20" t="str">
        <f t="shared" si="158"/>
        <v/>
      </c>
      <c r="C818" s="26" t="str">
        <f t="shared" si="160"/>
        <v/>
      </c>
      <c r="D818" s="16" t="str">
        <f t="shared" si="161"/>
        <v/>
      </c>
      <c r="E818" s="16" t="str">
        <f t="shared" si="162"/>
        <v/>
      </c>
      <c r="F818" s="53" t="str">
        <f t="shared" si="169"/>
        <v/>
      </c>
      <c r="G818" s="2"/>
      <c r="H818" s="2" t="str">
        <f t="shared" si="163"/>
        <v/>
      </c>
      <c r="I818" s="33" t="str">
        <f t="shared" si="164"/>
        <v/>
      </c>
      <c r="J818" s="10" t="str">
        <f t="shared" si="165"/>
        <v/>
      </c>
      <c r="K818" s="10" t="str">
        <f t="shared" si="166"/>
        <v/>
      </c>
      <c r="L818" s="10"/>
      <c r="M818" s="43" t="str">
        <f t="shared" si="167"/>
        <v/>
      </c>
      <c r="N818" s="2">
        <f t="shared" si="168"/>
        <v>802</v>
      </c>
      <c r="O818" s="2" t="str">
        <f t="shared" si="159"/>
        <v/>
      </c>
    </row>
    <row r="819" spans="1:15" x14ac:dyDescent="0.2">
      <c r="A819" s="27" t="str">
        <f t="shared" si="157"/>
        <v/>
      </c>
      <c r="B819" s="20" t="str">
        <f t="shared" si="158"/>
        <v/>
      </c>
      <c r="C819" s="26" t="str">
        <f t="shared" si="160"/>
        <v/>
      </c>
      <c r="D819" s="16" t="str">
        <f t="shared" si="161"/>
        <v/>
      </c>
      <c r="E819" s="16" t="str">
        <f t="shared" si="162"/>
        <v/>
      </c>
      <c r="F819" s="53" t="str">
        <f t="shared" si="169"/>
        <v/>
      </c>
      <c r="G819" s="2"/>
      <c r="H819" s="2" t="str">
        <f t="shared" si="163"/>
        <v/>
      </c>
      <c r="I819" s="33" t="str">
        <f t="shared" si="164"/>
        <v/>
      </c>
      <c r="J819" s="10" t="str">
        <f t="shared" si="165"/>
        <v/>
      </c>
      <c r="K819" s="10" t="str">
        <f t="shared" si="166"/>
        <v/>
      </c>
      <c r="L819" s="10"/>
      <c r="M819" s="43" t="str">
        <f t="shared" si="167"/>
        <v/>
      </c>
      <c r="N819" s="2">
        <f t="shared" si="168"/>
        <v>803</v>
      </c>
      <c r="O819" s="2" t="str">
        <f t="shared" si="159"/>
        <v/>
      </c>
    </row>
    <row r="820" spans="1:15" x14ac:dyDescent="0.2">
      <c r="A820" s="27" t="str">
        <f t="shared" si="157"/>
        <v/>
      </c>
      <c r="B820" s="20" t="str">
        <f t="shared" si="158"/>
        <v/>
      </c>
      <c r="C820" s="26" t="str">
        <f t="shared" si="160"/>
        <v/>
      </c>
      <c r="D820" s="16" t="str">
        <f t="shared" si="161"/>
        <v/>
      </c>
      <c r="E820" s="16" t="str">
        <f t="shared" si="162"/>
        <v/>
      </c>
      <c r="F820" s="53" t="str">
        <f t="shared" si="169"/>
        <v/>
      </c>
      <c r="G820" s="2"/>
      <c r="H820" s="2" t="str">
        <f t="shared" si="163"/>
        <v/>
      </c>
      <c r="I820" s="33" t="str">
        <f t="shared" si="164"/>
        <v/>
      </c>
      <c r="J820" s="10" t="str">
        <f t="shared" si="165"/>
        <v/>
      </c>
      <c r="K820" s="10" t="str">
        <f t="shared" si="166"/>
        <v/>
      </c>
      <c r="L820" s="10"/>
      <c r="M820" s="43" t="str">
        <f t="shared" si="167"/>
        <v/>
      </c>
      <c r="N820" s="2">
        <f t="shared" si="168"/>
        <v>804</v>
      </c>
      <c r="O820" s="2" t="str">
        <f t="shared" si="159"/>
        <v/>
      </c>
    </row>
    <row r="821" spans="1:15" x14ac:dyDescent="0.2">
      <c r="A821" s="27" t="str">
        <f t="shared" si="157"/>
        <v/>
      </c>
      <c r="B821" s="20" t="str">
        <f t="shared" si="158"/>
        <v/>
      </c>
      <c r="C821" s="26" t="str">
        <f t="shared" si="160"/>
        <v/>
      </c>
      <c r="D821" s="16" t="str">
        <f t="shared" si="161"/>
        <v/>
      </c>
      <c r="E821" s="16" t="str">
        <f t="shared" si="162"/>
        <v/>
      </c>
      <c r="F821" s="53" t="str">
        <f t="shared" si="169"/>
        <v/>
      </c>
      <c r="G821" s="2"/>
      <c r="H821" s="2" t="str">
        <f t="shared" si="163"/>
        <v/>
      </c>
      <c r="I821" s="33" t="str">
        <f t="shared" si="164"/>
        <v/>
      </c>
      <c r="J821" s="10" t="str">
        <f t="shared" si="165"/>
        <v/>
      </c>
      <c r="K821" s="10" t="str">
        <f t="shared" si="166"/>
        <v/>
      </c>
      <c r="L821" s="10"/>
      <c r="M821" s="43" t="str">
        <f t="shared" si="167"/>
        <v/>
      </c>
      <c r="N821" s="2">
        <f t="shared" si="168"/>
        <v>805</v>
      </c>
      <c r="O821" s="2" t="str">
        <f t="shared" si="159"/>
        <v/>
      </c>
    </row>
    <row r="822" spans="1:15" x14ac:dyDescent="0.2">
      <c r="A822" s="27" t="str">
        <f t="shared" si="157"/>
        <v/>
      </c>
      <c r="B822" s="20" t="str">
        <f t="shared" si="158"/>
        <v/>
      </c>
      <c r="C822" s="26" t="str">
        <f t="shared" si="160"/>
        <v/>
      </c>
      <c r="D822" s="16" t="str">
        <f t="shared" si="161"/>
        <v/>
      </c>
      <c r="E822" s="16" t="str">
        <f t="shared" si="162"/>
        <v/>
      </c>
      <c r="F822" s="53" t="str">
        <f t="shared" si="169"/>
        <v/>
      </c>
      <c r="G822" s="2"/>
      <c r="H822" s="2" t="str">
        <f t="shared" si="163"/>
        <v/>
      </c>
      <c r="I822" s="33" t="str">
        <f t="shared" si="164"/>
        <v/>
      </c>
      <c r="J822" s="10" t="str">
        <f t="shared" si="165"/>
        <v/>
      </c>
      <c r="K822" s="10" t="str">
        <f t="shared" si="166"/>
        <v/>
      </c>
      <c r="L822" s="10"/>
      <c r="M822" s="43" t="str">
        <f t="shared" si="167"/>
        <v/>
      </c>
      <c r="N822" s="2">
        <f t="shared" si="168"/>
        <v>806</v>
      </c>
      <c r="O822" s="2" t="str">
        <f t="shared" si="159"/>
        <v/>
      </c>
    </row>
    <row r="823" spans="1:15" x14ac:dyDescent="0.2">
      <c r="A823" s="27" t="str">
        <f t="shared" si="157"/>
        <v/>
      </c>
      <c r="B823" s="20" t="str">
        <f t="shared" si="158"/>
        <v/>
      </c>
      <c r="C823" s="26" t="str">
        <f t="shared" si="160"/>
        <v/>
      </c>
      <c r="D823" s="16" t="str">
        <f t="shared" si="161"/>
        <v/>
      </c>
      <c r="E823" s="16" t="str">
        <f t="shared" si="162"/>
        <v/>
      </c>
      <c r="F823" s="53" t="str">
        <f t="shared" si="169"/>
        <v/>
      </c>
      <c r="G823" s="2"/>
      <c r="H823" s="2" t="str">
        <f t="shared" si="163"/>
        <v/>
      </c>
      <c r="I823" s="33" t="str">
        <f t="shared" si="164"/>
        <v/>
      </c>
      <c r="J823" s="10" t="str">
        <f t="shared" si="165"/>
        <v/>
      </c>
      <c r="K823" s="10" t="str">
        <f t="shared" si="166"/>
        <v/>
      </c>
      <c r="L823" s="10"/>
      <c r="M823" s="43" t="str">
        <f t="shared" si="167"/>
        <v/>
      </c>
      <c r="N823" s="2">
        <f t="shared" si="168"/>
        <v>807</v>
      </c>
      <c r="O823" s="2" t="str">
        <f t="shared" si="159"/>
        <v/>
      </c>
    </row>
    <row r="824" spans="1:15" x14ac:dyDescent="0.2">
      <c r="A824" s="27" t="str">
        <f t="shared" si="157"/>
        <v/>
      </c>
      <c r="B824" s="20" t="str">
        <f t="shared" si="158"/>
        <v/>
      </c>
      <c r="C824" s="26" t="str">
        <f t="shared" si="160"/>
        <v/>
      </c>
      <c r="D824" s="16" t="str">
        <f t="shared" si="161"/>
        <v/>
      </c>
      <c r="E824" s="16" t="str">
        <f t="shared" si="162"/>
        <v/>
      </c>
      <c r="F824" s="53" t="str">
        <f t="shared" si="169"/>
        <v/>
      </c>
      <c r="G824" s="2"/>
      <c r="H824" s="2" t="str">
        <f t="shared" si="163"/>
        <v/>
      </c>
      <c r="I824" s="33" t="str">
        <f t="shared" si="164"/>
        <v/>
      </c>
      <c r="J824" s="10" t="str">
        <f t="shared" si="165"/>
        <v/>
      </c>
      <c r="K824" s="10" t="str">
        <f t="shared" si="166"/>
        <v/>
      </c>
      <c r="L824" s="10"/>
      <c r="M824" s="43" t="str">
        <f t="shared" si="167"/>
        <v/>
      </c>
      <c r="N824" s="2">
        <f t="shared" si="168"/>
        <v>808</v>
      </c>
      <c r="O824" s="2" t="str">
        <f t="shared" si="159"/>
        <v/>
      </c>
    </row>
    <row r="825" spans="1:15" x14ac:dyDescent="0.2">
      <c r="A825" s="27" t="str">
        <f t="shared" si="157"/>
        <v/>
      </c>
      <c r="B825" s="20" t="str">
        <f t="shared" si="158"/>
        <v/>
      </c>
      <c r="C825" s="26" t="str">
        <f t="shared" si="160"/>
        <v/>
      </c>
      <c r="D825" s="16" t="str">
        <f t="shared" si="161"/>
        <v/>
      </c>
      <c r="E825" s="16" t="str">
        <f t="shared" si="162"/>
        <v/>
      </c>
      <c r="F825" s="53" t="str">
        <f t="shared" si="169"/>
        <v/>
      </c>
      <c r="G825" s="2"/>
      <c r="H825" s="2" t="str">
        <f t="shared" si="163"/>
        <v/>
      </c>
      <c r="I825" s="33" t="str">
        <f t="shared" si="164"/>
        <v/>
      </c>
      <c r="J825" s="10" t="str">
        <f t="shared" si="165"/>
        <v/>
      </c>
      <c r="K825" s="10" t="str">
        <f t="shared" si="166"/>
        <v/>
      </c>
      <c r="L825" s="10"/>
      <c r="M825" s="43" t="str">
        <f t="shared" si="167"/>
        <v/>
      </c>
      <c r="N825" s="2">
        <f t="shared" si="168"/>
        <v>809</v>
      </c>
      <c r="O825" s="2" t="str">
        <f t="shared" si="159"/>
        <v/>
      </c>
    </row>
    <row r="826" spans="1:15" x14ac:dyDescent="0.2">
      <c r="A826" s="27" t="str">
        <f t="shared" si="157"/>
        <v/>
      </c>
      <c r="B826" s="20" t="str">
        <f t="shared" si="158"/>
        <v/>
      </c>
      <c r="C826" s="26" t="str">
        <f t="shared" si="160"/>
        <v/>
      </c>
      <c r="D826" s="16" t="str">
        <f t="shared" si="161"/>
        <v/>
      </c>
      <c r="E826" s="16" t="str">
        <f t="shared" si="162"/>
        <v/>
      </c>
      <c r="F826" s="53" t="str">
        <f t="shared" si="169"/>
        <v/>
      </c>
      <c r="G826" s="2"/>
      <c r="H826" s="2" t="str">
        <f t="shared" si="163"/>
        <v/>
      </c>
      <c r="I826" s="33" t="str">
        <f t="shared" si="164"/>
        <v/>
      </c>
      <c r="J826" s="10" t="str">
        <f t="shared" si="165"/>
        <v/>
      </c>
      <c r="K826" s="10" t="str">
        <f t="shared" si="166"/>
        <v/>
      </c>
      <c r="L826" s="10"/>
      <c r="M826" s="43" t="str">
        <f t="shared" si="167"/>
        <v/>
      </c>
      <c r="N826" s="2">
        <f t="shared" si="168"/>
        <v>810</v>
      </c>
      <c r="O826" s="2" t="str">
        <f t="shared" si="159"/>
        <v/>
      </c>
    </row>
    <row r="827" spans="1:15" x14ac:dyDescent="0.2">
      <c r="A827" s="27" t="str">
        <f t="shared" si="157"/>
        <v/>
      </c>
      <c r="B827" s="20" t="str">
        <f t="shared" si="158"/>
        <v/>
      </c>
      <c r="C827" s="26" t="str">
        <f t="shared" si="160"/>
        <v/>
      </c>
      <c r="D827" s="16" t="str">
        <f t="shared" si="161"/>
        <v/>
      </c>
      <c r="E827" s="16" t="str">
        <f t="shared" si="162"/>
        <v/>
      </c>
      <c r="F827" s="53" t="str">
        <f t="shared" si="169"/>
        <v/>
      </c>
      <c r="G827" s="2"/>
      <c r="H827" s="2" t="str">
        <f t="shared" si="163"/>
        <v/>
      </c>
      <c r="I827" s="33" t="str">
        <f t="shared" si="164"/>
        <v/>
      </c>
      <c r="J827" s="10" t="str">
        <f t="shared" si="165"/>
        <v/>
      </c>
      <c r="K827" s="10" t="str">
        <f t="shared" si="166"/>
        <v/>
      </c>
      <c r="L827" s="10"/>
      <c r="M827" s="43" t="str">
        <f t="shared" si="167"/>
        <v/>
      </c>
      <c r="N827" s="2">
        <f t="shared" si="168"/>
        <v>811</v>
      </c>
      <c r="O827" s="2" t="str">
        <f t="shared" si="159"/>
        <v/>
      </c>
    </row>
    <row r="828" spans="1:15" x14ac:dyDescent="0.2">
      <c r="A828" s="27" t="str">
        <f t="shared" si="157"/>
        <v/>
      </c>
      <c r="B828" s="20" t="str">
        <f t="shared" si="158"/>
        <v/>
      </c>
      <c r="C828" s="26" t="str">
        <f t="shared" si="160"/>
        <v/>
      </c>
      <c r="D828" s="16" t="str">
        <f t="shared" si="161"/>
        <v/>
      </c>
      <c r="E828" s="16" t="str">
        <f t="shared" si="162"/>
        <v/>
      </c>
      <c r="F828" s="53" t="str">
        <f t="shared" si="169"/>
        <v/>
      </c>
      <c r="G828" s="2"/>
      <c r="H828" s="2" t="str">
        <f t="shared" si="163"/>
        <v/>
      </c>
      <c r="I828" s="33" t="str">
        <f t="shared" si="164"/>
        <v/>
      </c>
      <c r="J828" s="10" t="str">
        <f t="shared" si="165"/>
        <v/>
      </c>
      <c r="K828" s="10" t="str">
        <f t="shared" si="166"/>
        <v/>
      </c>
      <c r="L828" s="10"/>
      <c r="M828" s="43" t="str">
        <f t="shared" si="167"/>
        <v/>
      </c>
      <c r="N828" s="2">
        <f t="shared" si="168"/>
        <v>812</v>
      </c>
      <c r="O828" s="2" t="str">
        <f t="shared" si="159"/>
        <v/>
      </c>
    </row>
    <row r="829" spans="1:15" x14ac:dyDescent="0.2">
      <c r="A829" s="27" t="str">
        <f t="shared" si="157"/>
        <v/>
      </c>
      <c r="B829" s="20" t="str">
        <f t="shared" si="158"/>
        <v/>
      </c>
      <c r="C829" s="26" t="str">
        <f t="shared" si="160"/>
        <v/>
      </c>
      <c r="D829" s="16" t="str">
        <f t="shared" si="161"/>
        <v/>
      </c>
      <c r="E829" s="16" t="str">
        <f t="shared" si="162"/>
        <v/>
      </c>
      <c r="F829" s="53" t="str">
        <f t="shared" si="169"/>
        <v/>
      </c>
      <c r="G829" s="2"/>
      <c r="H829" s="2" t="str">
        <f t="shared" si="163"/>
        <v/>
      </c>
      <c r="I829" s="33" t="str">
        <f t="shared" si="164"/>
        <v/>
      </c>
      <c r="J829" s="10" t="str">
        <f t="shared" si="165"/>
        <v/>
      </c>
      <c r="K829" s="10" t="str">
        <f t="shared" si="166"/>
        <v/>
      </c>
      <c r="L829" s="10"/>
      <c r="M829" s="43" t="str">
        <f t="shared" si="167"/>
        <v/>
      </c>
      <c r="N829" s="2">
        <f t="shared" si="168"/>
        <v>813</v>
      </c>
      <c r="O829" s="2" t="str">
        <f t="shared" si="159"/>
        <v/>
      </c>
    </row>
    <row r="830" spans="1:15" x14ac:dyDescent="0.2">
      <c r="A830" s="27" t="str">
        <f t="shared" si="157"/>
        <v/>
      </c>
      <c r="B830" s="20" t="str">
        <f t="shared" si="158"/>
        <v/>
      </c>
      <c r="C830" s="26" t="str">
        <f t="shared" si="160"/>
        <v/>
      </c>
      <c r="D830" s="16" t="str">
        <f t="shared" si="161"/>
        <v/>
      </c>
      <c r="E830" s="16" t="str">
        <f t="shared" si="162"/>
        <v/>
      </c>
      <c r="F830" s="53" t="str">
        <f t="shared" si="169"/>
        <v/>
      </c>
      <c r="G830" s="2"/>
      <c r="H830" s="2" t="str">
        <f t="shared" si="163"/>
        <v/>
      </c>
      <c r="I830" s="33" t="str">
        <f t="shared" si="164"/>
        <v/>
      </c>
      <c r="J830" s="10" t="str">
        <f t="shared" si="165"/>
        <v/>
      </c>
      <c r="K830" s="10" t="str">
        <f t="shared" si="166"/>
        <v/>
      </c>
      <c r="L830" s="10"/>
      <c r="M830" s="43" t="str">
        <f t="shared" si="167"/>
        <v/>
      </c>
      <c r="N830" s="2">
        <f t="shared" si="168"/>
        <v>814</v>
      </c>
      <c r="O830" s="2" t="str">
        <f t="shared" si="159"/>
        <v/>
      </c>
    </row>
    <row r="831" spans="1:15" x14ac:dyDescent="0.2">
      <c r="A831" s="27" t="str">
        <f t="shared" si="157"/>
        <v/>
      </c>
      <c r="B831" s="20" t="str">
        <f t="shared" si="158"/>
        <v/>
      </c>
      <c r="C831" s="26" t="str">
        <f t="shared" si="160"/>
        <v/>
      </c>
      <c r="D831" s="16" t="str">
        <f t="shared" si="161"/>
        <v/>
      </c>
      <c r="E831" s="16" t="str">
        <f t="shared" si="162"/>
        <v/>
      </c>
      <c r="F831" s="53" t="str">
        <f t="shared" si="169"/>
        <v/>
      </c>
      <c r="G831" s="2"/>
      <c r="H831" s="2" t="str">
        <f t="shared" si="163"/>
        <v/>
      </c>
      <c r="I831" s="33" t="str">
        <f t="shared" si="164"/>
        <v/>
      </c>
      <c r="J831" s="10" t="str">
        <f t="shared" si="165"/>
        <v/>
      </c>
      <c r="K831" s="10" t="str">
        <f t="shared" si="166"/>
        <v/>
      </c>
      <c r="L831" s="10"/>
      <c r="M831" s="43" t="str">
        <f t="shared" si="167"/>
        <v/>
      </c>
      <c r="N831" s="2">
        <f t="shared" si="168"/>
        <v>815</v>
      </c>
      <c r="O831" s="2" t="str">
        <f t="shared" si="159"/>
        <v/>
      </c>
    </row>
    <row r="832" spans="1:15" x14ac:dyDescent="0.2">
      <c r="A832" s="27" t="str">
        <f t="shared" si="157"/>
        <v/>
      </c>
      <c r="B832" s="20" t="str">
        <f t="shared" si="158"/>
        <v/>
      </c>
      <c r="C832" s="26" t="str">
        <f t="shared" si="160"/>
        <v/>
      </c>
      <c r="D832" s="16" t="str">
        <f t="shared" si="161"/>
        <v/>
      </c>
      <c r="E832" s="16" t="str">
        <f t="shared" si="162"/>
        <v/>
      </c>
      <c r="F832" s="53" t="str">
        <f t="shared" si="169"/>
        <v/>
      </c>
      <c r="G832" s="2"/>
      <c r="H832" s="2" t="str">
        <f t="shared" si="163"/>
        <v/>
      </c>
      <c r="I832" s="33" t="str">
        <f t="shared" si="164"/>
        <v/>
      </c>
      <c r="J832" s="10" t="str">
        <f t="shared" si="165"/>
        <v/>
      </c>
      <c r="K832" s="10" t="str">
        <f t="shared" si="166"/>
        <v/>
      </c>
      <c r="L832" s="10"/>
      <c r="M832" s="43" t="str">
        <f t="shared" si="167"/>
        <v/>
      </c>
      <c r="N832" s="2">
        <f t="shared" si="168"/>
        <v>816</v>
      </c>
      <c r="O832" s="2" t="str">
        <f t="shared" si="159"/>
        <v/>
      </c>
    </row>
    <row r="833" spans="1:15" x14ac:dyDescent="0.2">
      <c r="A833" s="27" t="str">
        <f t="shared" si="157"/>
        <v/>
      </c>
      <c r="B833" s="20" t="str">
        <f t="shared" si="158"/>
        <v/>
      </c>
      <c r="C833" s="26" t="str">
        <f t="shared" si="160"/>
        <v/>
      </c>
      <c r="D833" s="16" t="str">
        <f t="shared" si="161"/>
        <v/>
      </c>
      <c r="E833" s="16" t="str">
        <f t="shared" si="162"/>
        <v/>
      </c>
      <c r="F833" s="53" t="str">
        <f t="shared" si="169"/>
        <v/>
      </c>
      <c r="G833" s="2"/>
      <c r="H833" s="2" t="str">
        <f t="shared" si="163"/>
        <v/>
      </c>
      <c r="I833" s="33" t="str">
        <f t="shared" si="164"/>
        <v/>
      </c>
      <c r="J833" s="10" t="str">
        <f t="shared" si="165"/>
        <v/>
      </c>
      <c r="K833" s="10" t="str">
        <f t="shared" si="166"/>
        <v/>
      </c>
      <c r="L833" s="10"/>
      <c r="M833" s="43" t="str">
        <f t="shared" si="167"/>
        <v/>
      </c>
      <c r="N833" s="2">
        <f t="shared" si="168"/>
        <v>817</v>
      </c>
      <c r="O833" s="2" t="str">
        <f t="shared" si="159"/>
        <v/>
      </c>
    </row>
    <row r="834" spans="1:15" x14ac:dyDescent="0.2">
      <c r="A834" s="27" t="str">
        <f t="shared" si="157"/>
        <v/>
      </c>
      <c r="B834" s="20" t="str">
        <f t="shared" si="158"/>
        <v/>
      </c>
      <c r="C834" s="26" t="str">
        <f t="shared" si="160"/>
        <v/>
      </c>
      <c r="D834" s="16" t="str">
        <f t="shared" si="161"/>
        <v/>
      </c>
      <c r="E834" s="16" t="str">
        <f t="shared" si="162"/>
        <v/>
      </c>
      <c r="F834" s="53" t="str">
        <f t="shared" si="169"/>
        <v/>
      </c>
      <c r="G834" s="2"/>
      <c r="H834" s="2" t="str">
        <f t="shared" si="163"/>
        <v/>
      </c>
      <c r="I834" s="33" t="str">
        <f t="shared" si="164"/>
        <v/>
      </c>
      <c r="J834" s="10" t="str">
        <f t="shared" si="165"/>
        <v/>
      </c>
      <c r="K834" s="10" t="str">
        <f t="shared" si="166"/>
        <v/>
      </c>
      <c r="L834" s="10"/>
      <c r="M834" s="43" t="str">
        <f t="shared" si="167"/>
        <v/>
      </c>
      <c r="N834" s="2">
        <f t="shared" si="168"/>
        <v>818</v>
      </c>
      <c r="O834" s="2" t="str">
        <f t="shared" si="159"/>
        <v/>
      </c>
    </row>
    <row r="835" spans="1:15" x14ac:dyDescent="0.2">
      <c r="A835" s="27" t="str">
        <f t="shared" si="157"/>
        <v/>
      </c>
      <c r="B835" s="20" t="str">
        <f t="shared" si="158"/>
        <v/>
      </c>
      <c r="C835" s="26" t="str">
        <f t="shared" si="160"/>
        <v/>
      </c>
      <c r="D835" s="16" t="str">
        <f t="shared" si="161"/>
        <v/>
      </c>
      <c r="E835" s="16" t="str">
        <f t="shared" si="162"/>
        <v/>
      </c>
      <c r="F835" s="53" t="str">
        <f t="shared" si="169"/>
        <v/>
      </c>
      <c r="G835" s="2"/>
      <c r="H835" s="2" t="str">
        <f t="shared" si="163"/>
        <v/>
      </c>
      <c r="I835" s="33" t="str">
        <f t="shared" si="164"/>
        <v/>
      </c>
      <c r="J835" s="10" t="str">
        <f t="shared" si="165"/>
        <v/>
      </c>
      <c r="K835" s="10" t="str">
        <f t="shared" si="166"/>
        <v/>
      </c>
      <c r="L835" s="10"/>
      <c r="M835" s="43" t="str">
        <f t="shared" si="167"/>
        <v/>
      </c>
      <c r="N835" s="2">
        <f t="shared" si="168"/>
        <v>819</v>
      </c>
      <c r="O835" s="2" t="str">
        <f t="shared" si="159"/>
        <v/>
      </c>
    </row>
    <row r="836" spans="1:15" x14ac:dyDescent="0.2">
      <c r="A836" s="27" t="str">
        <f t="shared" si="157"/>
        <v/>
      </c>
      <c r="B836" s="20" t="str">
        <f t="shared" si="158"/>
        <v/>
      </c>
      <c r="C836" s="26" t="str">
        <f t="shared" si="160"/>
        <v/>
      </c>
      <c r="D836" s="16" t="str">
        <f t="shared" si="161"/>
        <v/>
      </c>
      <c r="E836" s="16" t="str">
        <f t="shared" si="162"/>
        <v/>
      </c>
      <c r="F836" s="53" t="str">
        <f t="shared" si="169"/>
        <v/>
      </c>
      <c r="G836" s="2"/>
      <c r="H836" s="2" t="str">
        <f t="shared" si="163"/>
        <v/>
      </c>
      <c r="I836" s="33" t="str">
        <f t="shared" si="164"/>
        <v/>
      </c>
      <c r="J836" s="10" t="str">
        <f t="shared" si="165"/>
        <v/>
      </c>
      <c r="K836" s="10" t="str">
        <f t="shared" si="166"/>
        <v/>
      </c>
      <c r="L836" s="10"/>
      <c r="M836" s="43" t="str">
        <f t="shared" si="167"/>
        <v/>
      </c>
      <c r="N836" s="2">
        <f t="shared" si="168"/>
        <v>820</v>
      </c>
      <c r="O836" s="2" t="str">
        <f t="shared" si="159"/>
        <v/>
      </c>
    </row>
    <row r="837" spans="1:15" x14ac:dyDescent="0.2">
      <c r="A837" s="27" t="str">
        <f t="shared" si="157"/>
        <v/>
      </c>
      <c r="B837" s="20" t="str">
        <f t="shared" si="158"/>
        <v/>
      </c>
      <c r="C837" s="26" t="str">
        <f t="shared" si="160"/>
        <v/>
      </c>
      <c r="D837" s="16" t="str">
        <f t="shared" si="161"/>
        <v/>
      </c>
      <c r="E837" s="16" t="str">
        <f t="shared" si="162"/>
        <v/>
      </c>
      <c r="F837" s="53" t="str">
        <f t="shared" si="169"/>
        <v/>
      </c>
      <c r="G837" s="2"/>
      <c r="H837" s="2" t="str">
        <f t="shared" si="163"/>
        <v/>
      </c>
      <c r="I837" s="33" t="str">
        <f t="shared" si="164"/>
        <v/>
      </c>
      <c r="J837" s="10" t="str">
        <f t="shared" si="165"/>
        <v/>
      </c>
      <c r="K837" s="10" t="str">
        <f t="shared" si="166"/>
        <v/>
      </c>
      <c r="L837" s="10"/>
      <c r="M837" s="43" t="str">
        <f t="shared" si="167"/>
        <v/>
      </c>
      <c r="N837" s="2">
        <f t="shared" si="168"/>
        <v>821</v>
      </c>
      <c r="O837" s="2" t="str">
        <f t="shared" si="159"/>
        <v/>
      </c>
    </row>
    <row r="838" spans="1:15" x14ac:dyDescent="0.2">
      <c r="A838" s="27" t="str">
        <f t="shared" si="157"/>
        <v/>
      </c>
      <c r="B838" s="20" t="str">
        <f t="shared" si="158"/>
        <v/>
      </c>
      <c r="C838" s="26" t="str">
        <f t="shared" si="160"/>
        <v/>
      </c>
      <c r="D838" s="16" t="str">
        <f t="shared" si="161"/>
        <v/>
      </c>
      <c r="E838" s="16" t="str">
        <f t="shared" si="162"/>
        <v/>
      </c>
      <c r="F838" s="53" t="str">
        <f t="shared" si="169"/>
        <v/>
      </c>
      <c r="G838" s="2"/>
      <c r="H838" s="2" t="str">
        <f t="shared" si="163"/>
        <v/>
      </c>
      <c r="I838" s="33" t="str">
        <f t="shared" si="164"/>
        <v/>
      </c>
      <c r="J838" s="10" t="str">
        <f t="shared" si="165"/>
        <v/>
      </c>
      <c r="K838" s="10" t="str">
        <f t="shared" si="166"/>
        <v/>
      </c>
      <c r="L838" s="10"/>
      <c r="M838" s="43" t="str">
        <f t="shared" si="167"/>
        <v/>
      </c>
      <c r="N838" s="2">
        <f t="shared" si="168"/>
        <v>822</v>
      </c>
      <c r="O838" s="2" t="str">
        <f t="shared" si="159"/>
        <v/>
      </c>
    </row>
    <row r="839" spans="1:15" x14ac:dyDescent="0.2">
      <c r="A839" s="27" t="str">
        <f t="shared" si="157"/>
        <v/>
      </c>
      <c r="B839" s="20" t="str">
        <f t="shared" si="158"/>
        <v/>
      </c>
      <c r="C839" s="26" t="str">
        <f t="shared" si="160"/>
        <v/>
      </c>
      <c r="D839" s="16" t="str">
        <f t="shared" si="161"/>
        <v/>
      </c>
      <c r="E839" s="16" t="str">
        <f t="shared" si="162"/>
        <v/>
      </c>
      <c r="F839" s="53" t="str">
        <f t="shared" si="169"/>
        <v/>
      </c>
      <c r="G839" s="2"/>
      <c r="H839" s="2" t="str">
        <f t="shared" si="163"/>
        <v/>
      </c>
      <c r="I839" s="33" t="str">
        <f t="shared" si="164"/>
        <v/>
      </c>
      <c r="J839" s="10" t="str">
        <f t="shared" si="165"/>
        <v/>
      </c>
      <c r="K839" s="10" t="str">
        <f t="shared" si="166"/>
        <v/>
      </c>
      <c r="L839" s="10"/>
      <c r="M839" s="43" t="str">
        <f t="shared" si="167"/>
        <v/>
      </c>
      <c r="N839" s="2">
        <f t="shared" si="168"/>
        <v>823</v>
      </c>
      <c r="O839" s="2" t="str">
        <f t="shared" si="159"/>
        <v/>
      </c>
    </row>
    <row r="840" spans="1:15" x14ac:dyDescent="0.2">
      <c r="A840" s="27" t="str">
        <f t="shared" si="157"/>
        <v/>
      </c>
      <c r="B840" s="20" t="str">
        <f t="shared" si="158"/>
        <v/>
      </c>
      <c r="C840" s="26" t="str">
        <f t="shared" si="160"/>
        <v/>
      </c>
      <c r="D840" s="16" t="str">
        <f t="shared" si="161"/>
        <v/>
      </c>
      <c r="E840" s="16" t="str">
        <f t="shared" si="162"/>
        <v/>
      </c>
      <c r="F840" s="53" t="str">
        <f t="shared" si="169"/>
        <v/>
      </c>
      <c r="G840" s="2"/>
      <c r="H840" s="2" t="str">
        <f t="shared" si="163"/>
        <v/>
      </c>
      <c r="I840" s="33" t="str">
        <f t="shared" si="164"/>
        <v/>
      </c>
      <c r="J840" s="10" t="str">
        <f t="shared" si="165"/>
        <v/>
      </c>
      <c r="K840" s="10" t="str">
        <f t="shared" si="166"/>
        <v/>
      </c>
      <c r="L840" s="10"/>
      <c r="M840" s="43" t="str">
        <f t="shared" si="167"/>
        <v/>
      </c>
      <c r="N840" s="2">
        <f t="shared" si="168"/>
        <v>824</v>
      </c>
      <c r="O840" s="2" t="str">
        <f t="shared" si="159"/>
        <v/>
      </c>
    </row>
    <row r="841" spans="1:15" x14ac:dyDescent="0.2">
      <c r="A841" s="27" t="str">
        <f t="shared" si="157"/>
        <v/>
      </c>
      <c r="B841" s="20" t="str">
        <f t="shared" si="158"/>
        <v/>
      </c>
      <c r="C841" s="26" t="str">
        <f t="shared" si="160"/>
        <v/>
      </c>
      <c r="D841" s="16" t="str">
        <f t="shared" si="161"/>
        <v/>
      </c>
      <c r="E841" s="16" t="str">
        <f t="shared" si="162"/>
        <v/>
      </c>
      <c r="F841" s="53" t="str">
        <f t="shared" si="169"/>
        <v/>
      </c>
      <c r="G841" s="2"/>
      <c r="H841" s="2" t="str">
        <f t="shared" si="163"/>
        <v/>
      </c>
      <c r="I841" s="33" t="str">
        <f t="shared" si="164"/>
        <v/>
      </c>
      <c r="J841" s="10" t="str">
        <f t="shared" si="165"/>
        <v/>
      </c>
      <c r="K841" s="10" t="str">
        <f t="shared" si="166"/>
        <v/>
      </c>
      <c r="L841" s="10"/>
      <c r="M841" s="43" t="str">
        <f t="shared" si="167"/>
        <v/>
      </c>
      <c r="N841" s="2">
        <f t="shared" si="168"/>
        <v>825</v>
      </c>
      <c r="O841" s="2" t="str">
        <f t="shared" si="159"/>
        <v/>
      </c>
    </row>
    <row r="842" spans="1:15" x14ac:dyDescent="0.2">
      <c r="A842" s="27" t="str">
        <f t="shared" si="157"/>
        <v/>
      </c>
      <c r="B842" s="20" t="str">
        <f t="shared" si="158"/>
        <v/>
      </c>
      <c r="C842" s="26" t="str">
        <f t="shared" si="160"/>
        <v/>
      </c>
      <c r="D842" s="16" t="str">
        <f t="shared" si="161"/>
        <v/>
      </c>
      <c r="E842" s="16" t="str">
        <f t="shared" si="162"/>
        <v/>
      </c>
      <c r="F842" s="53" t="str">
        <f t="shared" si="169"/>
        <v/>
      </c>
      <c r="G842" s="2"/>
      <c r="H842" s="2" t="str">
        <f t="shared" si="163"/>
        <v/>
      </c>
      <c r="I842" s="33" t="str">
        <f t="shared" si="164"/>
        <v/>
      </c>
      <c r="J842" s="10" t="str">
        <f t="shared" si="165"/>
        <v/>
      </c>
      <c r="K842" s="10" t="str">
        <f t="shared" si="166"/>
        <v/>
      </c>
      <c r="L842" s="10"/>
      <c r="M842" s="43" t="str">
        <f t="shared" si="167"/>
        <v/>
      </c>
      <c r="N842" s="2">
        <f t="shared" si="168"/>
        <v>826</v>
      </c>
      <c r="O842" s="2" t="str">
        <f t="shared" si="159"/>
        <v/>
      </c>
    </row>
    <row r="843" spans="1:15" x14ac:dyDescent="0.2">
      <c r="A843" s="27" t="str">
        <f t="shared" si="157"/>
        <v/>
      </c>
      <c r="B843" s="20" t="str">
        <f t="shared" si="158"/>
        <v/>
      </c>
      <c r="C843" s="26" t="str">
        <f t="shared" si="160"/>
        <v/>
      </c>
      <c r="D843" s="16" t="str">
        <f t="shared" si="161"/>
        <v/>
      </c>
      <c r="E843" s="16" t="str">
        <f t="shared" si="162"/>
        <v/>
      </c>
      <c r="F843" s="53" t="str">
        <f t="shared" si="169"/>
        <v/>
      </c>
      <c r="G843" s="2"/>
      <c r="H843" s="2" t="str">
        <f t="shared" si="163"/>
        <v/>
      </c>
      <c r="I843" s="33" t="str">
        <f t="shared" si="164"/>
        <v/>
      </c>
      <c r="J843" s="10" t="str">
        <f t="shared" si="165"/>
        <v/>
      </c>
      <c r="K843" s="10" t="str">
        <f t="shared" si="166"/>
        <v/>
      </c>
      <c r="L843" s="10"/>
      <c r="M843" s="43" t="str">
        <f t="shared" si="167"/>
        <v/>
      </c>
      <c r="N843" s="2">
        <f t="shared" si="168"/>
        <v>827</v>
      </c>
      <c r="O843" s="2" t="str">
        <f t="shared" si="159"/>
        <v/>
      </c>
    </row>
    <row r="844" spans="1:15" x14ac:dyDescent="0.2">
      <c r="A844" s="27" t="str">
        <f t="shared" si="157"/>
        <v/>
      </c>
      <c r="B844" s="20" t="str">
        <f t="shared" si="158"/>
        <v/>
      </c>
      <c r="C844" s="26" t="str">
        <f t="shared" si="160"/>
        <v/>
      </c>
      <c r="D844" s="16" t="str">
        <f t="shared" si="161"/>
        <v/>
      </c>
      <c r="E844" s="16" t="str">
        <f t="shared" si="162"/>
        <v/>
      </c>
      <c r="F844" s="53" t="str">
        <f t="shared" si="169"/>
        <v/>
      </c>
      <c r="G844" s="2"/>
      <c r="H844" s="2" t="str">
        <f t="shared" si="163"/>
        <v/>
      </c>
      <c r="I844" s="33" t="str">
        <f t="shared" si="164"/>
        <v/>
      </c>
      <c r="J844" s="10" t="str">
        <f t="shared" si="165"/>
        <v/>
      </c>
      <c r="K844" s="10" t="str">
        <f t="shared" si="166"/>
        <v/>
      </c>
      <c r="L844" s="10"/>
      <c r="M844" s="43" t="str">
        <f t="shared" si="167"/>
        <v/>
      </c>
      <c r="N844" s="2">
        <f t="shared" si="168"/>
        <v>828</v>
      </c>
      <c r="O844" s="2" t="str">
        <f t="shared" si="159"/>
        <v/>
      </c>
    </row>
    <row r="845" spans="1:15" x14ac:dyDescent="0.2">
      <c r="A845" s="27" t="str">
        <f t="shared" si="157"/>
        <v/>
      </c>
      <c r="B845" s="20" t="str">
        <f t="shared" si="158"/>
        <v/>
      </c>
      <c r="C845" s="26" t="str">
        <f t="shared" si="160"/>
        <v/>
      </c>
      <c r="D845" s="16" t="str">
        <f t="shared" si="161"/>
        <v/>
      </c>
      <c r="E845" s="16" t="str">
        <f t="shared" si="162"/>
        <v/>
      </c>
      <c r="F845" s="53" t="str">
        <f t="shared" si="169"/>
        <v/>
      </c>
      <c r="G845" s="2"/>
      <c r="H845" s="2" t="str">
        <f t="shared" si="163"/>
        <v/>
      </c>
      <c r="I845" s="33" t="str">
        <f t="shared" si="164"/>
        <v/>
      </c>
      <c r="J845" s="10" t="str">
        <f t="shared" si="165"/>
        <v/>
      </c>
      <c r="K845" s="10" t="str">
        <f t="shared" si="166"/>
        <v/>
      </c>
      <c r="L845" s="10"/>
      <c r="M845" s="43" t="str">
        <f t="shared" si="167"/>
        <v/>
      </c>
      <c r="N845" s="2">
        <f t="shared" si="168"/>
        <v>829</v>
      </c>
      <c r="O845" s="2" t="str">
        <f t="shared" si="159"/>
        <v/>
      </c>
    </row>
    <row r="846" spans="1:15" x14ac:dyDescent="0.2">
      <c r="A846" s="27" t="str">
        <f t="shared" si="157"/>
        <v/>
      </c>
      <c r="B846" s="20" t="str">
        <f t="shared" si="158"/>
        <v/>
      </c>
      <c r="C846" s="26" t="str">
        <f t="shared" si="160"/>
        <v/>
      </c>
      <c r="D846" s="16" t="str">
        <f t="shared" si="161"/>
        <v/>
      </c>
      <c r="E846" s="16" t="str">
        <f t="shared" si="162"/>
        <v/>
      </c>
      <c r="F846" s="53" t="str">
        <f t="shared" si="169"/>
        <v/>
      </c>
      <c r="G846" s="2"/>
      <c r="H846" s="2" t="str">
        <f t="shared" si="163"/>
        <v/>
      </c>
      <c r="I846" s="33" t="str">
        <f t="shared" si="164"/>
        <v/>
      </c>
      <c r="J846" s="10" t="str">
        <f t="shared" si="165"/>
        <v/>
      </c>
      <c r="K846" s="10" t="str">
        <f t="shared" si="166"/>
        <v/>
      </c>
      <c r="L846" s="10"/>
      <c r="M846" s="43" t="str">
        <f t="shared" si="167"/>
        <v/>
      </c>
      <c r="N846" s="2">
        <f t="shared" si="168"/>
        <v>830</v>
      </c>
      <c r="O846" s="2" t="str">
        <f t="shared" si="159"/>
        <v/>
      </c>
    </row>
    <row r="847" spans="1:15" x14ac:dyDescent="0.2">
      <c r="A847" s="27" t="str">
        <f t="shared" si="157"/>
        <v/>
      </c>
      <c r="B847" s="20" t="str">
        <f t="shared" si="158"/>
        <v/>
      </c>
      <c r="C847" s="26" t="str">
        <f t="shared" si="160"/>
        <v/>
      </c>
      <c r="D847" s="16" t="str">
        <f t="shared" si="161"/>
        <v/>
      </c>
      <c r="E847" s="16" t="str">
        <f t="shared" si="162"/>
        <v/>
      </c>
      <c r="F847" s="53" t="str">
        <f t="shared" si="169"/>
        <v/>
      </c>
      <c r="G847" s="2"/>
      <c r="H847" s="2" t="str">
        <f t="shared" si="163"/>
        <v/>
      </c>
      <c r="I847" s="33" t="str">
        <f t="shared" si="164"/>
        <v/>
      </c>
      <c r="J847" s="10" t="str">
        <f t="shared" si="165"/>
        <v/>
      </c>
      <c r="K847" s="10" t="str">
        <f t="shared" si="166"/>
        <v/>
      </c>
      <c r="L847" s="10"/>
      <c r="M847" s="43" t="str">
        <f t="shared" si="167"/>
        <v/>
      </c>
      <c r="N847" s="2">
        <f t="shared" si="168"/>
        <v>831</v>
      </c>
      <c r="O847" s="2" t="str">
        <f t="shared" si="159"/>
        <v/>
      </c>
    </row>
    <row r="848" spans="1:15" x14ac:dyDescent="0.2">
      <c r="A848" s="27" t="str">
        <f t="shared" si="157"/>
        <v/>
      </c>
      <c r="B848" s="20" t="str">
        <f t="shared" si="158"/>
        <v/>
      </c>
      <c r="C848" s="26" t="str">
        <f t="shared" si="160"/>
        <v/>
      </c>
      <c r="D848" s="16" t="str">
        <f t="shared" si="161"/>
        <v/>
      </c>
      <c r="E848" s="16" t="str">
        <f t="shared" si="162"/>
        <v/>
      </c>
      <c r="F848" s="53" t="str">
        <f t="shared" si="169"/>
        <v/>
      </c>
      <c r="G848" s="2"/>
      <c r="H848" s="2" t="str">
        <f t="shared" si="163"/>
        <v/>
      </c>
      <c r="I848" s="33" t="str">
        <f t="shared" si="164"/>
        <v/>
      </c>
      <c r="J848" s="10" t="str">
        <f t="shared" si="165"/>
        <v/>
      </c>
      <c r="K848" s="10" t="str">
        <f t="shared" si="166"/>
        <v/>
      </c>
      <c r="L848" s="10"/>
      <c r="M848" s="43" t="str">
        <f t="shared" si="167"/>
        <v/>
      </c>
      <c r="N848" s="2">
        <f t="shared" si="168"/>
        <v>832</v>
      </c>
      <c r="O848" s="2" t="str">
        <f t="shared" si="159"/>
        <v/>
      </c>
    </row>
    <row r="849" spans="1:15" x14ac:dyDescent="0.2">
      <c r="A849" s="27" t="str">
        <f t="shared" ref="A849:A912" si="170">$O849</f>
        <v/>
      </c>
      <c r="B849" s="20" t="str">
        <f t="shared" ref="B849:B912" si="171">IF(A849="","",IF($B$13=0,($H849),(IF($B$13=1,$I849,$J849))))</f>
        <v/>
      </c>
      <c r="C849" s="26" t="str">
        <f t="shared" si="160"/>
        <v/>
      </c>
      <c r="D849" s="16" t="str">
        <f t="shared" si="161"/>
        <v/>
      </c>
      <c r="E849" s="16" t="str">
        <f t="shared" si="162"/>
        <v/>
      </c>
      <c r="F849" s="53" t="str">
        <f t="shared" si="169"/>
        <v/>
      </c>
      <c r="G849" s="2"/>
      <c r="H849" s="2" t="str">
        <f t="shared" si="163"/>
        <v/>
      </c>
      <c r="I849" s="33" t="str">
        <f t="shared" si="164"/>
        <v/>
      </c>
      <c r="J849" s="10" t="str">
        <f t="shared" si="165"/>
        <v/>
      </c>
      <c r="K849" s="10" t="str">
        <f t="shared" si="166"/>
        <v/>
      </c>
      <c r="L849" s="10"/>
      <c r="M849" s="43" t="str">
        <f t="shared" si="167"/>
        <v/>
      </c>
      <c r="N849" s="2">
        <f t="shared" si="168"/>
        <v>833</v>
      </c>
      <c r="O849" s="2" t="str">
        <f t="shared" ref="O849:O912" si="172">IF($N849&gt;$B$11,"",$N849)</f>
        <v/>
      </c>
    </row>
    <row r="850" spans="1:15" x14ac:dyDescent="0.2">
      <c r="A850" s="27" t="str">
        <f t="shared" si="170"/>
        <v/>
      </c>
      <c r="B850" s="20" t="str">
        <f t="shared" si="171"/>
        <v/>
      </c>
      <c r="C850" s="26" t="str">
        <f t="shared" ref="C850:C913" si="173">IF(A850="","",IF(ISERROR(B850),"no",IF(($B850)&gt;=$B$14,"yes","no")))</f>
        <v/>
      </c>
      <c r="D850" s="16" t="str">
        <f t="shared" ref="D850:D913" si="174">IF(A850="","",IF(A850&lt;($B$12),(HYPGEOMDIST($A850,$A850,($B$12)-1,$B$11)),0))</f>
        <v/>
      </c>
      <c r="E850" s="16" t="str">
        <f t="shared" ref="E850:E913" si="175">IF(A850="","",IF(A850&lt;=($B$12),HYPGEOMDIST($A850-1,$A850,($B$12)-1,$B$11)))</f>
        <v/>
      </c>
      <c r="F850" s="53" t="str">
        <f t="shared" si="169"/>
        <v/>
      </c>
      <c r="G850" s="2"/>
      <c r="H850" s="2" t="str">
        <f t="shared" ref="H850:H913" si="176">IF($A850="","",1-D850)</f>
        <v/>
      </c>
      <c r="I850" s="33" t="str">
        <f t="shared" ref="I850:I913" si="177">IF($A850="","",H850-E850)</f>
        <v/>
      </c>
      <c r="J850" s="10" t="str">
        <f t="shared" ref="J850:J913" si="178">IF($A850="","",I850-F850)</f>
        <v/>
      </c>
      <c r="K850" s="10" t="str">
        <f t="shared" ref="K850:K913" si="179">IF($B850="","",$B$14)</f>
        <v/>
      </c>
      <c r="L850" s="10"/>
      <c r="M850" s="43" t="str">
        <f t="shared" ref="M850:M913" si="180">IF(ISERROR(B850),"",IF(B850&gt;=$B$14,B850,"not meet"))</f>
        <v/>
      </c>
      <c r="N850" s="2">
        <f t="shared" ref="N850:N913" si="181">ROW()-16</f>
        <v>834</v>
      </c>
      <c r="O850" s="2" t="str">
        <f t="shared" si="172"/>
        <v/>
      </c>
    </row>
    <row r="851" spans="1:15" x14ac:dyDescent="0.2">
      <c r="A851" s="27" t="str">
        <f t="shared" si="170"/>
        <v/>
      </c>
      <c r="B851" s="20" t="str">
        <f t="shared" si="171"/>
        <v/>
      </c>
      <c r="C851" s="26" t="str">
        <f t="shared" si="173"/>
        <v/>
      </c>
      <c r="D851" s="16" t="str">
        <f t="shared" si="174"/>
        <v/>
      </c>
      <c r="E851" s="16" t="str">
        <f t="shared" si="175"/>
        <v/>
      </c>
      <c r="F851" s="53" t="str">
        <f t="shared" ref="F851:F914" si="182">IF(A851="","",IF(OR(A851&lt;2,B$11=B$12),"0",IF(A851&lt;B$12+2,HYPGEOMDIST(A851-2,A851,B$12-1,B$11))))</f>
        <v/>
      </c>
      <c r="G851" s="2"/>
      <c r="H851" s="2" t="str">
        <f t="shared" si="176"/>
        <v/>
      </c>
      <c r="I851" s="33" t="str">
        <f t="shared" si="177"/>
        <v/>
      </c>
      <c r="J851" s="10" t="str">
        <f t="shared" si="178"/>
        <v/>
      </c>
      <c r="K851" s="10" t="str">
        <f t="shared" si="179"/>
        <v/>
      </c>
      <c r="L851" s="10"/>
      <c r="M851" s="43" t="str">
        <f t="shared" si="180"/>
        <v/>
      </c>
      <c r="N851" s="2">
        <f t="shared" si="181"/>
        <v>835</v>
      </c>
      <c r="O851" s="2" t="str">
        <f t="shared" si="172"/>
        <v/>
      </c>
    </row>
    <row r="852" spans="1:15" x14ac:dyDescent="0.2">
      <c r="A852" s="27" t="str">
        <f t="shared" si="170"/>
        <v/>
      </c>
      <c r="B852" s="20" t="str">
        <f t="shared" si="171"/>
        <v/>
      </c>
      <c r="C852" s="26" t="str">
        <f t="shared" si="173"/>
        <v/>
      </c>
      <c r="D852" s="16" t="str">
        <f t="shared" si="174"/>
        <v/>
      </c>
      <c r="E852" s="16" t="str">
        <f t="shared" si="175"/>
        <v/>
      </c>
      <c r="F852" s="53" t="str">
        <f t="shared" si="182"/>
        <v/>
      </c>
      <c r="G852" s="2"/>
      <c r="H852" s="2" t="str">
        <f t="shared" si="176"/>
        <v/>
      </c>
      <c r="I852" s="33" t="str">
        <f t="shared" si="177"/>
        <v/>
      </c>
      <c r="J852" s="10" t="str">
        <f t="shared" si="178"/>
        <v/>
      </c>
      <c r="K852" s="10" t="str">
        <f t="shared" si="179"/>
        <v/>
      </c>
      <c r="L852" s="10"/>
      <c r="M852" s="43" t="str">
        <f t="shared" si="180"/>
        <v/>
      </c>
      <c r="N852" s="2">
        <f t="shared" si="181"/>
        <v>836</v>
      </c>
      <c r="O852" s="2" t="str">
        <f t="shared" si="172"/>
        <v/>
      </c>
    </row>
    <row r="853" spans="1:15" x14ac:dyDescent="0.2">
      <c r="A853" s="27" t="str">
        <f t="shared" si="170"/>
        <v/>
      </c>
      <c r="B853" s="20" t="str">
        <f t="shared" si="171"/>
        <v/>
      </c>
      <c r="C853" s="26" t="str">
        <f t="shared" si="173"/>
        <v/>
      </c>
      <c r="D853" s="16" t="str">
        <f t="shared" si="174"/>
        <v/>
      </c>
      <c r="E853" s="16" t="str">
        <f t="shared" si="175"/>
        <v/>
      </c>
      <c r="F853" s="53" t="str">
        <f t="shared" si="182"/>
        <v/>
      </c>
      <c r="G853" s="2"/>
      <c r="H853" s="2" t="str">
        <f t="shared" si="176"/>
        <v/>
      </c>
      <c r="I853" s="33" t="str">
        <f t="shared" si="177"/>
        <v/>
      </c>
      <c r="J853" s="10" t="str">
        <f t="shared" si="178"/>
        <v/>
      </c>
      <c r="K853" s="10" t="str">
        <f t="shared" si="179"/>
        <v/>
      </c>
      <c r="L853" s="10"/>
      <c r="M853" s="43" t="str">
        <f t="shared" si="180"/>
        <v/>
      </c>
      <c r="N853" s="2">
        <f t="shared" si="181"/>
        <v>837</v>
      </c>
      <c r="O853" s="2" t="str">
        <f t="shared" si="172"/>
        <v/>
      </c>
    </row>
    <row r="854" spans="1:15" x14ac:dyDescent="0.2">
      <c r="A854" s="27" t="str">
        <f t="shared" si="170"/>
        <v/>
      </c>
      <c r="B854" s="20" t="str">
        <f t="shared" si="171"/>
        <v/>
      </c>
      <c r="C854" s="26" t="str">
        <f t="shared" si="173"/>
        <v/>
      </c>
      <c r="D854" s="16" t="str">
        <f t="shared" si="174"/>
        <v/>
      </c>
      <c r="E854" s="16" t="str">
        <f t="shared" si="175"/>
        <v/>
      </c>
      <c r="F854" s="53" t="str">
        <f t="shared" si="182"/>
        <v/>
      </c>
      <c r="G854" s="2"/>
      <c r="H854" s="2" t="str">
        <f t="shared" si="176"/>
        <v/>
      </c>
      <c r="I854" s="33" t="str">
        <f t="shared" si="177"/>
        <v/>
      </c>
      <c r="J854" s="10" t="str">
        <f t="shared" si="178"/>
        <v/>
      </c>
      <c r="K854" s="10" t="str">
        <f t="shared" si="179"/>
        <v/>
      </c>
      <c r="L854" s="10"/>
      <c r="M854" s="43" t="str">
        <f t="shared" si="180"/>
        <v/>
      </c>
      <c r="N854" s="2">
        <f t="shared" si="181"/>
        <v>838</v>
      </c>
      <c r="O854" s="2" t="str">
        <f t="shared" si="172"/>
        <v/>
      </c>
    </row>
    <row r="855" spans="1:15" x14ac:dyDescent="0.2">
      <c r="A855" s="27" t="str">
        <f t="shared" si="170"/>
        <v/>
      </c>
      <c r="B855" s="20" t="str">
        <f t="shared" si="171"/>
        <v/>
      </c>
      <c r="C855" s="26" t="str">
        <f t="shared" si="173"/>
        <v/>
      </c>
      <c r="D855" s="16" t="str">
        <f t="shared" si="174"/>
        <v/>
      </c>
      <c r="E855" s="16" t="str">
        <f t="shared" si="175"/>
        <v/>
      </c>
      <c r="F855" s="53" t="str">
        <f t="shared" si="182"/>
        <v/>
      </c>
      <c r="G855" s="2"/>
      <c r="H855" s="2" t="str">
        <f t="shared" si="176"/>
        <v/>
      </c>
      <c r="I855" s="33" t="str">
        <f t="shared" si="177"/>
        <v/>
      </c>
      <c r="J855" s="10" t="str">
        <f t="shared" si="178"/>
        <v/>
      </c>
      <c r="K855" s="10" t="str">
        <f t="shared" si="179"/>
        <v/>
      </c>
      <c r="L855" s="10"/>
      <c r="M855" s="43" t="str">
        <f t="shared" si="180"/>
        <v/>
      </c>
      <c r="N855" s="2">
        <f t="shared" si="181"/>
        <v>839</v>
      </c>
      <c r="O855" s="2" t="str">
        <f t="shared" si="172"/>
        <v/>
      </c>
    </row>
    <row r="856" spans="1:15" x14ac:dyDescent="0.2">
      <c r="A856" s="27" t="str">
        <f t="shared" si="170"/>
        <v/>
      </c>
      <c r="B856" s="20" t="str">
        <f t="shared" si="171"/>
        <v/>
      </c>
      <c r="C856" s="26" t="str">
        <f t="shared" si="173"/>
        <v/>
      </c>
      <c r="D856" s="16" t="str">
        <f t="shared" si="174"/>
        <v/>
      </c>
      <c r="E856" s="16" t="str">
        <f t="shared" si="175"/>
        <v/>
      </c>
      <c r="F856" s="53" t="str">
        <f t="shared" si="182"/>
        <v/>
      </c>
      <c r="G856" s="2"/>
      <c r="H856" s="2" t="str">
        <f t="shared" si="176"/>
        <v/>
      </c>
      <c r="I856" s="33" t="str">
        <f t="shared" si="177"/>
        <v/>
      </c>
      <c r="J856" s="10" t="str">
        <f t="shared" si="178"/>
        <v/>
      </c>
      <c r="K856" s="10" t="str">
        <f t="shared" si="179"/>
        <v/>
      </c>
      <c r="L856" s="10"/>
      <c r="M856" s="43" t="str">
        <f t="shared" si="180"/>
        <v/>
      </c>
      <c r="N856" s="2">
        <f t="shared" si="181"/>
        <v>840</v>
      </c>
      <c r="O856" s="2" t="str">
        <f t="shared" si="172"/>
        <v/>
      </c>
    </row>
    <row r="857" spans="1:15" x14ac:dyDescent="0.2">
      <c r="A857" s="27" t="str">
        <f t="shared" si="170"/>
        <v/>
      </c>
      <c r="B857" s="20" t="str">
        <f t="shared" si="171"/>
        <v/>
      </c>
      <c r="C857" s="26" t="str">
        <f t="shared" si="173"/>
        <v/>
      </c>
      <c r="D857" s="16" t="str">
        <f t="shared" si="174"/>
        <v/>
      </c>
      <c r="E857" s="16" t="str">
        <f t="shared" si="175"/>
        <v/>
      </c>
      <c r="F857" s="53" t="str">
        <f t="shared" si="182"/>
        <v/>
      </c>
      <c r="G857" s="2"/>
      <c r="H857" s="2" t="str">
        <f t="shared" si="176"/>
        <v/>
      </c>
      <c r="I857" s="33" t="str">
        <f t="shared" si="177"/>
        <v/>
      </c>
      <c r="J857" s="10" t="str">
        <f t="shared" si="178"/>
        <v/>
      </c>
      <c r="K857" s="10" t="str">
        <f t="shared" si="179"/>
        <v/>
      </c>
      <c r="L857" s="10"/>
      <c r="M857" s="43" t="str">
        <f t="shared" si="180"/>
        <v/>
      </c>
      <c r="N857" s="2">
        <f t="shared" si="181"/>
        <v>841</v>
      </c>
      <c r="O857" s="2" t="str">
        <f t="shared" si="172"/>
        <v/>
      </c>
    </row>
    <row r="858" spans="1:15" x14ac:dyDescent="0.2">
      <c r="A858" s="27" t="str">
        <f t="shared" si="170"/>
        <v/>
      </c>
      <c r="B858" s="20" t="str">
        <f t="shared" si="171"/>
        <v/>
      </c>
      <c r="C858" s="26" t="str">
        <f t="shared" si="173"/>
        <v/>
      </c>
      <c r="D858" s="16" t="str">
        <f t="shared" si="174"/>
        <v/>
      </c>
      <c r="E858" s="16" t="str">
        <f t="shared" si="175"/>
        <v/>
      </c>
      <c r="F858" s="53" t="str">
        <f t="shared" si="182"/>
        <v/>
      </c>
      <c r="G858" s="2"/>
      <c r="H858" s="2" t="str">
        <f t="shared" si="176"/>
        <v/>
      </c>
      <c r="I858" s="33" t="str">
        <f t="shared" si="177"/>
        <v/>
      </c>
      <c r="J858" s="10" t="str">
        <f t="shared" si="178"/>
        <v/>
      </c>
      <c r="K858" s="10" t="str">
        <f t="shared" si="179"/>
        <v/>
      </c>
      <c r="L858" s="10"/>
      <c r="M858" s="43" t="str">
        <f t="shared" si="180"/>
        <v/>
      </c>
      <c r="N858" s="2">
        <f t="shared" si="181"/>
        <v>842</v>
      </c>
      <c r="O858" s="2" t="str">
        <f t="shared" si="172"/>
        <v/>
      </c>
    </row>
    <row r="859" spans="1:15" x14ac:dyDescent="0.2">
      <c r="A859" s="27" t="str">
        <f t="shared" si="170"/>
        <v/>
      </c>
      <c r="B859" s="20" t="str">
        <f t="shared" si="171"/>
        <v/>
      </c>
      <c r="C859" s="26" t="str">
        <f t="shared" si="173"/>
        <v/>
      </c>
      <c r="D859" s="16" t="str">
        <f t="shared" si="174"/>
        <v/>
      </c>
      <c r="E859" s="16" t="str">
        <f t="shared" si="175"/>
        <v/>
      </c>
      <c r="F859" s="53" t="str">
        <f t="shared" si="182"/>
        <v/>
      </c>
      <c r="G859" s="2"/>
      <c r="H859" s="2" t="str">
        <f t="shared" si="176"/>
        <v/>
      </c>
      <c r="I859" s="33" t="str">
        <f t="shared" si="177"/>
        <v/>
      </c>
      <c r="J859" s="10" t="str">
        <f t="shared" si="178"/>
        <v/>
      </c>
      <c r="K859" s="10" t="str">
        <f t="shared" si="179"/>
        <v/>
      </c>
      <c r="L859" s="10"/>
      <c r="M859" s="43" t="str">
        <f t="shared" si="180"/>
        <v/>
      </c>
      <c r="N859" s="2">
        <f t="shared" si="181"/>
        <v>843</v>
      </c>
      <c r="O859" s="2" t="str">
        <f t="shared" si="172"/>
        <v/>
      </c>
    </row>
    <row r="860" spans="1:15" x14ac:dyDescent="0.2">
      <c r="A860" s="27" t="str">
        <f t="shared" si="170"/>
        <v/>
      </c>
      <c r="B860" s="20" t="str">
        <f t="shared" si="171"/>
        <v/>
      </c>
      <c r="C860" s="26" t="str">
        <f t="shared" si="173"/>
        <v/>
      </c>
      <c r="D860" s="16" t="str">
        <f t="shared" si="174"/>
        <v/>
      </c>
      <c r="E860" s="16" t="str">
        <f t="shared" si="175"/>
        <v/>
      </c>
      <c r="F860" s="53" t="str">
        <f t="shared" si="182"/>
        <v/>
      </c>
      <c r="G860" s="2"/>
      <c r="H860" s="2" t="str">
        <f t="shared" si="176"/>
        <v/>
      </c>
      <c r="I860" s="33" t="str">
        <f t="shared" si="177"/>
        <v/>
      </c>
      <c r="J860" s="10" t="str">
        <f t="shared" si="178"/>
        <v/>
      </c>
      <c r="K860" s="10" t="str">
        <f t="shared" si="179"/>
        <v/>
      </c>
      <c r="L860" s="10"/>
      <c r="M860" s="43" t="str">
        <f t="shared" si="180"/>
        <v/>
      </c>
      <c r="N860" s="2">
        <f t="shared" si="181"/>
        <v>844</v>
      </c>
      <c r="O860" s="2" t="str">
        <f t="shared" si="172"/>
        <v/>
      </c>
    </row>
    <row r="861" spans="1:15" x14ac:dyDescent="0.2">
      <c r="A861" s="27" t="str">
        <f t="shared" si="170"/>
        <v/>
      </c>
      <c r="B861" s="20" t="str">
        <f t="shared" si="171"/>
        <v/>
      </c>
      <c r="C861" s="26" t="str">
        <f t="shared" si="173"/>
        <v/>
      </c>
      <c r="D861" s="16" t="str">
        <f t="shared" si="174"/>
        <v/>
      </c>
      <c r="E861" s="16" t="str">
        <f t="shared" si="175"/>
        <v/>
      </c>
      <c r="F861" s="53" t="str">
        <f t="shared" si="182"/>
        <v/>
      </c>
      <c r="G861" s="2"/>
      <c r="H861" s="2" t="str">
        <f t="shared" si="176"/>
        <v/>
      </c>
      <c r="I861" s="33" t="str">
        <f t="shared" si="177"/>
        <v/>
      </c>
      <c r="J861" s="10" t="str">
        <f t="shared" si="178"/>
        <v/>
      </c>
      <c r="K861" s="10" t="str">
        <f t="shared" si="179"/>
        <v/>
      </c>
      <c r="L861" s="10"/>
      <c r="M861" s="43" t="str">
        <f t="shared" si="180"/>
        <v/>
      </c>
      <c r="N861" s="2">
        <f t="shared" si="181"/>
        <v>845</v>
      </c>
      <c r="O861" s="2" t="str">
        <f t="shared" si="172"/>
        <v/>
      </c>
    </row>
    <row r="862" spans="1:15" x14ac:dyDescent="0.2">
      <c r="A862" s="27" t="str">
        <f t="shared" si="170"/>
        <v/>
      </c>
      <c r="B862" s="20" t="str">
        <f t="shared" si="171"/>
        <v/>
      </c>
      <c r="C862" s="26" t="str">
        <f t="shared" si="173"/>
        <v/>
      </c>
      <c r="D862" s="16" t="str">
        <f t="shared" si="174"/>
        <v/>
      </c>
      <c r="E862" s="16" t="str">
        <f t="shared" si="175"/>
        <v/>
      </c>
      <c r="F862" s="53" t="str">
        <f t="shared" si="182"/>
        <v/>
      </c>
      <c r="G862" s="2"/>
      <c r="H862" s="2" t="str">
        <f t="shared" si="176"/>
        <v/>
      </c>
      <c r="I862" s="33" t="str">
        <f t="shared" si="177"/>
        <v/>
      </c>
      <c r="J862" s="10" t="str">
        <f t="shared" si="178"/>
        <v/>
      </c>
      <c r="K862" s="10" t="str">
        <f t="shared" si="179"/>
        <v/>
      </c>
      <c r="L862" s="10"/>
      <c r="M862" s="43" t="str">
        <f t="shared" si="180"/>
        <v/>
      </c>
      <c r="N862" s="2">
        <f t="shared" si="181"/>
        <v>846</v>
      </c>
      <c r="O862" s="2" t="str">
        <f t="shared" si="172"/>
        <v/>
      </c>
    </row>
    <row r="863" spans="1:15" x14ac:dyDescent="0.2">
      <c r="A863" s="27" t="str">
        <f t="shared" si="170"/>
        <v/>
      </c>
      <c r="B863" s="20" t="str">
        <f t="shared" si="171"/>
        <v/>
      </c>
      <c r="C863" s="26" t="str">
        <f t="shared" si="173"/>
        <v/>
      </c>
      <c r="D863" s="16" t="str">
        <f t="shared" si="174"/>
        <v/>
      </c>
      <c r="E863" s="16" t="str">
        <f t="shared" si="175"/>
        <v/>
      </c>
      <c r="F863" s="53" t="str">
        <f t="shared" si="182"/>
        <v/>
      </c>
      <c r="G863" s="2"/>
      <c r="H863" s="2" t="str">
        <f t="shared" si="176"/>
        <v/>
      </c>
      <c r="I863" s="33" t="str">
        <f t="shared" si="177"/>
        <v/>
      </c>
      <c r="J863" s="10" t="str">
        <f t="shared" si="178"/>
        <v/>
      </c>
      <c r="K863" s="10" t="str">
        <f t="shared" si="179"/>
        <v/>
      </c>
      <c r="L863" s="10"/>
      <c r="M863" s="43" t="str">
        <f t="shared" si="180"/>
        <v/>
      </c>
      <c r="N863" s="2">
        <f t="shared" si="181"/>
        <v>847</v>
      </c>
      <c r="O863" s="2" t="str">
        <f t="shared" si="172"/>
        <v/>
      </c>
    </row>
    <row r="864" spans="1:15" x14ac:dyDescent="0.2">
      <c r="A864" s="27" t="str">
        <f t="shared" si="170"/>
        <v/>
      </c>
      <c r="B864" s="20" t="str">
        <f t="shared" si="171"/>
        <v/>
      </c>
      <c r="C864" s="26" t="str">
        <f t="shared" si="173"/>
        <v/>
      </c>
      <c r="D864" s="16" t="str">
        <f t="shared" si="174"/>
        <v/>
      </c>
      <c r="E864" s="16" t="str">
        <f t="shared" si="175"/>
        <v/>
      </c>
      <c r="F864" s="53" t="str">
        <f t="shared" si="182"/>
        <v/>
      </c>
      <c r="G864" s="2"/>
      <c r="H864" s="2" t="str">
        <f t="shared" si="176"/>
        <v/>
      </c>
      <c r="I864" s="33" t="str">
        <f t="shared" si="177"/>
        <v/>
      </c>
      <c r="J864" s="10" t="str">
        <f t="shared" si="178"/>
        <v/>
      </c>
      <c r="K864" s="10" t="str">
        <f t="shared" si="179"/>
        <v/>
      </c>
      <c r="L864" s="10"/>
      <c r="M864" s="43" t="str">
        <f t="shared" si="180"/>
        <v/>
      </c>
      <c r="N864" s="2">
        <f t="shared" si="181"/>
        <v>848</v>
      </c>
      <c r="O864" s="2" t="str">
        <f t="shared" si="172"/>
        <v/>
      </c>
    </row>
    <row r="865" spans="1:15" x14ac:dyDescent="0.2">
      <c r="A865" s="27" t="str">
        <f t="shared" si="170"/>
        <v/>
      </c>
      <c r="B865" s="20" t="str">
        <f t="shared" si="171"/>
        <v/>
      </c>
      <c r="C865" s="26" t="str">
        <f t="shared" si="173"/>
        <v/>
      </c>
      <c r="D865" s="16" t="str">
        <f t="shared" si="174"/>
        <v/>
      </c>
      <c r="E865" s="16" t="str">
        <f t="shared" si="175"/>
        <v/>
      </c>
      <c r="F865" s="53" t="str">
        <f t="shared" si="182"/>
        <v/>
      </c>
      <c r="G865" s="2"/>
      <c r="H865" s="2" t="str">
        <f t="shared" si="176"/>
        <v/>
      </c>
      <c r="I865" s="33" t="str">
        <f t="shared" si="177"/>
        <v/>
      </c>
      <c r="J865" s="10" t="str">
        <f t="shared" si="178"/>
        <v/>
      </c>
      <c r="K865" s="10" t="str">
        <f t="shared" si="179"/>
        <v/>
      </c>
      <c r="L865" s="10"/>
      <c r="M865" s="43" t="str">
        <f t="shared" si="180"/>
        <v/>
      </c>
      <c r="N865" s="2">
        <f t="shared" si="181"/>
        <v>849</v>
      </c>
      <c r="O865" s="2" t="str">
        <f t="shared" si="172"/>
        <v/>
      </c>
    </row>
    <row r="866" spans="1:15" x14ac:dyDescent="0.2">
      <c r="A866" s="27" t="str">
        <f t="shared" si="170"/>
        <v/>
      </c>
      <c r="B866" s="20" t="str">
        <f t="shared" si="171"/>
        <v/>
      </c>
      <c r="C866" s="26" t="str">
        <f t="shared" si="173"/>
        <v/>
      </c>
      <c r="D866" s="16" t="str">
        <f t="shared" si="174"/>
        <v/>
      </c>
      <c r="E866" s="16" t="str">
        <f t="shared" si="175"/>
        <v/>
      </c>
      <c r="F866" s="53" t="str">
        <f t="shared" si="182"/>
        <v/>
      </c>
      <c r="G866" s="2"/>
      <c r="H866" s="2" t="str">
        <f t="shared" si="176"/>
        <v/>
      </c>
      <c r="I866" s="33" t="str">
        <f t="shared" si="177"/>
        <v/>
      </c>
      <c r="J866" s="10" t="str">
        <f t="shared" si="178"/>
        <v/>
      </c>
      <c r="K866" s="10" t="str">
        <f t="shared" si="179"/>
        <v/>
      </c>
      <c r="L866" s="10"/>
      <c r="M866" s="43" t="str">
        <f t="shared" si="180"/>
        <v/>
      </c>
      <c r="N866" s="2">
        <f t="shared" si="181"/>
        <v>850</v>
      </c>
      <c r="O866" s="2" t="str">
        <f t="shared" si="172"/>
        <v/>
      </c>
    </row>
    <row r="867" spans="1:15" x14ac:dyDescent="0.2">
      <c r="A867" s="27" t="str">
        <f t="shared" si="170"/>
        <v/>
      </c>
      <c r="B867" s="20" t="str">
        <f t="shared" si="171"/>
        <v/>
      </c>
      <c r="C867" s="26" t="str">
        <f t="shared" si="173"/>
        <v/>
      </c>
      <c r="D867" s="16" t="str">
        <f t="shared" si="174"/>
        <v/>
      </c>
      <c r="E867" s="16" t="str">
        <f t="shared" si="175"/>
        <v/>
      </c>
      <c r="F867" s="53" t="str">
        <f t="shared" si="182"/>
        <v/>
      </c>
      <c r="G867" s="2"/>
      <c r="H867" s="2" t="str">
        <f t="shared" si="176"/>
        <v/>
      </c>
      <c r="I867" s="33" t="str">
        <f t="shared" si="177"/>
        <v/>
      </c>
      <c r="J867" s="10" t="str">
        <f t="shared" si="178"/>
        <v/>
      </c>
      <c r="K867" s="10" t="str">
        <f t="shared" si="179"/>
        <v/>
      </c>
      <c r="L867" s="10"/>
      <c r="M867" s="43" t="str">
        <f t="shared" si="180"/>
        <v/>
      </c>
      <c r="N867" s="2">
        <f t="shared" si="181"/>
        <v>851</v>
      </c>
      <c r="O867" s="2" t="str">
        <f t="shared" si="172"/>
        <v/>
      </c>
    </row>
    <row r="868" spans="1:15" x14ac:dyDescent="0.2">
      <c r="A868" s="27" t="str">
        <f t="shared" si="170"/>
        <v/>
      </c>
      <c r="B868" s="20" t="str">
        <f t="shared" si="171"/>
        <v/>
      </c>
      <c r="C868" s="26" t="str">
        <f t="shared" si="173"/>
        <v/>
      </c>
      <c r="D868" s="16" t="str">
        <f t="shared" si="174"/>
        <v/>
      </c>
      <c r="E868" s="16" t="str">
        <f t="shared" si="175"/>
        <v/>
      </c>
      <c r="F868" s="53" t="str">
        <f t="shared" si="182"/>
        <v/>
      </c>
      <c r="G868" s="2"/>
      <c r="H868" s="2" t="str">
        <f t="shared" si="176"/>
        <v/>
      </c>
      <c r="I868" s="33" t="str">
        <f t="shared" si="177"/>
        <v/>
      </c>
      <c r="J868" s="10" t="str">
        <f t="shared" si="178"/>
        <v/>
      </c>
      <c r="K868" s="10" t="str">
        <f t="shared" si="179"/>
        <v/>
      </c>
      <c r="L868" s="10"/>
      <c r="M868" s="43" t="str">
        <f t="shared" si="180"/>
        <v/>
      </c>
      <c r="N868" s="2">
        <f t="shared" si="181"/>
        <v>852</v>
      </c>
      <c r="O868" s="2" t="str">
        <f t="shared" si="172"/>
        <v/>
      </c>
    </row>
    <row r="869" spans="1:15" x14ac:dyDescent="0.2">
      <c r="A869" s="27" t="str">
        <f t="shared" si="170"/>
        <v/>
      </c>
      <c r="B869" s="20" t="str">
        <f t="shared" si="171"/>
        <v/>
      </c>
      <c r="C869" s="26" t="str">
        <f t="shared" si="173"/>
        <v/>
      </c>
      <c r="D869" s="16" t="str">
        <f t="shared" si="174"/>
        <v/>
      </c>
      <c r="E869" s="16" t="str">
        <f t="shared" si="175"/>
        <v/>
      </c>
      <c r="F869" s="53" t="str">
        <f t="shared" si="182"/>
        <v/>
      </c>
      <c r="G869" s="2"/>
      <c r="H869" s="2" t="str">
        <f t="shared" si="176"/>
        <v/>
      </c>
      <c r="I869" s="33" t="str">
        <f t="shared" si="177"/>
        <v/>
      </c>
      <c r="J869" s="10" t="str">
        <f t="shared" si="178"/>
        <v/>
      </c>
      <c r="K869" s="10" t="str">
        <f t="shared" si="179"/>
        <v/>
      </c>
      <c r="L869" s="10"/>
      <c r="M869" s="43" t="str">
        <f t="shared" si="180"/>
        <v/>
      </c>
      <c r="N869" s="2">
        <f t="shared" si="181"/>
        <v>853</v>
      </c>
      <c r="O869" s="2" t="str">
        <f t="shared" si="172"/>
        <v/>
      </c>
    </row>
    <row r="870" spans="1:15" x14ac:dyDescent="0.2">
      <c r="A870" s="27" t="str">
        <f t="shared" si="170"/>
        <v/>
      </c>
      <c r="B870" s="20" t="str">
        <f t="shared" si="171"/>
        <v/>
      </c>
      <c r="C870" s="26" t="str">
        <f t="shared" si="173"/>
        <v/>
      </c>
      <c r="D870" s="16" t="str">
        <f t="shared" si="174"/>
        <v/>
      </c>
      <c r="E870" s="16" t="str">
        <f t="shared" si="175"/>
        <v/>
      </c>
      <c r="F870" s="53" t="str">
        <f t="shared" si="182"/>
        <v/>
      </c>
      <c r="G870" s="2"/>
      <c r="H870" s="2" t="str">
        <f t="shared" si="176"/>
        <v/>
      </c>
      <c r="I870" s="33" t="str">
        <f t="shared" si="177"/>
        <v/>
      </c>
      <c r="J870" s="10" t="str">
        <f t="shared" si="178"/>
        <v/>
      </c>
      <c r="K870" s="10" t="str">
        <f t="shared" si="179"/>
        <v/>
      </c>
      <c r="L870" s="10"/>
      <c r="M870" s="43" t="str">
        <f t="shared" si="180"/>
        <v/>
      </c>
      <c r="N870" s="2">
        <f t="shared" si="181"/>
        <v>854</v>
      </c>
      <c r="O870" s="2" t="str">
        <f t="shared" si="172"/>
        <v/>
      </c>
    </row>
    <row r="871" spans="1:15" x14ac:dyDescent="0.2">
      <c r="A871" s="27" t="str">
        <f t="shared" si="170"/>
        <v/>
      </c>
      <c r="B871" s="20" t="str">
        <f t="shared" si="171"/>
        <v/>
      </c>
      <c r="C871" s="26" t="str">
        <f t="shared" si="173"/>
        <v/>
      </c>
      <c r="D871" s="16" t="str">
        <f t="shared" si="174"/>
        <v/>
      </c>
      <c r="E871" s="16" t="str">
        <f t="shared" si="175"/>
        <v/>
      </c>
      <c r="F871" s="53" t="str">
        <f t="shared" si="182"/>
        <v/>
      </c>
      <c r="G871" s="2"/>
      <c r="H871" s="2" t="str">
        <f t="shared" si="176"/>
        <v/>
      </c>
      <c r="I871" s="33" t="str">
        <f t="shared" si="177"/>
        <v/>
      </c>
      <c r="J871" s="10" t="str">
        <f t="shared" si="178"/>
        <v/>
      </c>
      <c r="K871" s="10" t="str">
        <f t="shared" si="179"/>
        <v/>
      </c>
      <c r="L871" s="10"/>
      <c r="M871" s="43" t="str">
        <f t="shared" si="180"/>
        <v/>
      </c>
      <c r="N871" s="2">
        <f t="shared" si="181"/>
        <v>855</v>
      </c>
      <c r="O871" s="2" t="str">
        <f t="shared" si="172"/>
        <v/>
      </c>
    </row>
    <row r="872" spans="1:15" x14ac:dyDescent="0.2">
      <c r="A872" s="27" t="str">
        <f t="shared" si="170"/>
        <v/>
      </c>
      <c r="B872" s="20" t="str">
        <f t="shared" si="171"/>
        <v/>
      </c>
      <c r="C872" s="26" t="str">
        <f t="shared" si="173"/>
        <v/>
      </c>
      <c r="D872" s="16" t="str">
        <f t="shared" si="174"/>
        <v/>
      </c>
      <c r="E872" s="16" t="str">
        <f t="shared" si="175"/>
        <v/>
      </c>
      <c r="F872" s="53" t="str">
        <f t="shared" si="182"/>
        <v/>
      </c>
      <c r="G872" s="2"/>
      <c r="H872" s="2" t="str">
        <f t="shared" si="176"/>
        <v/>
      </c>
      <c r="I872" s="33" t="str">
        <f t="shared" si="177"/>
        <v/>
      </c>
      <c r="J872" s="10" t="str">
        <f t="shared" si="178"/>
        <v/>
      </c>
      <c r="K872" s="10" t="str">
        <f t="shared" si="179"/>
        <v/>
      </c>
      <c r="L872" s="10"/>
      <c r="M872" s="43" t="str">
        <f t="shared" si="180"/>
        <v/>
      </c>
      <c r="N872" s="2">
        <f t="shared" si="181"/>
        <v>856</v>
      </c>
      <c r="O872" s="2" t="str">
        <f t="shared" si="172"/>
        <v/>
      </c>
    </row>
    <row r="873" spans="1:15" x14ac:dyDescent="0.2">
      <c r="A873" s="27" t="str">
        <f t="shared" si="170"/>
        <v/>
      </c>
      <c r="B873" s="20" t="str">
        <f t="shared" si="171"/>
        <v/>
      </c>
      <c r="C873" s="26" t="str">
        <f t="shared" si="173"/>
        <v/>
      </c>
      <c r="D873" s="16" t="str">
        <f t="shared" si="174"/>
        <v/>
      </c>
      <c r="E873" s="16" t="str">
        <f t="shared" si="175"/>
        <v/>
      </c>
      <c r="F873" s="53" t="str">
        <f t="shared" si="182"/>
        <v/>
      </c>
      <c r="G873" s="2"/>
      <c r="H873" s="2" t="str">
        <f t="shared" si="176"/>
        <v/>
      </c>
      <c r="I873" s="33" t="str">
        <f t="shared" si="177"/>
        <v/>
      </c>
      <c r="J873" s="10" t="str">
        <f t="shared" si="178"/>
        <v/>
      </c>
      <c r="K873" s="10" t="str">
        <f t="shared" si="179"/>
        <v/>
      </c>
      <c r="L873" s="10"/>
      <c r="M873" s="43" t="str">
        <f t="shared" si="180"/>
        <v/>
      </c>
      <c r="N873" s="2">
        <f t="shared" si="181"/>
        <v>857</v>
      </c>
      <c r="O873" s="2" t="str">
        <f t="shared" si="172"/>
        <v/>
      </c>
    </row>
    <row r="874" spans="1:15" x14ac:dyDescent="0.2">
      <c r="A874" s="27" t="str">
        <f t="shared" si="170"/>
        <v/>
      </c>
      <c r="B874" s="20" t="str">
        <f t="shared" si="171"/>
        <v/>
      </c>
      <c r="C874" s="26" t="str">
        <f t="shared" si="173"/>
        <v/>
      </c>
      <c r="D874" s="16" t="str">
        <f t="shared" si="174"/>
        <v/>
      </c>
      <c r="E874" s="16" t="str">
        <f t="shared" si="175"/>
        <v/>
      </c>
      <c r="F874" s="53" t="str">
        <f t="shared" si="182"/>
        <v/>
      </c>
      <c r="G874" s="2"/>
      <c r="H874" s="2" t="str">
        <f t="shared" si="176"/>
        <v/>
      </c>
      <c r="I874" s="33" t="str">
        <f t="shared" si="177"/>
        <v/>
      </c>
      <c r="J874" s="10" t="str">
        <f t="shared" si="178"/>
        <v/>
      </c>
      <c r="K874" s="10" t="str">
        <f t="shared" si="179"/>
        <v/>
      </c>
      <c r="L874" s="10"/>
      <c r="M874" s="43" t="str">
        <f t="shared" si="180"/>
        <v/>
      </c>
      <c r="N874" s="2">
        <f t="shared" si="181"/>
        <v>858</v>
      </c>
      <c r="O874" s="2" t="str">
        <f t="shared" si="172"/>
        <v/>
      </c>
    </row>
    <row r="875" spans="1:15" x14ac:dyDescent="0.2">
      <c r="A875" s="27" t="str">
        <f t="shared" si="170"/>
        <v/>
      </c>
      <c r="B875" s="20" t="str">
        <f t="shared" si="171"/>
        <v/>
      </c>
      <c r="C875" s="26" t="str">
        <f t="shared" si="173"/>
        <v/>
      </c>
      <c r="D875" s="16" t="str">
        <f t="shared" si="174"/>
        <v/>
      </c>
      <c r="E875" s="16" t="str">
        <f t="shared" si="175"/>
        <v/>
      </c>
      <c r="F875" s="53" t="str">
        <f t="shared" si="182"/>
        <v/>
      </c>
      <c r="G875" s="2"/>
      <c r="H875" s="2" t="str">
        <f t="shared" si="176"/>
        <v/>
      </c>
      <c r="I875" s="33" t="str">
        <f t="shared" si="177"/>
        <v/>
      </c>
      <c r="J875" s="10" t="str">
        <f t="shared" si="178"/>
        <v/>
      </c>
      <c r="K875" s="10" t="str">
        <f t="shared" si="179"/>
        <v/>
      </c>
      <c r="L875" s="10"/>
      <c r="M875" s="43" t="str">
        <f t="shared" si="180"/>
        <v/>
      </c>
      <c r="N875" s="2">
        <f t="shared" si="181"/>
        <v>859</v>
      </c>
      <c r="O875" s="2" t="str">
        <f t="shared" si="172"/>
        <v/>
      </c>
    </row>
    <row r="876" spans="1:15" x14ac:dyDescent="0.2">
      <c r="A876" s="27" t="str">
        <f t="shared" si="170"/>
        <v/>
      </c>
      <c r="B876" s="20" t="str">
        <f t="shared" si="171"/>
        <v/>
      </c>
      <c r="C876" s="26" t="str">
        <f t="shared" si="173"/>
        <v/>
      </c>
      <c r="D876" s="16" t="str">
        <f t="shared" si="174"/>
        <v/>
      </c>
      <c r="E876" s="16" t="str">
        <f t="shared" si="175"/>
        <v/>
      </c>
      <c r="F876" s="53" t="str">
        <f t="shared" si="182"/>
        <v/>
      </c>
      <c r="G876" s="2"/>
      <c r="H876" s="2" t="str">
        <f t="shared" si="176"/>
        <v/>
      </c>
      <c r="I876" s="33" t="str">
        <f t="shared" si="177"/>
        <v/>
      </c>
      <c r="J876" s="10" t="str">
        <f t="shared" si="178"/>
        <v/>
      </c>
      <c r="K876" s="10" t="str">
        <f t="shared" si="179"/>
        <v/>
      </c>
      <c r="L876" s="10"/>
      <c r="M876" s="43" t="str">
        <f t="shared" si="180"/>
        <v/>
      </c>
      <c r="N876" s="2">
        <f t="shared" si="181"/>
        <v>860</v>
      </c>
      <c r="O876" s="2" t="str">
        <f t="shared" si="172"/>
        <v/>
      </c>
    </row>
    <row r="877" spans="1:15" x14ac:dyDescent="0.2">
      <c r="A877" s="27" t="str">
        <f t="shared" si="170"/>
        <v/>
      </c>
      <c r="B877" s="20" t="str">
        <f t="shared" si="171"/>
        <v/>
      </c>
      <c r="C877" s="26" t="str">
        <f t="shared" si="173"/>
        <v/>
      </c>
      <c r="D877" s="16" t="str">
        <f t="shared" si="174"/>
        <v/>
      </c>
      <c r="E877" s="16" t="str">
        <f t="shared" si="175"/>
        <v/>
      </c>
      <c r="F877" s="53" t="str">
        <f t="shared" si="182"/>
        <v/>
      </c>
      <c r="G877" s="2"/>
      <c r="H877" s="2" t="str">
        <f t="shared" si="176"/>
        <v/>
      </c>
      <c r="I877" s="33" t="str">
        <f t="shared" si="177"/>
        <v/>
      </c>
      <c r="J877" s="10" t="str">
        <f t="shared" si="178"/>
        <v/>
      </c>
      <c r="K877" s="10" t="str">
        <f t="shared" si="179"/>
        <v/>
      </c>
      <c r="L877" s="10"/>
      <c r="M877" s="43" t="str">
        <f t="shared" si="180"/>
        <v/>
      </c>
      <c r="N877" s="2">
        <f t="shared" si="181"/>
        <v>861</v>
      </c>
      <c r="O877" s="2" t="str">
        <f t="shared" si="172"/>
        <v/>
      </c>
    </row>
    <row r="878" spans="1:15" x14ac:dyDescent="0.2">
      <c r="A878" s="27" t="str">
        <f t="shared" si="170"/>
        <v/>
      </c>
      <c r="B878" s="20" t="str">
        <f t="shared" si="171"/>
        <v/>
      </c>
      <c r="C878" s="26" t="str">
        <f t="shared" si="173"/>
        <v/>
      </c>
      <c r="D878" s="16" t="str">
        <f t="shared" si="174"/>
        <v/>
      </c>
      <c r="E878" s="16" t="str">
        <f t="shared" si="175"/>
        <v/>
      </c>
      <c r="F878" s="53" t="str">
        <f t="shared" si="182"/>
        <v/>
      </c>
      <c r="G878" s="2"/>
      <c r="H878" s="2" t="str">
        <f t="shared" si="176"/>
        <v/>
      </c>
      <c r="I878" s="33" t="str">
        <f t="shared" si="177"/>
        <v/>
      </c>
      <c r="J878" s="10" t="str">
        <f t="shared" si="178"/>
        <v/>
      </c>
      <c r="K878" s="10" t="str">
        <f t="shared" si="179"/>
        <v/>
      </c>
      <c r="L878" s="10"/>
      <c r="M878" s="43" t="str">
        <f t="shared" si="180"/>
        <v/>
      </c>
      <c r="N878" s="2">
        <f t="shared" si="181"/>
        <v>862</v>
      </c>
      <c r="O878" s="2" t="str">
        <f t="shared" si="172"/>
        <v/>
      </c>
    </row>
    <row r="879" spans="1:15" x14ac:dyDescent="0.2">
      <c r="A879" s="27" t="str">
        <f t="shared" si="170"/>
        <v/>
      </c>
      <c r="B879" s="20" t="str">
        <f t="shared" si="171"/>
        <v/>
      </c>
      <c r="C879" s="26" t="str">
        <f t="shared" si="173"/>
        <v/>
      </c>
      <c r="D879" s="16" t="str">
        <f t="shared" si="174"/>
        <v/>
      </c>
      <c r="E879" s="16" t="str">
        <f t="shared" si="175"/>
        <v/>
      </c>
      <c r="F879" s="53" t="str">
        <f t="shared" si="182"/>
        <v/>
      </c>
      <c r="G879" s="2"/>
      <c r="H879" s="2" t="str">
        <f t="shared" si="176"/>
        <v/>
      </c>
      <c r="I879" s="33" t="str">
        <f t="shared" si="177"/>
        <v/>
      </c>
      <c r="J879" s="10" t="str">
        <f t="shared" si="178"/>
        <v/>
      </c>
      <c r="K879" s="10" t="str">
        <f t="shared" si="179"/>
        <v/>
      </c>
      <c r="L879" s="10"/>
      <c r="M879" s="43" t="str">
        <f t="shared" si="180"/>
        <v/>
      </c>
      <c r="N879" s="2">
        <f t="shared" si="181"/>
        <v>863</v>
      </c>
      <c r="O879" s="2" t="str">
        <f t="shared" si="172"/>
        <v/>
      </c>
    </row>
    <row r="880" spans="1:15" x14ac:dyDescent="0.2">
      <c r="A880" s="27" t="str">
        <f t="shared" si="170"/>
        <v/>
      </c>
      <c r="B880" s="20" t="str">
        <f t="shared" si="171"/>
        <v/>
      </c>
      <c r="C880" s="26" t="str">
        <f t="shared" si="173"/>
        <v/>
      </c>
      <c r="D880" s="16" t="str">
        <f t="shared" si="174"/>
        <v/>
      </c>
      <c r="E880" s="16" t="str">
        <f t="shared" si="175"/>
        <v/>
      </c>
      <c r="F880" s="53" t="str">
        <f t="shared" si="182"/>
        <v/>
      </c>
      <c r="G880" s="2"/>
      <c r="H880" s="2" t="str">
        <f t="shared" si="176"/>
        <v/>
      </c>
      <c r="I880" s="33" t="str">
        <f t="shared" si="177"/>
        <v/>
      </c>
      <c r="J880" s="10" t="str">
        <f t="shared" si="178"/>
        <v/>
      </c>
      <c r="K880" s="10" t="str">
        <f t="shared" si="179"/>
        <v/>
      </c>
      <c r="L880" s="10"/>
      <c r="M880" s="43" t="str">
        <f t="shared" si="180"/>
        <v/>
      </c>
      <c r="N880" s="2">
        <f t="shared" si="181"/>
        <v>864</v>
      </c>
      <c r="O880" s="2" t="str">
        <f t="shared" si="172"/>
        <v/>
      </c>
    </row>
    <row r="881" spans="1:15" x14ac:dyDescent="0.2">
      <c r="A881" s="27" t="str">
        <f t="shared" si="170"/>
        <v/>
      </c>
      <c r="B881" s="20" t="str">
        <f t="shared" si="171"/>
        <v/>
      </c>
      <c r="C881" s="26" t="str">
        <f t="shared" si="173"/>
        <v/>
      </c>
      <c r="D881" s="16" t="str">
        <f t="shared" si="174"/>
        <v/>
      </c>
      <c r="E881" s="16" t="str">
        <f t="shared" si="175"/>
        <v/>
      </c>
      <c r="F881" s="53" t="str">
        <f t="shared" si="182"/>
        <v/>
      </c>
      <c r="G881" s="2"/>
      <c r="H881" s="2" t="str">
        <f t="shared" si="176"/>
        <v/>
      </c>
      <c r="I881" s="33" t="str">
        <f t="shared" si="177"/>
        <v/>
      </c>
      <c r="J881" s="10" t="str">
        <f t="shared" si="178"/>
        <v/>
      </c>
      <c r="K881" s="10" t="str">
        <f t="shared" si="179"/>
        <v/>
      </c>
      <c r="L881" s="10"/>
      <c r="M881" s="43" t="str">
        <f t="shared" si="180"/>
        <v/>
      </c>
      <c r="N881" s="2">
        <f t="shared" si="181"/>
        <v>865</v>
      </c>
      <c r="O881" s="2" t="str">
        <f t="shared" si="172"/>
        <v/>
      </c>
    </row>
    <row r="882" spans="1:15" x14ac:dyDescent="0.2">
      <c r="A882" s="27" t="str">
        <f t="shared" si="170"/>
        <v/>
      </c>
      <c r="B882" s="20" t="str">
        <f t="shared" si="171"/>
        <v/>
      </c>
      <c r="C882" s="26" t="str">
        <f t="shared" si="173"/>
        <v/>
      </c>
      <c r="D882" s="16" t="str">
        <f t="shared" si="174"/>
        <v/>
      </c>
      <c r="E882" s="16" t="str">
        <f t="shared" si="175"/>
        <v/>
      </c>
      <c r="F882" s="53" t="str">
        <f t="shared" si="182"/>
        <v/>
      </c>
      <c r="G882" s="2"/>
      <c r="H882" s="2" t="str">
        <f t="shared" si="176"/>
        <v/>
      </c>
      <c r="I882" s="33" t="str">
        <f t="shared" si="177"/>
        <v/>
      </c>
      <c r="J882" s="10" t="str">
        <f t="shared" si="178"/>
        <v/>
      </c>
      <c r="K882" s="10" t="str">
        <f t="shared" si="179"/>
        <v/>
      </c>
      <c r="L882" s="10"/>
      <c r="M882" s="43" t="str">
        <f t="shared" si="180"/>
        <v/>
      </c>
      <c r="N882" s="2">
        <f t="shared" si="181"/>
        <v>866</v>
      </c>
      <c r="O882" s="2" t="str">
        <f t="shared" si="172"/>
        <v/>
      </c>
    </row>
    <row r="883" spans="1:15" x14ac:dyDescent="0.2">
      <c r="A883" s="27" t="str">
        <f t="shared" si="170"/>
        <v/>
      </c>
      <c r="B883" s="20" t="str">
        <f t="shared" si="171"/>
        <v/>
      </c>
      <c r="C883" s="26" t="str">
        <f t="shared" si="173"/>
        <v/>
      </c>
      <c r="D883" s="16" t="str">
        <f t="shared" si="174"/>
        <v/>
      </c>
      <c r="E883" s="16" t="str">
        <f t="shared" si="175"/>
        <v/>
      </c>
      <c r="F883" s="53" t="str">
        <f t="shared" si="182"/>
        <v/>
      </c>
      <c r="G883" s="2"/>
      <c r="H883" s="2" t="str">
        <f t="shared" si="176"/>
        <v/>
      </c>
      <c r="I883" s="33" t="str">
        <f t="shared" si="177"/>
        <v/>
      </c>
      <c r="J883" s="10" t="str">
        <f t="shared" si="178"/>
        <v/>
      </c>
      <c r="K883" s="10" t="str">
        <f t="shared" si="179"/>
        <v/>
      </c>
      <c r="L883" s="10"/>
      <c r="M883" s="43" t="str">
        <f t="shared" si="180"/>
        <v/>
      </c>
      <c r="N883" s="2">
        <f t="shared" si="181"/>
        <v>867</v>
      </c>
      <c r="O883" s="2" t="str">
        <f t="shared" si="172"/>
        <v/>
      </c>
    </row>
    <row r="884" spans="1:15" x14ac:dyDescent="0.2">
      <c r="A884" s="27" t="str">
        <f t="shared" si="170"/>
        <v/>
      </c>
      <c r="B884" s="20" t="str">
        <f t="shared" si="171"/>
        <v/>
      </c>
      <c r="C884" s="26" t="str">
        <f t="shared" si="173"/>
        <v/>
      </c>
      <c r="D884" s="16" t="str">
        <f t="shared" si="174"/>
        <v/>
      </c>
      <c r="E884" s="16" t="str">
        <f t="shared" si="175"/>
        <v/>
      </c>
      <c r="F884" s="53" t="str">
        <f t="shared" si="182"/>
        <v/>
      </c>
      <c r="G884" s="2"/>
      <c r="H884" s="2" t="str">
        <f t="shared" si="176"/>
        <v/>
      </c>
      <c r="I884" s="33" t="str">
        <f t="shared" si="177"/>
        <v/>
      </c>
      <c r="J884" s="10" t="str">
        <f t="shared" si="178"/>
        <v/>
      </c>
      <c r="K884" s="10" t="str">
        <f t="shared" si="179"/>
        <v/>
      </c>
      <c r="L884" s="10"/>
      <c r="M884" s="43" t="str">
        <f t="shared" si="180"/>
        <v/>
      </c>
      <c r="N884" s="2">
        <f t="shared" si="181"/>
        <v>868</v>
      </c>
      <c r="O884" s="2" t="str">
        <f t="shared" si="172"/>
        <v/>
      </c>
    </row>
    <row r="885" spans="1:15" x14ac:dyDescent="0.2">
      <c r="A885" s="27" t="str">
        <f t="shared" si="170"/>
        <v/>
      </c>
      <c r="B885" s="20" t="str">
        <f t="shared" si="171"/>
        <v/>
      </c>
      <c r="C885" s="26" t="str">
        <f t="shared" si="173"/>
        <v/>
      </c>
      <c r="D885" s="16" t="str">
        <f t="shared" si="174"/>
        <v/>
      </c>
      <c r="E885" s="16" t="str">
        <f t="shared" si="175"/>
        <v/>
      </c>
      <c r="F885" s="53" t="str">
        <f t="shared" si="182"/>
        <v/>
      </c>
      <c r="G885" s="2"/>
      <c r="H885" s="2" t="str">
        <f t="shared" si="176"/>
        <v/>
      </c>
      <c r="I885" s="33" t="str">
        <f t="shared" si="177"/>
        <v/>
      </c>
      <c r="J885" s="10" t="str">
        <f t="shared" si="178"/>
        <v/>
      </c>
      <c r="K885" s="10" t="str">
        <f t="shared" si="179"/>
        <v/>
      </c>
      <c r="L885" s="10"/>
      <c r="M885" s="43" t="str">
        <f t="shared" si="180"/>
        <v/>
      </c>
      <c r="N885" s="2">
        <f t="shared" si="181"/>
        <v>869</v>
      </c>
      <c r="O885" s="2" t="str">
        <f t="shared" si="172"/>
        <v/>
      </c>
    </row>
    <row r="886" spans="1:15" x14ac:dyDescent="0.2">
      <c r="A886" s="27" t="str">
        <f t="shared" si="170"/>
        <v/>
      </c>
      <c r="B886" s="20" t="str">
        <f t="shared" si="171"/>
        <v/>
      </c>
      <c r="C886" s="26" t="str">
        <f t="shared" si="173"/>
        <v/>
      </c>
      <c r="D886" s="16" t="str">
        <f t="shared" si="174"/>
        <v/>
      </c>
      <c r="E886" s="16" t="str">
        <f t="shared" si="175"/>
        <v/>
      </c>
      <c r="F886" s="53" t="str">
        <f t="shared" si="182"/>
        <v/>
      </c>
      <c r="G886" s="2"/>
      <c r="H886" s="2" t="str">
        <f t="shared" si="176"/>
        <v/>
      </c>
      <c r="I886" s="33" t="str">
        <f t="shared" si="177"/>
        <v/>
      </c>
      <c r="J886" s="10" t="str">
        <f t="shared" si="178"/>
        <v/>
      </c>
      <c r="K886" s="10" t="str">
        <f t="shared" si="179"/>
        <v/>
      </c>
      <c r="L886" s="10"/>
      <c r="M886" s="43" t="str">
        <f t="shared" si="180"/>
        <v/>
      </c>
      <c r="N886" s="2">
        <f t="shared" si="181"/>
        <v>870</v>
      </c>
      <c r="O886" s="2" t="str">
        <f t="shared" si="172"/>
        <v/>
      </c>
    </row>
    <row r="887" spans="1:15" x14ac:dyDescent="0.2">
      <c r="A887" s="27" t="str">
        <f t="shared" si="170"/>
        <v/>
      </c>
      <c r="B887" s="20" t="str">
        <f t="shared" si="171"/>
        <v/>
      </c>
      <c r="C887" s="26" t="str">
        <f t="shared" si="173"/>
        <v/>
      </c>
      <c r="D887" s="16" t="str">
        <f t="shared" si="174"/>
        <v/>
      </c>
      <c r="E887" s="16" t="str">
        <f t="shared" si="175"/>
        <v/>
      </c>
      <c r="F887" s="53" t="str">
        <f t="shared" si="182"/>
        <v/>
      </c>
      <c r="G887" s="2"/>
      <c r="H887" s="2" t="str">
        <f t="shared" si="176"/>
        <v/>
      </c>
      <c r="I887" s="33" t="str">
        <f t="shared" si="177"/>
        <v/>
      </c>
      <c r="J887" s="10" t="str">
        <f t="shared" si="178"/>
        <v/>
      </c>
      <c r="K887" s="10" t="str">
        <f t="shared" si="179"/>
        <v/>
      </c>
      <c r="L887" s="10"/>
      <c r="M887" s="43" t="str">
        <f t="shared" si="180"/>
        <v/>
      </c>
      <c r="N887" s="2">
        <f t="shared" si="181"/>
        <v>871</v>
      </c>
      <c r="O887" s="2" t="str">
        <f t="shared" si="172"/>
        <v/>
      </c>
    </row>
    <row r="888" spans="1:15" x14ac:dyDescent="0.2">
      <c r="A888" s="27" t="str">
        <f t="shared" si="170"/>
        <v/>
      </c>
      <c r="B888" s="20" t="str">
        <f t="shared" si="171"/>
        <v/>
      </c>
      <c r="C888" s="26" t="str">
        <f t="shared" si="173"/>
        <v/>
      </c>
      <c r="D888" s="16" t="str">
        <f t="shared" si="174"/>
        <v/>
      </c>
      <c r="E888" s="16" t="str">
        <f t="shared" si="175"/>
        <v/>
      </c>
      <c r="F888" s="53" t="str">
        <f t="shared" si="182"/>
        <v/>
      </c>
      <c r="G888" s="2"/>
      <c r="H888" s="2" t="str">
        <f t="shared" si="176"/>
        <v/>
      </c>
      <c r="I888" s="33" t="str">
        <f t="shared" si="177"/>
        <v/>
      </c>
      <c r="J888" s="10" t="str">
        <f t="shared" si="178"/>
        <v/>
      </c>
      <c r="K888" s="10" t="str">
        <f t="shared" si="179"/>
        <v/>
      </c>
      <c r="L888" s="10"/>
      <c r="M888" s="43" t="str">
        <f t="shared" si="180"/>
        <v/>
      </c>
      <c r="N888" s="2">
        <f t="shared" si="181"/>
        <v>872</v>
      </c>
      <c r="O888" s="2" t="str">
        <f t="shared" si="172"/>
        <v/>
      </c>
    </row>
    <row r="889" spans="1:15" x14ac:dyDescent="0.2">
      <c r="A889" s="27" t="str">
        <f t="shared" si="170"/>
        <v/>
      </c>
      <c r="B889" s="20" t="str">
        <f t="shared" si="171"/>
        <v/>
      </c>
      <c r="C889" s="26" t="str">
        <f t="shared" si="173"/>
        <v/>
      </c>
      <c r="D889" s="16" t="str">
        <f t="shared" si="174"/>
        <v/>
      </c>
      <c r="E889" s="16" t="str">
        <f t="shared" si="175"/>
        <v/>
      </c>
      <c r="F889" s="53" t="str">
        <f t="shared" si="182"/>
        <v/>
      </c>
      <c r="G889" s="2"/>
      <c r="H889" s="2" t="str">
        <f t="shared" si="176"/>
        <v/>
      </c>
      <c r="I889" s="33" t="str">
        <f t="shared" si="177"/>
        <v/>
      </c>
      <c r="J889" s="10" t="str">
        <f t="shared" si="178"/>
        <v/>
      </c>
      <c r="K889" s="10" t="str">
        <f t="shared" si="179"/>
        <v/>
      </c>
      <c r="L889" s="10"/>
      <c r="M889" s="43" t="str">
        <f t="shared" si="180"/>
        <v/>
      </c>
      <c r="N889" s="2">
        <f t="shared" si="181"/>
        <v>873</v>
      </c>
      <c r="O889" s="2" t="str">
        <f t="shared" si="172"/>
        <v/>
      </c>
    </row>
    <row r="890" spans="1:15" x14ac:dyDescent="0.2">
      <c r="A890" s="27" t="str">
        <f t="shared" si="170"/>
        <v/>
      </c>
      <c r="B890" s="20" t="str">
        <f t="shared" si="171"/>
        <v/>
      </c>
      <c r="C890" s="26" t="str">
        <f t="shared" si="173"/>
        <v/>
      </c>
      <c r="D890" s="16" t="str">
        <f t="shared" si="174"/>
        <v/>
      </c>
      <c r="E890" s="16" t="str">
        <f t="shared" si="175"/>
        <v/>
      </c>
      <c r="F890" s="53" t="str">
        <f t="shared" si="182"/>
        <v/>
      </c>
      <c r="G890" s="2"/>
      <c r="H890" s="2" t="str">
        <f t="shared" si="176"/>
        <v/>
      </c>
      <c r="I890" s="33" t="str">
        <f t="shared" si="177"/>
        <v/>
      </c>
      <c r="J890" s="10" t="str">
        <f t="shared" si="178"/>
        <v/>
      </c>
      <c r="K890" s="10" t="str">
        <f t="shared" si="179"/>
        <v/>
      </c>
      <c r="L890" s="10"/>
      <c r="M890" s="43" t="str">
        <f t="shared" si="180"/>
        <v/>
      </c>
      <c r="N890" s="2">
        <f t="shared" si="181"/>
        <v>874</v>
      </c>
      <c r="O890" s="2" t="str">
        <f t="shared" si="172"/>
        <v/>
      </c>
    </row>
    <row r="891" spans="1:15" x14ac:dyDescent="0.2">
      <c r="A891" s="27" t="str">
        <f t="shared" si="170"/>
        <v/>
      </c>
      <c r="B891" s="20" t="str">
        <f t="shared" si="171"/>
        <v/>
      </c>
      <c r="C891" s="26" t="str">
        <f t="shared" si="173"/>
        <v/>
      </c>
      <c r="D891" s="16" t="str">
        <f t="shared" si="174"/>
        <v/>
      </c>
      <c r="E891" s="16" t="str">
        <f t="shared" si="175"/>
        <v/>
      </c>
      <c r="F891" s="53" t="str">
        <f t="shared" si="182"/>
        <v/>
      </c>
      <c r="G891" s="2"/>
      <c r="H891" s="2" t="str">
        <f t="shared" si="176"/>
        <v/>
      </c>
      <c r="I891" s="33" t="str">
        <f t="shared" si="177"/>
        <v/>
      </c>
      <c r="J891" s="10" t="str">
        <f t="shared" si="178"/>
        <v/>
      </c>
      <c r="K891" s="10" t="str">
        <f t="shared" si="179"/>
        <v/>
      </c>
      <c r="L891" s="10"/>
      <c r="M891" s="43" t="str">
        <f t="shared" si="180"/>
        <v/>
      </c>
      <c r="N891" s="2">
        <f t="shared" si="181"/>
        <v>875</v>
      </c>
      <c r="O891" s="2" t="str">
        <f t="shared" si="172"/>
        <v/>
      </c>
    </row>
    <row r="892" spans="1:15" x14ac:dyDescent="0.2">
      <c r="A892" s="27" t="str">
        <f t="shared" si="170"/>
        <v/>
      </c>
      <c r="B892" s="20" t="str">
        <f t="shared" si="171"/>
        <v/>
      </c>
      <c r="C892" s="26" t="str">
        <f t="shared" si="173"/>
        <v/>
      </c>
      <c r="D892" s="16" t="str">
        <f t="shared" si="174"/>
        <v/>
      </c>
      <c r="E892" s="16" t="str">
        <f t="shared" si="175"/>
        <v/>
      </c>
      <c r="F892" s="53" t="str">
        <f t="shared" si="182"/>
        <v/>
      </c>
      <c r="G892" s="2"/>
      <c r="H892" s="2" t="str">
        <f t="shared" si="176"/>
        <v/>
      </c>
      <c r="I892" s="33" t="str">
        <f t="shared" si="177"/>
        <v/>
      </c>
      <c r="J892" s="10" t="str">
        <f t="shared" si="178"/>
        <v/>
      </c>
      <c r="K892" s="10" t="str">
        <f t="shared" si="179"/>
        <v/>
      </c>
      <c r="L892" s="10"/>
      <c r="M892" s="43" t="str">
        <f t="shared" si="180"/>
        <v/>
      </c>
      <c r="N892" s="2">
        <f t="shared" si="181"/>
        <v>876</v>
      </c>
      <c r="O892" s="2" t="str">
        <f t="shared" si="172"/>
        <v/>
      </c>
    </row>
    <row r="893" spans="1:15" x14ac:dyDescent="0.2">
      <c r="A893" s="27" t="str">
        <f t="shared" si="170"/>
        <v/>
      </c>
      <c r="B893" s="20" t="str">
        <f t="shared" si="171"/>
        <v/>
      </c>
      <c r="C893" s="26" t="str">
        <f t="shared" si="173"/>
        <v/>
      </c>
      <c r="D893" s="16" t="str">
        <f t="shared" si="174"/>
        <v/>
      </c>
      <c r="E893" s="16" t="str">
        <f t="shared" si="175"/>
        <v/>
      </c>
      <c r="F893" s="53" t="str">
        <f t="shared" si="182"/>
        <v/>
      </c>
      <c r="G893" s="2"/>
      <c r="H893" s="2" t="str">
        <f t="shared" si="176"/>
        <v/>
      </c>
      <c r="I893" s="33" t="str">
        <f t="shared" si="177"/>
        <v/>
      </c>
      <c r="J893" s="10" t="str">
        <f t="shared" si="178"/>
        <v/>
      </c>
      <c r="K893" s="10" t="str">
        <f t="shared" si="179"/>
        <v/>
      </c>
      <c r="L893" s="10"/>
      <c r="M893" s="43" t="str">
        <f t="shared" si="180"/>
        <v/>
      </c>
      <c r="N893" s="2">
        <f t="shared" si="181"/>
        <v>877</v>
      </c>
      <c r="O893" s="2" t="str">
        <f t="shared" si="172"/>
        <v/>
      </c>
    </row>
    <row r="894" spans="1:15" x14ac:dyDescent="0.2">
      <c r="A894" s="27" t="str">
        <f t="shared" si="170"/>
        <v/>
      </c>
      <c r="B894" s="20" t="str">
        <f t="shared" si="171"/>
        <v/>
      </c>
      <c r="C894" s="26" t="str">
        <f t="shared" si="173"/>
        <v/>
      </c>
      <c r="D894" s="16" t="str">
        <f t="shared" si="174"/>
        <v/>
      </c>
      <c r="E894" s="16" t="str">
        <f t="shared" si="175"/>
        <v/>
      </c>
      <c r="F894" s="53" t="str">
        <f t="shared" si="182"/>
        <v/>
      </c>
      <c r="G894" s="2"/>
      <c r="H894" s="2" t="str">
        <f t="shared" si="176"/>
        <v/>
      </c>
      <c r="I894" s="33" t="str">
        <f t="shared" si="177"/>
        <v/>
      </c>
      <c r="J894" s="10" t="str">
        <f t="shared" si="178"/>
        <v/>
      </c>
      <c r="K894" s="10" t="str">
        <f t="shared" si="179"/>
        <v/>
      </c>
      <c r="L894" s="10"/>
      <c r="M894" s="43" t="str">
        <f t="shared" si="180"/>
        <v/>
      </c>
      <c r="N894" s="2">
        <f t="shared" si="181"/>
        <v>878</v>
      </c>
      <c r="O894" s="2" t="str">
        <f t="shared" si="172"/>
        <v/>
      </c>
    </row>
    <row r="895" spans="1:15" x14ac:dyDescent="0.2">
      <c r="A895" s="27" t="str">
        <f t="shared" si="170"/>
        <v/>
      </c>
      <c r="B895" s="20" t="str">
        <f t="shared" si="171"/>
        <v/>
      </c>
      <c r="C895" s="26" t="str">
        <f t="shared" si="173"/>
        <v/>
      </c>
      <c r="D895" s="16" t="str">
        <f t="shared" si="174"/>
        <v/>
      </c>
      <c r="E895" s="16" t="str">
        <f t="shared" si="175"/>
        <v/>
      </c>
      <c r="F895" s="53" t="str">
        <f t="shared" si="182"/>
        <v/>
      </c>
      <c r="G895" s="2"/>
      <c r="H895" s="2" t="str">
        <f t="shared" si="176"/>
        <v/>
      </c>
      <c r="I895" s="33" t="str">
        <f t="shared" si="177"/>
        <v/>
      </c>
      <c r="J895" s="10" t="str">
        <f t="shared" si="178"/>
        <v/>
      </c>
      <c r="K895" s="10" t="str">
        <f t="shared" si="179"/>
        <v/>
      </c>
      <c r="L895" s="10"/>
      <c r="M895" s="43" t="str">
        <f t="shared" si="180"/>
        <v/>
      </c>
      <c r="N895" s="2">
        <f t="shared" si="181"/>
        <v>879</v>
      </c>
      <c r="O895" s="2" t="str">
        <f t="shared" si="172"/>
        <v/>
      </c>
    </row>
    <row r="896" spans="1:15" x14ac:dyDescent="0.2">
      <c r="A896" s="27" t="str">
        <f t="shared" si="170"/>
        <v/>
      </c>
      <c r="B896" s="20" t="str">
        <f t="shared" si="171"/>
        <v/>
      </c>
      <c r="C896" s="26" t="str">
        <f t="shared" si="173"/>
        <v/>
      </c>
      <c r="D896" s="16" t="str">
        <f t="shared" si="174"/>
        <v/>
      </c>
      <c r="E896" s="16" t="str">
        <f t="shared" si="175"/>
        <v/>
      </c>
      <c r="F896" s="53" t="str">
        <f t="shared" si="182"/>
        <v/>
      </c>
      <c r="G896" s="2"/>
      <c r="H896" s="2" t="str">
        <f t="shared" si="176"/>
        <v/>
      </c>
      <c r="I896" s="33" t="str">
        <f t="shared" si="177"/>
        <v/>
      </c>
      <c r="J896" s="10" t="str">
        <f t="shared" si="178"/>
        <v/>
      </c>
      <c r="K896" s="10" t="str">
        <f t="shared" si="179"/>
        <v/>
      </c>
      <c r="L896" s="10"/>
      <c r="M896" s="43" t="str">
        <f t="shared" si="180"/>
        <v/>
      </c>
      <c r="N896" s="2">
        <f t="shared" si="181"/>
        <v>880</v>
      </c>
      <c r="O896" s="2" t="str">
        <f t="shared" si="172"/>
        <v/>
      </c>
    </row>
    <row r="897" spans="1:15" x14ac:dyDescent="0.2">
      <c r="A897" s="27" t="str">
        <f t="shared" si="170"/>
        <v/>
      </c>
      <c r="B897" s="20" t="str">
        <f t="shared" si="171"/>
        <v/>
      </c>
      <c r="C897" s="26" t="str">
        <f t="shared" si="173"/>
        <v/>
      </c>
      <c r="D897" s="16" t="str">
        <f t="shared" si="174"/>
        <v/>
      </c>
      <c r="E897" s="16" t="str">
        <f t="shared" si="175"/>
        <v/>
      </c>
      <c r="F897" s="53" t="str">
        <f t="shared" si="182"/>
        <v/>
      </c>
      <c r="G897" s="2"/>
      <c r="H897" s="2" t="str">
        <f t="shared" si="176"/>
        <v/>
      </c>
      <c r="I897" s="33" t="str">
        <f t="shared" si="177"/>
        <v/>
      </c>
      <c r="J897" s="10" t="str">
        <f t="shared" si="178"/>
        <v/>
      </c>
      <c r="K897" s="10" t="str">
        <f t="shared" si="179"/>
        <v/>
      </c>
      <c r="L897" s="10"/>
      <c r="M897" s="43" t="str">
        <f t="shared" si="180"/>
        <v/>
      </c>
      <c r="N897" s="2">
        <f t="shared" si="181"/>
        <v>881</v>
      </c>
      <c r="O897" s="2" t="str">
        <f t="shared" si="172"/>
        <v/>
      </c>
    </row>
    <row r="898" spans="1:15" x14ac:dyDescent="0.2">
      <c r="A898" s="27" t="str">
        <f t="shared" si="170"/>
        <v/>
      </c>
      <c r="B898" s="20" t="str">
        <f t="shared" si="171"/>
        <v/>
      </c>
      <c r="C898" s="26" t="str">
        <f t="shared" si="173"/>
        <v/>
      </c>
      <c r="D898" s="16" t="str">
        <f t="shared" si="174"/>
        <v/>
      </c>
      <c r="E898" s="16" t="str">
        <f t="shared" si="175"/>
        <v/>
      </c>
      <c r="F898" s="53" t="str">
        <f t="shared" si="182"/>
        <v/>
      </c>
      <c r="G898" s="2"/>
      <c r="H898" s="2" t="str">
        <f t="shared" si="176"/>
        <v/>
      </c>
      <c r="I898" s="33" t="str">
        <f t="shared" si="177"/>
        <v/>
      </c>
      <c r="J898" s="10" t="str">
        <f t="shared" si="178"/>
        <v/>
      </c>
      <c r="K898" s="10" t="str">
        <f t="shared" si="179"/>
        <v/>
      </c>
      <c r="L898" s="10"/>
      <c r="M898" s="43" t="str">
        <f t="shared" si="180"/>
        <v/>
      </c>
      <c r="N898" s="2">
        <f t="shared" si="181"/>
        <v>882</v>
      </c>
      <c r="O898" s="2" t="str">
        <f t="shared" si="172"/>
        <v/>
      </c>
    </row>
    <row r="899" spans="1:15" x14ac:dyDescent="0.2">
      <c r="A899" s="27" t="str">
        <f t="shared" si="170"/>
        <v/>
      </c>
      <c r="B899" s="20" t="str">
        <f t="shared" si="171"/>
        <v/>
      </c>
      <c r="C899" s="26" t="str">
        <f t="shared" si="173"/>
        <v/>
      </c>
      <c r="D899" s="16" t="str">
        <f t="shared" si="174"/>
        <v/>
      </c>
      <c r="E899" s="16" t="str">
        <f t="shared" si="175"/>
        <v/>
      </c>
      <c r="F899" s="53" t="str">
        <f t="shared" si="182"/>
        <v/>
      </c>
      <c r="G899" s="2"/>
      <c r="H899" s="2" t="str">
        <f t="shared" si="176"/>
        <v/>
      </c>
      <c r="I899" s="33" t="str">
        <f t="shared" si="177"/>
        <v/>
      </c>
      <c r="J899" s="10" t="str">
        <f t="shared" si="178"/>
        <v/>
      </c>
      <c r="K899" s="10" t="str">
        <f t="shared" si="179"/>
        <v/>
      </c>
      <c r="L899" s="10"/>
      <c r="M899" s="43" t="str">
        <f t="shared" si="180"/>
        <v/>
      </c>
      <c r="N899" s="2">
        <f t="shared" si="181"/>
        <v>883</v>
      </c>
      <c r="O899" s="2" t="str">
        <f t="shared" si="172"/>
        <v/>
      </c>
    </row>
    <row r="900" spans="1:15" x14ac:dyDescent="0.2">
      <c r="A900" s="27" t="str">
        <f t="shared" si="170"/>
        <v/>
      </c>
      <c r="B900" s="20" t="str">
        <f t="shared" si="171"/>
        <v/>
      </c>
      <c r="C900" s="26" t="str">
        <f t="shared" si="173"/>
        <v/>
      </c>
      <c r="D900" s="16" t="str">
        <f t="shared" si="174"/>
        <v/>
      </c>
      <c r="E900" s="16" t="str">
        <f t="shared" si="175"/>
        <v/>
      </c>
      <c r="F900" s="53" t="str">
        <f t="shared" si="182"/>
        <v/>
      </c>
      <c r="G900" s="2"/>
      <c r="H900" s="2" t="str">
        <f t="shared" si="176"/>
        <v/>
      </c>
      <c r="I900" s="33" t="str">
        <f t="shared" si="177"/>
        <v/>
      </c>
      <c r="J900" s="10" t="str">
        <f t="shared" si="178"/>
        <v/>
      </c>
      <c r="K900" s="10" t="str">
        <f t="shared" si="179"/>
        <v/>
      </c>
      <c r="L900" s="10"/>
      <c r="M900" s="43" t="str">
        <f t="shared" si="180"/>
        <v/>
      </c>
      <c r="N900" s="2">
        <f t="shared" si="181"/>
        <v>884</v>
      </c>
      <c r="O900" s="2" t="str">
        <f t="shared" si="172"/>
        <v/>
      </c>
    </row>
    <row r="901" spans="1:15" x14ac:dyDescent="0.2">
      <c r="A901" s="27" t="str">
        <f t="shared" si="170"/>
        <v/>
      </c>
      <c r="B901" s="20" t="str">
        <f t="shared" si="171"/>
        <v/>
      </c>
      <c r="C901" s="26" t="str">
        <f t="shared" si="173"/>
        <v/>
      </c>
      <c r="D901" s="16" t="str">
        <f t="shared" si="174"/>
        <v/>
      </c>
      <c r="E901" s="16" t="str">
        <f t="shared" si="175"/>
        <v/>
      </c>
      <c r="F901" s="53" t="str">
        <f t="shared" si="182"/>
        <v/>
      </c>
      <c r="G901" s="2"/>
      <c r="H901" s="2" t="str">
        <f t="shared" si="176"/>
        <v/>
      </c>
      <c r="I901" s="33" t="str">
        <f t="shared" si="177"/>
        <v/>
      </c>
      <c r="J901" s="10" t="str">
        <f t="shared" si="178"/>
        <v/>
      </c>
      <c r="K901" s="10" t="str">
        <f t="shared" si="179"/>
        <v/>
      </c>
      <c r="L901" s="10"/>
      <c r="M901" s="43" t="str">
        <f t="shared" si="180"/>
        <v/>
      </c>
      <c r="N901" s="2">
        <f t="shared" si="181"/>
        <v>885</v>
      </c>
      <c r="O901" s="2" t="str">
        <f t="shared" si="172"/>
        <v/>
      </c>
    </row>
    <row r="902" spans="1:15" x14ac:dyDescent="0.2">
      <c r="A902" s="27" t="str">
        <f t="shared" si="170"/>
        <v/>
      </c>
      <c r="B902" s="20" t="str">
        <f t="shared" si="171"/>
        <v/>
      </c>
      <c r="C902" s="26" t="str">
        <f t="shared" si="173"/>
        <v/>
      </c>
      <c r="D902" s="16" t="str">
        <f t="shared" si="174"/>
        <v/>
      </c>
      <c r="E902" s="16" t="str">
        <f t="shared" si="175"/>
        <v/>
      </c>
      <c r="F902" s="53" t="str">
        <f t="shared" si="182"/>
        <v/>
      </c>
      <c r="G902" s="2"/>
      <c r="H902" s="2" t="str">
        <f t="shared" si="176"/>
        <v/>
      </c>
      <c r="I902" s="33" t="str">
        <f t="shared" si="177"/>
        <v/>
      </c>
      <c r="J902" s="10" t="str">
        <f t="shared" si="178"/>
        <v/>
      </c>
      <c r="K902" s="10" t="str">
        <f t="shared" si="179"/>
        <v/>
      </c>
      <c r="L902" s="10"/>
      <c r="M902" s="43" t="str">
        <f t="shared" si="180"/>
        <v/>
      </c>
      <c r="N902" s="2">
        <f t="shared" si="181"/>
        <v>886</v>
      </c>
      <c r="O902" s="2" t="str">
        <f t="shared" si="172"/>
        <v/>
      </c>
    </row>
    <row r="903" spans="1:15" x14ac:dyDescent="0.2">
      <c r="A903" s="27" t="str">
        <f t="shared" si="170"/>
        <v/>
      </c>
      <c r="B903" s="20" t="str">
        <f t="shared" si="171"/>
        <v/>
      </c>
      <c r="C903" s="26" t="str">
        <f t="shared" si="173"/>
        <v/>
      </c>
      <c r="D903" s="16" t="str">
        <f t="shared" si="174"/>
        <v/>
      </c>
      <c r="E903" s="16" t="str">
        <f t="shared" si="175"/>
        <v/>
      </c>
      <c r="F903" s="53" t="str">
        <f t="shared" si="182"/>
        <v/>
      </c>
      <c r="G903" s="2"/>
      <c r="H903" s="2" t="str">
        <f t="shared" si="176"/>
        <v/>
      </c>
      <c r="I903" s="33" t="str">
        <f t="shared" si="177"/>
        <v/>
      </c>
      <c r="J903" s="10" t="str">
        <f t="shared" si="178"/>
        <v/>
      </c>
      <c r="K903" s="10" t="str">
        <f t="shared" si="179"/>
        <v/>
      </c>
      <c r="L903" s="10"/>
      <c r="M903" s="43" t="str">
        <f t="shared" si="180"/>
        <v/>
      </c>
      <c r="N903" s="2">
        <f t="shared" si="181"/>
        <v>887</v>
      </c>
      <c r="O903" s="2" t="str">
        <f t="shared" si="172"/>
        <v/>
      </c>
    </row>
    <row r="904" spans="1:15" x14ac:dyDescent="0.2">
      <c r="A904" s="27" t="str">
        <f t="shared" si="170"/>
        <v/>
      </c>
      <c r="B904" s="20" t="str">
        <f t="shared" si="171"/>
        <v/>
      </c>
      <c r="C904" s="26" t="str">
        <f t="shared" si="173"/>
        <v/>
      </c>
      <c r="D904" s="16" t="str">
        <f t="shared" si="174"/>
        <v/>
      </c>
      <c r="E904" s="16" t="str">
        <f t="shared" si="175"/>
        <v/>
      </c>
      <c r="F904" s="53" t="str">
        <f t="shared" si="182"/>
        <v/>
      </c>
      <c r="G904" s="2"/>
      <c r="H904" s="2" t="str">
        <f t="shared" si="176"/>
        <v/>
      </c>
      <c r="I904" s="33" t="str">
        <f t="shared" si="177"/>
        <v/>
      </c>
      <c r="J904" s="10" t="str">
        <f t="shared" si="178"/>
        <v/>
      </c>
      <c r="K904" s="10" t="str">
        <f t="shared" si="179"/>
        <v/>
      </c>
      <c r="L904" s="10"/>
      <c r="M904" s="43" t="str">
        <f t="shared" si="180"/>
        <v/>
      </c>
      <c r="N904" s="2">
        <f t="shared" si="181"/>
        <v>888</v>
      </c>
      <c r="O904" s="2" t="str">
        <f t="shared" si="172"/>
        <v/>
      </c>
    </row>
    <row r="905" spans="1:15" x14ac:dyDescent="0.2">
      <c r="A905" s="27" t="str">
        <f t="shared" si="170"/>
        <v/>
      </c>
      <c r="B905" s="20" t="str">
        <f t="shared" si="171"/>
        <v/>
      </c>
      <c r="C905" s="26" t="str">
        <f t="shared" si="173"/>
        <v/>
      </c>
      <c r="D905" s="16" t="str">
        <f t="shared" si="174"/>
        <v/>
      </c>
      <c r="E905" s="16" t="str">
        <f t="shared" si="175"/>
        <v/>
      </c>
      <c r="F905" s="53" t="str">
        <f t="shared" si="182"/>
        <v/>
      </c>
      <c r="G905" s="2"/>
      <c r="H905" s="2" t="str">
        <f t="shared" si="176"/>
        <v/>
      </c>
      <c r="I905" s="33" t="str">
        <f t="shared" si="177"/>
        <v/>
      </c>
      <c r="J905" s="10" t="str">
        <f t="shared" si="178"/>
        <v/>
      </c>
      <c r="K905" s="10" t="str">
        <f t="shared" si="179"/>
        <v/>
      </c>
      <c r="L905" s="10"/>
      <c r="M905" s="43" t="str">
        <f t="shared" si="180"/>
        <v/>
      </c>
      <c r="N905" s="2">
        <f t="shared" si="181"/>
        <v>889</v>
      </c>
      <c r="O905" s="2" t="str">
        <f t="shared" si="172"/>
        <v/>
      </c>
    </row>
    <row r="906" spans="1:15" x14ac:dyDescent="0.2">
      <c r="A906" s="27" t="str">
        <f t="shared" si="170"/>
        <v/>
      </c>
      <c r="B906" s="20" t="str">
        <f t="shared" si="171"/>
        <v/>
      </c>
      <c r="C906" s="26" t="str">
        <f t="shared" si="173"/>
        <v/>
      </c>
      <c r="D906" s="16" t="str">
        <f t="shared" si="174"/>
        <v/>
      </c>
      <c r="E906" s="16" t="str">
        <f t="shared" si="175"/>
        <v/>
      </c>
      <c r="F906" s="53" t="str">
        <f t="shared" si="182"/>
        <v/>
      </c>
      <c r="G906" s="2"/>
      <c r="H906" s="2" t="str">
        <f t="shared" si="176"/>
        <v/>
      </c>
      <c r="I906" s="33" t="str">
        <f t="shared" si="177"/>
        <v/>
      </c>
      <c r="J906" s="10" t="str">
        <f t="shared" si="178"/>
        <v/>
      </c>
      <c r="K906" s="10" t="str">
        <f t="shared" si="179"/>
        <v/>
      </c>
      <c r="L906" s="10"/>
      <c r="M906" s="43" t="str">
        <f t="shared" si="180"/>
        <v/>
      </c>
      <c r="N906" s="2">
        <f t="shared" si="181"/>
        <v>890</v>
      </c>
      <c r="O906" s="2" t="str">
        <f t="shared" si="172"/>
        <v/>
      </c>
    </row>
    <row r="907" spans="1:15" x14ac:dyDescent="0.2">
      <c r="A907" s="27" t="str">
        <f t="shared" si="170"/>
        <v/>
      </c>
      <c r="B907" s="20" t="str">
        <f t="shared" si="171"/>
        <v/>
      </c>
      <c r="C907" s="26" t="str">
        <f t="shared" si="173"/>
        <v/>
      </c>
      <c r="D907" s="16" t="str">
        <f t="shared" si="174"/>
        <v/>
      </c>
      <c r="E907" s="16" t="str">
        <f t="shared" si="175"/>
        <v/>
      </c>
      <c r="F907" s="53" t="str">
        <f t="shared" si="182"/>
        <v/>
      </c>
      <c r="G907" s="2"/>
      <c r="H907" s="2" t="str">
        <f t="shared" si="176"/>
        <v/>
      </c>
      <c r="I907" s="33" t="str">
        <f t="shared" si="177"/>
        <v/>
      </c>
      <c r="J907" s="10" t="str">
        <f t="shared" si="178"/>
        <v/>
      </c>
      <c r="K907" s="10" t="str">
        <f t="shared" si="179"/>
        <v/>
      </c>
      <c r="L907" s="10"/>
      <c r="M907" s="43" t="str">
        <f t="shared" si="180"/>
        <v/>
      </c>
      <c r="N907" s="2">
        <f t="shared" si="181"/>
        <v>891</v>
      </c>
      <c r="O907" s="2" t="str">
        <f t="shared" si="172"/>
        <v/>
      </c>
    </row>
    <row r="908" spans="1:15" x14ac:dyDescent="0.2">
      <c r="A908" s="27" t="str">
        <f t="shared" si="170"/>
        <v/>
      </c>
      <c r="B908" s="20" t="str">
        <f t="shared" si="171"/>
        <v/>
      </c>
      <c r="C908" s="26" t="str">
        <f t="shared" si="173"/>
        <v/>
      </c>
      <c r="D908" s="16" t="str">
        <f t="shared" si="174"/>
        <v/>
      </c>
      <c r="E908" s="16" t="str">
        <f t="shared" si="175"/>
        <v/>
      </c>
      <c r="F908" s="53" t="str">
        <f t="shared" si="182"/>
        <v/>
      </c>
      <c r="G908" s="2"/>
      <c r="H908" s="2" t="str">
        <f t="shared" si="176"/>
        <v/>
      </c>
      <c r="I908" s="33" t="str">
        <f t="shared" si="177"/>
        <v/>
      </c>
      <c r="J908" s="10" t="str">
        <f t="shared" si="178"/>
        <v/>
      </c>
      <c r="K908" s="10" t="str">
        <f t="shared" si="179"/>
        <v/>
      </c>
      <c r="L908" s="10"/>
      <c r="M908" s="43" t="str">
        <f t="shared" si="180"/>
        <v/>
      </c>
      <c r="N908" s="2">
        <f t="shared" si="181"/>
        <v>892</v>
      </c>
      <c r="O908" s="2" t="str">
        <f t="shared" si="172"/>
        <v/>
      </c>
    </row>
    <row r="909" spans="1:15" x14ac:dyDescent="0.2">
      <c r="A909" s="27" t="str">
        <f t="shared" si="170"/>
        <v/>
      </c>
      <c r="B909" s="20" t="str">
        <f t="shared" si="171"/>
        <v/>
      </c>
      <c r="C909" s="26" t="str">
        <f t="shared" si="173"/>
        <v/>
      </c>
      <c r="D909" s="16" t="str">
        <f t="shared" si="174"/>
        <v/>
      </c>
      <c r="E909" s="16" t="str">
        <f t="shared" si="175"/>
        <v/>
      </c>
      <c r="F909" s="53" t="str">
        <f t="shared" si="182"/>
        <v/>
      </c>
      <c r="G909" s="2"/>
      <c r="H909" s="2" t="str">
        <f t="shared" si="176"/>
        <v/>
      </c>
      <c r="I909" s="33" t="str">
        <f t="shared" si="177"/>
        <v/>
      </c>
      <c r="J909" s="10" t="str">
        <f t="shared" si="178"/>
        <v/>
      </c>
      <c r="K909" s="10" t="str">
        <f t="shared" si="179"/>
        <v/>
      </c>
      <c r="L909" s="10"/>
      <c r="M909" s="43" t="str">
        <f t="shared" si="180"/>
        <v/>
      </c>
      <c r="N909" s="2">
        <f t="shared" si="181"/>
        <v>893</v>
      </c>
      <c r="O909" s="2" t="str">
        <f t="shared" si="172"/>
        <v/>
      </c>
    </row>
    <row r="910" spans="1:15" x14ac:dyDescent="0.2">
      <c r="A910" s="27" t="str">
        <f t="shared" si="170"/>
        <v/>
      </c>
      <c r="B910" s="20" t="str">
        <f t="shared" si="171"/>
        <v/>
      </c>
      <c r="C910" s="26" t="str">
        <f t="shared" si="173"/>
        <v/>
      </c>
      <c r="D910" s="16" t="str">
        <f t="shared" si="174"/>
        <v/>
      </c>
      <c r="E910" s="16" t="str">
        <f t="shared" si="175"/>
        <v/>
      </c>
      <c r="F910" s="53" t="str">
        <f t="shared" si="182"/>
        <v/>
      </c>
      <c r="G910" s="2"/>
      <c r="H910" s="2" t="str">
        <f t="shared" si="176"/>
        <v/>
      </c>
      <c r="I910" s="33" t="str">
        <f t="shared" si="177"/>
        <v/>
      </c>
      <c r="J910" s="10" t="str">
        <f t="shared" si="178"/>
        <v/>
      </c>
      <c r="K910" s="10" t="str">
        <f t="shared" si="179"/>
        <v/>
      </c>
      <c r="L910" s="10"/>
      <c r="M910" s="43" t="str">
        <f t="shared" si="180"/>
        <v/>
      </c>
      <c r="N910" s="2">
        <f t="shared" si="181"/>
        <v>894</v>
      </c>
      <c r="O910" s="2" t="str">
        <f t="shared" si="172"/>
        <v/>
      </c>
    </row>
    <row r="911" spans="1:15" x14ac:dyDescent="0.2">
      <c r="A911" s="27" t="str">
        <f t="shared" si="170"/>
        <v/>
      </c>
      <c r="B911" s="20" t="str">
        <f t="shared" si="171"/>
        <v/>
      </c>
      <c r="C911" s="26" t="str">
        <f t="shared" si="173"/>
        <v/>
      </c>
      <c r="D911" s="16" t="str">
        <f t="shared" si="174"/>
        <v/>
      </c>
      <c r="E911" s="16" t="str">
        <f t="shared" si="175"/>
        <v/>
      </c>
      <c r="F911" s="53" t="str">
        <f t="shared" si="182"/>
        <v/>
      </c>
      <c r="G911" s="2"/>
      <c r="H911" s="2" t="str">
        <f t="shared" si="176"/>
        <v/>
      </c>
      <c r="I911" s="33" t="str">
        <f t="shared" si="177"/>
        <v/>
      </c>
      <c r="J911" s="10" t="str">
        <f t="shared" si="178"/>
        <v/>
      </c>
      <c r="K911" s="10" t="str">
        <f t="shared" si="179"/>
        <v/>
      </c>
      <c r="L911" s="10"/>
      <c r="M911" s="43" t="str">
        <f t="shared" si="180"/>
        <v/>
      </c>
      <c r="N911" s="2">
        <f t="shared" si="181"/>
        <v>895</v>
      </c>
      <c r="O911" s="2" t="str">
        <f t="shared" si="172"/>
        <v/>
      </c>
    </row>
    <row r="912" spans="1:15" x14ac:dyDescent="0.2">
      <c r="A912" s="27" t="str">
        <f t="shared" si="170"/>
        <v/>
      </c>
      <c r="B912" s="20" t="str">
        <f t="shared" si="171"/>
        <v/>
      </c>
      <c r="C912" s="26" t="str">
        <f t="shared" si="173"/>
        <v/>
      </c>
      <c r="D912" s="16" t="str">
        <f t="shared" si="174"/>
        <v/>
      </c>
      <c r="E912" s="16" t="str">
        <f t="shared" si="175"/>
        <v/>
      </c>
      <c r="F912" s="53" t="str">
        <f t="shared" si="182"/>
        <v/>
      </c>
      <c r="G912" s="2"/>
      <c r="H912" s="2" t="str">
        <f t="shared" si="176"/>
        <v/>
      </c>
      <c r="I912" s="33" t="str">
        <f t="shared" si="177"/>
        <v/>
      </c>
      <c r="J912" s="10" t="str">
        <f t="shared" si="178"/>
        <v/>
      </c>
      <c r="K912" s="10" t="str">
        <f t="shared" si="179"/>
        <v/>
      </c>
      <c r="L912" s="10"/>
      <c r="M912" s="43" t="str">
        <f t="shared" si="180"/>
        <v/>
      </c>
      <c r="N912" s="2">
        <f t="shared" si="181"/>
        <v>896</v>
      </c>
      <c r="O912" s="2" t="str">
        <f t="shared" si="172"/>
        <v/>
      </c>
    </row>
    <row r="913" spans="1:15" x14ac:dyDescent="0.2">
      <c r="A913" s="27" t="str">
        <f t="shared" ref="A913:A976" si="183">$O913</f>
        <v/>
      </c>
      <c r="B913" s="20" t="str">
        <f t="shared" ref="B913:B976" si="184">IF(A913="","",IF($B$13=0,($H913),(IF($B$13=1,$I913,$J913))))</f>
        <v/>
      </c>
      <c r="C913" s="26" t="str">
        <f t="shared" si="173"/>
        <v/>
      </c>
      <c r="D913" s="16" t="str">
        <f t="shared" si="174"/>
        <v/>
      </c>
      <c r="E913" s="16" t="str">
        <f t="shared" si="175"/>
        <v/>
      </c>
      <c r="F913" s="53" t="str">
        <f t="shared" si="182"/>
        <v/>
      </c>
      <c r="G913" s="2"/>
      <c r="H913" s="2" t="str">
        <f t="shared" si="176"/>
        <v/>
      </c>
      <c r="I913" s="33" t="str">
        <f t="shared" si="177"/>
        <v/>
      </c>
      <c r="J913" s="10" t="str">
        <f t="shared" si="178"/>
        <v/>
      </c>
      <c r="K913" s="10" t="str">
        <f t="shared" si="179"/>
        <v/>
      </c>
      <c r="L913" s="10"/>
      <c r="M913" s="43" t="str">
        <f t="shared" si="180"/>
        <v/>
      </c>
      <c r="N913" s="2">
        <f t="shared" si="181"/>
        <v>897</v>
      </c>
      <c r="O913" s="2" t="str">
        <f t="shared" ref="O913:O976" si="185">IF($N913&gt;$B$11,"",$N913)</f>
        <v/>
      </c>
    </row>
    <row r="914" spans="1:15" x14ac:dyDescent="0.2">
      <c r="A914" s="27" t="str">
        <f t="shared" si="183"/>
        <v/>
      </c>
      <c r="B914" s="20" t="str">
        <f t="shared" si="184"/>
        <v/>
      </c>
      <c r="C914" s="26" t="str">
        <f t="shared" ref="C914:C977" si="186">IF(A914="","",IF(ISERROR(B914),"no",IF(($B914)&gt;=$B$14,"yes","no")))</f>
        <v/>
      </c>
      <c r="D914" s="16" t="str">
        <f t="shared" ref="D914:D977" si="187">IF(A914="","",IF(A914&lt;($B$12),(HYPGEOMDIST($A914,$A914,($B$12)-1,$B$11)),0))</f>
        <v/>
      </c>
      <c r="E914" s="16" t="str">
        <f t="shared" ref="E914:E977" si="188">IF(A914="","",IF(A914&lt;=($B$12),HYPGEOMDIST($A914-1,$A914,($B$12)-1,$B$11)))</f>
        <v/>
      </c>
      <c r="F914" s="53" t="str">
        <f t="shared" si="182"/>
        <v/>
      </c>
      <c r="G914" s="2"/>
      <c r="H914" s="2" t="str">
        <f t="shared" ref="H914:H977" si="189">IF($A914="","",1-D914)</f>
        <v/>
      </c>
      <c r="I914" s="33" t="str">
        <f t="shared" ref="I914:I977" si="190">IF($A914="","",H914-E914)</f>
        <v/>
      </c>
      <c r="J914" s="10" t="str">
        <f t="shared" ref="J914:J977" si="191">IF($A914="","",I914-F914)</f>
        <v/>
      </c>
      <c r="K914" s="10" t="str">
        <f t="shared" ref="K914:K977" si="192">IF($B914="","",$B$14)</f>
        <v/>
      </c>
      <c r="L914" s="10"/>
      <c r="M914" s="43" t="str">
        <f t="shared" ref="M914:M977" si="193">IF(ISERROR(B914),"",IF(B914&gt;=$B$14,B914,"not meet"))</f>
        <v/>
      </c>
      <c r="N914" s="2">
        <f t="shared" ref="N914:N977" si="194">ROW()-16</f>
        <v>898</v>
      </c>
      <c r="O914" s="2" t="str">
        <f t="shared" si="185"/>
        <v/>
      </c>
    </row>
    <row r="915" spans="1:15" x14ac:dyDescent="0.2">
      <c r="A915" s="27" t="str">
        <f t="shared" si="183"/>
        <v/>
      </c>
      <c r="B915" s="20" t="str">
        <f t="shared" si="184"/>
        <v/>
      </c>
      <c r="C915" s="26" t="str">
        <f t="shared" si="186"/>
        <v/>
      </c>
      <c r="D915" s="16" t="str">
        <f t="shared" si="187"/>
        <v/>
      </c>
      <c r="E915" s="16" t="str">
        <f t="shared" si="188"/>
        <v/>
      </c>
      <c r="F915" s="53" t="str">
        <f t="shared" ref="F915:F978" si="195">IF(A915="","",IF(OR(A915&lt;2,B$11=B$12),"0",IF(A915&lt;B$12+2,HYPGEOMDIST(A915-2,A915,B$12-1,B$11))))</f>
        <v/>
      </c>
      <c r="G915" s="2"/>
      <c r="H915" s="2" t="str">
        <f t="shared" si="189"/>
        <v/>
      </c>
      <c r="I915" s="33" t="str">
        <f t="shared" si="190"/>
        <v/>
      </c>
      <c r="J915" s="10" t="str">
        <f t="shared" si="191"/>
        <v/>
      </c>
      <c r="K915" s="10" t="str">
        <f t="shared" si="192"/>
        <v/>
      </c>
      <c r="L915" s="10"/>
      <c r="M915" s="43" t="str">
        <f t="shared" si="193"/>
        <v/>
      </c>
      <c r="N915" s="2">
        <f t="shared" si="194"/>
        <v>899</v>
      </c>
      <c r="O915" s="2" t="str">
        <f t="shared" si="185"/>
        <v/>
      </c>
    </row>
    <row r="916" spans="1:15" x14ac:dyDescent="0.2">
      <c r="A916" s="27" t="str">
        <f t="shared" si="183"/>
        <v/>
      </c>
      <c r="B916" s="20" t="str">
        <f t="shared" si="184"/>
        <v/>
      </c>
      <c r="C916" s="26" t="str">
        <f t="shared" si="186"/>
        <v/>
      </c>
      <c r="D916" s="16" t="str">
        <f t="shared" si="187"/>
        <v/>
      </c>
      <c r="E916" s="16" t="str">
        <f t="shared" si="188"/>
        <v/>
      </c>
      <c r="F916" s="53" t="str">
        <f t="shared" si="195"/>
        <v/>
      </c>
      <c r="G916" s="2"/>
      <c r="H916" s="2" t="str">
        <f t="shared" si="189"/>
        <v/>
      </c>
      <c r="I916" s="33" t="str">
        <f t="shared" si="190"/>
        <v/>
      </c>
      <c r="J916" s="10" t="str">
        <f t="shared" si="191"/>
        <v/>
      </c>
      <c r="K916" s="10" t="str">
        <f t="shared" si="192"/>
        <v/>
      </c>
      <c r="L916" s="10"/>
      <c r="M916" s="43" t="str">
        <f t="shared" si="193"/>
        <v/>
      </c>
      <c r="N916" s="2">
        <f t="shared" si="194"/>
        <v>900</v>
      </c>
      <c r="O916" s="2" t="str">
        <f t="shared" si="185"/>
        <v/>
      </c>
    </row>
    <row r="917" spans="1:15" x14ac:dyDescent="0.2">
      <c r="A917" s="27" t="str">
        <f t="shared" si="183"/>
        <v/>
      </c>
      <c r="B917" s="20" t="str">
        <f t="shared" si="184"/>
        <v/>
      </c>
      <c r="C917" s="26" t="str">
        <f t="shared" si="186"/>
        <v/>
      </c>
      <c r="D917" s="16" t="str">
        <f t="shared" si="187"/>
        <v/>
      </c>
      <c r="E917" s="16" t="str">
        <f t="shared" si="188"/>
        <v/>
      </c>
      <c r="F917" s="53" t="str">
        <f t="shared" si="195"/>
        <v/>
      </c>
      <c r="G917" s="2"/>
      <c r="H917" s="2" t="str">
        <f t="shared" si="189"/>
        <v/>
      </c>
      <c r="I917" s="33" t="str">
        <f t="shared" si="190"/>
        <v/>
      </c>
      <c r="J917" s="10" t="str">
        <f t="shared" si="191"/>
        <v/>
      </c>
      <c r="K917" s="10" t="str">
        <f t="shared" si="192"/>
        <v/>
      </c>
      <c r="L917" s="10"/>
      <c r="M917" s="43" t="str">
        <f t="shared" si="193"/>
        <v/>
      </c>
      <c r="N917" s="2">
        <f t="shared" si="194"/>
        <v>901</v>
      </c>
      <c r="O917" s="2" t="str">
        <f t="shared" si="185"/>
        <v/>
      </c>
    </row>
    <row r="918" spans="1:15" x14ac:dyDescent="0.2">
      <c r="A918" s="27" t="str">
        <f t="shared" si="183"/>
        <v/>
      </c>
      <c r="B918" s="20" t="str">
        <f t="shared" si="184"/>
        <v/>
      </c>
      <c r="C918" s="26" t="str">
        <f t="shared" si="186"/>
        <v/>
      </c>
      <c r="D918" s="16" t="str">
        <f t="shared" si="187"/>
        <v/>
      </c>
      <c r="E918" s="16" t="str">
        <f t="shared" si="188"/>
        <v/>
      </c>
      <c r="F918" s="53" t="str">
        <f t="shared" si="195"/>
        <v/>
      </c>
      <c r="G918" s="2"/>
      <c r="H918" s="2" t="str">
        <f t="shared" si="189"/>
        <v/>
      </c>
      <c r="I918" s="33" t="str">
        <f t="shared" si="190"/>
        <v/>
      </c>
      <c r="J918" s="10" t="str">
        <f t="shared" si="191"/>
        <v/>
      </c>
      <c r="K918" s="10" t="str">
        <f t="shared" si="192"/>
        <v/>
      </c>
      <c r="L918" s="10"/>
      <c r="M918" s="43" t="str">
        <f t="shared" si="193"/>
        <v/>
      </c>
      <c r="N918" s="2">
        <f t="shared" si="194"/>
        <v>902</v>
      </c>
      <c r="O918" s="2" t="str">
        <f t="shared" si="185"/>
        <v/>
      </c>
    </row>
    <row r="919" spans="1:15" x14ac:dyDescent="0.2">
      <c r="A919" s="27" t="str">
        <f t="shared" si="183"/>
        <v/>
      </c>
      <c r="B919" s="20" t="str">
        <f t="shared" si="184"/>
        <v/>
      </c>
      <c r="C919" s="26" t="str">
        <f t="shared" si="186"/>
        <v/>
      </c>
      <c r="D919" s="16" t="str">
        <f t="shared" si="187"/>
        <v/>
      </c>
      <c r="E919" s="16" t="str">
        <f t="shared" si="188"/>
        <v/>
      </c>
      <c r="F919" s="53" t="str">
        <f t="shared" si="195"/>
        <v/>
      </c>
      <c r="G919" s="2"/>
      <c r="H919" s="2" t="str">
        <f t="shared" si="189"/>
        <v/>
      </c>
      <c r="I919" s="33" t="str">
        <f t="shared" si="190"/>
        <v/>
      </c>
      <c r="J919" s="10" t="str">
        <f t="shared" si="191"/>
        <v/>
      </c>
      <c r="K919" s="10" t="str">
        <f t="shared" si="192"/>
        <v/>
      </c>
      <c r="L919" s="10"/>
      <c r="M919" s="43" t="str">
        <f t="shared" si="193"/>
        <v/>
      </c>
      <c r="N919" s="2">
        <f t="shared" si="194"/>
        <v>903</v>
      </c>
      <c r="O919" s="2" t="str">
        <f t="shared" si="185"/>
        <v/>
      </c>
    </row>
    <row r="920" spans="1:15" x14ac:dyDescent="0.2">
      <c r="A920" s="27" t="str">
        <f t="shared" si="183"/>
        <v/>
      </c>
      <c r="B920" s="20" t="str">
        <f t="shared" si="184"/>
        <v/>
      </c>
      <c r="C920" s="26" t="str">
        <f t="shared" si="186"/>
        <v/>
      </c>
      <c r="D920" s="16" t="str">
        <f t="shared" si="187"/>
        <v/>
      </c>
      <c r="E920" s="16" t="str">
        <f t="shared" si="188"/>
        <v/>
      </c>
      <c r="F920" s="53" t="str">
        <f t="shared" si="195"/>
        <v/>
      </c>
      <c r="G920" s="2"/>
      <c r="H920" s="2" t="str">
        <f t="shared" si="189"/>
        <v/>
      </c>
      <c r="I920" s="33" t="str">
        <f t="shared" si="190"/>
        <v/>
      </c>
      <c r="J920" s="10" t="str">
        <f t="shared" si="191"/>
        <v/>
      </c>
      <c r="K920" s="10" t="str">
        <f t="shared" si="192"/>
        <v/>
      </c>
      <c r="L920" s="10"/>
      <c r="M920" s="43" t="str">
        <f t="shared" si="193"/>
        <v/>
      </c>
      <c r="N920" s="2">
        <f t="shared" si="194"/>
        <v>904</v>
      </c>
      <c r="O920" s="2" t="str">
        <f t="shared" si="185"/>
        <v/>
      </c>
    </row>
    <row r="921" spans="1:15" x14ac:dyDescent="0.2">
      <c r="A921" s="27" t="str">
        <f t="shared" si="183"/>
        <v/>
      </c>
      <c r="B921" s="20" t="str">
        <f t="shared" si="184"/>
        <v/>
      </c>
      <c r="C921" s="26" t="str">
        <f t="shared" si="186"/>
        <v/>
      </c>
      <c r="D921" s="16" t="str">
        <f t="shared" si="187"/>
        <v/>
      </c>
      <c r="E921" s="16" t="str">
        <f t="shared" si="188"/>
        <v/>
      </c>
      <c r="F921" s="53" t="str">
        <f t="shared" si="195"/>
        <v/>
      </c>
      <c r="G921" s="2"/>
      <c r="H921" s="2" t="str">
        <f t="shared" si="189"/>
        <v/>
      </c>
      <c r="I921" s="33" t="str">
        <f t="shared" si="190"/>
        <v/>
      </c>
      <c r="J921" s="10" t="str">
        <f t="shared" si="191"/>
        <v/>
      </c>
      <c r="K921" s="10" t="str">
        <f t="shared" si="192"/>
        <v/>
      </c>
      <c r="L921" s="10"/>
      <c r="M921" s="43" t="str">
        <f t="shared" si="193"/>
        <v/>
      </c>
      <c r="N921" s="2">
        <f t="shared" si="194"/>
        <v>905</v>
      </c>
      <c r="O921" s="2" t="str">
        <f t="shared" si="185"/>
        <v/>
      </c>
    </row>
    <row r="922" spans="1:15" x14ac:dyDescent="0.2">
      <c r="A922" s="27" t="str">
        <f t="shared" si="183"/>
        <v/>
      </c>
      <c r="B922" s="20" t="str">
        <f t="shared" si="184"/>
        <v/>
      </c>
      <c r="C922" s="26" t="str">
        <f t="shared" si="186"/>
        <v/>
      </c>
      <c r="D922" s="16" t="str">
        <f t="shared" si="187"/>
        <v/>
      </c>
      <c r="E922" s="16" t="str">
        <f t="shared" si="188"/>
        <v/>
      </c>
      <c r="F922" s="53" t="str">
        <f t="shared" si="195"/>
        <v/>
      </c>
      <c r="G922" s="2"/>
      <c r="H922" s="2" t="str">
        <f t="shared" si="189"/>
        <v/>
      </c>
      <c r="I922" s="33" t="str">
        <f t="shared" si="190"/>
        <v/>
      </c>
      <c r="J922" s="10" t="str">
        <f t="shared" si="191"/>
        <v/>
      </c>
      <c r="K922" s="10" t="str">
        <f t="shared" si="192"/>
        <v/>
      </c>
      <c r="L922" s="10"/>
      <c r="M922" s="43" t="str">
        <f t="shared" si="193"/>
        <v/>
      </c>
      <c r="N922" s="2">
        <f t="shared" si="194"/>
        <v>906</v>
      </c>
      <c r="O922" s="2" t="str">
        <f t="shared" si="185"/>
        <v/>
      </c>
    </row>
    <row r="923" spans="1:15" x14ac:dyDescent="0.2">
      <c r="A923" s="27" t="str">
        <f t="shared" si="183"/>
        <v/>
      </c>
      <c r="B923" s="20" t="str">
        <f t="shared" si="184"/>
        <v/>
      </c>
      <c r="C923" s="26" t="str">
        <f t="shared" si="186"/>
        <v/>
      </c>
      <c r="D923" s="16" t="str">
        <f t="shared" si="187"/>
        <v/>
      </c>
      <c r="E923" s="16" t="str">
        <f t="shared" si="188"/>
        <v/>
      </c>
      <c r="F923" s="53" t="str">
        <f t="shared" si="195"/>
        <v/>
      </c>
      <c r="G923" s="2"/>
      <c r="H923" s="2" t="str">
        <f t="shared" si="189"/>
        <v/>
      </c>
      <c r="I923" s="33" t="str">
        <f t="shared" si="190"/>
        <v/>
      </c>
      <c r="J923" s="10" t="str">
        <f t="shared" si="191"/>
        <v/>
      </c>
      <c r="K923" s="10" t="str">
        <f t="shared" si="192"/>
        <v/>
      </c>
      <c r="L923" s="10"/>
      <c r="M923" s="43" t="str">
        <f t="shared" si="193"/>
        <v/>
      </c>
      <c r="N923" s="2">
        <f t="shared" si="194"/>
        <v>907</v>
      </c>
      <c r="O923" s="2" t="str">
        <f t="shared" si="185"/>
        <v/>
      </c>
    </row>
    <row r="924" spans="1:15" x14ac:dyDescent="0.2">
      <c r="A924" s="27" t="str">
        <f t="shared" si="183"/>
        <v/>
      </c>
      <c r="B924" s="20" t="str">
        <f t="shared" si="184"/>
        <v/>
      </c>
      <c r="C924" s="26" t="str">
        <f t="shared" si="186"/>
        <v/>
      </c>
      <c r="D924" s="16" t="str">
        <f t="shared" si="187"/>
        <v/>
      </c>
      <c r="E924" s="16" t="str">
        <f t="shared" si="188"/>
        <v/>
      </c>
      <c r="F924" s="53" t="str">
        <f t="shared" si="195"/>
        <v/>
      </c>
      <c r="G924" s="2"/>
      <c r="H924" s="2" t="str">
        <f t="shared" si="189"/>
        <v/>
      </c>
      <c r="I924" s="33" t="str">
        <f t="shared" si="190"/>
        <v/>
      </c>
      <c r="J924" s="10" t="str">
        <f t="shared" si="191"/>
        <v/>
      </c>
      <c r="K924" s="10" t="str">
        <f t="shared" si="192"/>
        <v/>
      </c>
      <c r="L924" s="10"/>
      <c r="M924" s="43" t="str">
        <f t="shared" si="193"/>
        <v/>
      </c>
      <c r="N924" s="2">
        <f t="shared" si="194"/>
        <v>908</v>
      </c>
      <c r="O924" s="2" t="str">
        <f t="shared" si="185"/>
        <v/>
      </c>
    </row>
    <row r="925" spans="1:15" x14ac:dyDescent="0.2">
      <c r="A925" s="27" t="str">
        <f t="shared" si="183"/>
        <v/>
      </c>
      <c r="B925" s="20" t="str">
        <f t="shared" si="184"/>
        <v/>
      </c>
      <c r="C925" s="26" t="str">
        <f t="shared" si="186"/>
        <v/>
      </c>
      <c r="D925" s="16" t="str">
        <f t="shared" si="187"/>
        <v/>
      </c>
      <c r="E925" s="16" t="str">
        <f t="shared" si="188"/>
        <v/>
      </c>
      <c r="F925" s="53" t="str">
        <f t="shared" si="195"/>
        <v/>
      </c>
      <c r="G925" s="2"/>
      <c r="H925" s="2" t="str">
        <f t="shared" si="189"/>
        <v/>
      </c>
      <c r="I925" s="33" t="str">
        <f t="shared" si="190"/>
        <v/>
      </c>
      <c r="J925" s="10" t="str">
        <f t="shared" si="191"/>
        <v/>
      </c>
      <c r="K925" s="10" t="str">
        <f t="shared" si="192"/>
        <v/>
      </c>
      <c r="L925" s="10"/>
      <c r="M925" s="43" t="str">
        <f t="shared" si="193"/>
        <v/>
      </c>
      <c r="N925" s="2">
        <f t="shared" si="194"/>
        <v>909</v>
      </c>
      <c r="O925" s="2" t="str">
        <f t="shared" si="185"/>
        <v/>
      </c>
    </row>
    <row r="926" spans="1:15" x14ac:dyDescent="0.2">
      <c r="A926" s="27" t="str">
        <f t="shared" si="183"/>
        <v/>
      </c>
      <c r="B926" s="20" t="str">
        <f t="shared" si="184"/>
        <v/>
      </c>
      <c r="C926" s="26" t="str">
        <f t="shared" si="186"/>
        <v/>
      </c>
      <c r="D926" s="16" t="str">
        <f t="shared" si="187"/>
        <v/>
      </c>
      <c r="E926" s="16" t="str">
        <f t="shared" si="188"/>
        <v/>
      </c>
      <c r="F926" s="53" t="str">
        <f t="shared" si="195"/>
        <v/>
      </c>
      <c r="G926" s="2"/>
      <c r="H926" s="2" t="str">
        <f t="shared" si="189"/>
        <v/>
      </c>
      <c r="I926" s="33" t="str">
        <f t="shared" si="190"/>
        <v/>
      </c>
      <c r="J926" s="10" t="str">
        <f t="shared" si="191"/>
        <v/>
      </c>
      <c r="K926" s="10" t="str">
        <f t="shared" si="192"/>
        <v/>
      </c>
      <c r="L926" s="10"/>
      <c r="M926" s="43" t="str">
        <f t="shared" si="193"/>
        <v/>
      </c>
      <c r="N926" s="2">
        <f t="shared" si="194"/>
        <v>910</v>
      </c>
      <c r="O926" s="2" t="str">
        <f t="shared" si="185"/>
        <v/>
      </c>
    </row>
    <row r="927" spans="1:15" x14ac:dyDescent="0.2">
      <c r="A927" s="27" t="str">
        <f t="shared" si="183"/>
        <v/>
      </c>
      <c r="B927" s="20" t="str">
        <f t="shared" si="184"/>
        <v/>
      </c>
      <c r="C927" s="26" t="str">
        <f t="shared" si="186"/>
        <v/>
      </c>
      <c r="D927" s="16" t="str">
        <f t="shared" si="187"/>
        <v/>
      </c>
      <c r="E927" s="16" t="str">
        <f t="shared" si="188"/>
        <v/>
      </c>
      <c r="F927" s="53" t="str">
        <f t="shared" si="195"/>
        <v/>
      </c>
      <c r="G927" s="2"/>
      <c r="H927" s="2" t="str">
        <f t="shared" si="189"/>
        <v/>
      </c>
      <c r="I927" s="33" t="str">
        <f t="shared" si="190"/>
        <v/>
      </c>
      <c r="J927" s="10" t="str">
        <f t="shared" si="191"/>
        <v/>
      </c>
      <c r="K927" s="10" t="str">
        <f t="shared" si="192"/>
        <v/>
      </c>
      <c r="L927" s="10"/>
      <c r="M927" s="43" t="str">
        <f t="shared" si="193"/>
        <v/>
      </c>
      <c r="N927" s="2">
        <f t="shared" si="194"/>
        <v>911</v>
      </c>
      <c r="O927" s="2" t="str">
        <f t="shared" si="185"/>
        <v/>
      </c>
    </row>
    <row r="928" spans="1:15" x14ac:dyDescent="0.2">
      <c r="A928" s="27" t="str">
        <f t="shared" si="183"/>
        <v/>
      </c>
      <c r="B928" s="20" t="str">
        <f t="shared" si="184"/>
        <v/>
      </c>
      <c r="C928" s="26" t="str">
        <f t="shared" si="186"/>
        <v/>
      </c>
      <c r="D928" s="16" t="str">
        <f t="shared" si="187"/>
        <v/>
      </c>
      <c r="E928" s="16" t="str">
        <f t="shared" si="188"/>
        <v/>
      </c>
      <c r="F928" s="53" t="str">
        <f t="shared" si="195"/>
        <v/>
      </c>
      <c r="G928" s="2"/>
      <c r="H928" s="2" t="str">
        <f t="shared" si="189"/>
        <v/>
      </c>
      <c r="I928" s="33" t="str">
        <f t="shared" si="190"/>
        <v/>
      </c>
      <c r="J928" s="10" t="str">
        <f t="shared" si="191"/>
        <v/>
      </c>
      <c r="K928" s="10" t="str">
        <f t="shared" si="192"/>
        <v/>
      </c>
      <c r="L928" s="10"/>
      <c r="M928" s="43" t="str">
        <f t="shared" si="193"/>
        <v/>
      </c>
      <c r="N928" s="2">
        <f t="shared" si="194"/>
        <v>912</v>
      </c>
      <c r="O928" s="2" t="str">
        <f t="shared" si="185"/>
        <v/>
      </c>
    </row>
    <row r="929" spans="1:15" x14ac:dyDescent="0.2">
      <c r="A929" s="27" t="str">
        <f t="shared" si="183"/>
        <v/>
      </c>
      <c r="B929" s="20" t="str">
        <f t="shared" si="184"/>
        <v/>
      </c>
      <c r="C929" s="26" t="str">
        <f t="shared" si="186"/>
        <v/>
      </c>
      <c r="D929" s="16" t="str">
        <f t="shared" si="187"/>
        <v/>
      </c>
      <c r="E929" s="16" t="str">
        <f t="shared" si="188"/>
        <v/>
      </c>
      <c r="F929" s="53" t="str">
        <f t="shared" si="195"/>
        <v/>
      </c>
      <c r="G929" s="2"/>
      <c r="H929" s="2" t="str">
        <f t="shared" si="189"/>
        <v/>
      </c>
      <c r="I929" s="33" t="str">
        <f t="shared" si="190"/>
        <v/>
      </c>
      <c r="J929" s="10" t="str">
        <f t="shared" si="191"/>
        <v/>
      </c>
      <c r="K929" s="10" t="str">
        <f t="shared" si="192"/>
        <v/>
      </c>
      <c r="L929" s="10"/>
      <c r="M929" s="43" t="str">
        <f t="shared" si="193"/>
        <v/>
      </c>
      <c r="N929" s="2">
        <f t="shared" si="194"/>
        <v>913</v>
      </c>
      <c r="O929" s="2" t="str">
        <f t="shared" si="185"/>
        <v/>
      </c>
    </row>
    <row r="930" spans="1:15" x14ac:dyDescent="0.2">
      <c r="A930" s="27" t="str">
        <f t="shared" si="183"/>
        <v/>
      </c>
      <c r="B930" s="20" t="str">
        <f t="shared" si="184"/>
        <v/>
      </c>
      <c r="C930" s="26" t="str">
        <f t="shared" si="186"/>
        <v/>
      </c>
      <c r="D930" s="16" t="str">
        <f t="shared" si="187"/>
        <v/>
      </c>
      <c r="E930" s="16" t="str">
        <f t="shared" si="188"/>
        <v/>
      </c>
      <c r="F930" s="53" t="str">
        <f t="shared" si="195"/>
        <v/>
      </c>
      <c r="G930" s="2"/>
      <c r="H930" s="2" t="str">
        <f t="shared" si="189"/>
        <v/>
      </c>
      <c r="I930" s="33" t="str">
        <f t="shared" si="190"/>
        <v/>
      </c>
      <c r="J930" s="10" t="str">
        <f t="shared" si="191"/>
        <v/>
      </c>
      <c r="K930" s="10" t="str">
        <f t="shared" si="192"/>
        <v/>
      </c>
      <c r="L930" s="10"/>
      <c r="M930" s="43" t="str">
        <f t="shared" si="193"/>
        <v/>
      </c>
      <c r="N930" s="2">
        <f t="shared" si="194"/>
        <v>914</v>
      </c>
      <c r="O930" s="2" t="str">
        <f t="shared" si="185"/>
        <v/>
      </c>
    </row>
    <row r="931" spans="1:15" x14ac:dyDescent="0.2">
      <c r="A931" s="27" t="str">
        <f t="shared" si="183"/>
        <v/>
      </c>
      <c r="B931" s="20" t="str">
        <f t="shared" si="184"/>
        <v/>
      </c>
      <c r="C931" s="26" t="str">
        <f t="shared" si="186"/>
        <v/>
      </c>
      <c r="D931" s="16" t="str">
        <f t="shared" si="187"/>
        <v/>
      </c>
      <c r="E931" s="16" t="str">
        <f t="shared" si="188"/>
        <v/>
      </c>
      <c r="F931" s="53" t="str">
        <f t="shared" si="195"/>
        <v/>
      </c>
      <c r="G931" s="2"/>
      <c r="H931" s="2" t="str">
        <f t="shared" si="189"/>
        <v/>
      </c>
      <c r="I931" s="33" t="str">
        <f t="shared" si="190"/>
        <v/>
      </c>
      <c r="J931" s="10" t="str">
        <f t="shared" si="191"/>
        <v/>
      </c>
      <c r="K931" s="10" t="str">
        <f t="shared" si="192"/>
        <v/>
      </c>
      <c r="L931" s="10"/>
      <c r="M931" s="43" t="str">
        <f t="shared" si="193"/>
        <v/>
      </c>
      <c r="N931" s="2">
        <f t="shared" si="194"/>
        <v>915</v>
      </c>
      <c r="O931" s="2" t="str">
        <f t="shared" si="185"/>
        <v/>
      </c>
    </row>
    <row r="932" spans="1:15" x14ac:dyDescent="0.2">
      <c r="A932" s="27" t="str">
        <f t="shared" si="183"/>
        <v/>
      </c>
      <c r="B932" s="20" t="str">
        <f t="shared" si="184"/>
        <v/>
      </c>
      <c r="C932" s="26" t="str">
        <f t="shared" si="186"/>
        <v/>
      </c>
      <c r="D932" s="16" t="str">
        <f t="shared" si="187"/>
        <v/>
      </c>
      <c r="E932" s="16" t="str">
        <f t="shared" si="188"/>
        <v/>
      </c>
      <c r="F932" s="53" t="str">
        <f t="shared" si="195"/>
        <v/>
      </c>
      <c r="G932" s="2"/>
      <c r="H932" s="2" t="str">
        <f t="shared" si="189"/>
        <v/>
      </c>
      <c r="I932" s="33" t="str">
        <f t="shared" si="190"/>
        <v/>
      </c>
      <c r="J932" s="10" t="str">
        <f t="shared" si="191"/>
        <v/>
      </c>
      <c r="K932" s="10" t="str">
        <f t="shared" si="192"/>
        <v/>
      </c>
      <c r="L932" s="10"/>
      <c r="M932" s="43" t="str">
        <f t="shared" si="193"/>
        <v/>
      </c>
      <c r="N932" s="2">
        <f t="shared" si="194"/>
        <v>916</v>
      </c>
      <c r="O932" s="2" t="str">
        <f t="shared" si="185"/>
        <v/>
      </c>
    </row>
    <row r="933" spans="1:15" x14ac:dyDescent="0.2">
      <c r="A933" s="27" t="str">
        <f t="shared" si="183"/>
        <v/>
      </c>
      <c r="B933" s="20" t="str">
        <f t="shared" si="184"/>
        <v/>
      </c>
      <c r="C933" s="26" t="str">
        <f t="shared" si="186"/>
        <v/>
      </c>
      <c r="D933" s="16" t="str">
        <f t="shared" si="187"/>
        <v/>
      </c>
      <c r="E933" s="16" t="str">
        <f t="shared" si="188"/>
        <v/>
      </c>
      <c r="F933" s="53" t="str">
        <f t="shared" si="195"/>
        <v/>
      </c>
      <c r="G933" s="2"/>
      <c r="H933" s="2" t="str">
        <f t="shared" si="189"/>
        <v/>
      </c>
      <c r="I933" s="33" t="str">
        <f t="shared" si="190"/>
        <v/>
      </c>
      <c r="J933" s="10" t="str">
        <f t="shared" si="191"/>
        <v/>
      </c>
      <c r="K933" s="10" t="str">
        <f t="shared" si="192"/>
        <v/>
      </c>
      <c r="L933" s="10"/>
      <c r="M933" s="43" t="str">
        <f t="shared" si="193"/>
        <v/>
      </c>
      <c r="N933" s="2">
        <f t="shared" si="194"/>
        <v>917</v>
      </c>
      <c r="O933" s="2" t="str">
        <f t="shared" si="185"/>
        <v/>
      </c>
    </row>
    <row r="934" spans="1:15" x14ac:dyDescent="0.2">
      <c r="A934" s="27" t="str">
        <f t="shared" si="183"/>
        <v/>
      </c>
      <c r="B934" s="20" t="str">
        <f t="shared" si="184"/>
        <v/>
      </c>
      <c r="C934" s="26" t="str">
        <f t="shared" si="186"/>
        <v/>
      </c>
      <c r="D934" s="16" t="str">
        <f t="shared" si="187"/>
        <v/>
      </c>
      <c r="E934" s="16" t="str">
        <f t="shared" si="188"/>
        <v/>
      </c>
      <c r="F934" s="53" t="str">
        <f t="shared" si="195"/>
        <v/>
      </c>
      <c r="G934" s="2"/>
      <c r="H934" s="2" t="str">
        <f t="shared" si="189"/>
        <v/>
      </c>
      <c r="I934" s="33" t="str">
        <f t="shared" si="190"/>
        <v/>
      </c>
      <c r="J934" s="10" t="str">
        <f t="shared" si="191"/>
        <v/>
      </c>
      <c r="K934" s="10" t="str">
        <f t="shared" si="192"/>
        <v/>
      </c>
      <c r="L934" s="10"/>
      <c r="M934" s="43" t="str">
        <f t="shared" si="193"/>
        <v/>
      </c>
      <c r="N934" s="2">
        <f t="shared" si="194"/>
        <v>918</v>
      </c>
      <c r="O934" s="2" t="str">
        <f t="shared" si="185"/>
        <v/>
      </c>
    </row>
    <row r="935" spans="1:15" x14ac:dyDescent="0.2">
      <c r="A935" s="27" t="str">
        <f t="shared" si="183"/>
        <v/>
      </c>
      <c r="B935" s="20" t="str">
        <f t="shared" si="184"/>
        <v/>
      </c>
      <c r="C935" s="26" t="str">
        <f t="shared" si="186"/>
        <v/>
      </c>
      <c r="D935" s="16" t="str">
        <f t="shared" si="187"/>
        <v/>
      </c>
      <c r="E935" s="16" t="str">
        <f t="shared" si="188"/>
        <v/>
      </c>
      <c r="F935" s="53" t="str">
        <f t="shared" si="195"/>
        <v/>
      </c>
      <c r="G935" s="2"/>
      <c r="H935" s="2" t="str">
        <f t="shared" si="189"/>
        <v/>
      </c>
      <c r="I935" s="33" t="str">
        <f t="shared" si="190"/>
        <v/>
      </c>
      <c r="J935" s="10" t="str">
        <f t="shared" si="191"/>
        <v/>
      </c>
      <c r="K935" s="10" t="str">
        <f t="shared" si="192"/>
        <v/>
      </c>
      <c r="L935" s="10"/>
      <c r="M935" s="43" t="str">
        <f t="shared" si="193"/>
        <v/>
      </c>
      <c r="N935" s="2">
        <f t="shared" si="194"/>
        <v>919</v>
      </c>
      <c r="O935" s="2" t="str">
        <f t="shared" si="185"/>
        <v/>
      </c>
    </row>
    <row r="936" spans="1:15" x14ac:dyDescent="0.2">
      <c r="A936" s="27" t="str">
        <f t="shared" si="183"/>
        <v/>
      </c>
      <c r="B936" s="20" t="str">
        <f t="shared" si="184"/>
        <v/>
      </c>
      <c r="C936" s="26" t="str">
        <f t="shared" si="186"/>
        <v/>
      </c>
      <c r="D936" s="16" t="str">
        <f t="shared" si="187"/>
        <v/>
      </c>
      <c r="E936" s="16" t="str">
        <f t="shared" si="188"/>
        <v/>
      </c>
      <c r="F936" s="53" t="str">
        <f t="shared" si="195"/>
        <v/>
      </c>
      <c r="G936" s="2"/>
      <c r="H936" s="2" t="str">
        <f t="shared" si="189"/>
        <v/>
      </c>
      <c r="I936" s="33" t="str">
        <f t="shared" si="190"/>
        <v/>
      </c>
      <c r="J936" s="10" t="str">
        <f t="shared" si="191"/>
        <v/>
      </c>
      <c r="K936" s="10" t="str">
        <f t="shared" si="192"/>
        <v/>
      </c>
      <c r="L936" s="10"/>
      <c r="M936" s="43" t="str">
        <f t="shared" si="193"/>
        <v/>
      </c>
      <c r="N936" s="2">
        <f t="shared" si="194"/>
        <v>920</v>
      </c>
      <c r="O936" s="2" t="str">
        <f t="shared" si="185"/>
        <v/>
      </c>
    </row>
    <row r="937" spans="1:15" x14ac:dyDescent="0.2">
      <c r="A937" s="27" t="str">
        <f t="shared" si="183"/>
        <v/>
      </c>
      <c r="B937" s="20" t="str">
        <f t="shared" si="184"/>
        <v/>
      </c>
      <c r="C937" s="26" t="str">
        <f t="shared" si="186"/>
        <v/>
      </c>
      <c r="D937" s="16" t="str">
        <f t="shared" si="187"/>
        <v/>
      </c>
      <c r="E937" s="16" t="str">
        <f t="shared" si="188"/>
        <v/>
      </c>
      <c r="F937" s="53" t="str">
        <f t="shared" si="195"/>
        <v/>
      </c>
      <c r="G937" s="2"/>
      <c r="H937" s="2" t="str">
        <f t="shared" si="189"/>
        <v/>
      </c>
      <c r="I937" s="33" t="str">
        <f t="shared" si="190"/>
        <v/>
      </c>
      <c r="J937" s="10" t="str">
        <f t="shared" si="191"/>
        <v/>
      </c>
      <c r="K937" s="10" t="str">
        <f t="shared" si="192"/>
        <v/>
      </c>
      <c r="L937" s="10"/>
      <c r="M937" s="43" t="str">
        <f t="shared" si="193"/>
        <v/>
      </c>
      <c r="N937" s="2">
        <f t="shared" si="194"/>
        <v>921</v>
      </c>
      <c r="O937" s="2" t="str">
        <f t="shared" si="185"/>
        <v/>
      </c>
    </row>
    <row r="938" spans="1:15" x14ac:dyDescent="0.2">
      <c r="A938" s="27" t="str">
        <f t="shared" si="183"/>
        <v/>
      </c>
      <c r="B938" s="20" t="str">
        <f t="shared" si="184"/>
        <v/>
      </c>
      <c r="C938" s="26" t="str">
        <f t="shared" si="186"/>
        <v/>
      </c>
      <c r="D938" s="16" t="str">
        <f t="shared" si="187"/>
        <v/>
      </c>
      <c r="E938" s="16" t="str">
        <f t="shared" si="188"/>
        <v/>
      </c>
      <c r="F938" s="53" t="str">
        <f t="shared" si="195"/>
        <v/>
      </c>
      <c r="G938" s="2"/>
      <c r="H938" s="2" t="str">
        <f t="shared" si="189"/>
        <v/>
      </c>
      <c r="I938" s="33" t="str">
        <f t="shared" si="190"/>
        <v/>
      </c>
      <c r="J938" s="10" t="str">
        <f t="shared" si="191"/>
        <v/>
      </c>
      <c r="K938" s="10" t="str">
        <f t="shared" si="192"/>
        <v/>
      </c>
      <c r="L938" s="10"/>
      <c r="M938" s="43" t="str">
        <f t="shared" si="193"/>
        <v/>
      </c>
      <c r="N938" s="2">
        <f t="shared" si="194"/>
        <v>922</v>
      </c>
      <c r="O938" s="2" t="str">
        <f t="shared" si="185"/>
        <v/>
      </c>
    </row>
    <row r="939" spans="1:15" x14ac:dyDescent="0.2">
      <c r="A939" s="27" t="str">
        <f t="shared" si="183"/>
        <v/>
      </c>
      <c r="B939" s="20" t="str">
        <f t="shared" si="184"/>
        <v/>
      </c>
      <c r="C939" s="26" t="str">
        <f t="shared" si="186"/>
        <v/>
      </c>
      <c r="D939" s="16" t="str">
        <f t="shared" si="187"/>
        <v/>
      </c>
      <c r="E939" s="16" t="str">
        <f t="shared" si="188"/>
        <v/>
      </c>
      <c r="F939" s="53" t="str">
        <f t="shared" si="195"/>
        <v/>
      </c>
      <c r="G939" s="2"/>
      <c r="H939" s="2" t="str">
        <f t="shared" si="189"/>
        <v/>
      </c>
      <c r="I939" s="33" t="str">
        <f t="shared" si="190"/>
        <v/>
      </c>
      <c r="J939" s="10" t="str">
        <f t="shared" si="191"/>
        <v/>
      </c>
      <c r="K939" s="10" t="str">
        <f t="shared" si="192"/>
        <v/>
      </c>
      <c r="L939" s="10"/>
      <c r="M939" s="43" t="str">
        <f t="shared" si="193"/>
        <v/>
      </c>
      <c r="N939" s="2">
        <f t="shared" si="194"/>
        <v>923</v>
      </c>
      <c r="O939" s="2" t="str">
        <f t="shared" si="185"/>
        <v/>
      </c>
    </row>
    <row r="940" spans="1:15" x14ac:dyDescent="0.2">
      <c r="A940" s="27" t="str">
        <f t="shared" si="183"/>
        <v/>
      </c>
      <c r="B940" s="20" t="str">
        <f t="shared" si="184"/>
        <v/>
      </c>
      <c r="C940" s="26" t="str">
        <f t="shared" si="186"/>
        <v/>
      </c>
      <c r="D940" s="16" t="str">
        <f t="shared" si="187"/>
        <v/>
      </c>
      <c r="E940" s="16" t="str">
        <f t="shared" si="188"/>
        <v/>
      </c>
      <c r="F940" s="53" t="str">
        <f t="shared" si="195"/>
        <v/>
      </c>
      <c r="G940" s="2"/>
      <c r="H940" s="2" t="str">
        <f t="shared" si="189"/>
        <v/>
      </c>
      <c r="I940" s="33" t="str">
        <f t="shared" si="190"/>
        <v/>
      </c>
      <c r="J940" s="10" t="str">
        <f t="shared" si="191"/>
        <v/>
      </c>
      <c r="K940" s="10" t="str">
        <f t="shared" si="192"/>
        <v/>
      </c>
      <c r="L940" s="10"/>
      <c r="M940" s="43" t="str">
        <f t="shared" si="193"/>
        <v/>
      </c>
      <c r="N940" s="2">
        <f t="shared" si="194"/>
        <v>924</v>
      </c>
      <c r="O940" s="2" t="str">
        <f t="shared" si="185"/>
        <v/>
      </c>
    </row>
    <row r="941" spans="1:15" x14ac:dyDescent="0.2">
      <c r="A941" s="27" t="str">
        <f t="shared" si="183"/>
        <v/>
      </c>
      <c r="B941" s="20" t="str">
        <f t="shared" si="184"/>
        <v/>
      </c>
      <c r="C941" s="26" t="str">
        <f t="shared" si="186"/>
        <v/>
      </c>
      <c r="D941" s="16" t="str">
        <f t="shared" si="187"/>
        <v/>
      </c>
      <c r="E941" s="16" t="str">
        <f t="shared" si="188"/>
        <v/>
      </c>
      <c r="F941" s="53" t="str">
        <f t="shared" si="195"/>
        <v/>
      </c>
      <c r="G941" s="2"/>
      <c r="H941" s="2" t="str">
        <f t="shared" si="189"/>
        <v/>
      </c>
      <c r="I941" s="33" t="str">
        <f t="shared" si="190"/>
        <v/>
      </c>
      <c r="J941" s="10" t="str">
        <f t="shared" si="191"/>
        <v/>
      </c>
      <c r="K941" s="10" t="str">
        <f t="shared" si="192"/>
        <v/>
      </c>
      <c r="L941" s="10"/>
      <c r="M941" s="43" t="str">
        <f t="shared" si="193"/>
        <v/>
      </c>
      <c r="N941" s="2">
        <f t="shared" si="194"/>
        <v>925</v>
      </c>
      <c r="O941" s="2" t="str">
        <f t="shared" si="185"/>
        <v/>
      </c>
    </row>
    <row r="942" spans="1:15" x14ac:dyDescent="0.2">
      <c r="A942" s="27" t="str">
        <f t="shared" si="183"/>
        <v/>
      </c>
      <c r="B942" s="20" t="str">
        <f t="shared" si="184"/>
        <v/>
      </c>
      <c r="C942" s="26" t="str">
        <f t="shared" si="186"/>
        <v/>
      </c>
      <c r="D942" s="16" t="str">
        <f t="shared" si="187"/>
        <v/>
      </c>
      <c r="E942" s="16" t="str">
        <f t="shared" si="188"/>
        <v/>
      </c>
      <c r="F942" s="53" t="str">
        <f t="shared" si="195"/>
        <v/>
      </c>
      <c r="G942" s="2"/>
      <c r="H942" s="2" t="str">
        <f t="shared" si="189"/>
        <v/>
      </c>
      <c r="I942" s="33" t="str">
        <f t="shared" si="190"/>
        <v/>
      </c>
      <c r="J942" s="10" t="str">
        <f t="shared" si="191"/>
        <v/>
      </c>
      <c r="K942" s="10" t="str">
        <f t="shared" si="192"/>
        <v/>
      </c>
      <c r="L942" s="10"/>
      <c r="M942" s="43" t="str">
        <f t="shared" si="193"/>
        <v/>
      </c>
      <c r="N942" s="2">
        <f t="shared" si="194"/>
        <v>926</v>
      </c>
      <c r="O942" s="2" t="str">
        <f t="shared" si="185"/>
        <v/>
      </c>
    </row>
    <row r="943" spans="1:15" x14ac:dyDescent="0.2">
      <c r="A943" s="27" t="str">
        <f t="shared" si="183"/>
        <v/>
      </c>
      <c r="B943" s="20" t="str">
        <f t="shared" si="184"/>
        <v/>
      </c>
      <c r="C943" s="26" t="str">
        <f t="shared" si="186"/>
        <v/>
      </c>
      <c r="D943" s="16" t="str">
        <f t="shared" si="187"/>
        <v/>
      </c>
      <c r="E943" s="16" t="str">
        <f t="shared" si="188"/>
        <v/>
      </c>
      <c r="F943" s="53" t="str">
        <f t="shared" si="195"/>
        <v/>
      </c>
      <c r="G943" s="2"/>
      <c r="H943" s="2" t="str">
        <f t="shared" si="189"/>
        <v/>
      </c>
      <c r="I943" s="33" t="str">
        <f t="shared" si="190"/>
        <v/>
      </c>
      <c r="J943" s="10" t="str">
        <f t="shared" si="191"/>
        <v/>
      </c>
      <c r="K943" s="10" t="str">
        <f t="shared" si="192"/>
        <v/>
      </c>
      <c r="L943" s="10"/>
      <c r="M943" s="43" t="str">
        <f t="shared" si="193"/>
        <v/>
      </c>
      <c r="N943" s="2">
        <f t="shared" si="194"/>
        <v>927</v>
      </c>
      <c r="O943" s="2" t="str">
        <f t="shared" si="185"/>
        <v/>
      </c>
    </row>
    <row r="944" spans="1:15" x14ac:dyDescent="0.2">
      <c r="A944" s="27" t="str">
        <f t="shared" si="183"/>
        <v/>
      </c>
      <c r="B944" s="20" t="str">
        <f t="shared" si="184"/>
        <v/>
      </c>
      <c r="C944" s="26" t="str">
        <f t="shared" si="186"/>
        <v/>
      </c>
      <c r="D944" s="16" t="str">
        <f t="shared" si="187"/>
        <v/>
      </c>
      <c r="E944" s="16" t="str">
        <f t="shared" si="188"/>
        <v/>
      </c>
      <c r="F944" s="53" t="str">
        <f t="shared" si="195"/>
        <v/>
      </c>
      <c r="G944" s="2"/>
      <c r="H944" s="2" t="str">
        <f t="shared" si="189"/>
        <v/>
      </c>
      <c r="I944" s="33" t="str">
        <f t="shared" si="190"/>
        <v/>
      </c>
      <c r="J944" s="10" t="str">
        <f t="shared" si="191"/>
        <v/>
      </c>
      <c r="K944" s="10" t="str">
        <f t="shared" si="192"/>
        <v/>
      </c>
      <c r="L944" s="10"/>
      <c r="M944" s="43" t="str">
        <f t="shared" si="193"/>
        <v/>
      </c>
      <c r="N944" s="2">
        <f t="shared" si="194"/>
        <v>928</v>
      </c>
      <c r="O944" s="2" t="str">
        <f t="shared" si="185"/>
        <v/>
      </c>
    </row>
    <row r="945" spans="1:15" x14ac:dyDescent="0.2">
      <c r="A945" s="27" t="str">
        <f t="shared" si="183"/>
        <v/>
      </c>
      <c r="B945" s="20" t="str">
        <f t="shared" si="184"/>
        <v/>
      </c>
      <c r="C945" s="26" t="str">
        <f t="shared" si="186"/>
        <v/>
      </c>
      <c r="D945" s="16" t="str">
        <f t="shared" si="187"/>
        <v/>
      </c>
      <c r="E945" s="16" t="str">
        <f t="shared" si="188"/>
        <v/>
      </c>
      <c r="F945" s="53" t="str">
        <f t="shared" si="195"/>
        <v/>
      </c>
      <c r="G945" s="2"/>
      <c r="H945" s="2" t="str">
        <f t="shared" si="189"/>
        <v/>
      </c>
      <c r="I945" s="33" t="str">
        <f t="shared" si="190"/>
        <v/>
      </c>
      <c r="J945" s="10" t="str">
        <f t="shared" si="191"/>
        <v/>
      </c>
      <c r="K945" s="10" t="str">
        <f t="shared" si="192"/>
        <v/>
      </c>
      <c r="L945" s="10"/>
      <c r="M945" s="43" t="str">
        <f t="shared" si="193"/>
        <v/>
      </c>
      <c r="N945" s="2">
        <f t="shared" si="194"/>
        <v>929</v>
      </c>
      <c r="O945" s="2" t="str">
        <f t="shared" si="185"/>
        <v/>
      </c>
    </row>
    <row r="946" spans="1:15" x14ac:dyDescent="0.2">
      <c r="A946" s="27" t="str">
        <f t="shared" si="183"/>
        <v/>
      </c>
      <c r="B946" s="20" t="str">
        <f t="shared" si="184"/>
        <v/>
      </c>
      <c r="C946" s="26" t="str">
        <f t="shared" si="186"/>
        <v/>
      </c>
      <c r="D946" s="16" t="str">
        <f t="shared" si="187"/>
        <v/>
      </c>
      <c r="E946" s="16" t="str">
        <f t="shared" si="188"/>
        <v/>
      </c>
      <c r="F946" s="53" t="str">
        <f t="shared" si="195"/>
        <v/>
      </c>
      <c r="G946" s="2"/>
      <c r="H946" s="2" t="str">
        <f t="shared" si="189"/>
        <v/>
      </c>
      <c r="I946" s="33" t="str">
        <f t="shared" si="190"/>
        <v/>
      </c>
      <c r="J946" s="10" t="str">
        <f t="shared" si="191"/>
        <v/>
      </c>
      <c r="K946" s="10" t="str">
        <f t="shared" si="192"/>
        <v/>
      </c>
      <c r="L946" s="10"/>
      <c r="M946" s="43" t="str">
        <f t="shared" si="193"/>
        <v/>
      </c>
      <c r="N946" s="2">
        <f t="shared" si="194"/>
        <v>930</v>
      </c>
      <c r="O946" s="2" t="str">
        <f t="shared" si="185"/>
        <v/>
      </c>
    </row>
    <row r="947" spans="1:15" x14ac:dyDescent="0.2">
      <c r="A947" s="27" t="str">
        <f t="shared" si="183"/>
        <v/>
      </c>
      <c r="B947" s="20" t="str">
        <f t="shared" si="184"/>
        <v/>
      </c>
      <c r="C947" s="26" t="str">
        <f t="shared" si="186"/>
        <v/>
      </c>
      <c r="D947" s="16" t="str">
        <f t="shared" si="187"/>
        <v/>
      </c>
      <c r="E947" s="16" t="str">
        <f t="shared" si="188"/>
        <v/>
      </c>
      <c r="F947" s="53" t="str">
        <f t="shared" si="195"/>
        <v/>
      </c>
      <c r="G947" s="2"/>
      <c r="H947" s="2" t="str">
        <f t="shared" si="189"/>
        <v/>
      </c>
      <c r="I947" s="33" t="str">
        <f t="shared" si="190"/>
        <v/>
      </c>
      <c r="J947" s="10" t="str">
        <f t="shared" si="191"/>
        <v/>
      </c>
      <c r="K947" s="10" t="str">
        <f t="shared" si="192"/>
        <v/>
      </c>
      <c r="L947" s="10"/>
      <c r="M947" s="43" t="str">
        <f t="shared" si="193"/>
        <v/>
      </c>
      <c r="N947" s="2">
        <f t="shared" si="194"/>
        <v>931</v>
      </c>
      <c r="O947" s="2" t="str">
        <f t="shared" si="185"/>
        <v/>
      </c>
    </row>
    <row r="948" spans="1:15" x14ac:dyDescent="0.2">
      <c r="A948" s="27" t="str">
        <f t="shared" si="183"/>
        <v/>
      </c>
      <c r="B948" s="20" t="str">
        <f t="shared" si="184"/>
        <v/>
      </c>
      <c r="C948" s="26" t="str">
        <f t="shared" si="186"/>
        <v/>
      </c>
      <c r="D948" s="16" t="str">
        <f t="shared" si="187"/>
        <v/>
      </c>
      <c r="E948" s="16" t="str">
        <f t="shared" si="188"/>
        <v/>
      </c>
      <c r="F948" s="53" t="str">
        <f t="shared" si="195"/>
        <v/>
      </c>
      <c r="G948" s="2"/>
      <c r="H948" s="2" t="str">
        <f t="shared" si="189"/>
        <v/>
      </c>
      <c r="I948" s="33" t="str">
        <f t="shared" si="190"/>
        <v/>
      </c>
      <c r="J948" s="10" t="str">
        <f t="shared" si="191"/>
        <v/>
      </c>
      <c r="K948" s="10" t="str">
        <f t="shared" si="192"/>
        <v/>
      </c>
      <c r="L948" s="10"/>
      <c r="M948" s="43" t="str">
        <f t="shared" si="193"/>
        <v/>
      </c>
      <c r="N948" s="2">
        <f t="shared" si="194"/>
        <v>932</v>
      </c>
      <c r="O948" s="2" t="str">
        <f t="shared" si="185"/>
        <v/>
      </c>
    </row>
    <row r="949" spans="1:15" x14ac:dyDescent="0.2">
      <c r="A949" s="27" t="str">
        <f t="shared" si="183"/>
        <v/>
      </c>
      <c r="B949" s="20" t="str">
        <f t="shared" si="184"/>
        <v/>
      </c>
      <c r="C949" s="26" t="str">
        <f t="shared" si="186"/>
        <v/>
      </c>
      <c r="D949" s="16" t="str">
        <f t="shared" si="187"/>
        <v/>
      </c>
      <c r="E949" s="16" t="str">
        <f t="shared" si="188"/>
        <v/>
      </c>
      <c r="F949" s="53" t="str">
        <f t="shared" si="195"/>
        <v/>
      </c>
      <c r="G949" s="2"/>
      <c r="H949" s="2" t="str">
        <f t="shared" si="189"/>
        <v/>
      </c>
      <c r="I949" s="33" t="str">
        <f t="shared" si="190"/>
        <v/>
      </c>
      <c r="J949" s="10" t="str">
        <f t="shared" si="191"/>
        <v/>
      </c>
      <c r="K949" s="10" t="str">
        <f t="shared" si="192"/>
        <v/>
      </c>
      <c r="L949" s="10"/>
      <c r="M949" s="43" t="str">
        <f t="shared" si="193"/>
        <v/>
      </c>
      <c r="N949" s="2">
        <f t="shared" si="194"/>
        <v>933</v>
      </c>
      <c r="O949" s="2" t="str">
        <f t="shared" si="185"/>
        <v/>
      </c>
    </row>
    <row r="950" spans="1:15" x14ac:dyDescent="0.2">
      <c r="A950" s="27" t="str">
        <f t="shared" si="183"/>
        <v/>
      </c>
      <c r="B950" s="20" t="str">
        <f t="shared" si="184"/>
        <v/>
      </c>
      <c r="C950" s="26" t="str">
        <f t="shared" si="186"/>
        <v/>
      </c>
      <c r="D950" s="16" t="str">
        <f t="shared" si="187"/>
        <v/>
      </c>
      <c r="E950" s="16" t="str">
        <f t="shared" si="188"/>
        <v/>
      </c>
      <c r="F950" s="53" t="str">
        <f t="shared" si="195"/>
        <v/>
      </c>
      <c r="G950" s="2"/>
      <c r="H950" s="2" t="str">
        <f t="shared" si="189"/>
        <v/>
      </c>
      <c r="I950" s="33" t="str">
        <f t="shared" si="190"/>
        <v/>
      </c>
      <c r="J950" s="10" t="str">
        <f t="shared" si="191"/>
        <v/>
      </c>
      <c r="K950" s="10" t="str">
        <f t="shared" si="192"/>
        <v/>
      </c>
      <c r="L950" s="10"/>
      <c r="M950" s="43" t="str">
        <f t="shared" si="193"/>
        <v/>
      </c>
      <c r="N950" s="2">
        <f t="shared" si="194"/>
        <v>934</v>
      </c>
      <c r="O950" s="2" t="str">
        <f t="shared" si="185"/>
        <v/>
      </c>
    </row>
    <row r="951" spans="1:15" x14ac:dyDescent="0.2">
      <c r="A951" s="27" t="str">
        <f t="shared" si="183"/>
        <v/>
      </c>
      <c r="B951" s="20" t="str">
        <f t="shared" si="184"/>
        <v/>
      </c>
      <c r="C951" s="26" t="str">
        <f t="shared" si="186"/>
        <v/>
      </c>
      <c r="D951" s="16" t="str">
        <f t="shared" si="187"/>
        <v/>
      </c>
      <c r="E951" s="16" t="str">
        <f t="shared" si="188"/>
        <v/>
      </c>
      <c r="F951" s="53" t="str">
        <f t="shared" si="195"/>
        <v/>
      </c>
      <c r="G951" s="2"/>
      <c r="H951" s="2" t="str">
        <f t="shared" si="189"/>
        <v/>
      </c>
      <c r="I951" s="33" t="str">
        <f t="shared" si="190"/>
        <v/>
      </c>
      <c r="J951" s="10" t="str">
        <f t="shared" si="191"/>
        <v/>
      </c>
      <c r="K951" s="10" t="str">
        <f t="shared" si="192"/>
        <v/>
      </c>
      <c r="L951" s="10"/>
      <c r="M951" s="43" t="str">
        <f t="shared" si="193"/>
        <v/>
      </c>
      <c r="N951" s="2">
        <f t="shared" si="194"/>
        <v>935</v>
      </c>
      <c r="O951" s="2" t="str">
        <f t="shared" si="185"/>
        <v/>
      </c>
    </row>
    <row r="952" spans="1:15" x14ac:dyDescent="0.2">
      <c r="A952" s="27" t="str">
        <f t="shared" si="183"/>
        <v/>
      </c>
      <c r="B952" s="20" t="str">
        <f t="shared" si="184"/>
        <v/>
      </c>
      <c r="C952" s="26" t="str">
        <f t="shared" si="186"/>
        <v/>
      </c>
      <c r="D952" s="16" t="str">
        <f t="shared" si="187"/>
        <v/>
      </c>
      <c r="E952" s="16" t="str">
        <f t="shared" si="188"/>
        <v/>
      </c>
      <c r="F952" s="53" t="str">
        <f t="shared" si="195"/>
        <v/>
      </c>
      <c r="G952" s="2"/>
      <c r="H952" s="2" t="str">
        <f t="shared" si="189"/>
        <v/>
      </c>
      <c r="I952" s="33" t="str">
        <f t="shared" si="190"/>
        <v/>
      </c>
      <c r="J952" s="10" t="str">
        <f t="shared" si="191"/>
        <v/>
      </c>
      <c r="K952" s="10" t="str">
        <f t="shared" si="192"/>
        <v/>
      </c>
      <c r="L952" s="10"/>
      <c r="M952" s="43" t="str">
        <f t="shared" si="193"/>
        <v/>
      </c>
      <c r="N952" s="2">
        <f t="shared" si="194"/>
        <v>936</v>
      </c>
      <c r="O952" s="2" t="str">
        <f t="shared" si="185"/>
        <v/>
      </c>
    </row>
    <row r="953" spans="1:15" x14ac:dyDescent="0.2">
      <c r="A953" s="27" t="str">
        <f t="shared" si="183"/>
        <v/>
      </c>
      <c r="B953" s="20" t="str">
        <f t="shared" si="184"/>
        <v/>
      </c>
      <c r="C953" s="26" t="str">
        <f t="shared" si="186"/>
        <v/>
      </c>
      <c r="D953" s="16" t="str">
        <f t="shared" si="187"/>
        <v/>
      </c>
      <c r="E953" s="16" t="str">
        <f t="shared" si="188"/>
        <v/>
      </c>
      <c r="F953" s="53" t="str">
        <f t="shared" si="195"/>
        <v/>
      </c>
      <c r="G953" s="2"/>
      <c r="H953" s="2" t="str">
        <f t="shared" si="189"/>
        <v/>
      </c>
      <c r="I953" s="33" t="str">
        <f t="shared" si="190"/>
        <v/>
      </c>
      <c r="J953" s="10" t="str">
        <f t="shared" si="191"/>
        <v/>
      </c>
      <c r="K953" s="10" t="str">
        <f t="shared" si="192"/>
        <v/>
      </c>
      <c r="L953" s="10"/>
      <c r="M953" s="43" t="str">
        <f t="shared" si="193"/>
        <v/>
      </c>
      <c r="N953" s="2">
        <f t="shared" si="194"/>
        <v>937</v>
      </c>
      <c r="O953" s="2" t="str">
        <f t="shared" si="185"/>
        <v/>
      </c>
    </row>
    <row r="954" spans="1:15" x14ac:dyDescent="0.2">
      <c r="A954" s="27" t="str">
        <f t="shared" si="183"/>
        <v/>
      </c>
      <c r="B954" s="20" t="str">
        <f t="shared" si="184"/>
        <v/>
      </c>
      <c r="C954" s="26" t="str">
        <f t="shared" si="186"/>
        <v/>
      </c>
      <c r="D954" s="16" t="str">
        <f t="shared" si="187"/>
        <v/>
      </c>
      <c r="E954" s="16" t="str">
        <f t="shared" si="188"/>
        <v/>
      </c>
      <c r="F954" s="53" t="str">
        <f t="shared" si="195"/>
        <v/>
      </c>
      <c r="G954" s="2"/>
      <c r="H954" s="2" t="str">
        <f t="shared" si="189"/>
        <v/>
      </c>
      <c r="I954" s="33" t="str">
        <f t="shared" si="190"/>
        <v/>
      </c>
      <c r="J954" s="10" t="str">
        <f t="shared" si="191"/>
        <v/>
      </c>
      <c r="K954" s="10" t="str">
        <f t="shared" si="192"/>
        <v/>
      </c>
      <c r="L954" s="10"/>
      <c r="M954" s="43" t="str">
        <f t="shared" si="193"/>
        <v/>
      </c>
      <c r="N954" s="2">
        <f t="shared" si="194"/>
        <v>938</v>
      </c>
      <c r="O954" s="2" t="str">
        <f t="shared" si="185"/>
        <v/>
      </c>
    </row>
    <row r="955" spans="1:15" x14ac:dyDescent="0.2">
      <c r="A955" s="27" t="str">
        <f t="shared" si="183"/>
        <v/>
      </c>
      <c r="B955" s="20" t="str">
        <f t="shared" si="184"/>
        <v/>
      </c>
      <c r="C955" s="26" t="str">
        <f t="shared" si="186"/>
        <v/>
      </c>
      <c r="D955" s="16" t="str">
        <f t="shared" si="187"/>
        <v/>
      </c>
      <c r="E955" s="16" t="str">
        <f t="shared" si="188"/>
        <v/>
      </c>
      <c r="F955" s="53" t="str">
        <f t="shared" si="195"/>
        <v/>
      </c>
      <c r="G955" s="2"/>
      <c r="H955" s="2" t="str">
        <f t="shared" si="189"/>
        <v/>
      </c>
      <c r="I955" s="33" t="str">
        <f t="shared" si="190"/>
        <v/>
      </c>
      <c r="J955" s="10" t="str">
        <f t="shared" si="191"/>
        <v/>
      </c>
      <c r="K955" s="10" t="str">
        <f t="shared" si="192"/>
        <v/>
      </c>
      <c r="L955" s="10"/>
      <c r="M955" s="43" t="str">
        <f t="shared" si="193"/>
        <v/>
      </c>
      <c r="N955" s="2">
        <f t="shared" si="194"/>
        <v>939</v>
      </c>
      <c r="O955" s="2" t="str">
        <f t="shared" si="185"/>
        <v/>
      </c>
    </row>
    <row r="956" spans="1:15" x14ac:dyDescent="0.2">
      <c r="A956" s="27" t="str">
        <f t="shared" si="183"/>
        <v/>
      </c>
      <c r="B956" s="20" t="str">
        <f t="shared" si="184"/>
        <v/>
      </c>
      <c r="C956" s="26" t="str">
        <f t="shared" si="186"/>
        <v/>
      </c>
      <c r="D956" s="16" t="str">
        <f t="shared" si="187"/>
        <v/>
      </c>
      <c r="E956" s="16" t="str">
        <f t="shared" si="188"/>
        <v/>
      </c>
      <c r="F956" s="53" t="str">
        <f t="shared" si="195"/>
        <v/>
      </c>
      <c r="G956" s="2"/>
      <c r="H956" s="2" t="str">
        <f t="shared" si="189"/>
        <v/>
      </c>
      <c r="I956" s="33" t="str">
        <f t="shared" si="190"/>
        <v/>
      </c>
      <c r="J956" s="10" t="str">
        <f t="shared" si="191"/>
        <v/>
      </c>
      <c r="K956" s="10" t="str">
        <f t="shared" si="192"/>
        <v/>
      </c>
      <c r="L956" s="10"/>
      <c r="M956" s="43" t="str">
        <f t="shared" si="193"/>
        <v/>
      </c>
      <c r="N956" s="2">
        <f t="shared" si="194"/>
        <v>940</v>
      </c>
      <c r="O956" s="2" t="str">
        <f t="shared" si="185"/>
        <v/>
      </c>
    </row>
    <row r="957" spans="1:15" x14ac:dyDescent="0.2">
      <c r="A957" s="27" t="str">
        <f t="shared" si="183"/>
        <v/>
      </c>
      <c r="B957" s="20" t="str">
        <f t="shared" si="184"/>
        <v/>
      </c>
      <c r="C957" s="26" t="str">
        <f t="shared" si="186"/>
        <v/>
      </c>
      <c r="D957" s="16" t="str">
        <f t="shared" si="187"/>
        <v/>
      </c>
      <c r="E957" s="16" t="str">
        <f t="shared" si="188"/>
        <v/>
      </c>
      <c r="F957" s="53" t="str">
        <f t="shared" si="195"/>
        <v/>
      </c>
      <c r="G957" s="2"/>
      <c r="H957" s="2" t="str">
        <f t="shared" si="189"/>
        <v/>
      </c>
      <c r="I957" s="33" t="str">
        <f t="shared" si="190"/>
        <v/>
      </c>
      <c r="J957" s="10" t="str">
        <f t="shared" si="191"/>
        <v/>
      </c>
      <c r="K957" s="10" t="str">
        <f t="shared" si="192"/>
        <v/>
      </c>
      <c r="L957" s="10"/>
      <c r="M957" s="43" t="str">
        <f t="shared" si="193"/>
        <v/>
      </c>
      <c r="N957" s="2">
        <f t="shared" si="194"/>
        <v>941</v>
      </c>
      <c r="O957" s="2" t="str">
        <f t="shared" si="185"/>
        <v/>
      </c>
    </row>
    <row r="958" spans="1:15" x14ac:dyDescent="0.2">
      <c r="A958" s="27" t="str">
        <f t="shared" si="183"/>
        <v/>
      </c>
      <c r="B958" s="20" t="str">
        <f t="shared" si="184"/>
        <v/>
      </c>
      <c r="C958" s="26" t="str">
        <f t="shared" si="186"/>
        <v/>
      </c>
      <c r="D958" s="16" t="str">
        <f t="shared" si="187"/>
        <v/>
      </c>
      <c r="E958" s="16" t="str">
        <f t="shared" si="188"/>
        <v/>
      </c>
      <c r="F958" s="53" t="str">
        <f t="shared" si="195"/>
        <v/>
      </c>
      <c r="G958" s="2"/>
      <c r="H958" s="2" t="str">
        <f t="shared" si="189"/>
        <v/>
      </c>
      <c r="I958" s="33" t="str">
        <f t="shared" si="190"/>
        <v/>
      </c>
      <c r="J958" s="10" t="str">
        <f t="shared" si="191"/>
        <v/>
      </c>
      <c r="K958" s="10" t="str">
        <f t="shared" si="192"/>
        <v/>
      </c>
      <c r="L958" s="10"/>
      <c r="M958" s="43" t="str">
        <f t="shared" si="193"/>
        <v/>
      </c>
      <c r="N958" s="2">
        <f t="shared" si="194"/>
        <v>942</v>
      </c>
      <c r="O958" s="2" t="str">
        <f t="shared" si="185"/>
        <v/>
      </c>
    </row>
    <row r="959" spans="1:15" x14ac:dyDescent="0.2">
      <c r="A959" s="27" t="str">
        <f t="shared" si="183"/>
        <v/>
      </c>
      <c r="B959" s="20" t="str">
        <f t="shared" si="184"/>
        <v/>
      </c>
      <c r="C959" s="26" t="str">
        <f t="shared" si="186"/>
        <v/>
      </c>
      <c r="D959" s="16" t="str">
        <f t="shared" si="187"/>
        <v/>
      </c>
      <c r="E959" s="16" t="str">
        <f t="shared" si="188"/>
        <v/>
      </c>
      <c r="F959" s="53" t="str">
        <f t="shared" si="195"/>
        <v/>
      </c>
      <c r="G959" s="2"/>
      <c r="H959" s="2" t="str">
        <f t="shared" si="189"/>
        <v/>
      </c>
      <c r="I959" s="33" t="str">
        <f t="shared" si="190"/>
        <v/>
      </c>
      <c r="J959" s="10" t="str">
        <f t="shared" si="191"/>
        <v/>
      </c>
      <c r="K959" s="10" t="str">
        <f t="shared" si="192"/>
        <v/>
      </c>
      <c r="L959" s="10"/>
      <c r="M959" s="43" t="str">
        <f t="shared" si="193"/>
        <v/>
      </c>
      <c r="N959" s="2">
        <f t="shared" si="194"/>
        <v>943</v>
      </c>
      <c r="O959" s="2" t="str">
        <f t="shared" si="185"/>
        <v/>
      </c>
    </row>
    <row r="960" spans="1:15" x14ac:dyDescent="0.2">
      <c r="A960" s="27" t="str">
        <f t="shared" si="183"/>
        <v/>
      </c>
      <c r="B960" s="20" t="str">
        <f t="shared" si="184"/>
        <v/>
      </c>
      <c r="C960" s="26" t="str">
        <f t="shared" si="186"/>
        <v/>
      </c>
      <c r="D960" s="16" t="str">
        <f t="shared" si="187"/>
        <v/>
      </c>
      <c r="E960" s="16" t="str">
        <f t="shared" si="188"/>
        <v/>
      </c>
      <c r="F960" s="53" t="str">
        <f t="shared" si="195"/>
        <v/>
      </c>
      <c r="G960" s="2"/>
      <c r="H960" s="2" t="str">
        <f t="shared" si="189"/>
        <v/>
      </c>
      <c r="I960" s="33" t="str">
        <f t="shared" si="190"/>
        <v/>
      </c>
      <c r="J960" s="10" t="str">
        <f t="shared" si="191"/>
        <v/>
      </c>
      <c r="K960" s="10" t="str">
        <f t="shared" si="192"/>
        <v/>
      </c>
      <c r="L960" s="10"/>
      <c r="M960" s="43" t="str">
        <f t="shared" si="193"/>
        <v/>
      </c>
      <c r="N960" s="2">
        <f t="shared" si="194"/>
        <v>944</v>
      </c>
      <c r="O960" s="2" t="str">
        <f t="shared" si="185"/>
        <v/>
      </c>
    </row>
    <row r="961" spans="1:15" x14ac:dyDescent="0.2">
      <c r="A961" s="27" t="str">
        <f t="shared" si="183"/>
        <v/>
      </c>
      <c r="B961" s="20" t="str">
        <f t="shared" si="184"/>
        <v/>
      </c>
      <c r="C961" s="26" t="str">
        <f t="shared" si="186"/>
        <v/>
      </c>
      <c r="D961" s="16" t="str">
        <f t="shared" si="187"/>
        <v/>
      </c>
      <c r="E961" s="16" t="str">
        <f t="shared" si="188"/>
        <v/>
      </c>
      <c r="F961" s="53" t="str">
        <f t="shared" si="195"/>
        <v/>
      </c>
      <c r="G961" s="2"/>
      <c r="H961" s="2" t="str">
        <f t="shared" si="189"/>
        <v/>
      </c>
      <c r="I961" s="33" t="str">
        <f t="shared" si="190"/>
        <v/>
      </c>
      <c r="J961" s="10" t="str">
        <f t="shared" si="191"/>
        <v/>
      </c>
      <c r="K961" s="10" t="str">
        <f t="shared" si="192"/>
        <v/>
      </c>
      <c r="L961" s="10"/>
      <c r="M961" s="43" t="str">
        <f t="shared" si="193"/>
        <v/>
      </c>
      <c r="N961" s="2">
        <f t="shared" si="194"/>
        <v>945</v>
      </c>
      <c r="O961" s="2" t="str">
        <f t="shared" si="185"/>
        <v/>
      </c>
    </row>
    <row r="962" spans="1:15" x14ac:dyDescent="0.2">
      <c r="A962" s="27" t="str">
        <f t="shared" si="183"/>
        <v/>
      </c>
      <c r="B962" s="20" t="str">
        <f t="shared" si="184"/>
        <v/>
      </c>
      <c r="C962" s="26" t="str">
        <f t="shared" si="186"/>
        <v/>
      </c>
      <c r="D962" s="16" t="str">
        <f t="shared" si="187"/>
        <v/>
      </c>
      <c r="E962" s="16" t="str">
        <f t="shared" si="188"/>
        <v/>
      </c>
      <c r="F962" s="53" t="str">
        <f t="shared" si="195"/>
        <v/>
      </c>
      <c r="G962" s="2"/>
      <c r="H962" s="2" t="str">
        <f t="shared" si="189"/>
        <v/>
      </c>
      <c r="I962" s="33" t="str">
        <f t="shared" si="190"/>
        <v/>
      </c>
      <c r="J962" s="10" t="str">
        <f t="shared" si="191"/>
        <v/>
      </c>
      <c r="K962" s="10" t="str">
        <f t="shared" si="192"/>
        <v/>
      </c>
      <c r="L962" s="10"/>
      <c r="M962" s="43" t="str">
        <f t="shared" si="193"/>
        <v/>
      </c>
      <c r="N962" s="2">
        <f t="shared" si="194"/>
        <v>946</v>
      </c>
      <c r="O962" s="2" t="str">
        <f t="shared" si="185"/>
        <v/>
      </c>
    </row>
    <row r="963" spans="1:15" x14ac:dyDescent="0.2">
      <c r="A963" s="27" t="str">
        <f t="shared" si="183"/>
        <v/>
      </c>
      <c r="B963" s="20" t="str">
        <f t="shared" si="184"/>
        <v/>
      </c>
      <c r="C963" s="26" t="str">
        <f t="shared" si="186"/>
        <v/>
      </c>
      <c r="D963" s="16" t="str">
        <f t="shared" si="187"/>
        <v/>
      </c>
      <c r="E963" s="16" t="str">
        <f t="shared" si="188"/>
        <v/>
      </c>
      <c r="F963" s="53" t="str">
        <f t="shared" si="195"/>
        <v/>
      </c>
      <c r="G963" s="2"/>
      <c r="H963" s="2" t="str">
        <f t="shared" si="189"/>
        <v/>
      </c>
      <c r="I963" s="33" t="str">
        <f t="shared" si="190"/>
        <v/>
      </c>
      <c r="J963" s="10" t="str">
        <f t="shared" si="191"/>
        <v/>
      </c>
      <c r="K963" s="10" t="str">
        <f t="shared" si="192"/>
        <v/>
      </c>
      <c r="L963" s="10"/>
      <c r="M963" s="43" t="str">
        <f t="shared" si="193"/>
        <v/>
      </c>
      <c r="N963" s="2">
        <f t="shared" si="194"/>
        <v>947</v>
      </c>
      <c r="O963" s="2" t="str">
        <f t="shared" si="185"/>
        <v/>
      </c>
    </row>
    <row r="964" spans="1:15" x14ac:dyDescent="0.2">
      <c r="A964" s="27" t="str">
        <f t="shared" si="183"/>
        <v/>
      </c>
      <c r="B964" s="20" t="str">
        <f t="shared" si="184"/>
        <v/>
      </c>
      <c r="C964" s="26" t="str">
        <f t="shared" si="186"/>
        <v/>
      </c>
      <c r="D964" s="16" t="str">
        <f t="shared" si="187"/>
        <v/>
      </c>
      <c r="E964" s="16" t="str">
        <f t="shared" si="188"/>
        <v/>
      </c>
      <c r="F964" s="53" t="str">
        <f t="shared" si="195"/>
        <v/>
      </c>
      <c r="G964" s="2"/>
      <c r="H964" s="2" t="str">
        <f t="shared" si="189"/>
        <v/>
      </c>
      <c r="I964" s="33" t="str">
        <f t="shared" si="190"/>
        <v/>
      </c>
      <c r="J964" s="10" t="str">
        <f t="shared" si="191"/>
        <v/>
      </c>
      <c r="K964" s="10" t="str">
        <f t="shared" si="192"/>
        <v/>
      </c>
      <c r="L964" s="10"/>
      <c r="M964" s="43" t="str">
        <f t="shared" si="193"/>
        <v/>
      </c>
      <c r="N964" s="2">
        <f t="shared" si="194"/>
        <v>948</v>
      </c>
      <c r="O964" s="2" t="str">
        <f t="shared" si="185"/>
        <v/>
      </c>
    </row>
    <row r="965" spans="1:15" x14ac:dyDescent="0.2">
      <c r="A965" s="27" t="str">
        <f t="shared" si="183"/>
        <v/>
      </c>
      <c r="B965" s="20" t="str">
        <f t="shared" si="184"/>
        <v/>
      </c>
      <c r="C965" s="26" t="str">
        <f t="shared" si="186"/>
        <v/>
      </c>
      <c r="D965" s="16" t="str">
        <f t="shared" si="187"/>
        <v/>
      </c>
      <c r="E965" s="16" t="str">
        <f t="shared" si="188"/>
        <v/>
      </c>
      <c r="F965" s="53" t="str">
        <f t="shared" si="195"/>
        <v/>
      </c>
      <c r="G965" s="2"/>
      <c r="H965" s="2" t="str">
        <f t="shared" si="189"/>
        <v/>
      </c>
      <c r="I965" s="33" t="str">
        <f t="shared" si="190"/>
        <v/>
      </c>
      <c r="J965" s="10" t="str">
        <f t="shared" si="191"/>
        <v/>
      </c>
      <c r="K965" s="10" t="str">
        <f t="shared" si="192"/>
        <v/>
      </c>
      <c r="L965" s="10"/>
      <c r="M965" s="43" t="str">
        <f t="shared" si="193"/>
        <v/>
      </c>
      <c r="N965" s="2">
        <f t="shared" si="194"/>
        <v>949</v>
      </c>
      <c r="O965" s="2" t="str">
        <f t="shared" si="185"/>
        <v/>
      </c>
    </row>
    <row r="966" spans="1:15" x14ac:dyDescent="0.2">
      <c r="A966" s="27" t="str">
        <f t="shared" si="183"/>
        <v/>
      </c>
      <c r="B966" s="20" t="str">
        <f t="shared" si="184"/>
        <v/>
      </c>
      <c r="C966" s="26" t="str">
        <f t="shared" si="186"/>
        <v/>
      </c>
      <c r="D966" s="16" t="str">
        <f t="shared" si="187"/>
        <v/>
      </c>
      <c r="E966" s="16" t="str">
        <f t="shared" si="188"/>
        <v/>
      </c>
      <c r="F966" s="53" t="str">
        <f t="shared" si="195"/>
        <v/>
      </c>
      <c r="G966" s="2"/>
      <c r="H966" s="2" t="str">
        <f t="shared" si="189"/>
        <v/>
      </c>
      <c r="I966" s="33" t="str">
        <f t="shared" si="190"/>
        <v/>
      </c>
      <c r="J966" s="10" t="str">
        <f t="shared" si="191"/>
        <v/>
      </c>
      <c r="K966" s="10" t="str">
        <f t="shared" si="192"/>
        <v/>
      </c>
      <c r="L966" s="10"/>
      <c r="M966" s="43" t="str">
        <f t="shared" si="193"/>
        <v/>
      </c>
      <c r="N966" s="2">
        <f t="shared" si="194"/>
        <v>950</v>
      </c>
      <c r="O966" s="2" t="str">
        <f t="shared" si="185"/>
        <v/>
      </c>
    </row>
    <row r="967" spans="1:15" x14ac:dyDescent="0.2">
      <c r="A967" s="27" t="str">
        <f t="shared" si="183"/>
        <v/>
      </c>
      <c r="B967" s="20" t="str">
        <f t="shared" si="184"/>
        <v/>
      </c>
      <c r="C967" s="26" t="str">
        <f t="shared" si="186"/>
        <v/>
      </c>
      <c r="D967" s="16" t="str">
        <f t="shared" si="187"/>
        <v/>
      </c>
      <c r="E967" s="16" t="str">
        <f t="shared" si="188"/>
        <v/>
      </c>
      <c r="F967" s="53" t="str">
        <f t="shared" si="195"/>
        <v/>
      </c>
      <c r="G967" s="2"/>
      <c r="H967" s="2" t="str">
        <f t="shared" si="189"/>
        <v/>
      </c>
      <c r="I967" s="33" t="str">
        <f t="shared" si="190"/>
        <v/>
      </c>
      <c r="J967" s="10" t="str">
        <f t="shared" si="191"/>
        <v/>
      </c>
      <c r="K967" s="10" t="str">
        <f t="shared" si="192"/>
        <v/>
      </c>
      <c r="L967" s="10"/>
      <c r="M967" s="43" t="str">
        <f t="shared" si="193"/>
        <v/>
      </c>
      <c r="N967" s="2">
        <f t="shared" si="194"/>
        <v>951</v>
      </c>
      <c r="O967" s="2" t="str">
        <f t="shared" si="185"/>
        <v/>
      </c>
    </row>
    <row r="968" spans="1:15" x14ac:dyDescent="0.2">
      <c r="A968" s="27" t="str">
        <f t="shared" si="183"/>
        <v/>
      </c>
      <c r="B968" s="20" t="str">
        <f t="shared" si="184"/>
        <v/>
      </c>
      <c r="C968" s="26" t="str">
        <f t="shared" si="186"/>
        <v/>
      </c>
      <c r="D968" s="16" t="str">
        <f t="shared" si="187"/>
        <v/>
      </c>
      <c r="E968" s="16" t="str">
        <f t="shared" si="188"/>
        <v/>
      </c>
      <c r="F968" s="53" t="str">
        <f t="shared" si="195"/>
        <v/>
      </c>
      <c r="G968" s="2"/>
      <c r="H968" s="2" t="str">
        <f t="shared" si="189"/>
        <v/>
      </c>
      <c r="I968" s="33" t="str">
        <f t="shared" si="190"/>
        <v/>
      </c>
      <c r="J968" s="10" t="str">
        <f t="shared" si="191"/>
        <v/>
      </c>
      <c r="K968" s="10" t="str">
        <f t="shared" si="192"/>
        <v/>
      </c>
      <c r="L968" s="10"/>
      <c r="M968" s="43" t="str">
        <f t="shared" si="193"/>
        <v/>
      </c>
      <c r="N968" s="2">
        <f t="shared" si="194"/>
        <v>952</v>
      </c>
      <c r="O968" s="2" t="str">
        <f t="shared" si="185"/>
        <v/>
      </c>
    </row>
    <row r="969" spans="1:15" x14ac:dyDescent="0.2">
      <c r="A969" s="27" t="str">
        <f t="shared" si="183"/>
        <v/>
      </c>
      <c r="B969" s="20" t="str">
        <f t="shared" si="184"/>
        <v/>
      </c>
      <c r="C969" s="26" t="str">
        <f t="shared" si="186"/>
        <v/>
      </c>
      <c r="D969" s="16" t="str">
        <f t="shared" si="187"/>
        <v/>
      </c>
      <c r="E969" s="16" t="str">
        <f t="shared" si="188"/>
        <v/>
      </c>
      <c r="F969" s="53" t="str">
        <f t="shared" si="195"/>
        <v/>
      </c>
      <c r="G969" s="2"/>
      <c r="H969" s="2" t="str">
        <f t="shared" si="189"/>
        <v/>
      </c>
      <c r="I969" s="33" t="str">
        <f t="shared" si="190"/>
        <v/>
      </c>
      <c r="J969" s="10" t="str">
        <f t="shared" si="191"/>
        <v/>
      </c>
      <c r="K969" s="10" t="str">
        <f t="shared" si="192"/>
        <v/>
      </c>
      <c r="L969" s="10"/>
      <c r="M969" s="43" t="str">
        <f t="shared" si="193"/>
        <v/>
      </c>
      <c r="N969" s="2">
        <f t="shared" si="194"/>
        <v>953</v>
      </c>
      <c r="O969" s="2" t="str">
        <f t="shared" si="185"/>
        <v/>
      </c>
    </row>
    <row r="970" spans="1:15" x14ac:dyDescent="0.2">
      <c r="A970" s="27" t="str">
        <f t="shared" si="183"/>
        <v/>
      </c>
      <c r="B970" s="20" t="str">
        <f t="shared" si="184"/>
        <v/>
      </c>
      <c r="C970" s="26" t="str">
        <f t="shared" si="186"/>
        <v/>
      </c>
      <c r="D970" s="16" t="str">
        <f t="shared" si="187"/>
        <v/>
      </c>
      <c r="E970" s="16" t="str">
        <f t="shared" si="188"/>
        <v/>
      </c>
      <c r="F970" s="53" t="str">
        <f t="shared" si="195"/>
        <v/>
      </c>
      <c r="G970" s="2"/>
      <c r="H970" s="2" t="str">
        <f t="shared" si="189"/>
        <v/>
      </c>
      <c r="I970" s="33" t="str">
        <f t="shared" si="190"/>
        <v/>
      </c>
      <c r="J970" s="10" t="str">
        <f t="shared" si="191"/>
        <v/>
      </c>
      <c r="K970" s="10" t="str">
        <f t="shared" si="192"/>
        <v/>
      </c>
      <c r="L970" s="10"/>
      <c r="M970" s="43" t="str">
        <f t="shared" si="193"/>
        <v/>
      </c>
      <c r="N970" s="2">
        <f t="shared" si="194"/>
        <v>954</v>
      </c>
      <c r="O970" s="2" t="str">
        <f t="shared" si="185"/>
        <v/>
      </c>
    </row>
    <row r="971" spans="1:15" x14ac:dyDescent="0.2">
      <c r="A971" s="27" t="str">
        <f t="shared" si="183"/>
        <v/>
      </c>
      <c r="B971" s="20" t="str">
        <f t="shared" si="184"/>
        <v/>
      </c>
      <c r="C971" s="26" t="str">
        <f t="shared" si="186"/>
        <v/>
      </c>
      <c r="D971" s="16" t="str">
        <f t="shared" si="187"/>
        <v/>
      </c>
      <c r="E971" s="16" t="str">
        <f t="shared" si="188"/>
        <v/>
      </c>
      <c r="F971" s="53" t="str">
        <f t="shared" si="195"/>
        <v/>
      </c>
      <c r="G971" s="2"/>
      <c r="H971" s="2" t="str">
        <f t="shared" si="189"/>
        <v/>
      </c>
      <c r="I971" s="33" t="str">
        <f t="shared" si="190"/>
        <v/>
      </c>
      <c r="J971" s="10" t="str">
        <f t="shared" si="191"/>
        <v/>
      </c>
      <c r="K971" s="10" t="str">
        <f t="shared" si="192"/>
        <v/>
      </c>
      <c r="L971" s="10"/>
      <c r="M971" s="43" t="str">
        <f t="shared" si="193"/>
        <v/>
      </c>
      <c r="N971" s="2">
        <f t="shared" si="194"/>
        <v>955</v>
      </c>
      <c r="O971" s="2" t="str">
        <f t="shared" si="185"/>
        <v/>
      </c>
    </row>
    <row r="972" spans="1:15" x14ac:dyDescent="0.2">
      <c r="A972" s="27" t="str">
        <f t="shared" si="183"/>
        <v/>
      </c>
      <c r="B972" s="20" t="str">
        <f t="shared" si="184"/>
        <v/>
      </c>
      <c r="C972" s="26" t="str">
        <f t="shared" si="186"/>
        <v/>
      </c>
      <c r="D972" s="16" t="str">
        <f t="shared" si="187"/>
        <v/>
      </c>
      <c r="E972" s="16" t="str">
        <f t="shared" si="188"/>
        <v/>
      </c>
      <c r="F972" s="53" t="str">
        <f t="shared" si="195"/>
        <v/>
      </c>
      <c r="G972" s="2"/>
      <c r="H972" s="2" t="str">
        <f t="shared" si="189"/>
        <v/>
      </c>
      <c r="I972" s="33" t="str">
        <f t="shared" si="190"/>
        <v/>
      </c>
      <c r="J972" s="10" t="str">
        <f t="shared" si="191"/>
        <v/>
      </c>
      <c r="K972" s="10" t="str">
        <f t="shared" si="192"/>
        <v/>
      </c>
      <c r="L972" s="10"/>
      <c r="M972" s="43" t="str">
        <f t="shared" si="193"/>
        <v/>
      </c>
      <c r="N972" s="2">
        <f t="shared" si="194"/>
        <v>956</v>
      </c>
      <c r="O972" s="2" t="str">
        <f t="shared" si="185"/>
        <v/>
      </c>
    </row>
    <row r="973" spans="1:15" x14ac:dyDescent="0.2">
      <c r="A973" s="27" t="str">
        <f t="shared" si="183"/>
        <v/>
      </c>
      <c r="B973" s="20" t="str">
        <f t="shared" si="184"/>
        <v/>
      </c>
      <c r="C973" s="26" t="str">
        <f t="shared" si="186"/>
        <v/>
      </c>
      <c r="D973" s="16" t="str">
        <f t="shared" si="187"/>
        <v/>
      </c>
      <c r="E973" s="16" t="str">
        <f t="shared" si="188"/>
        <v/>
      </c>
      <c r="F973" s="53" t="str">
        <f t="shared" si="195"/>
        <v/>
      </c>
      <c r="G973" s="2"/>
      <c r="H973" s="2" t="str">
        <f t="shared" si="189"/>
        <v/>
      </c>
      <c r="I973" s="33" t="str">
        <f t="shared" si="190"/>
        <v/>
      </c>
      <c r="J973" s="10" t="str">
        <f t="shared" si="191"/>
        <v/>
      </c>
      <c r="K973" s="10" t="str">
        <f t="shared" si="192"/>
        <v/>
      </c>
      <c r="L973" s="10"/>
      <c r="M973" s="43" t="str">
        <f t="shared" si="193"/>
        <v/>
      </c>
      <c r="N973" s="2">
        <f t="shared" si="194"/>
        <v>957</v>
      </c>
      <c r="O973" s="2" t="str">
        <f t="shared" si="185"/>
        <v/>
      </c>
    </row>
    <row r="974" spans="1:15" x14ac:dyDescent="0.2">
      <c r="A974" s="27" t="str">
        <f t="shared" si="183"/>
        <v/>
      </c>
      <c r="B974" s="20" t="str">
        <f t="shared" si="184"/>
        <v/>
      </c>
      <c r="C974" s="26" t="str">
        <f t="shared" si="186"/>
        <v/>
      </c>
      <c r="D974" s="16" t="str">
        <f t="shared" si="187"/>
        <v/>
      </c>
      <c r="E974" s="16" t="str">
        <f t="shared" si="188"/>
        <v/>
      </c>
      <c r="F974" s="53" t="str">
        <f t="shared" si="195"/>
        <v/>
      </c>
      <c r="G974" s="2"/>
      <c r="H974" s="2" t="str">
        <f t="shared" si="189"/>
        <v/>
      </c>
      <c r="I974" s="33" t="str">
        <f t="shared" si="190"/>
        <v/>
      </c>
      <c r="J974" s="10" t="str">
        <f t="shared" si="191"/>
        <v/>
      </c>
      <c r="K974" s="10" t="str">
        <f t="shared" si="192"/>
        <v/>
      </c>
      <c r="L974" s="10"/>
      <c r="M974" s="43" t="str">
        <f t="shared" si="193"/>
        <v/>
      </c>
      <c r="N974" s="2">
        <f t="shared" si="194"/>
        <v>958</v>
      </c>
      <c r="O974" s="2" t="str">
        <f t="shared" si="185"/>
        <v/>
      </c>
    </row>
    <row r="975" spans="1:15" x14ac:dyDescent="0.2">
      <c r="A975" s="27" t="str">
        <f t="shared" si="183"/>
        <v/>
      </c>
      <c r="B975" s="20" t="str">
        <f t="shared" si="184"/>
        <v/>
      </c>
      <c r="C975" s="26" t="str">
        <f t="shared" si="186"/>
        <v/>
      </c>
      <c r="D975" s="16" t="str">
        <f t="shared" si="187"/>
        <v/>
      </c>
      <c r="E975" s="16" t="str">
        <f t="shared" si="188"/>
        <v/>
      </c>
      <c r="F975" s="53" t="str">
        <f t="shared" si="195"/>
        <v/>
      </c>
      <c r="G975" s="2"/>
      <c r="H975" s="2" t="str">
        <f t="shared" si="189"/>
        <v/>
      </c>
      <c r="I975" s="33" t="str">
        <f t="shared" si="190"/>
        <v/>
      </c>
      <c r="J975" s="10" t="str">
        <f t="shared" si="191"/>
        <v/>
      </c>
      <c r="K975" s="10" t="str">
        <f t="shared" si="192"/>
        <v/>
      </c>
      <c r="L975" s="10"/>
      <c r="M975" s="43" t="str">
        <f t="shared" si="193"/>
        <v/>
      </c>
      <c r="N975" s="2">
        <f t="shared" si="194"/>
        <v>959</v>
      </c>
      <c r="O975" s="2" t="str">
        <f t="shared" si="185"/>
        <v/>
      </c>
    </row>
    <row r="976" spans="1:15" x14ac:dyDescent="0.2">
      <c r="A976" s="27" t="str">
        <f t="shared" si="183"/>
        <v/>
      </c>
      <c r="B976" s="20" t="str">
        <f t="shared" si="184"/>
        <v/>
      </c>
      <c r="C976" s="26" t="str">
        <f t="shared" si="186"/>
        <v/>
      </c>
      <c r="D976" s="16" t="str">
        <f t="shared" si="187"/>
        <v/>
      </c>
      <c r="E976" s="16" t="str">
        <f t="shared" si="188"/>
        <v/>
      </c>
      <c r="F976" s="53" t="str">
        <f t="shared" si="195"/>
        <v/>
      </c>
      <c r="G976" s="2"/>
      <c r="H976" s="2" t="str">
        <f t="shared" si="189"/>
        <v/>
      </c>
      <c r="I976" s="33" t="str">
        <f t="shared" si="190"/>
        <v/>
      </c>
      <c r="J976" s="10" t="str">
        <f t="shared" si="191"/>
        <v/>
      </c>
      <c r="K976" s="10" t="str">
        <f t="shared" si="192"/>
        <v/>
      </c>
      <c r="L976" s="10"/>
      <c r="M976" s="43" t="str">
        <f t="shared" si="193"/>
        <v/>
      </c>
      <c r="N976" s="2">
        <f t="shared" si="194"/>
        <v>960</v>
      </c>
      <c r="O976" s="2" t="str">
        <f t="shared" si="185"/>
        <v/>
      </c>
    </row>
    <row r="977" spans="1:15" x14ac:dyDescent="0.2">
      <c r="A977" s="27" t="str">
        <f t="shared" ref="A977:A1016" si="196">$O977</f>
        <v/>
      </c>
      <c r="B977" s="20" t="str">
        <f t="shared" ref="B977:B1016" si="197">IF(A977="","",IF($B$13=0,($H977),(IF($B$13=1,$I977,$J977))))</f>
        <v/>
      </c>
      <c r="C977" s="26" t="str">
        <f t="shared" si="186"/>
        <v/>
      </c>
      <c r="D977" s="16" t="str">
        <f t="shared" si="187"/>
        <v/>
      </c>
      <c r="E977" s="16" t="str">
        <f t="shared" si="188"/>
        <v/>
      </c>
      <c r="F977" s="53" t="str">
        <f t="shared" si="195"/>
        <v/>
      </c>
      <c r="G977" s="2"/>
      <c r="H977" s="2" t="str">
        <f t="shared" si="189"/>
        <v/>
      </c>
      <c r="I977" s="33" t="str">
        <f t="shared" si="190"/>
        <v/>
      </c>
      <c r="J977" s="10" t="str">
        <f t="shared" si="191"/>
        <v/>
      </c>
      <c r="K977" s="10" t="str">
        <f t="shared" si="192"/>
        <v/>
      </c>
      <c r="L977" s="10"/>
      <c r="M977" s="43" t="str">
        <f t="shared" si="193"/>
        <v/>
      </c>
      <c r="N977" s="2">
        <f t="shared" si="194"/>
        <v>961</v>
      </c>
      <c r="O977" s="2" t="str">
        <f t="shared" ref="O977:O1016" si="198">IF($N977&gt;$B$11,"",$N977)</f>
        <v/>
      </c>
    </row>
    <row r="978" spans="1:15" x14ac:dyDescent="0.2">
      <c r="A978" s="27" t="str">
        <f t="shared" si="196"/>
        <v/>
      </c>
      <c r="B978" s="20" t="str">
        <f t="shared" si="197"/>
        <v/>
      </c>
      <c r="C978" s="26" t="str">
        <f t="shared" ref="C978:C1016" si="199">IF(A978="","",IF(ISERROR(B978),"no",IF(($B978)&gt;=$B$14,"yes","no")))</f>
        <v/>
      </c>
      <c r="D978" s="16" t="str">
        <f t="shared" ref="D978:D1016" si="200">IF(A978="","",IF(A978&lt;($B$12),(HYPGEOMDIST($A978,$A978,($B$12)-1,$B$11)),0))</f>
        <v/>
      </c>
      <c r="E978" s="16" t="str">
        <f t="shared" ref="E978:E1016" si="201">IF(A978="","",IF(A978&lt;=($B$12),HYPGEOMDIST($A978-1,$A978,($B$12)-1,$B$11)))</f>
        <v/>
      </c>
      <c r="F978" s="53" t="str">
        <f t="shared" si="195"/>
        <v/>
      </c>
      <c r="G978" s="2"/>
      <c r="H978" s="2" t="str">
        <f t="shared" ref="H978:H1016" si="202">IF($A978="","",1-D978)</f>
        <v/>
      </c>
      <c r="I978" s="33" t="str">
        <f t="shared" ref="I978:I1016" si="203">IF($A978="","",H978-E978)</f>
        <v/>
      </c>
      <c r="J978" s="10" t="str">
        <f t="shared" ref="J978:J1016" si="204">IF($A978="","",I978-F978)</f>
        <v/>
      </c>
      <c r="K978" s="10" t="str">
        <f t="shared" ref="K978:K1016" si="205">IF($B978="","",$B$14)</f>
        <v/>
      </c>
      <c r="L978" s="10"/>
      <c r="M978" s="43" t="str">
        <f t="shared" ref="M978:M1016" si="206">IF(ISERROR(B978),"",IF(B978&gt;=$B$14,B978,"not meet"))</f>
        <v/>
      </c>
      <c r="N978" s="2">
        <f t="shared" ref="N978:N1016" si="207">ROW()-16</f>
        <v>962</v>
      </c>
      <c r="O978" s="2" t="str">
        <f t="shared" si="198"/>
        <v/>
      </c>
    </row>
    <row r="979" spans="1:15" x14ac:dyDescent="0.2">
      <c r="A979" s="27" t="str">
        <f t="shared" si="196"/>
        <v/>
      </c>
      <c r="B979" s="20" t="str">
        <f t="shared" si="197"/>
        <v/>
      </c>
      <c r="C979" s="26" t="str">
        <f t="shared" si="199"/>
        <v/>
      </c>
      <c r="D979" s="16" t="str">
        <f t="shared" si="200"/>
        <v/>
      </c>
      <c r="E979" s="16" t="str">
        <f t="shared" si="201"/>
        <v/>
      </c>
      <c r="F979" s="53" t="str">
        <f t="shared" ref="F979:F1016" si="208">IF(A979="","",IF(OR(A979&lt;2,B$11=B$12),"0",IF(A979&lt;B$12+2,HYPGEOMDIST(A979-2,A979,B$12-1,B$11))))</f>
        <v/>
      </c>
      <c r="G979" s="2"/>
      <c r="H979" s="2" t="str">
        <f t="shared" si="202"/>
        <v/>
      </c>
      <c r="I979" s="33" t="str">
        <f t="shared" si="203"/>
        <v/>
      </c>
      <c r="J979" s="10" t="str">
        <f t="shared" si="204"/>
        <v/>
      </c>
      <c r="K979" s="10" t="str">
        <f t="shared" si="205"/>
        <v/>
      </c>
      <c r="L979" s="10"/>
      <c r="M979" s="43" t="str">
        <f t="shared" si="206"/>
        <v/>
      </c>
      <c r="N979" s="2">
        <f t="shared" si="207"/>
        <v>963</v>
      </c>
      <c r="O979" s="2" t="str">
        <f t="shared" si="198"/>
        <v/>
      </c>
    </row>
    <row r="980" spans="1:15" x14ac:dyDescent="0.2">
      <c r="A980" s="27" t="str">
        <f t="shared" si="196"/>
        <v/>
      </c>
      <c r="B980" s="20" t="str">
        <f t="shared" si="197"/>
        <v/>
      </c>
      <c r="C980" s="26" t="str">
        <f t="shared" si="199"/>
        <v/>
      </c>
      <c r="D980" s="16" t="str">
        <f t="shared" si="200"/>
        <v/>
      </c>
      <c r="E980" s="16" t="str">
        <f t="shared" si="201"/>
        <v/>
      </c>
      <c r="F980" s="53" t="str">
        <f t="shared" si="208"/>
        <v/>
      </c>
      <c r="G980" s="2"/>
      <c r="H980" s="2" t="str">
        <f t="shared" si="202"/>
        <v/>
      </c>
      <c r="I980" s="33" t="str">
        <f t="shared" si="203"/>
        <v/>
      </c>
      <c r="J980" s="10" t="str">
        <f t="shared" si="204"/>
        <v/>
      </c>
      <c r="K980" s="10" t="str">
        <f t="shared" si="205"/>
        <v/>
      </c>
      <c r="L980" s="10"/>
      <c r="M980" s="43" t="str">
        <f t="shared" si="206"/>
        <v/>
      </c>
      <c r="N980" s="2">
        <f t="shared" si="207"/>
        <v>964</v>
      </c>
      <c r="O980" s="2" t="str">
        <f t="shared" si="198"/>
        <v/>
      </c>
    </row>
    <row r="981" spans="1:15" x14ac:dyDescent="0.2">
      <c r="A981" s="27" t="str">
        <f t="shared" si="196"/>
        <v/>
      </c>
      <c r="B981" s="20" t="str">
        <f t="shared" si="197"/>
        <v/>
      </c>
      <c r="C981" s="26" t="str">
        <f t="shared" si="199"/>
        <v/>
      </c>
      <c r="D981" s="16" t="str">
        <f t="shared" si="200"/>
        <v/>
      </c>
      <c r="E981" s="16" t="str">
        <f t="shared" si="201"/>
        <v/>
      </c>
      <c r="F981" s="53" t="str">
        <f t="shared" si="208"/>
        <v/>
      </c>
      <c r="G981" s="2"/>
      <c r="H981" s="2" t="str">
        <f t="shared" si="202"/>
        <v/>
      </c>
      <c r="I981" s="33" t="str">
        <f t="shared" si="203"/>
        <v/>
      </c>
      <c r="J981" s="10" t="str">
        <f t="shared" si="204"/>
        <v/>
      </c>
      <c r="K981" s="10" t="str">
        <f t="shared" si="205"/>
        <v/>
      </c>
      <c r="L981" s="10"/>
      <c r="M981" s="43" t="str">
        <f t="shared" si="206"/>
        <v/>
      </c>
      <c r="N981" s="2">
        <f t="shared" si="207"/>
        <v>965</v>
      </c>
      <c r="O981" s="2" t="str">
        <f t="shared" si="198"/>
        <v/>
      </c>
    </row>
    <row r="982" spans="1:15" x14ac:dyDescent="0.2">
      <c r="A982" s="27" t="str">
        <f t="shared" si="196"/>
        <v/>
      </c>
      <c r="B982" s="20" t="str">
        <f t="shared" si="197"/>
        <v/>
      </c>
      <c r="C982" s="26" t="str">
        <f t="shared" si="199"/>
        <v/>
      </c>
      <c r="D982" s="16" t="str">
        <f t="shared" si="200"/>
        <v/>
      </c>
      <c r="E982" s="16" t="str">
        <f t="shared" si="201"/>
        <v/>
      </c>
      <c r="F982" s="53" t="str">
        <f t="shared" si="208"/>
        <v/>
      </c>
      <c r="G982" s="2"/>
      <c r="H982" s="2" t="str">
        <f t="shared" si="202"/>
        <v/>
      </c>
      <c r="I982" s="33" t="str">
        <f t="shared" si="203"/>
        <v/>
      </c>
      <c r="J982" s="10" t="str">
        <f t="shared" si="204"/>
        <v/>
      </c>
      <c r="K982" s="10" t="str">
        <f t="shared" si="205"/>
        <v/>
      </c>
      <c r="L982" s="10"/>
      <c r="M982" s="43" t="str">
        <f t="shared" si="206"/>
        <v/>
      </c>
      <c r="N982" s="2">
        <f t="shared" si="207"/>
        <v>966</v>
      </c>
      <c r="O982" s="2" t="str">
        <f t="shared" si="198"/>
        <v/>
      </c>
    </row>
    <row r="983" spans="1:15" x14ac:dyDescent="0.2">
      <c r="A983" s="27" t="str">
        <f t="shared" si="196"/>
        <v/>
      </c>
      <c r="B983" s="20" t="str">
        <f t="shared" si="197"/>
        <v/>
      </c>
      <c r="C983" s="26" t="str">
        <f t="shared" si="199"/>
        <v/>
      </c>
      <c r="D983" s="16" t="str">
        <f t="shared" si="200"/>
        <v/>
      </c>
      <c r="E983" s="16" t="str">
        <f t="shared" si="201"/>
        <v/>
      </c>
      <c r="F983" s="53" t="str">
        <f t="shared" si="208"/>
        <v/>
      </c>
      <c r="G983" s="2"/>
      <c r="H983" s="2" t="str">
        <f t="shared" si="202"/>
        <v/>
      </c>
      <c r="I983" s="33" t="str">
        <f t="shared" si="203"/>
        <v/>
      </c>
      <c r="J983" s="10" t="str">
        <f t="shared" si="204"/>
        <v/>
      </c>
      <c r="K983" s="10" t="str">
        <f t="shared" si="205"/>
        <v/>
      </c>
      <c r="L983" s="10"/>
      <c r="M983" s="43" t="str">
        <f t="shared" si="206"/>
        <v/>
      </c>
      <c r="N983" s="2">
        <f t="shared" si="207"/>
        <v>967</v>
      </c>
      <c r="O983" s="2" t="str">
        <f t="shared" si="198"/>
        <v/>
      </c>
    </row>
    <row r="984" spans="1:15" x14ac:dyDescent="0.2">
      <c r="A984" s="27" t="str">
        <f t="shared" si="196"/>
        <v/>
      </c>
      <c r="B984" s="20" t="str">
        <f t="shared" si="197"/>
        <v/>
      </c>
      <c r="C984" s="26" t="str">
        <f t="shared" si="199"/>
        <v/>
      </c>
      <c r="D984" s="16" t="str">
        <f t="shared" si="200"/>
        <v/>
      </c>
      <c r="E984" s="16" t="str">
        <f t="shared" si="201"/>
        <v/>
      </c>
      <c r="F984" s="53" t="str">
        <f t="shared" si="208"/>
        <v/>
      </c>
      <c r="G984" s="2"/>
      <c r="H984" s="2" t="str">
        <f t="shared" si="202"/>
        <v/>
      </c>
      <c r="I984" s="33" t="str">
        <f t="shared" si="203"/>
        <v/>
      </c>
      <c r="J984" s="10" t="str">
        <f t="shared" si="204"/>
        <v/>
      </c>
      <c r="K984" s="10" t="str">
        <f t="shared" si="205"/>
        <v/>
      </c>
      <c r="L984" s="10"/>
      <c r="M984" s="43" t="str">
        <f t="shared" si="206"/>
        <v/>
      </c>
      <c r="N984" s="2">
        <f t="shared" si="207"/>
        <v>968</v>
      </c>
      <c r="O984" s="2" t="str">
        <f t="shared" si="198"/>
        <v/>
      </c>
    </row>
    <row r="985" spans="1:15" x14ac:dyDescent="0.2">
      <c r="A985" s="27" t="str">
        <f t="shared" si="196"/>
        <v/>
      </c>
      <c r="B985" s="20" t="str">
        <f t="shared" si="197"/>
        <v/>
      </c>
      <c r="C985" s="26" t="str">
        <f t="shared" si="199"/>
        <v/>
      </c>
      <c r="D985" s="16" t="str">
        <f t="shared" si="200"/>
        <v/>
      </c>
      <c r="E985" s="16" t="str">
        <f t="shared" si="201"/>
        <v/>
      </c>
      <c r="F985" s="53" t="str">
        <f t="shared" si="208"/>
        <v/>
      </c>
      <c r="G985" s="2"/>
      <c r="H985" s="2" t="str">
        <f t="shared" si="202"/>
        <v/>
      </c>
      <c r="I985" s="33" t="str">
        <f t="shared" si="203"/>
        <v/>
      </c>
      <c r="J985" s="10" t="str">
        <f t="shared" si="204"/>
        <v/>
      </c>
      <c r="K985" s="10" t="str">
        <f t="shared" si="205"/>
        <v/>
      </c>
      <c r="L985" s="10"/>
      <c r="M985" s="43" t="str">
        <f t="shared" si="206"/>
        <v/>
      </c>
      <c r="N985" s="2">
        <f t="shared" si="207"/>
        <v>969</v>
      </c>
      <c r="O985" s="2" t="str">
        <f t="shared" si="198"/>
        <v/>
      </c>
    </row>
    <row r="986" spans="1:15" x14ac:dyDescent="0.2">
      <c r="A986" s="27" t="str">
        <f t="shared" si="196"/>
        <v/>
      </c>
      <c r="B986" s="20" t="str">
        <f t="shared" si="197"/>
        <v/>
      </c>
      <c r="C986" s="26" t="str">
        <f t="shared" si="199"/>
        <v/>
      </c>
      <c r="D986" s="16" t="str">
        <f t="shared" si="200"/>
        <v/>
      </c>
      <c r="E986" s="16" t="str">
        <f t="shared" si="201"/>
        <v/>
      </c>
      <c r="F986" s="53" t="str">
        <f t="shared" si="208"/>
        <v/>
      </c>
      <c r="G986" s="2"/>
      <c r="H986" s="2" t="str">
        <f t="shared" si="202"/>
        <v/>
      </c>
      <c r="I986" s="33" t="str">
        <f t="shared" si="203"/>
        <v/>
      </c>
      <c r="J986" s="10" t="str">
        <f t="shared" si="204"/>
        <v/>
      </c>
      <c r="K986" s="10" t="str">
        <f t="shared" si="205"/>
        <v/>
      </c>
      <c r="L986" s="10"/>
      <c r="M986" s="43" t="str">
        <f t="shared" si="206"/>
        <v/>
      </c>
      <c r="N986" s="2">
        <f t="shared" si="207"/>
        <v>970</v>
      </c>
      <c r="O986" s="2" t="str">
        <f t="shared" si="198"/>
        <v/>
      </c>
    </row>
    <row r="987" spans="1:15" x14ac:dyDescent="0.2">
      <c r="A987" s="27" t="str">
        <f t="shared" si="196"/>
        <v/>
      </c>
      <c r="B987" s="20" t="str">
        <f t="shared" si="197"/>
        <v/>
      </c>
      <c r="C987" s="26" t="str">
        <f t="shared" si="199"/>
        <v/>
      </c>
      <c r="D987" s="16" t="str">
        <f t="shared" si="200"/>
        <v/>
      </c>
      <c r="E987" s="16" t="str">
        <f t="shared" si="201"/>
        <v/>
      </c>
      <c r="F987" s="53" t="str">
        <f t="shared" si="208"/>
        <v/>
      </c>
      <c r="G987" s="2"/>
      <c r="H987" s="2" t="str">
        <f t="shared" si="202"/>
        <v/>
      </c>
      <c r="I987" s="33" t="str">
        <f t="shared" si="203"/>
        <v/>
      </c>
      <c r="J987" s="10" t="str">
        <f t="shared" si="204"/>
        <v/>
      </c>
      <c r="K987" s="10" t="str">
        <f t="shared" si="205"/>
        <v/>
      </c>
      <c r="L987" s="10"/>
      <c r="M987" s="43" t="str">
        <f t="shared" si="206"/>
        <v/>
      </c>
      <c r="N987" s="2">
        <f t="shared" si="207"/>
        <v>971</v>
      </c>
      <c r="O987" s="2" t="str">
        <f t="shared" si="198"/>
        <v/>
      </c>
    </row>
    <row r="988" spans="1:15" x14ac:dyDescent="0.2">
      <c r="A988" s="27" t="str">
        <f t="shared" si="196"/>
        <v/>
      </c>
      <c r="B988" s="20" t="str">
        <f t="shared" si="197"/>
        <v/>
      </c>
      <c r="C988" s="26" t="str">
        <f t="shared" si="199"/>
        <v/>
      </c>
      <c r="D988" s="16" t="str">
        <f t="shared" si="200"/>
        <v/>
      </c>
      <c r="E988" s="16" t="str">
        <f t="shared" si="201"/>
        <v/>
      </c>
      <c r="F988" s="53" t="str">
        <f t="shared" si="208"/>
        <v/>
      </c>
      <c r="G988" s="2"/>
      <c r="H988" s="2" t="str">
        <f t="shared" si="202"/>
        <v/>
      </c>
      <c r="I988" s="33" t="str">
        <f t="shared" si="203"/>
        <v/>
      </c>
      <c r="J988" s="10" t="str">
        <f t="shared" si="204"/>
        <v/>
      </c>
      <c r="K988" s="10" t="str">
        <f t="shared" si="205"/>
        <v/>
      </c>
      <c r="L988" s="10"/>
      <c r="M988" s="43" t="str">
        <f t="shared" si="206"/>
        <v/>
      </c>
      <c r="N988" s="2">
        <f t="shared" si="207"/>
        <v>972</v>
      </c>
      <c r="O988" s="2" t="str">
        <f t="shared" si="198"/>
        <v/>
      </c>
    </row>
    <row r="989" spans="1:15" x14ac:dyDescent="0.2">
      <c r="A989" s="27" t="str">
        <f t="shared" si="196"/>
        <v/>
      </c>
      <c r="B989" s="20" t="str">
        <f t="shared" si="197"/>
        <v/>
      </c>
      <c r="C989" s="26" t="str">
        <f t="shared" si="199"/>
        <v/>
      </c>
      <c r="D989" s="16" t="str">
        <f t="shared" si="200"/>
        <v/>
      </c>
      <c r="E989" s="16" t="str">
        <f t="shared" si="201"/>
        <v/>
      </c>
      <c r="F989" s="53" t="str">
        <f t="shared" si="208"/>
        <v/>
      </c>
      <c r="G989" s="2"/>
      <c r="H989" s="2" t="str">
        <f t="shared" si="202"/>
        <v/>
      </c>
      <c r="I989" s="33" t="str">
        <f t="shared" si="203"/>
        <v/>
      </c>
      <c r="J989" s="10" t="str">
        <f t="shared" si="204"/>
        <v/>
      </c>
      <c r="K989" s="10" t="str">
        <f t="shared" si="205"/>
        <v/>
      </c>
      <c r="L989" s="10"/>
      <c r="M989" s="43" t="str">
        <f t="shared" si="206"/>
        <v/>
      </c>
      <c r="N989" s="2">
        <f t="shared" si="207"/>
        <v>973</v>
      </c>
      <c r="O989" s="2" t="str">
        <f t="shared" si="198"/>
        <v/>
      </c>
    </row>
    <row r="990" spans="1:15" x14ac:dyDescent="0.2">
      <c r="A990" s="27" t="str">
        <f t="shared" si="196"/>
        <v/>
      </c>
      <c r="B990" s="20" t="str">
        <f t="shared" si="197"/>
        <v/>
      </c>
      <c r="C990" s="26" t="str">
        <f t="shared" si="199"/>
        <v/>
      </c>
      <c r="D990" s="16" t="str">
        <f t="shared" si="200"/>
        <v/>
      </c>
      <c r="E990" s="16" t="str">
        <f t="shared" si="201"/>
        <v/>
      </c>
      <c r="F990" s="53" t="str">
        <f t="shared" si="208"/>
        <v/>
      </c>
      <c r="G990" s="2"/>
      <c r="H990" s="2" t="str">
        <f t="shared" si="202"/>
        <v/>
      </c>
      <c r="I990" s="33" t="str">
        <f t="shared" si="203"/>
        <v/>
      </c>
      <c r="J990" s="10" t="str">
        <f t="shared" si="204"/>
        <v/>
      </c>
      <c r="K990" s="10" t="str">
        <f t="shared" si="205"/>
        <v/>
      </c>
      <c r="L990" s="10"/>
      <c r="M990" s="43" t="str">
        <f t="shared" si="206"/>
        <v/>
      </c>
      <c r="N990" s="2">
        <f t="shared" si="207"/>
        <v>974</v>
      </c>
      <c r="O990" s="2" t="str">
        <f t="shared" si="198"/>
        <v/>
      </c>
    </row>
    <row r="991" spans="1:15" x14ac:dyDescent="0.2">
      <c r="A991" s="27" t="str">
        <f t="shared" si="196"/>
        <v/>
      </c>
      <c r="B991" s="20" t="str">
        <f t="shared" si="197"/>
        <v/>
      </c>
      <c r="C991" s="26" t="str">
        <f t="shared" si="199"/>
        <v/>
      </c>
      <c r="D991" s="16" t="str">
        <f t="shared" si="200"/>
        <v/>
      </c>
      <c r="E991" s="16" t="str">
        <f t="shared" si="201"/>
        <v/>
      </c>
      <c r="F991" s="53" t="str">
        <f t="shared" si="208"/>
        <v/>
      </c>
      <c r="G991" s="2"/>
      <c r="H991" s="2" t="str">
        <f t="shared" si="202"/>
        <v/>
      </c>
      <c r="I991" s="33" t="str">
        <f t="shared" si="203"/>
        <v/>
      </c>
      <c r="J991" s="10" t="str">
        <f t="shared" si="204"/>
        <v/>
      </c>
      <c r="K991" s="10" t="str">
        <f t="shared" si="205"/>
        <v/>
      </c>
      <c r="L991" s="10"/>
      <c r="M991" s="43" t="str">
        <f t="shared" si="206"/>
        <v/>
      </c>
      <c r="N991" s="2">
        <f t="shared" si="207"/>
        <v>975</v>
      </c>
      <c r="O991" s="2" t="str">
        <f t="shared" si="198"/>
        <v/>
      </c>
    </row>
    <row r="992" spans="1:15" x14ac:dyDescent="0.2">
      <c r="A992" s="27" t="str">
        <f t="shared" si="196"/>
        <v/>
      </c>
      <c r="B992" s="20" t="str">
        <f t="shared" si="197"/>
        <v/>
      </c>
      <c r="C992" s="26" t="str">
        <f t="shared" si="199"/>
        <v/>
      </c>
      <c r="D992" s="16" t="str">
        <f t="shared" si="200"/>
        <v/>
      </c>
      <c r="E992" s="16" t="str">
        <f t="shared" si="201"/>
        <v/>
      </c>
      <c r="F992" s="53" t="str">
        <f t="shared" si="208"/>
        <v/>
      </c>
      <c r="G992" s="2"/>
      <c r="H992" s="2" t="str">
        <f t="shared" si="202"/>
        <v/>
      </c>
      <c r="I992" s="33" t="str">
        <f t="shared" si="203"/>
        <v/>
      </c>
      <c r="J992" s="10" t="str">
        <f t="shared" si="204"/>
        <v/>
      </c>
      <c r="K992" s="10" t="str">
        <f t="shared" si="205"/>
        <v/>
      </c>
      <c r="L992" s="10"/>
      <c r="M992" s="43" t="str">
        <f t="shared" si="206"/>
        <v/>
      </c>
      <c r="N992" s="2">
        <f t="shared" si="207"/>
        <v>976</v>
      </c>
      <c r="O992" s="2" t="str">
        <f t="shared" si="198"/>
        <v/>
      </c>
    </row>
    <row r="993" spans="1:15" x14ac:dyDescent="0.2">
      <c r="A993" s="27" t="str">
        <f t="shared" si="196"/>
        <v/>
      </c>
      <c r="B993" s="20" t="str">
        <f t="shared" si="197"/>
        <v/>
      </c>
      <c r="C993" s="26" t="str">
        <f t="shared" si="199"/>
        <v/>
      </c>
      <c r="D993" s="16" t="str">
        <f t="shared" si="200"/>
        <v/>
      </c>
      <c r="E993" s="16" t="str">
        <f t="shared" si="201"/>
        <v/>
      </c>
      <c r="F993" s="53" t="str">
        <f t="shared" si="208"/>
        <v/>
      </c>
      <c r="G993" s="2"/>
      <c r="H993" s="2" t="str">
        <f t="shared" si="202"/>
        <v/>
      </c>
      <c r="I993" s="33" t="str">
        <f t="shared" si="203"/>
        <v/>
      </c>
      <c r="J993" s="10" t="str">
        <f t="shared" si="204"/>
        <v/>
      </c>
      <c r="K993" s="10" t="str">
        <f t="shared" si="205"/>
        <v/>
      </c>
      <c r="L993" s="10"/>
      <c r="M993" s="43" t="str">
        <f t="shared" si="206"/>
        <v/>
      </c>
      <c r="N993" s="2">
        <f t="shared" si="207"/>
        <v>977</v>
      </c>
      <c r="O993" s="2" t="str">
        <f t="shared" si="198"/>
        <v/>
      </c>
    </row>
    <row r="994" spans="1:15" x14ac:dyDescent="0.2">
      <c r="A994" s="27" t="str">
        <f t="shared" si="196"/>
        <v/>
      </c>
      <c r="B994" s="20" t="str">
        <f t="shared" si="197"/>
        <v/>
      </c>
      <c r="C994" s="26" t="str">
        <f t="shared" si="199"/>
        <v/>
      </c>
      <c r="D994" s="16" t="str">
        <f t="shared" si="200"/>
        <v/>
      </c>
      <c r="E994" s="16" t="str">
        <f t="shared" si="201"/>
        <v/>
      </c>
      <c r="F994" s="53" t="str">
        <f t="shared" si="208"/>
        <v/>
      </c>
      <c r="G994" s="2"/>
      <c r="H994" s="2" t="str">
        <f t="shared" si="202"/>
        <v/>
      </c>
      <c r="I994" s="33" t="str">
        <f t="shared" si="203"/>
        <v/>
      </c>
      <c r="J994" s="10" t="str">
        <f t="shared" si="204"/>
        <v/>
      </c>
      <c r="K994" s="10" t="str">
        <f t="shared" si="205"/>
        <v/>
      </c>
      <c r="L994" s="10"/>
      <c r="M994" s="43" t="str">
        <f t="shared" si="206"/>
        <v/>
      </c>
      <c r="N994" s="2">
        <f t="shared" si="207"/>
        <v>978</v>
      </c>
      <c r="O994" s="2" t="str">
        <f t="shared" si="198"/>
        <v/>
      </c>
    </row>
    <row r="995" spans="1:15" x14ac:dyDescent="0.2">
      <c r="A995" s="27" t="str">
        <f t="shared" si="196"/>
        <v/>
      </c>
      <c r="B995" s="20" t="str">
        <f t="shared" si="197"/>
        <v/>
      </c>
      <c r="C995" s="26" t="str">
        <f t="shared" si="199"/>
        <v/>
      </c>
      <c r="D995" s="16" t="str">
        <f t="shared" si="200"/>
        <v/>
      </c>
      <c r="E995" s="16" t="str">
        <f t="shared" si="201"/>
        <v/>
      </c>
      <c r="F995" s="53" t="str">
        <f t="shared" si="208"/>
        <v/>
      </c>
      <c r="G995" s="2"/>
      <c r="H995" s="2" t="str">
        <f t="shared" si="202"/>
        <v/>
      </c>
      <c r="I995" s="33" t="str">
        <f t="shared" si="203"/>
        <v/>
      </c>
      <c r="J995" s="10" t="str">
        <f t="shared" si="204"/>
        <v/>
      </c>
      <c r="K995" s="10" t="str">
        <f t="shared" si="205"/>
        <v/>
      </c>
      <c r="L995" s="10"/>
      <c r="M995" s="43" t="str">
        <f t="shared" si="206"/>
        <v/>
      </c>
      <c r="N995" s="2">
        <f t="shared" si="207"/>
        <v>979</v>
      </c>
      <c r="O995" s="2" t="str">
        <f t="shared" si="198"/>
        <v/>
      </c>
    </row>
    <row r="996" spans="1:15" x14ac:dyDescent="0.2">
      <c r="A996" s="27" t="str">
        <f t="shared" si="196"/>
        <v/>
      </c>
      <c r="B996" s="20" t="str">
        <f t="shared" si="197"/>
        <v/>
      </c>
      <c r="C996" s="26" t="str">
        <f t="shared" si="199"/>
        <v/>
      </c>
      <c r="D996" s="16" t="str">
        <f t="shared" si="200"/>
        <v/>
      </c>
      <c r="E996" s="16" t="str">
        <f t="shared" si="201"/>
        <v/>
      </c>
      <c r="F996" s="53" t="str">
        <f t="shared" si="208"/>
        <v/>
      </c>
      <c r="G996" s="2"/>
      <c r="H996" s="2" t="str">
        <f t="shared" si="202"/>
        <v/>
      </c>
      <c r="I996" s="33" t="str">
        <f t="shared" si="203"/>
        <v/>
      </c>
      <c r="J996" s="10" t="str">
        <f t="shared" si="204"/>
        <v/>
      </c>
      <c r="K996" s="10" t="str">
        <f t="shared" si="205"/>
        <v/>
      </c>
      <c r="L996" s="10"/>
      <c r="M996" s="43" t="str">
        <f t="shared" si="206"/>
        <v/>
      </c>
      <c r="N996" s="2">
        <f t="shared" si="207"/>
        <v>980</v>
      </c>
      <c r="O996" s="2" t="str">
        <f t="shared" si="198"/>
        <v/>
      </c>
    </row>
    <row r="997" spans="1:15" x14ac:dyDescent="0.2">
      <c r="A997" s="27" t="str">
        <f t="shared" si="196"/>
        <v/>
      </c>
      <c r="B997" s="20" t="str">
        <f t="shared" si="197"/>
        <v/>
      </c>
      <c r="C997" s="26" t="str">
        <f t="shared" si="199"/>
        <v/>
      </c>
      <c r="D997" s="16" t="str">
        <f t="shared" si="200"/>
        <v/>
      </c>
      <c r="E997" s="16" t="str">
        <f t="shared" si="201"/>
        <v/>
      </c>
      <c r="F997" s="53" t="str">
        <f t="shared" si="208"/>
        <v/>
      </c>
      <c r="G997" s="2"/>
      <c r="H997" s="2" t="str">
        <f t="shared" si="202"/>
        <v/>
      </c>
      <c r="I997" s="33" t="str">
        <f t="shared" si="203"/>
        <v/>
      </c>
      <c r="J997" s="10" t="str">
        <f t="shared" si="204"/>
        <v/>
      </c>
      <c r="K997" s="10" t="str">
        <f t="shared" si="205"/>
        <v/>
      </c>
      <c r="L997" s="10"/>
      <c r="M997" s="43" t="str">
        <f t="shared" si="206"/>
        <v/>
      </c>
      <c r="N997" s="2">
        <f t="shared" si="207"/>
        <v>981</v>
      </c>
      <c r="O997" s="2" t="str">
        <f t="shared" si="198"/>
        <v/>
      </c>
    </row>
    <row r="998" spans="1:15" x14ac:dyDescent="0.2">
      <c r="A998" s="27" t="str">
        <f t="shared" si="196"/>
        <v/>
      </c>
      <c r="B998" s="20" t="str">
        <f t="shared" si="197"/>
        <v/>
      </c>
      <c r="C998" s="26" t="str">
        <f t="shared" si="199"/>
        <v/>
      </c>
      <c r="D998" s="16" t="str">
        <f t="shared" si="200"/>
        <v/>
      </c>
      <c r="E998" s="16" t="str">
        <f t="shared" si="201"/>
        <v/>
      </c>
      <c r="F998" s="53" t="str">
        <f t="shared" si="208"/>
        <v/>
      </c>
      <c r="G998" s="2"/>
      <c r="H998" s="2" t="str">
        <f t="shared" si="202"/>
        <v/>
      </c>
      <c r="I998" s="33" t="str">
        <f t="shared" si="203"/>
        <v/>
      </c>
      <c r="J998" s="10" t="str">
        <f t="shared" si="204"/>
        <v/>
      </c>
      <c r="K998" s="10" t="str">
        <f t="shared" si="205"/>
        <v/>
      </c>
      <c r="L998" s="10"/>
      <c r="M998" s="43" t="str">
        <f t="shared" si="206"/>
        <v/>
      </c>
      <c r="N998" s="2">
        <f t="shared" si="207"/>
        <v>982</v>
      </c>
      <c r="O998" s="2" t="str">
        <f t="shared" si="198"/>
        <v/>
      </c>
    </row>
    <row r="999" spans="1:15" x14ac:dyDescent="0.2">
      <c r="A999" s="27" t="str">
        <f t="shared" si="196"/>
        <v/>
      </c>
      <c r="B999" s="20" t="str">
        <f t="shared" si="197"/>
        <v/>
      </c>
      <c r="C999" s="26" t="str">
        <f t="shared" si="199"/>
        <v/>
      </c>
      <c r="D999" s="16" t="str">
        <f t="shared" si="200"/>
        <v/>
      </c>
      <c r="E999" s="16" t="str">
        <f t="shared" si="201"/>
        <v/>
      </c>
      <c r="F999" s="53" t="str">
        <f t="shared" si="208"/>
        <v/>
      </c>
      <c r="G999" s="2"/>
      <c r="H999" s="2" t="str">
        <f t="shared" si="202"/>
        <v/>
      </c>
      <c r="I999" s="33" t="str">
        <f t="shared" si="203"/>
        <v/>
      </c>
      <c r="J999" s="10" t="str">
        <f t="shared" si="204"/>
        <v/>
      </c>
      <c r="K999" s="10" t="str">
        <f t="shared" si="205"/>
        <v/>
      </c>
      <c r="L999" s="10"/>
      <c r="M999" s="43" t="str">
        <f t="shared" si="206"/>
        <v/>
      </c>
      <c r="N999" s="2">
        <f t="shared" si="207"/>
        <v>983</v>
      </c>
      <c r="O999" s="2" t="str">
        <f t="shared" si="198"/>
        <v/>
      </c>
    </row>
    <row r="1000" spans="1:15" x14ac:dyDescent="0.2">
      <c r="A1000" s="27" t="str">
        <f t="shared" si="196"/>
        <v/>
      </c>
      <c r="B1000" s="20" t="str">
        <f t="shared" si="197"/>
        <v/>
      </c>
      <c r="C1000" s="26" t="str">
        <f t="shared" si="199"/>
        <v/>
      </c>
      <c r="D1000" s="16" t="str">
        <f t="shared" si="200"/>
        <v/>
      </c>
      <c r="E1000" s="16" t="str">
        <f t="shared" si="201"/>
        <v/>
      </c>
      <c r="F1000" s="53" t="str">
        <f t="shared" si="208"/>
        <v/>
      </c>
      <c r="G1000" s="2"/>
      <c r="H1000" s="2" t="str">
        <f t="shared" si="202"/>
        <v/>
      </c>
      <c r="I1000" s="33" t="str">
        <f t="shared" si="203"/>
        <v/>
      </c>
      <c r="J1000" s="10" t="str">
        <f t="shared" si="204"/>
        <v/>
      </c>
      <c r="K1000" s="10" t="str">
        <f t="shared" si="205"/>
        <v/>
      </c>
      <c r="L1000" s="10"/>
      <c r="M1000" s="43" t="str">
        <f t="shared" si="206"/>
        <v/>
      </c>
      <c r="N1000" s="2">
        <f t="shared" si="207"/>
        <v>984</v>
      </c>
      <c r="O1000" s="2" t="str">
        <f t="shared" si="198"/>
        <v/>
      </c>
    </row>
    <row r="1001" spans="1:15" x14ac:dyDescent="0.2">
      <c r="A1001" s="27" t="str">
        <f t="shared" si="196"/>
        <v/>
      </c>
      <c r="B1001" s="20" t="str">
        <f t="shared" si="197"/>
        <v/>
      </c>
      <c r="C1001" s="26" t="str">
        <f t="shared" si="199"/>
        <v/>
      </c>
      <c r="D1001" s="16" t="str">
        <f t="shared" si="200"/>
        <v/>
      </c>
      <c r="E1001" s="16" t="str">
        <f t="shared" si="201"/>
        <v/>
      </c>
      <c r="F1001" s="53" t="str">
        <f t="shared" si="208"/>
        <v/>
      </c>
      <c r="G1001" s="2"/>
      <c r="H1001" s="2" t="str">
        <f t="shared" si="202"/>
        <v/>
      </c>
      <c r="I1001" s="33" t="str">
        <f t="shared" si="203"/>
        <v/>
      </c>
      <c r="J1001" s="10" t="str">
        <f t="shared" si="204"/>
        <v/>
      </c>
      <c r="K1001" s="10" t="str">
        <f t="shared" si="205"/>
        <v/>
      </c>
      <c r="L1001" s="10"/>
      <c r="M1001" s="43" t="str">
        <f t="shared" si="206"/>
        <v/>
      </c>
      <c r="N1001" s="2">
        <f t="shared" si="207"/>
        <v>985</v>
      </c>
      <c r="O1001" s="2" t="str">
        <f t="shared" si="198"/>
        <v/>
      </c>
    </row>
    <row r="1002" spans="1:15" x14ac:dyDescent="0.2">
      <c r="A1002" s="27" t="str">
        <f t="shared" si="196"/>
        <v/>
      </c>
      <c r="B1002" s="20" t="str">
        <f t="shared" si="197"/>
        <v/>
      </c>
      <c r="C1002" s="26" t="str">
        <f t="shared" si="199"/>
        <v/>
      </c>
      <c r="D1002" s="16" t="str">
        <f t="shared" si="200"/>
        <v/>
      </c>
      <c r="E1002" s="16" t="str">
        <f t="shared" si="201"/>
        <v/>
      </c>
      <c r="F1002" s="53" t="str">
        <f t="shared" si="208"/>
        <v/>
      </c>
      <c r="G1002" s="2"/>
      <c r="H1002" s="2" t="str">
        <f t="shared" si="202"/>
        <v/>
      </c>
      <c r="I1002" s="33" t="str">
        <f t="shared" si="203"/>
        <v/>
      </c>
      <c r="J1002" s="10" t="str">
        <f t="shared" si="204"/>
        <v/>
      </c>
      <c r="K1002" s="10" t="str">
        <f t="shared" si="205"/>
        <v/>
      </c>
      <c r="L1002" s="10"/>
      <c r="M1002" s="43" t="str">
        <f t="shared" si="206"/>
        <v/>
      </c>
      <c r="N1002" s="2">
        <f t="shared" si="207"/>
        <v>986</v>
      </c>
      <c r="O1002" s="2" t="str">
        <f t="shared" si="198"/>
        <v/>
      </c>
    </row>
    <row r="1003" spans="1:15" x14ac:dyDescent="0.2">
      <c r="A1003" s="27" t="str">
        <f t="shared" si="196"/>
        <v/>
      </c>
      <c r="B1003" s="20" t="str">
        <f t="shared" si="197"/>
        <v/>
      </c>
      <c r="C1003" s="26" t="str">
        <f t="shared" si="199"/>
        <v/>
      </c>
      <c r="D1003" s="16" t="str">
        <f t="shared" si="200"/>
        <v/>
      </c>
      <c r="E1003" s="16" t="str">
        <f t="shared" si="201"/>
        <v/>
      </c>
      <c r="F1003" s="53" t="str">
        <f t="shared" si="208"/>
        <v/>
      </c>
      <c r="G1003" s="2"/>
      <c r="H1003" s="2" t="str">
        <f t="shared" si="202"/>
        <v/>
      </c>
      <c r="I1003" s="33" t="str">
        <f t="shared" si="203"/>
        <v/>
      </c>
      <c r="J1003" s="10" t="str">
        <f t="shared" si="204"/>
        <v/>
      </c>
      <c r="K1003" s="10" t="str">
        <f t="shared" si="205"/>
        <v/>
      </c>
      <c r="L1003" s="10"/>
      <c r="M1003" s="43" t="str">
        <f t="shared" si="206"/>
        <v/>
      </c>
      <c r="N1003" s="2">
        <f t="shared" si="207"/>
        <v>987</v>
      </c>
      <c r="O1003" s="2" t="str">
        <f t="shared" si="198"/>
        <v/>
      </c>
    </row>
    <row r="1004" spans="1:15" x14ac:dyDescent="0.2">
      <c r="A1004" s="27" t="str">
        <f t="shared" si="196"/>
        <v/>
      </c>
      <c r="B1004" s="20" t="str">
        <f t="shared" si="197"/>
        <v/>
      </c>
      <c r="C1004" s="26" t="str">
        <f t="shared" si="199"/>
        <v/>
      </c>
      <c r="D1004" s="16" t="str">
        <f t="shared" si="200"/>
        <v/>
      </c>
      <c r="E1004" s="16" t="str">
        <f t="shared" si="201"/>
        <v/>
      </c>
      <c r="F1004" s="53" t="str">
        <f t="shared" si="208"/>
        <v/>
      </c>
      <c r="G1004" s="2"/>
      <c r="H1004" s="2" t="str">
        <f t="shared" si="202"/>
        <v/>
      </c>
      <c r="I1004" s="33" t="str">
        <f t="shared" si="203"/>
        <v/>
      </c>
      <c r="J1004" s="10" t="str">
        <f t="shared" si="204"/>
        <v/>
      </c>
      <c r="K1004" s="10" t="str">
        <f t="shared" si="205"/>
        <v/>
      </c>
      <c r="L1004" s="10"/>
      <c r="M1004" s="43" t="str">
        <f t="shared" si="206"/>
        <v/>
      </c>
      <c r="N1004" s="2">
        <f t="shared" si="207"/>
        <v>988</v>
      </c>
      <c r="O1004" s="2" t="str">
        <f t="shared" si="198"/>
        <v/>
      </c>
    </row>
    <row r="1005" spans="1:15" x14ac:dyDescent="0.2">
      <c r="A1005" s="27" t="str">
        <f t="shared" si="196"/>
        <v/>
      </c>
      <c r="B1005" s="20" t="str">
        <f t="shared" si="197"/>
        <v/>
      </c>
      <c r="C1005" s="26" t="str">
        <f t="shared" si="199"/>
        <v/>
      </c>
      <c r="D1005" s="16" t="str">
        <f t="shared" si="200"/>
        <v/>
      </c>
      <c r="E1005" s="16" t="str">
        <f t="shared" si="201"/>
        <v/>
      </c>
      <c r="F1005" s="53" t="str">
        <f t="shared" si="208"/>
        <v/>
      </c>
      <c r="G1005" s="2"/>
      <c r="H1005" s="2" t="str">
        <f t="shared" si="202"/>
        <v/>
      </c>
      <c r="I1005" s="33" t="str">
        <f t="shared" si="203"/>
        <v/>
      </c>
      <c r="J1005" s="10" t="str">
        <f t="shared" si="204"/>
        <v/>
      </c>
      <c r="K1005" s="10" t="str">
        <f t="shared" si="205"/>
        <v/>
      </c>
      <c r="L1005" s="10"/>
      <c r="M1005" s="43" t="str">
        <f t="shared" si="206"/>
        <v/>
      </c>
      <c r="N1005" s="2">
        <f t="shared" si="207"/>
        <v>989</v>
      </c>
      <c r="O1005" s="2" t="str">
        <f t="shared" si="198"/>
        <v/>
      </c>
    </row>
    <row r="1006" spans="1:15" x14ac:dyDescent="0.2">
      <c r="A1006" s="27" t="str">
        <f t="shared" si="196"/>
        <v/>
      </c>
      <c r="B1006" s="20" t="str">
        <f t="shared" si="197"/>
        <v/>
      </c>
      <c r="C1006" s="26" t="str">
        <f t="shared" si="199"/>
        <v/>
      </c>
      <c r="D1006" s="16" t="str">
        <f t="shared" si="200"/>
        <v/>
      </c>
      <c r="E1006" s="16" t="str">
        <f t="shared" si="201"/>
        <v/>
      </c>
      <c r="F1006" s="53" t="str">
        <f t="shared" si="208"/>
        <v/>
      </c>
      <c r="G1006" s="2"/>
      <c r="H1006" s="2" t="str">
        <f t="shared" si="202"/>
        <v/>
      </c>
      <c r="I1006" s="33" t="str">
        <f t="shared" si="203"/>
        <v/>
      </c>
      <c r="J1006" s="10" t="str">
        <f t="shared" si="204"/>
        <v/>
      </c>
      <c r="K1006" s="10" t="str">
        <f t="shared" si="205"/>
        <v/>
      </c>
      <c r="L1006" s="10"/>
      <c r="M1006" s="43" t="str">
        <f t="shared" si="206"/>
        <v/>
      </c>
      <c r="N1006" s="2">
        <f t="shared" si="207"/>
        <v>990</v>
      </c>
      <c r="O1006" s="2" t="str">
        <f t="shared" si="198"/>
        <v/>
      </c>
    </row>
    <row r="1007" spans="1:15" x14ac:dyDescent="0.2">
      <c r="A1007" s="27" t="str">
        <f t="shared" si="196"/>
        <v/>
      </c>
      <c r="B1007" s="20" t="str">
        <f t="shared" si="197"/>
        <v/>
      </c>
      <c r="C1007" s="26" t="str">
        <f t="shared" si="199"/>
        <v/>
      </c>
      <c r="D1007" s="16" t="str">
        <f t="shared" si="200"/>
        <v/>
      </c>
      <c r="E1007" s="16" t="str">
        <f t="shared" si="201"/>
        <v/>
      </c>
      <c r="F1007" s="53" t="str">
        <f t="shared" si="208"/>
        <v/>
      </c>
      <c r="G1007" s="2"/>
      <c r="H1007" s="2" t="str">
        <f t="shared" si="202"/>
        <v/>
      </c>
      <c r="I1007" s="33" t="str">
        <f t="shared" si="203"/>
        <v/>
      </c>
      <c r="J1007" s="10" t="str">
        <f t="shared" si="204"/>
        <v/>
      </c>
      <c r="K1007" s="10" t="str">
        <f t="shared" si="205"/>
        <v/>
      </c>
      <c r="L1007" s="10"/>
      <c r="M1007" s="43" t="str">
        <f t="shared" si="206"/>
        <v/>
      </c>
      <c r="N1007" s="2">
        <f t="shared" si="207"/>
        <v>991</v>
      </c>
      <c r="O1007" s="2" t="str">
        <f t="shared" si="198"/>
        <v/>
      </c>
    </row>
    <row r="1008" spans="1:15" x14ac:dyDescent="0.2">
      <c r="A1008" s="27" t="str">
        <f t="shared" si="196"/>
        <v/>
      </c>
      <c r="B1008" s="20" t="str">
        <f t="shared" si="197"/>
        <v/>
      </c>
      <c r="C1008" s="26" t="str">
        <f t="shared" si="199"/>
        <v/>
      </c>
      <c r="D1008" s="16" t="str">
        <f t="shared" si="200"/>
        <v/>
      </c>
      <c r="E1008" s="16" t="str">
        <f t="shared" si="201"/>
        <v/>
      </c>
      <c r="F1008" s="53" t="str">
        <f t="shared" si="208"/>
        <v/>
      </c>
      <c r="G1008" s="2"/>
      <c r="H1008" s="2" t="str">
        <f t="shared" si="202"/>
        <v/>
      </c>
      <c r="I1008" s="33" t="str">
        <f t="shared" si="203"/>
        <v/>
      </c>
      <c r="J1008" s="10" t="str">
        <f t="shared" si="204"/>
        <v/>
      </c>
      <c r="K1008" s="10" t="str">
        <f t="shared" si="205"/>
        <v/>
      </c>
      <c r="L1008" s="10"/>
      <c r="M1008" s="43" t="str">
        <f t="shared" si="206"/>
        <v/>
      </c>
      <c r="N1008" s="2">
        <f t="shared" si="207"/>
        <v>992</v>
      </c>
      <c r="O1008" s="2" t="str">
        <f t="shared" si="198"/>
        <v/>
      </c>
    </row>
    <row r="1009" spans="1:22" x14ac:dyDescent="0.2">
      <c r="A1009" s="27" t="str">
        <f t="shared" si="196"/>
        <v/>
      </c>
      <c r="B1009" s="20" t="str">
        <f t="shared" si="197"/>
        <v/>
      </c>
      <c r="C1009" s="26" t="str">
        <f t="shared" si="199"/>
        <v/>
      </c>
      <c r="D1009" s="16" t="str">
        <f t="shared" si="200"/>
        <v/>
      </c>
      <c r="E1009" s="16" t="str">
        <f t="shared" si="201"/>
        <v/>
      </c>
      <c r="F1009" s="53" t="str">
        <f t="shared" si="208"/>
        <v/>
      </c>
      <c r="G1009" s="2"/>
      <c r="H1009" s="2" t="str">
        <f t="shared" si="202"/>
        <v/>
      </c>
      <c r="I1009" s="33" t="str">
        <f t="shared" si="203"/>
        <v/>
      </c>
      <c r="J1009" s="10" t="str">
        <f t="shared" si="204"/>
        <v/>
      </c>
      <c r="K1009" s="10" t="str">
        <f t="shared" si="205"/>
        <v/>
      </c>
      <c r="L1009" s="10"/>
      <c r="M1009" s="43" t="str">
        <f t="shared" si="206"/>
        <v/>
      </c>
      <c r="N1009" s="2">
        <f t="shared" si="207"/>
        <v>993</v>
      </c>
      <c r="O1009" s="2" t="str">
        <f t="shared" si="198"/>
        <v/>
      </c>
    </row>
    <row r="1010" spans="1:22" x14ac:dyDescent="0.2">
      <c r="A1010" s="27" t="str">
        <f t="shared" si="196"/>
        <v/>
      </c>
      <c r="B1010" s="20" t="str">
        <f t="shared" si="197"/>
        <v/>
      </c>
      <c r="C1010" s="26" t="str">
        <f t="shared" si="199"/>
        <v/>
      </c>
      <c r="D1010" s="16" t="str">
        <f t="shared" si="200"/>
        <v/>
      </c>
      <c r="E1010" s="16" t="str">
        <f t="shared" si="201"/>
        <v/>
      </c>
      <c r="F1010" s="53" t="str">
        <f t="shared" si="208"/>
        <v/>
      </c>
      <c r="G1010" s="2"/>
      <c r="H1010" s="2" t="str">
        <f t="shared" si="202"/>
        <v/>
      </c>
      <c r="I1010" s="33" t="str">
        <f t="shared" si="203"/>
        <v/>
      </c>
      <c r="J1010" s="10" t="str">
        <f t="shared" si="204"/>
        <v/>
      </c>
      <c r="K1010" s="10" t="str">
        <f t="shared" si="205"/>
        <v/>
      </c>
      <c r="L1010" s="10"/>
      <c r="M1010" s="43" t="str">
        <f t="shared" si="206"/>
        <v/>
      </c>
      <c r="N1010" s="2">
        <f t="shared" si="207"/>
        <v>994</v>
      </c>
      <c r="O1010" s="2" t="str">
        <f t="shared" si="198"/>
        <v/>
      </c>
    </row>
    <row r="1011" spans="1:22" x14ac:dyDescent="0.2">
      <c r="A1011" s="27" t="str">
        <f t="shared" si="196"/>
        <v/>
      </c>
      <c r="B1011" s="20" t="str">
        <f t="shared" si="197"/>
        <v/>
      </c>
      <c r="C1011" s="26" t="str">
        <f t="shared" si="199"/>
        <v/>
      </c>
      <c r="D1011" s="16" t="str">
        <f t="shared" si="200"/>
        <v/>
      </c>
      <c r="E1011" s="16" t="str">
        <f t="shared" si="201"/>
        <v/>
      </c>
      <c r="F1011" s="53" t="str">
        <f t="shared" si="208"/>
        <v/>
      </c>
      <c r="G1011" s="2"/>
      <c r="H1011" s="2" t="str">
        <f t="shared" si="202"/>
        <v/>
      </c>
      <c r="I1011" s="33" t="str">
        <f t="shared" si="203"/>
        <v/>
      </c>
      <c r="J1011" s="10" t="str">
        <f t="shared" si="204"/>
        <v/>
      </c>
      <c r="K1011" s="10" t="str">
        <f t="shared" si="205"/>
        <v/>
      </c>
      <c r="L1011" s="10"/>
      <c r="M1011" s="43" t="str">
        <f t="shared" si="206"/>
        <v/>
      </c>
      <c r="N1011" s="2">
        <f t="shared" si="207"/>
        <v>995</v>
      </c>
      <c r="O1011" s="2" t="str">
        <f t="shared" si="198"/>
        <v/>
      </c>
    </row>
    <row r="1012" spans="1:22" x14ac:dyDescent="0.2">
      <c r="A1012" s="27" t="str">
        <f t="shared" si="196"/>
        <v/>
      </c>
      <c r="B1012" s="20" t="str">
        <f t="shared" si="197"/>
        <v/>
      </c>
      <c r="C1012" s="26" t="str">
        <f t="shared" si="199"/>
        <v/>
      </c>
      <c r="D1012" s="16" t="str">
        <f t="shared" si="200"/>
        <v/>
      </c>
      <c r="E1012" s="16" t="str">
        <f t="shared" si="201"/>
        <v/>
      </c>
      <c r="F1012" s="53" t="str">
        <f t="shared" si="208"/>
        <v/>
      </c>
      <c r="G1012" s="2"/>
      <c r="H1012" s="2" t="str">
        <f t="shared" si="202"/>
        <v/>
      </c>
      <c r="I1012" s="33" t="str">
        <f t="shared" si="203"/>
        <v/>
      </c>
      <c r="J1012" s="10" t="str">
        <f t="shared" si="204"/>
        <v/>
      </c>
      <c r="K1012" s="10" t="str">
        <f t="shared" si="205"/>
        <v/>
      </c>
      <c r="L1012" s="10"/>
      <c r="M1012" s="43" t="str">
        <f t="shared" si="206"/>
        <v/>
      </c>
      <c r="N1012" s="2">
        <f t="shared" si="207"/>
        <v>996</v>
      </c>
      <c r="O1012" s="2" t="str">
        <f t="shared" si="198"/>
        <v/>
      </c>
    </row>
    <row r="1013" spans="1:22" x14ac:dyDescent="0.2">
      <c r="A1013" s="27" t="str">
        <f t="shared" si="196"/>
        <v/>
      </c>
      <c r="B1013" s="20" t="str">
        <f t="shared" si="197"/>
        <v/>
      </c>
      <c r="C1013" s="26" t="str">
        <f t="shared" si="199"/>
        <v/>
      </c>
      <c r="D1013" s="16" t="str">
        <f t="shared" si="200"/>
        <v/>
      </c>
      <c r="E1013" s="16" t="str">
        <f t="shared" si="201"/>
        <v/>
      </c>
      <c r="F1013" s="53" t="str">
        <f t="shared" si="208"/>
        <v/>
      </c>
      <c r="G1013" s="2"/>
      <c r="H1013" s="2" t="str">
        <f t="shared" si="202"/>
        <v/>
      </c>
      <c r="I1013" s="33" t="str">
        <f t="shared" si="203"/>
        <v/>
      </c>
      <c r="J1013" s="10" t="str">
        <f t="shared" si="204"/>
        <v/>
      </c>
      <c r="K1013" s="10" t="str">
        <f t="shared" si="205"/>
        <v/>
      </c>
      <c r="L1013" s="10"/>
      <c r="M1013" s="43" t="str">
        <f t="shared" si="206"/>
        <v/>
      </c>
      <c r="N1013" s="2">
        <f t="shared" si="207"/>
        <v>997</v>
      </c>
      <c r="O1013" s="2" t="str">
        <f t="shared" si="198"/>
        <v/>
      </c>
    </row>
    <row r="1014" spans="1:22" x14ac:dyDescent="0.2">
      <c r="A1014" s="27" t="str">
        <f t="shared" si="196"/>
        <v/>
      </c>
      <c r="B1014" s="20" t="str">
        <f t="shared" si="197"/>
        <v/>
      </c>
      <c r="C1014" s="26" t="str">
        <f t="shared" si="199"/>
        <v/>
      </c>
      <c r="D1014" s="16" t="str">
        <f t="shared" si="200"/>
        <v/>
      </c>
      <c r="E1014" s="16" t="str">
        <f t="shared" si="201"/>
        <v/>
      </c>
      <c r="F1014" s="53" t="str">
        <f t="shared" si="208"/>
        <v/>
      </c>
      <c r="G1014" s="2"/>
      <c r="H1014" s="2" t="str">
        <f t="shared" si="202"/>
        <v/>
      </c>
      <c r="I1014" s="33" t="str">
        <f t="shared" si="203"/>
        <v/>
      </c>
      <c r="J1014" s="10" t="str">
        <f t="shared" si="204"/>
        <v/>
      </c>
      <c r="K1014" s="10" t="str">
        <f t="shared" si="205"/>
        <v/>
      </c>
      <c r="L1014" s="10"/>
      <c r="M1014" s="43" t="str">
        <f t="shared" si="206"/>
        <v/>
      </c>
      <c r="N1014" s="2">
        <f t="shared" si="207"/>
        <v>998</v>
      </c>
      <c r="O1014" s="2" t="str">
        <f t="shared" si="198"/>
        <v/>
      </c>
    </row>
    <row r="1015" spans="1:22" x14ac:dyDescent="0.2">
      <c r="A1015" s="27" t="str">
        <f t="shared" si="196"/>
        <v/>
      </c>
      <c r="B1015" s="20" t="str">
        <f t="shared" si="197"/>
        <v/>
      </c>
      <c r="C1015" s="26" t="str">
        <f t="shared" si="199"/>
        <v/>
      </c>
      <c r="D1015" s="16" t="str">
        <f t="shared" si="200"/>
        <v/>
      </c>
      <c r="E1015" s="16" t="str">
        <f t="shared" si="201"/>
        <v/>
      </c>
      <c r="F1015" s="53" t="str">
        <f t="shared" si="208"/>
        <v/>
      </c>
      <c r="G1015" s="2"/>
      <c r="H1015" s="2" t="str">
        <f t="shared" si="202"/>
        <v/>
      </c>
      <c r="I1015" s="33" t="str">
        <f t="shared" si="203"/>
        <v/>
      </c>
      <c r="J1015" s="10" t="str">
        <f t="shared" si="204"/>
        <v/>
      </c>
      <c r="K1015" s="10" t="str">
        <f t="shared" si="205"/>
        <v/>
      </c>
      <c r="L1015" s="10"/>
      <c r="M1015" s="43" t="str">
        <f t="shared" si="206"/>
        <v/>
      </c>
      <c r="N1015" s="2">
        <f t="shared" si="207"/>
        <v>999</v>
      </c>
      <c r="O1015" s="2" t="str">
        <f t="shared" si="198"/>
        <v/>
      </c>
    </row>
    <row r="1016" spans="1:22" s="102" customFormat="1" x14ac:dyDescent="0.2">
      <c r="A1016" s="66" t="str">
        <f t="shared" si="196"/>
        <v/>
      </c>
      <c r="B1016" s="113" t="str">
        <f t="shared" si="197"/>
        <v/>
      </c>
      <c r="C1016" s="123" t="str">
        <f t="shared" si="199"/>
        <v/>
      </c>
      <c r="D1016" s="124" t="str">
        <f t="shared" si="200"/>
        <v/>
      </c>
      <c r="E1016" s="124" t="str">
        <f t="shared" si="201"/>
        <v/>
      </c>
      <c r="F1016" s="125" t="str">
        <f t="shared" si="208"/>
        <v/>
      </c>
      <c r="G1016" s="57"/>
      <c r="H1016" s="57" t="str">
        <f t="shared" si="202"/>
        <v/>
      </c>
      <c r="I1016" s="121" t="str">
        <f t="shared" si="203"/>
        <v/>
      </c>
      <c r="J1016" s="126" t="str">
        <f t="shared" si="204"/>
        <v/>
      </c>
      <c r="K1016" s="126" t="str">
        <f t="shared" si="205"/>
        <v/>
      </c>
      <c r="L1016" s="126"/>
      <c r="M1016" s="122" t="str">
        <f t="shared" si="206"/>
        <v/>
      </c>
      <c r="N1016" s="57">
        <f t="shared" si="207"/>
        <v>1000</v>
      </c>
      <c r="O1016" s="57" t="str">
        <f t="shared" si="198"/>
        <v/>
      </c>
      <c r="P1016" s="127"/>
      <c r="Q1016" s="127"/>
      <c r="R1016" s="127"/>
      <c r="S1016" s="127"/>
      <c r="T1016" s="127"/>
      <c r="U1016" s="127"/>
      <c r="V1016" s="127"/>
    </row>
  </sheetData>
  <sheetCalcPr fullCalcOnLoad="1"/>
  <sheetProtection sheet="1" objects="1" scenarios="1"/>
  <mergeCells count="5">
    <mergeCell ref="S16:T16"/>
    <mergeCell ref="A1:C4"/>
    <mergeCell ref="A9:B10"/>
    <mergeCell ref="A5:C5"/>
    <mergeCell ref="P16:Q16"/>
  </mergeCells>
  <phoneticPr fontId="8" type="noConversion"/>
  <conditionalFormatting sqref="B11">
    <cfRule type="cellIs" dxfId="6" priority="1" stopIfTrue="1" operator="greaterThan">
      <formula>$C$10</formula>
    </cfRule>
  </conditionalFormatting>
  <conditionalFormatting sqref="B12">
    <cfRule type="cellIs" dxfId="5" priority="2" stopIfTrue="1" operator="greaterThan">
      <formula>$B$11</formula>
    </cfRule>
  </conditionalFormatting>
  <conditionalFormatting sqref="B13">
    <cfRule type="cellIs" dxfId="4" priority="3" stopIfTrue="1" operator="greaterThan">
      <formula>$B$11-$B$12+1</formula>
    </cfRule>
  </conditionalFormatting>
  <dataValidations count="4">
    <dataValidation type="whole" allowBlank="1" showInputMessage="1" showErrorMessage="1" errorTitle="Number of positives/ range!" error="acceptable range: 1&lt;=K&lt;=N_x000a__x000a_INTEGERS ONLY!" sqref="B12">
      <formula1>1</formula1>
      <formula2>B11</formula2>
    </dataValidation>
    <dataValidation type="whole" allowBlank="1" showErrorMessage="1" errorTitle="# of negatives too high" error="Negatives at maximum 2 and_x000a_N-K+1&gt;=r" promptTitle="Enter # of expected negativ." prompt="Negatives at maximum 2 and_x000a_N-K+1&gt;=r" sqref="B13">
      <formula1>0</formula1>
      <formula2>IF(B11-B12+1&gt;=B13,2,1)</formula2>
    </dataValidation>
    <dataValidation type="decimal" allowBlank="1" showInputMessage="1" showErrorMessage="1" errorTitle="Confidence level range!" error="Acceptable values:_x000a_0.0001&lt;=CL&lt;=0.9999" sqref="B14">
      <formula1>0.0001</formula1>
      <formula2>0.9999</formula2>
    </dataValidation>
    <dataValidation type="whole" showErrorMessage="1" errorTitle="N out of range!" error="Acceptable range: 1&lt;=N&lt;=cell C10_x000a__x000a_Note: to extend/reduce  N max. click appropriate macro button!_x000a__x000a_Maximum is 65000 !_x000a__x000a_" promptTitle="Enter Population Size" prompt="Integer values range 1&lt;=N&lt;=1000000" sqref="B11">
      <formula1>1</formula1>
      <formula2>COUNTA(N:N)-16</formula2>
    </dataValidation>
  </dataValidations>
  <pageMargins left="0.75" right="0.75" top="1" bottom="1" header="0" footer="0"/>
  <pageSetup paperSize="9" orientation="portrait" r:id="rId1"/>
  <headerFooter alignWithMargins="0"/>
  <cellWatches>
    <cellWatch r="B13"/>
  </cellWatches>
  <drawing r:id="rId2"/>
  <legacyDrawing r:id="rId3"/>
  <mc:AlternateContent xmlns:mc="http://schemas.openxmlformats.org/markup-compatibility/2006">
    <mc:Choice Requires="x14">
      <controls>
        <mc:AlternateContent xmlns:mc="http://schemas.openxmlformats.org/markup-compatibility/2006">
          <mc:Choice Requires="x14">
            <control shapeId="61524" r:id="rId4" name="Button 1108">
              <controlPr defaultSize="0" print="0" autoFill="0" autoPict="0" macro="[0]!N65000b">
                <anchor moveWithCells="1" sizeWithCells="1">
                  <from>
                    <xdr:col>15</xdr:col>
                    <xdr:colOff>314325</xdr:colOff>
                    <xdr:row>26</xdr:row>
                    <xdr:rowOff>57150</xdr:rowOff>
                  </from>
                  <to>
                    <xdr:col>15</xdr:col>
                    <xdr:colOff>1209675</xdr:colOff>
                    <xdr:row>28</xdr:row>
                    <xdr:rowOff>104775</xdr:rowOff>
                  </to>
                </anchor>
              </controlPr>
            </control>
          </mc:Choice>
        </mc:AlternateContent>
        <mc:AlternateContent xmlns:mc="http://schemas.openxmlformats.org/markup-compatibility/2006">
          <mc:Choice Requires="x14">
            <control shapeId="61525" r:id="rId5" name="Button 1109">
              <controlPr defaultSize="0" print="0" autoFill="0" autoPict="0" macro="[0]!N2000b">
                <anchor moveWithCells="1" sizeWithCells="1">
                  <from>
                    <xdr:col>15</xdr:col>
                    <xdr:colOff>314325</xdr:colOff>
                    <xdr:row>17</xdr:row>
                    <xdr:rowOff>57150</xdr:rowOff>
                  </from>
                  <to>
                    <xdr:col>15</xdr:col>
                    <xdr:colOff>1219200</xdr:colOff>
                    <xdr:row>19</xdr:row>
                    <xdr:rowOff>123825</xdr:rowOff>
                  </to>
                </anchor>
              </controlPr>
            </control>
          </mc:Choice>
        </mc:AlternateContent>
        <mc:AlternateContent xmlns:mc="http://schemas.openxmlformats.org/markup-compatibility/2006">
          <mc:Choice Requires="x14">
            <control shapeId="61526" r:id="rId6" name="Button 1110">
              <controlPr defaultSize="0" print="0" autoFill="0" autoPict="0" macro="[0]!N5000b">
                <anchor moveWithCells="1" sizeWithCells="1">
                  <from>
                    <xdr:col>15</xdr:col>
                    <xdr:colOff>314325</xdr:colOff>
                    <xdr:row>20</xdr:row>
                    <xdr:rowOff>85725</xdr:rowOff>
                  </from>
                  <to>
                    <xdr:col>15</xdr:col>
                    <xdr:colOff>1219200</xdr:colOff>
                    <xdr:row>22</xdr:row>
                    <xdr:rowOff>142875</xdr:rowOff>
                  </to>
                </anchor>
              </controlPr>
            </control>
          </mc:Choice>
        </mc:AlternateContent>
        <mc:AlternateContent xmlns:mc="http://schemas.openxmlformats.org/markup-compatibility/2006">
          <mc:Choice Requires="x14">
            <control shapeId="61527" r:id="rId7" name="Button 1111">
              <controlPr defaultSize="0" print="0" autoFill="0" autoPict="0" macro="[0]!N10000b">
                <anchor moveWithCells="1" sizeWithCells="1">
                  <from>
                    <xdr:col>15</xdr:col>
                    <xdr:colOff>304800</xdr:colOff>
                    <xdr:row>23</xdr:row>
                    <xdr:rowOff>66675</xdr:rowOff>
                  </from>
                  <to>
                    <xdr:col>15</xdr:col>
                    <xdr:colOff>1209675</xdr:colOff>
                    <xdr:row>25</xdr:row>
                    <xdr:rowOff>142875</xdr:rowOff>
                  </to>
                </anchor>
              </controlPr>
            </control>
          </mc:Choice>
        </mc:AlternateContent>
        <mc:AlternateContent xmlns:mc="http://schemas.openxmlformats.org/markup-compatibility/2006">
          <mc:Choice Requires="x14">
            <control shapeId="61528" r:id="rId8" name="Button 1112">
              <controlPr defaultSize="0" print="0" autoFill="0" autoPict="0" macro="[0]!N1000b">
                <anchor moveWithCells="1" sizeWithCells="1">
                  <from>
                    <xdr:col>16</xdr:col>
                    <xdr:colOff>190500</xdr:colOff>
                    <xdr:row>17</xdr:row>
                    <xdr:rowOff>76200</xdr:rowOff>
                  </from>
                  <to>
                    <xdr:col>16</xdr:col>
                    <xdr:colOff>1066800</xdr:colOff>
                    <xdr:row>19</xdr:row>
                    <xdr:rowOff>142875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33CCFF"/>
  </sheetPr>
  <dimension ref="A1:AB2454"/>
  <sheetViews>
    <sheetView topLeftCell="A2" zoomScale="75" workbookViewId="0">
      <selection activeCell="B12" sqref="B12"/>
    </sheetView>
  </sheetViews>
  <sheetFormatPr baseColWidth="10" defaultColWidth="9.140625" defaultRowHeight="12.75" zeroHeight="1" x14ac:dyDescent="0.2"/>
  <cols>
    <col min="1" max="1" width="31" style="1" customWidth="1"/>
    <col min="2" max="2" width="22.140625" style="1" customWidth="1"/>
    <col min="3" max="3" width="17.7109375" style="1" customWidth="1"/>
    <col min="4" max="4" width="6.28515625" style="55" hidden="1" customWidth="1"/>
    <col min="5" max="5" width="9.5703125" style="55" customWidth="1"/>
    <col min="6" max="6" width="9.85546875" style="1" customWidth="1"/>
    <col min="7" max="8" width="9" style="1" customWidth="1"/>
    <col min="9" max="9" width="11.5703125" style="1" customWidth="1"/>
    <col min="10" max="16" width="9.140625" style="1"/>
    <col min="17" max="19" width="15.42578125" style="1" customWidth="1"/>
    <col min="20" max="24" width="10.7109375" style="1" customWidth="1"/>
    <col min="25" max="25" width="9.140625" style="1"/>
    <col min="26" max="26" width="12.42578125" style="1" bestFit="1" customWidth="1"/>
    <col min="27" max="16384" width="9.140625" style="1"/>
  </cols>
  <sheetData>
    <row r="1" spans="1:6" ht="13.5" thickTop="1" x14ac:dyDescent="0.2">
      <c r="A1" s="359" t="s">
        <v>183</v>
      </c>
      <c r="B1" s="360"/>
      <c r="C1" s="361"/>
    </row>
    <row r="2" spans="1:6" x14ac:dyDescent="0.2">
      <c r="A2" s="362"/>
      <c r="B2" s="363"/>
      <c r="C2" s="364"/>
    </row>
    <row r="3" spans="1:6" x14ac:dyDescent="0.2">
      <c r="A3" s="362"/>
      <c r="B3" s="363"/>
      <c r="C3" s="364"/>
    </row>
    <row r="4" spans="1:6" x14ac:dyDescent="0.2">
      <c r="A4" s="362"/>
      <c r="B4" s="363"/>
      <c r="C4" s="364"/>
    </row>
    <row r="5" spans="1:6" ht="29.25" customHeight="1" thickBot="1" x14ac:dyDescent="0.25">
      <c r="A5" s="366" t="s">
        <v>182</v>
      </c>
      <c r="B5" s="367"/>
      <c r="C5" s="368"/>
    </row>
    <row r="6" spans="1:6" ht="26.25" thickTop="1" x14ac:dyDescent="0.2">
      <c r="A6" s="369" t="s">
        <v>180</v>
      </c>
      <c r="B6" s="370"/>
      <c r="C6" s="243" t="s">
        <v>184</v>
      </c>
    </row>
    <row r="7" spans="1:6" ht="13.5" thickBot="1" x14ac:dyDescent="0.25">
      <c r="A7" s="371"/>
      <c r="B7" s="372"/>
      <c r="C7" s="244">
        <v>49</v>
      </c>
    </row>
    <row r="8" spans="1:6" ht="76.5" customHeight="1" thickBot="1" x14ac:dyDescent="0.25">
      <c r="A8" s="156" t="str">
        <f>IF(B8&gt;$C$10,"Nmax ="&amp;C7,"Step 1: Enter population size (N) = number of samples in population.")</f>
        <v>Step 1: Enter population size (N) = number of samples in population.</v>
      </c>
      <c r="B8" s="237">
        <v>49</v>
      </c>
      <c r="C8" s="160" t="s">
        <v>190</v>
      </c>
    </row>
    <row r="9" spans="1:6" ht="36.75" thickBot="1" x14ac:dyDescent="0.3">
      <c r="A9" s="152" t="s">
        <v>156</v>
      </c>
      <c r="B9" s="238">
        <v>0.5</v>
      </c>
      <c r="C9" s="236">
        <v>1</v>
      </c>
    </row>
    <row r="10" spans="1:6" ht="51.75" thickBot="1" x14ac:dyDescent="0.25">
      <c r="A10" s="151" t="s">
        <v>146</v>
      </c>
      <c r="B10" s="238">
        <v>0</v>
      </c>
      <c r="C10" s="161" t="s">
        <v>191</v>
      </c>
    </row>
    <row r="11" spans="1:6" ht="36.75" thickBot="1" x14ac:dyDescent="0.3">
      <c r="A11" s="152" t="s">
        <v>155</v>
      </c>
      <c r="B11" s="238">
        <v>0.99</v>
      </c>
      <c r="C11" s="236">
        <v>1</v>
      </c>
    </row>
    <row r="12" spans="1:6" ht="26.25" thickBot="1" x14ac:dyDescent="0.25">
      <c r="A12" s="162" t="s">
        <v>179</v>
      </c>
      <c r="B12" s="246">
        <f ca="1">1+COUNTIF(C:C,"no")</f>
        <v>6</v>
      </c>
      <c r="C12" s="201"/>
    </row>
    <row r="13" spans="1:6" ht="39.75" thickTop="1" thickBot="1" x14ac:dyDescent="0.25">
      <c r="A13" s="231" t="s">
        <v>28</v>
      </c>
      <c r="B13" s="241" t="str">
        <f>IF(B8&gt;=50, "R(q)&gt;k","R(U&gt;=g)")</f>
        <v>R(U&gt;=g)</v>
      </c>
      <c r="C13" s="143" t="s">
        <v>22</v>
      </c>
    </row>
    <row r="14" spans="1:6" hidden="1" x14ac:dyDescent="0.2">
      <c r="A14" s="232"/>
    </row>
    <row r="15" spans="1:6" ht="19.5" hidden="1" customHeight="1" x14ac:dyDescent="0.2">
      <c r="A15" s="232"/>
      <c r="D15" s="217"/>
      <c r="E15" s="217"/>
      <c r="F15" s="217"/>
    </row>
    <row r="16" spans="1:6" ht="17.25" hidden="1" customHeight="1" x14ac:dyDescent="0.2">
      <c r="A16" s="232"/>
      <c r="D16" s="229"/>
      <c r="E16" s="217"/>
      <c r="F16" s="217"/>
    </row>
    <row r="17" spans="1:6" ht="41.25" hidden="1" customHeight="1" x14ac:dyDescent="0.2">
      <c r="A17" s="233"/>
      <c r="D17" s="217"/>
      <c r="E17" s="217"/>
      <c r="F17" s="230"/>
    </row>
    <row r="18" spans="1:6" ht="40.5" hidden="1" customHeight="1" x14ac:dyDescent="0.2">
      <c r="A18" s="233"/>
      <c r="D18" s="217"/>
      <c r="E18" s="217"/>
      <c r="F18" s="230"/>
    </row>
    <row r="19" spans="1:6" ht="25.5" hidden="1" customHeight="1" x14ac:dyDescent="0.2">
      <c r="A19" s="234"/>
      <c r="D19" s="217"/>
      <c r="E19" s="217"/>
      <c r="F19" s="230"/>
    </row>
    <row r="20" spans="1:6" s="2" customFormat="1" ht="58.5" hidden="1" customHeight="1" thickBot="1" x14ac:dyDescent="0.25">
      <c r="A20" s="235"/>
      <c r="C20" s="56"/>
      <c r="F20" s="228"/>
    </row>
    <row r="21" spans="1:6" s="2" customFormat="1" ht="16.5" hidden="1" customHeight="1" thickBot="1" x14ac:dyDescent="0.25">
      <c r="A21" s="239"/>
      <c r="B21" s="13"/>
      <c r="C21" s="13"/>
    </row>
    <row r="22" spans="1:6" s="2" customFormat="1" ht="13.5" thickBot="1" x14ac:dyDescent="0.25">
      <c r="A22" s="25">
        <v>1</v>
      </c>
      <c r="B22" s="218">
        <f ca="1">IF($B$8&gt;=50,(IF($B$10=0,(1-#REF!),(IF($B$10=1,(1-#REF!),(1-#REF!))))),IF($B$10=0,($C1028),(IF($B$10=1,($F1028),($I1028)))))</f>
        <v>0.75510204081633192</v>
      </c>
      <c r="C22" s="216" t="str">
        <f t="shared" ref="C22:C85" ca="1" si="0">IF($A22&gt;=$B$8,"",IF($B$8&lt;50,IF($B$10=2, $J1028, IF($B$10=1,$G1028,$D1028)),IF($B22&gt;=$B$11,"yes","no")))</f>
        <v>no</v>
      </c>
      <c r="D22" s="2">
        <f t="shared" ref="D22:D53" si="1">$B$11</f>
        <v>0.99</v>
      </c>
    </row>
    <row r="23" spans="1:6" s="2" customFormat="1" ht="13.5" thickBot="1" x14ac:dyDescent="0.25">
      <c r="A23" s="27">
        <v>2</v>
      </c>
      <c r="B23" s="218">
        <f ca="1">IF($B$8&gt;=50,(IF($B$10=0,(1-#REF!),(IF($B$10=1,(1-#REF!),(1-#REF!))))),IF($B$10=0,($C1029),(IF($B$10=1,($F1029),($I1029)))))</f>
        <v>0.82265306122449655</v>
      </c>
      <c r="C23" s="216" t="str">
        <f t="shared" ca="1" si="0"/>
        <v>no</v>
      </c>
      <c r="D23" s="2">
        <f t="shared" si="1"/>
        <v>0.99</v>
      </c>
    </row>
    <row r="24" spans="1:6" s="2" customFormat="1" ht="13.5" thickBot="1" x14ac:dyDescent="0.25">
      <c r="A24" s="27">
        <v>3</v>
      </c>
      <c r="B24" s="218">
        <f ca="1">IF($B$8&gt;=50,(IF($B$10=0,(1-#REF!),(IF($B$10=1,(1-#REF!),(1-#REF!))))),IF($B$10=0,($C1030),(IF($B$10=1,($F1030),($I1030)))))</f>
        <v>0.94507164567955526</v>
      </c>
      <c r="C24" s="216" t="str">
        <f t="shared" ca="1" si="0"/>
        <v>no</v>
      </c>
      <c r="D24" s="2">
        <f t="shared" si="1"/>
        <v>0.99</v>
      </c>
      <c r="F24" s="220"/>
    </row>
    <row r="25" spans="1:6" s="2" customFormat="1" ht="13.5" thickBot="1" x14ac:dyDescent="0.25">
      <c r="A25" s="27">
        <v>4</v>
      </c>
      <c r="B25" s="218">
        <f ca="1">IF($B$8&gt;=50,(IF($B$10=0,(1-#REF!),(IF($B$10=1,(1-#REF!),(1-#REF!))))),IF($B$10=0,($C1031),(IF($B$10=1,($F1031),($I1031)))))</f>
        <v>0.97492401215806124</v>
      </c>
      <c r="C25" s="216" t="str">
        <f t="shared" ca="1" si="0"/>
        <v>no</v>
      </c>
      <c r="D25" s="2">
        <f t="shared" si="1"/>
        <v>0.99</v>
      </c>
    </row>
    <row r="26" spans="1:6" s="2" customFormat="1" ht="13.5" thickBot="1" x14ac:dyDescent="0.25">
      <c r="A26" s="27">
        <v>5</v>
      </c>
      <c r="B26" s="218">
        <f ca="1">IF($B$8&gt;=50,(IF($B$10=0,(1-#REF!),(IF($B$10=1,(1-#REF!),(1-#REF!))))),IF($B$10=0,($C1032),(IF($B$10=1,($F1032),($I1032)))))</f>
        <v>0.98885511651469815</v>
      </c>
      <c r="C26" s="216" t="str">
        <f t="shared" ca="1" si="0"/>
        <v>no</v>
      </c>
      <c r="D26" s="2">
        <f t="shared" si="1"/>
        <v>0.99</v>
      </c>
    </row>
    <row r="27" spans="1:6" s="2" customFormat="1" ht="13.5" thickBot="1" x14ac:dyDescent="0.25">
      <c r="A27" s="27">
        <v>6</v>
      </c>
      <c r="B27" s="218">
        <f ca="1">IF($B$8&gt;=50,(IF($B$10=0,(1-#REF!),(IF($B$10=1,(1-#REF!),(1-#REF!))))),IF($B$10=0,($C1033),(IF($B$10=1,($F1033),($I1033)))))</f>
        <v>0.99518743667680376</v>
      </c>
      <c r="C27" s="216" t="str">
        <f t="shared" ca="1" si="0"/>
        <v>yes</v>
      </c>
      <c r="D27" s="2">
        <f t="shared" si="1"/>
        <v>0.99</v>
      </c>
    </row>
    <row r="28" spans="1:6" s="2" customFormat="1" ht="13.5" thickBot="1" x14ac:dyDescent="0.25">
      <c r="A28" s="27">
        <v>7</v>
      </c>
      <c r="B28" s="218">
        <f ca="1">IF($B$8&gt;=50,(IF($B$10=0,(1-#REF!),(IF($B$10=1,(1-#REF!),(1-#REF!))))),IF($B$10=0,($C1034),(IF($B$10=1,($F1034),($I1034)))))</f>
        <v>0.99798543860890288</v>
      </c>
      <c r="C28" s="216" t="str">
        <f t="shared" ca="1" si="0"/>
        <v>yes</v>
      </c>
      <c r="D28" s="2">
        <f t="shared" si="1"/>
        <v>0.99</v>
      </c>
    </row>
    <row r="29" spans="1:6" s="2" customFormat="1" ht="13.5" thickBot="1" x14ac:dyDescent="0.25">
      <c r="A29" s="27">
        <v>8</v>
      </c>
      <c r="B29" s="218">
        <f ca="1">IF($B$8&gt;=50,(IF($B$10=0,(1-#REF!),(IF($B$10=1,(1-#REF!),(1-#REF!))))),IF($B$10=0,($C1035),(IF($B$10=1,($F1035),($I1035)))))</f>
        <v>0.99918458229408136</v>
      </c>
      <c r="C29" s="216" t="str">
        <f t="shared" ca="1" si="0"/>
        <v>yes</v>
      </c>
      <c r="D29" s="2">
        <f t="shared" si="1"/>
        <v>0.99</v>
      </c>
    </row>
    <row r="30" spans="1:6" s="2" customFormat="1" ht="13.5" thickBot="1" x14ac:dyDescent="0.25">
      <c r="A30" s="27">
        <v>9</v>
      </c>
      <c r="B30" s="218">
        <f ca="1">IF($B$8&gt;=50,(IF($B$10=0,(1-#REF!),(IF($B$10=1,(1-#REF!),(1-#REF!))))),IF($B$10=0,($C1036),(IF($B$10=1,($F1036),($I1036)))))</f>
        <v>0.99968178821233</v>
      </c>
      <c r="C30" s="216" t="str">
        <f t="shared" ca="1" si="0"/>
        <v>yes</v>
      </c>
      <c r="D30" s="2">
        <f t="shared" si="1"/>
        <v>0.99</v>
      </c>
    </row>
    <row r="31" spans="1:6" s="2" customFormat="1" ht="13.5" thickBot="1" x14ac:dyDescent="0.25">
      <c r="A31" s="27">
        <v>10</v>
      </c>
      <c r="B31" s="218">
        <f ca="1">IF($B$8&gt;=50,(IF($B$10=0,(1-#REF!),(IF($B$10=1,(1-#REF!),(1-#REF!))))),IF($B$10=0,($C1037),(IF($B$10=1,($F1037),($I1037)))))</f>
        <v>0.99988067057962937</v>
      </c>
      <c r="C31" s="216" t="str">
        <f t="shared" ca="1" si="0"/>
        <v>yes</v>
      </c>
      <c r="D31" s="2">
        <f t="shared" si="1"/>
        <v>0.99</v>
      </c>
    </row>
    <row r="32" spans="1:6" s="2" customFormat="1" ht="13.5" thickBot="1" x14ac:dyDescent="0.25">
      <c r="A32" s="27">
        <v>11</v>
      </c>
      <c r="B32" s="218">
        <f ca="1">IF($B$8&gt;=50,(IF($B$10=0,(1-#REF!),(IF($B$10=1,(1-#REF!),(1-#REF!))))),IF($B$10=0,($C1038),(IF($B$10=1,($F1038),($I1038)))))</f>
        <v>0.99995716379781296</v>
      </c>
      <c r="C32" s="216" t="str">
        <f t="shared" ca="1" si="0"/>
        <v>yes</v>
      </c>
      <c r="D32" s="2">
        <f t="shared" si="1"/>
        <v>0.99</v>
      </c>
    </row>
    <row r="33" spans="1:4" s="2" customFormat="1" ht="13.5" thickBot="1" x14ac:dyDescent="0.25">
      <c r="A33" s="27">
        <v>12</v>
      </c>
      <c r="B33" s="218">
        <f ca="1">IF($B$8&gt;=50,(IF($B$10=0,(1-#REF!),(IF($B$10=1,(1-#REF!),(1-#REF!))))),IF($B$10=0,($C1039),(IF($B$10=1,($F1039),($I1039)))))</f>
        <v>0.9999853455097838</v>
      </c>
      <c r="C33" s="216" t="str">
        <f t="shared" ca="1" si="0"/>
        <v>yes</v>
      </c>
      <c r="D33" s="2">
        <f t="shared" si="1"/>
        <v>0.99</v>
      </c>
    </row>
    <row r="34" spans="1:4" s="2" customFormat="1" ht="13.5" thickBot="1" x14ac:dyDescent="0.25">
      <c r="A34" s="27">
        <v>13</v>
      </c>
      <c r="B34" s="218">
        <f ca="1">IF($B$8&gt;=50,(IF($B$10=0,(1-#REF!),(IF($B$10=1,(1-#REF!),(1-#REF!))))),IF($B$10=0,($C1040),(IF($B$10=1,($F1040),($I1040)))))</f>
        <v>0.99999524719236998</v>
      </c>
      <c r="C34" s="216" t="str">
        <f t="shared" ca="1" si="0"/>
        <v>yes</v>
      </c>
      <c r="D34" s="2">
        <f t="shared" si="1"/>
        <v>0.99</v>
      </c>
    </row>
    <row r="35" spans="1:4" s="2" customFormat="1" ht="13.5" thickBot="1" x14ac:dyDescent="0.25">
      <c r="A35" s="27">
        <v>14</v>
      </c>
      <c r="B35" s="218">
        <f ca="1">IF($B$8&gt;=50,(IF($B$10=0,(1-#REF!),(IF($B$10=1,(1-#REF!),(1-#REF!))))),IF($B$10=0,($C1041),(IF($B$10=1,($F1041),($I1041)))))</f>
        <v>0.99999854775322683</v>
      </c>
      <c r="C35" s="216" t="str">
        <f t="shared" ca="1" si="0"/>
        <v>yes</v>
      </c>
      <c r="D35" s="2">
        <f t="shared" si="1"/>
        <v>0.99</v>
      </c>
    </row>
    <row r="36" spans="1:4" s="2" customFormat="1" ht="13.5" thickBot="1" x14ac:dyDescent="0.25">
      <c r="A36" s="27">
        <v>15</v>
      </c>
      <c r="B36" s="218">
        <f ca="1">IF($B$8&gt;=50,(IF($B$10=0,(1-#REF!),(IF($B$10=1,(1-#REF!),(1-#REF!))))),IF($B$10=0,($C1042),(IF($B$10=1,($F1042),($I1042)))))</f>
        <v>0.99999958507235431</v>
      </c>
      <c r="C36" s="216" t="str">
        <f t="shared" ca="1" si="0"/>
        <v>yes</v>
      </c>
      <c r="D36" s="2">
        <f t="shared" si="1"/>
        <v>0.99</v>
      </c>
    </row>
    <row r="37" spans="1:4" s="2" customFormat="1" ht="13.5" thickBot="1" x14ac:dyDescent="0.25">
      <c r="A37" s="27">
        <v>16</v>
      </c>
      <c r="B37" s="218">
        <f ca="1">IF($B$8&gt;=50,(IF($B$10=0,(1-#REF!),(IF($B$10=1,(1-#REF!),(1-#REF!))))),IF($B$10=0,($C1043),(IF($B$10=1,($F1043),($I1043)))))</f>
        <v>0.99999989016621404</v>
      </c>
      <c r="C37" s="216" t="str">
        <f t="shared" ca="1" si="0"/>
        <v>yes</v>
      </c>
      <c r="D37" s="2">
        <f t="shared" si="1"/>
        <v>0.99</v>
      </c>
    </row>
    <row r="38" spans="1:4" s="2" customFormat="1" ht="13.5" thickBot="1" x14ac:dyDescent="0.25">
      <c r="A38" s="27">
        <v>17</v>
      </c>
      <c r="B38" s="218">
        <f ca="1">IF($B$8&gt;=50,(IF($B$10=0,(1-#REF!),(IF($B$10=1,(1-#REF!),(1-#REF!))))),IF($B$10=0,($C1044),(IF($B$10=1,($F1044),($I1044)))))</f>
        <v>0.99999997337362811</v>
      </c>
      <c r="C38" s="216" t="str">
        <f t="shared" ca="1" si="0"/>
        <v>yes</v>
      </c>
      <c r="D38" s="2">
        <f t="shared" si="1"/>
        <v>0.99</v>
      </c>
    </row>
    <row r="39" spans="1:4" s="2" customFormat="1" ht="13.5" thickBot="1" x14ac:dyDescent="0.25">
      <c r="A39" s="27">
        <v>18</v>
      </c>
      <c r="B39" s="218">
        <f ca="1">IF($B$8&gt;=50,(IF($B$10=0,(1-#REF!),(IF($B$10=1,(1-#REF!),(1-#REF!))))),IF($B$10=0,($C1045),(IF($B$10=1,($F1045),($I1045)))))</f>
        <v>0.99999999417548624</v>
      </c>
      <c r="C39" s="216" t="str">
        <f t="shared" ca="1" si="0"/>
        <v>yes</v>
      </c>
      <c r="D39" s="2">
        <f t="shared" si="1"/>
        <v>0.99</v>
      </c>
    </row>
    <row r="40" spans="1:4" s="2" customFormat="1" ht="13.5" thickBot="1" x14ac:dyDescent="0.25">
      <c r="A40" s="27">
        <v>19</v>
      </c>
      <c r="B40" s="218">
        <f ca="1">IF($B$8&gt;=50,(IF($B$10=0,(1-#REF!),(IF($B$10=1,(1-#REF!),(1-#REF!))))),IF($B$10=0,($C1046),(IF($B$10=1,($F1046),($I1046)))))</f>
        <v>0.99999999887267643</v>
      </c>
      <c r="C40" s="216" t="str">
        <f t="shared" ca="1" si="0"/>
        <v>yes</v>
      </c>
      <c r="D40" s="2">
        <f t="shared" si="1"/>
        <v>0.99</v>
      </c>
    </row>
    <row r="41" spans="1:4" s="2" customFormat="1" ht="13.5" thickBot="1" x14ac:dyDescent="0.25">
      <c r="A41" s="27">
        <v>20</v>
      </c>
      <c r="B41" s="218">
        <f ca="1">IF($B$8&gt;=50,(IF($B$10=0,(1-#REF!),(IF($B$10=1,(1-#REF!),(1-#REF!))))),IF($B$10=0,($C1047),(IF($B$10=1,($F1047),($I1047)))))</f>
        <v>0.99999999981211485</v>
      </c>
      <c r="C41" s="216" t="str">
        <f t="shared" ca="1" si="0"/>
        <v>yes</v>
      </c>
      <c r="D41" s="2">
        <f t="shared" si="1"/>
        <v>0.99</v>
      </c>
    </row>
    <row r="42" spans="1:4" s="2" customFormat="1" ht="13.5" thickBot="1" x14ac:dyDescent="0.25">
      <c r="A42" s="27">
        <v>21</v>
      </c>
      <c r="B42" s="218">
        <f ca="1">IF($B$8&gt;=50,(IF($B$10=0,(1-#REF!),(IF($B$10=1,(1-#REF!),(1-#REF!))))),IF($B$10=0,($C1048),(IF($B$10=1,($F1048),($I1048)))))</f>
        <v>0.99999999997409106</v>
      </c>
      <c r="C42" s="216" t="str">
        <f t="shared" ca="1" si="0"/>
        <v>yes</v>
      </c>
      <c r="D42" s="2">
        <f t="shared" si="1"/>
        <v>0.99</v>
      </c>
    </row>
    <row r="43" spans="1:4" s="2" customFormat="1" ht="13.5" thickBot="1" x14ac:dyDescent="0.25">
      <c r="A43" s="27">
        <v>22</v>
      </c>
      <c r="B43" s="218">
        <f ca="1">IF($B$8&gt;=50,(IF($B$10=0,(1-#REF!),(IF($B$10=1,(1-#REF!),(1-#REF!))))),IF($B$10=0,($C1049),(IF($B$10=1,($F1049),($I1049)))))</f>
        <v>0.99999999999722566</v>
      </c>
      <c r="C43" s="216" t="str">
        <f t="shared" ca="1" si="0"/>
        <v>yes</v>
      </c>
      <c r="D43" s="2">
        <f t="shared" si="1"/>
        <v>0.99</v>
      </c>
    </row>
    <row r="44" spans="1:4" s="2" customFormat="1" ht="13.5" thickBot="1" x14ac:dyDescent="0.25">
      <c r="A44" s="27">
        <v>23</v>
      </c>
      <c r="B44" s="218">
        <f ca="1">IF($B$8&gt;=50,(IF($B$10=0,(1-#REF!),(IF($B$10=1,(1-#REF!),(1-#REF!))))),IF($B$10=0,($C1050),(IF($B$10=1,($F1050),($I1050)))))</f>
        <v>0.99999999999979228</v>
      </c>
      <c r="C44" s="216" t="str">
        <f t="shared" ca="1" si="0"/>
        <v>yes</v>
      </c>
      <c r="D44" s="2">
        <f t="shared" si="1"/>
        <v>0.99</v>
      </c>
    </row>
    <row r="45" spans="1:4" s="2" customFormat="1" ht="13.5" thickBot="1" x14ac:dyDescent="0.25">
      <c r="A45" s="27">
        <v>24</v>
      </c>
      <c r="B45" s="218">
        <f ca="1">IF($B$8&gt;=50,(IF($B$10=0,(1-#REF!),(IF($B$10=1,(1-#REF!),(1-#REF!))))),IF($B$10=0,($C1051),(IF($B$10=1,($F1051),($I1051)))))</f>
        <v>0.99999999999999167</v>
      </c>
      <c r="C45" s="216" t="str">
        <f t="shared" ca="1" si="0"/>
        <v>yes</v>
      </c>
      <c r="D45" s="2">
        <f t="shared" si="1"/>
        <v>0.99</v>
      </c>
    </row>
    <row r="46" spans="1:4" s="2" customFormat="1" ht="13.5" thickBot="1" x14ac:dyDescent="0.25">
      <c r="A46" s="27">
        <v>25</v>
      </c>
      <c r="B46" s="218">
        <f ca="1">IF($B$8&gt;=50,(IF($B$10=0,(1-#REF!),(IF($B$10=1,(1-#REF!),(1-#REF!))))),IF($B$10=0,($C1052),(IF($B$10=1,($F1052),($I1052)))))</f>
        <v>1.0000000000000024</v>
      </c>
      <c r="C46" s="216" t="str">
        <f t="shared" ca="1" si="0"/>
        <v>yes</v>
      </c>
      <c r="D46" s="2">
        <f t="shared" si="1"/>
        <v>0.99</v>
      </c>
    </row>
    <row r="47" spans="1:4" s="2" customFormat="1" ht="13.5" thickBot="1" x14ac:dyDescent="0.25">
      <c r="A47" s="27">
        <v>26</v>
      </c>
      <c r="B47" s="218">
        <f ca="1">IF($B$8&gt;=50,(IF($B$10=0,(1-#REF!),(IF($B$10=1,(1-#REF!),(1-#REF!))))),IF($B$10=0,($C1053),(IF($B$10=1,($F1053),($I1053)))))</f>
        <v>1</v>
      </c>
      <c r="C47" s="216" t="str">
        <f t="shared" ca="1" si="0"/>
        <v>yes</v>
      </c>
      <c r="D47" s="2">
        <f t="shared" si="1"/>
        <v>0.99</v>
      </c>
    </row>
    <row r="48" spans="1:4" s="2" customFormat="1" ht="13.5" thickBot="1" x14ac:dyDescent="0.25">
      <c r="A48" s="27">
        <v>27</v>
      </c>
      <c r="B48" s="218">
        <f ca="1">IF($B$8&gt;=50,(IF($B$10=0,(1-#REF!),(IF($B$10=1,(1-#REF!),(1-#REF!))))),IF($B$10=0,($C1054),(IF($B$10=1,($F1054),($I1054)))))</f>
        <v>1</v>
      </c>
      <c r="C48" s="216" t="str">
        <f t="shared" ca="1" si="0"/>
        <v>yes</v>
      </c>
      <c r="D48" s="2">
        <f t="shared" si="1"/>
        <v>0.99</v>
      </c>
    </row>
    <row r="49" spans="1:4" s="2" customFormat="1" ht="13.5" thickBot="1" x14ac:dyDescent="0.25">
      <c r="A49" s="27">
        <v>28</v>
      </c>
      <c r="B49" s="218">
        <f ca="1">IF($B$8&gt;=50,(IF($B$10=0,(1-#REF!),(IF($B$10=1,(1-#REF!),(1-#REF!))))),IF($B$10=0,($C1055),(IF($B$10=1,($F1055),($I1055)))))</f>
        <v>1</v>
      </c>
      <c r="C49" s="216" t="str">
        <f t="shared" ca="1" si="0"/>
        <v>yes</v>
      </c>
      <c r="D49" s="2">
        <f t="shared" si="1"/>
        <v>0.99</v>
      </c>
    </row>
    <row r="50" spans="1:4" s="2" customFormat="1" ht="13.5" thickBot="1" x14ac:dyDescent="0.25">
      <c r="A50" s="27">
        <v>29</v>
      </c>
      <c r="B50" s="218">
        <f ca="1">IF($B$8&gt;=50,(IF($B$10=0,(1-#REF!),(IF($B$10=1,(1-#REF!),(1-#REF!))))),IF($B$10=0,($C1056),(IF($B$10=1,($F1056),($I1056)))))</f>
        <v>1</v>
      </c>
      <c r="C50" s="216" t="str">
        <f t="shared" ca="1" si="0"/>
        <v>yes</v>
      </c>
      <c r="D50" s="2">
        <f t="shared" si="1"/>
        <v>0.99</v>
      </c>
    </row>
    <row r="51" spans="1:4" s="2" customFormat="1" ht="13.5" thickBot="1" x14ac:dyDescent="0.25">
      <c r="A51" s="27">
        <v>30</v>
      </c>
      <c r="B51" s="218">
        <f ca="1">IF($B$8&gt;=50,(IF($B$10=0,(1-#REF!),(IF($B$10=1,(1-#REF!),(1-#REF!))))),IF($B$10=0,($C1057),(IF($B$10=1,($F1057),($I1057)))))</f>
        <v>1</v>
      </c>
      <c r="C51" s="216" t="str">
        <f t="shared" ca="1" si="0"/>
        <v>yes</v>
      </c>
      <c r="D51" s="2">
        <f t="shared" si="1"/>
        <v>0.99</v>
      </c>
    </row>
    <row r="52" spans="1:4" s="2" customFormat="1" ht="13.5" thickBot="1" x14ac:dyDescent="0.25">
      <c r="A52" s="27">
        <v>31</v>
      </c>
      <c r="B52" s="218">
        <f ca="1">IF($B$8&gt;=50,(IF($B$10=0,(1-#REF!),(IF($B$10=1,(1-#REF!),(1-#REF!))))),IF($B$10=0,($C1058),(IF($B$10=1,($F1058),($I1058)))))</f>
        <v>1</v>
      </c>
      <c r="C52" s="216" t="str">
        <f t="shared" ca="1" si="0"/>
        <v>yes</v>
      </c>
      <c r="D52" s="2">
        <f t="shared" si="1"/>
        <v>0.99</v>
      </c>
    </row>
    <row r="53" spans="1:4" s="2" customFormat="1" ht="13.5" thickBot="1" x14ac:dyDescent="0.25">
      <c r="A53" s="27">
        <v>32</v>
      </c>
      <c r="B53" s="218">
        <f ca="1">IF($B$8&gt;=50,(IF($B$10=0,(1-#REF!),(IF($B$10=1,(1-#REF!),(1-#REF!))))),IF($B$10=0,($C1059),(IF($B$10=1,($F1059),($I1059)))))</f>
        <v>1</v>
      </c>
      <c r="C53" s="216" t="str">
        <f t="shared" ca="1" si="0"/>
        <v>yes</v>
      </c>
      <c r="D53" s="2">
        <f t="shared" si="1"/>
        <v>0.99</v>
      </c>
    </row>
    <row r="54" spans="1:4" s="2" customFormat="1" ht="13.5" thickBot="1" x14ac:dyDescent="0.25">
      <c r="A54" s="27">
        <v>33</v>
      </c>
      <c r="B54" s="218">
        <f ca="1">IF($B$8&gt;=50,(IF($B$10=0,(1-#REF!),(IF($B$10=1,(1-#REF!),(1-#REF!))))),IF($B$10=0,($C1060),(IF($B$10=1,($F1060),($I1060)))))</f>
        <v>1</v>
      </c>
      <c r="C54" s="216" t="str">
        <f t="shared" ca="1" si="0"/>
        <v>yes</v>
      </c>
      <c r="D54" s="2">
        <f t="shared" ref="D54:D70" si="2">$B$11</f>
        <v>0.99</v>
      </c>
    </row>
    <row r="55" spans="1:4" s="2" customFormat="1" ht="13.5" thickBot="1" x14ac:dyDescent="0.25">
      <c r="A55" s="27">
        <v>34</v>
      </c>
      <c r="B55" s="218">
        <f ca="1">IF($B$8&gt;=50,(IF($B$10=0,(1-#REF!),(IF($B$10=1,(1-#REF!),(1-#REF!))))),IF($B$10=0,($C1061),(IF($B$10=1,($F1061),($I1061)))))</f>
        <v>1</v>
      </c>
      <c r="C55" s="216" t="str">
        <f t="shared" ca="1" si="0"/>
        <v>yes</v>
      </c>
      <c r="D55" s="2">
        <f t="shared" si="2"/>
        <v>0.99</v>
      </c>
    </row>
    <row r="56" spans="1:4" s="2" customFormat="1" ht="13.5" thickBot="1" x14ac:dyDescent="0.25">
      <c r="A56" s="27">
        <v>35</v>
      </c>
      <c r="B56" s="218">
        <f ca="1">IF($B$8&gt;=50,(IF($B$10=0,(1-#REF!),(IF($B$10=1,(1-#REF!),(1-#REF!))))),IF($B$10=0,($C1062),(IF($B$10=1,($F1062),($I1062)))))</f>
        <v>1</v>
      </c>
      <c r="C56" s="216" t="str">
        <f t="shared" ca="1" si="0"/>
        <v>yes</v>
      </c>
      <c r="D56" s="2">
        <f t="shared" si="2"/>
        <v>0.99</v>
      </c>
    </row>
    <row r="57" spans="1:4" s="2" customFormat="1" ht="13.5" thickBot="1" x14ac:dyDescent="0.25">
      <c r="A57" s="27">
        <v>36</v>
      </c>
      <c r="B57" s="218">
        <f ca="1">IF($B$8&gt;=50,(IF($B$10=0,(1-#REF!),(IF($B$10=1,(1-#REF!),(1-#REF!))))),IF($B$10=0,($C1063),(IF($B$10=1,($F1063),($I1063)))))</f>
        <v>1</v>
      </c>
      <c r="C57" s="216" t="str">
        <f t="shared" ca="1" si="0"/>
        <v>yes</v>
      </c>
      <c r="D57" s="2">
        <f t="shared" si="2"/>
        <v>0.99</v>
      </c>
    </row>
    <row r="58" spans="1:4" s="2" customFormat="1" ht="13.5" thickBot="1" x14ac:dyDescent="0.25">
      <c r="A58" s="27">
        <v>37</v>
      </c>
      <c r="B58" s="218">
        <f ca="1">IF($B$8&gt;=50,(IF($B$10=0,(1-#REF!),(IF($B$10=1,(1-#REF!),(1-#REF!))))),IF($B$10=0,($C1064),(IF($B$10=1,($F1064),($I1064)))))</f>
        <v>1</v>
      </c>
      <c r="C58" s="216" t="str">
        <f t="shared" ca="1" si="0"/>
        <v>yes</v>
      </c>
      <c r="D58" s="2">
        <f t="shared" si="2"/>
        <v>0.99</v>
      </c>
    </row>
    <row r="59" spans="1:4" s="2" customFormat="1" ht="13.5" thickBot="1" x14ac:dyDescent="0.25">
      <c r="A59" s="27">
        <v>38</v>
      </c>
      <c r="B59" s="218">
        <f ca="1">IF($B$8&gt;=50,(IF($B$10=0,(1-#REF!),(IF($B$10=1,(1-#REF!),(1-#REF!))))),IF($B$10=0,($C1065),(IF($B$10=1,($F1065),($I1065)))))</f>
        <v>1</v>
      </c>
      <c r="C59" s="216" t="str">
        <f t="shared" ca="1" si="0"/>
        <v>yes</v>
      </c>
      <c r="D59" s="2">
        <f t="shared" si="2"/>
        <v>0.99</v>
      </c>
    </row>
    <row r="60" spans="1:4" s="2" customFormat="1" ht="13.5" thickBot="1" x14ac:dyDescent="0.25">
      <c r="A60" s="27">
        <v>39</v>
      </c>
      <c r="B60" s="218">
        <f ca="1">IF($B$8&gt;=50,(IF($B$10=0,(1-#REF!),(IF($B$10=1,(1-#REF!),(1-#REF!))))),IF($B$10=0,($C1066),(IF($B$10=1,($F1066),($I1066)))))</f>
        <v>1</v>
      </c>
      <c r="C60" s="216" t="str">
        <f t="shared" ca="1" si="0"/>
        <v>yes</v>
      </c>
      <c r="D60" s="2">
        <f t="shared" si="2"/>
        <v>0.99</v>
      </c>
    </row>
    <row r="61" spans="1:4" s="2" customFormat="1" ht="13.5" thickBot="1" x14ac:dyDescent="0.25">
      <c r="A61" s="27">
        <v>40</v>
      </c>
      <c r="B61" s="218">
        <f ca="1">IF($B$8&gt;=50,(IF($B$10=0,(1-#REF!),(IF($B$10=1,(1-#REF!),(1-#REF!))))),IF($B$10=0,($C1067),(IF($B$10=1,($F1067),($I1067)))))</f>
        <v>1</v>
      </c>
      <c r="C61" s="216" t="str">
        <f t="shared" ca="1" si="0"/>
        <v>yes</v>
      </c>
      <c r="D61" s="2">
        <f t="shared" si="2"/>
        <v>0.99</v>
      </c>
    </row>
    <row r="62" spans="1:4" s="2" customFormat="1" ht="13.5" thickBot="1" x14ac:dyDescent="0.25">
      <c r="A62" s="27">
        <v>41</v>
      </c>
      <c r="B62" s="218">
        <f ca="1">IF($B$8&gt;=50,(IF($B$10=0,(1-#REF!),(IF($B$10=1,(1-#REF!),(1-#REF!))))),IF($B$10=0,($C1068),(IF($B$10=1,($F1068),($I1068)))))</f>
        <v>1</v>
      </c>
      <c r="C62" s="216" t="str">
        <f t="shared" ca="1" si="0"/>
        <v>yes</v>
      </c>
      <c r="D62" s="2">
        <f t="shared" si="2"/>
        <v>0.99</v>
      </c>
    </row>
    <row r="63" spans="1:4" s="2" customFormat="1" ht="13.5" thickBot="1" x14ac:dyDescent="0.25">
      <c r="A63" s="27">
        <v>42</v>
      </c>
      <c r="B63" s="218">
        <f ca="1">IF($B$8&gt;=50,(IF($B$10=0,(1-#REF!),(IF($B$10=1,(1-#REF!),(1-#REF!))))),IF($B$10=0,($C1069),(IF($B$10=1,($F1069),($I1069)))))</f>
        <v>1</v>
      </c>
      <c r="C63" s="216" t="str">
        <f t="shared" ca="1" si="0"/>
        <v>yes</v>
      </c>
      <c r="D63" s="2">
        <f t="shared" si="2"/>
        <v>0.99</v>
      </c>
    </row>
    <row r="64" spans="1:4" s="2" customFormat="1" ht="13.5" thickBot="1" x14ac:dyDescent="0.25">
      <c r="A64" s="27">
        <v>43</v>
      </c>
      <c r="B64" s="218">
        <f ca="1">IF($B$8&gt;=50,(IF($B$10=0,(1-#REF!),(IF($B$10=1,(1-#REF!),(1-#REF!))))),IF($B$10=0,($C1070),(IF($B$10=1,($F1070),($I1070)))))</f>
        <v>1</v>
      </c>
      <c r="C64" s="216" t="str">
        <f t="shared" ca="1" si="0"/>
        <v>yes</v>
      </c>
      <c r="D64" s="2">
        <f t="shared" si="2"/>
        <v>0.99</v>
      </c>
    </row>
    <row r="65" spans="1:18" s="2" customFormat="1" ht="13.5" thickBot="1" x14ac:dyDescent="0.25">
      <c r="A65" s="27">
        <v>44</v>
      </c>
      <c r="B65" s="218">
        <f ca="1">IF($B$8&gt;=50,(IF($B$10=0,(1-#REF!),(IF($B$10=1,(1-#REF!),(1-#REF!))))),IF($B$10=0,($C1071),(IF($B$10=1,($F1071),($I1071)))))</f>
        <v>1</v>
      </c>
      <c r="C65" s="216" t="str">
        <f t="shared" ca="1" si="0"/>
        <v>yes</v>
      </c>
      <c r="D65" s="2">
        <f t="shared" si="2"/>
        <v>0.99</v>
      </c>
    </row>
    <row r="66" spans="1:18" s="2" customFormat="1" ht="13.5" thickBot="1" x14ac:dyDescent="0.25">
      <c r="A66" s="27">
        <v>45</v>
      </c>
      <c r="B66" s="218">
        <f ca="1">IF($B$8&gt;=50,(IF($B$10=0,(1-#REF!),(IF($B$10=1,(1-#REF!),(1-#REF!))))),IF($B$10=0,($C1072),(IF($B$10=1,($F1072),($I1072)))))</f>
        <v>1</v>
      </c>
      <c r="C66" s="216" t="str">
        <f t="shared" ca="1" si="0"/>
        <v>yes</v>
      </c>
      <c r="D66" s="2">
        <f t="shared" si="2"/>
        <v>0.99</v>
      </c>
    </row>
    <row r="67" spans="1:18" s="2" customFormat="1" ht="13.5" thickBot="1" x14ac:dyDescent="0.25">
      <c r="A67" s="27">
        <v>46</v>
      </c>
      <c r="B67" s="218">
        <f ca="1">IF($B$8&gt;=50,(IF($B$10=0,(1-#REF!),(IF($B$10=1,(1-#REF!),(1-#REF!))))),IF($B$10=0,($C1073),(IF($B$10=1,($F1073),($I1073)))))</f>
        <v>1</v>
      </c>
      <c r="C67" s="216" t="str">
        <f t="shared" ca="1" si="0"/>
        <v>yes</v>
      </c>
      <c r="D67" s="2">
        <f t="shared" si="2"/>
        <v>0.99</v>
      </c>
    </row>
    <row r="68" spans="1:18" s="2" customFormat="1" ht="13.5" thickBot="1" x14ac:dyDescent="0.25">
      <c r="A68" s="27">
        <v>47</v>
      </c>
      <c r="B68" s="218">
        <f ca="1">IF($B$8&gt;=50,(IF($B$10=0,(1-#REF!),(IF($B$10=1,(1-#REF!),(1-#REF!))))),IF($B$10=0,($C1074),(IF($B$10=1,($F1074),($I1074)))))</f>
        <v>1</v>
      </c>
      <c r="C68" s="216" t="str">
        <f t="shared" ca="1" si="0"/>
        <v>yes</v>
      </c>
      <c r="D68" s="2">
        <f t="shared" si="2"/>
        <v>0.99</v>
      </c>
    </row>
    <row r="69" spans="1:18" s="2" customFormat="1" ht="13.5" thickBot="1" x14ac:dyDescent="0.25">
      <c r="A69" s="27">
        <v>48</v>
      </c>
      <c r="B69" s="218">
        <f ca="1">IF($B$8&gt;=50,(IF($B$10=0,(1-#REF!),(IF($B$10=1,(1-#REF!),(1-#REF!))))),IF($B$10=0,($C1075),(IF($B$10=1,($F1075),($I1075)))))</f>
        <v>1</v>
      </c>
      <c r="C69" s="216" t="str">
        <f t="shared" ca="1" si="0"/>
        <v>yes</v>
      </c>
      <c r="D69" s="2">
        <f t="shared" si="2"/>
        <v>0.99</v>
      </c>
    </row>
    <row r="70" spans="1:18" s="2" customFormat="1" x14ac:dyDescent="0.2">
      <c r="A70" s="27">
        <v>49</v>
      </c>
      <c r="B70" s="218">
        <f ca="1">IF($B$8&gt;=50,(IF($B$10=0,(1-#REF!),(IF($B$10=1,(1-#REF!),(1-#REF!))))),IF($B$10=0,($C1076),(IF($B$10=1,($F1076),($I1076)))))</f>
        <v>1</v>
      </c>
      <c r="C70" s="240" t="str">
        <f t="shared" si="0"/>
        <v/>
      </c>
      <c r="D70" s="2">
        <f t="shared" si="2"/>
        <v>0.99</v>
      </c>
    </row>
    <row r="71" spans="1:18" s="2" customFormat="1" ht="13.5" hidden="1" thickBot="1" x14ac:dyDescent="0.25">
      <c r="A71" s="66">
        <v>50</v>
      </c>
      <c r="B71" s="219" t="str">
        <f t="shared" ref="B71:B134" si="3">IF($B$8&lt;50,"",IF($B$10=0,(1-$D71),(IF($B$10=1,(1-$E71),(1-$F71)))))</f>
        <v/>
      </c>
      <c r="C71" s="59" t="str">
        <f t="shared" si="0"/>
        <v/>
      </c>
      <c r="D71" s="60">
        <f t="shared" ref="D71:D134" si="4">BETADIST($B$9,$C$9+$A71,$C$11,0,1)</f>
        <v>4.4408920985006459E-16</v>
      </c>
      <c r="E71" s="60">
        <f t="shared" ref="E71:E134" si="5">BETADIST($B$9,$C$9+$A71-1,$C$11+1,0,1)</f>
        <v>2.3092638912203278E-14</v>
      </c>
      <c r="F71" s="60">
        <f t="shared" ref="F71:F134" si="6">BETADIST($B$9,$C$9+$A71-2,$C$11+2,0,1)</f>
        <v>5.8930638147103471E-13</v>
      </c>
      <c r="G71" s="2">
        <f t="shared" ref="G71:G85" si="7">D71</f>
        <v>4.4408920985006459E-16</v>
      </c>
      <c r="H71" s="2">
        <f t="shared" ref="H71:H85" si="8">1-G71</f>
        <v>0.99999999999999956</v>
      </c>
      <c r="I71" s="2" t="str">
        <f t="shared" ref="I71:I134" si="9">IF(H71&gt;$B$11,"yes","no")</f>
        <v>yes</v>
      </c>
      <c r="J71" s="2">
        <f t="shared" ref="J71:J85" si="10">E71</f>
        <v>2.3092638912203278E-14</v>
      </c>
      <c r="K71" s="2">
        <f t="shared" ref="K71:K85" si="11">1-J71</f>
        <v>0.99999999999997691</v>
      </c>
      <c r="N71" s="2" t="str">
        <f t="shared" ref="N71:N134" si="12">IF(K71&gt;$B$11,"yes","no")</f>
        <v>yes</v>
      </c>
      <c r="O71" s="2">
        <f t="shared" ref="O71:O85" si="13">F71</f>
        <v>5.8930638147103471E-13</v>
      </c>
      <c r="P71" s="2">
        <f t="shared" ref="P71:P85" si="14">1-O71</f>
        <v>0.99999999999941069</v>
      </c>
      <c r="Q71" s="2" t="str">
        <f t="shared" ref="Q71:Q134" si="15">IF(P71&gt;$B$11,"yes","no")</f>
        <v>yes</v>
      </c>
      <c r="R71" s="2">
        <f t="shared" ref="R71:R134" si="16">$B$11</f>
        <v>0.99</v>
      </c>
    </row>
    <row r="72" spans="1:18" s="2" customFormat="1" ht="13.5" hidden="1" thickBot="1" x14ac:dyDescent="0.25">
      <c r="A72" s="66">
        <v>51</v>
      </c>
      <c r="B72" s="219" t="str">
        <f t="shared" si="3"/>
        <v/>
      </c>
      <c r="C72" s="59" t="str">
        <f t="shared" si="0"/>
        <v/>
      </c>
      <c r="D72" s="60">
        <f t="shared" si="4"/>
        <v>2.2204460492503185E-16</v>
      </c>
      <c r="E72" s="60">
        <f t="shared" si="5"/>
        <v>1.1768364061026651E-14</v>
      </c>
      <c r="F72" s="60">
        <f t="shared" si="6"/>
        <v>3.0619951019161848E-13</v>
      </c>
      <c r="G72" s="2">
        <f t="shared" si="7"/>
        <v>2.2204460492503185E-16</v>
      </c>
      <c r="H72" s="2">
        <f t="shared" si="8"/>
        <v>0.99999999999999978</v>
      </c>
      <c r="I72" s="2" t="str">
        <f t="shared" si="9"/>
        <v>yes</v>
      </c>
      <c r="J72" s="2">
        <f t="shared" si="10"/>
        <v>1.1768364061026651E-14</v>
      </c>
      <c r="K72" s="2">
        <f t="shared" si="11"/>
        <v>0.99999999999998823</v>
      </c>
      <c r="N72" s="2" t="str">
        <f t="shared" si="12"/>
        <v>yes</v>
      </c>
      <c r="O72" s="2">
        <f t="shared" si="13"/>
        <v>3.0619951019161848E-13</v>
      </c>
      <c r="P72" s="2">
        <f t="shared" si="14"/>
        <v>0.9999999999996938</v>
      </c>
      <c r="Q72" s="2" t="str">
        <f t="shared" si="15"/>
        <v>yes</v>
      </c>
      <c r="R72" s="2">
        <f t="shared" si="16"/>
        <v>0.99</v>
      </c>
    </row>
    <row r="73" spans="1:18" s="2" customFormat="1" ht="13.5" hidden="1" thickBot="1" x14ac:dyDescent="0.25">
      <c r="A73" s="66">
        <v>52</v>
      </c>
      <c r="B73" s="219" t="str">
        <f t="shared" si="3"/>
        <v/>
      </c>
      <c r="C73" s="59" t="str">
        <f t="shared" si="0"/>
        <v/>
      </c>
      <c r="D73" s="60">
        <f t="shared" si="4"/>
        <v>1.1102230246251573E-16</v>
      </c>
      <c r="E73" s="60">
        <f t="shared" si="5"/>
        <v>5.9952043329758721E-15</v>
      </c>
      <c r="F73" s="60">
        <f t="shared" si="6"/>
        <v>1.5898393712632229E-13</v>
      </c>
      <c r="G73" s="2">
        <f t="shared" si="7"/>
        <v>1.1102230246251573E-16</v>
      </c>
      <c r="H73" s="2">
        <f t="shared" si="8"/>
        <v>0.99999999999999989</v>
      </c>
      <c r="I73" s="2" t="str">
        <f t="shared" si="9"/>
        <v>yes</v>
      </c>
      <c r="J73" s="2">
        <f t="shared" si="10"/>
        <v>5.9952043329758721E-15</v>
      </c>
      <c r="K73" s="2">
        <f t="shared" si="11"/>
        <v>0.999999999999994</v>
      </c>
      <c r="N73" s="2" t="str">
        <f t="shared" si="12"/>
        <v>yes</v>
      </c>
      <c r="O73" s="2">
        <f t="shared" si="13"/>
        <v>1.5898393712632229E-13</v>
      </c>
      <c r="P73" s="2">
        <f t="shared" si="14"/>
        <v>0.99999999999984102</v>
      </c>
      <c r="Q73" s="2" t="str">
        <f t="shared" si="15"/>
        <v>yes</v>
      </c>
      <c r="R73" s="2">
        <f t="shared" si="16"/>
        <v>0.99</v>
      </c>
    </row>
    <row r="74" spans="1:18" s="2" customFormat="1" ht="13.5" hidden="1" thickBot="1" x14ac:dyDescent="0.25">
      <c r="A74" s="66">
        <v>53</v>
      </c>
      <c r="B74" s="219" t="str">
        <f t="shared" si="3"/>
        <v/>
      </c>
      <c r="C74" s="59" t="str">
        <f t="shared" si="0"/>
        <v/>
      </c>
      <c r="D74" s="60">
        <f t="shared" si="4"/>
        <v>5.5511151231257759E-17</v>
      </c>
      <c r="E74" s="60">
        <f t="shared" si="5"/>
        <v>3.053113317719188E-15</v>
      </c>
      <c r="F74" s="60">
        <f t="shared" si="6"/>
        <v>8.2489570729649497E-14</v>
      </c>
      <c r="G74" s="2">
        <f t="shared" si="7"/>
        <v>5.5511151231257759E-17</v>
      </c>
      <c r="H74" s="2">
        <f t="shared" si="8"/>
        <v>1</v>
      </c>
      <c r="I74" s="2" t="str">
        <f t="shared" si="9"/>
        <v>yes</v>
      </c>
      <c r="J74" s="2">
        <f t="shared" si="10"/>
        <v>3.053113317719188E-15</v>
      </c>
      <c r="K74" s="2">
        <f t="shared" si="11"/>
        <v>0.99999999999999689</v>
      </c>
      <c r="N74" s="2" t="str">
        <f t="shared" si="12"/>
        <v>yes</v>
      </c>
      <c r="O74" s="2">
        <f t="shared" si="13"/>
        <v>8.2489570729649497E-14</v>
      </c>
      <c r="P74" s="2">
        <f t="shared" si="14"/>
        <v>0.99999999999991751</v>
      </c>
      <c r="Q74" s="2" t="str">
        <f t="shared" si="15"/>
        <v>yes</v>
      </c>
      <c r="R74" s="2">
        <f t="shared" si="16"/>
        <v>0.99</v>
      </c>
    </row>
    <row r="75" spans="1:18" s="2" customFormat="1" ht="13.5" hidden="1" thickBot="1" x14ac:dyDescent="0.25">
      <c r="A75" s="66">
        <v>54</v>
      </c>
      <c r="B75" s="219" t="str">
        <f t="shared" si="3"/>
        <v/>
      </c>
      <c r="C75" s="59" t="str">
        <f t="shared" si="0"/>
        <v/>
      </c>
      <c r="D75" s="60">
        <f t="shared" si="4"/>
        <v>2.7755575615629024E-17</v>
      </c>
      <c r="E75" s="60">
        <f t="shared" si="5"/>
        <v>1.5543122344752203E-15</v>
      </c>
      <c r="F75" s="60">
        <f t="shared" si="6"/>
        <v>4.2771342023684263E-14</v>
      </c>
      <c r="G75" s="2">
        <f t="shared" si="7"/>
        <v>2.7755575615629024E-17</v>
      </c>
      <c r="H75" s="2">
        <f t="shared" si="8"/>
        <v>1</v>
      </c>
      <c r="I75" s="2" t="str">
        <f t="shared" si="9"/>
        <v>yes</v>
      </c>
      <c r="J75" s="2">
        <f t="shared" si="10"/>
        <v>1.5543122344752203E-15</v>
      </c>
      <c r="K75" s="2">
        <f t="shared" si="11"/>
        <v>0.99999999999999845</v>
      </c>
      <c r="N75" s="2" t="str">
        <f t="shared" si="12"/>
        <v>yes</v>
      </c>
      <c r="O75" s="2">
        <f t="shared" si="13"/>
        <v>4.2771342023684263E-14</v>
      </c>
      <c r="P75" s="2">
        <f t="shared" si="14"/>
        <v>0.99999999999995726</v>
      </c>
      <c r="Q75" s="2" t="str">
        <f t="shared" si="15"/>
        <v>yes</v>
      </c>
      <c r="R75" s="2">
        <f t="shared" si="16"/>
        <v>0.99</v>
      </c>
    </row>
    <row r="76" spans="1:18" s="2" customFormat="1" ht="13.5" hidden="1" thickBot="1" x14ac:dyDescent="0.25">
      <c r="A76" s="66">
        <v>55</v>
      </c>
      <c r="B76" s="219" t="str">
        <f t="shared" si="3"/>
        <v/>
      </c>
      <c r="C76" s="59" t="str">
        <f t="shared" si="0"/>
        <v/>
      </c>
      <c r="D76" s="60">
        <f t="shared" si="4"/>
        <v>1.3877787807814488E-17</v>
      </c>
      <c r="E76" s="60">
        <f t="shared" si="5"/>
        <v>7.9103390504542344E-16</v>
      </c>
      <c r="F76" s="60">
        <f t="shared" si="6"/>
        <v>2.2162827129079706E-14</v>
      </c>
      <c r="G76" s="2">
        <f t="shared" si="7"/>
        <v>1.3877787807814488E-17</v>
      </c>
      <c r="H76" s="2">
        <f t="shared" si="8"/>
        <v>1</v>
      </c>
      <c r="I76" s="2" t="str">
        <f t="shared" si="9"/>
        <v>yes</v>
      </c>
      <c r="J76" s="2">
        <f t="shared" si="10"/>
        <v>7.9103390504542344E-16</v>
      </c>
      <c r="K76" s="2">
        <f t="shared" si="11"/>
        <v>0.99999999999999922</v>
      </c>
      <c r="N76" s="2" t="str">
        <f t="shared" si="12"/>
        <v>yes</v>
      </c>
      <c r="O76" s="2">
        <f t="shared" si="13"/>
        <v>2.2162827129079706E-14</v>
      </c>
      <c r="P76" s="2">
        <f t="shared" si="14"/>
        <v>0.9999999999999778</v>
      </c>
      <c r="Q76" s="2" t="str">
        <f t="shared" si="15"/>
        <v>yes</v>
      </c>
      <c r="R76" s="2">
        <f t="shared" si="16"/>
        <v>0.99</v>
      </c>
    </row>
    <row r="77" spans="1:18" s="2" customFormat="1" ht="13.5" hidden="1" thickBot="1" x14ac:dyDescent="0.25">
      <c r="A77" s="66">
        <v>56</v>
      </c>
      <c r="B77" s="219" t="str">
        <f t="shared" si="3"/>
        <v/>
      </c>
      <c r="C77" s="59" t="str">
        <f t="shared" si="0"/>
        <v/>
      </c>
      <c r="D77" s="60">
        <f t="shared" si="4"/>
        <v>6.9388939039072299E-18</v>
      </c>
      <c r="E77" s="60">
        <f t="shared" si="5"/>
        <v>4.0245584642662102E-16</v>
      </c>
      <c r="F77" s="60">
        <f t="shared" si="6"/>
        <v>1.1476930517062545E-14</v>
      </c>
      <c r="G77" s="2">
        <f t="shared" si="7"/>
        <v>6.9388939039072299E-18</v>
      </c>
      <c r="H77" s="2">
        <f t="shared" si="8"/>
        <v>1</v>
      </c>
      <c r="I77" s="2" t="str">
        <f t="shared" si="9"/>
        <v>yes</v>
      </c>
      <c r="J77" s="2">
        <f t="shared" si="10"/>
        <v>4.0245584642662102E-16</v>
      </c>
      <c r="K77" s="2">
        <f t="shared" si="11"/>
        <v>0.99999999999999956</v>
      </c>
      <c r="N77" s="2" t="str">
        <f t="shared" si="12"/>
        <v>yes</v>
      </c>
      <c r="O77" s="2">
        <f t="shared" si="13"/>
        <v>1.1476930517062545E-14</v>
      </c>
      <c r="P77" s="2">
        <f t="shared" si="14"/>
        <v>0.99999999999998856</v>
      </c>
      <c r="Q77" s="2" t="str">
        <f t="shared" si="15"/>
        <v>yes</v>
      </c>
      <c r="R77" s="2">
        <f t="shared" si="16"/>
        <v>0.99</v>
      </c>
    </row>
    <row r="78" spans="1:18" s="2" customFormat="1" ht="13.5" hidden="1" thickBot="1" x14ac:dyDescent="0.25">
      <c r="A78" s="66">
        <v>57</v>
      </c>
      <c r="B78" s="219" t="str">
        <f t="shared" si="3"/>
        <v/>
      </c>
      <c r="C78" s="59" t="str">
        <f t="shared" si="0"/>
        <v/>
      </c>
      <c r="D78" s="60">
        <f t="shared" si="4"/>
        <v>3.4694469519536088E-18</v>
      </c>
      <c r="E78" s="60">
        <f t="shared" si="5"/>
        <v>2.0469737016526368E-16</v>
      </c>
      <c r="F78" s="60">
        <f t="shared" si="6"/>
        <v>5.9396931817446135E-15</v>
      </c>
      <c r="G78" s="2">
        <f t="shared" si="7"/>
        <v>3.4694469519536088E-18</v>
      </c>
      <c r="H78" s="2">
        <f t="shared" si="8"/>
        <v>1</v>
      </c>
      <c r="I78" s="2" t="str">
        <f t="shared" si="9"/>
        <v>yes</v>
      </c>
      <c r="J78" s="2">
        <f t="shared" si="10"/>
        <v>2.0469737016526368E-16</v>
      </c>
      <c r="K78" s="2">
        <f t="shared" si="11"/>
        <v>0.99999999999999978</v>
      </c>
      <c r="N78" s="2" t="str">
        <f t="shared" si="12"/>
        <v>yes</v>
      </c>
      <c r="O78" s="2">
        <f t="shared" si="13"/>
        <v>5.9396931817446135E-15</v>
      </c>
      <c r="P78" s="2">
        <f t="shared" si="14"/>
        <v>0.999999999999994</v>
      </c>
      <c r="Q78" s="2" t="str">
        <f t="shared" si="15"/>
        <v>yes</v>
      </c>
      <c r="R78" s="2">
        <f t="shared" si="16"/>
        <v>0.99</v>
      </c>
    </row>
    <row r="79" spans="1:18" s="2" customFormat="1" ht="13.5" hidden="1" thickBot="1" x14ac:dyDescent="0.25">
      <c r="A79" s="66">
        <v>58</v>
      </c>
      <c r="B79" s="219" t="str">
        <f t="shared" si="3"/>
        <v/>
      </c>
      <c r="C79" s="59" t="str">
        <f t="shared" si="0"/>
        <v/>
      </c>
      <c r="D79" s="60">
        <f t="shared" si="4"/>
        <v>1.7347234759768136E-18</v>
      </c>
      <c r="E79" s="60">
        <f t="shared" si="5"/>
        <v>1.0408340855860843E-16</v>
      </c>
      <c r="F79" s="60">
        <f t="shared" si="6"/>
        <v>3.0721952759549321E-15</v>
      </c>
      <c r="G79" s="2">
        <f t="shared" si="7"/>
        <v>1.7347234759768136E-18</v>
      </c>
      <c r="H79" s="2">
        <f t="shared" si="8"/>
        <v>1</v>
      </c>
      <c r="I79" s="2" t="str">
        <f t="shared" si="9"/>
        <v>yes</v>
      </c>
      <c r="J79" s="2">
        <f t="shared" si="10"/>
        <v>1.0408340855860843E-16</v>
      </c>
      <c r="K79" s="2">
        <f t="shared" si="11"/>
        <v>0.99999999999999989</v>
      </c>
      <c r="N79" s="2" t="str">
        <f t="shared" si="12"/>
        <v>yes</v>
      </c>
      <c r="O79" s="2">
        <f t="shared" si="13"/>
        <v>3.0721952759549321E-15</v>
      </c>
      <c r="P79" s="2">
        <f t="shared" si="14"/>
        <v>0.99999999999999689</v>
      </c>
      <c r="Q79" s="2" t="str">
        <f t="shared" si="15"/>
        <v>yes</v>
      </c>
      <c r="R79" s="2">
        <f t="shared" si="16"/>
        <v>0.99</v>
      </c>
    </row>
    <row r="80" spans="1:18" s="2" customFormat="1" ht="13.5" hidden="1" thickBot="1" x14ac:dyDescent="0.25">
      <c r="A80" s="66">
        <v>59</v>
      </c>
      <c r="B80" s="219" t="str">
        <f t="shared" si="3"/>
        <v/>
      </c>
      <c r="C80" s="59" t="str">
        <f t="shared" si="0"/>
        <v/>
      </c>
      <c r="D80" s="60">
        <f t="shared" si="4"/>
        <v>8.6736173798840509E-19</v>
      </c>
      <c r="E80" s="60">
        <f t="shared" si="5"/>
        <v>5.2909066017292555E-17</v>
      </c>
      <c r="F80" s="60">
        <f t="shared" si="6"/>
        <v>1.5881393422567669E-15</v>
      </c>
      <c r="G80" s="2">
        <f t="shared" si="7"/>
        <v>8.6736173798840509E-19</v>
      </c>
      <c r="H80" s="2">
        <f t="shared" si="8"/>
        <v>1</v>
      </c>
      <c r="I80" s="2" t="str">
        <f t="shared" si="9"/>
        <v>yes</v>
      </c>
      <c r="J80" s="2">
        <f t="shared" si="10"/>
        <v>5.2909066017292555E-17</v>
      </c>
      <c r="K80" s="2">
        <f t="shared" si="11"/>
        <v>1</v>
      </c>
      <c r="N80" s="2" t="str">
        <f t="shared" si="12"/>
        <v>yes</v>
      </c>
      <c r="O80" s="2">
        <f t="shared" si="13"/>
        <v>1.5881393422567669E-15</v>
      </c>
      <c r="P80" s="2">
        <f t="shared" si="14"/>
        <v>0.99999999999999845</v>
      </c>
      <c r="Q80" s="2" t="str">
        <f t="shared" si="15"/>
        <v>yes</v>
      </c>
      <c r="R80" s="2">
        <f t="shared" si="16"/>
        <v>0.99</v>
      </c>
    </row>
    <row r="81" spans="1:18" s="2" customFormat="1" ht="13.5" hidden="1" thickBot="1" x14ac:dyDescent="0.25">
      <c r="A81" s="66">
        <v>60</v>
      </c>
      <c r="B81" s="219" t="str">
        <f t="shared" si="3"/>
        <v/>
      </c>
      <c r="C81" s="59" t="str">
        <f t="shared" si="0"/>
        <v/>
      </c>
      <c r="D81" s="60">
        <f t="shared" si="4"/>
        <v>4.3368086899420177E-19</v>
      </c>
      <c r="E81" s="60">
        <f t="shared" si="5"/>
        <v>2.6888213877640596E-17</v>
      </c>
      <c r="F81" s="60">
        <f t="shared" si="6"/>
        <v>8.2052420413702867E-16</v>
      </c>
      <c r="G81" s="2">
        <f t="shared" si="7"/>
        <v>4.3368086899420177E-19</v>
      </c>
      <c r="H81" s="2">
        <f t="shared" si="8"/>
        <v>1</v>
      </c>
      <c r="I81" s="2" t="str">
        <f t="shared" si="9"/>
        <v>yes</v>
      </c>
      <c r="J81" s="2">
        <f t="shared" si="10"/>
        <v>2.6888213877640596E-17</v>
      </c>
      <c r="K81" s="2">
        <f t="shared" si="11"/>
        <v>1</v>
      </c>
      <c r="N81" s="2" t="str">
        <f t="shared" si="12"/>
        <v>yes</v>
      </c>
      <c r="O81" s="2">
        <f t="shared" si="13"/>
        <v>8.2052420413702867E-16</v>
      </c>
      <c r="P81" s="2">
        <f t="shared" si="14"/>
        <v>0.99999999999999922</v>
      </c>
      <c r="Q81" s="2" t="str">
        <f t="shared" si="15"/>
        <v>yes</v>
      </c>
      <c r="R81" s="2">
        <f t="shared" si="16"/>
        <v>0.99</v>
      </c>
    </row>
    <row r="82" spans="1:18" s="2" customFormat="1" ht="13.5" hidden="1" thickBot="1" x14ac:dyDescent="0.25">
      <c r="A82" s="66">
        <v>61</v>
      </c>
      <c r="B82" s="219" t="str">
        <f t="shared" si="3"/>
        <v/>
      </c>
      <c r="C82" s="59" t="str">
        <f t="shared" si="0"/>
        <v/>
      </c>
      <c r="D82" s="60">
        <f t="shared" si="4"/>
        <v>2.1684043449710048E-19</v>
      </c>
      <c r="E82" s="60">
        <f t="shared" si="5"/>
        <v>1.3660947373317382E-17</v>
      </c>
      <c r="F82" s="60">
        <f t="shared" si="6"/>
        <v>4.2370620900733651E-16</v>
      </c>
      <c r="G82" s="2">
        <f t="shared" si="7"/>
        <v>2.1684043449710048E-19</v>
      </c>
      <c r="H82" s="2">
        <f t="shared" si="8"/>
        <v>1</v>
      </c>
      <c r="I82" s="2" t="str">
        <f t="shared" si="9"/>
        <v>yes</v>
      </c>
      <c r="J82" s="2">
        <f t="shared" si="10"/>
        <v>1.3660947373317382E-17</v>
      </c>
      <c r="K82" s="2">
        <f t="shared" si="11"/>
        <v>1</v>
      </c>
      <c r="N82" s="2" t="str">
        <f t="shared" si="12"/>
        <v>yes</v>
      </c>
      <c r="O82" s="2">
        <f t="shared" si="13"/>
        <v>4.2370620900733651E-16</v>
      </c>
      <c r="P82" s="2">
        <f t="shared" si="14"/>
        <v>0.99999999999999956</v>
      </c>
      <c r="Q82" s="2" t="str">
        <f t="shared" si="15"/>
        <v>yes</v>
      </c>
      <c r="R82" s="2">
        <f t="shared" si="16"/>
        <v>0.99</v>
      </c>
    </row>
    <row r="83" spans="1:18" s="2" customFormat="1" ht="13.5" hidden="1" thickBot="1" x14ac:dyDescent="0.25">
      <c r="A83" s="66">
        <v>62</v>
      </c>
      <c r="B83" s="219" t="str">
        <f t="shared" si="3"/>
        <v/>
      </c>
      <c r="C83" s="59" t="str">
        <f t="shared" si="0"/>
        <v/>
      </c>
      <c r="D83" s="60">
        <f t="shared" si="4"/>
        <v>1.084202172485508E-19</v>
      </c>
      <c r="E83" s="60">
        <f t="shared" si="5"/>
        <v>6.9388939039072276E-18</v>
      </c>
      <c r="F83" s="60">
        <f t="shared" si="6"/>
        <v>2.1868357819032669E-16</v>
      </c>
      <c r="G83" s="2">
        <f t="shared" si="7"/>
        <v>1.084202172485508E-19</v>
      </c>
      <c r="H83" s="2">
        <f t="shared" si="8"/>
        <v>1</v>
      </c>
      <c r="I83" s="2" t="str">
        <f t="shared" si="9"/>
        <v>yes</v>
      </c>
      <c r="J83" s="2">
        <f t="shared" si="10"/>
        <v>6.9388939039072276E-18</v>
      </c>
      <c r="K83" s="2">
        <f t="shared" si="11"/>
        <v>1</v>
      </c>
      <c r="N83" s="2" t="str">
        <f t="shared" si="12"/>
        <v>yes</v>
      </c>
      <c r="O83" s="2">
        <f t="shared" si="13"/>
        <v>2.1868357819032669E-16</v>
      </c>
      <c r="P83" s="2">
        <f t="shared" si="14"/>
        <v>0.99999999999999978</v>
      </c>
      <c r="Q83" s="2" t="str">
        <f t="shared" si="15"/>
        <v>yes</v>
      </c>
      <c r="R83" s="2">
        <f t="shared" si="16"/>
        <v>0.99</v>
      </c>
    </row>
    <row r="84" spans="1:18" s="2" customFormat="1" ht="13.5" hidden="1" thickBot="1" x14ac:dyDescent="0.25">
      <c r="A84" s="66">
        <v>63</v>
      </c>
      <c r="B84" s="219" t="str">
        <f t="shared" si="3"/>
        <v/>
      </c>
      <c r="C84" s="59" t="str">
        <f t="shared" si="0"/>
        <v/>
      </c>
      <c r="D84" s="60">
        <f t="shared" si="4"/>
        <v>5.4210108624275306E-20</v>
      </c>
      <c r="E84" s="60">
        <f t="shared" si="5"/>
        <v>3.5236570605778832E-18</v>
      </c>
      <c r="F84" s="60">
        <f t="shared" si="6"/>
        <v>1.1281123604711674E-16</v>
      </c>
      <c r="G84" s="2">
        <f t="shared" si="7"/>
        <v>5.4210108624275306E-20</v>
      </c>
      <c r="H84" s="2">
        <f t="shared" si="8"/>
        <v>1</v>
      </c>
      <c r="I84" s="2" t="str">
        <f t="shared" si="9"/>
        <v>yes</v>
      </c>
      <c r="J84" s="2">
        <f t="shared" si="10"/>
        <v>3.5236570605778832E-18</v>
      </c>
      <c r="K84" s="2">
        <f t="shared" si="11"/>
        <v>1</v>
      </c>
      <c r="N84" s="2" t="str">
        <f t="shared" si="12"/>
        <v>yes</v>
      </c>
      <c r="O84" s="2">
        <f t="shared" si="13"/>
        <v>1.1281123604711674E-16</v>
      </c>
      <c r="P84" s="2">
        <f t="shared" si="14"/>
        <v>0.99999999999999989</v>
      </c>
      <c r="Q84" s="2" t="str">
        <f t="shared" si="15"/>
        <v>yes</v>
      </c>
      <c r="R84" s="2">
        <f t="shared" si="16"/>
        <v>0.99</v>
      </c>
    </row>
    <row r="85" spans="1:18" s="2" customFormat="1" ht="13.5" hidden="1" thickBot="1" x14ac:dyDescent="0.25">
      <c r="A85" s="66">
        <v>64</v>
      </c>
      <c r="B85" s="219" t="str">
        <f t="shared" si="3"/>
        <v/>
      </c>
      <c r="C85" s="59" t="str">
        <f t="shared" si="0"/>
        <v/>
      </c>
      <c r="D85" s="60">
        <f t="shared" si="4"/>
        <v>2.7105054312137602E-20</v>
      </c>
      <c r="E85" s="60">
        <f t="shared" si="5"/>
        <v>1.7889335846010873E-18</v>
      </c>
      <c r="F85" s="60">
        <f t="shared" si="6"/>
        <v>5.8167446553847202E-17</v>
      </c>
      <c r="G85" s="2">
        <f t="shared" si="7"/>
        <v>2.7105054312137602E-20</v>
      </c>
      <c r="H85" s="2">
        <f t="shared" si="8"/>
        <v>1</v>
      </c>
      <c r="I85" s="2" t="str">
        <f t="shared" si="9"/>
        <v>yes</v>
      </c>
      <c r="J85" s="2">
        <f t="shared" si="10"/>
        <v>1.7889335846010873E-18</v>
      </c>
      <c r="K85" s="2">
        <f t="shared" si="11"/>
        <v>1</v>
      </c>
      <c r="N85" s="2" t="str">
        <f t="shared" si="12"/>
        <v>yes</v>
      </c>
      <c r="O85" s="2">
        <f t="shared" si="13"/>
        <v>5.8167446553847202E-17</v>
      </c>
      <c r="P85" s="2">
        <f t="shared" si="14"/>
        <v>0.99999999999999989</v>
      </c>
      <c r="Q85" s="2" t="str">
        <f t="shared" si="15"/>
        <v>yes</v>
      </c>
      <c r="R85" s="2">
        <f t="shared" si="16"/>
        <v>0.99</v>
      </c>
    </row>
    <row r="86" spans="1:18" s="2" customFormat="1" ht="13.5" hidden="1" thickBot="1" x14ac:dyDescent="0.25">
      <c r="A86" s="66">
        <v>65</v>
      </c>
      <c r="B86" s="219" t="str">
        <f t="shared" si="3"/>
        <v/>
      </c>
      <c r="C86" s="59" t="str">
        <f t="shared" ref="C86:C149" si="17">IF($A86&gt;=$B$8,"",IF($B$8&lt;50,IF($B$10=2, $J1092, IF($B$10=1,$G1092,$D1092)),IF($B86&gt;=$B$11,"yes","no")))</f>
        <v/>
      </c>
      <c r="D86" s="60">
        <f t="shared" si="4"/>
        <v>1.3552527156068872E-20</v>
      </c>
      <c r="E86" s="60">
        <f t="shared" si="5"/>
        <v>9.0801931945661112E-19</v>
      </c>
      <c r="F86" s="60">
        <f t="shared" si="6"/>
        <v>2.9978190069224284E-17</v>
      </c>
      <c r="G86" s="2">
        <f t="shared" ref="G86:G149" si="18">D86</f>
        <v>1.3552527156068872E-20</v>
      </c>
      <c r="H86" s="2">
        <f t="shared" ref="H86:H149" si="19">1-G86</f>
        <v>1</v>
      </c>
      <c r="I86" s="2" t="str">
        <f t="shared" si="9"/>
        <v>yes</v>
      </c>
      <c r="J86" s="2">
        <f t="shared" ref="J86:J149" si="20">E86</f>
        <v>9.0801931945661112E-19</v>
      </c>
      <c r="K86" s="2">
        <f t="shared" ref="K86:K149" si="21">1-J86</f>
        <v>1</v>
      </c>
      <c r="N86" s="2" t="str">
        <f t="shared" si="12"/>
        <v>yes</v>
      </c>
      <c r="O86" s="2">
        <f t="shared" ref="O86:O149" si="22">F86</f>
        <v>2.9978190069224284E-17</v>
      </c>
      <c r="P86" s="2">
        <f t="shared" ref="P86:P149" si="23">1-O86</f>
        <v>1</v>
      </c>
      <c r="Q86" s="2" t="str">
        <f t="shared" si="15"/>
        <v>yes</v>
      </c>
      <c r="R86" s="2">
        <f t="shared" si="16"/>
        <v>0.99</v>
      </c>
    </row>
    <row r="87" spans="1:18" s="2" customFormat="1" ht="13.5" hidden="1" thickBot="1" x14ac:dyDescent="0.25">
      <c r="A87" s="66">
        <v>66</v>
      </c>
      <c r="B87" s="219" t="str">
        <f t="shared" si="3"/>
        <v/>
      </c>
      <c r="C87" s="59" t="str">
        <f t="shared" si="17"/>
        <v/>
      </c>
      <c r="D87" s="60">
        <f t="shared" si="4"/>
        <v>6.7762635780344223E-21</v>
      </c>
      <c r="E87" s="60">
        <f t="shared" si="5"/>
        <v>4.6078592330633919E-19</v>
      </c>
      <c r="F87" s="60">
        <f t="shared" si="6"/>
        <v>1.5443104694340425E-17</v>
      </c>
      <c r="G87" s="2">
        <f t="shared" si="18"/>
        <v>6.7762635780344223E-21</v>
      </c>
      <c r="H87" s="2">
        <f t="shared" si="19"/>
        <v>1</v>
      </c>
      <c r="I87" s="2" t="str">
        <f t="shared" si="9"/>
        <v>yes</v>
      </c>
      <c r="J87" s="2">
        <f t="shared" si="20"/>
        <v>4.6078592330633919E-19</v>
      </c>
      <c r="K87" s="2">
        <f t="shared" si="21"/>
        <v>1</v>
      </c>
      <c r="N87" s="2" t="str">
        <f t="shared" si="12"/>
        <v>yes</v>
      </c>
      <c r="O87" s="2">
        <f t="shared" si="22"/>
        <v>1.5443104694340425E-17</v>
      </c>
      <c r="P87" s="2">
        <f t="shared" si="23"/>
        <v>1</v>
      </c>
      <c r="Q87" s="2" t="str">
        <f t="shared" si="15"/>
        <v>yes</v>
      </c>
      <c r="R87" s="2">
        <f t="shared" si="16"/>
        <v>0.99</v>
      </c>
    </row>
    <row r="88" spans="1:18" s="2" customFormat="1" ht="13.5" hidden="1" thickBot="1" x14ac:dyDescent="0.25">
      <c r="A88" s="66">
        <v>67</v>
      </c>
      <c r="B88" s="219" t="str">
        <f t="shared" si="3"/>
        <v/>
      </c>
      <c r="C88" s="59" t="str">
        <f t="shared" si="17"/>
        <v/>
      </c>
      <c r="D88" s="60">
        <f t="shared" si="4"/>
        <v>3.3881317890172051E-21</v>
      </c>
      <c r="E88" s="60">
        <f t="shared" si="5"/>
        <v>2.337810934421879E-19</v>
      </c>
      <c r="F88" s="60">
        <f t="shared" si="6"/>
        <v>7.951945308823367E-18</v>
      </c>
      <c r="G88" s="2">
        <f t="shared" si="18"/>
        <v>3.3881317890172051E-21</v>
      </c>
      <c r="H88" s="2">
        <f t="shared" si="19"/>
        <v>1</v>
      </c>
      <c r="I88" s="2" t="str">
        <f t="shared" si="9"/>
        <v>yes</v>
      </c>
      <c r="J88" s="2">
        <f t="shared" si="20"/>
        <v>2.337810934421879E-19</v>
      </c>
      <c r="K88" s="2">
        <f t="shared" si="21"/>
        <v>1</v>
      </c>
      <c r="N88" s="2" t="str">
        <f t="shared" si="12"/>
        <v>yes</v>
      </c>
      <c r="O88" s="2">
        <f t="shared" si="22"/>
        <v>7.951945308823367E-18</v>
      </c>
      <c r="P88" s="2">
        <f t="shared" si="23"/>
        <v>1</v>
      </c>
      <c r="Q88" s="2" t="str">
        <f t="shared" si="15"/>
        <v>yes</v>
      </c>
      <c r="R88" s="2">
        <f t="shared" si="16"/>
        <v>0.99</v>
      </c>
    </row>
    <row r="89" spans="1:18" s="2" customFormat="1" ht="13.5" hidden="1" thickBot="1" x14ac:dyDescent="0.25">
      <c r="A89" s="66">
        <v>68</v>
      </c>
      <c r="B89" s="219" t="str">
        <f t="shared" si="3"/>
        <v/>
      </c>
      <c r="C89" s="59" t="str">
        <f t="shared" si="17"/>
        <v/>
      </c>
      <c r="D89" s="60">
        <f t="shared" si="4"/>
        <v>1.6940658945085994E-21</v>
      </c>
      <c r="E89" s="60">
        <f t="shared" si="5"/>
        <v>1.1858461261560241E-19</v>
      </c>
      <c r="F89" s="60">
        <f t="shared" si="6"/>
        <v>4.0928632011327977E-18</v>
      </c>
      <c r="G89" s="2">
        <f t="shared" si="18"/>
        <v>1.6940658945085994E-21</v>
      </c>
      <c r="H89" s="2">
        <f t="shared" si="19"/>
        <v>1</v>
      </c>
      <c r="I89" s="2" t="str">
        <f t="shared" si="9"/>
        <v>yes</v>
      </c>
      <c r="J89" s="2">
        <f t="shared" si="20"/>
        <v>1.1858461261560241E-19</v>
      </c>
      <c r="K89" s="2">
        <f t="shared" si="21"/>
        <v>1</v>
      </c>
      <c r="N89" s="2" t="str">
        <f t="shared" si="12"/>
        <v>yes</v>
      </c>
      <c r="O89" s="2">
        <f t="shared" si="22"/>
        <v>4.0928632011327977E-18</v>
      </c>
      <c r="P89" s="2">
        <f t="shared" si="23"/>
        <v>1</v>
      </c>
      <c r="Q89" s="2" t="str">
        <f t="shared" si="15"/>
        <v>yes</v>
      </c>
      <c r="R89" s="2">
        <f t="shared" si="16"/>
        <v>0.99</v>
      </c>
    </row>
    <row r="90" spans="1:18" s="2" customFormat="1" ht="13.5" hidden="1" thickBot="1" x14ac:dyDescent="0.25">
      <c r="A90" s="66">
        <v>69</v>
      </c>
      <c r="B90" s="219" t="str">
        <f t="shared" si="3"/>
        <v/>
      </c>
      <c r="C90" s="59" t="str">
        <f t="shared" si="17"/>
        <v/>
      </c>
      <c r="D90" s="60">
        <f t="shared" si="4"/>
        <v>8.470329472543041E-22</v>
      </c>
      <c r="E90" s="60">
        <f t="shared" si="5"/>
        <v>6.0139339255055408E-20</v>
      </c>
      <c r="F90" s="60">
        <f t="shared" si="6"/>
        <v>2.1057239068741972E-18</v>
      </c>
      <c r="G90" s="2">
        <f t="shared" si="18"/>
        <v>8.470329472543041E-22</v>
      </c>
      <c r="H90" s="2">
        <f t="shared" si="19"/>
        <v>1</v>
      </c>
      <c r="I90" s="2" t="str">
        <f t="shared" si="9"/>
        <v>yes</v>
      </c>
      <c r="J90" s="2">
        <f t="shared" si="20"/>
        <v>6.0139339255055408E-20</v>
      </c>
      <c r="K90" s="2">
        <f t="shared" si="21"/>
        <v>1</v>
      </c>
      <c r="N90" s="2" t="str">
        <f t="shared" si="12"/>
        <v>yes</v>
      </c>
      <c r="O90" s="2">
        <f t="shared" si="22"/>
        <v>2.1057239068741972E-18</v>
      </c>
      <c r="P90" s="2">
        <f t="shared" si="23"/>
        <v>1</v>
      </c>
      <c r="Q90" s="2" t="str">
        <f t="shared" si="15"/>
        <v>yes</v>
      </c>
      <c r="R90" s="2">
        <f t="shared" si="16"/>
        <v>0.99</v>
      </c>
    </row>
    <row r="91" spans="1:18" s="2" customFormat="1" ht="13.5" hidden="1" thickBot="1" x14ac:dyDescent="0.25">
      <c r="A91" s="66">
        <v>70</v>
      </c>
      <c r="B91" s="219" t="str">
        <f t="shared" si="3"/>
        <v/>
      </c>
      <c r="C91" s="59" t="str">
        <f t="shared" si="17"/>
        <v/>
      </c>
      <c r="D91" s="60">
        <f t="shared" si="4"/>
        <v>4.235164736271513E-22</v>
      </c>
      <c r="E91" s="60">
        <f t="shared" si="5"/>
        <v>3.0493186101154806E-20</v>
      </c>
      <c r="F91" s="60">
        <f t="shared" si="6"/>
        <v>1.0829316230646245E-18</v>
      </c>
      <c r="G91" s="2">
        <f t="shared" si="18"/>
        <v>4.235164736271513E-22</v>
      </c>
      <c r="H91" s="2">
        <f t="shared" si="19"/>
        <v>1</v>
      </c>
      <c r="I91" s="2" t="str">
        <f t="shared" si="9"/>
        <v>yes</v>
      </c>
      <c r="J91" s="2">
        <f t="shared" si="20"/>
        <v>3.0493186101154806E-20</v>
      </c>
      <c r="K91" s="2">
        <f t="shared" si="21"/>
        <v>1</v>
      </c>
      <c r="N91" s="2" t="str">
        <f t="shared" si="12"/>
        <v>yes</v>
      </c>
      <c r="O91" s="2">
        <f t="shared" si="22"/>
        <v>1.0829316230646245E-18</v>
      </c>
      <c r="P91" s="2">
        <f t="shared" si="23"/>
        <v>1</v>
      </c>
      <c r="Q91" s="2" t="str">
        <f t="shared" si="15"/>
        <v>yes</v>
      </c>
      <c r="R91" s="2">
        <f t="shared" si="16"/>
        <v>0.99</v>
      </c>
    </row>
    <row r="92" spans="1:18" s="2" customFormat="1" ht="13.5" hidden="1" thickBot="1" x14ac:dyDescent="0.25">
      <c r="A92" s="66">
        <v>71</v>
      </c>
      <c r="B92" s="219" t="str">
        <f t="shared" si="3"/>
        <v/>
      </c>
      <c r="C92" s="59" t="str">
        <f t="shared" si="17"/>
        <v/>
      </c>
      <c r="D92" s="60">
        <f t="shared" si="4"/>
        <v>2.1175823681357527E-22</v>
      </c>
      <c r="E92" s="60">
        <f t="shared" si="5"/>
        <v>1.5458351287391047E-20</v>
      </c>
      <c r="F92" s="60">
        <f t="shared" si="6"/>
        <v>5.5671240458288871E-19</v>
      </c>
      <c r="G92" s="2">
        <f t="shared" si="18"/>
        <v>2.1175823681357527E-22</v>
      </c>
      <c r="H92" s="2">
        <f t="shared" si="19"/>
        <v>1</v>
      </c>
      <c r="I92" s="2" t="str">
        <f t="shared" si="9"/>
        <v>yes</v>
      </c>
      <c r="J92" s="2">
        <f t="shared" si="20"/>
        <v>1.5458351287391047E-20</v>
      </c>
      <c r="K92" s="2">
        <f t="shared" si="21"/>
        <v>1</v>
      </c>
      <c r="N92" s="2" t="str">
        <f t="shared" si="12"/>
        <v>yes</v>
      </c>
      <c r="O92" s="2">
        <f t="shared" si="22"/>
        <v>5.5671240458288871E-19</v>
      </c>
      <c r="P92" s="2">
        <f t="shared" si="23"/>
        <v>1</v>
      </c>
      <c r="Q92" s="2" t="str">
        <f t="shared" si="15"/>
        <v>yes</v>
      </c>
      <c r="R92" s="2">
        <f t="shared" si="16"/>
        <v>0.99</v>
      </c>
    </row>
    <row r="93" spans="1:18" s="2" customFormat="1" ht="13.5" hidden="1" thickBot="1" x14ac:dyDescent="0.25">
      <c r="A93" s="66">
        <v>72</v>
      </c>
      <c r="B93" s="219" t="str">
        <f t="shared" si="3"/>
        <v/>
      </c>
      <c r="C93" s="59" t="str">
        <f t="shared" si="17"/>
        <v/>
      </c>
      <c r="D93" s="60">
        <f t="shared" si="4"/>
        <v>1.0587911840678742E-22</v>
      </c>
      <c r="E93" s="60">
        <f t="shared" si="5"/>
        <v>7.8350547621022992E-21</v>
      </c>
      <c r="F93" s="60">
        <f t="shared" si="6"/>
        <v>2.8608537793514119E-19</v>
      </c>
      <c r="G93" s="2">
        <f t="shared" si="18"/>
        <v>1.0587911840678742E-22</v>
      </c>
      <c r="H93" s="2">
        <f t="shared" si="19"/>
        <v>1</v>
      </c>
      <c r="I93" s="2" t="str">
        <f t="shared" si="9"/>
        <v>yes</v>
      </c>
      <c r="J93" s="2">
        <f t="shared" si="20"/>
        <v>7.8350547621022992E-21</v>
      </c>
      <c r="K93" s="2">
        <f t="shared" si="21"/>
        <v>1</v>
      </c>
      <c r="N93" s="2" t="str">
        <f t="shared" si="12"/>
        <v>yes</v>
      </c>
      <c r="O93" s="2">
        <f t="shared" si="22"/>
        <v>2.8608537793514119E-19</v>
      </c>
      <c r="P93" s="2">
        <f t="shared" si="23"/>
        <v>1</v>
      </c>
      <c r="Q93" s="2" t="str">
        <f t="shared" si="15"/>
        <v>yes</v>
      </c>
      <c r="R93" s="2">
        <f t="shared" si="16"/>
        <v>0.99</v>
      </c>
    </row>
    <row r="94" spans="1:18" s="2" customFormat="1" ht="13.5" hidden="1" thickBot="1" x14ac:dyDescent="0.25">
      <c r="A94" s="66">
        <v>73</v>
      </c>
      <c r="B94" s="219" t="str">
        <f t="shared" si="3"/>
        <v/>
      </c>
      <c r="C94" s="59" t="str">
        <f t="shared" si="17"/>
        <v/>
      </c>
      <c r="D94" s="60">
        <f t="shared" si="4"/>
        <v>5.2939559203393995E-23</v>
      </c>
      <c r="E94" s="60">
        <f t="shared" si="5"/>
        <v>3.9704669402545351E-21</v>
      </c>
      <c r="F94" s="60">
        <f t="shared" si="6"/>
        <v>1.4696021634862152E-19</v>
      </c>
      <c r="G94" s="2">
        <f t="shared" si="18"/>
        <v>5.2939559203393995E-23</v>
      </c>
      <c r="H94" s="2">
        <f t="shared" si="19"/>
        <v>1</v>
      </c>
      <c r="I94" s="2" t="str">
        <f t="shared" si="9"/>
        <v>yes</v>
      </c>
      <c r="J94" s="2">
        <f t="shared" si="20"/>
        <v>3.9704669402545351E-21</v>
      </c>
      <c r="K94" s="2">
        <f t="shared" si="21"/>
        <v>1</v>
      </c>
      <c r="N94" s="2" t="str">
        <f t="shared" si="12"/>
        <v>yes</v>
      </c>
      <c r="O94" s="2">
        <f t="shared" si="22"/>
        <v>1.4696021634862152E-19</v>
      </c>
      <c r="P94" s="2">
        <f t="shared" si="23"/>
        <v>1</v>
      </c>
      <c r="Q94" s="2" t="str">
        <f t="shared" si="15"/>
        <v>yes</v>
      </c>
      <c r="R94" s="2">
        <f t="shared" si="16"/>
        <v>0.99</v>
      </c>
    </row>
    <row r="95" spans="1:18" s="2" customFormat="1" ht="13.5" hidden="1" thickBot="1" x14ac:dyDescent="0.25">
      <c r="A95" s="66">
        <v>74</v>
      </c>
      <c r="B95" s="219" t="str">
        <f t="shared" si="3"/>
        <v/>
      </c>
      <c r="C95" s="59" t="str">
        <f t="shared" si="17"/>
        <v/>
      </c>
      <c r="D95" s="60">
        <f t="shared" si="4"/>
        <v>2.6469779601696944E-23</v>
      </c>
      <c r="E95" s="60">
        <f t="shared" si="5"/>
        <v>2.0117032497289626E-21</v>
      </c>
      <c r="F95" s="60">
        <f t="shared" si="6"/>
        <v>7.5465341644437869E-20</v>
      </c>
      <c r="G95" s="2">
        <f t="shared" si="18"/>
        <v>2.6469779601696944E-23</v>
      </c>
      <c r="H95" s="2">
        <f t="shared" si="19"/>
        <v>1</v>
      </c>
      <c r="I95" s="2" t="str">
        <f t="shared" si="9"/>
        <v>yes</v>
      </c>
      <c r="J95" s="2">
        <f t="shared" si="20"/>
        <v>2.0117032497289626E-21</v>
      </c>
      <c r="K95" s="2">
        <f t="shared" si="21"/>
        <v>1</v>
      </c>
      <c r="N95" s="2" t="str">
        <f t="shared" si="12"/>
        <v>yes</v>
      </c>
      <c r="O95" s="2">
        <f t="shared" si="22"/>
        <v>7.5465341644437869E-20</v>
      </c>
      <c r="P95" s="2">
        <f t="shared" si="23"/>
        <v>1</v>
      </c>
      <c r="Q95" s="2" t="str">
        <f t="shared" si="15"/>
        <v>yes</v>
      </c>
      <c r="R95" s="2">
        <f t="shared" si="16"/>
        <v>0.99</v>
      </c>
    </row>
    <row r="96" spans="1:18" s="2" customFormat="1" ht="13.5" hidden="1" thickBot="1" x14ac:dyDescent="0.25">
      <c r="A96" s="66">
        <v>75</v>
      </c>
      <c r="B96" s="219" t="str">
        <f t="shared" si="3"/>
        <v/>
      </c>
      <c r="C96" s="59" t="str">
        <f t="shared" si="17"/>
        <v/>
      </c>
      <c r="D96" s="60">
        <f t="shared" si="4"/>
        <v>1.3234889800848449E-23</v>
      </c>
      <c r="E96" s="60">
        <f t="shared" si="5"/>
        <v>1.0190865146653339E-21</v>
      </c>
      <c r="F96" s="60">
        <f t="shared" si="6"/>
        <v>3.8738522447083368E-20</v>
      </c>
      <c r="G96" s="2">
        <f t="shared" si="18"/>
        <v>1.3234889800848449E-23</v>
      </c>
      <c r="H96" s="2">
        <f t="shared" si="19"/>
        <v>1</v>
      </c>
      <c r="I96" s="2" t="str">
        <f t="shared" si="9"/>
        <v>yes</v>
      </c>
      <c r="J96" s="2">
        <f t="shared" si="20"/>
        <v>1.0190865146653339E-21</v>
      </c>
      <c r="K96" s="2">
        <f t="shared" si="21"/>
        <v>1</v>
      </c>
      <c r="N96" s="2" t="str">
        <f t="shared" si="12"/>
        <v>yes</v>
      </c>
      <c r="O96" s="2">
        <f t="shared" si="22"/>
        <v>3.8738522447083368E-20</v>
      </c>
      <c r="P96" s="2">
        <f t="shared" si="23"/>
        <v>1</v>
      </c>
      <c r="Q96" s="2" t="str">
        <f t="shared" si="15"/>
        <v>yes</v>
      </c>
      <c r="R96" s="2">
        <f t="shared" si="16"/>
        <v>0.99</v>
      </c>
    </row>
    <row r="97" spans="1:18" s="2" customFormat="1" ht="13.5" hidden="1" thickBot="1" x14ac:dyDescent="0.25">
      <c r="A97" s="66">
        <v>76</v>
      </c>
      <c r="B97" s="219" t="str">
        <f t="shared" si="3"/>
        <v/>
      </c>
      <c r="C97" s="59" t="str">
        <f t="shared" si="17"/>
        <v/>
      </c>
      <c r="D97" s="60">
        <f t="shared" si="4"/>
        <v>6.6174449004242118E-24</v>
      </c>
      <c r="E97" s="60">
        <f t="shared" si="5"/>
        <v>5.161607022330904E-22</v>
      </c>
      <c r="F97" s="60">
        <f t="shared" si="6"/>
        <v>1.9878804480874436E-20</v>
      </c>
      <c r="G97" s="2">
        <f t="shared" si="18"/>
        <v>6.6174449004242118E-24</v>
      </c>
      <c r="H97" s="2">
        <f t="shared" si="19"/>
        <v>1</v>
      </c>
      <c r="I97" s="2" t="str">
        <f t="shared" si="9"/>
        <v>yes</v>
      </c>
      <c r="J97" s="2">
        <f t="shared" si="20"/>
        <v>5.161607022330904E-22</v>
      </c>
      <c r="K97" s="2">
        <f t="shared" si="21"/>
        <v>1</v>
      </c>
      <c r="N97" s="2" t="str">
        <f t="shared" si="12"/>
        <v>yes</v>
      </c>
      <c r="O97" s="2">
        <f t="shared" si="22"/>
        <v>1.9878804480874436E-20</v>
      </c>
      <c r="P97" s="2">
        <f t="shared" si="23"/>
        <v>1</v>
      </c>
      <c r="Q97" s="2" t="str">
        <f t="shared" si="15"/>
        <v>yes</v>
      </c>
      <c r="R97" s="2">
        <f t="shared" si="16"/>
        <v>0.99</v>
      </c>
    </row>
    <row r="98" spans="1:18" s="2" customFormat="1" ht="13.5" hidden="1" thickBot="1" x14ac:dyDescent="0.25">
      <c r="A98" s="66">
        <v>77</v>
      </c>
      <c r="B98" s="219" t="str">
        <f t="shared" si="3"/>
        <v/>
      </c>
      <c r="C98" s="59" t="str">
        <f t="shared" si="17"/>
        <v/>
      </c>
      <c r="D98" s="60">
        <f t="shared" si="4"/>
        <v>3.3087224502121232E-24</v>
      </c>
      <c r="E98" s="60">
        <f t="shared" si="5"/>
        <v>2.6138907356675693E-22</v>
      </c>
      <c r="F98" s="60">
        <f t="shared" si="6"/>
        <v>1.0197482591553748E-20</v>
      </c>
      <c r="G98" s="2">
        <f t="shared" si="18"/>
        <v>3.3087224502121232E-24</v>
      </c>
      <c r="H98" s="2">
        <f t="shared" si="19"/>
        <v>1</v>
      </c>
      <c r="I98" s="2" t="str">
        <f t="shared" si="9"/>
        <v>yes</v>
      </c>
      <c r="J98" s="2">
        <f t="shared" si="20"/>
        <v>2.6138907356675693E-22</v>
      </c>
      <c r="K98" s="2">
        <f t="shared" si="21"/>
        <v>1</v>
      </c>
      <c r="N98" s="2" t="str">
        <f t="shared" si="12"/>
        <v>yes</v>
      </c>
      <c r="O98" s="2">
        <f t="shared" si="22"/>
        <v>1.0197482591553748E-20</v>
      </c>
      <c r="P98" s="2">
        <f t="shared" si="23"/>
        <v>1</v>
      </c>
      <c r="Q98" s="2" t="str">
        <f t="shared" si="15"/>
        <v>yes</v>
      </c>
      <c r="R98" s="2">
        <f t="shared" si="16"/>
        <v>0.99</v>
      </c>
    </row>
    <row r="99" spans="1:18" s="2" customFormat="1" ht="13.5" hidden="1" thickBot="1" x14ac:dyDescent="0.25">
      <c r="A99" s="66">
        <v>78</v>
      </c>
      <c r="B99" s="219" t="str">
        <f t="shared" si="3"/>
        <v/>
      </c>
      <c r="C99" s="59" t="str">
        <f t="shared" si="17"/>
        <v/>
      </c>
      <c r="D99" s="60">
        <f t="shared" si="4"/>
        <v>1.6543612251060587E-24</v>
      </c>
      <c r="E99" s="60">
        <f t="shared" si="5"/>
        <v>1.3234889800848426E-22</v>
      </c>
      <c r="F99" s="60">
        <f t="shared" si="6"/>
        <v>5.2294358325602447E-21</v>
      </c>
      <c r="G99" s="2">
        <f t="shared" si="18"/>
        <v>1.6543612251060587E-24</v>
      </c>
      <c r="H99" s="2">
        <f t="shared" si="19"/>
        <v>1</v>
      </c>
      <c r="I99" s="2" t="str">
        <f t="shared" si="9"/>
        <v>yes</v>
      </c>
      <c r="J99" s="2">
        <f t="shared" si="20"/>
        <v>1.3234889800848426E-22</v>
      </c>
      <c r="K99" s="2">
        <f t="shared" si="21"/>
        <v>1</v>
      </c>
      <c r="N99" s="2" t="str">
        <f t="shared" si="12"/>
        <v>yes</v>
      </c>
      <c r="O99" s="2">
        <f t="shared" si="22"/>
        <v>5.2294358325602447E-21</v>
      </c>
      <c r="P99" s="2">
        <f t="shared" si="23"/>
        <v>1</v>
      </c>
      <c r="Q99" s="2" t="str">
        <f t="shared" si="15"/>
        <v>yes</v>
      </c>
      <c r="R99" s="2">
        <f t="shared" si="16"/>
        <v>0.99</v>
      </c>
    </row>
    <row r="100" spans="1:18" s="2" customFormat="1" ht="13.5" hidden="1" thickBot="1" x14ac:dyDescent="0.25">
      <c r="A100" s="66">
        <v>79</v>
      </c>
      <c r="B100" s="219" t="str">
        <f t="shared" si="3"/>
        <v/>
      </c>
      <c r="C100" s="59" t="str">
        <f t="shared" si="17"/>
        <v/>
      </c>
      <c r="D100" s="60">
        <f t="shared" si="4"/>
        <v>8.2718061255302767E-25</v>
      </c>
      <c r="E100" s="60">
        <f t="shared" si="5"/>
        <v>6.7001629616795489E-23</v>
      </c>
      <c r="F100" s="60">
        <f t="shared" si="6"/>
        <v>2.6808923652843589E-21</v>
      </c>
      <c r="G100" s="2">
        <f t="shared" si="18"/>
        <v>8.2718061255302767E-25</v>
      </c>
      <c r="H100" s="2">
        <f t="shared" si="19"/>
        <v>1</v>
      </c>
      <c r="I100" s="2" t="str">
        <f t="shared" si="9"/>
        <v>yes</v>
      </c>
      <c r="J100" s="2">
        <f t="shared" si="20"/>
        <v>6.7001629616795489E-23</v>
      </c>
      <c r="K100" s="2">
        <f t="shared" si="21"/>
        <v>1</v>
      </c>
      <c r="N100" s="2" t="str">
        <f t="shared" si="12"/>
        <v>yes</v>
      </c>
      <c r="O100" s="2">
        <f t="shared" si="22"/>
        <v>2.6808923652843589E-21</v>
      </c>
      <c r="P100" s="2">
        <f t="shared" si="23"/>
        <v>1</v>
      </c>
      <c r="Q100" s="2" t="str">
        <f t="shared" si="15"/>
        <v>yes</v>
      </c>
      <c r="R100" s="2">
        <f t="shared" si="16"/>
        <v>0.99</v>
      </c>
    </row>
    <row r="101" spans="1:18" s="2" customFormat="1" ht="13.5" hidden="1" thickBot="1" x14ac:dyDescent="0.25">
      <c r="A101" s="66">
        <v>80</v>
      </c>
      <c r="B101" s="219" t="str">
        <f t="shared" si="3"/>
        <v/>
      </c>
      <c r="C101" s="59" t="str">
        <f t="shared" si="17"/>
        <v/>
      </c>
      <c r="D101" s="60">
        <f t="shared" si="4"/>
        <v>4.1359030627651604E-25</v>
      </c>
      <c r="E101" s="60">
        <f t="shared" si="5"/>
        <v>3.3914405114674188E-23</v>
      </c>
      <c r="F101" s="60">
        <f t="shared" si="6"/>
        <v>1.3739469974505842E-21</v>
      </c>
      <c r="G101" s="2">
        <f t="shared" si="18"/>
        <v>4.1359030627651604E-25</v>
      </c>
      <c r="H101" s="2">
        <f t="shared" si="19"/>
        <v>1</v>
      </c>
      <c r="I101" s="2" t="str">
        <f t="shared" si="9"/>
        <v>yes</v>
      </c>
      <c r="J101" s="2">
        <f t="shared" si="20"/>
        <v>3.3914405114674188E-23</v>
      </c>
      <c r="K101" s="2">
        <f t="shared" si="21"/>
        <v>1</v>
      </c>
      <c r="N101" s="2" t="str">
        <f t="shared" si="12"/>
        <v>yes</v>
      </c>
      <c r="O101" s="2">
        <f t="shared" si="22"/>
        <v>1.3739469974505842E-21</v>
      </c>
      <c r="P101" s="2">
        <f t="shared" si="23"/>
        <v>1</v>
      </c>
      <c r="Q101" s="2" t="str">
        <f t="shared" si="15"/>
        <v>yes</v>
      </c>
      <c r="R101" s="2">
        <f t="shared" si="16"/>
        <v>0.99</v>
      </c>
    </row>
    <row r="102" spans="1:18" s="2" customFormat="1" ht="13.5" hidden="1" thickBot="1" x14ac:dyDescent="0.25">
      <c r="A102" s="66">
        <v>81</v>
      </c>
      <c r="B102" s="219" t="str">
        <f t="shared" si="3"/>
        <v/>
      </c>
      <c r="C102" s="59" t="str">
        <f t="shared" si="17"/>
        <v/>
      </c>
      <c r="D102" s="60">
        <f t="shared" si="4"/>
        <v>2.0679515313825765E-25</v>
      </c>
      <c r="E102" s="60">
        <f t="shared" si="5"/>
        <v>1.7163997710475333E-23</v>
      </c>
      <c r="F102" s="60">
        <f t="shared" si="6"/>
        <v>7.0393070128262768E-22</v>
      </c>
      <c r="G102" s="2">
        <f t="shared" si="18"/>
        <v>2.0679515313825765E-25</v>
      </c>
      <c r="H102" s="2">
        <f t="shared" si="19"/>
        <v>1</v>
      </c>
      <c r="I102" s="2" t="str">
        <f t="shared" si="9"/>
        <v>yes</v>
      </c>
      <c r="J102" s="2">
        <f t="shared" si="20"/>
        <v>1.7163997710475333E-23</v>
      </c>
      <c r="K102" s="2">
        <f t="shared" si="21"/>
        <v>1</v>
      </c>
      <c r="N102" s="2" t="str">
        <f t="shared" si="12"/>
        <v>yes</v>
      </c>
      <c r="O102" s="2">
        <f t="shared" si="22"/>
        <v>7.0393070128262768E-22</v>
      </c>
      <c r="P102" s="2">
        <f t="shared" si="23"/>
        <v>1</v>
      </c>
      <c r="Q102" s="2" t="str">
        <f t="shared" si="15"/>
        <v>yes</v>
      </c>
      <c r="R102" s="2">
        <f t="shared" si="16"/>
        <v>0.99</v>
      </c>
    </row>
    <row r="103" spans="1:18" s="2" customFormat="1" ht="13.5" hidden="1" thickBot="1" x14ac:dyDescent="0.25">
      <c r="A103" s="66">
        <v>82</v>
      </c>
      <c r="B103" s="219" t="str">
        <f t="shared" si="3"/>
        <v/>
      </c>
      <c r="C103" s="59" t="str">
        <f t="shared" si="17"/>
        <v/>
      </c>
      <c r="D103" s="60">
        <f t="shared" si="4"/>
        <v>1.0339757656912862E-25</v>
      </c>
      <c r="E103" s="60">
        <f t="shared" si="5"/>
        <v>8.6853964318068391E-24</v>
      </c>
      <c r="F103" s="60">
        <f t="shared" si="6"/>
        <v>3.6054734949655108E-22</v>
      </c>
      <c r="G103" s="2">
        <f t="shared" si="18"/>
        <v>1.0339757656912862E-25</v>
      </c>
      <c r="H103" s="2">
        <f t="shared" si="19"/>
        <v>1</v>
      </c>
      <c r="I103" s="2" t="str">
        <f t="shared" si="9"/>
        <v>yes</v>
      </c>
      <c r="J103" s="2">
        <f t="shared" si="20"/>
        <v>8.6853964318068391E-24</v>
      </c>
      <c r="K103" s="2">
        <f t="shared" si="21"/>
        <v>1</v>
      </c>
      <c r="N103" s="2" t="str">
        <f t="shared" si="12"/>
        <v>yes</v>
      </c>
      <c r="O103" s="2">
        <f t="shared" si="22"/>
        <v>3.6054734949655108E-22</v>
      </c>
      <c r="P103" s="2">
        <f t="shared" si="23"/>
        <v>1</v>
      </c>
      <c r="Q103" s="2" t="str">
        <f t="shared" si="15"/>
        <v>yes</v>
      </c>
      <c r="R103" s="2">
        <f t="shared" si="16"/>
        <v>0.99</v>
      </c>
    </row>
    <row r="104" spans="1:18" s="2" customFormat="1" ht="13.5" hidden="1" thickBot="1" x14ac:dyDescent="0.25">
      <c r="A104" s="66">
        <v>83</v>
      </c>
      <c r="B104" s="219" t="str">
        <f t="shared" si="3"/>
        <v/>
      </c>
      <c r="C104" s="59" t="str">
        <f t="shared" si="17"/>
        <v/>
      </c>
      <c r="D104" s="60">
        <f t="shared" si="4"/>
        <v>5.1698788284564218E-26</v>
      </c>
      <c r="E104" s="60">
        <f t="shared" si="5"/>
        <v>4.3943970041879757E-24</v>
      </c>
      <c r="F104" s="60">
        <f t="shared" si="6"/>
        <v>1.846163729641799E-22</v>
      </c>
      <c r="G104" s="2">
        <f t="shared" si="18"/>
        <v>5.1698788284564218E-26</v>
      </c>
      <c r="H104" s="2">
        <f t="shared" si="19"/>
        <v>1</v>
      </c>
      <c r="I104" s="2" t="str">
        <f t="shared" si="9"/>
        <v>yes</v>
      </c>
      <c r="J104" s="2">
        <f t="shared" si="20"/>
        <v>4.3943970041879757E-24</v>
      </c>
      <c r="K104" s="2">
        <f t="shared" si="21"/>
        <v>1</v>
      </c>
      <c r="N104" s="2" t="str">
        <f t="shared" si="12"/>
        <v>yes</v>
      </c>
      <c r="O104" s="2">
        <f t="shared" si="22"/>
        <v>1.846163729641799E-22</v>
      </c>
      <c r="P104" s="2">
        <f t="shared" si="23"/>
        <v>1</v>
      </c>
      <c r="Q104" s="2" t="str">
        <f t="shared" si="15"/>
        <v>yes</v>
      </c>
      <c r="R104" s="2">
        <f t="shared" si="16"/>
        <v>0.99</v>
      </c>
    </row>
    <row r="105" spans="1:18" s="2" customFormat="1" ht="13.5" hidden="1" thickBot="1" x14ac:dyDescent="0.25">
      <c r="A105" s="66">
        <v>84</v>
      </c>
      <c r="B105" s="219" t="str">
        <f t="shared" si="3"/>
        <v/>
      </c>
      <c r="C105" s="59" t="str">
        <f t="shared" si="17"/>
        <v/>
      </c>
      <c r="D105" s="60">
        <f t="shared" si="4"/>
        <v>2.5849394142282241E-26</v>
      </c>
      <c r="E105" s="60">
        <f t="shared" si="5"/>
        <v>2.2230478962362648E-24</v>
      </c>
      <c r="F105" s="60">
        <f t="shared" si="6"/>
        <v>9.4505384984183765E-23</v>
      </c>
      <c r="G105" s="2">
        <f t="shared" si="18"/>
        <v>2.5849394142282241E-26</v>
      </c>
      <c r="H105" s="2">
        <f t="shared" si="19"/>
        <v>1</v>
      </c>
      <c r="I105" s="2" t="str">
        <f t="shared" si="9"/>
        <v>yes</v>
      </c>
      <c r="J105" s="2">
        <f t="shared" si="20"/>
        <v>2.2230478962362648E-24</v>
      </c>
      <c r="K105" s="2">
        <f t="shared" si="21"/>
        <v>1</v>
      </c>
      <c r="N105" s="2" t="str">
        <f t="shared" si="12"/>
        <v>yes</v>
      </c>
      <c r="O105" s="2">
        <f t="shared" si="22"/>
        <v>9.4505384984183765E-23</v>
      </c>
      <c r="P105" s="2">
        <f t="shared" si="23"/>
        <v>1</v>
      </c>
      <c r="Q105" s="2" t="str">
        <f t="shared" si="15"/>
        <v>yes</v>
      </c>
      <c r="R105" s="2">
        <f t="shared" si="16"/>
        <v>0.99</v>
      </c>
    </row>
    <row r="106" spans="1:18" s="2" customFormat="1" ht="13.5" hidden="1" thickBot="1" x14ac:dyDescent="0.25">
      <c r="A106" s="66">
        <v>85</v>
      </c>
      <c r="B106" s="219" t="str">
        <f t="shared" si="3"/>
        <v/>
      </c>
      <c r="C106" s="59" t="str">
        <f t="shared" si="17"/>
        <v/>
      </c>
      <c r="D106" s="60">
        <f t="shared" si="4"/>
        <v>1.2924697071141098E-26</v>
      </c>
      <c r="E106" s="60">
        <f t="shared" si="5"/>
        <v>1.1244486451892722E-24</v>
      </c>
      <c r="F106" s="60">
        <f t="shared" si="6"/>
        <v>4.8364216440209902E-23</v>
      </c>
      <c r="G106" s="2">
        <f t="shared" si="18"/>
        <v>1.2924697071141098E-26</v>
      </c>
      <c r="H106" s="2">
        <f t="shared" si="19"/>
        <v>1</v>
      </c>
      <c r="I106" s="2" t="str">
        <f t="shared" si="9"/>
        <v>yes</v>
      </c>
      <c r="J106" s="2">
        <f t="shared" si="20"/>
        <v>1.1244486451892722E-24</v>
      </c>
      <c r="K106" s="2">
        <f t="shared" si="21"/>
        <v>1</v>
      </c>
      <c r="N106" s="2" t="str">
        <f t="shared" si="12"/>
        <v>yes</v>
      </c>
      <c r="O106" s="2">
        <f t="shared" si="22"/>
        <v>4.8364216440209902E-23</v>
      </c>
      <c r="P106" s="2">
        <f t="shared" si="23"/>
        <v>1</v>
      </c>
      <c r="Q106" s="2" t="str">
        <f t="shared" si="15"/>
        <v>yes</v>
      </c>
      <c r="R106" s="2">
        <f t="shared" si="16"/>
        <v>0.99</v>
      </c>
    </row>
    <row r="107" spans="1:18" s="2" customFormat="1" ht="13.5" hidden="1" thickBot="1" x14ac:dyDescent="0.25">
      <c r="A107" s="66">
        <v>86</v>
      </c>
      <c r="B107" s="219" t="str">
        <f t="shared" si="3"/>
        <v/>
      </c>
      <c r="C107" s="59" t="str">
        <f t="shared" si="17"/>
        <v/>
      </c>
      <c r="D107" s="60">
        <f t="shared" si="4"/>
        <v>6.4623485355705373E-27</v>
      </c>
      <c r="E107" s="60">
        <f t="shared" si="5"/>
        <v>5.6868667113020901E-25</v>
      </c>
      <c r="F107" s="60">
        <f t="shared" si="6"/>
        <v>2.4744332542699554E-23</v>
      </c>
      <c r="G107" s="2">
        <f t="shared" si="18"/>
        <v>6.4623485355705373E-27</v>
      </c>
      <c r="H107" s="2">
        <f t="shared" si="19"/>
        <v>1</v>
      </c>
      <c r="I107" s="2" t="str">
        <f t="shared" si="9"/>
        <v>yes</v>
      </c>
      <c r="J107" s="2">
        <f t="shared" si="20"/>
        <v>5.6868667113020901E-25</v>
      </c>
      <c r="K107" s="2">
        <f t="shared" si="21"/>
        <v>1</v>
      </c>
      <c r="N107" s="2" t="str">
        <f t="shared" si="12"/>
        <v>yes</v>
      </c>
      <c r="O107" s="2">
        <f t="shared" si="22"/>
        <v>2.4744332542699554E-23</v>
      </c>
      <c r="P107" s="2">
        <f t="shared" si="23"/>
        <v>1</v>
      </c>
      <c r="Q107" s="2" t="str">
        <f t="shared" si="15"/>
        <v>yes</v>
      </c>
      <c r="R107" s="2">
        <f t="shared" si="16"/>
        <v>0.99</v>
      </c>
    </row>
    <row r="108" spans="1:18" s="2" customFormat="1" ht="13.5" hidden="1" thickBot="1" x14ac:dyDescent="0.25">
      <c r="A108" s="66">
        <v>87</v>
      </c>
      <c r="B108" s="219" t="str">
        <f t="shared" si="3"/>
        <v/>
      </c>
      <c r="C108" s="59" t="str">
        <f t="shared" si="17"/>
        <v/>
      </c>
      <c r="D108" s="60">
        <f t="shared" si="4"/>
        <v>3.2311742677852622E-27</v>
      </c>
      <c r="E108" s="60">
        <f t="shared" si="5"/>
        <v>2.875745098328894E-25</v>
      </c>
      <c r="F108" s="60">
        <f t="shared" si="6"/>
        <v>1.2656509606914936E-23</v>
      </c>
      <c r="G108" s="2">
        <f t="shared" si="18"/>
        <v>3.2311742677852622E-27</v>
      </c>
      <c r="H108" s="2">
        <f t="shared" si="19"/>
        <v>1</v>
      </c>
      <c r="I108" s="2" t="str">
        <f t="shared" si="9"/>
        <v>yes</v>
      </c>
      <c r="J108" s="2">
        <f t="shared" si="20"/>
        <v>2.875745098328894E-25</v>
      </c>
      <c r="K108" s="2">
        <f t="shared" si="21"/>
        <v>1</v>
      </c>
      <c r="N108" s="2" t="str">
        <f t="shared" si="12"/>
        <v>yes</v>
      </c>
      <c r="O108" s="2">
        <f t="shared" si="22"/>
        <v>1.2656509606914936E-23</v>
      </c>
      <c r="P108" s="2">
        <f t="shared" si="23"/>
        <v>1</v>
      </c>
      <c r="Q108" s="2" t="str">
        <f t="shared" si="15"/>
        <v>yes</v>
      </c>
      <c r="R108" s="2">
        <f t="shared" si="16"/>
        <v>0.99</v>
      </c>
    </row>
    <row r="109" spans="1:18" s="2" customFormat="1" ht="13.5" hidden="1" thickBot="1" x14ac:dyDescent="0.25">
      <c r="A109" s="66">
        <v>88</v>
      </c>
      <c r="B109" s="219" t="str">
        <f t="shared" si="3"/>
        <v/>
      </c>
      <c r="C109" s="59" t="str">
        <f t="shared" si="17"/>
        <v/>
      </c>
      <c r="D109" s="60">
        <f t="shared" si="4"/>
        <v>1.6155871338926397E-27</v>
      </c>
      <c r="E109" s="60">
        <f t="shared" si="5"/>
        <v>1.4540284205033713E-25</v>
      </c>
      <c r="F109" s="60">
        <f t="shared" si="6"/>
        <v>6.4720420583739043E-24</v>
      </c>
      <c r="G109" s="2">
        <f t="shared" si="18"/>
        <v>1.6155871338926397E-27</v>
      </c>
      <c r="H109" s="2">
        <f t="shared" si="19"/>
        <v>1</v>
      </c>
      <c r="I109" s="2" t="str">
        <f t="shared" si="9"/>
        <v>yes</v>
      </c>
      <c r="J109" s="2">
        <f t="shared" si="20"/>
        <v>1.4540284205033713E-25</v>
      </c>
      <c r="K109" s="2">
        <f t="shared" si="21"/>
        <v>1</v>
      </c>
      <c r="N109" s="2" t="str">
        <f t="shared" si="12"/>
        <v>yes</v>
      </c>
      <c r="O109" s="2">
        <f t="shared" si="22"/>
        <v>6.4720420583739043E-24</v>
      </c>
      <c r="P109" s="2">
        <f t="shared" si="23"/>
        <v>1</v>
      </c>
      <c r="Q109" s="2" t="str">
        <f t="shared" si="15"/>
        <v>yes</v>
      </c>
      <c r="R109" s="2">
        <f t="shared" si="16"/>
        <v>0.99</v>
      </c>
    </row>
    <row r="110" spans="1:18" s="2" customFormat="1" ht="13.5" hidden="1" thickBot="1" x14ac:dyDescent="0.25">
      <c r="A110" s="66">
        <v>89</v>
      </c>
      <c r="B110" s="219" t="str">
        <f t="shared" si="3"/>
        <v/>
      </c>
      <c r="C110" s="59" t="str">
        <f t="shared" si="17"/>
        <v/>
      </c>
      <c r="D110" s="60">
        <f t="shared" si="4"/>
        <v>8.0779356694631824E-28</v>
      </c>
      <c r="E110" s="60">
        <f t="shared" si="5"/>
        <v>7.3509214592114718E-26</v>
      </c>
      <c r="F110" s="60">
        <f t="shared" si="6"/>
        <v>3.3087224502121158E-24</v>
      </c>
      <c r="G110" s="2">
        <f t="shared" si="18"/>
        <v>8.0779356694631824E-28</v>
      </c>
      <c r="H110" s="2">
        <f t="shared" si="19"/>
        <v>1</v>
      </c>
      <c r="I110" s="2" t="str">
        <f t="shared" si="9"/>
        <v>yes</v>
      </c>
      <c r="J110" s="2">
        <f t="shared" si="20"/>
        <v>7.3509214592114718E-26</v>
      </c>
      <c r="K110" s="2">
        <f t="shared" si="21"/>
        <v>1</v>
      </c>
      <c r="N110" s="2" t="str">
        <f t="shared" si="12"/>
        <v>yes</v>
      </c>
      <c r="O110" s="2">
        <f t="shared" si="22"/>
        <v>3.3087224502121158E-24</v>
      </c>
      <c r="P110" s="2">
        <f t="shared" si="23"/>
        <v>1</v>
      </c>
      <c r="Q110" s="2" t="str">
        <f t="shared" si="15"/>
        <v>yes</v>
      </c>
      <c r="R110" s="2">
        <f t="shared" si="16"/>
        <v>0.99</v>
      </c>
    </row>
    <row r="111" spans="1:18" s="2" customFormat="1" ht="13.5" hidden="1" thickBot="1" x14ac:dyDescent="0.25">
      <c r="A111" s="66">
        <v>90</v>
      </c>
      <c r="B111" s="219" t="str">
        <f t="shared" si="3"/>
        <v/>
      </c>
      <c r="C111" s="59" t="str">
        <f t="shared" si="17"/>
        <v/>
      </c>
      <c r="D111" s="60">
        <f t="shared" si="4"/>
        <v>4.038967834731584E-28</v>
      </c>
      <c r="E111" s="60">
        <f t="shared" si="5"/>
        <v>3.7158504079530707E-26</v>
      </c>
      <c r="F111" s="60">
        <f t="shared" si="6"/>
        <v>1.6911158324021113E-24</v>
      </c>
      <c r="G111" s="2">
        <f t="shared" si="18"/>
        <v>4.038967834731584E-28</v>
      </c>
      <c r="H111" s="2">
        <f t="shared" si="19"/>
        <v>1</v>
      </c>
      <c r="I111" s="2" t="str">
        <f t="shared" si="9"/>
        <v>yes</v>
      </c>
      <c r="J111" s="2">
        <f t="shared" si="20"/>
        <v>3.7158504079530707E-26</v>
      </c>
      <c r="K111" s="2">
        <f t="shared" si="21"/>
        <v>1</v>
      </c>
      <c r="N111" s="2" t="str">
        <f t="shared" si="12"/>
        <v>yes</v>
      </c>
      <c r="O111" s="2">
        <f t="shared" si="22"/>
        <v>1.6911158324021113E-24</v>
      </c>
      <c r="P111" s="2">
        <f t="shared" si="23"/>
        <v>1</v>
      </c>
      <c r="Q111" s="2" t="str">
        <f t="shared" si="15"/>
        <v>yes</v>
      </c>
      <c r="R111" s="2">
        <f t="shared" si="16"/>
        <v>0.99</v>
      </c>
    </row>
    <row r="112" spans="1:18" s="2" customFormat="1" ht="13.5" hidden="1" thickBot="1" x14ac:dyDescent="0.25">
      <c r="A112" s="66">
        <v>91</v>
      </c>
      <c r="B112" s="219" t="str">
        <f t="shared" si="3"/>
        <v/>
      </c>
      <c r="C112" s="59" t="str">
        <f t="shared" si="17"/>
        <v/>
      </c>
      <c r="D112" s="60">
        <f t="shared" si="4"/>
        <v>2.0194839173657882E-28</v>
      </c>
      <c r="E112" s="60">
        <f t="shared" si="5"/>
        <v>1.8781200431501895E-26</v>
      </c>
      <c r="F112" s="60">
        <f t="shared" si="6"/>
        <v>8.6413716824082568E-25</v>
      </c>
      <c r="G112" s="2">
        <f t="shared" si="18"/>
        <v>2.0194839173657882E-28</v>
      </c>
      <c r="H112" s="2">
        <f t="shared" si="19"/>
        <v>1</v>
      </c>
      <c r="I112" s="2" t="str">
        <f t="shared" si="9"/>
        <v>yes</v>
      </c>
      <c r="J112" s="2">
        <f t="shared" si="20"/>
        <v>1.8781200431501895E-26</v>
      </c>
      <c r="K112" s="2">
        <f t="shared" si="21"/>
        <v>1</v>
      </c>
      <c r="N112" s="2" t="str">
        <f t="shared" si="12"/>
        <v>yes</v>
      </c>
      <c r="O112" s="2">
        <f t="shared" si="22"/>
        <v>8.6413716824082568E-25</v>
      </c>
      <c r="P112" s="2">
        <f t="shared" si="23"/>
        <v>1</v>
      </c>
      <c r="Q112" s="2" t="str">
        <f t="shared" si="15"/>
        <v>yes</v>
      </c>
      <c r="R112" s="2">
        <f t="shared" si="16"/>
        <v>0.99</v>
      </c>
    </row>
    <row r="113" spans="1:18" s="2" customFormat="1" ht="13.5" hidden="1" thickBot="1" x14ac:dyDescent="0.25">
      <c r="A113" s="66">
        <v>92</v>
      </c>
      <c r="B113" s="219" t="str">
        <f t="shared" si="3"/>
        <v/>
      </c>
      <c r="C113" s="59" t="str">
        <f t="shared" si="17"/>
        <v/>
      </c>
      <c r="D113" s="60">
        <f t="shared" si="4"/>
        <v>1.0097419586828922E-28</v>
      </c>
      <c r="E113" s="60">
        <f t="shared" si="5"/>
        <v>9.4915744116192241E-27</v>
      </c>
      <c r="F113" s="60">
        <f t="shared" si="6"/>
        <v>4.4145918433616284E-25</v>
      </c>
      <c r="G113" s="2">
        <f t="shared" si="18"/>
        <v>1.0097419586828922E-28</v>
      </c>
      <c r="H113" s="2">
        <f t="shared" si="19"/>
        <v>1</v>
      </c>
      <c r="I113" s="2" t="str">
        <f t="shared" si="9"/>
        <v>yes</v>
      </c>
      <c r="J113" s="2">
        <f t="shared" si="20"/>
        <v>9.4915744116192241E-27</v>
      </c>
      <c r="K113" s="2">
        <f t="shared" si="21"/>
        <v>1</v>
      </c>
      <c r="N113" s="2" t="str">
        <f t="shared" si="12"/>
        <v>yes</v>
      </c>
      <c r="O113" s="2">
        <f t="shared" si="22"/>
        <v>4.4145918433616284E-25</v>
      </c>
      <c r="P113" s="2">
        <f t="shared" si="23"/>
        <v>1</v>
      </c>
      <c r="Q113" s="2" t="str">
        <f t="shared" si="15"/>
        <v>yes</v>
      </c>
      <c r="R113" s="2">
        <f t="shared" si="16"/>
        <v>0.99</v>
      </c>
    </row>
    <row r="114" spans="1:18" s="2" customFormat="1" ht="13.5" hidden="1" thickBot="1" x14ac:dyDescent="0.25">
      <c r="A114" s="66">
        <v>93</v>
      </c>
      <c r="B114" s="219" t="str">
        <f t="shared" si="3"/>
        <v/>
      </c>
      <c r="C114" s="59" t="str">
        <f t="shared" si="17"/>
        <v/>
      </c>
      <c r="D114" s="60">
        <f t="shared" si="4"/>
        <v>5.048709793414452E-29</v>
      </c>
      <c r="E114" s="60">
        <f t="shared" si="5"/>
        <v>4.7962743037437489E-27</v>
      </c>
      <c r="F114" s="60">
        <f t="shared" si="6"/>
        <v>2.2547537937389071E-25</v>
      </c>
      <c r="G114" s="2">
        <f t="shared" si="18"/>
        <v>5.048709793414452E-29</v>
      </c>
      <c r="H114" s="2">
        <f t="shared" si="19"/>
        <v>1</v>
      </c>
      <c r="I114" s="2" t="str">
        <f t="shared" si="9"/>
        <v>yes</v>
      </c>
      <c r="J114" s="2">
        <f t="shared" si="20"/>
        <v>4.7962743037437489E-27</v>
      </c>
      <c r="K114" s="2">
        <f t="shared" si="21"/>
        <v>1</v>
      </c>
      <c r="N114" s="2" t="str">
        <f t="shared" si="12"/>
        <v>yes</v>
      </c>
      <c r="O114" s="2">
        <f t="shared" si="22"/>
        <v>2.2547537937389071E-25</v>
      </c>
      <c r="P114" s="2">
        <f t="shared" si="23"/>
        <v>1</v>
      </c>
      <c r="Q114" s="2" t="str">
        <f t="shared" si="15"/>
        <v>yes</v>
      </c>
      <c r="R114" s="2">
        <f t="shared" si="16"/>
        <v>0.99</v>
      </c>
    </row>
    <row r="115" spans="1:18" s="2" customFormat="1" ht="13.5" hidden="1" thickBot="1" x14ac:dyDescent="0.25">
      <c r="A115" s="66">
        <v>94</v>
      </c>
      <c r="B115" s="219" t="str">
        <f t="shared" si="3"/>
        <v/>
      </c>
      <c r="C115" s="59" t="str">
        <f t="shared" si="17"/>
        <v/>
      </c>
      <c r="D115" s="60">
        <f t="shared" si="4"/>
        <v>2.5243548967072568E-29</v>
      </c>
      <c r="E115" s="60">
        <f t="shared" si="5"/>
        <v>2.4233807008389411E-27</v>
      </c>
      <c r="F115" s="60">
        <f t="shared" si="6"/>
        <v>1.1513582683881705E-25</v>
      </c>
      <c r="G115" s="2">
        <f t="shared" si="18"/>
        <v>2.5243548967072568E-29</v>
      </c>
      <c r="H115" s="2">
        <f t="shared" si="19"/>
        <v>1</v>
      </c>
      <c r="I115" s="2" t="str">
        <f t="shared" si="9"/>
        <v>yes</v>
      </c>
      <c r="J115" s="2">
        <f t="shared" si="20"/>
        <v>2.4233807008389411E-27</v>
      </c>
      <c r="K115" s="2">
        <f t="shared" si="21"/>
        <v>1</v>
      </c>
      <c r="N115" s="2" t="str">
        <f t="shared" si="12"/>
        <v>yes</v>
      </c>
      <c r="O115" s="2">
        <f t="shared" si="22"/>
        <v>1.1513582683881705E-25</v>
      </c>
      <c r="P115" s="2">
        <f t="shared" si="23"/>
        <v>1</v>
      </c>
      <c r="Q115" s="2" t="str">
        <f t="shared" si="15"/>
        <v>yes</v>
      </c>
      <c r="R115" s="2">
        <f t="shared" si="16"/>
        <v>0.99</v>
      </c>
    </row>
    <row r="116" spans="1:18" s="2" customFormat="1" ht="13.5" hidden="1" thickBot="1" x14ac:dyDescent="0.25">
      <c r="A116" s="66">
        <v>95</v>
      </c>
      <c r="B116" s="219" t="str">
        <f t="shared" si="3"/>
        <v/>
      </c>
      <c r="C116" s="59" t="str">
        <f t="shared" si="17"/>
        <v/>
      </c>
      <c r="D116" s="60">
        <f t="shared" si="4"/>
        <v>1.2621774483536262E-29</v>
      </c>
      <c r="E116" s="60">
        <f t="shared" si="5"/>
        <v>1.2243121249030048E-27</v>
      </c>
      <c r="F116" s="60">
        <f t="shared" si="6"/>
        <v>5.8779603769827859E-26</v>
      </c>
      <c r="G116" s="2">
        <f t="shared" si="18"/>
        <v>1.2621774483536262E-29</v>
      </c>
      <c r="H116" s="2">
        <f t="shared" si="19"/>
        <v>1</v>
      </c>
      <c r="I116" s="2" t="str">
        <f t="shared" si="9"/>
        <v>yes</v>
      </c>
      <c r="J116" s="2">
        <f t="shared" si="20"/>
        <v>1.2243121249030048E-27</v>
      </c>
      <c r="K116" s="2">
        <f t="shared" si="21"/>
        <v>1</v>
      </c>
      <c r="N116" s="2" t="str">
        <f t="shared" si="12"/>
        <v>yes</v>
      </c>
      <c r="O116" s="2">
        <f t="shared" si="22"/>
        <v>5.8779603769827859E-26</v>
      </c>
      <c r="P116" s="2">
        <f t="shared" si="23"/>
        <v>1</v>
      </c>
      <c r="Q116" s="2" t="str">
        <f t="shared" si="15"/>
        <v>yes</v>
      </c>
      <c r="R116" s="2">
        <f t="shared" si="16"/>
        <v>0.99</v>
      </c>
    </row>
    <row r="117" spans="1:18" s="2" customFormat="1" ht="13.5" hidden="1" thickBot="1" x14ac:dyDescent="0.25">
      <c r="A117" s="66">
        <v>96</v>
      </c>
      <c r="B117" s="219" t="str">
        <f t="shared" si="3"/>
        <v/>
      </c>
      <c r="C117" s="59" t="str">
        <f t="shared" si="17"/>
        <v/>
      </c>
      <c r="D117" s="60">
        <f t="shared" si="4"/>
        <v>6.3108872417681197E-30</v>
      </c>
      <c r="E117" s="60">
        <f t="shared" si="5"/>
        <v>6.1846694969327792E-28</v>
      </c>
      <c r="F117" s="60">
        <f t="shared" si="6"/>
        <v>3.0001957947365377E-26</v>
      </c>
      <c r="G117" s="2">
        <f t="shared" si="18"/>
        <v>6.3108872417681197E-30</v>
      </c>
      <c r="H117" s="2">
        <f t="shared" si="19"/>
        <v>1</v>
      </c>
      <c r="I117" s="2" t="str">
        <f t="shared" si="9"/>
        <v>yes</v>
      </c>
      <c r="J117" s="2">
        <f t="shared" si="20"/>
        <v>6.1846694969327792E-28</v>
      </c>
      <c r="K117" s="2">
        <f t="shared" si="21"/>
        <v>1</v>
      </c>
      <c r="N117" s="2" t="str">
        <f t="shared" si="12"/>
        <v>yes</v>
      </c>
      <c r="O117" s="2">
        <f t="shared" si="22"/>
        <v>3.0001957947365377E-26</v>
      </c>
      <c r="P117" s="2">
        <f t="shared" si="23"/>
        <v>1</v>
      </c>
      <c r="Q117" s="2" t="str">
        <f t="shared" si="15"/>
        <v>yes</v>
      </c>
      <c r="R117" s="2">
        <f t="shared" si="16"/>
        <v>0.99</v>
      </c>
    </row>
    <row r="118" spans="1:18" s="2" customFormat="1" ht="13.5" hidden="1" thickBot="1" x14ac:dyDescent="0.25">
      <c r="A118" s="66">
        <v>97</v>
      </c>
      <c r="B118" s="219" t="str">
        <f t="shared" si="3"/>
        <v/>
      </c>
      <c r="C118" s="59" t="str">
        <f t="shared" si="17"/>
        <v/>
      </c>
      <c r="D118" s="60">
        <f t="shared" si="4"/>
        <v>3.1554436208840535E-30</v>
      </c>
      <c r="E118" s="60">
        <f t="shared" si="5"/>
        <v>3.1238891846752247E-28</v>
      </c>
      <c r="F118" s="60">
        <f t="shared" si="6"/>
        <v>1.5310212448529512E-26</v>
      </c>
      <c r="G118" s="2">
        <f t="shared" si="18"/>
        <v>3.1554436208840535E-30</v>
      </c>
      <c r="H118" s="2">
        <f t="shared" si="19"/>
        <v>1</v>
      </c>
      <c r="I118" s="2" t="str">
        <f t="shared" si="9"/>
        <v>yes</v>
      </c>
      <c r="J118" s="2">
        <f t="shared" si="20"/>
        <v>3.1238891846752247E-28</v>
      </c>
      <c r="K118" s="2">
        <f t="shared" si="21"/>
        <v>1</v>
      </c>
      <c r="N118" s="2" t="str">
        <f t="shared" si="12"/>
        <v>yes</v>
      </c>
      <c r="O118" s="2">
        <f t="shared" si="22"/>
        <v>1.5310212448529512E-26</v>
      </c>
      <c r="P118" s="2">
        <f t="shared" si="23"/>
        <v>1</v>
      </c>
      <c r="Q118" s="2" t="str">
        <f t="shared" si="15"/>
        <v>yes</v>
      </c>
      <c r="R118" s="2">
        <f t="shared" si="16"/>
        <v>0.99</v>
      </c>
    </row>
    <row r="119" spans="1:18" s="2" customFormat="1" ht="13.5" hidden="1" thickBot="1" x14ac:dyDescent="0.25">
      <c r="A119" s="66">
        <v>98</v>
      </c>
      <c r="B119" s="219" t="str">
        <f t="shared" si="3"/>
        <v/>
      </c>
      <c r="C119" s="59" t="str">
        <f t="shared" si="17"/>
        <v/>
      </c>
      <c r="D119" s="60">
        <f t="shared" si="4"/>
        <v>1.577721810442024E-30</v>
      </c>
      <c r="E119" s="60">
        <f t="shared" si="5"/>
        <v>1.5777218104420301E-28</v>
      </c>
      <c r="F119" s="60">
        <f t="shared" si="6"/>
        <v>7.8113006834985034E-27</v>
      </c>
      <c r="G119" s="2">
        <f t="shared" si="18"/>
        <v>1.577721810442024E-30</v>
      </c>
      <c r="H119" s="2">
        <f t="shared" si="19"/>
        <v>1</v>
      </c>
      <c r="I119" s="2" t="str">
        <f t="shared" si="9"/>
        <v>yes</v>
      </c>
      <c r="J119" s="2">
        <f t="shared" si="20"/>
        <v>1.5777218104420301E-28</v>
      </c>
      <c r="K119" s="2">
        <f t="shared" si="21"/>
        <v>1</v>
      </c>
      <c r="N119" s="2" t="str">
        <f t="shared" si="12"/>
        <v>yes</v>
      </c>
      <c r="O119" s="2">
        <f t="shared" si="22"/>
        <v>7.8113006834985034E-27</v>
      </c>
      <c r="P119" s="2">
        <f t="shared" si="23"/>
        <v>1</v>
      </c>
      <c r="Q119" s="2" t="str">
        <f t="shared" si="15"/>
        <v>yes</v>
      </c>
      <c r="R119" s="2">
        <f t="shared" si="16"/>
        <v>0.99</v>
      </c>
    </row>
    <row r="120" spans="1:18" s="2" customFormat="1" ht="13.5" hidden="1" thickBot="1" x14ac:dyDescent="0.25">
      <c r="A120" s="66">
        <v>99</v>
      </c>
      <c r="B120" s="219" t="str">
        <f t="shared" si="3"/>
        <v/>
      </c>
      <c r="C120" s="59" t="str">
        <f t="shared" si="17"/>
        <v/>
      </c>
      <c r="D120" s="60">
        <f t="shared" si="4"/>
        <v>7.8886090522101049E-31</v>
      </c>
      <c r="E120" s="60">
        <f t="shared" si="5"/>
        <v>7.9674951427322349E-29</v>
      </c>
      <c r="F120" s="60">
        <f t="shared" si="6"/>
        <v>3.9845364322713471E-27</v>
      </c>
      <c r="G120" s="2">
        <f t="shared" si="18"/>
        <v>7.8886090522101049E-31</v>
      </c>
      <c r="H120" s="2">
        <f t="shared" si="19"/>
        <v>1</v>
      </c>
      <c r="I120" s="2" t="str">
        <f t="shared" si="9"/>
        <v>yes</v>
      </c>
      <c r="J120" s="2">
        <f t="shared" si="20"/>
        <v>7.9674951427322349E-29</v>
      </c>
      <c r="K120" s="2">
        <f t="shared" si="21"/>
        <v>1</v>
      </c>
      <c r="N120" s="2" t="str">
        <f t="shared" si="12"/>
        <v>yes</v>
      </c>
      <c r="O120" s="2">
        <f t="shared" si="22"/>
        <v>3.9845364322713471E-27</v>
      </c>
      <c r="P120" s="2">
        <f t="shared" si="23"/>
        <v>1</v>
      </c>
      <c r="Q120" s="2" t="str">
        <f t="shared" si="15"/>
        <v>yes</v>
      </c>
      <c r="R120" s="2">
        <f t="shared" si="16"/>
        <v>0.99</v>
      </c>
    </row>
    <row r="121" spans="1:18" s="2" customFormat="1" ht="13.5" hidden="1" thickBot="1" x14ac:dyDescent="0.25">
      <c r="A121" s="66">
        <v>100</v>
      </c>
      <c r="B121" s="219" t="str">
        <f t="shared" si="3"/>
        <v/>
      </c>
      <c r="C121" s="59" t="str">
        <f t="shared" si="17"/>
        <v/>
      </c>
      <c r="D121" s="60">
        <f t="shared" si="4"/>
        <v>3.944304526105045E-31</v>
      </c>
      <c r="E121" s="60">
        <f t="shared" si="5"/>
        <v>4.0231906166271624E-29</v>
      </c>
      <c r="F121" s="60">
        <f t="shared" si="6"/>
        <v>2.0321056918493304E-27</v>
      </c>
      <c r="G121" s="2">
        <f t="shared" si="18"/>
        <v>3.944304526105045E-31</v>
      </c>
      <c r="H121" s="2">
        <f t="shared" si="19"/>
        <v>1</v>
      </c>
      <c r="I121" s="2" t="str">
        <f t="shared" si="9"/>
        <v>yes</v>
      </c>
      <c r="J121" s="2">
        <f t="shared" si="20"/>
        <v>4.0231906166271624E-29</v>
      </c>
      <c r="K121" s="2">
        <f t="shared" si="21"/>
        <v>1</v>
      </c>
      <c r="N121" s="2" t="str">
        <f t="shared" si="12"/>
        <v>yes</v>
      </c>
      <c r="O121" s="2">
        <f t="shared" si="22"/>
        <v>2.0321056918493304E-27</v>
      </c>
      <c r="P121" s="2">
        <f t="shared" si="23"/>
        <v>1</v>
      </c>
      <c r="Q121" s="2" t="str">
        <f t="shared" si="15"/>
        <v>yes</v>
      </c>
      <c r="R121" s="2">
        <f t="shared" si="16"/>
        <v>0.99</v>
      </c>
    </row>
    <row r="122" spans="1:18" s="2" customFormat="1" ht="13.5" hidden="1" thickBot="1" x14ac:dyDescent="0.25">
      <c r="A122" s="66">
        <v>101</v>
      </c>
      <c r="B122" s="219" t="str">
        <f t="shared" si="3"/>
        <v/>
      </c>
      <c r="C122" s="59" t="str">
        <f t="shared" si="17"/>
        <v/>
      </c>
      <c r="D122" s="60">
        <f t="shared" si="4"/>
        <v>1.972152263052547E-31</v>
      </c>
      <c r="E122" s="60">
        <f t="shared" si="5"/>
        <v>2.0313168309441023E-29</v>
      </c>
      <c r="F122" s="60">
        <f t="shared" si="6"/>
        <v>1.0361687990077995E-27</v>
      </c>
      <c r="G122" s="2">
        <f t="shared" si="18"/>
        <v>1.972152263052547E-31</v>
      </c>
      <c r="H122" s="2">
        <f t="shared" si="19"/>
        <v>1</v>
      </c>
      <c r="I122" s="2" t="str">
        <f t="shared" si="9"/>
        <v>yes</v>
      </c>
      <c r="J122" s="2">
        <f t="shared" si="20"/>
        <v>2.0313168309441023E-29</v>
      </c>
      <c r="K122" s="2">
        <f t="shared" si="21"/>
        <v>1</v>
      </c>
      <c r="N122" s="2" t="str">
        <f t="shared" si="12"/>
        <v>yes</v>
      </c>
      <c r="O122" s="2">
        <f t="shared" si="22"/>
        <v>1.0361687990077995E-27</v>
      </c>
      <c r="P122" s="2">
        <f t="shared" si="23"/>
        <v>1</v>
      </c>
      <c r="Q122" s="2" t="str">
        <f t="shared" si="15"/>
        <v>yes</v>
      </c>
      <c r="R122" s="2">
        <f t="shared" si="16"/>
        <v>0.99</v>
      </c>
    </row>
    <row r="123" spans="1:18" s="2" customFormat="1" ht="13.5" hidden="1" thickBot="1" x14ac:dyDescent="0.25">
      <c r="A123" s="66">
        <v>102</v>
      </c>
      <c r="B123" s="219" t="str">
        <f t="shared" si="3"/>
        <v/>
      </c>
      <c r="C123" s="59" t="str">
        <f t="shared" si="17"/>
        <v/>
      </c>
      <c r="D123" s="60">
        <f t="shared" si="4"/>
        <v>9.8607613152627154E-32</v>
      </c>
      <c r="E123" s="60">
        <f t="shared" si="5"/>
        <v>1.0255191767873116E-29</v>
      </c>
      <c r="F123" s="60">
        <f t="shared" si="6"/>
        <v>5.2824098365861922E-28</v>
      </c>
      <c r="G123" s="2">
        <f t="shared" si="18"/>
        <v>9.8607613152627154E-32</v>
      </c>
      <c r="H123" s="2">
        <f t="shared" si="19"/>
        <v>1</v>
      </c>
      <c r="I123" s="2" t="str">
        <f t="shared" si="9"/>
        <v>yes</v>
      </c>
      <c r="J123" s="2">
        <f t="shared" si="20"/>
        <v>1.0255191767873116E-29</v>
      </c>
      <c r="K123" s="2">
        <f t="shared" si="21"/>
        <v>1</v>
      </c>
      <c r="N123" s="2" t="str">
        <f t="shared" si="12"/>
        <v>yes</v>
      </c>
      <c r="O123" s="2">
        <f t="shared" si="22"/>
        <v>5.2824098365861922E-28</v>
      </c>
      <c r="P123" s="2">
        <f t="shared" si="23"/>
        <v>1</v>
      </c>
      <c r="Q123" s="2" t="str">
        <f t="shared" si="15"/>
        <v>yes</v>
      </c>
      <c r="R123" s="2">
        <f t="shared" si="16"/>
        <v>0.99</v>
      </c>
    </row>
    <row r="124" spans="1:18" s="2" customFormat="1" ht="13.5" hidden="1" thickBot="1" x14ac:dyDescent="0.25">
      <c r="A124" s="66">
        <v>103</v>
      </c>
      <c r="B124" s="219" t="str">
        <f t="shared" si="3"/>
        <v/>
      </c>
      <c r="C124" s="59" t="str">
        <f t="shared" si="17"/>
        <v/>
      </c>
      <c r="D124" s="60">
        <f t="shared" si="4"/>
        <v>4.930380657631349E-32</v>
      </c>
      <c r="E124" s="60">
        <f t="shared" si="5"/>
        <v>5.1768996905129355E-30</v>
      </c>
      <c r="F124" s="60">
        <f t="shared" si="6"/>
        <v>2.6924808771324556E-28</v>
      </c>
      <c r="G124" s="2">
        <f t="shared" si="18"/>
        <v>4.930380657631349E-32</v>
      </c>
      <c r="H124" s="2">
        <f t="shared" si="19"/>
        <v>1</v>
      </c>
      <c r="I124" s="2" t="str">
        <f t="shared" si="9"/>
        <v>yes</v>
      </c>
      <c r="J124" s="2">
        <f t="shared" si="20"/>
        <v>5.1768996905129355E-30</v>
      </c>
      <c r="K124" s="2">
        <f t="shared" si="21"/>
        <v>1</v>
      </c>
      <c r="N124" s="2" t="str">
        <f t="shared" si="12"/>
        <v>yes</v>
      </c>
      <c r="O124" s="2">
        <f t="shared" si="22"/>
        <v>2.6924808771324556E-28</v>
      </c>
      <c r="P124" s="2">
        <f t="shared" si="23"/>
        <v>1</v>
      </c>
      <c r="Q124" s="2" t="str">
        <f t="shared" si="15"/>
        <v>yes</v>
      </c>
      <c r="R124" s="2">
        <f t="shared" si="16"/>
        <v>0.99</v>
      </c>
    </row>
    <row r="125" spans="1:18" s="2" customFormat="1" ht="13.5" hidden="1" thickBot="1" x14ac:dyDescent="0.25">
      <c r="A125" s="66">
        <v>104</v>
      </c>
      <c r="B125" s="219" t="str">
        <f t="shared" si="3"/>
        <v/>
      </c>
      <c r="C125" s="59" t="str">
        <f t="shared" si="17"/>
        <v/>
      </c>
      <c r="D125" s="60">
        <f t="shared" si="4"/>
        <v>2.4651903288156696E-32</v>
      </c>
      <c r="E125" s="60">
        <f t="shared" si="5"/>
        <v>2.6131017485446191E-30</v>
      </c>
      <c r="F125" s="60">
        <f t="shared" si="6"/>
        <v>1.3721249370188095E-28</v>
      </c>
      <c r="G125" s="2">
        <f t="shared" si="18"/>
        <v>2.4651903288156696E-32</v>
      </c>
      <c r="H125" s="2">
        <f t="shared" si="19"/>
        <v>1</v>
      </c>
      <c r="I125" s="2" t="str">
        <f t="shared" si="9"/>
        <v>yes</v>
      </c>
      <c r="J125" s="2">
        <f t="shared" si="20"/>
        <v>2.6131017485446191E-30</v>
      </c>
      <c r="K125" s="2">
        <f t="shared" si="21"/>
        <v>1</v>
      </c>
      <c r="N125" s="2" t="str">
        <f t="shared" si="12"/>
        <v>yes</v>
      </c>
      <c r="O125" s="2">
        <f t="shared" si="22"/>
        <v>1.3721249370188095E-28</v>
      </c>
      <c r="P125" s="2">
        <f t="shared" si="23"/>
        <v>1</v>
      </c>
      <c r="Q125" s="2" t="str">
        <f t="shared" si="15"/>
        <v>yes</v>
      </c>
      <c r="R125" s="2">
        <f t="shared" si="16"/>
        <v>0.99</v>
      </c>
    </row>
    <row r="126" spans="1:18" s="2" customFormat="1" ht="13.5" hidden="1" thickBot="1" x14ac:dyDescent="0.25">
      <c r="A126" s="66">
        <v>105</v>
      </c>
      <c r="B126" s="219" t="str">
        <f t="shared" si="3"/>
        <v/>
      </c>
      <c r="C126" s="59" t="str">
        <f t="shared" si="17"/>
        <v/>
      </c>
      <c r="D126" s="60">
        <f t="shared" si="4"/>
        <v>1.2325951644078326E-32</v>
      </c>
      <c r="E126" s="60">
        <f t="shared" si="5"/>
        <v>1.3188768259163854E-30</v>
      </c>
      <c r="F126" s="60">
        <f t="shared" si="6"/>
        <v>6.9912797725212642E-29</v>
      </c>
      <c r="G126" s="2">
        <f t="shared" si="18"/>
        <v>1.2325951644078326E-32</v>
      </c>
      <c r="H126" s="2">
        <f t="shared" si="19"/>
        <v>1</v>
      </c>
      <c r="I126" s="2" t="str">
        <f t="shared" si="9"/>
        <v>yes</v>
      </c>
      <c r="J126" s="2">
        <f t="shared" si="20"/>
        <v>1.3188768259163854E-30</v>
      </c>
      <c r="K126" s="2">
        <f t="shared" si="21"/>
        <v>1</v>
      </c>
      <c r="N126" s="2" t="str">
        <f t="shared" si="12"/>
        <v>yes</v>
      </c>
      <c r="O126" s="2">
        <f t="shared" si="22"/>
        <v>6.9912797725212642E-29</v>
      </c>
      <c r="P126" s="2">
        <f t="shared" si="23"/>
        <v>1</v>
      </c>
      <c r="Q126" s="2" t="str">
        <f t="shared" si="15"/>
        <v>yes</v>
      </c>
      <c r="R126" s="2">
        <f t="shared" si="16"/>
        <v>0.99</v>
      </c>
    </row>
    <row r="127" spans="1:18" s="2" customFormat="1" ht="13.5" hidden="1" thickBot="1" x14ac:dyDescent="0.25">
      <c r="A127" s="66">
        <v>106</v>
      </c>
      <c r="B127" s="219" t="str">
        <f t="shared" si="3"/>
        <v/>
      </c>
      <c r="C127" s="59" t="str">
        <f t="shared" si="17"/>
        <v/>
      </c>
      <c r="D127" s="60">
        <f t="shared" si="4"/>
        <v>6.1629758220391513E-33</v>
      </c>
      <c r="E127" s="60">
        <f t="shared" si="5"/>
        <v>6.6560138878023064E-31</v>
      </c>
      <c r="F127" s="60">
        <f t="shared" si="6"/>
        <v>3.5615837275564449E-29</v>
      </c>
      <c r="G127" s="2">
        <f t="shared" si="18"/>
        <v>6.1629758220391513E-33</v>
      </c>
      <c r="H127" s="2">
        <f t="shared" si="19"/>
        <v>1</v>
      </c>
      <c r="I127" s="2" t="str">
        <f t="shared" si="9"/>
        <v>yes</v>
      </c>
      <c r="J127" s="2">
        <f t="shared" si="20"/>
        <v>6.6560138878023064E-31</v>
      </c>
      <c r="K127" s="2">
        <f t="shared" si="21"/>
        <v>1</v>
      </c>
      <c r="N127" s="2" t="str">
        <f t="shared" si="12"/>
        <v>yes</v>
      </c>
      <c r="O127" s="2">
        <f t="shared" si="22"/>
        <v>3.5615837275564449E-29</v>
      </c>
      <c r="P127" s="2">
        <f t="shared" si="23"/>
        <v>1</v>
      </c>
      <c r="Q127" s="2" t="str">
        <f t="shared" si="15"/>
        <v>yes</v>
      </c>
      <c r="R127" s="2">
        <f t="shared" si="16"/>
        <v>0.99</v>
      </c>
    </row>
    <row r="128" spans="1:18" s="2" customFormat="1" ht="13.5" hidden="1" thickBot="1" x14ac:dyDescent="0.25">
      <c r="A128" s="66">
        <v>107</v>
      </c>
      <c r="B128" s="219" t="str">
        <f t="shared" si="3"/>
        <v/>
      </c>
      <c r="C128" s="59" t="str">
        <f t="shared" si="17"/>
        <v/>
      </c>
      <c r="D128" s="60">
        <f t="shared" si="4"/>
        <v>3.0814879110195702E-33</v>
      </c>
      <c r="E128" s="60">
        <f t="shared" si="5"/>
        <v>3.3588218230113428E-31</v>
      </c>
      <c r="F128" s="60">
        <f t="shared" si="6"/>
        <v>1.8140719332172305E-29</v>
      </c>
      <c r="G128" s="2">
        <f t="shared" si="18"/>
        <v>3.0814879110195702E-33</v>
      </c>
      <c r="H128" s="2">
        <f t="shared" si="19"/>
        <v>1</v>
      </c>
      <c r="I128" s="2" t="str">
        <f t="shared" si="9"/>
        <v>yes</v>
      </c>
      <c r="J128" s="2">
        <f t="shared" si="20"/>
        <v>3.3588218230113428E-31</v>
      </c>
      <c r="K128" s="2">
        <f t="shared" si="21"/>
        <v>1</v>
      </c>
      <c r="N128" s="2" t="str">
        <f t="shared" si="12"/>
        <v>yes</v>
      </c>
      <c r="O128" s="2">
        <f t="shared" si="22"/>
        <v>1.8140719332172305E-29</v>
      </c>
      <c r="P128" s="2">
        <f t="shared" si="23"/>
        <v>1</v>
      </c>
      <c r="Q128" s="2" t="str">
        <f t="shared" si="15"/>
        <v>yes</v>
      </c>
      <c r="R128" s="2">
        <f t="shared" si="16"/>
        <v>0.99</v>
      </c>
    </row>
    <row r="129" spans="1:18" s="2" customFormat="1" ht="13.5" hidden="1" thickBot="1" x14ac:dyDescent="0.25">
      <c r="A129" s="66">
        <v>108</v>
      </c>
      <c r="B129" s="219" t="str">
        <f t="shared" si="3"/>
        <v/>
      </c>
      <c r="C129" s="59" t="str">
        <f t="shared" si="17"/>
        <v/>
      </c>
      <c r="D129" s="60">
        <f t="shared" si="4"/>
        <v>1.5407439555097822E-33</v>
      </c>
      <c r="E129" s="60">
        <f t="shared" si="5"/>
        <v>1.6948183510607671E-31</v>
      </c>
      <c r="F129" s="60">
        <f t="shared" si="6"/>
        <v>9.2383007572367027E-30</v>
      </c>
      <c r="G129" s="2">
        <f t="shared" si="18"/>
        <v>1.5407439555097822E-33</v>
      </c>
      <c r="H129" s="2">
        <f t="shared" si="19"/>
        <v>1</v>
      </c>
      <c r="I129" s="2" t="str">
        <f t="shared" si="9"/>
        <v>yes</v>
      </c>
      <c r="J129" s="2">
        <f t="shared" si="20"/>
        <v>1.6948183510607671E-31</v>
      </c>
      <c r="K129" s="2">
        <f t="shared" si="21"/>
        <v>1</v>
      </c>
      <c r="N129" s="2" t="str">
        <f t="shared" si="12"/>
        <v>yes</v>
      </c>
      <c r="O129" s="2">
        <f t="shared" si="22"/>
        <v>9.2383007572367027E-30</v>
      </c>
      <c r="P129" s="2">
        <f t="shared" si="23"/>
        <v>1</v>
      </c>
      <c r="Q129" s="2" t="str">
        <f t="shared" si="15"/>
        <v>yes</v>
      </c>
      <c r="R129" s="2">
        <f t="shared" si="16"/>
        <v>0.99</v>
      </c>
    </row>
    <row r="130" spans="1:18" s="2" customFormat="1" ht="13.5" hidden="1" thickBot="1" x14ac:dyDescent="0.25">
      <c r="A130" s="66">
        <v>109</v>
      </c>
      <c r="B130" s="219" t="str">
        <f t="shared" si="3"/>
        <v/>
      </c>
      <c r="C130" s="59" t="str">
        <f t="shared" si="17"/>
        <v/>
      </c>
      <c r="D130" s="60">
        <f t="shared" si="4"/>
        <v>7.703719777549005E-34</v>
      </c>
      <c r="E130" s="60">
        <f t="shared" si="5"/>
        <v>8.5511289530793042E-32</v>
      </c>
      <c r="F130" s="60">
        <f t="shared" si="6"/>
        <v>4.7038912961713834E-30</v>
      </c>
      <c r="G130" s="2">
        <f t="shared" si="18"/>
        <v>7.703719777549005E-34</v>
      </c>
      <c r="H130" s="2">
        <f t="shared" si="19"/>
        <v>1</v>
      </c>
      <c r="I130" s="2" t="str">
        <f t="shared" si="9"/>
        <v>yes</v>
      </c>
      <c r="J130" s="2">
        <f t="shared" si="20"/>
        <v>8.5511289530793042E-32</v>
      </c>
      <c r="K130" s="2">
        <f t="shared" si="21"/>
        <v>1</v>
      </c>
      <c r="N130" s="2" t="str">
        <f t="shared" si="12"/>
        <v>yes</v>
      </c>
      <c r="O130" s="2">
        <f t="shared" si="22"/>
        <v>4.7038912961713834E-30</v>
      </c>
      <c r="P130" s="2">
        <f t="shared" si="23"/>
        <v>1</v>
      </c>
      <c r="Q130" s="2" t="str">
        <f t="shared" si="15"/>
        <v>yes</v>
      </c>
      <c r="R130" s="2">
        <f t="shared" si="16"/>
        <v>0.99</v>
      </c>
    </row>
    <row r="131" spans="1:18" s="2" customFormat="1" ht="13.5" hidden="1" thickBot="1" x14ac:dyDescent="0.25">
      <c r="A131" s="66">
        <v>110</v>
      </c>
      <c r="B131" s="219" t="str">
        <f t="shared" si="3"/>
        <v/>
      </c>
      <c r="C131" s="59" t="str">
        <f t="shared" si="17"/>
        <v/>
      </c>
      <c r="D131" s="60">
        <f t="shared" si="4"/>
        <v>3.8518598887744957E-34</v>
      </c>
      <c r="E131" s="60">
        <f t="shared" si="5"/>
        <v>4.3140830754273924E-32</v>
      </c>
      <c r="F131" s="60">
        <f t="shared" si="6"/>
        <v>2.3947012928510828E-30</v>
      </c>
      <c r="G131" s="2">
        <f t="shared" si="18"/>
        <v>3.8518598887744957E-34</v>
      </c>
      <c r="H131" s="2">
        <f t="shared" si="19"/>
        <v>1</v>
      </c>
      <c r="I131" s="2" t="str">
        <f t="shared" si="9"/>
        <v>yes</v>
      </c>
      <c r="J131" s="2">
        <f t="shared" si="20"/>
        <v>4.3140830754273924E-32</v>
      </c>
      <c r="K131" s="2">
        <f t="shared" si="21"/>
        <v>1</v>
      </c>
      <c r="N131" s="2" t="str">
        <f t="shared" si="12"/>
        <v>yes</v>
      </c>
      <c r="O131" s="2">
        <f t="shared" si="22"/>
        <v>2.3947012928510828E-30</v>
      </c>
      <c r="P131" s="2">
        <f t="shared" si="23"/>
        <v>1</v>
      </c>
      <c r="Q131" s="2" t="str">
        <f t="shared" si="15"/>
        <v>yes</v>
      </c>
      <c r="R131" s="2">
        <f t="shared" si="16"/>
        <v>0.99</v>
      </c>
    </row>
    <row r="132" spans="1:18" s="2" customFormat="1" ht="13.5" hidden="1" thickBot="1" x14ac:dyDescent="0.25">
      <c r="A132" s="66">
        <v>111</v>
      </c>
      <c r="B132" s="219" t="str">
        <f t="shared" si="3"/>
        <v/>
      </c>
      <c r="C132" s="59" t="str">
        <f t="shared" si="17"/>
        <v/>
      </c>
      <c r="D132" s="60">
        <f t="shared" si="4"/>
        <v>1.9259299443872444E-34</v>
      </c>
      <c r="E132" s="60">
        <f t="shared" si="5"/>
        <v>2.1763008371575938E-32</v>
      </c>
      <c r="F132" s="60">
        <f t="shared" si="6"/>
        <v>1.2189210618026768E-30</v>
      </c>
      <c r="G132" s="2">
        <f t="shared" si="18"/>
        <v>1.9259299443872444E-34</v>
      </c>
      <c r="H132" s="2">
        <f t="shared" si="19"/>
        <v>1</v>
      </c>
      <c r="I132" s="2" t="str">
        <f t="shared" si="9"/>
        <v>yes</v>
      </c>
      <c r="J132" s="2">
        <f t="shared" si="20"/>
        <v>2.1763008371575938E-32</v>
      </c>
      <c r="K132" s="2">
        <f t="shared" si="21"/>
        <v>1</v>
      </c>
      <c r="N132" s="2" t="str">
        <f t="shared" si="12"/>
        <v>yes</v>
      </c>
      <c r="O132" s="2">
        <f t="shared" si="22"/>
        <v>1.2189210618026768E-30</v>
      </c>
      <c r="P132" s="2">
        <f t="shared" si="23"/>
        <v>1</v>
      </c>
      <c r="Q132" s="2" t="str">
        <f t="shared" si="15"/>
        <v>yes</v>
      </c>
      <c r="R132" s="2">
        <f t="shared" si="16"/>
        <v>0.99</v>
      </c>
    </row>
    <row r="133" spans="1:18" s="2" customFormat="1" ht="13.5" hidden="1" thickBot="1" x14ac:dyDescent="0.25">
      <c r="A133" s="66">
        <v>112</v>
      </c>
      <c r="B133" s="219" t="str">
        <f t="shared" si="3"/>
        <v/>
      </c>
      <c r="C133" s="59" t="str">
        <f t="shared" si="17"/>
        <v/>
      </c>
      <c r="D133" s="60">
        <f t="shared" si="4"/>
        <v>9.6296497219362028E-35</v>
      </c>
      <c r="E133" s="60">
        <f t="shared" si="5"/>
        <v>1.0977800683007309E-32</v>
      </c>
      <c r="F133" s="60">
        <f t="shared" si="6"/>
        <v>6.2034203508713357E-31</v>
      </c>
      <c r="G133" s="2">
        <f t="shared" si="18"/>
        <v>9.6296497219362028E-35</v>
      </c>
      <c r="H133" s="2">
        <f t="shared" si="19"/>
        <v>1</v>
      </c>
      <c r="I133" s="2" t="str">
        <f t="shared" si="9"/>
        <v>yes</v>
      </c>
      <c r="J133" s="2">
        <f t="shared" si="20"/>
        <v>1.0977800683007309E-32</v>
      </c>
      <c r="K133" s="2">
        <f t="shared" si="21"/>
        <v>1</v>
      </c>
      <c r="N133" s="2" t="str">
        <f t="shared" si="12"/>
        <v>yes</v>
      </c>
      <c r="O133" s="2">
        <f t="shared" si="22"/>
        <v>6.2034203508713357E-31</v>
      </c>
      <c r="P133" s="2">
        <f t="shared" si="23"/>
        <v>1</v>
      </c>
      <c r="Q133" s="2" t="str">
        <f t="shared" si="15"/>
        <v>yes</v>
      </c>
      <c r="R133" s="2">
        <f t="shared" si="16"/>
        <v>0.99</v>
      </c>
    </row>
    <row r="134" spans="1:18" s="2" customFormat="1" ht="13.5" hidden="1" thickBot="1" x14ac:dyDescent="0.25">
      <c r="A134" s="66">
        <v>113</v>
      </c>
      <c r="B134" s="219" t="str">
        <f t="shared" si="3"/>
        <v/>
      </c>
      <c r="C134" s="59" t="str">
        <f t="shared" si="17"/>
        <v/>
      </c>
      <c r="D134" s="60">
        <f t="shared" si="4"/>
        <v>4.8148248609680928E-35</v>
      </c>
      <c r="E134" s="60">
        <f t="shared" si="5"/>
        <v>5.5370485901133284E-33</v>
      </c>
      <c r="F134" s="60">
        <f t="shared" si="6"/>
        <v>3.156599178850698E-31</v>
      </c>
      <c r="G134" s="2">
        <f t="shared" si="18"/>
        <v>4.8148248609680928E-35</v>
      </c>
      <c r="H134" s="2">
        <f t="shared" si="19"/>
        <v>1</v>
      </c>
      <c r="I134" s="2" t="str">
        <f t="shared" si="9"/>
        <v>yes</v>
      </c>
      <c r="J134" s="2">
        <f t="shared" si="20"/>
        <v>5.5370485901133284E-33</v>
      </c>
      <c r="K134" s="2">
        <f t="shared" si="21"/>
        <v>1</v>
      </c>
      <c r="N134" s="2" t="str">
        <f t="shared" si="12"/>
        <v>yes</v>
      </c>
      <c r="O134" s="2">
        <f t="shared" si="22"/>
        <v>3.156599178850698E-31</v>
      </c>
      <c r="P134" s="2">
        <f t="shared" si="23"/>
        <v>1</v>
      </c>
      <c r="Q134" s="2" t="str">
        <f t="shared" si="15"/>
        <v>yes</v>
      </c>
      <c r="R134" s="2">
        <f t="shared" si="16"/>
        <v>0.99</v>
      </c>
    </row>
    <row r="135" spans="1:18" s="2" customFormat="1" ht="13.5" hidden="1" thickBot="1" x14ac:dyDescent="0.25">
      <c r="A135" s="66">
        <v>114</v>
      </c>
      <c r="B135" s="219" t="str">
        <f t="shared" ref="B135:B198" si="24">IF($B$8&lt;50,"",IF($B$10=0,(1-$D135),(IF($B$10=1,(1-$E135),(1-$F135)))))</f>
        <v/>
      </c>
      <c r="C135" s="59" t="str">
        <f t="shared" si="17"/>
        <v/>
      </c>
      <c r="D135" s="60">
        <f t="shared" ref="D135:D198" si="25">BETADIST($B$9,$C$9+$A135,$C$11,0,1)</f>
        <v>2.4074124304840419E-35</v>
      </c>
      <c r="E135" s="60">
        <f t="shared" ref="E135:E198" si="26">BETADIST($B$9,$C$9+$A135-1,$C$11+1,0,1)</f>
        <v>2.7925984193614995E-33</v>
      </c>
      <c r="F135" s="60">
        <f t="shared" ref="F135:F198" si="27">BETADIST($B$9,$C$9+$A135-2,$C$11+2,0,1)</f>
        <v>1.6059848323759137E-31</v>
      </c>
      <c r="G135" s="2">
        <f t="shared" si="18"/>
        <v>2.4074124304840419E-35</v>
      </c>
      <c r="H135" s="2">
        <f t="shared" si="19"/>
        <v>1</v>
      </c>
      <c r="I135" s="2" t="str">
        <f t="shared" ref="I135:I198" si="28">IF(H135&gt;$B$11,"yes","no")</f>
        <v>yes</v>
      </c>
      <c r="J135" s="2">
        <f t="shared" si="20"/>
        <v>2.7925984193614995E-33</v>
      </c>
      <c r="K135" s="2">
        <f t="shared" si="21"/>
        <v>1</v>
      </c>
      <c r="N135" s="2" t="str">
        <f t="shared" ref="N135:N198" si="29">IF(K135&gt;$B$11,"yes","no")</f>
        <v>yes</v>
      </c>
      <c r="O135" s="2">
        <f t="shared" si="22"/>
        <v>1.6059848323759137E-31</v>
      </c>
      <c r="P135" s="2">
        <f t="shared" si="23"/>
        <v>1</v>
      </c>
      <c r="Q135" s="2" t="str">
        <f t="shared" ref="Q135:Q198" si="30">IF(P135&gt;$B$11,"yes","no")</f>
        <v>yes</v>
      </c>
      <c r="R135" s="2">
        <f t="shared" ref="R135:R198" si="31">$B$11</f>
        <v>0.99</v>
      </c>
    </row>
    <row r="136" spans="1:18" s="2" customFormat="1" ht="13.5" hidden="1" thickBot="1" x14ac:dyDescent="0.25">
      <c r="A136" s="66">
        <v>115</v>
      </c>
      <c r="B136" s="219" t="str">
        <f t="shared" si="24"/>
        <v/>
      </c>
      <c r="C136" s="59" t="str">
        <f t="shared" si="17"/>
        <v/>
      </c>
      <c r="D136" s="60">
        <f t="shared" si="25"/>
        <v>1.2037062152420187E-35</v>
      </c>
      <c r="E136" s="60">
        <f t="shared" si="26"/>
        <v>1.4083362718331672E-33</v>
      </c>
      <c r="F136" s="60">
        <f t="shared" si="27"/>
        <v>8.169554082847628E-32</v>
      </c>
      <c r="G136" s="2">
        <f t="shared" si="18"/>
        <v>1.2037062152420187E-35</v>
      </c>
      <c r="H136" s="2">
        <f t="shared" si="19"/>
        <v>1</v>
      </c>
      <c r="I136" s="2" t="str">
        <f t="shared" si="28"/>
        <v>yes</v>
      </c>
      <c r="J136" s="2">
        <f t="shared" si="20"/>
        <v>1.4083362718331672E-33</v>
      </c>
      <c r="K136" s="2">
        <f t="shared" si="21"/>
        <v>1</v>
      </c>
      <c r="N136" s="2" t="str">
        <f t="shared" si="29"/>
        <v>yes</v>
      </c>
      <c r="O136" s="2">
        <f t="shared" si="22"/>
        <v>8.169554082847628E-32</v>
      </c>
      <c r="P136" s="2">
        <f t="shared" si="23"/>
        <v>1</v>
      </c>
      <c r="Q136" s="2" t="str">
        <f t="shared" si="30"/>
        <v>yes</v>
      </c>
      <c r="R136" s="2">
        <f t="shared" si="31"/>
        <v>0.99</v>
      </c>
    </row>
    <row r="137" spans="1:18" s="2" customFormat="1" ht="13.5" hidden="1" thickBot="1" x14ac:dyDescent="0.25">
      <c r="A137" s="66">
        <v>116</v>
      </c>
      <c r="B137" s="219" t="str">
        <f t="shared" si="24"/>
        <v/>
      </c>
      <c r="C137" s="59" t="str">
        <f t="shared" si="17"/>
        <v/>
      </c>
      <c r="D137" s="60">
        <f t="shared" si="25"/>
        <v>6.0185310762101682E-36</v>
      </c>
      <c r="E137" s="60">
        <f t="shared" si="26"/>
        <v>7.1018666699279228E-34</v>
      </c>
      <c r="F137" s="60">
        <f t="shared" si="27"/>
        <v>4.1551938550154646E-32</v>
      </c>
      <c r="G137" s="2">
        <f t="shared" si="18"/>
        <v>6.0185310762101682E-36</v>
      </c>
      <c r="H137" s="2">
        <f t="shared" si="19"/>
        <v>1</v>
      </c>
      <c r="I137" s="2" t="str">
        <f t="shared" si="28"/>
        <v>yes</v>
      </c>
      <c r="J137" s="2">
        <f t="shared" si="20"/>
        <v>7.1018666699279228E-34</v>
      </c>
      <c r="K137" s="2">
        <f t="shared" si="21"/>
        <v>1</v>
      </c>
      <c r="N137" s="2" t="str">
        <f t="shared" si="29"/>
        <v>yes</v>
      </c>
      <c r="O137" s="2">
        <f t="shared" si="22"/>
        <v>4.1551938550154646E-32</v>
      </c>
      <c r="P137" s="2">
        <f t="shared" si="23"/>
        <v>1</v>
      </c>
      <c r="Q137" s="2" t="str">
        <f t="shared" si="30"/>
        <v>yes</v>
      </c>
      <c r="R137" s="2">
        <f t="shared" si="31"/>
        <v>0.99</v>
      </c>
    </row>
    <row r="138" spans="1:18" s="2" customFormat="1" ht="13.5" hidden="1" thickBot="1" x14ac:dyDescent="0.25">
      <c r="A138" s="66">
        <v>117</v>
      </c>
      <c r="B138" s="219" t="str">
        <f t="shared" si="24"/>
        <v/>
      </c>
      <c r="C138" s="59" t="str">
        <f t="shared" si="17"/>
        <v/>
      </c>
      <c r="D138" s="60">
        <f t="shared" si="25"/>
        <v>3.0092655381050781E-36</v>
      </c>
      <c r="E138" s="60">
        <f t="shared" si="26"/>
        <v>3.5810259903450068E-34</v>
      </c>
      <c r="F138" s="60">
        <f t="shared" si="27"/>
        <v>2.1131062608573676E-32</v>
      </c>
      <c r="G138" s="2">
        <f t="shared" si="18"/>
        <v>3.0092655381050781E-36</v>
      </c>
      <c r="H138" s="2">
        <f t="shared" si="19"/>
        <v>1</v>
      </c>
      <c r="I138" s="2" t="str">
        <f t="shared" si="28"/>
        <v>yes</v>
      </c>
      <c r="J138" s="2">
        <f t="shared" si="20"/>
        <v>3.5810259903450068E-34</v>
      </c>
      <c r="K138" s="2">
        <f t="shared" si="21"/>
        <v>1</v>
      </c>
      <c r="N138" s="2" t="str">
        <f t="shared" si="29"/>
        <v>yes</v>
      </c>
      <c r="O138" s="2">
        <f t="shared" si="22"/>
        <v>2.1131062608573676E-32</v>
      </c>
      <c r="P138" s="2">
        <f t="shared" si="23"/>
        <v>1</v>
      </c>
      <c r="Q138" s="2" t="str">
        <f t="shared" si="30"/>
        <v>yes</v>
      </c>
      <c r="R138" s="2">
        <f t="shared" si="31"/>
        <v>0.99</v>
      </c>
    </row>
    <row r="139" spans="1:18" s="2" customFormat="1" ht="13.5" hidden="1" thickBot="1" x14ac:dyDescent="0.25">
      <c r="A139" s="66">
        <v>118</v>
      </c>
      <c r="B139" s="219" t="str">
        <f t="shared" si="24"/>
        <v/>
      </c>
      <c r="C139" s="59" t="str">
        <f t="shared" si="17"/>
        <v/>
      </c>
      <c r="D139" s="60">
        <f t="shared" si="25"/>
        <v>1.5046327690525364E-36</v>
      </c>
      <c r="E139" s="60">
        <f t="shared" si="26"/>
        <v>1.8055593228630509E-34</v>
      </c>
      <c r="F139" s="60">
        <f t="shared" si="27"/>
        <v>1.0744582603804071E-32</v>
      </c>
      <c r="G139" s="2">
        <f t="shared" si="18"/>
        <v>1.5046327690525364E-36</v>
      </c>
      <c r="H139" s="2">
        <f t="shared" si="19"/>
        <v>1</v>
      </c>
      <c r="I139" s="2" t="str">
        <f t="shared" si="28"/>
        <v>yes</v>
      </c>
      <c r="J139" s="2">
        <f t="shared" si="20"/>
        <v>1.8055593228630509E-34</v>
      </c>
      <c r="K139" s="2">
        <f t="shared" si="21"/>
        <v>1</v>
      </c>
      <c r="N139" s="2" t="str">
        <f t="shared" si="29"/>
        <v>yes</v>
      </c>
      <c r="O139" s="2">
        <f t="shared" si="22"/>
        <v>1.0744582603804071E-32</v>
      </c>
      <c r="P139" s="2">
        <f t="shared" si="23"/>
        <v>1</v>
      </c>
      <c r="Q139" s="2" t="str">
        <f t="shared" si="30"/>
        <v>yes</v>
      </c>
      <c r="R139" s="2">
        <f t="shared" si="31"/>
        <v>0.99</v>
      </c>
    </row>
    <row r="140" spans="1:18" s="2" customFormat="1" ht="13.5" hidden="1" thickBot="1" x14ac:dyDescent="0.25">
      <c r="A140" s="66">
        <v>119</v>
      </c>
      <c r="B140" s="219" t="str">
        <f t="shared" si="24"/>
        <v/>
      </c>
      <c r="C140" s="59" t="str">
        <f t="shared" si="17"/>
        <v/>
      </c>
      <c r="D140" s="60">
        <f t="shared" si="25"/>
        <v>7.5231638452626684E-37</v>
      </c>
      <c r="E140" s="60">
        <f t="shared" si="26"/>
        <v>9.103028252767864E-35</v>
      </c>
      <c r="F140" s="60">
        <f t="shared" si="27"/>
        <v>5.4625692680452556E-33</v>
      </c>
      <c r="G140" s="2">
        <f t="shared" si="18"/>
        <v>7.5231638452626684E-37</v>
      </c>
      <c r="H140" s="2">
        <f t="shared" si="19"/>
        <v>1</v>
      </c>
      <c r="I140" s="2" t="str">
        <f t="shared" si="28"/>
        <v>yes</v>
      </c>
      <c r="J140" s="2">
        <f t="shared" si="20"/>
        <v>9.103028252767864E-35</v>
      </c>
      <c r="K140" s="2">
        <f t="shared" si="21"/>
        <v>1</v>
      </c>
      <c r="N140" s="2" t="str">
        <f t="shared" si="29"/>
        <v>yes</v>
      </c>
      <c r="O140" s="2">
        <f t="shared" si="22"/>
        <v>5.4625692680452556E-33</v>
      </c>
      <c r="P140" s="2">
        <f t="shared" si="23"/>
        <v>1</v>
      </c>
      <c r="Q140" s="2" t="str">
        <f t="shared" si="30"/>
        <v>yes</v>
      </c>
      <c r="R140" s="2">
        <f t="shared" si="31"/>
        <v>0.99</v>
      </c>
    </row>
    <row r="141" spans="1:18" s="2" customFormat="1" ht="13.5" hidden="1" thickBot="1" x14ac:dyDescent="0.25">
      <c r="A141" s="66">
        <v>120</v>
      </c>
      <c r="B141" s="219" t="str">
        <f t="shared" si="24"/>
        <v/>
      </c>
      <c r="C141" s="59" t="str">
        <f t="shared" si="17"/>
        <v/>
      </c>
      <c r="D141" s="60">
        <f t="shared" si="25"/>
        <v>3.7615819226313267E-37</v>
      </c>
      <c r="E141" s="60">
        <f t="shared" si="26"/>
        <v>4.589129945610235E-35</v>
      </c>
      <c r="F141" s="60">
        <f t="shared" si="27"/>
        <v>2.7767997752864617E-33</v>
      </c>
      <c r="G141" s="2">
        <f t="shared" si="18"/>
        <v>3.7615819226313267E-37</v>
      </c>
      <c r="H141" s="2">
        <f t="shared" si="19"/>
        <v>1</v>
      </c>
      <c r="I141" s="2" t="str">
        <f t="shared" si="28"/>
        <v>yes</v>
      </c>
      <c r="J141" s="2">
        <f t="shared" si="20"/>
        <v>4.589129945610235E-35</v>
      </c>
      <c r="K141" s="2">
        <f t="shared" si="21"/>
        <v>1</v>
      </c>
      <c r="N141" s="2" t="str">
        <f t="shared" si="29"/>
        <v>yes</v>
      </c>
      <c r="O141" s="2">
        <f t="shared" si="22"/>
        <v>2.7767997752864617E-33</v>
      </c>
      <c r="P141" s="2">
        <f t="shared" si="23"/>
        <v>1</v>
      </c>
      <c r="Q141" s="2" t="str">
        <f t="shared" si="30"/>
        <v>yes</v>
      </c>
      <c r="R141" s="2">
        <f t="shared" si="31"/>
        <v>0.99</v>
      </c>
    </row>
    <row r="142" spans="1:18" s="2" customFormat="1" ht="13.5" hidden="1" thickBot="1" x14ac:dyDescent="0.25">
      <c r="A142" s="66">
        <v>121</v>
      </c>
      <c r="B142" s="219" t="str">
        <f t="shared" si="24"/>
        <v/>
      </c>
      <c r="C142" s="59" t="str">
        <f t="shared" si="17"/>
        <v/>
      </c>
      <c r="D142" s="60">
        <f t="shared" si="25"/>
        <v>1.8807909613156598E-37</v>
      </c>
      <c r="E142" s="60">
        <f t="shared" si="26"/>
        <v>2.3133728824182709E-35</v>
      </c>
      <c r="F142" s="60">
        <f t="shared" si="27"/>
        <v>1.411345537371279E-33</v>
      </c>
      <c r="G142" s="2">
        <f t="shared" si="18"/>
        <v>1.8807909613156598E-37</v>
      </c>
      <c r="H142" s="2">
        <f t="shared" si="19"/>
        <v>1</v>
      </c>
      <c r="I142" s="2" t="str">
        <f t="shared" si="28"/>
        <v>yes</v>
      </c>
      <c r="J142" s="2">
        <f t="shared" si="20"/>
        <v>2.3133728824182709E-35</v>
      </c>
      <c r="K142" s="2">
        <f t="shared" si="21"/>
        <v>1</v>
      </c>
      <c r="N142" s="2" t="str">
        <f t="shared" si="29"/>
        <v>yes</v>
      </c>
      <c r="O142" s="2">
        <f t="shared" si="22"/>
        <v>1.411345537371279E-33</v>
      </c>
      <c r="P142" s="2">
        <f t="shared" si="23"/>
        <v>1</v>
      </c>
      <c r="Q142" s="2" t="str">
        <f t="shared" si="30"/>
        <v>yes</v>
      </c>
      <c r="R142" s="2">
        <f t="shared" si="31"/>
        <v>0.99</v>
      </c>
    </row>
    <row r="143" spans="1:18" s="2" customFormat="1" ht="13.5" hidden="1" thickBot="1" x14ac:dyDescent="0.25">
      <c r="A143" s="66">
        <v>122</v>
      </c>
      <c r="B143" s="219" t="str">
        <f t="shared" si="24"/>
        <v/>
      </c>
      <c r="C143" s="59" t="str">
        <f t="shared" si="17"/>
        <v/>
      </c>
      <c r="D143" s="60">
        <f t="shared" si="25"/>
        <v>9.4039548065782823E-38</v>
      </c>
      <c r="E143" s="60">
        <f t="shared" si="26"/>
        <v>1.1660903960157115E-35</v>
      </c>
      <c r="F143" s="60">
        <f t="shared" si="27"/>
        <v>7.1723963309772977E-34</v>
      </c>
      <c r="G143" s="2">
        <f t="shared" si="18"/>
        <v>9.4039548065782823E-38</v>
      </c>
      <c r="H143" s="2">
        <f t="shared" si="19"/>
        <v>1</v>
      </c>
      <c r="I143" s="2" t="str">
        <f t="shared" si="28"/>
        <v>yes</v>
      </c>
      <c r="J143" s="2">
        <f t="shared" si="20"/>
        <v>1.1660903960157115E-35</v>
      </c>
      <c r="K143" s="2">
        <f t="shared" si="21"/>
        <v>1</v>
      </c>
      <c r="N143" s="2" t="str">
        <f t="shared" si="29"/>
        <v>yes</v>
      </c>
      <c r="O143" s="2">
        <f t="shared" si="22"/>
        <v>7.1723963309772977E-34</v>
      </c>
      <c r="P143" s="2">
        <f t="shared" si="23"/>
        <v>1</v>
      </c>
      <c r="Q143" s="2" t="str">
        <f t="shared" si="30"/>
        <v>yes</v>
      </c>
      <c r="R143" s="2">
        <f t="shared" si="31"/>
        <v>0.99</v>
      </c>
    </row>
    <row r="144" spans="1:18" s="2" customFormat="1" ht="13.5" hidden="1" thickBot="1" x14ac:dyDescent="0.25">
      <c r="A144" s="66">
        <v>123</v>
      </c>
      <c r="B144" s="219" t="str">
        <f t="shared" si="24"/>
        <v/>
      </c>
      <c r="C144" s="59" t="str">
        <f t="shared" si="17"/>
        <v/>
      </c>
      <c r="D144" s="60">
        <f t="shared" si="25"/>
        <v>4.7019774032891323E-38</v>
      </c>
      <c r="E144" s="60">
        <f t="shared" si="26"/>
        <v>5.8774717541114349E-36</v>
      </c>
      <c r="F144" s="60">
        <f t="shared" si="27"/>
        <v>3.6445026852894275E-34</v>
      </c>
      <c r="G144" s="2">
        <f t="shared" si="18"/>
        <v>4.7019774032891323E-38</v>
      </c>
      <c r="H144" s="2">
        <f t="shared" si="19"/>
        <v>1</v>
      </c>
      <c r="I144" s="2" t="str">
        <f t="shared" si="28"/>
        <v>yes</v>
      </c>
      <c r="J144" s="2">
        <f t="shared" si="20"/>
        <v>5.8774717541114349E-36</v>
      </c>
      <c r="K144" s="2">
        <f t="shared" si="21"/>
        <v>1</v>
      </c>
      <c r="N144" s="2" t="str">
        <f t="shared" si="29"/>
        <v>yes</v>
      </c>
      <c r="O144" s="2">
        <f t="shared" si="22"/>
        <v>3.6445026852894275E-34</v>
      </c>
      <c r="P144" s="2">
        <f t="shared" si="23"/>
        <v>1</v>
      </c>
      <c r="Q144" s="2" t="str">
        <f t="shared" si="30"/>
        <v>yes</v>
      </c>
      <c r="R144" s="2">
        <f t="shared" si="31"/>
        <v>0.99</v>
      </c>
    </row>
    <row r="145" spans="1:18" s="2" customFormat="1" ht="13.5" hidden="1" thickBot="1" x14ac:dyDescent="0.25">
      <c r="A145" s="66">
        <v>124</v>
      </c>
      <c r="B145" s="219" t="str">
        <f t="shared" si="24"/>
        <v/>
      </c>
      <c r="C145" s="59" t="str">
        <f t="shared" si="17"/>
        <v/>
      </c>
      <c r="D145" s="60">
        <f t="shared" si="25"/>
        <v>2.3509887016445954E-38</v>
      </c>
      <c r="E145" s="60">
        <f t="shared" si="26"/>
        <v>2.9622457640721592E-36</v>
      </c>
      <c r="F145" s="60">
        <f t="shared" si="27"/>
        <v>1.8516387014152664E-34</v>
      </c>
      <c r="G145" s="2">
        <f t="shared" si="18"/>
        <v>2.3509887016445954E-38</v>
      </c>
      <c r="H145" s="2">
        <f t="shared" si="19"/>
        <v>1</v>
      </c>
      <c r="I145" s="2" t="str">
        <f t="shared" si="28"/>
        <v>yes</v>
      </c>
      <c r="J145" s="2">
        <f t="shared" si="20"/>
        <v>2.9622457640721592E-36</v>
      </c>
      <c r="K145" s="2">
        <f t="shared" si="21"/>
        <v>1</v>
      </c>
      <c r="N145" s="2" t="str">
        <f t="shared" si="29"/>
        <v>yes</v>
      </c>
      <c r="O145" s="2">
        <f t="shared" si="22"/>
        <v>1.8516387014152664E-34</v>
      </c>
      <c r="P145" s="2">
        <f t="shared" si="23"/>
        <v>1</v>
      </c>
      <c r="Q145" s="2" t="str">
        <f t="shared" si="30"/>
        <v>yes</v>
      </c>
      <c r="R145" s="2">
        <f t="shared" si="31"/>
        <v>0.99</v>
      </c>
    </row>
    <row r="146" spans="1:18" s="2" customFormat="1" ht="13.5" hidden="1" thickBot="1" x14ac:dyDescent="0.25">
      <c r="A146" s="66">
        <v>125</v>
      </c>
      <c r="B146" s="219" t="str">
        <f t="shared" si="24"/>
        <v/>
      </c>
      <c r="C146" s="59" t="str">
        <f t="shared" si="17"/>
        <v/>
      </c>
      <c r="D146" s="60">
        <f t="shared" si="25"/>
        <v>1.1754943508222953E-38</v>
      </c>
      <c r="E146" s="60">
        <f t="shared" si="26"/>
        <v>1.4928778255443003E-36</v>
      </c>
      <c r="F146" s="60">
        <f t="shared" si="27"/>
        <v>9.4063057952799286E-35</v>
      </c>
      <c r="G146" s="2">
        <f t="shared" si="18"/>
        <v>1.1754943508222953E-38</v>
      </c>
      <c r="H146" s="2">
        <f t="shared" si="19"/>
        <v>1</v>
      </c>
      <c r="I146" s="2" t="str">
        <f t="shared" si="28"/>
        <v>yes</v>
      </c>
      <c r="J146" s="2">
        <f t="shared" si="20"/>
        <v>1.4928778255443003E-36</v>
      </c>
      <c r="K146" s="2">
        <f t="shared" si="21"/>
        <v>1</v>
      </c>
      <c r="N146" s="2" t="str">
        <f t="shared" si="29"/>
        <v>yes</v>
      </c>
      <c r="O146" s="2">
        <f t="shared" si="22"/>
        <v>9.4063057952799286E-35</v>
      </c>
      <c r="P146" s="2">
        <f t="shared" si="23"/>
        <v>1</v>
      </c>
      <c r="Q146" s="2" t="str">
        <f t="shared" si="30"/>
        <v>yes</v>
      </c>
      <c r="R146" s="2">
        <f t="shared" si="31"/>
        <v>0.99</v>
      </c>
    </row>
    <row r="147" spans="1:18" s="2" customFormat="1" ht="13.5" hidden="1" thickBot="1" x14ac:dyDescent="0.25">
      <c r="A147" s="66">
        <v>126</v>
      </c>
      <c r="B147" s="219" t="str">
        <f t="shared" si="24"/>
        <v/>
      </c>
      <c r="C147" s="59" t="str">
        <f t="shared" si="17"/>
        <v/>
      </c>
      <c r="D147" s="60">
        <f t="shared" si="25"/>
        <v>5.8774717541114663E-39</v>
      </c>
      <c r="E147" s="60">
        <f t="shared" si="26"/>
        <v>7.5231638452627035E-37</v>
      </c>
      <c r="F147" s="60">
        <f t="shared" si="27"/>
        <v>4.7777967889171715E-35</v>
      </c>
      <c r="G147" s="2">
        <f t="shared" si="18"/>
        <v>5.8774717541114663E-39</v>
      </c>
      <c r="H147" s="2">
        <f t="shared" si="19"/>
        <v>1</v>
      </c>
      <c r="I147" s="2" t="str">
        <f t="shared" si="28"/>
        <v>yes</v>
      </c>
      <c r="J147" s="2">
        <f t="shared" si="20"/>
        <v>7.5231638452627035E-37</v>
      </c>
      <c r="K147" s="2">
        <f t="shared" si="21"/>
        <v>1</v>
      </c>
      <c r="N147" s="2" t="str">
        <f t="shared" si="29"/>
        <v>yes</v>
      </c>
      <c r="O147" s="2">
        <f t="shared" si="22"/>
        <v>4.7777967889171715E-35</v>
      </c>
      <c r="P147" s="2">
        <f t="shared" si="23"/>
        <v>1</v>
      </c>
      <c r="Q147" s="2" t="str">
        <f t="shared" si="30"/>
        <v>yes</v>
      </c>
      <c r="R147" s="2">
        <f t="shared" si="31"/>
        <v>0.99</v>
      </c>
    </row>
    <row r="148" spans="1:18" s="2" customFormat="1" ht="13.5" hidden="1" thickBot="1" x14ac:dyDescent="0.25">
      <c r="A148" s="66">
        <v>127</v>
      </c>
      <c r="B148" s="219" t="str">
        <f t="shared" si="24"/>
        <v/>
      </c>
      <c r="C148" s="59" t="str">
        <f t="shared" si="17"/>
        <v/>
      </c>
      <c r="D148" s="60">
        <f t="shared" si="25"/>
        <v>2.9387358770557273E-39</v>
      </c>
      <c r="E148" s="60">
        <f t="shared" si="26"/>
        <v>3.7909692814019023E-37</v>
      </c>
      <c r="F148" s="60">
        <f t="shared" si="27"/>
        <v>2.4265142136849278E-35</v>
      </c>
      <c r="G148" s="2">
        <f t="shared" si="18"/>
        <v>2.9387358770557273E-39</v>
      </c>
      <c r="H148" s="2">
        <f t="shared" si="19"/>
        <v>1</v>
      </c>
      <c r="I148" s="2" t="str">
        <f t="shared" si="28"/>
        <v>yes</v>
      </c>
      <c r="J148" s="2">
        <f t="shared" si="20"/>
        <v>3.7909692814019023E-37</v>
      </c>
      <c r="K148" s="2">
        <f t="shared" si="21"/>
        <v>1</v>
      </c>
      <c r="N148" s="2" t="str">
        <f t="shared" si="29"/>
        <v>yes</v>
      </c>
      <c r="O148" s="2">
        <f t="shared" si="22"/>
        <v>2.4265142136849278E-35</v>
      </c>
      <c r="P148" s="2">
        <f t="shared" si="23"/>
        <v>1</v>
      </c>
      <c r="Q148" s="2" t="str">
        <f t="shared" si="30"/>
        <v>yes</v>
      </c>
      <c r="R148" s="2">
        <f t="shared" si="31"/>
        <v>0.99</v>
      </c>
    </row>
    <row r="149" spans="1:18" s="2" customFormat="1" ht="13.5" hidden="1" thickBot="1" x14ac:dyDescent="0.25">
      <c r="A149" s="66">
        <v>128</v>
      </c>
      <c r="B149" s="219" t="str">
        <f t="shared" si="24"/>
        <v/>
      </c>
      <c r="C149" s="59" t="str">
        <f t="shared" si="17"/>
        <v/>
      </c>
      <c r="D149" s="60">
        <f t="shared" si="25"/>
        <v>1.469367938527861E-39</v>
      </c>
      <c r="E149" s="60">
        <f t="shared" si="26"/>
        <v>1.910178320086226E-37</v>
      </c>
      <c r="F149" s="60">
        <f t="shared" si="27"/>
        <v>1.2322119532494709E-35</v>
      </c>
      <c r="G149" s="2">
        <f t="shared" si="18"/>
        <v>1.469367938527861E-39</v>
      </c>
      <c r="H149" s="2">
        <f t="shared" si="19"/>
        <v>1</v>
      </c>
      <c r="I149" s="2" t="str">
        <f t="shared" si="28"/>
        <v>yes</v>
      </c>
      <c r="J149" s="2">
        <f t="shared" si="20"/>
        <v>1.910178320086226E-37</v>
      </c>
      <c r="K149" s="2">
        <f t="shared" si="21"/>
        <v>1</v>
      </c>
      <c r="N149" s="2" t="str">
        <f t="shared" si="29"/>
        <v>yes</v>
      </c>
      <c r="O149" s="2">
        <f t="shared" si="22"/>
        <v>1.2322119532494709E-35</v>
      </c>
      <c r="P149" s="2">
        <f t="shared" si="23"/>
        <v>1</v>
      </c>
      <c r="Q149" s="2" t="str">
        <f t="shared" si="30"/>
        <v>yes</v>
      </c>
      <c r="R149" s="2">
        <f t="shared" si="31"/>
        <v>0.99</v>
      </c>
    </row>
    <row r="150" spans="1:18" s="2" customFormat="1" ht="13.5" hidden="1" thickBot="1" x14ac:dyDescent="0.25">
      <c r="A150" s="66">
        <v>129</v>
      </c>
      <c r="B150" s="219" t="str">
        <f t="shared" si="24"/>
        <v/>
      </c>
      <c r="C150" s="59" t="str">
        <f t="shared" ref="C150:C213" si="32">IF($A150&gt;=$B$8,"",IF($B$8&lt;50,IF($B$10=2, $J1156, IF($B$10=1,$G1156,$D1156)),IF($B150&gt;=$B$11,"yes","no")))</f>
        <v/>
      </c>
      <c r="D150" s="60">
        <f t="shared" si="25"/>
        <v>7.3468396926392912E-40</v>
      </c>
      <c r="E150" s="60">
        <f t="shared" si="26"/>
        <v>9.6243599973575061E-38</v>
      </c>
      <c r="F150" s="60">
        <f t="shared" si="27"/>
        <v>6.2565686822516547E-36</v>
      </c>
      <c r="G150" s="2">
        <f t="shared" ref="G150:G213" si="33">D150</f>
        <v>7.3468396926392912E-40</v>
      </c>
      <c r="H150" s="2">
        <f t="shared" ref="H150:H213" si="34">1-G150</f>
        <v>1</v>
      </c>
      <c r="I150" s="2" t="str">
        <f t="shared" si="28"/>
        <v>yes</v>
      </c>
      <c r="J150" s="2">
        <f t="shared" ref="J150:J213" si="35">E150</f>
        <v>9.6243599973575061E-38</v>
      </c>
      <c r="K150" s="2">
        <f t="shared" ref="K150:K213" si="36">1-J150</f>
        <v>1</v>
      </c>
      <c r="N150" s="2" t="str">
        <f t="shared" si="29"/>
        <v>yes</v>
      </c>
      <c r="O150" s="2">
        <f t="shared" ref="O150:O213" si="37">F150</f>
        <v>6.2565686822516547E-36</v>
      </c>
      <c r="P150" s="2">
        <f t="shared" ref="P150:P213" si="38">1-O150</f>
        <v>1</v>
      </c>
      <c r="Q150" s="2" t="str">
        <f t="shared" si="30"/>
        <v>yes</v>
      </c>
      <c r="R150" s="2">
        <f t="shared" si="31"/>
        <v>0.99</v>
      </c>
    </row>
    <row r="151" spans="1:18" s="2" customFormat="1" ht="13.5" hidden="1" thickBot="1" x14ac:dyDescent="0.25">
      <c r="A151" s="66">
        <v>130</v>
      </c>
      <c r="B151" s="219" t="str">
        <f t="shared" si="24"/>
        <v/>
      </c>
      <c r="C151" s="59" t="str">
        <f t="shared" si="32"/>
        <v/>
      </c>
      <c r="D151" s="60">
        <f t="shared" si="25"/>
        <v>3.6734198463196387E-40</v>
      </c>
      <c r="E151" s="60">
        <f t="shared" si="26"/>
        <v>4.8489141971419401E-38</v>
      </c>
      <c r="F151" s="60">
        <f t="shared" si="27"/>
        <v>3.1764061411126094E-36</v>
      </c>
      <c r="G151" s="2">
        <f t="shared" si="33"/>
        <v>3.6734198463196387E-40</v>
      </c>
      <c r="H151" s="2">
        <f t="shared" si="34"/>
        <v>1</v>
      </c>
      <c r="I151" s="2" t="str">
        <f t="shared" si="28"/>
        <v>yes</v>
      </c>
      <c r="J151" s="2">
        <f t="shared" si="35"/>
        <v>4.8489141971419401E-38</v>
      </c>
      <c r="K151" s="2">
        <f t="shared" si="36"/>
        <v>1</v>
      </c>
      <c r="N151" s="2" t="str">
        <f t="shared" si="29"/>
        <v>yes</v>
      </c>
      <c r="O151" s="2">
        <f t="shared" si="37"/>
        <v>3.1764061411126094E-36</v>
      </c>
      <c r="P151" s="2">
        <f t="shared" si="38"/>
        <v>1</v>
      </c>
      <c r="Q151" s="2" t="str">
        <f t="shared" si="30"/>
        <v>yes</v>
      </c>
      <c r="R151" s="2">
        <f t="shared" si="31"/>
        <v>0.99</v>
      </c>
    </row>
    <row r="152" spans="1:18" s="2" customFormat="1" ht="13.5" hidden="1" thickBot="1" x14ac:dyDescent="0.25">
      <c r="A152" s="66">
        <v>131</v>
      </c>
      <c r="B152" s="219" t="str">
        <f t="shared" si="24"/>
        <v/>
      </c>
      <c r="C152" s="59" t="str">
        <f t="shared" si="32"/>
        <v/>
      </c>
      <c r="D152" s="60">
        <f t="shared" si="25"/>
        <v>1.8367099231598422E-40</v>
      </c>
      <c r="E152" s="60">
        <f t="shared" si="26"/>
        <v>2.4428241978025636E-38</v>
      </c>
      <c r="F152" s="60">
        <f t="shared" si="27"/>
        <v>1.612447641542011E-36</v>
      </c>
      <c r="G152" s="2">
        <f t="shared" si="33"/>
        <v>1.8367099231598422E-40</v>
      </c>
      <c r="H152" s="2">
        <f t="shared" si="34"/>
        <v>1</v>
      </c>
      <c r="I152" s="2" t="str">
        <f t="shared" si="28"/>
        <v>yes</v>
      </c>
      <c r="J152" s="2">
        <f t="shared" si="35"/>
        <v>2.4428241978025636E-38</v>
      </c>
      <c r="K152" s="2">
        <f t="shared" si="36"/>
        <v>1</v>
      </c>
      <c r="N152" s="2" t="str">
        <f t="shared" si="29"/>
        <v>yes</v>
      </c>
      <c r="O152" s="2">
        <f t="shared" si="37"/>
        <v>1.612447641542011E-36</v>
      </c>
      <c r="P152" s="2">
        <f t="shared" si="38"/>
        <v>1</v>
      </c>
      <c r="Q152" s="2" t="str">
        <f t="shared" si="30"/>
        <v>yes</v>
      </c>
      <c r="R152" s="2">
        <f t="shared" si="31"/>
        <v>0.99</v>
      </c>
    </row>
    <row r="153" spans="1:18" s="2" customFormat="1" ht="13.5" hidden="1" thickBot="1" x14ac:dyDescent="0.25">
      <c r="A153" s="66">
        <v>132</v>
      </c>
      <c r="B153" s="219" t="str">
        <f t="shared" si="24"/>
        <v/>
      </c>
      <c r="C153" s="59" t="str">
        <f t="shared" si="32"/>
        <v/>
      </c>
      <c r="D153" s="60">
        <f t="shared" si="25"/>
        <v>9.1835496157991925E-41</v>
      </c>
      <c r="E153" s="60">
        <f t="shared" si="26"/>
        <v>1.2305956485170788E-38</v>
      </c>
      <c r="F153" s="60">
        <f t="shared" si="27"/>
        <v>8.1843794176001684E-37</v>
      </c>
      <c r="G153" s="2">
        <f t="shared" si="33"/>
        <v>9.1835496157991925E-41</v>
      </c>
      <c r="H153" s="2">
        <f t="shared" si="34"/>
        <v>1</v>
      </c>
      <c r="I153" s="2" t="str">
        <f t="shared" si="28"/>
        <v>yes</v>
      </c>
      <c r="J153" s="2">
        <f t="shared" si="35"/>
        <v>1.2305956485170788E-38</v>
      </c>
      <c r="K153" s="2">
        <f t="shared" si="36"/>
        <v>1</v>
      </c>
      <c r="N153" s="2" t="str">
        <f t="shared" si="29"/>
        <v>yes</v>
      </c>
      <c r="O153" s="2">
        <f t="shared" si="37"/>
        <v>8.1843794176001684E-37</v>
      </c>
      <c r="P153" s="2">
        <f t="shared" si="38"/>
        <v>1</v>
      </c>
      <c r="Q153" s="2" t="str">
        <f t="shared" si="30"/>
        <v>yes</v>
      </c>
      <c r="R153" s="2">
        <f t="shared" si="31"/>
        <v>0.99</v>
      </c>
    </row>
    <row r="154" spans="1:18" s="2" customFormat="1" ht="13.5" hidden="1" thickBot="1" x14ac:dyDescent="0.25">
      <c r="A154" s="66">
        <v>133</v>
      </c>
      <c r="B154" s="219" t="str">
        <f t="shared" si="24"/>
        <v/>
      </c>
      <c r="C154" s="59" t="str">
        <f t="shared" si="32"/>
        <v/>
      </c>
      <c r="D154" s="60">
        <f t="shared" si="25"/>
        <v>4.5917748078995881E-41</v>
      </c>
      <c r="E154" s="60">
        <f t="shared" si="26"/>
        <v>6.1988959906644668E-39</v>
      </c>
      <c r="F154" s="60">
        <f t="shared" si="27"/>
        <v>4.15371949122593E-37</v>
      </c>
      <c r="G154" s="2">
        <f t="shared" si="33"/>
        <v>4.5917748078995881E-41</v>
      </c>
      <c r="H154" s="2">
        <f t="shared" si="34"/>
        <v>1</v>
      </c>
      <c r="I154" s="2" t="str">
        <f t="shared" si="28"/>
        <v>yes</v>
      </c>
      <c r="J154" s="2">
        <f t="shared" si="35"/>
        <v>6.1988959906644668E-39</v>
      </c>
      <c r="K154" s="2">
        <f t="shared" si="36"/>
        <v>1</v>
      </c>
      <c r="N154" s="2" t="str">
        <f t="shared" si="29"/>
        <v>yes</v>
      </c>
      <c r="O154" s="2">
        <f t="shared" si="37"/>
        <v>4.15371949122593E-37</v>
      </c>
      <c r="P154" s="2">
        <f t="shared" si="38"/>
        <v>1</v>
      </c>
      <c r="Q154" s="2" t="str">
        <f t="shared" si="30"/>
        <v>yes</v>
      </c>
      <c r="R154" s="2">
        <f t="shared" si="31"/>
        <v>0.99</v>
      </c>
    </row>
    <row r="155" spans="1:18" s="2" customFormat="1" ht="13.5" hidden="1" thickBot="1" x14ac:dyDescent="0.25">
      <c r="A155" s="66">
        <v>134</v>
      </c>
      <c r="B155" s="219" t="str">
        <f t="shared" si="24"/>
        <v/>
      </c>
      <c r="C155" s="59" t="str">
        <f t="shared" si="32"/>
        <v/>
      </c>
      <c r="D155" s="60">
        <f t="shared" si="25"/>
        <v>2.29588740394979E-41</v>
      </c>
      <c r="E155" s="60">
        <f t="shared" si="26"/>
        <v>3.1224068693717247E-39</v>
      </c>
      <c r="F155" s="60">
        <f t="shared" si="27"/>
        <v>2.1078542255663137E-37</v>
      </c>
      <c r="G155" s="2">
        <f t="shared" si="33"/>
        <v>2.29588740394979E-41</v>
      </c>
      <c r="H155" s="2">
        <f t="shared" si="34"/>
        <v>1</v>
      </c>
      <c r="I155" s="2" t="str">
        <f t="shared" si="28"/>
        <v>yes</v>
      </c>
      <c r="J155" s="2">
        <f t="shared" si="35"/>
        <v>3.1224068693717247E-39</v>
      </c>
      <c r="K155" s="2">
        <f t="shared" si="36"/>
        <v>1</v>
      </c>
      <c r="N155" s="2" t="str">
        <f t="shared" si="29"/>
        <v>yes</v>
      </c>
      <c r="O155" s="2">
        <f t="shared" si="37"/>
        <v>2.1078542255663137E-37</v>
      </c>
      <c r="P155" s="2">
        <f t="shared" si="38"/>
        <v>1</v>
      </c>
      <c r="Q155" s="2" t="str">
        <f t="shared" si="30"/>
        <v>yes</v>
      </c>
      <c r="R155" s="2">
        <f t="shared" si="31"/>
        <v>0.99</v>
      </c>
    </row>
    <row r="156" spans="1:18" s="2" customFormat="1" ht="13.5" hidden="1" thickBot="1" x14ac:dyDescent="0.25">
      <c r="A156" s="66">
        <v>135</v>
      </c>
      <c r="B156" s="219" t="str">
        <f t="shared" si="24"/>
        <v/>
      </c>
      <c r="C156" s="59" t="str">
        <f t="shared" si="32"/>
        <v/>
      </c>
      <c r="D156" s="60">
        <f t="shared" si="25"/>
        <v>1.1479437019748927E-41</v>
      </c>
      <c r="E156" s="60">
        <f t="shared" si="26"/>
        <v>1.572682871705609E-39</v>
      </c>
      <c r="F156" s="60">
        <f t="shared" si="27"/>
        <v>1.0695391471300133E-37</v>
      </c>
      <c r="G156" s="2">
        <f t="shared" si="33"/>
        <v>1.1479437019748927E-41</v>
      </c>
      <c r="H156" s="2">
        <f t="shared" si="34"/>
        <v>1</v>
      </c>
      <c r="I156" s="2" t="str">
        <f t="shared" si="28"/>
        <v>yes</v>
      </c>
      <c r="J156" s="2">
        <f t="shared" si="35"/>
        <v>1.572682871705609E-39</v>
      </c>
      <c r="K156" s="2">
        <f t="shared" si="36"/>
        <v>1</v>
      </c>
      <c r="N156" s="2" t="str">
        <f t="shared" si="29"/>
        <v>yes</v>
      </c>
      <c r="O156" s="2">
        <f t="shared" si="37"/>
        <v>1.0695391471300133E-37</v>
      </c>
      <c r="P156" s="2">
        <f t="shared" si="38"/>
        <v>1</v>
      </c>
      <c r="Q156" s="2" t="str">
        <f t="shared" si="30"/>
        <v>yes</v>
      </c>
      <c r="R156" s="2">
        <f t="shared" si="31"/>
        <v>0.99</v>
      </c>
    </row>
    <row r="157" spans="1:18" s="2" customFormat="1" ht="13.5" hidden="1" thickBot="1" x14ac:dyDescent="0.25">
      <c r="A157" s="66">
        <v>136</v>
      </c>
      <c r="B157" s="219" t="str">
        <f t="shared" si="24"/>
        <v/>
      </c>
      <c r="C157" s="59" t="str">
        <f t="shared" si="32"/>
        <v/>
      </c>
      <c r="D157" s="60">
        <f t="shared" si="25"/>
        <v>5.7397185098744533E-42</v>
      </c>
      <c r="E157" s="60">
        <f t="shared" si="26"/>
        <v>7.9208115436267779E-40</v>
      </c>
      <c r="F157" s="60">
        <f t="shared" si="27"/>
        <v>5.4263298792353391E-38</v>
      </c>
      <c r="G157" s="2">
        <f t="shared" si="33"/>
        <v>5.7397185098744533E-42</v>
      </c>
      <c r="H157" s="2">
        <f t="shared" si="34"/>
        <v>1</v>
      </c>
      <c r="I157" s="2" t="str">
        <f t="shared" si="28"/>
        <v>yes</v>
      </c>
      <c r="J157" s="2">
        <f t="shared" si="35"/>
        <v>7.9208115436267779E-40</v>
      </c>
      <c r="K157" s="2">
        <f t="shared" si="36"/>
        <v>1</v>
      </c>
      <c r="N157" s="2" t="str">
        <f t="shared" si="29"/>
        <v>yes</v>
      </c>
      <c r="O157" s="2">
        <f t="shared" si="37"/>
        <v>5.4263298792353391E-38</v>
      </c>
      <c r="P157" s="2">
        <f t="shared" si="38"/>
        <v>1</v>
      </c>
      <c r="Q157" s="2" t="str">
        <f t="shared" si="30"/>
        <v>yes</v>
      </c>
      <c r="R157" s="2">
        <f t="shared" si="31"/>
        <v>0.99</v>
      </c>
    </row>
    <row r="158" spans="1:18" s="2" customFormat="1" ht="13.5" hidden="1" thickBot="1" x14ac:dyDescent="0.25">
      <c r="A158" s="66">
        <v>137</v>
      </c>
      <c r="B158" s="219" t="str">
        <f t="shared" si="24"/>
        <v/>
      </c>
      <c r="C158" s="59" t="str">
        <f t="shared" si="32"/>
        <v/>
      </c>
      <c r="D158" s="60">
        <f t="shared" si="25"/>
        <v>2.8698592549372212E-42</v>
      </c>
      <c r="E158" s="60">
        <f t="shared" si="26"/>
        <v>3.9891043643627522E-40</v>
      </c>
      <c r="F158" s="60">
        <f t="shared" si="27"/>
        <v>2.7527689973357991E-38</v>
      </c>
      <c r="G158" s="2">
        <f t="shared" si="33"/>
        <v>2.8698592549372212E-42</v>
      </c>
      <c r="H158" s="2">
        <f t="shared" si="34"/>
        <v>1</v>
      </c>
      <c r="I158" s="2" t="str">
        <f t="shared" si="28"/>
        <v>yes</v>
      </c>
      <c r="J158" s="2">
        <f t="shared" si="35"/>
        <v>3.9891043643627522E-40</v>
      </c>
      <c r="K158" s="2">
        <f t="shared" si="36"/>
        <v>1</v>
      </c>
      <c r="N158" s="2" t="str">
        <f t="shared" si="29"/>
        <v>yes</v>
      </c>
      <c r="O158" s="2">
        <f t="shared" si="37"/>
        <v>2.7527689973357991E-38</v>
      </c>
      <c r="P158" s="2">
        <f t="shared" si="38"/>
        <v>1</v>
      </c>
      <c r="Q158" s="2" t="str">
        <f t="shared" si="30"/>
        <v>yes</v>
      </c>
      <c r="R158" s="2">
        <f t="shared" si="31"/>
        <v>0.99</v>
      </c>
    </row>
    <row r="159" spans="1:18" s="2" customFormat="1" ht="13.5" hidden="1" thickBot="1" x14ac:dyDescent="0.25">
      <c r="A159" s="66">
        <v>138</v>
      </c>
      <c r="B159" s="219" t="str">
        <f t="shared" si="24"/>
        <v/>
      </c>
      <c r="C159" s="59" t="str">
        <f t="shared" si="32"/>
        <v/>
      </c>
      <c r="D159" s="60">
        <f t="shared" si="25"/>
        <v>1.4349296274686079E-42</v>
      </c>
      <c r="E159" s="60">
        <f t="shared" si="26"/>
        <v>2.0089014784560594E-40</v>
      </c>
      <c r="F159" s="60">
        <f t="shared" si="27"/>
        <v>1.3963300204897101E-38</v>
      </c>
      <c r="G159" s="2">
        <f t="shared" si="33"/>
        <v>1.4349296274686079E-42</v>
      </c>
      <c r="H159" s="2">
        <f t="shared" si="34"/>
        <v>1</v>
      </c>
      <c r="I159" s="2" t="str">
        <f t="shared" si="28"/>
        <v>yes</v>
      </c>
      <c r="J159" s="2">
        <f t="shared" si="35"/>
        <v>2.0089014784560594E-40</v>
      </c>
      <c r="K159" s="2">
        <f t="shared" si="36"/>
        <v>1</v>
      </c>
      <c r="N159" s="2" t="str">
        <f t="shared" si="29"/>
        <v>yes</v>
      </c>
      <c r="O159" s="2">
        <f t="shared" si="37"/>
        <v>1.3963300204897101E-38</v>
      </c>
      <c r="P159" s="2">
        <f t="shared" si="38"/>
        <v>1</v>
      </c>
      <c r="Q159" s="2" t="str">
        <f t="shared" si="30"/>
        <v>yes</v>
      </c>
      <c r="R159" s="2">
        <f t="shared" si="31"/>
        <v>0.99</v>
      </c>
    </row>
    <row r="160" spans="1:18" s="2" customFormat="1" ht="13.5" hidden="1" thickBot="1" x14ac:dyDescent="0.25">
      <c r="A160" s="66">
        <v>139</v>
      </c>
      <c r="B160" s="219" t="str">
        <f t="shared" si="24"/>
        <v/>
      </c>
      <c r="C160" s="59" t="str">
        <f t="shared" si="32"/>
        <v/>
      </c>
      <c r="D160" s="60">
        <f t="shared" si="25"/>
        <v>7.1746481373431287E-43</v>
      </c>
      <c r="E160" s="60">
        <f t="shared" si="26"/>
        <v>1.0116253873653703E-40</v>
      </c>
      <c r="F160" s="60">
        <f t="shared" si="27"/>
        <v>7.0820951763713431E-39</v>
      </c>
      <c r="G160" s="2">
        <f t="shared" si="33"/>
        <v>7.1746481373431287E-43</v>
      </c>
      <c r="H160" s="2">
        <f t="shared" si="34"/>
        <v>1</v>
      </c>
      <c r="I160" s="2" t="str">
        <f t="shared" si="28"/>
        <v>yes</v>
      </c>
      <c r="J160" s="2">
        <f t="shared" si="35"/>
        <v>1.0116253873653703E-40</v>
      </c>
      <c r="K160" s="2">
        <f t="shared" si="36"/>
        <v>1</v>
      </c>
      <c r="N160" s="2" t="str">
        <f t="shared" si="29"/>
        <v>yes</v>
      </c>
      <c r="O160" s="2">
        <f t="shared" si="37"/>
        <v>7.0820951763713431E-39</v>
      </c>
      <c r="P160" s="2">
        <f t="shared" si="38"/>
        <v>1</v>
      </c>
      <c r="Q160" s="2" t="str">
        <f t="shared" si="30"/>
        <v>yes</v>
      </c>
      <c r="R160" s="2">
        <f t="shared" si="31"/>
        <v>0.99</v>
      </c>
    </row>
    <row r="161" spans="1:18" s="2" customFormat="1" ht="13.5" hidden="1" thickBot="1" x14ac:dyDescent="0.25">
      <c r="A161" s="66">
        <v>140</v>
      </c>
      <c r="B161" s="219" t="str">
        <f t="shared" si="24"/>
        <v/>
      </c>
      <c r="C161" s="59" t="str">
        <f t="shared" si="32"/>
        <v/>
      </c>
      <c r="D161" s="60">
        <f t="shared" si="25"/>
        <v>3.5873240686715572E-43</v>
      </c>
      <c r="E161" s="60">
        <f t="shared" si="26"/>
        <v>5.0940001775135567E-41</v>
      </c>
      <c r="F161" s="60">
        <f t="shared" si="27"/>
        <v>3.5916288575539317E-39</v>
      </c>
      <c r="G161" s="2">
        <f t="shared" si="33"/>
        <v>3.5873240686715572E-43</v>
      </c>
      <c r="H161" s="2">
        <f t="shared" si="34"/>
        <v>1</v>
      </c>
      <c r="I161" s="2" t="str">
        <f t="shared" si="28"/>
        <v>yes</v>
      </c>
      <c r="J161" s="2">
        <f t="shared" si="35"/>
        <v>5.0940001775135567E-41</v>
      </c>
      <c r="K161" s="2">
        <f t="shared" si="36"/>
        <v>1</v>
      </c>
      <c r="N161" s="2" t="str">
        <f t="shared" si="29"/>
        <v>yes</v>
      </c>
      <c r="O161" s="2">
        <f t="shared" si="37"/>
        <v>3.5916288575539317E-39</v>
      </c>
      <c r="P161" s="2">
        <f t="shared" si="38"/>
        <v>1</v>
      </c>
      <c r="Q161" s="2" t="str">
        <f t="shared" si="30"/>
        <v>yes</v>
      </c>
      <c r="R161" s="2">
        <f t="shared" si="31"/>
        <v>0.99</v>
      </c>
    </row>
    <row r="162" spans="1:18" s="2" customFormat="1" ht="13.5" hidden="1" thickBot="1" x14ac:dyDescent="0.25">
      <c r="A162" s="66">
        <v>141</v>
      </c>
      <c r="B162" s="219" t="str">
        <f t="shared" si="24"/>
        <v/>
      </c>
      <c r="C162" s="59" t="str">
        <f t="shared" si="32"/>
        <v/>
      </c>
      <c r="D162" s="60">
        <f t="shared" si="25"/>
        <v>1.7936620343357754E-43</v>
      </c>
      <c r="E162" s="60">
        <f t="shared" si="26"/>
        <v>2.5649367091001686E-41</v>
      </c>
      <c r="F162" s="60">
        <f t="shared" si="27"/>
        <v>1.8212844296645295E-39</v>
      </c>
      <c r="G162" s="2">
        <f t="shared" si="33"/>
        <v>1.7936620343357754E-43</v>
      </c>
      <c r="H162" s="2">
        <f t="shared" si="34"/>
        <v>1</v>
      </c>
      <c r="I162" s="2" t="str">
        <f t="shared" si="28"/>
        <v>yes</v>
      </c>
      <c r="J162" s="2">
        <f t="shared" si="35"/>
        <v>2.5649367091001686E-41</v>
      </c>
      <c r="K162" s="2">
        <f t="shared" si="36"/>
        <v>1</v>
      </c>
      <c r="N162" s="2" t="str">
        <f t="shared" si="29"/>
        <v>yes</v>
      </c>
      <c r="O162" s="2">
        <f t="shared" si="37"/>
        <v>1.8212844296645295E-39</v>
      </c>
      <c r="P162" s="2">
        <f t="shared" si="38"/>
        <v>1</v>
      </c>
      <c r="Q162" s="2" t="str">
        <f t="shared" si="30"/>
        <v>yes</v>
      </c>
      <c r="R162" s="2">
        <f t="shared" si="31"/>
        <v>0.99</v>
      </c>
    </row>
    <row r="163" spans="1:18" s="2" customFormat="1" ht="13.5" hidden="1" thickBot="1" x14ac:dyDescent="0.25">
      <c r="A163" s="66">
        <v>142</v>
      </c>
      <c r="B163" s="219" t="str">
        <f t="shared" si="24"/>
        <v/>
      </c>
      <c r="C163" s="59" t="str">
        <f t="shared" si="32"/>
        <v/>
      </c>
      <c r="D163" s="60">
        <f t="shared" si="25"/>
        <v>8.9683101716788591E-44</v>
      </c>
      <c r="E163" s="60">
        <f t="shared" si="26"/>
        <v>1.2914366647217606E-41</v>
      </c>
      <c r="F163" s="60">
        <f t="shared" si="27"/>
        <v>9.2346689837777737E-40</v>
      </c>
      <c r="G163" s="2">
        <f t="shared" si="33"/>
        <v>8.9683101716788591E-44</v>
      </c>
      <c r="H163" s="2">
        <f t="shared" si="34"/>
        <v>1</v>
      </c>
      <c r="I163" s="2" t="str">
        <f t="shared" si="28"/>
        <v>yes</v>
      </c>
      <c r="J163" s="2">
        <f t="shared" si="35"/>
        <v>1.2914366647217606E-41</v>
      </c>
      <c r="K163" s="2">
        <f t="shared" si="36"/>
        <v>1</v>
      </c>
      <c r="N163" s="2" t="str">
        <f t="shared" si="29"/>
        <v>yes</v>
      </c>
      <c r="O163" s="2">
        <f t="shared" si="37"/>
        <v>9.2346689837777737E-40</v>
      </c>
      <c r="P163" s="2">
        <f t="shared" si="38"/>
        <v>1</v>
      </c>
      <c r="Q163" s="2" t="str">
        <f t="shared" si="30"/>
        <v>yes</v>
      </c>
      <c r="R163" s="2">
        <f t="shared" si="31"/>
        <v>0.99</v>
      </c>
    </row>
    <row r="164" spans="1:18" s="2" customFormat="1" ht="13.5" hidden="1" thickBot="1" x14ac:dyDescent="0.25">
      <c r="A164" s="66">
        <v>143</v>
      </c>
      <c r="B164" s="219" t="str">
        <f t="shared" si="24"/>
        <v/>
      </c>
      <c r="C164" s="59" t="str">
        <f t="shared" si="32"/>
        <v/>
      </c>
      <c r="D164" s="60">
        <f t="shared" si="25"/>
        <v>4.4841550858394216E-44</v>
      </c>
      <c r="E164" s="60">
        <f t="shared" si="26"/>
        <v>6.5020248744671831E-42</v>
      </c>
      <c r="F164" s="60">
        <f t="shared" si="27"/>
        <v>4.6819063251249663E-40</v>
      </c>
      <c r="G164" s="2">
        <f t="shared" si="33"/>
        <v>4.4841550858394216E-44</v>
      </c>
      <c r="H164" s="2">
        <f t="shared" si="34"/>
        <v>1</v>
      </c>
      <c r="I164" s="2" t="str">
        <f t="shared" si="28"/>
        <v>yes</v>
      </c>
      <c r="J164" s="2">
        <f t="shared" si="35"/>
        <v>6.5020248744671831E-42</v>
      </c>
      <c r="K164" s="2">
        <f t="shared" si="36"/>
        <v>1</v>
      </c>
      <c r="N164" s="2" t="str">
        <f t="shared" si="29"/>
        <v>yes</v>
      </c>
      <c r="O164" s="2">
        <f t="shared" si="37"/>
        <v>4.6819063251249663E-40</v>
      </c>
      <c r="P164" s="2">
        <f t="shared" si="38"/>
        <v>1</v>
      </c>
      <c r="Q164" s="2" t="str">
        <f t="shared" si="30"/>
        <v>yes</v>
      </c>
      <c r="R164" s="2">
        <f t="shared" si="31"/>
        <v>0.99</v>
      </c>
    </row>
    <row r="165" spans="1:18" s="2" customFormat="1" ht="13.5" hidden="1" thickBot="1" x14ac:dyDescent="0.25">
      <c r="A165" s="66">
        <v>144</v>
      </c>
      <c r="B165" s="219" t="str">
        <f t="shared" si="24"/>
        <v/>
      </c>
      <c r="C165" s="59" t="str">
        <f t="shared" si="32"/>
        <v/>
      </c>
      <c r="D165" s="60">
        <f t="shared" si="25"/>
        <v>2.2420775429197066E-44</v>
      </c>
      <c r="E165" s="60">
        <f t="shared" si="26"/>
        <v>3.2734332126627841E-42</v>
      </c>
      <c r="F165" s="60">
        <f t="shared" si="27"/>
        <v>2.373463286934814E-40</v>
      </c>
      <c r="G165" s="2">
        <f t="shared" si="33"/>
        <v>2.2420775429197066E-44</v>
      </c>
      <c r="H165" s="2">
        <f t="shared" si="34"/>
        <v>1</v>
      </c>
      <c r="I165" s="2" t="str">
        <f t="shared" si="28"/>
        <v>yes</v>
      </c>
      <c r="J165" s="2">
        <f t="shared" si="35"/>
        <v>3.2734332126627841E-42</v>
      </c>
      <c r="K165" s="2">
        <f t="shared" si="36"/>
        <v>1</v>
      </c>
      <c r="N165" s="2" t="str">
        <f t="shared" si="29"/>
        <v>yes</v>
      </c>
      <c r="O165" s="2">
        <f t="shared" si="37"/>
        <v>2.373463286934814E-40</v>
      </c>
      <c r="P165" s="2">
        <f t="shared" si="38"/>
        <v>1</v>
      </c>
      <c r="Q165" s="2" t="str">
        <f t="shared" si="30"/>
        <v>yes</v>
      </c>
      <c r="R165" s="2">
        <f t="shared" si="31"/>
        <v>0.99</v>
      </c>
    </row>
    <row r="166" spans="1:18" s="2" customFormat="1" ht="13.5" hidden="1" thickBot="1" x14ac:dyDescent="0.25">
      <c r="A166" s="66">
        <v>145</v>
      </c>
      <c r="B166" s="219" t="str">
        <f t="shared" si="24"/>
        <v/>
      </c>
      <c r="C166" s="59" t="str">
        <f t="shared" si="32"/>
        <v/>
      </c>
      <c r="D166" s="60">
        <f t="shared" si="25"/>
        <v>1.1210387714598513E-44</v>
      </c>
      <c r="E166" s="60">
        <f t="shared" si="26"/>
        <v>1.6479269940459871E-42</v>
      </c>
      <c r="F166" s="60">
        <f t="shared" si="27"/>
        <v>1.2030988095307192E-40</v>
      </c>
      <c r="G166" s="2">
        <f t="shared" si="33"/>
        <v>1.1210387714598513E-44</v>
      </c>
      <c r="H166" s="2">
        <f t="shared" si="34"/>
        <v>1</v>
      </c>
      <c r="I166" s="2" t="str">
        <f t="shared" si="28"/>
        <v>yes</v>
      </c>
      <c r="J166" s="2">
        <f t="shared" si="35"/>
        <v>1.6479269940459871E-42</v>
      </c>
      <c r="K166" s="2">
        <f t="shared" si="36"/>
        <v>1</v>
      </c>
      <c r="N166" s="2" t="str">
        <f t="shared" si="29"/>
        <v>yes</v>
      </c>
      <c r="O166" s="2">
        <f t="shared" si="37"/>
        <v>1.2030988095307192E-40</v>
      </c>
      <c r="P166" s="2">
        <f t="shared" si="38"/>
        <v>1</v>
      </c>
      <c r="Q166" s="2" t="str">
        <f t="shared" si="30"/>
        <v>yes</v>
      </c>
      <c r="R166" s="2">
        <f t="shared" si="31"/>
        <v>0.99</v>
      </c>
    </row>
    <row r="167" spans="1:18" s="2" customFormat="1" ht="13.5" hidden="1" thickBot="1" x14ac:dyDescent="0.25">
      <c r="A167" s="66">
        <v>146</v>
      </c>
      <c r="B167" s="219" t="str">
        <f t="shared" si="24"/>
        <v/>
      </c>
      <c r="C167" s="59" t="str">
        <f t="shared" si="32"/>
        <v/>
      </c>
      <c r="D167" s="60">
        <f t="shared" si="25"/>
        <v>5.6051938572993255E-45</v>
      </c>
      <c r="E167" s="60">
        <f t="shared" si="26"/>
        <v>8.2956869088029139E-43</v>
      </c>
      <c r="F167" s="60">
        <f t="shared" si="27"/>
        <v>6.0978903973558821E-41</v>
      </c>
      <c r="G167" s="2">
        <f t="shared" si="33"/>
        <v>5.6051938572993255E-45</v>
      </c>
      <c r="H167" s="2">
        <f t="shared" si="34"/>
        <v>1</v>
      </c>
      <c r="I167" s="2" t="str">
        <f t="shared" si="28"/>
        <v>yes</v>
      </c>
      <c r="J167" s="2">
        <f t="shared" si="35"/>
        <v>8.2956869088029139E-43</v>
      </c>
      <c r="K167" s="2">
        <f t="shared" si="36"/>
        <v>1</v>
      </c>
      <c r="N167" s="2" t="str">
        <f t="shared" si="29"/>
        <v>yes</v>
      </c>
      <c r="O167" s="2">
        <f t="shared" si="37"/>
        <v>6.0978903973558821E-41</v>
      </c>
      <c r="P167" s="2">
        <f t="shared" si="38"/>
        <v>1</v>
      </c>
      <c r="Q167" s="2" t="str">
        <f t="shared" si="30"/>
        <v>yes</v>
      </c>
      <c r="R167" s="2">
        <f t="shared" si="31"/>
        <v>0.99</v>
      </c>
    </row>
    <row r="168" spans="1:18" s="2" customFormat="1" ht="13.5" hidden="1" thickBot="1" x14ac:dyDescent="0.25">
      <c r="A168" s="66">
        <v>147</v>
      </c>
      <c r="B168" s="219" t="str">
        <f t="shared" si="24"/>
        <v/>
      </c>
      <c r="C168" s="59" t="str">
        <f t="shared" si="32"/>
        <v/>
      </c>
      <c r="D168" s="60">
        <f t="shared" si="25"/>
        <v>2.8025969286496572E-45</v>
      </c>
      <c r="E168" s="60">
        <f t="shared" si="26"/>
        <v>4.1758694236879461E-43</v>
      </c>
      <c r="F168" s="60">
        <f t="shared" si="27"/>
        <v>3.0904236332219505E-41</v>
      </c>
      <c r="G168" s="2">
        <f t="shared" si="33"/>
        <v>2.8025969286496572E-45</v>
      </c>
      <c r="H168" s="2">
        <f t="shared" si="34"/>
        <v>1</v>
      </c>
      <c r="I168" s="2" t="str">
        <f t="shared" si="28"/>
        <v>yes</v>
      </c>
      <c r="J168" s="2">
        <f t="shared" si="35"/>
        <v>4.1758694236879461E-43</v>
      </c>
      <c r="K168" s="2">
        <f t="shared" si="36"/>
        <v>1</v>
      </c>
      <c r="N168" s="2" t="str">
        <f t="shared" si="29"/>
        <v>yes</v>
      </c>
      <c r="O168" s="2">
        <f t="shared" si="37"/>
        <v>3.0904236332219505E-41</v>
      </c>
      <c r="P168" s="2">
        <f t="shared" si="38"/>
        <v>1</v>
      </c>
      <c r="Q168" s="2" t="str">
        <f t="shared" si="30"/>
        <v>yes</v>
      </c>
      <c r="R168" s="2">
        <f t="shared" si="31"/>
        <v>0.99</v>
      </c>
    </row>
    <row r="169" spans="1:18" s="2" customFormat="1" ht="13.5" hidden="1" thickBot="1" x14ac:dyDescent="0.25">
      <c r="A169" s="66">
        <v>148</v>
      </c>
      <c r="B169" s="219" t="str">
        <f t="shared" si="24"/>
        <v/>
      </c>
      <c r="C169" s="59" t="str">
        <f t="shared" si="32"/>
        <v/>
      </c>
      <c r="D169" s="60">
        <f t="shared" si="25"/>
        <v>1.4012984643248261E-45</v>
      </c>
      <c r="E169" s="60">
        <f t="shared" si="26"/>
        <v>2.1019476964872463E-43</v>
      </c>
      <c r="F169" s="60">
        <f t="shared" si="27"/>
        <v>1.566091163729412E-41</v>
      </c>
      <c r="G169" s="2">
        <f t="shared" si="33"/>
        <v>1.4012984643248261E-45</v>
      </c>
      <c r="H169" s="2">
        <f t="shared" si="34"/>
        <v>1</v>
      </c>
      <c r="I169" s="2" t="str">
        <f t="shared" si="28"/>
        <v>yes</v>
      </c>
      <c r="J169" s="2">
        <f t="shared" si="35"/>
        <v>2.1019476964872463E-43</v>
      </c>
      <c r="K169" s="2">
        <f t="shared" si="36"/>
        <v>1</v>
      </c>
      <c r="N169" s="2" t="str">
        <f t="shared" si="29"/>
        <v>yes</v>
      </c>
      <c r="O169" s="2">
        <f t="shared" si="37"/>
        <v>1.566091163729412E-41</v>
      </c>
      <c r="P169" s="2">
        <f t="shared" si="38"/>
        <v>1</v>
      </c>
      <c r="Q169" s="2" t="str">
        <f t="shared" si="30"/>
        <v>yes</v>
      </c>
      <c r="R169" s="2">
        <f t="shared" si="31"/>
        <v>0.99</v>
      </c>
    </row>
    <row r="170" spans="1:18" s="2" customFormat="1" ht="13.5" hidden="1" thickBot="1" x14ac:dyDescent="0.25">
      <c r="A170" s="66">
        <v>149</v>
      </c>
      <c r="B170" s="219" t="str">
        <f t="shared" si="24"/>
        <v/>
      </c>
      <c r="C170" s="59" t="str">
        <f t="shared" si="32"/>
        <v/>
      </c>
      <c r="D170" s="60">
        <f t="shared" si="25"/>
        <v>7.006492321624118E-46</v>
      </c>
      <c r="E170" s="60">
        <f t="shared" si="26"/>
        <v>1.0579803405652457E-43</v>
      </c>
      <c r="F170" s="60">
        <f t="shared" si="27"/>
        <v>7.9355532034715168E-42</v>
      </c>
      <c r="G170" s="2">
        <f t="shared" si="33"/>
        <v>7.006492321624118E-46</v>
      </c>
      <c r="H170" s="2">
        <f t="shared" si="34"/>
        <v>1</v>
      </c>
      <c r="I170" s="2" t="str">
        <f t="shared" si="28"/>
        <v>yes</v>
      </c>
      <c r="J170" s="2">
        <f t="shared" si="35"/>
        <v>1.0579803405652457E-43</v>
      </c>
      <c r="K170" s="2">
        <f t="shared" si="36"/>
        <v>1</v>
      </c>
      <c r="N170" s="2" t="str">
        <f t="shared" si="29"/>
        <v>yes</v>
      </c>
      <c r="O170" s="2">
        <f t="shared" si="37"/>
        <v>7.9355532034715168E-42</v>
      </c>
      <c r="P170" s="2">
        <f t="shared" si="38"/>
        <v>1</v>
      </c>
      <c r="Q170" s="2" t="str">
        <f t="shared" si="30"/>
        <v>yes</v>
      </c>
      <c r="R170" s="2">
        <f t="shared" si="31"/>
        <v>0.99</v>
      </c>
    </row>
    <row r="171" spans="1:18" s="2" customFormat="1" ht="13.5" hidden="1" thickBot="1" x14ac:dyDescent="0.25">
      <c r="A171" s="66">
        <v>150</v>
      </c>
      <c r="B171" s="219" t="str">
        <f t="shared" si="24"/>
        <v/>
      </c>
      <c r="C171" s="59" t="str">
        <f t="shared" si="32"/>
        <v/>
      </c>
      <c r="D171" s="60">
        <f t="shared" si="25"/>
        <v>3.503246160812052E-46</v>
      </c>
      <c r="E171" s="60">
        <f t="shared" si="26"/>
        <v>5.3249341644343377E-44</v>
      </c>
      <c r="F171" s="60">
        <f t="shared" si="27"/>
        <v>4.0206756187640152E-42</v>
      </c>
      <c r="G171" s="2">
        <f t="shared" si="33"/>
        <v>3.503246160812052E-46</v>
      </c>
      <c r="H171" s="2">
        <f t="shared" si="34"/>
        <v>1</v>
      </c>
      <c r="I171" s="2" t="str">
        <f t="shared" si="28"/>
        <v>yes</v>
      </c>
      <c r="J171" s="2">
        <f t="shared" si="35"/>
        <v>5.3249341644343377E-44</v>
      </c>
      <c r="K171" s="2">
        <f t="shared" si="36"/>
        <v>1</v>
      </c>
      <c r="N171" s="2" t="str">
        <f t="shared" si="29"/>
        <v>yes</v>
      </c>
      <c r="O171" s="2">
        <f t="shared" si="37"/>
        <v>4.0206756187640152E-42</v>
      </c>
      <c r="P171" s="2">
        <f t="shared" si="38"/>
        <v>1</v>
      </c>
      <c r="Q171" s="2" t="str">
        <f t="shared" si="30"/>
        <v>yes</v>
      </c>
      <c r="R171" s="2">
        <f t="shared" si="31"/>
        <v>0.99</v>
      </c>
    </row>
    <row r="172" spans="1:18" s="2" customFormat="1" ht="13.5" hidden="1" thickBot="1" x14ac:dyDescent="0.25">
      <c r="A172" s="66">
        <v>151</v>
      </c>
      <c r="B172" s="219" t="str">
        <f t="shared" si="24"/>
        <v/>
      </c>
      <c r="C172" s="59" t="str">
        <f t="shared" si="32"/>
        <v/>
      </c>
      <c r="D172" s="60">
        <f t="shared" si="25"/>
        <v>1.7516230804060229E-46</v>
      </c>
      <c r="E172" s="60">
        <f t="shared" si="26"/>
        <v>2.6799833130212246E-44</v>
      </c>
      <c r="F172" s="60">
        <f t="shared" si="27"/>
        <v>2.036962480204175E-42</v>
      </c>
      <c r="G172" s="2">
        <f t="shared" si="33"/>
        <v>1.7516230804060229E-46</v>
      </c>
      <c r="H172" s="2">
        <f t="shared" si="34"/>
        <v>1</v>
      </c>
      <c r="I172" s="2" t="str">
        <f t="shared" si="28"/>
        <v>yes</v>
      </c>
      <c r="J172" s="2">
        <f t="shared" si="35"/>
        <v>2.6799833130212246E-44</v>
      </c>
      <c r="K172" s="2">
        <f t="shared" si="36"/>
        <v>1</v>
      </c>
      <c r="N172" s="2" t="str">
        <f t="shared" si="29"/>
        <v>yes</v>
      </c>
      <c r="O172" s="2">
        <f t="shared" si="37"/>
        <v>2.036962480204175E-42</v>
      </c>
      <c r="P172" s="2">
        <f t="shared" si="38"/>
        <v>1</v>
      </c>
      <c r="Q172" s="2" t="str">
        <f t="shared" si="30"/>
        <v>yes</v>
      </c>
      <c r="R172" s="2">
        <f t="shared" si="31"/>
        <v>0.99</v>
      </c>
    </row>
    <row r="173" spans="1:18" s="2" customFormat="1" ht="13.5" hidden="1" thickBot="1" x14ac:dyDescent="0.25">
      <c r="A173" s="66">
        <v>152</v>
      </c>
      <c r="B173" s="219" t="str">
        <f t="shared" si="24"/>
        <v/>
      </c>
      <c r="C173" s="59" t="str">
        <f t="shared" si="32"/>
        <v/>
      </c>
      <c r="D173" s="60">
        <f t="shared" si="25"/>
        <v>8.7581154020300979E-47</v>
      </c>
      <c r="E173" s="60">
        <f t="shared" si="26"/>
        <v>1.3487497719126402E-44</v>
      </c>
      <c r="F173" s="60">
        <f t="shared" si="27"/>
        <v>1.0318811566671918E-42</v>
      </c>
      <c r="G173" s="2">
        <f t="shared" si="33"/>
        <v>8.7581154020300979E-47</v>
      </c>
      <c r="H173" s="2">
        <f t="shared" si="34"/>
        <v>1</v>
      </c>
      <c r="I173" s="2" t="str">
        <f t="shared" si="28"/>
        <v>yes</v>
      </c>
      <c r="J173" s="2">
        <f t="shared" si="35"/>
        <v>1.3487497719126402E-44</v>
      </c>
      <c r="K173" s="2">
        <f t="shared" si="36"/>
        <v>1</v>
      </c>
      <c r="N173" s="2" t="str">
        <f t="shared" si="29"/>
        <v>yes</v>
      </c>
      <c r="O173" s="2">
        <f t="shared" si="37"/>
        <v>1.0318811566671918E-42</v>
      </c>
      <c r="P173" s="2">
        <f t="shared" si="38"/>
        <v>1</v>
      </c>
      <c r="Q173" s="2" t="str">
        <f t="shared" si="30"/>
        <v>yes</v>
      </c>
      <c r="R173" s="2">
        <f t="shared" si="31"/>
        <v>0.99</v>
      </c>
    </row>
    <row r="174" spans="1:18" s="2" customFormat="1" ht="13.5" hidden="1" thickBot="1" x14ac:dyDescent="0.25">
      <c r="A174" s="66">
        <v>153</v>
      </c>
      <c r="B174" s="219" t="str">
        <f t="shared" si="24"/>
        <v/>
      </c>
      <c r="C174" s="59" t="str">
        <f t="shared" si="32"/>
        <v/>
      </c>
      <c r="D174" s="60">
        <f t="shared" si="25"/>
        <v>4.3790577010150407E-47</v>
      </c>
      <c r="E174" s="60">
        <f t="shared" si="26"/>
        <v>6.7875394365733377E-45</v>
      </c>
      <c r="F174" s="60">
        <f t="shared" si="27"/>
        <v>5.226843271931582E-43</v>
      </c>
      <c r="G174" s="2">
        <f t="shared" si="33"/>
        <v>4.3790577010150407E-47</v>
      </c>
      <c r="H174" s="2">
        <f t="shared" si="34"/>
        <v>1</v>
      </c>
      <c r="I174" s="2" t="str">
        <f t="shared" si="28"/>
        <v>yes</v>
      </c>
      <c r="J174" s="2">
        <f t="shared" si="35"/>
        <v>6.7875394365733377E-45</v>
      </c>
      <c r="K174" s="2">
        <f t="shared" si="36"/>
        <v>1</v>
      </c>
      <c r="N174" s="2" t="str">
        <f t="shared" si="29"/>
        <v>yes</v>
      </c>
      <c r="O174" s="2">
        <f t="shared" si="37"/>
        <v>5.226843271931582E-43</v>
      </c>
      <c r="P174" s="2">
        <f t="shared" si="38"/>
        <v>1</v>
      </c>
      <c r="Q174" s="2" t="str">
        <f t="shared" si="30"/>
        <v>yes</v>
      </c>
      <c r="R174" s="2">
        <f t="shared" si="31"/>
        <v>0.99</v>
      </c>
    </row>
    <row r="175" spans="1:18" s="2" customFormat="1" ht="13.5" hidden="1" thickBot="1" x14ac:dyDescent="0.25">
      <c r="A175" s="66">
        <v>154</v>
      </c>
      <c r="B175" s="219" t="str">
        <f t="shared" si="24"/>
        <v/>
      </c>
      <c r="C175" s="59" t="str">
        <f t="shared" si="32"/>
        <v/>
      </c>
      <c r="D175" s="60">
        <f t="shared" si="25"/>
        <v>2.1895288505075476E-47</v>
      </c>
      <c r="E175" s="60">
        <f t="shared" si="26"/>
        <v>3.4156650067917391E-45</v>
      </c>
      <c r="F175" s="60">
        <f t="shared" si="27"/>
        <v>2.6473593331486525E-43</v>
      </c>
      <c r="G175" s="2">
        <f t="shared" si="33"/>
        <v>2.1895288505075476E-47</v>
      </c>
      <c r="H175" s="2">
        <f t="shared" si="34"/>
        <v>1</v>
      </c>
      <c r="I175" s="2" t="str">
        <f t="shared" si="28"/>
        <v>yes</v>
      </c>
      <c r="J175" s="2">
        <f t="shared" si="35"/>
        <v>3.4156650067917391E-45</v>
      </c>
      <c r="K175" s="2">
        <f t="shared" si="36"/>
        <v>1</v>
      </c>
      <c r="N175" s="2" t="str">
        <f t="shared" si="29"/>
        <v>yes</v>
      </c>
      <c r="O175" s="2">
        <f t="shared" si="37"/>
        <v>2.6473593331486525E-43</v>
      </c>
      <c r="P175" s="2">
        <f t="shared" si="38"/>
        <v>1</v>
      </c>
      <c r="Q175" s="2" t="str">
        <f t="shared" si="30"/>
        <v>yes</v>
      </c>
      <c r="R175" s="2">
        <f t="shared" si="31"/>
        <v>0.99</v>
      </c>
    </row>
    <row r="176" spans="1:18" s="2" customFormat="1" ht="13.5" hidden="1" thickBot="1" x14ac:dyDescent="0.25">
      <c r="A176" s="66">
        <v>155</v>
      </c>
      <c r="B176" s="219" t="str">
        <f t="shared" si="24"/>
        <v/>
      </c>
      <c r="C176" s="59" t="str">
        <f t="shared" si="32"/>
        <v/>
      </c>
      <c r="D176" s="60">
        <f t="shared" si="25"/>
        <v>1.0947644252537716E-47</v>
      </c>
      <c r="E176" s="60">
        <f t="shared" si="26"/>
        <v>1.7187801476484041E-45</v>
      </c>
      <c r="F176" s="60">
        <f t="shared" si="27"/>
        <v>1.340757991608283E-43</v>
      </c>
      <c r="G176" s="2">
        <f t="shared" si="33"/>
        <v>1.0947644252537716E-47</v>
      </c>
      <c r="H176" s="2">
        <f t="shared" si="34"/>
        <v>1</v>
      </c>
      <c r="I176" s="2" t="str">
        <f t="shared" si="28"/>
        <v>yes</v>
      </c>
      <c r="J176" s="2">
        <f t="shared" si="35"/>
        <v>1.7187801476484041E-45</v>
      </c>
      <c r="K176" s="2">
        <f t="shared" si="36"/>
        <v>1</v>
      </c>
      <c r="N176" s="2" t="str">
        <f t="shared" si="29"/>
        <v>yes</v>
      </c>
      <c r="O176" s="2">
        <f t="shared" si="37"/>
        <v>1.340757991608283E-43</v>
      </c>
      <c r="P176" s="2">
        <f t="shared" si="38"/>
        <v>1</v>
      </c>
      <c r="Q176" s="2" t="str">
        <f t="shared" si="30"/>
        <v>yes</v>
      </c>
      <c r="R176" s="2">
        <f t="shared" si="31"/>
        <v>0.99</v>
      </c>
    </row>
    <row r="177" spans="1:18" s="2" customFormat="1" ht="13.5" hidden="1" thickBot="1" x14ac:dyDescent="0.25">
      <c r="A177" s="66">
        <v>156</v>
      </c>
      <c r="B177" s="219" t="str">
        <f t="shared" si="24"/>
        <v/>
      </c>
      <c r="C177" s="59" t="str">
        <f t="shared" si="32"/>
        <v/>
      </c>
      <c r="D177" s="60">
        <f t="shared" si="25"/>
        <v>5.4738221262688483E-48</v>
      </c>
      <c r="E177" s="60">
        <f t="shared" si="26"/>
        <v>8.6486389595048128E-46</v>
      </c>
      <c r="F177" s="60">
        <f t="shared" si="27"/>
        <v>6.7897289654238213E-44</v>
      </c>
      <c r="G177" s="2">
        <f t="shared" si="33"/>
        <v>5.4738221262688483E-48</v>
      </c>
      <c r="H177" s="2">
        <f t="shared" si="34"/>
        <v>1</v>
      </c>
      <c r="I177" s="2" t="str">
        <f t="shared" si="28"/>
        <v>yes</v>
      </c>
      <c r="J177" s="2">
        <f t="shared" si="35"/>
        <v>8.6486389595048128E-46</v>
      </c>
      <c r="K177" s="2">
        <f t="shared" si="36"/>
        <v>1</v>
      </c>
      <c r="N177" s="2" t="str">
        <f t="shared" si="29"/>
        <v>yes</v>
      </c>
      <c r="O177" s="2">
        <f t="shared" si="37"/>
        <v>6.7897289654238213E-44</v>
      </c>
      <c r="P177" s="2">
        <f t="shared" si="38"/>
        <v>1</v>
      </c>
      <c r="Q177" s="2" t="str">
        <f t="shared" si="30"/>
        <v>yes</v>
      </c>
      <c r="R177" s="2">
        <f t="shared" si="31"/>
        <v>0.99</v>
      </c>
    </row>
    <row r="178" spans="1:18" s="2" customFormat="1" ht="13.5" hidden="1" thickBot="1" x14ac:dyDescent="0.25">
      <c r="A178" s="66">
        <v>157</v>
      </c>
      <c r="B178" s="219" t="str">
        <f t="shared" si="24"/>
        <v/>
      </c>
      <c r="C178" s="59" t="str">
        <f t="shared" si="32"/>
        <v/>
      </c>
      <c r="D178" s="60">
        <f t="shared" si="25"/>
        <v>2.7369110631344193E-48</v>
      </c>
      <c r="E178" s="60">
        <f t="shared" si="26"/>
        <v>4.3516885903837404E-46</v>
      </c>
      <c r="F178" s="60">
        <f t="shared" si="27"/>
        <v>3.4381076775094761E-44</v>
      </c>
      <c r="G178" s="2">
        <f t="shared" si="33"/>
        <v>2.7369110631344193E-48</v>
      </c>
      <c r="H178" s="2">
        <f t="shared" si="34"/>
        <v>1</v>
      </c>
      <c r="I178" s="2" t="str">
        <f t="shared" si="28"/>
        <v>yes</v>
      </c>
      <c r="J178" s="2">
        <f t="shared" si="35"/>
        <v>4.3516885903837404E-46</v>
      </c>
      <c r="K178" s="2">
        <f t="shared" si="36"/>
        <v>1</v>
      </c>
      <c r="N178" s="2" t="str">
        <f t="shared" si="29"/>
        <v>yes</v>
      </c>
      <c r="O178" s="2">
        <f t="shared" si="37"/>
        <v>3.4381076775094761E-44</v>
      </c>
      <c r="P178" s="2">
        <f t="shared" si="38"/>
        <v>1</v>
      </c>
      <c r="Q178" s="2" t="str">
        <f t="shared" si="30"/>
        <v>yes</v>
      </c>
      <c r="R178" s="2">
        <f t="shared" si="31"/>
        <v>0.99</v>
      </c>
    </row>
    <row r="179" spans="1:18" s="2" customFormat="1" ht="13.5" hidden="1" thickBot="1" x14ac:dyDescent="0.25">
      <c r="A179" s="66">
        <v>158</v>
      </c>
      <c r="B179" s="219" t="str">
        <f t="shared" si="24"/>
        <v/>
      </c>
      <c r="C179" s="59" t="str">
        <f t="shared" si="32"/>
        <v/>
      </c>
      <c r="D179" s="60">
        <f t="shared" si="25"/>
        <v>1.3684555315672069E-48</v>
      </c>
      <c r="E179" s="60">
        <f t="shared" si="26"/>
        <v>2.1895288505075395E-46</v>
      </c>
      <c r="F179" s="60">
        <f t="shared" si="27"/>
        <v>1.7408122817066531E-44</v>
      </c>
      <c r="G179" s="2">
        <f t="shared" si="33"/>
        <v>1.3684555315672069E-48</v>
      </c>
      <c r="H179" s="2">
        <f t="shared" si="34"/>
        <v>1</v>
      </c>
      <c r="I179" s="2" t="str">
        <f t="shared" si="28"/>
        <v>yes</v>
      </c>
      <c r="J179" s="2">
        <f t="shared" si="35"/>
        <v>2.1895288505075395E-46</v>
      </c>
      <c r="K179" s="2">
        <f t="shared" si="36"/>
        <v>1</v>
      </c>
      <c r="N179" s="2" t="str">
        <f t="shared" si="29"/>
        <v>yes</v>
      </c>
      <c r="O179" s="2">
        <f t="shared" si="37"/>
        <v>1.7408122817066531E-44</v>
      </c>
      <c r="P179" s="2">
        <f t="shared" si="38"/>
        <v>1</v>
      </c>
      <c r="Q179" s="2" t="str">
        <f t="shared" si="30"/>
        <v>yes</v>
      </c>
      <c r="R179" s="2">
        <f t="shared" si="31"/>
        <v>0.99</v>
      </c>
    </row>
    <row r="180" spans="1:18" s="2" customFormat="1" ht="13.5" hidden="1" thickBot="1" x14ac:dyDescent="0.25">
      <c r="A180" s="66">
        <v>159</v>
      </c>
      <c r="B180" s="219" t="str">
        <f t="shared" si="24"/>
        <v/>
      </c>
      <c r="C180" s="59" t="str">
        <f t="shared" si="32"/>
        <v/>
      </c>
      <c r="D180" s="60">
        <f t="shared" si="25"/>
        <v>6.8422776578360224E-49</v>
      </c>
      <c r="E180" s="60">
        <f t="shared" si="26"/>
        <v>1.1016067029116036E-46</v>
      </c>
      <c r="F180" s="60">
        <f t="shared" si="27"/>
        <v>8.8135378510586307E-45</v>
      </c>
      <c r="G180" s="2">
        <f t="shared" si="33"/>
        <v>6.8422776578360224E-49</v>
      </c>
      <c r="H180" s="2">
        <f t="shared" si="34"/>
        <v>1</v>
      </c>
      <c r="I180" s="2" t="str">
        <f t="shared" si="28"/>
        <v>yes</v>
      </c>
      <c r="J180" s="2">
        <f t="shared" si="35"/>
        <v>1.1016067029116036E-46</v>
      </c>
      <c r="K180" s="2">
        <f t="shared" si="36"/>
        <v>1</v>
      </c>
      <c r="N180" s="2" t="str">
        <f t="shared" si="29"/>
        <v>yes</v>
      </c>
      <c r="O180" s="2">
        <f t="shared" si="37"/>
        <v>8.8135378510586307E-45</v>
      </c>
      <c r="P180" s="2">
        <f t="shared" si="38"/>
        <v>1</v>
      </c>
      <c r="Q180" s="2" t="str">
        <f t="shared" si="30"/>
        <v>yes</v>
      </c>
      <c r="R180" s="2">
        <f t="shared" si="31"/>
        <v>0.99</v>
      </c>
    </row>
    <row r="181" spans="1:18" s="2" customFormat="1" ht="13.5" hidden="1" thickBot="1" x14ac:dyDescent="0.25">
      <c r="A181" s="66">
        <v>160</v>
      </c>
      <c r="B181" s="219" t="str">
        <f t="shared" si="24"/>
        <v/>
      </c>
      <c r="C181" s="59" t="str">
        <f t="shared" si="32"/>
        <v/>
      </c>
      <c r="D181" s="60">
        <f t="shared" si="25"/>
        <v>3.4211388289180047E-49</v>
      </c>
      <c r="E181" s="60">
        <f t="shared" si="26"/>
        <v>5.5422449028471866E-47</v>
      </c>
      <c r="F181" s="60">
        <f t="shared" si="27"/>
        <v>4.4618492606748866E-45</v>
      </c>
      <c r="G181" s="2">
        <f t="shared" si="33"/>
        <v>3.4211388289180047E-49</v>
      </c>
      <c r="H181" s="2">
        <f t="shared" si="34"/>
        <v>1</v>
      </c>
      <c r="I181" s="2" t="str">
        <f t="shared" si="28"/>
        <v>yes</v>
      </c>
      <c r="J181" s="2">
        <f t="shared" si="35"/>
        <v>5.5422449028471866E-47</v>
      </c>
      <c r="K181" s="2">
        <f t="shared" si="36"/>
        <v>1</v>
      </c>
      <c r="N181" s="2" t="str">
        <f t="shared" si="29"/>
        <v>yes</v>
      </c>
      <c r="O181" s="2">
        <f t="shared" si="37"/>
        <v>4.4618492606748866E-45</v>
      </c>
      <c r="P181" s="2">
        <f t="shared" si="38"/>
        <v>1</v>
      </c>
      <c r="Q181" s="2" t="str">
        <f t="shared" si="30"/>
        <v>yes</v>
      </c>
      <c r="R181" s="2">
        <f t="shared" si="31"/>
        <v>0.99</v>
      </c>
    </row>
    <row r="182" spans="1:18" s="2" customFormat="1" ht="13.5" hidden="1" thickBot="1" x14ac:dyDescent="0.25">
      <c r="A182" s="66">
        <v>161</v>
      </c>
      <c r="B182" s="219" t="str">
        <f t="shared" si="24"/>
        <v/>
      </c>
      <c r="C182" s="59" t="str">
        <f t="shared" si="32"/>
        <v/>
      </c>
      <c r="D182" s="60">
        <f t="shared" si="25"/>
        <v>1.7105694144590234E-49</v>
      </c>
      <c r="E182" s="60">
        <f t="shared" si="26"/>
        <v>2.7882281455681795E-47</v>
      </c>
      <c r="F182" s="60">
        <f t="shared" si="27"/>
        <v>2.2586358548516745E-45</v>
      </c>
      <c r="G182" s="2">
        <f t="shared" si="33"/>
        <v>1.7105694144590234E-49</v>
      </c>
      <c r="H182" s="2">
        <f t="shared" si="34"/>
        <v>1</v>
      </c>
      <c r="I182" s="2" t="str">
        <f t="shared" si="28"/>
        <v>yes</v>
      </c>
      <c r="J182" s="2">
        <f t="shared" si="35"/>
        <v>2.7882281455681795E-47</v>
      </c>
      <c r="K182" s="2">
        <f t="shared" si="36"/>
        <v>1</v>
      </c>
      <c r="N182" s="2" t="str">
        <f t="shared" si="29"/>
        <v>yes</v>
      </c>
      <c r="O182" s="2">
        <f t="shared" si="37"/>
        <v>2.2586358548516745E-45</v>
      </c>
      <c r="P182" s="2">
        <f t="shared" si="38"/>
        <v>1</v>
      </c>
      <c r="Q182" s="2" t="str">
        <f t="shared" si="30"/>
        <v>yes</v>
      </c>
      <c r="R182" s="2">
        <f t="shared" si="31"/>
        <v>0.99</v>
      </c>
    </row>
    <row r="183" spans="1:18" s="2" customFormat="1" ht="13.5" hidden="1" thickBot="1" x14ac:dyDescent="0.25">
      <c r="A183" s="66">
        <v>162</v>
      </c>
      <c r="B183" s="219" t="str">
        <f t="shared" si="24"/>
        <v/>
      </c>
      <c r="C183" s="59" t="str">
        <f t="shared" si="32"/>
        <v/>
      </c>
      <c r="D183" s="60">
        <f t="shared" si="25"/>
        <v>8.552847072295102E-50</v>
      </c>
      <c r="E183" s="60">
        <f t="shared" si="26"/>
        <v>1.4026669198563816E-47</v>
      </c>
      <c r="F183" s="60">
        <f t="shared" si="27"/>
        <v>1.1432590681536766E-45</v>
      </c>
      <c r="G183" s="2">
        <f t="shared" si="33"/>
        <v>8.552847072295102E-50</v>
      </c>
      <c r="H183" s="2">
        <f t="shared" si="34"/>
        <v>1</v>
      </c>
      <c r="I183" s="2" t="str">
        <f t="shared" si="28"/>
        <v>yes</v>
      </c>
      <c r="J183" s="2">
        <f t="shared" si="35"/>
        <v>1.4026669198563816E-47</v>
      </c>
      <c r="K183" s="2">
        <f t="shared" si="36"/>
        <v>1</v>
      </c>
      <c r="N183" s="2" t="str">
        <f t="shared" si="29"/>
        <v>yes</v>
      </c>
      <c r="O183" s="2">
        <f t="shared" si="37"/>
        <v>1.1432590681536766E-45</v>
      </c>
      <c r="P183" s="2">
        <f t="shared" si="38"/>
        <v>1</v>
      </c>
      <c r="Q183" s="2" t="str">
        <f t="shared" si="30"/>
        <v>yes</v>
      </c>
      <c r="R183" s="2">
        <f t="shared" si="31"/>
        <v>0.99</v>
      </c>
    </row>
    <row r="184" spans="1:18" s="2" customFormat="1" ht="13.5" hidden="1" thickBot="1" x14ac:dyDescent="0.25">
      <c r="A184" s="66">
        <v>163</v>
      </c>
      <c r="B184" s="219" t="str">
        <f t="shared" si="24"/>
        <v/>
      </c>
      <c r="C184" s="59" t="str">
        <f t="shared" si="32"/>
        <v/>
      </c>
      <c r="D184" s="60">
        <f t="shared" si="25"/>
        <v>4.2764235361475425E-50</v>
      </c>
      <c r="E184" s="60">
        <f t="shared" si="26"/>
        <v>7.0560988346434719E-48</v>
      </c>
      <c r="F184" s="60">
        <f t="shared" si="27"/>
        <v>5.7864286867611874E-46</v>
      </c>
      <c r="G184" s="2">
        <f t="shared" si="33"/>
        <v>4.2764235361475425E-50</v>
      </c>
      <c r="H184" s="2">
        <f t="shared" si="34"/>
        <v>1</v>
      </c>
      <c r="I184" s="2" t="str">
        <f t="shared" si="28"/>
        <v>yes</v>
      </c>
      <c r="J184" s="2">
        <f t="shared" si="35"/>
        <v>7.0560988346434719E-48</v>
      </c>
      <c r="K184" s="2">
        <f t="shared" si="36"/>
        <v>1</v>
      </c>
      <c r="N184" s="2" t="str">
        <f t="shared" si="29"/>
        <v>yes</v>
      </c>
      <c r="O184" s="2">
        <f t="shared" si="37"/>
        <v>5.7864286867611874E-46</v>
      </c>
      <c r="P184" s="2">
        <f t="shared" si="38"/>
        <v>1</v>
      </c>
      <c r="Q184" s="2" t="str">
        <f t="shared" si="30"/>
        <v>yes</v>
      </c>
      <c r="R184" s="2">
        <f t="shared" si="31"/>
        <v>0.99</v>
      </c>
    </row>
    <row r="185" spans="1:18" s="2" customFormat="1" ht="13.5" hidden="1" thickBot="1" x14ac:dyDescent="0.25">
      <c r="A185" s="66">
        <v>164</v>
      </c>
      <c r="B185" s="219" t="str">
        <f t="shared" si="24"/>
        <v/>
      </c>
      <c r="C185" s="59" t="str">
        <f t="shared" si="32"/>
        <v/>
      </c>
      <c r="D185" s="60">
        <f t="shared" si="25"/>
        <v>2.1382117680737674E-50</v>
      </c>
      <c r="E185" s="60">
        <f t="shared" si="26"/>
        <v>3.5494315350024674E-48</v>
      </c>
      <c r="F185" s="60">
        <f t="shared" si="27"/>
        <v>2.928494837553848E-46</v>
      </c>
      <c r="G185" s="2">
        <f t="shared" si="33"/>
        <v>2.1382117680737674E-50</v>
      </c>
      <c r="H185" s="2">
        <f t="shared" si="34"/>
        <v>1</v>
      </c>
      <c r="I185" s="2" t="str">
        <f t="shared" si="28"/>
        <v>yes</v>
      </c>
      <c r="J185" s="2">
        <f t="shared" si="35"/>
        <v>3.5494315350024674E-48</v>
      </c>
      <c r="K185" s="2">
        <f t="shared" si="36"/>
        <v>1</v>
      </c>
      <c r="N185" s="2" t="str">
        <f t="shared" si="29"/>
        <v>yes</v>
      </c>
      <c r="O185" s="2">
        <f t="shared" si="37"/>
        <v>2.928494837553848E-46</v>
      </c>
      <c r="P185" s="2">
        <f t="shared" si="38"/>
        <v>1</v>
      </c>
      <c r="Q185" s="2" t="str">
        <f t="shared" si="30"/>
        <v>yes</v>
      </c>
      <c r="R185" s="2">
        <f t="shared" si="31"/>
        <v>0.99</v>
      </c>
    </row>
    <row r="186" spans="1:18" s="2" customFormat="1" ht="13.5" hidden="1" thickBot="1" x14ac:dyDescent="0.25">
      <c r="A186" s="66">
        <v>165</v>
      </c>
      <c r="B186" s="219" t="str">
        <f t="shared" si="24"/>
        <v/>
      </c>
      <c r="C186" s="59" t="str">
        <f t="shared" si="32"/>
        <v/>
      </c>
      <c r="D186" s="60">
        <f t="shared" si="25"/>
        <v>1.0691058840368816E-50</v>
      </c>
      <c r="E186" s="60">
        <f t="shared" si="26"/>
        <v>1.7854068263415982E-48</v>
      </c>
      <c r="F186" s="60">
        <f t="shared" si="27"/>
        <v>1.4819945764519341E-46</v>
      </c>
      <c r="G186" s="2">
        <f t="shared" si="33"/>
        <v>1.0691058840368816E-50</v>
      </c>
      <c r="H186" s="2">
        <f t="shared" si="34"/>
        <v>1</v>
      </c>
      <c r="I186" s="2" t="str">
        <f t="shared" si="28"/>
        <v>yes</v>
      </c>
      <c r="J186" s="2">
        <f t="shared" si="35"/>
        <v>1.7854068263415982E-48</v>
      </c>
      <c r="K186" s="2">
        <f t="shared" si="36"/>
        <v>1</v>
      </c>
      <c r="N186" s="2" t="str">
        <f t="shared" si="29"/>
        <v>yes</v>
      </c>
      <c r="O186" s="2">
        <f t="shared" si="37"/>
        <v>1.4819945764519341E-46</v>
      </c>
      <c r="P186" s="2">
        <f t="shared" si="38"/>
        <v>1</v>
      </c>
      <c r="Q186" s="2" t="str">
        <f t="shared" si="30"/>
        <v>yes</v>
      </c>
      <c r="R186" s="2">
        <f t="shared" si="31"/>
        <v>0.99</v>
      </c>
    </row>
    <row r="187" spans="1:18" s="2" customFormat="1" ht="13.5" hidden="1" thickBot="1" x14ac:dyDescent="0.25">
      <c r="A187" s="66">
        <v>166</v>
      </c>
      <c r="B187" s="219" t="str">
        <f t="shared" si="24"/>
        <v/>
      </c>
      <c r="C187" s="59" t="str">
        <f t="shared" si="32"/>
        <v/>
      </c>
      <c r="D187" s="60">
        <f t="shared" si="25"/>
        <v>5.3455294201843984E-51</v>
      </c>
      <c r="E187" s="60">
        <f t="shared" si="26"/>
        <v>8.980489425909826E-49</v>
      </c>
      <c r="F187" s="60">
        <f t="shared" si="27"/>
        <v>7.4992432235767312E-47</v>
      </c>
      <c r="G187" s="2">
        <f t="shared" si="33"/>
        <v>5.3455294201843984E-51</v>
      </c>
      <c r="H187" s="2">
        <f t="shared" si="34"/>
        <v>1</v>
      </c>
      <c r="I187" s="2" t="str">
        <f t="shared" si="28"/>
        <v>yes</v>
      </c>
      <c r="J187" s="2">
        <f t="shared" si="35"/>
        <v>8.980489425909826E-49</v>
      </c>
      <c r="K187" s="2">
        <f t="shared" si="36"/>
        <v>1</v>
      </c>
      <c r="N187" s="2" t="str">
        <f t="shared" si="29"/>
        <v>yes</v>
      </c>
      <c r="O187" s="2">
        <f t="shared" si="37"/>
        <v>7.4992432235767312E-47</v>
      </c>
      <c r="P187" s="2">
        <f t="shared" si="38"/>
        <v>1</v>
      </c>
      <c r="Q187" s="2" t="str">
        <f t="shared" si="30"/>
        <v>yes</v>
      </c>
      <c r="R187" s="2">
        <f t="shared" si="31"/>
        <v>0.99</v>
      </c>
    </row>
    <row r="188" spans="1:18" s="2" customFormat="1" ht="13.5" hidden="1" thickBot="1" x14ac:dyDescent="0.25">
      <c r="A188" s="66">
        <v>167</v>
      </c>
      <c r="B188" s="219" t="str">
        <f t="shared" si="24"/>
        <v/>
      </c>
      <c r="C188" s="59" t="str">
        <f t="shared" si="32"/>
        <v/>
      </c>
      <c r="D188" s="60">
        <f t="shared" si="25"/>
        <v>2.6727647100921942E-51</v>
      </c>
      <c r="E188" s="60">
        <f t="shared" si="26"/>
        <v>4.5169723600558266E-49</v>
      </c>
      <c r="F188" s="60">
        <f t="shared" si="27"/>
        <v>3.7945240589179111E-47</v>
      </c>
      <c r="G188" s="2">
        <f t="shared" si="33"/>
        <v>2.6727647100921942E-51</v>
      </c>
      <c r="H188" s="2">
        <f t="shared" si="34"/>
        <v>1</v>
      </c>
      <c r="I188" s="2" t="str">
        <f t="shared" si="28"/>
        <v>yes</v>
      </c>
      <c r="J188" s="2">
        <f t="shared" si="35"/>
        <v>4.5169723600558266E-49</v>
      </c>
      <c r="K188" s="2">
        <f t="shared" si="36"/>
        <v>1</v>
      </c>
      <c r="N188" s="2" t="str">
        <f t="shared" si="29"/>
        <v>yes</v>
      </c>
      <c r="O188" s="2">
        <f t="shared" si="37"/>
        <v>3.7945240589179111E-47</v>
      </c>
      <c r="P188" s="2">
        <f t="shared" si="38"/>
        <v>1</v>
      </c>
      <c r="Q188" s="2" t="str">
        <f t="shared" si="30"/>
        <v>yes</v>
      </c>
      <c r="R188" s="2">
        <f t="shared" si="31"/>
        <v>0.99</v>
      </c>
    </row>
    <row r="189" spans="1:18" s="2" customFormat="1" ht="13.5" hidden="1" thickBot="1" x14ac:dyDescent="0.25">
      <c r="A189" s="66">
        <v>168</v>
      </c>
      <c r="B189" s="219" t="str">
        <f t="shared" si="24"/>
        <v/>
      </c>
      <c r="C189" s="59" t="str">
        <f t="shared" si="32"/>
        <v/>
      </c>
      <c r="D189" s="60">
        <f t="shared" si="25"/>
        <v>1.3363823550460946E-51</v>
      </c>
      <c r="E189" s="60">
        <f t="shared" si="26"/>
        <v>2.2718500035783686E-49</v>
      </c>
      <c r="F189" s="60">
        <f t="shared" si="27"/>
        <v>1.9198468912592309E-47</v>
      </c>
      <c r="G189" s="2">
        <f t="shared" si="33"/>
        <v>1.3363823550460946E-51</v>
      </c>
      <c r="H189" s="2">
        <f t="shared" si="34"/>
        <v>1</v>
      </c>
      <c r="I189" s="2" t="str">
        <f t="shared" si="28"/>
        <v>yes</v>
      </c>
      <c r="J189" s="2">
        <f t="shared" si="35"/>
        <v>2.2718500035783686E-49</v>
      </c>
      <c r="K189" s="2">
        <f t="shared" si="36"/>
        <v>1</v>
      </c>
      <c r="N189" s="2" t="str">
        <f t="shared" si="29"/>
        <v>yes</v>
      </c>
      <c r="O189" s="2">
        <f t="shared" si="37"/>
        <v>1.9198468912592309E-47</v>
      </c>
      <c r="P189" s="2">
        <f t="shared" si="38"/>
        <v>1</v>
      </c>
      <c r="Q189" s="2" t="str">
        <f t="shared" si="30"/>
        <v>yes</v>
      </c>
      <c r="R189" s="2">
        <f t="shared" si="31"/>
        <v>0.99</v>
      </c>
    </row>
    <row r="190" spans="1:18" s="2" customFormat="1" ht="13.5" hidden="1" thickBot="1" x14ac:dyDescent="0.25">
      <c r="A190" s="66">
        <v>169</v>
      </c>
      <c r="B190" s="219" t="str">
        <f t="shared" si="24"/>
        <v/>
      </c>
      <c r="C190" s="59" t="str">
        <f t="shared" si="32"/>
        <v/>
      </c>
      <c r="D190" s="60">
        <f t="shared" si="25"/>
        <v>6.6819117752305559E-52</v>
      </c>
      <c r="E190" s="60">
        <f t="shared" si="26"/>
        <v>1.1426069135644129E-49</v>
      </c>
      <c r="F190" s="60">
        <f t="shared" si="27"/>
        <v>9.7128269564750487E-48</v>
      </c>
      <c r="G190" s="2">
        <f t="shared" si="33"/>
        <v>6.6819117752305559E-52</v>
      </c>
      <c r="H190" s="2">
        <f t="shared" si="34"/>
        <v>1</v>
      </c>
      <c r="I190" s="2" t="str">
        <f t="shared" si="28"/>
        <v>yes</v>
      </c>
      <c r="J190" s="2">
        <f t="shared" si="35"/>
        <v>1.1426069135644129E-49</v>
      </c>
      <c r="K190" s="2">
        <f t="shared" si="36"/>
        <v>1</v>
      </c>
      <c r="N190" s="2" t="str">
        <f t="shared" si="29"/>
        <v>yes</v>
      </c>
      <c r="O190" s="2">
        <f t="shared" si="37"/>
        <v>9.7128269564750487E-48</v>
      </c>
      <c r="P190" s="2">
        <f t="shared" si="38"/>
        <v>1</v>
      </c>
      <c r="Q190" s="2" t="str">
        <f t="shared" si="30"/>
        <v>yes</v>
      </c>
      <c r="R190" s="2">
        <f t="shared" si="31"/>
        <v>0.99</v>
      </c>
    </row>
    <row r="191" spans="1:18" s="2" customFormat="1" ht="13.5" hidden="1" thickBot="1" x14ac:dyDescent="0.25">
      <c r="A191" s="66">
        <v>170</v>
      </c>
      <c r="B191" s="219" t="str">
        <f t="shared" si="24"/>
        <v/>
      </c>
      <c r="C191" s="59" t="str">
        <f t="shared" si="32"/>
        <v/>
      </c>
      <c r="D191" s="60">
        <f t="shared" si="25"/>
        <v>3.3409558876152713E-52</v>
      </c>
      <c r="E191" s="60">
        <f t="shared" si="26"/>
        <v>5.7464441266982102E-50</v>
      </c>
      <c r="F191" s="60">
        <f t="shared" si="27"/>
        <v>4.9135438239157371E-48</v>
      </c>
      <c r="G191" s="2">
        <f t="shared" si="33"/>
        <v>3.3409558876152713E-52</v>
      </c>
      <c r="H191" s="2">
        <f t="shared" si="34"/>
        <v>1</v>
      </c>
      <c r="I191" s="2" t="str">
        <f t="shared" si="28"/>
        <v>yes</v>
      </c>
      <c r="J191" s="2">
        <f t="shared" si="35"/>
        <v>5.7464441266982102E-50</v>
      </c>
      <c r="K191" s="2">
        <f t="shared" si="36"/>
        <v>1</v>
      </c>
      <c r="N191" s="2" t="str">
        <f t="shared" si="29"/>
        <v>yes</v>
      </c>
      <c r="O191" s="2">
        <f t="shared" si="37"/>
        <v>4.9135438239157371E-48</v>
      </c>
      <c r="P191" s="2">
        <f t="shared" si="38"/>
        <v>1</v>
      </c>
      <c r="Q191" s="2" t="str">
        <f t="shared" si="30"/>
        <v>yes</v>
      </c>
      <c r="R191" s="2">
        <f t="shared" si="31"/>
        <v>0.99</v>
      </c>
    </row>
    <row r="192" spans="1:18" s="2" customFormat="1" ht="13.5" hidden="1" thickBot="1" x14ac:dyDescent="0.25">
      <c r="A192" s="66">
        <v>171</v>
      </c>
      <c r="B192" s="219" t="str">
        <f t="shared" si="24"/>
        <v/>
      </c>
      <c r="C192" s="59" t="str">
        <f t="shared" si="32"/>
        <v/>
      </c>
      <c r="D192" s="60">
        <f t="shared" si="25"/>
        <v>1.6704779438076327E-52</v>
      </c>
      <c r="E192" s="60">
        <f t="shared" si="26"/>
        <v>2.8899268427872169E-50</v>
      </c>
      <c r="F192" s="60">
        <f t="shared" si="27"/>
        <v>2.4855041325913563E-48</v>
      </c>
      <c r="G192" s="2">
        <f t="shared" si="33"/>
        <v>1.6704779438076327E-52</v>
      </c>
      <c r="H192" s="2">
        <f t="shared" si="34"/>
        <v>1</v>
      </c>
      <c r="I192" s="2" t="str">
        <f t="shared" si="28"/>
        <v>yes</v>
      </c>
      <c r="J192" s="2">
        <f t="shared" si="35"/>
        <v>2.8899268427872169E-50</v>
      </c>
      <c r="K192" s="2">
        <f t="shared" si="36"/>
        <v>1</v>
      </c>
      <c r="N192" s="2" t="str">
        <f t="shared" si="29"/>
        <v>yes</v>
      </c>
      <c r="O192" s="2">
        <f t="shared" si="37"/>
        <v>2.4855041325913563E-48</v>
      </c>
      <c r="P192" s="2">
        <f t="shared" si="38"/>
        <v>1</v>
      </c>
      <c r="Q192" s="2" t="str">
        <f t="shared" si="30"/>
        <v>yes</v>
      </c>
      <c r="R192" s="2">
        <f t="shared" si="31"/>
        <v>0.99</v>
      </c>
    </row>
    <row r="193" spans="1:18" s="2" customFormat="1" ht="13.5" hidden="1" thickBot="1" x14ac:dyDescent="0.25">
      <c r="A193" s="66">
        <v>172</v>
      </c>
      <c r="B193" s="219" t="str">
        <f t="shared" si="24"/>
        <v/>
      </c>
      <c r="C193" s="59" t="str">
        <f t="shared" si="32"/>
        <v/>
      </c>
      <c r="D193" s="60">
        <f t="shared" si="25"/>
        <v>8.3523897190381485E-53</v>
      </c>
      <c r="E193" s="60">
        <f t="shared" si="26"/>
        <v>1.4533158111126423E-50</v>
      </c>
      <c r="F193" s="60">
        <f t="shared" si="27"/>
        <v>1.2572017005096297E-48</v>
      </c>
      <c r="G193" s="2">
        <f t="shared" si="33"/>
        <v>8.3523897190381485E-53</v>
      </c>
      <c r="H193" s="2">
        <f t="shared" si="34"/>
        <v>1</v>
      </c>
      <c r="I193" s="2" t="str">
        <f t="shared" si="28"/>
        <v>yes</v>
      </c>
      <c r="J193" s="2">
        <f t="shared" si="35"/>
        <v>1.4533158111126423E-50</v>
      </c>
      <c r="K193" s="2">
        <f t="shared" si="36"/>
        <v>1</v>
      </c>
      <c r="N193" s="2" t="str">
        <f t="shared" si="29"/>
        <v>yes</v>
      </c>
      <c r="O193" s="2">
        <f t="shared" si="37"/>
        <v>1.2572017005096297E-48</v>
      </c>
      <c r="P193" s="2">
        <f t="shared" si="38"/>
        <v>1</v>
      </c>
      <c r="Q193" s="2" t="str">
        <f t="shared" si="30"/>
        <v>yes</v>
      </c>
      <c r="R193" s="2">
        <f t="shared" si="31"/>
        <v>0.99</v>
      </c>
    </row>
    <row r="194" spans="1:18" s="2" customFormat="1" ht="13.5" hidden="1" thickBot="1" x14ac:dyDescent="0.25">
      <c r="A194" s="66">
        <v>173</v>
      </c>
      <c r="B194" s="219" t="str">
        <f t="shared" si="24"/>
        <v/>
      </c>
      <c r="C194" s="59" t="str">
        <f t="shared" si="32"/>
        <v/>
      </c>
      <c r="D194" s="60">
        <f t="shared" si="25"/>
        <v>4.1761948595190659E-53</v>
      </c>
      <c r="E194" s="60">
        <f t="shared" si="26"/>
        <v>7.3083410041583949E-51</v>
      </c>
      <c r="F194" s="60">
        <f t="shared" si="27"/>
        <v>6.3586742931037628E-49</v>
      </c>
      <c r="G194" s="2">
        <f t="shared" si="33"/>
        <v>4.1761948595190659E-53</v>
      </c>
      <c r="H194" s="2">
        <f t="shared" si="34"/>
        <v>1</v>
      </c>
      <c r="I194" s="2" t="str">
        <f t="shared" si="28"/>
        <v>yes</v>
      </c>
      <c r="J194" s="2">
        <f t="shared" si="35"/>
        <v>7.3083410041583949E-51</v>
      </c>
      <c r="K194" s="2">
        <f t="shared" si="36"/>
        <v>1</v>
      </c>
      <c r="N194" s="2" t="str">
        <f t="shared" si="29"/>
        <v>yes</v>
      </c>
      <c r="O194" s="2">
        <f t="shared" si="37"/>
        <v>6.3586742931037628E-49</v>
      </c>
      <c r="P194" s="2">
        <f t="shared" si="38"/>
        <v>1</v>
      </c>
      <c r="Q194" s="2" t="str">
        <f t="shared" si="30"/>
        <v>yes</v>
      </c>
      <c r="R194" s="2">
        <f t="shared" si="31"/>
        <v>0.99</v>
      </c>
    </row>
    <row r="195" spans="1:18" s="2" customFormat="1" ht="13.5" hidden="1" thickBot="1" x14ac:dyDescent="0.25">
      <c r="A195" s="66">
        <v>174</v>
      </c>
      <c r="B195" s="219" t="str">
        <f t="shared" si="24"/>
        <v/>
      </c>
      <c r="C195" s="59" t="str">
        <f t="shared" si="32"/>
        <v/>
      </c>
      <c r="D195" s="60">
        <f t="shared" si="25"/>
        <v>2.0880974297595292E-53</v>
      </c>
      <c r="E195" s="60">
        <f t="shared" si="26"/>
        <v>3.675051476376785E-51</v>
      </c>
      <c r="F195" s="60">
        <f t="shared" si="27"/>
        <v>3.2158788515726701E-49</v>
      </c>
      <c r="G195" s="2">
        <f t="shared" si="33"/>
        <v>2.0880974297595292E-53</v>
      </c>
      <c r="H195" s="2">
        <f t="shared" si="34"/>
        <v>1</v>
      </c>
      <c r="I195" s="2" t="str">
        <f t="shared" si="28"/>
        <v>yes</v>
      </c>
      <c r="J195" s="2">
        <f t="shared" si="35"/>
        <v>3.675051476376785E-51</v>
      </c>
      <c r="K195" s="2">
        <f t="shared" si="36"/>
        <v>1</v>
      </c>
      <c r="N195" s="2" t="str">
        <f t="shared" si="29"/>
        <v>yes</v>
      </c>
      <c r="O195" s="2">
        <f t="shared" si="37"/>
        <v>3.2158788515726701E-49</v>
      </c>
      <c r="P195" s="2">
        <f t="shared" si="38"/>
        <v>1</v>
      </c>
      <c r="Q195" s="2" t="str">
        <f t="shared" si="30"/>
        <v>yes</v>
      </c>
      <c r="R195" s="2">
        <f t="shared" si="31"/>
        <v>0.99</v>
      </c>
    </row>
    <row r="196" spans="1:18" s="2" customFormat="1" ht="13.5" hidden="1" thickBot="1" x14ac:dyDescent="0.25">
      <c r="A196" s="66">
        <v>175</v>
      </c>
      <c r="B196" s="219" t="str">
        <f t="shared" si="24"/>
        <v/>
      </c>
      <c r="C196" s="59" t="str">
        <f t="shared" si="32"/>
        <v/>
      </c>
      <c r="D196" s="60">
        <f t="shared" si="25"/>
        <v>1.0440487148797626E-53</v>
      </c>
      <c r="E196" s="60">
        <f t="shared" si="26"/>
        <v>1.8479662253371875E-51</v>
      </c>
      <c r="F196" s="60">
        <f t="shared" si="27"/>
        <v>1.6263146831682155E-49</v>
      </c>
      <c r="G196" s="2">
        <f t="shared" si="33"/>
        <v>1.0440487148797626E-53</v>
      </c>
      <c r="H196" s="2">
        <f t="shared" si="34"/>
        <v>1</v>
      </c>
      <c r="I196" s="2" t="str">
        <f t="shared" si="28"/>
        <v>yes</v>
      </c>
      <c r="J196" s="2">
        <f t="shared" si="35"/>
        <v>1.8479662253371875E-51</v>
      </c>
      <c r="K196" s="2">
        <f t="shared" si="36"/>
        <v>1</v>
      </c>
      <c r="N196" s="2" t="str">
        <f t="shared" si="29"/>
        <v>yes</v>
      </c>
      <c r="O196" s="2">
        <f t="shared" si="37"/>
        <v>1.6263146831682155E-49</v>
      </c>
      <c r="P196" s="2">
        <f t="shared" si="38"/>
        <v>1</v>
      </c>
      <c r="Q196" s="2" t="str">
        <f t="shared" si="30"/>
        <v>yes</v>
      </c>
      <c r="R196" s="2">
        <f t="shared" si="31"/>
        <v>0.99</v>
      </c>
    </row>
    <row r="197" spans="1:18" s="2" customFormat="1" ht="13.5" hidden="1" thickBot="1" x14ac:dyDescent="0.25">
      <c r="A197" s="66">
        <v>176</v>
      </c>
      <c r="B197" s="219" t="str">
        <f t="shared" si="24"/>
        <v/>
      </c>
      <c r="C197" s="59" t="str">
        <f t="shared" si="32"/>
        <v/>
      </c>
      <c r="D197" s="60">
        <f t="shared" si="25"/>
        <v>5.2202435743988776E-54</v>
      </c>
      <c r="E197" s="60">
        <f t="shared" si="26"/>
        <v>9.2920335624299019E-52</v>
      </c>
      <c r="F197" s="60">
        <f t="shared" si="27"/>
        <v>8.2239717271079242E-50</v>
      </c>
      <c r="G197" s="2">
        <f t="shared" si="33"/>
        <v>5.2202435743988776E-54</v>
      </c>
      <c r="H197" s="2">
        <f t="shared" si="34"/>
        <v>1</v>
      </c>
      <c r="I197" s="2" t="str">
        <f t="shared" si="28"/>
        <v>yes</v>
      </c>
      <c r="J197" s="2">
        <f t="shared" si="35"/>
        <v>9.2920335624299019E-52</v>
      </c>
      <c r="K197" s="2">
        <f t="shared" si="36"/>
        <v>1</v>
      </c>
      <c r="N197" s="2" t="str">
        <f t="shared" si="29"/>
        <v>yes</v>
      </c>
      <c r="O197" s="2">
        <f t="shared" si="37"/>
        <v>8.2239717271079242E-50</v>
      </c>
      <c r="P197" s="2">
        <f t="shared" si="38"/>
        <v>1</v>
      </c>
      <c r="Q197" s="2" t="str">
        <f t="shared" si="30"/>
        <v>yes</v>
      </c>
      <c r="R197" s="2">
        <f t="shared" si="31"/>
        <v>0.99</v>
      </c>
    </row>
    <row r="198" spans="1:18" s="2" customFormat="1" ht="13.5" hidden="1" thickBot="1" x14ac:dyDescent="0.25">
      <c r="A198" s="66">
        <v>177</v>
      </c>
      <c r="B198" s="219" t="str">
        <f t="shared" si="24"/>
        <v/>
      </c>
      <c r="C198" s="59" t="str">
        <f t="shared" si="32"/>
        <v/>
      </c>
      <c r="D198" s="60">
        <f t="shared" si="25"/>
        <v>2.6101217871994342E-54</v>
      </c>
      <c r="E198" s="60">
        <f t="shared" si="26"/>
        <v>4.6721179990869369E-52</v>
      </c>
      <c r="F198" s="60">
        <f t="shared" si="27"/>
        <v>4.1584460313661011E-50</v>
      </c>
      <c r="G198" s="2">
        <f t="shared" si="33"/>
        <v>2.6101217871994342E-54</v>
      </c>
      <c r="H198" s="2">
        <f t="shared" si="34"/>
        <v>1</v>
      </c>
      <c r="I198" s="2" t="str">
        <f t="shared" si="28"/>
        <v>yes</v>
      </c>
      <c r="J198" s="2">
        <f t="shared" si="35"/>
        <v>4.6721179990869369E-52</v>
      </c>
      <c r="K198" s="2">
        <f t="shared" si="36"/>
        <v>1</v>
      </c>
      <c r="N198" s="2" t="str">
        <f t="shared" si="29"/>
        <v>yes</v>
      </c>
      <c r="O198" s="2">
        <f t="shared" si="37"/>
        <v>4.1584460313661011E-50</v>
      </c>
      <c r="P198" s="2">
        <f t="shared" si="38"/>
        <v>1</v>
      </c>
      <c r="Q198" s="2" t="str">
        <f t="shared" si="30"/>
        <v>yes</v>
      </c>
      <c r="R198" s="2">
        <f t="shared" si="31"/>
        <v>0.99</v>
      </c>
    </row>
    <row r="199" spans="1:18" s="2" customFormat="1" ht="13.5" hidden="1" thickBot="1" x14ac:dyDescent="0.25">
      <c r="A199" s="66">
        <v>178</v>
      </c>
      <c r="B199" s="219" t="str">
        <f t="shared" ref="B199:B262" si="39">IF($B$8&lt;50,"",IF($B$10=0,(1-$D199),(IF($B$10=1,(1-$E199),(1-$F199)))))</f>
        <v/>
      </c>
      <c r="C199" s="59" t="str">
        <f t="shared" si="32"/>
        <v/>
      </c>
      <c r="D199" s="60">
        <f t="shared" ref="D199:D262" si="40">BETADIST($B$9,$C$9+$A199,$C$11,0,1)</f>
        <v>1.3050608935997145E-54</v>
      </c>
      <c r="E199" s="60">
        <f t="shared" ref="E199:E262" si="41">BETADIST($B$9,$C$9+$A199-1,$C$11+1,0,1)</f>
        <v>2.3491096084794948E-52</v>
      </c>
      <c r="F199" s="60">
        <f t="shared" ref="F199:F262" si="42">BETADIST($B$9,$C$9+$A199-2,$C$11+2,0,1)</f>
        <v>2.1025836056784812E-50</v>
      </c>
      <c r="G199" s="2">
        <f t="shared" si="33"/>
        <v>1.3050608935997145E-54</v>
      </c>
      <c r="H199" s="2">
        <f t="shared" si="34"/>
        <v>1</v>
      </c>
      <c r="I199" s="2" t="str">
        <f t="shared" ref="I199:I262" si="43">IF(H199&gt;$B$11,"yes","no")</f>
        <v>yes</v>
      </c>
      <c r="J199" s="2">
        <f t="shared" si="35"/>
        <v>2.3491096084794948E-52</v>
      </c>
      <c r="K199" s="2">
        <f t="shared" si="36"/>
        <v>1</v>
      </c>
      <c r="N199" s="2" t="str">
        <f t="shared" ref="N199:N262" si="44">IF(K199&gt;$B$11,"yes","no")</f>
        <v>yes</v>
      </c>
      <c r="O199" s="2">
        <f t="shared" si="37"/>
        <v>2.1025836056784812E-50</v>
      </c>
      <c r="P199" s="2">
        <f t="shared" si="38"/>
        <v>1</v>
      </c>
      <c r="Q199" s="2" t="str">
        <f t="shared" ref="Q199:Q262" si="45">IF(P199&gt;$B$11,"yes","no")</f>
        <v>yes</v>
      </c>
      <c r="R199" s="2">
        <f t="shared" ref="R199:R262" si="46">$B$11</f>
        <v>0.99</v>
      </c>
    </row>
    <row r="200" spans="1:18" s="2" customFormat="1" ht="13.5" hidden="1" thickBot="1" x14ac:dyDescent="0.25">
      <c r="A200" s="66">
        <v>179</v>
      </c>
      <c r="B200" s="219" t="str">
        <f t="shared" si="39"/>
        <v/>
      </c>
      <c r="C200" s="59" t="str">
        <f t="shared" si="32"/>
        <v/>
      </c>
      <c r="D200" s="60">
        <f t="shared" si="40"/>
        <v>6.5253044679985607E-55</v>
      </c>
      <c r="E200" s="60">
        <f t="shared" si="41"/>
        <v>1.1810801087077437E-52</v>
      </c>
      <c r="F200" s="60">
        <f t="shared" si="42"/>
        <v>1.0630373508816514E-50</v>
      </c>
      <c r="G200" s="2">
        <f t="shared" si="33"/>
        <v>6.5253044679985607E-55</v>
      </c>
      <c r="H200" s="2">
        <f t="shared" si="34"/>
        <v>1</v>
      </c>
      <c r="I200" s="2" t="str">
        <f t="shared" si="43"/>
        <v>yes</v>
      </c>
      <c r="J200" s="2">
        <f t="shared" si="35"/>
        <v>1.1810801087077437E-52</v>
      </c>
      <c r="K200" s="2">
        <f t="shared" si="36"/>
        <v>1</v>
      </c>
      <c r="N200" s="2" t="str">
        <f t="shared" si="44"/>
        <v>yes</v>
      </c>
      <c r="O200" s="2">
        <f t="shared" si="37"/>
        <v>1.0630373508816514E-50</v>
      </c>
      <c r="P200" s="2">
        <f t="shared" si="38"/>
        <v>1</v>
      </c>
      <c r="Q200" s="2" t="str">
        <f t="shared" si="45"/>
        <v>yes</v>
      </c>
      <c r="R200" s="2">
        <f t="shared" si="46"/>
        <v>0.99</v>
      </c>
    </row>
    <row r="201" spans="1:18" s="2" customFormat="1" ht="13.5" hidden="1" thickBot="1" x14ac:dyDescent="0.25">
      <c r="A201" s="66">
        <v>180</v>
      </c>
      <c r="B201" s="219" t="str">
        <f t="shared" si="39"/>
        <v/>
      </c>
      <c r="C201" s="59" t="str">
        <f t="shared" si="32"/>
        <v/>
      </c>
      <c r="D201" s="60">
        <f t="shared" si="40"/>
        <v>3.2626522339992739E-55</v>
      </c>
      <c r="E201" s="60">
        <f t="shared" si="41"/>
        <v>5.9380270658787009E-53</v>
      </c>
      <c r="F201" s="60">
        <f t="shared" si="42"/>
        <v>5.3742407598436335E-51</v>
      </c>
      <c r="G201" s="2">
        <f t="shared" si="33"/>
        <v>3.2626522339992739E-55</v>
      </c>
      <c r="H201" s="2">
        <f t="shared" si="34"/>
        <v>1</v>
      </c>
      <c r="I201" s="2" t="str">
        <f t="shared" si="43"/>
        <v>yes</v>
      </c>
      <c r="J201" s="2">
        <f t="shared" si="35"/>
        <v>5.9380270658787009E-53</v>
      </c>
      <c r="K201" s="2">
        <f t="shared" si="36"/>
        <v>1</v>
      </c>
      <c r="N201" s="2" t="str">
        <f t="shared" si="44"/>
        <v>yes</v>
      </c>
      <c r="O201" s="2">
        <f t="shared" si="37"/>
        <v>5.3742407598436335E-51</v>
      </c>
      <c r="P201" s="2">
        <f t="shared" si="38"/>
        <v>1</v>
      </c>
      <c r="Q201" s="2" t="str">
        <f t="shared" si="45"/>
        <v>yes</v>
      </c>
      <c r="R201" s="2">
        <f t="shared" si="46"/>
        <v>0.99</v>
      </c>
    </row>
    <row r="202" spans="1:18" s="2" customFormat="1" ht="13.5" hidden="1" thickBot="1" x14ac:dyDescent="0.25">
      <c r="A202" s="66">
        <v>181</v>
      </c>
      <c r="B202" s="219" t="str">
        <f t="shared" si="39"/>
        <v/>
      </c>
      <c r="C202" s="59" t="str">
        <f t="shared" si="32"/>
        <v/>
      </c>
      <c r="D202" s="60">
        <f t="shared" si="40"/>
        <v>1.631326116999634E-55</v>
      </c>
      <c r="E202" s="60">
        <f t="shared" si="41"/>
        <v>2.9853267941093421E-53</v>
      </c>
      <c r="F202" s="60">
        <f t="shared" si="42"/>
        <v>2.7168105152512059E-51</v>
      </c>
      <c r="G202" s="2">
        <f t="shared" si="33"/>
        <v>1.631326116999634E-55</v>
      </c>
      <c r="H202" s="2">
        <f t="shared" si="34"/>
        <v>1</v>
      </c>
      <c r="I202" s="2" t="str">
        <f t="shared" si="43"/>
        <v>yes</v>
      </c>
      <c r="J202" s="2">
        <f t="shared" si="35"/>
        <v>2.9853267941093421E-53</v>
      </c>
      <c r="K202" s="2">
        <f t="shared" si="36"/>
        <v>1</v>
      </c>
      <c r="N202" s="2" t="str">
        <f t="shared" si="44"/>
        <v>yes</v>
      </c>
      <c r="O202" s="2">
        <f t="shared" si="37"/>
        <v>2.7168105152512059E-51</v>
      </c>
      <c r="P202" s="2">
        <f t="shared" si="38"/>
        <v>1</v>
      </c>
      <c r="Q202" s="2" t="str">
        <f t="shared" si="45"/>
        <v>yes</v>
      </c>
      <c r="R202" s="2">
        <f t="shared" si="46"/>
        <v>0.99</v>
      </c>
    </row>
    <row r="203" spans="1:18" s="2" customFormat="1" ht="13.5" hidden="1" thickBot="1" x14ac:dyDescent="0.25">
      <c r="A203" s="66">
        <v>182</v>
      </c>
      <c r="B203" s="219" t="str">
        <f t="shared" si="39"/>
        <v/>
      </c>
      <c r="C203" s="59" t="str">
        <f t="shared" si="32"/>
        <v/>
      </c>
      <c r="D203" s="60">
        <f t="shared" si="40"/>
        <v>8.1566305849981548E-56</v>
      </c>
      <c r="E203" s="60">
        <f t="shared" si="41"/>
        <v>1.5008200276396657E-53</v>
      </c>
      <c r="F203" s="60">
        <f t="shared" si="42"/>
        <v>1.3733318915961475E-51</v>
      </c>
      <c r="G203" s="2">
        <f t="shared" si="33"/>
        <v>8.1566305849981548E-56</v>
      </c>
      <c r="H203" s="2">
        <f t="shared" si="34"/>
        <v>1</v>
      </c>
      <c r="I203" s="2" t="str">
        <f t="shared" si="43"/>
        <v>yes</v>
      </c>
      <c r="J203" s="2">
        <f t="shared" si="35"/>
        <v>1.5008200276396657E-53</v>
      </c>
      <c r="K203" s="2">
        <f t="shared" si="36"/>
        <v>1</v>
      </c>
      <c r="N203" s="2" t="str">
        <f t="shared" si="44"/>
        <v>yes</v>
      </c>
      <c r="O203" s="2">
        <f t="shared" si="37"/>
        <v>1.3733318915961475E-51</v>
      </c>
      <c r="P203" s="2">
        <f t="shared" si="38"/>
        <v>1</v>
      </c>
      <c r="Q203" s="2" t="str">
        <f t="shared" si="45"/>
        <v>yes</v>
      </c>
      <c r="R203" s="2">
        <f t="shared" si="46"/>
        <v>0.99</v>
      </c>
    </row>
    <row r="204" spans="1:18" s="2" customFormat="1" ht="13.5" hidden="1" thickBot="1" x14ac:dyDescent="0.25">
      <c r="A204" s="66">
        <v>183</v>
      </c>
      <c r="B204" s="219" t="str">
        <f t="shared" si="39"/>
        <v/>
      </c>
      <c r="C204" s="59" t="str">
        <f t="shared" si="32"/>
        <v/>
      </c>
      <c r="D204" s="60">
        <f t="shared" si="40"/>
        <v>4.0783152924990697E-56</v>
      </c>
      <c r="E204" s="60">
        <f t="shared" si="41"/>
        <v>7.5448832911233102E-54</v>
      </c>
      <c r="F204" s="60">
        <f t="shared" si="42"/>
        <v>6.9417004593627041E-52</v>
      </c>
      <c r="G204" s="2">
        <f t="shared" si="33"/>
        <v>4.0783152924990697E-56</v>
      </c>
      <c r="H204" s="2">
        <f t="shared" si="34"/>
        <v>1</v>
      </c>
      <c r="I204" s="2" t="str">
        <f t="shared" si="43"/>
        <v>yes</v>
      </c>
      <c r="J204" s="2">
        <f t="shared" si="35"/>
        <v>7.5448832911233102E-54</v>
      </c>
      <c r="K204" s="2">
        <f t="shared" si="36"/>
        <v>1</v>
      </c>
      <c r="N204" s="2" t="str">
        <f t="shared" si="44"/>
        <v>yes</v>
      </c>
      <c r="O204" s="2">
        <f t="shared" si="37"/>
        <v>6.9417004593627041E-52</v>
      </c>
      <c r="P204" s="2">
        <f t="shared" si="38"/>
        <v>1</v>
      </c>
      <c r="Q204" s="2" t="str">
        <f t="shared" si="45"/>
        <v>yes</v>
      </c>
      <c r="R204" s="2">
        <f t="shared" si="46"/>
        <v>0.99</v>
      </c>
    </row>
    <row r="205" spans="1:18" s="2" customFormat="1" ht="13.5" hidden="1" thickBot="1" x14ac:dyDescent="0.25">
      <c r="A205" s="66">
        <v>184</v>
      </c>
      <c r="B205" s="219" t="str">
        <f t="shared" si="39"/>
        <v/>
      </c>
      <c r="C205" s="59" t="str">
        <f t="shared" si="32"/>
        <v/>
      </c>
      <c r="D205" s="60">
        <f t="shared" si="40"/>
        <v>2.0391576462495312E-56</v>
      </c>
      <c r="E205" s="60">
        <f t="shared" si="41"/>
        <v>3.7928332220241435E-54</v>
      </c>
      <c r="F205" s="60">
        <f t="shared" si="42"/>
        <v>3.5085746461369641E-52</v>
      </c>
      <c r="G205" s="2">
        <f t="shared" si="33"/>
        <v>2.0391576462495312E-56</v>
      </c>
      <c r="H205" s="2">
        <f t="shared" si="34"/>
        <v>1</v>
      </c>
      <c r="I205" s="2" t="str">
        <f t="shared" si="43"/>
        <v>yes</v>
      </c>
      <c r="J205" s="2">
        <f t="shared" si="35"/>
        <v>3.7928332220241435E-54</v>
      </c>
      <c r="K205" s="2">
        <f t="shared" si="36"/>
        <v>1</v>
      </c>
      <c r="N205" s="2" t="str">
        <f t="shared" si="44"/>
        <v>yes</v>
      </c>
      <c r="O205" s="2">
        <f t="shared" si="37"/>
        <v>3.5085746461369641E-52</v>
      </c>
      <c r="P205" s="2">
        <f t="shared" si="38"/>
        <v>1</v>
      </c>
      <c r="Q205" s="2" t="str">
        <f t="shared" si="45"/>
        <v>yes</v>
      </c>
      <c r="R205" s="2">
        <f t="shared" si="46"/>
        <v>0.99</v>
      </c>
    </row>
    <row r="206" spans="1:18" s="2" customFormat="1" ht="13.5" hidden="1" thickBot="1" x14ac:dyDescent="0.25">
      <c r="A206" s="66">
        <v>185</v>
      </c>
      <c r="B206" s="219" t="str">
        <f t="shared" si="39"/>
        <v/>
      </c>
      <c r="C206" s="59" t="str">
        <f t="shared" si="32"/>
        <v/>
      </c>
      <c r="D206" s="60">
        <f t="shared" si="40"/>
        <v>1.0195788231247637E-56</v>
      </c>
      <c r="E206" s="60">
        <f t="shared" si="41"/>
        <v>1.9066123992433145E-54</v>
      </c>
      <c r="F206" s="60">
        <f t="shared" si="42"/>
        <v>1.7732514891785994E-52</v>
      </c>
      <c r="G206" s="2">
        <f t="shared" si="33"/>
        <v>1.0195788231247637E-56</v>
      </c>
      <c r="H206" s="2">
        <f t="shared" si="34"/>
        <v>1</v>
      </c>
      <c r="I206" s="2" t="str">
        <f t="shared" si="43"/>
        <v>yes</v>
      </c>
      <c r="J206" s="2">
        <f t="shared" si="35"/>
        <v>1.9066123992433145E-54</v>
      </c>
      <c r="K206" s="2">
        <f t="shared" si="36"/>
        <v>1</v>
      </c>
      <c r="N206" s="2" t="str">
        <f t="shared" si="44"/>
        <v>yes</v>
      </c>
      <c r="O206" s="2">
        <f t="shared" si="37"/>
        <v>1.7732514891785994E-52</v>
      </c>
      <c r="P206" s="2">
        <f t="shared" si="38"/>
        <v>1</v>
      </c>
      <c r="Q206" s="2" t="str">
        <f t="shared" si="45"/>
        <v>yes</v>
      </c>
      <c r="R206" s="2">
        <f t="shared" si="46"/>
        <v>0.99</v>
      </c>
    </row>
    <row r="207" spans="1:18" s="2" customFormat="1" ht="13.5" hidden="1" thickBot="1" x14ac:dyDescent="0.25">
      <c r="A207" s="66">
        <v>186</v>
      </c>
      <c r="B207" s="219" t="str">
        <f t="shared" si="39"/>
        <v/>
      </c>
      <c r="C207" s="59" t="str">
        <f t="shared" si="32"/>
        <v/>
      </c>
      <c r="D207" s="60">
        <f t="shared" si="40"/>
        <v>5.0978941156238088E-57</v>
      </c>
      <c r="E207" s="60">
        <f t="shared" si="41"/>
        <v>9.5840409373727996E-55</v>
      </c>
      <c r="F207" s="60">
        <f t="shared" si="42"/>
        <v>8.9615880658551407E-53</v>
      </c>
      <c r="G207" s="2">
        <f t="shared" si="33"/>
        <v>5.0978941156238088E-57</v>
      </c>
      <c r="H207" s="2">
        <f t="shared" si="34"/>
        <v>1</v>
      </c>
      <c r="I207" s="2" t="str">
        <f t="shared" si="43"/>
        <v>yes</v>
      </c>
      <c r="J207" s="2">
        <f t="shared" si="35"/>
        <v>9.5840409373727996E-55</v>
      </c>
      <c r="K207" s="2">
        <f t="shared" si="36"/>
        <v>1</v>
      </c>
      <c r="N207" s="2" t="str">
        <f t="shared" si="44"/>
        <v>yes</v>
      </c>
      <c r="O207" s="2">
        <f t="shared" si="37"/>
        <v>8.9615880658551407E-53</v>
      </c>
      <c r="P207" s="2">
        <f t="shared" si="38"/>
        <v>1</v>
      </c>
      <c r="Q207" s="2" t="str">
        <f t="shared" si="45"/>
        <v>yes</v>
      </c>
      <c r="R207" s="2">
        <f t="shared" si="46"/>
        <v>0.99</v>
      </c>
    </row>
    <row r="208" spans="1:18" s="2" customFormat="1" ht="13.5" hidden="1" thickBot="1" x14ac:dyDescent="0.25">
      <c r="A208" s="66">
        <v>187</v>
      </c>
      <c r="B208" s="219" t="str">
        <f t="shared" si="39"/>
        <v/>
      </c>
      <c r="C208" s="59" t="str">
        <f t="shared" si="32"/>
        <v/>
      </c>
      <c r="D208" s="60">
        <f t="shared" si="40"/>
        <v>2.5489470578118996E-57</v>
      </c>
      <c r="E208" s="60">
        <f t="shared" si="41"/>
        <v>4.8175099392645089E-55</v>
      </c>
      <c r="F208" s="60">
        <f t="shared" si="42"/>
        <v>4.528714237614429E-53</v>
      </c>
      <c r="G208" s="2">
        <f t="shared" si="33"/>
        <v>2.5489470578118996E-57</v>
      </c>
      <c r="H208" s="2">
        <f t="shared" si="34"/>
        <v>1</v>
      </c>
      <c r="I208" s="2" t="str">
        <f t="shared" si="43"/>
        <v>yes</v>
      </c>
      <c r="J208" s="2">
        <f t="shared" si="35"/>
        <v>4.8175099392645089E-55</v>
      </c>
      <c r="K208" s="2">
        <f t="shared" si="36"/>
        <v>1</v>
      </c>
      <c r="N208" s="2" t="str">
        <f t="shared" si="44"/>
        <v>yes</v>
      </c>
      <c r="O208" s="2">
        <f t="shared" si="37"/>
        <v>4.528714237614429E-53</v>
      </c>
      <c r="P208" s="2">
        <f t="shared" si="38"/>
        <v>1</v>
      </c>
      <c r="Q208" s="2" t="str">
        <f t="shared" si="45"/>
        <v>yes</v>
      </c>
      <c r="R208" s="2">
        <f t="shared" si="46"/>
        <v>0.99</v>
      </c>
    </row>
    <row r="209" spans="1:18" s="2" customFormat="1" ht="13.5" hidden="1" thickBot="1" x14ac:dyDescent="0.25">
      <c r="A209" s="66">
        <v>188</v>
      </c>
      <c r="B209" s="219" t="str">
        <f t="shared" si="39"/>
        <v/>
      </c>
      <c r="C209" s="59" t="str">
        <f t="shared" si="32"/>
        <v/>
      </c>
      <c r="D209" s="60">
        <f t="shared" si="40"/>
        <v>1.2744735289059836E-57</v>
      </c>
      <c r="E209" s="60">
        <f t="shared" si="41"/>
        <v>2.421499704921309E-55</v>
      </c>
      <c r="F209" s="60">
        <f t="shared" si="42"/>
        <v>2.2884446685035325E-53</v>
      </c>
      <c r="G209" s="2">
        <f t="shared" si="33"/>
        <v>1.2744735289059836E-57</v>
      </c>
      <c r="H209" s="2">
        <f t="shared" si="34"/>
        <v>1</v>
      </c>
      <c r="I209" s="2" t="str">
        <f t="shared" si="43"/>
        <v>yes</v>
      </c>
      <c r="J209" s="2">
        <f t="shared" si="35"/>
        <v>2.421499704921309E-55</v>
      </c>
      <c r="K209" s="2">
        <f t="shared" si="36"/>
        <v>1</v>
      </c>
      <c r="N209" s="2" t="str">
        <f t="shared" si="44"/>
        <v>yes</v>
      </c>
      <c r="O209" s="2">
        <f t="shared" si="37"/>
        <v>2.2884446685035325E-53</v>
      </c>
      <c r="P209" s="2">
        <f t="shared" si="38"/>
        <v>1</v>
      </c>
      <c r="Q209" s="2" t="str">
        <f t="shared" si="45"/>
        <v>yes</v>
      </c>
      <c r="R209" s="2">
        <f t="shared" si="46"/>
        <v>0.99</v>
      </c>
    </row>
    <row r="210" spans="1:18" s="2" customFormat="1" ht="13.5" hidden="1" thickBot="1" x14ac:dyDescent="0.25">
      <c r="A210" s="66">
        <v>189</v>
      </c>
      <c r="B210" s="219" t="str">
        <f t="shared" si="39"/>
        <v/>
      </c>
      <c r="C210" s="59" t="str">
        <f t="shared" si="32"/>
        <v/>
      </c>
      <c r="D210" s="60">
        <f t="shared" si="40"/>
        <v>6.3723676445299067E-58</v>
      </c>
      <c r="E210" s="60">
        <f t="shared" si="41"/>
        <v>1.2171222201051827E-55</v>
      </c>
      <c r="F210" s="60">
        <f t="shared" si="42"/>
        <v>1.1563298327763704E-53</v>
      </c>
      <c r="G210" s="2">
        <f t="shared" si="33"/>
        <v>6.3723676445299067E-58</v>
      </c>
      <c r="H210" s="2">
        <f t="shared" si="34"/>
        <v>1</v>
      </c>
      <c r="I210" s="2" t="str">
        <f t="shared" si="43"/>
        <v>yes</v>
      </c>
      <c r="J210" s="2">
        <f t="shared" si="35"/>
        <v>1.2171222201051827E-55</v>
      </c>
      <c r="K210" s="2">
        <f t="shared" si="36"/>
        <v>1</v>
      </c>
      <c r="N210" s="2" t="str">
        <f t="shared" si="44"/>
        <v>yes</v>
      </c>
      <c r="O210" s="2">
        <f t="shared" si="37"/>
        <v>1.1563298327763704E-53</v>
      </c>
      <c r="P210" s="2">
        <f t="shared" si="38"/>
        <v>1</v>
      </c>
      <c r="Q210" s="2" t="str">
        <f t="shared" si="45"/>
        <v>yes</v>
      </c>
      <c r="R210" s="2">
        <f t="shared" si="46"/>
        <v>0.99</v>
      </c>
    </row>
    <row r="211" spans="1:18" s="2" customFormat="1" ht="13.5" hidden="1" thickBot="1" x14ac:dyDescent="0.25">
      <c r="A211" s="66">
        <v>190</v>
      </c>
      <c r="B211" s="219" t="str">
        <f t="shared" si="39"/>
        <v/>
      </c>
      <c r="C211" s="59" t="str">
        <f t="shared" si="32"/>
        <v/>
      </c>
      <c r="D211" s="60">
        <f t="shared" si="40"/>
        <v>3.186183822264947E-58</v>
      </c>
      <c r="E211" s="60">
        <f t="shared" si="41"/>
        <v>6.1174729387487218E-56</v>
      </c>
      <c r="F211" s="60">
        <f t="shared" si="42"/>
        <v>5.8425052748871022E-54</v>
      </c>
      <c r="G211" s="2">
        <f t="shared" si="33"/>
        <v>3.186183822264947E-58</v>
      </c>
      <c r="H211" s="2">
        <f t="shared" si="34"/>
        <v>1</v>
      </c>
      <c r="I211" s="2" t="str">
        <f t="shared" si="43"/>
        <v>yes</v>
      </c>
      <c r="J211" s="2">
        <f t="shared" si="35"/>
        <v>6.1174729387487218E-56</v>
      </c>
      <c r="K211" s="2">
        <f t="shared" si="36"/>
        <v>1</v>
      </c>
      <c r="N211" s="2" t="str">
        <f t="shared" si="44"/>
        <v>yes</v>
      </c>
      <c r="O211" s="2">
        <f t="shared" si="37"/>
        <v>5.8425052748871022E-54</v>
      </c>
      <c r="P211" s="2">
        <f t="shared" si="38"/>
        <v>1</v>
      </c>
      <c r="Q211" s="2" t="str">
        <f t="shared" si="45"/>
        <v>yes</v>
      </c>
      <c r="R211" s="2">
        <f t="shared" si="46"/>
        <v>0.99</v>
      </c>
    </row>
    <row r="212" spans="1:18" s="2" customFormat="1" ht="13.5" hidden="1" thickBot="1" x14ac:dyDescent="0.25">
      <c r="A212" s="66">
        <v>191</v>
      </c>
      <c r="B212" s="219" t="str">
        <f t="shared" si="39"/>
        <v/>
      </c>
      <c r="C212" s="59" t="str">
        <f t="shared" si="32"/>
        <v/>
      </c>
      <c r="D212" s="60">
        <f t="shared" si="40"/>
        <v>1.5930919111324707E-58</v>
      </c>
      <c r="E212" s="60">
        <f t="shared" si="41"/>
        <v>3.07466738848568E-56</v>
      </c>
      <c r="F212" s="60">
        <f t="shared" si="42"/>
        <v>2.9518400021373718E-54</v>
      </c>
      <c r="G212" s="2">
        <f t="shared" si="33"/>
        <v>1.5930919111324707E-58</v>
      </c>
      <c r="H212" s="2">
        <f t="shared" si="34"/>
        <v>1</v>
      </c>
      <c r="I212" s="2" t="str">
        <f t="shared" si="43"/>
        <v>yes</v>
      </c>
      <c r="J212" s="2">
        <f t="shared" si="35"/>
        <v>3.07466738848568E-56</v>
      </c>
      <c r="K212" s="2">
        <f t="shared" si="36"/>
        <v>1</v>
      </c>
      <c r="N212" s="2" t="str">
        <f t="shared" si="44"/>
        <v>yes</v>
      </c>
      <c r="O212" s="2">
        <f t="shared" si="37"/>
        <v>2.9518400021373718E-54</v>
      </c>
      <c r="P212" s="2">
        <f t="shared" si="38"/>
        <v>1</v>
      </c>
      <c r="Q212" s="2" t="str">
        <f t="shared" si="45"/>
        <v>yes</v>
      </c>
      <c r="R212" s="2">
        <f t="shared" si="46"/>
        <v>0.99</v>
      </c>
    </row>
    <row r="213" spans="1:18" s="2" customFormat="1" ht="13.5" hidden="1" thickBot="1" x14ac:dyDescent="0.25">
      <c r="A213" s="66">
        <v>192</v>
      </c>
      <c r="B213" s="219" t="str">
        <f t="shared" si="39"/>
        <v/>
      </c>
      <c r="C213" s="59" t="str">
        <f t="shared" si="32"/>
        <v/>
      </c>
      <c r="D213" s="60">
        <f t="shared" si="40"/>
        <v>7.9654595556623392E-59</v>
      </c>
      <c r="E213" s="60">
        <f t="shared" si="41"/>
        <v>1.5452991537984993E-56</v>
      </c>
      <c r="F213" s="60">
        <f t="shared" si="42"/>
        <v>1.4912933380111115E-54</v>
      </c>
      <c r="G213" s="2">
        <f t="shared" si="33"/>
        <v>7.9654595556623392E-59</v>
      </c>
      <c r="H213" s="2">
        <f t="shared" si="34"/>
        <v>1</v>
      </c>
      <c r="I213" s="2" t="str">
        <f t="shared" si="43"/>
        <v>yes</v>
      </c>
      <c r="J213" s="2">
        <f t="shared" si="35"/>
        <v>1.5452991537984993E-56</v>
      </c>
      <c r="K213" s="2">
        <f t="shared" si="36"/>
        <v>1</v>
      </c>
      <c r="N213" s="2" t="str">
        <f t="shared" si="44"/>
        <v>yes</v>
      </c>
      <c r="O213" s="2">
        <f t="shared" si="37"/>
        <v>1.4912933380111115E-54</v>
      </c>
      <c r="P213" s="2">
        <f t="shared" si="38"/>
        <v>1</v>
      </c>
      <c r="Q213" s="2" t="str">
        <f t="shared" si="45"/>
        <v>yes</v>
      </c>
      <c r="R213" s="2">
        <f t="shared" si="46"/>
        <v>0.99</v>
      </c>
    </row>
    <row r="214" spans="1:18" s="2" customFormat="1" ht="13.5" hidden="1" thickBot="1" x14ac:dyDescent="0.25">
      <c r="A214" s="66">
        <v>193</v>
      </c>
      <c r="B214" s="219" t="str">
        <f t="shared" si="39"/>
        <v/>
      </c>
      <c r="C214" s="59" t="str">
        <f t="shared" ref="C214:C277" si="47">IF($A214&gt;=$B$8,"",IF($B$8&lt;50,IF($B$10=2, $J1220, IF($B$10=1,$G1220,$D1220)),IF($B214&gt;=$B$11,"yes","no")))</f>
        <v/>
      </c>
      <c r="D214" s="60">
        <f t="shared" si="40"/>
        <v>3.9827297778311616E-59</v>
      </c>
      <c r="E214" s="60">
        <f t="shared" si="41"/>
        <v>7.7663230667707954E-57</v>
      </c>
      <c r="F214" s="60">
        <f t="shared" si="42"/>
        <v>7.5337316477454668E-55</v>
      </c>
      <c r="G214" s="2">
        <f t="shared" ref="G214:G277" si="48">D214</f>
        <v>3.9827297778311616E-59</v>
      </c>
      <c r="H214" s="2">
        <f t="shared" ref="H214:H277" si="49">1-G214</f>
        <v>1</v>
      </c>
      <c r="I214" s="2" t="str">
        <f t="shared" si="43"/>
        <v>yes</v>
      </c>
      <c r="J214" s="2">
        <f t="shared" ref="J214:J277" si="50">E214</f>
        <v>7.7663230667707954E-57</v>
      </c>
      <c r="K214" s="2">
        <f t="shared" ref="K214:K277" si="51">1-J214</f>
        <v>1</v>
      </c>
      <c r="N214" s="2" t="str">
        <f t="shared" si="44"/>
        <v>yes</v>
      </c>
      <c r="O214" s="2">
        <f t="shared" ref="O214:O277" si="52">F214</f>
        <v>7.5337316477454668E-55</v>
      </c>
      <c r="P214" s="2">
        <f t="shared" ref="P214:P277" si="53">1-O214</f>
        <v>1</v>
      </c>
      <c r="Q214" s="2" t="str">
        <f t="shared" si="45"/>
        <v>yes</v>
      </c>
      <c r="R214" s="2">
        <f t="shared" si="46"/>
        <v>0.99</v>
      </c>
    </row>
    <row r="215" spans="1:18" s="2" customFormat="1" ht="13.5" hidden="1" thickBot="1" x14ac:dyDescent="0.25">
      <c r="A215" s="66">
        <v>194</v>
      </c>
      <c r="B215" s="219" t="str">
        <f t="shared" si="39"/>
        <v/>
      </c>
      <c r="C215" s="59" t="str">
        <f t="shared" si="47"/>
        <v/>
      </c>
      <c r="D215" s="60">
        <f t="shared" si="40"/>
        <v>1.9913648889155773E-59</v>
      </c>
      <c r="E215" s="60">
        <f t="shared" si="41"/>
        <v>3.903075182274546E-57</v>
      </c>
      <c r="F215" s="60">
        <f t="shared" si="42"/>
        <v>3.8056974392065811E-55</v>
      </c>
      <c r="G215" s="2">
        <f t="shared" si="48"/>
        <v>1.9913648889155773E-59</v>
      </c>
      <c r="H215" s="2">
        <f t="shared" si="49"/>
        <v>1</v>
      </c>
      <c r="I215" s="2" t="str">
        <f t="shared" si="43"/>
        <v>yes</v>
      </c>
      <c r="J215" s="2">
        <f t="shared" si="50"/>
        <v>3.903075182274546E-57</v>
      </c>
      <c r="K215" s="2">
        <f t="shared" si="51"/>
        <v>1</v>
      </c>
      <c r="N215" s="2" t="str">
        <f t="shared" si="44"/>
        <v>yes</v>
      </c>
      <c r="O215" s="2">
        <f t="shared" si="52"/>
        <v>3.8056974392065811E-55</v>
      </c>
      <c r="P215" s="2">
        <f t="shared" si="53"/>
        <v>1</v>
      </c>
      <c r="Q215" s="2" t="str">
        <f t="shared" si="45"/>
        <v>yes</v>
      </c>
      <c r="R215" s="2">
        <f t="shared" si="46"/>
        <v>0.99</v>
      </c>
    </row>
    <row r="216" spans="1:18" s="2" customFormat="1" ht="13.5" hidden="1" thickBot="1" x14ac:dyDescent="0.25">
      <c r="A216" s="66">
        <v>195</v>
      </c>
      <c r="B216" s="219" t="str">
        <f t="shared" si="39"/>
        <v/>
      </c>
      <c r="C216" s="59" t="str">
        <f t="shared" si="47"/>
        <v/>
      </c>
      <c r="D216" s="60">
        <f t="shared" si="40"/>
        <v>9.9568244445778665E-60</v>
      </c>
      <c r="E216" s="60">
        <f t="shared" si="41"/>
        <v>1.9614944155818469E-57</v>
      </c>
      <c r="F216" s="60">
        <f t="shared" si="42"/>
        <v>1.9223640955146595E-55</v>
      </c>
      <c r="G216" s="2">
        <f t="shared" si="48"/>
        <v>9.9568244445778665E-60</v>
      </c>
      <c r="H216" s="2">
        <f t="shared" si="49"/>
        <v>1</v>
      </c>
      <c r="I216" s="2" t="str">
        <f t="shared" si="43"/>
        <v>yes</v>
      </c>
      <c r="J216" s="2">
        <f t="shared" si="50"/>
        <v>1.9614944155818469E-57</v>
      </c>
      <c r="K216" s="2">
        <f t="shared" si="51"/>
        <v>1</v>
      </c>
      <c r="N216" s="2" t="str">
        <f t="shared" si="44"/>
        <v>yes</v>
      </c>
      <c r="O216" s="2">
        <f t="shared" si="52"/>
        <v>1.9223640955146595E-55</v>
      </c>
      <c r="P216" s="2">
        <f t="shared" si="53"/>
        <v>1</v>
      </c>
      <c r="Q216" s="2" t="str">
        <f t="shared" si="45"/>
        <v>yes</v>
      </c>
      <c r="R216" s="2">
        <f t="shared" si="46"/>
        <v>0.99</v>
      </c>
    </row>
    <row r="217" spans="1:18" s="2" customFormat="1" ht="13.5" hidden="1" thickBot="1" x14ac:dyDescent="0.25">
      <c r="A217" s="66">
        <v>196</v>
      </c>
      <c r="B217" s="219" t="str">
        <f t="shared" si="39"/>
        <v/>
      </c>
      <c r="C217" s="59" t="str">
        <f t="shared" si="47"/>
        <v/>
      </c>
      <c r="D217" s="60">
        <f t="shared" si="40"/>
        <v>4.9784122222889244E-60</v>
      </c>
      <c r="E217" s="60">
        <f t="shared" si="41"/>
        <v>9.8572562001321022E-58</v>
      </c>
      <c r="F217" s="60">
        <f t="shared" si="42"/>
        <v>9.7098951983523709E-56</v>
      </c>
      <c r="G217" s="2">
        <f t="shared" si="48"/>
        <v>4.9784122222889244E-60</v>
      </c>
      <c r="H217" s="2">
        <f t="shared" si="49"/>
        <v>1</v>
      </c>
      <c r="I217" s="2" t="str">
        <f t="shared" si="43"/>
        <v>yes</v>
      </c>
      <c r="J217" s="2">
        <f t="shared" si="50"/>
        <v>9.8572562001321022E-58</v>
      </c>
      <c r="K217" s="2">
        <f t="shared" si="51"/>
        <v>1</v>
      </c>
      <c r="N217" s="2" t="str">
        <f t="shared" si="44"/>
        <v>yes</v>
      </c>
      <c r="O217" s="2">
        <f t="shared" si="52"/>
        <v>9.7098951983523709E-56</v>
      </c>
      <c r="P217" s="2">
        <f t="shared" si="53"/>
        <v>1</v>
      </c>
      <c r="Q217" s="2" t="str">
        <f t="shared" si="45"/>
        <v>yes</v>
      </c>
      <c r="R217" s="2">
        <f t="shared" si="46"/>
        <v>0.99</v>
      </c>
    </row>
    <row r="218" spans="1:18" s="2" customFormat="1" ht="13.5" hidden="1" thickBot="1" x14ac:dyDescent="0.25">
      <c r="A218" s="66">
        <v>197</v>
      </c>
      <c r="B218" s="219" t="str">
        <f t="shared" si="39"/>
        <v/>
      </c>
      <c r="C218" s="59" t="str">
        <f t="shared" si="47"/>
        <v/>
      </c>
      <c r="D218" s="60">
        <f t="shared" si="40"/>
        <v>2.4892061111444578E-60</v>
      </c>
      <c r="E218" s="60">
        <f t="shared" si="41"/>
        <v>4.9535201611774886E-58</v>
      </c>
      <c r="F218" s="60">
        <f t="shared" si="42"/>
        <v>4.9042338801768357E-56</v>
      </c>
      <c r="G218" s="2">
        <f t="shared" si="48"/>
        <v>2.4892061111444578E-60</v>
      </c>
      <c r="H218" s="2">
        <f t="shared" si="49"/>
        <v>1</v>
      </c>
      <c r="I218" s="2" t="str">
        <f t="shared" si="43"/>
        <v>yes</v>
      </c>
      <c r="J218" s="2">
        <f t="shared" si="50"/>
        <v>4.9535201611774886E-58</v>
      </c>
      <c r="K218" s="2">
        <f t="shared" si="51"/>
        <v>1</v>
      </c>
      <c r="N218" s="2" t="str">
        <f t="shared" si="44"/>
        <v>yes</v>
      </c>
      <c r="O218" s="2">
        <f t="shared" si="52"/>
        <v>4.9042338801768357E-56</v>
      </c>
      <c r="P218" s="2">
        <f t="shared" si="53"/>
        <v>1</v>
      </c>
      <c r="Q218" s="2" t="str">
        <f t="shared" si="45"/>
        <v>yes</v>
      </c>
      <c r="R218" s="2">
        <f t="shared" si="46"/>
        <v>0.99</v>
      </c>
    </row>
    <row r="219" spans="1:18" s="2" customFormat="1" ht="13.5" hidden="1" thickBot="1" x14ac:dyDescent="0.25">
      <c r="A219" s="66">
        <v>198</v>
      </c>
      <c r="B219" s="219" t="str">
        <f t="shared" si="39"/>
        <v/>
      </c>
      <c r="C219" s="59" t="str">
        <f t="shared" si="47"/>
        <v/>
      </c>
      <c r="D219" s="60">
        <f t="shared" si="40"/>
        <v>1.2446030555722265E-60</v>
      </c>
      <c r="E219" s="60">
        <f t="shared" si="41"/>
        <v>2.4892061111444623E-58</v>
      </c>
      <c r="F219" s="60">
        <f t="shared" si="42"/>
        <v>2.4768845408943016E-56</v>
      </c>
      <c r="G219" s="2">
        <f t="shared" si="48"/>
        <v>1.2446030555722265E-60</v>
      </c>
      <c r="H219" s="2">
        <f t="shared" si="49"/>
        <v>1</v>
      </c>
      <c r="I219" s="2" t="str">
        <f t="shared" si="43"/>
        <v>yes</v>
      </c>
      <c r="J219" s="2">
        <f t="shared" si="50"/>
        <v>2.4892061111444623E-58</v>
      </c>
      <c r="K219" s="2">
        <f t="shared" si="51"/>
        <v>1</v>
      </c>
      <c r="N219" s="2" t="str">
        <f t="shared" si="44"/>
        <v>yes</v>
      </c>
      <c r="O219" s="2">
        <f t="shared" si="52"/>
        <v>2.4768845408943016E-56</v>
      </c>
      <c r="P219" s="2">
        <f t="shared" si="53"/>
        <v>1</v>
      </c>
      <c r="Q219" s="2" t="str">
        <f t="shared" si="45"/>
        <v>yes</v>
      </c>
      <c r="R219" s="2">
        <f t="shared" si="46"/>
        <v>0.99</v>
      </c>
    </row>
    <row r="220" spans="1:18" s="2" customFormat="1" ht="13.5" hidden="1" thickBot="1" x14ac:dyDescent="0.25">
      <c r="A220" s="66">
        <v>199</v>
      </c>
      <c r="B220" s="219" t="str">
        <f t="shared" si="39"/>
        <v/>
      </c>
      <c r="C220" s="59" t="str">
        <f t="shared" si="47"/>
        <v/>
      </c>
      <c r="D220" s="60">
        <f t="shared" si="40"/>
        <v>6.223015277861121E-61</v>
      </c>
      <c r="E220" s="60">
        <f t="shared" si="41"/>
        <v>1.2508260708500897E-58</v>
      </c>
      <c r="F220" s="60">
        <f t="shared" si="42"/>
        <v>1.250888301002871E-56</v>
      </c>
      <c r="G220" s="2">
        <f t="shared" si="48"/>
        <v>6.223015277861121E-61</v>
      </c>
      <c r="H220" s="2">
        <f t="shared" si="49"/>
        <v>1</v>
      </c>
      <c r="I220" s="2" t="str">
        <f t="shared" si="43"/>
        <v>yes</v>
      </c>
      <c r="J220" s="2">
        <f t="shared" si="50"/>
        <v>1.2508260708500897E-58</v>
      </c>
      <c r="K220" s="2">
        <f t="shared" si="51"/>
        <v>1</v>
      </c>
      <c r="N220" s="2" t="str">
        <f t="shared" si="44"/>
        <v>yes</v>
      </c>
      <c r="O220" s="2">
        <f t="shared" si="52"/>
        <v>1.250888301002871E-56</v>
      </c>
      <c r="P220" s="2">
        <f t="shared" si="53"/>
        <v>1</v>
      </c>
      <c r="Q220" s="2" t="str">
        <f t="shared" si="45"/>
        <v>yes</v>
      </c>
      <c r="R220" s="2">
        <f t="shared" si="46"/>
        <v>0.99</v>
      </c>
    </row>
    <row r="221" spans="1:18" s="2" customFormat="1" ht="13.5" hidden="1" thickBot="1" x14ac:dyDescent="0.25">
      <c r="A221" s="66">
        <v>200</v>
      </c>
      <c r="B221" s="219" t="str">
        <f t="shared" si="39"/>
        <v/>
      </c>
      <c r="C221" s="59" t="str">
        <f t="shared" si="47"/>
        <v/>
      </c>
      <c r="D221" s="60">
        <f t="shared" si="40"/>
        <v>3.1115076389305546E-61</v>
      </c>
      <c r="E221" s="60">
        <f t="shared" si="41"/>
        <v>6.2852454306397416E-59</v>
      </c>
      <c r="F221" s="60">
        <f t="shared" si="42"/>
        <v>6.3169828085568461E-57</v>
      </c>
      <c r="G221" s="2">
        <f t="shared" si="48"/>
        <v>3.1115076389305546E-61</v>
      </c>
      <c r="H221" s="2">
        <f t="shared" si="49"/>
        <v>1</v>
      </c>
      <c r="I221" s="2" t="str">
        <f t="shared" si="43"/>
        <v>yes</v>
      </c>
      <c r="J221" s="2">
        <f t="shared" si="50"/>
        <v>6.2852454306397416E-59</v>
      </c>
      <c r="K221" s="2">
        <f t="shared" si="51"/>
        <v>1</v>
      </c>
      <c r="N221" s="2" t="str">
        <f t="shared" si="44"/>
        <v>yes</v>
      </c>
      <c r="O221" s="2">
        <f t="shared" si="52"/>
        <v>6.3169828085568461E-57</v>
      </c>
      <c r="P221" s="2">
        <f t="shared" si="53"/>
        <v>1</v>
      </c>
      <c r="Q221" s="2" t="str">
        <f t="shared" si="45"/>
        <v>yes</v>
      </c>
      <c r="R221" s="2">
        <f t="shared" si="46"/>
        <v>0.99</v>
      </c>
    </row>
    <row r="222" spans="1:18" s="2" customFormat="1" ht="13.5" hidden="1" thickBot="1" x14ac:dyDescent="0.25">
      <c r="A222" s="66">
        <v>201</v>
      </c>
      <c r="B222" s="219" t="str">
        <f t="shared" si="39"/>
        <v/>
      </c>
      <c r="C222" s="59" t="str">
        <f t="shared" si="47"/>
        <v/>
      </c>
      <c r="D222" s="60">
        <f t="shared" si="40"/>
        <v>1.5557538194652744E-61</v>
      </c>
      <c r="E222" s="60">
        <f t="shared" si="41"/>
        <v>3.1581802535145188E-59</v>
      </c>
      <c r="F222" s="60">
        <f t="shared" si="42"/>
        <v>3.1899176314316156E-57</v>
      </c>
      <c r="G222" s="2">
        <f t="shared" si="48"/>
        <v>1.5557538194652744E-61</v>
      </c>
      <c r="H222" s="2">
        <f t="shared" si="49"/>
        <v>1</v>
      </c>
      <c r="I222" s="2" t="str">
        <f t="shared" si="43"/>
        <v>yes</v>
      </c>
      <c r="J222" s="2">
        <f t="shared" si="50"/>
        <v>3.1581802535145188E-59</v>
      </c>
      <c r="K222" s="2">
        <f t="shared" si="51"/>
        <v>1</v>
      </c>
      <c r="N222" s="2" t="str">
        <f t="shared" si="44"/>
        <v>yes</v>
      </c>
      <c r="O222" s="2">
        <f t="shared" si="52"/>
        <v>3.1899176314316156E-57</v>
      </c>
      <c r="P222" s="2">
        <f t="shared" si="53"/>
        <v>1</v>
      </c>
      <c r="Q222" s="2" t="str">
        <f t="shared" si="45"/>
        <v>yes</v>
      </c>
      <c r="R222" s="2">
        <f t="shared" si="46"/>
        <v>0.99</v>
      </c>
    </row>
    <row r="223" spans="1:18" s="2" customFormat="1" ht="13.5" hidden="1" thickBot="1" x14ac:dyDescent="0.25">
      <c r="A223" s="66">
        <v>202</v>
      </c>
      <c r="B223" s="219" t="str">
        <f t="shared" si="39"/>
        <v/>
      </c>
      <c r="C223" s="59" t="str">
        <f t="shared" si="47"/>
        <v/>
      </c>
      <c r="D223" s="60">
        <f t="shared" si="40"/>
        <v>7.7787690973263572E-62</v>
      </c>
      <c r="E223" s="60">
        <f t="shared" si="41"/>
        <v>1.5868688958545834E-59</v>
      </c>
      <c r="F223" s="60">
        <f t="shared" si="42"/>
        <v>1.6107497169833779E-57</v>
      </c>
      <c r="G223" s="2">
        <f t="shared" si="48"/>
        <v>7.7787690973263572E-62</v>
      </c>
      <c r="H223" s="2">
        <f t="shared" si="49"/>
        <v>1</v>
      </c>
      <c r="I223" s="2" t="str">
        <f t="shared" si="43"/>
        <v>yes</v>
      </c>
      <c r="J223" s="2">
        <f t="shared" si="50"/>
        <v>1.5868688958545834E-59</v>
      </c>
      <c r="K223" s="2">
        <f t="shared" si="51"/>
        <v>1</v>
      </c>
      <c r="N223" s="2" t="str">
        <f t="shared" si="44"/>
        <v>yes</v>
      </c>
      <c r="O223" s="2">
        <f t="shared" si="52"/>
        <v>1.6107497169833779E-57</v>
      </c>
      <c r="P223" s="2">
        <f t="shared" si="53"/>
        <v>1</v>
      </c>
      <c r="Q223" s="2" t="str">
        <f t="shared" si="45"/>
        <v>yes</v>
      </c>
      <c r="R223" s="2">
        <f t="shared" si="46"/>
        <v>0.99</v>
      </c>
    </row>
    <row r="224" spans="1:18" s="2" customFormat="1" ht="13.5" hidden="1" thickBot="1" x14ac:dyDescent="0.25">
      <c r="A224" s="66">
        <v>203</v>
      </c>
      <c r="B224" s="219" t="str">
        <f t="shared" si="39"/>
        <v/>
      </c>
      <c r="C224" s="59" t="str">
        <f t="shared" si="47"/>
        <v/>
      </c>
      <c r="D224" s="60">
        <f t="shared" si="40"/>
        <v>3.8893845486632818E-62</v>
      </c>
      <c r="E224" s="60">
        <f t="shared" si="41"/>
        <v>7.9732383247595292E-60</v>
      </c>
      <c r="F224" s="60">
        <f t="shared" si="42"/>
        <v>8.1330920297096063E-58</v>
      </c>
      <c r="G224" s="2">
        <f t="shared" si="48"/>
        <v>3.8893845486632818E-62</v>
      </c>
      <c r="H224" s="2">
        <f t="shared" si="49"/>
        <v>1</v>
      </c>
      <c r="I224" s="2" t="str">
        <f t="shared" si="43"/>
        <v>yes</v>
      </c>
      <c r="J224" s="2">
        <f t="shared" si="50"/>
        <v>7.9732383247595292E-60</v>
      </c>
      <c r="K224" s="2">
        <f t="shared" si="51"/>
        <v>1</v>
      </c>
      <c r="N224" s="2" t="str">
        <f t="shared" si="44"/>
        <v>yes</v>
      </c>
      <c r="O224" s="2">
        <f t="shared" si="52"/>
        <v>8.1330920297096063E-58</v>
      </c>
      <c r="P224" s="2">
        <f t="shared" si="53"/>
        <v>1</v>
      </c>
      <c r="Q224" s="2" t="str">
        <f t="shared" si="45"/>
        <v>yes</v>
      </c>
      <c r="R224" s="2">
        <f t="shared" si="46"/>
        <v>0.99</v>
      </c>
    </row>
    <row r="225" spans="1:18" s="2" customFormat="1" ht="13.5" hidden="1" thickBot="1" x14ac:dyDescent="0.25">
      <c r="A225" s="66">
        <v>204</v>
      </c>
      <c r="B225" s="219" t="str">
        <f t="shared" si="39"/>
        <v/>
      </c>
      <c r="C225" s="59" t="str">
        <f t="shared" si="47"/>
        <v/>
      </c>
      <c r="D225" s="60">
        <f t="shared" si="40"/>
        <v>1.9446922743316374E-62</v>
      </c>
      <c r="E225" s="60">
        <f t="shared" si="41"/>
        <v>4.0060660851230735E-60</v>
      </c>
      <c r="F225" s="60">
        <f t="shared" si="42"/>
        <v>4.1064122064785912E-58</v>
      </c>
      <c r="G225" s="2">
        <f t="shared" si="48"/>
        <v>1.9446922743316374E-62</v>
      </c>
      <c r="H225" s="2">
        <f t="shared" si="49"/>
        <v>1</v>
      </c>
      <c r="I225" s="2" t="str">
        <f t="shared" si="43"/>
        <v>yes</v>
      </c>
      <c r="J225" s="2">
        <f t="shared" si="50"/>
        <v>4.0060660851230735E-60</v>
      </c>
      <c r="K225" s="2">
        <f t="shared" si="51"/>
        <v>1</v>
      </c>
      <c r="N225" s="2" t="str">
        <f t="shared" si="44"/>
        <v>yes</v>
      </c>
      <c r="O225" s="2">
        <f t="shared" si="52"/>
        <v>4.1064122064785912E-58</v>
      </c>
      <c r="P225" s="2">
        <f t="shared" si="53"/>
        <v>1</v>
      </c>
      <c r="Q225" s="2" t="str">
        <f t="shared" si="45"/>
        <v>yes</v>
      </c>
      <c r="R225" s="2">
        <f t="shared" si="46"/>
        <v>0.99</v>
      </c>
    </row>
    <row r="226" spans="1:18" s="2" customFormat="1" ht="13.5" hidden="1" thickBot="1" x14ac:dyDescent="0.25">
      <c r="A226" s="66">
        <v>205</v>
      </c>
      <c r="B226" s="219" t="str">
        <f t="shared" si="39"/>
        <v/>
      </c>
      <c r="C226" s="59" t="str">
        <f t="shared" si="47"/>
        <v/>
      </c>
      <c r="D226" s="60">
        <f t="shared" si="40"/>
        <v>9.7234613716581699E-63</v>
      </c>
      <c r="E226" s="60">
        <f t="shared" si="41"/>
        <v>2.0127565039332489E-60</v>
      </c>
      <c r="F226" s="60">
        <f t="shared" si="42"/>
        <v>2.0732364336649065E-58</v>
      </c>
      <c r="G226" s="2">
        <f t="shared" si="48"/>
        <v>9.7234613716581699E-63</v>
      </c>
      <c r="H226" s="2">
        <f t="shared" si="49"/>
        <v>1</v>
      </c>
      <c r="I226" s="2" t="str">
        <f t="shared" si="43"/>
        <v>yes</v>
      </c>
      <c r="J226" s="2">
        <f t="shared" si="50"/>
        <v>2.0127565039332489E-60</v>
      </c>
      <c r="K226" s="2">
        <f t="shared" si="51"/>
        <v>1</v>
      </c>
      <c r="N226" s="2" t="str">
        <f t="shared" si="44"/>
        <v>yes</v>
      </c>
      <c r="O226" s="2">
        <f t="shared" si="52"/>
        <v>2.0732364336649065E-58</v>
      </c>
      <c r="P226" s="2">
        <f t="shared" si="53"/>
        <v>1</v>
      </c>
      <c r="Q226" s="2" t="str">
        <f t="shared" si="45"/>
        <v>yes</v>
      </c>
      <c r="R226" s="2">
        <f t="shared" si="46"/>
        <v>0.99</v>
      </c>
    </row>
    <row r="227" spans="1:18" s="2" customFormat="1" ht="13.5" hidden="1" thickBot="1" x14ac:dyDescent="0.25">
      <c r="A227" s="66">
        <v>206</v>
      </c>
      <c r="B227" s="219" t="str">
        <f t="shared" si="39"/>
        <v/>
      </c>
      <c r="C227" s="59" t="str">
        <f t="shared" si="47"/>
        <v/>
      </c>
      <c r="D227" s="60">
        <f t="shared" si="40"/>
        <v>4.8617306858290753E-63</v>
      </c>
      <c r="E227" s="60">
        <f t="shared" si="41"/>
        <v>1.0112399826524516E-60</v>
      </c>
      <c r="F227" s="60">
        <f t="shared" si="42"/>
        <v>1.0466819993521478E-58</v>
      </c>
      <c r="G227" s="2">
        <f t="shared" si="48"/>
        <v>4.8617306858290753E-63</v>
      </c>
      <c r="H227" s="2">
        <f t="shared" si="49"/>
        <v>1</v>
      </c>
      <c r="I227" s="2" t="str">
        <f t="shared" si="43"/>
        <v>yes</v>
      </c>
      <c r="J227" s="2">
        <f t="shared" si="50"/>
        <v>1.0112399826524516E-60</v>
      </c>
      <c r="K227" s="2">
        <f t="shared" si="51"/>
        <v>1</v>
      </c>
      <c r="N227" s="2" t="str">
        <f t="shared" si="44"/>
        <v>yes</v>
      </c>
      <c r="O227" s="2">
        <f t="shared" si="52"/>
        <v>1.0466819993521478E-58</v>
      </c>
      <c r="P227" s="2">
        <f t="shared" si="53"/>
        <v>1</v>
      </c>
      <c r="Q227" s="2" t="str">
        <f t="shared" si="45"/>
        <v>yes</v>
      </c>
      <c r="R227" s="2">
        <f t="shared" si="46"/>
        <v>0.99</v>
      </c>
    </row>
    <row r="228" spans="1:18" s="2" customFormat="1" ht="13.5" hidden="1" thickBot="1" x14ac:dyDescent="0.25">
      <c r="A228" s="66">
        <v>207</v>
      </c>
      <c r="B228" s="219" t="str">
        <f t="shared" si="39"/>
        <v/>
      </c>
      <c r="C228" s="59" t="str">
        <f t="shared" si="47"/>
        <v/>
      </c>
      <c r="D228" s="60">
        <f t="shared" si="40"/>
        <v>2.4308653429145333E-63</v>
      </c>
      <c r="E228" s="60">
        <f t="shared" si="41"/>
        <v>5.0805085666913918E-61</v>
      </c>
      <c r="F228" s="60">
        <f t="shared" si="42"/>
        <v>5.2839719958933511E-59</v>
      </c>
      <c r="G228" s="2">
        <f t="shared" si="48"/>
        <v>2.4308653429145333E-63</v>
      </c>
      <c r="H228" s="2">
        <f t="shared" si="49"/>
        <v>1</v>
      </c>
      <c r="I228" s="2" t="str">
        <f t="shared" si="43"/>
        <v>yes</v>
      </c>
      <c r="J228" s="2">
        <f t="shared" si="50"/>
        <v>5.0805085666913918E-61</v>
      </c>
      <c r="K228" s="2">
        <f t="shared" si="51"/>
        <v>1</v>
      </c>
      <c r="N228" s="2" t="str">
        <f t="shared" si="44"/>
        <v>yes</v>
      </c>
      <c r="O228" s="2">
        <f t="shared" si="52"/>
        <v>5.2839719958933511E-59</v>
      </c>
      <c r="P228" s="2">
        <f t="shared" si="53"/>
        <v>1</v>
      </c>
      <c r="Q228" s="2" t="str">
        <f t="shared" si="45"/>
        <v>yes</v>
      </c>
      <c r="R228" s="2">
        <f t="shared" si="46"/>
        <v>0.99</v>
      </c>
    </row>
    <row r="229" spans="1:18" s="2" customFormat="1" ht="13.5" hidden="1" thickBot="1" x14ac:dyDescent="0.25">
      <c r="A229" s="66">
        <v>208</v>
      </c>
      <c r="B229" s="219" t="str">
        <f t="shared" si="39"/>
        <v/>
      </c>
      <c r="C229" s="59" t="str">
        <f t="shared" si="47"/>
        <v/>
      </c>
      <c r="D229" s="60">
        <f t="shared" si="40"/>
        <v>1.2154326714572642E-63</v>
      </c>
      <c r="E229" s="60">
        <f t="shared" si="41"/>
        <v>2.5524086100602643E-61</v>
      </c>
      <c r="F229" s="60">
        <f t="shared" si="42"/>
        <v>2.6673885407801264E-59</v>
      </c>
      <c r="G229" s="2">
        <f t="shared" si="48"/>
        <v>1.2154326714572642E-63</v>
      </c>
      <c r="H229" s="2">
        <f t="shared" si="49"/>
        <v>1</v>
      </c>
      <c r="I229" s="2" t="str">
        <f t="shared" si="43"/>
        <v>yes</v>
      </c>
      <c r="J229" s="2">
        <f t="shared" si="50"/>
        <v>2.5524086100602643E-61</v>
      </c>
      <c r="K229" s="2">
        <f t="shared" si="51"/>
        <v>1</v>
      </c>
      <c r="N229" s="2" t="str">
        <f t="shared" si="44"/>
        <v>yes</v>
      </c>
      <c r="O229" s="2">
        <f t="shared" si="52"/>
        <v>2.6673885407801264E-59</v>
      </c>
      <c r="P229" s="2">
        <f t="shared" si="53"/>
        <v>1</v>
      </c>
      <c r="Q229" s="2" t="str">
        <f t="shared" si="45"/>
        <v>yes</v>
      </c>
      <c r="R229" s="2">
        <f t="shared" si="46"/>
        <v>0.99</v>
      </c>
    </row>
    <row r="230" spans="1:18" s="2" customFormat="1" ht="13.5" hidden="1" thickBot="1" x14ac:dyDescent="0.25">
      <c r="A230" s="66">
        <v>209</v>
      </c>
      <c r="B230" s="219" t="str">
        <f t="shared" si="39"/>
        <v/>
      </c>
      <c r="C230" s="59" t="str">
        <f t="shared" si="47"/>
        <v/>
      </c>
      <c r="D230" s="60">
        <f t="shared" si="40"/>
        <v>6.0771633572863103E-64</v>
      </c>
      <c r="E230" s="60">
        <f t="shared" si="41"/>
        <v>1.2822814683874162E-61</v>
      </c>
      <c r="F230" s="60">
        <f t="shared" si="42"/>
        <v>1.3464563134403622E-59</v>
      </c>
      <c r="G230" s="2">
        <f t="shared" si="48"/>
        <v>6.0771633572863103E-64</v>
      </c>
      <c r="H230" s="2">
        <f t="shared" si="49"/>
        <v>1</v>
      </c>
      <c r="I230" s="2" t="str">
        <f t="shared" si="43"/>
        <v>yes</v>
      </c>
      <c r="J230" s="2">
        <f t="shared" si="50"/>
        <v>1.2822814683874162E-61</v>
      </c>
      <c r="K230" s="2">
        <f t="shared" si="51"/>
        <v>1</v>
      </c>
      <c r="N230" s="2" t="str">
        <f t="shared" si="44"/>
        <v>yes</v>
      </c>
      <c r="O230" s="2">
        <f t="shared" si="52"/>
        <v>1.3464563134403622E-59</v>
      </c>
      <c r="P230" s="2">
        <f t="shared" si="53"/>
        <v>1</v>
      </c>
      <c r="Q230" s="2" t="str">
        <f t="shared" si="45"/>
        <v>yes</v>
      </c>
      <c r="R230" s="2">
        <f t="shared" si="46"/>
        <v>0.99</v>
      </c>
    </row>
    <row r="231" spans="1:18" s="2" customFormat="1" ht="13.5" hidden="1" thickBot="1" x14ac:dyDescent="0.25">
      <c r="A231" s="66">
        <v>210</v>
      </c>
      <c r="B231" s="219" t="str">
        <f t="shared" si="39"/>
        <v/>
      </c>
      <c r="C231" s="59" t="str">
        <f t="shared" si="47"/>
        <v/>
      </c>
      <c r="D231" s="60">
        <f t="shared" si="40"/>
        <v>3.0385816786431498E-64</v>
      </c>
      <c r="E231" s="60">
        <f t="shared" si="41"/>
        <v>6.4417931587234993E-62</v>
      </c>
      <c r="F231" s="60">
        <f t="shared" si="42"/>
        <v>6.7963956406211699E-60</v>
      </c>
      <c r="G231" s="2">
        <f t="shared" si="48"/>
        <v>3.0385816786431498E-64</v>
      </c>
      <c r="H231" s="2">
        <f t="shared" si="49"/>
        <v>1</v>
      </c>
      <c r="I231" s="2" t="str">
        <f t="shared" si="43"/>
        <v>yes</v>
      </c>
      <c r="J231" s="2">
        <f t="shared" si="50"/>
        <v>6.4417931587234993E-62</v>
      </c>
      <c r="K231" s="2">
        <f t="shared" si="51"/>
        <v>1</v>
      </c>
      <c r="N231" s="2" t="str">
        <f t="shared" si="44"/>
        <v>yes</v>
      </c>
      <c r="O231" s="2">
        <f t="shared" si="52"/>
        <v>6.7963956406211699E-60</v>
      </c>
      <c r="P231" s="2">
        <f t="shared" si="53"/>
        <v>1</v>
      </c>
      <c r="Q231" s="2" t="str">
        <f t="shared" si="45"/>
        <v>yes</v>
      </c>
      <c r="R231" s="2">
        <f t="shared" si="46"/>
        <v>0.99</v>
      </c>
    </row>
    <row r="232" spans="1:18" s="2" customFormat="1" ht="13.5" hidden="1" thickBot="1" x14ac:dyDescent="0.25">
      <c r="A232" s="66">
        <v>211</v>
      </c>
      <c r="B232" s="219" t="str">
        <f t="shared" si="39"/>
        <v/>
      </c>
      <c r="C232" s="59" t="str">
        <f t="shared" si="47"/>
        <v/>
      </c>
      <c r="D232" s="60">
        <f t="shared" si="40"/>
        <v>1.5192908393215718E-64</v>
      </c>
      <c r="E232" s="60">
        <f t="shared" si="41"/>
        <v>3.2360894877549606E-62</v>
      </c>
      <c r="F232" s="60">
        <f t="shared" si="42"/>
        <v>3.4304067861041956E-60</v>
      </c>
      <c r="G232" s="2">
        <f t="shared" si="48"/>
        <v>1.5192908393215718E-64</v>
      </c>
      <c r="H232" s="2">
        <f t="shared" si="49"/>
        <v>1</v>
      </c>
      <c r="I232" s="2" t="str">
        <f t="shared" si="43"/>
        <v>yes</v>
      </c>
      <c r="J232" s="2">
        <f t="shared" si="50"/>
        <v>3.2360894877549606E-62</v>
      </c>
      <c r="K232" s="2">
        <f t="shared" si="51"/>
        <v>1</v>
      </c>
      <c r="N232" s="2" t="str">
        <f t="shared" si="44"/>
        <v>yes</v>
      </c>
      <c r="O232" s="2">
        <f t="shared" si="52"/>
        <v>3.4304067861041956E-60</v>
      </c>
      <c r="P232" s="2">
        <f t="shared" si="53"/>
        <v>1</v>
      </c>
      <c r="Q232" s="2" t="str">
        <f t="shared" si="45"/>
        <v>yes</v>
      </c>
      <c r="R232" s="2">
        <f t="shared" si="46"/>
        <v>0.99</v>
      </c>
    </row>
    <row r="233" spans="1:18" s="2" customFormat="1" ht="13.5" hidden="1" thickBot="1" x14ac:dyDescent="0.25">
      <c r="A233" s="66">
        <v>212</v>
      </c>
      <c r="B233" s="219" t="str">
        <f t="shared" si="39"/>
        <v/>
      </c>
      <c r="C233" s="59" t="str">
        <f t="shared" si="47"/>
        <v/>
      </c>
      <c r="D233" s="60">
        <f t="shared" si="40"/>
        <v>7.5964541966078457E-65</v>
      </c>
      <c r="E233" s="60">
        <f t="shared" si="41"/>
        <v>1.6256411980740847E-62</v>
      </c>
      <c r="F233" s="60">
        <f t="shared" si="42"/>
        <v>1.73138384049087E-60</v>
      </c>
      <c r="G233" s="2">
        <f t="shared" si="48"/>
        <v>7.5964541966078457E-65</v>
      </c>
      <c r="H233" s="2">
        <f t="shared" si="49"/>
        <v>1</v>
      </c>
      <c r="I233" s="2" t="str">
        <f t="shared" si="43"/>
        <v>yes</v>
      </c>
      <c r="J233" s="2">
        <f t="shared" si="50"/>
        <v>1.6256411980740847E-62</v>
      </c>
      <c r="K233" s="2">
        <f t="shared" si="51"/>
        <v>1</v>
      </c>
      <c r="N233" s="2" t="str">
        <f t="shared" si="44"/>
        <v>yes</v>
      </c>
      <c r="O233" s="2">
        <f t="shared" si="52"/>
        <v>1.73138384049087E-60</v>
      </c>
      <c r="P233" s="2">
        <f t="shared" si="53"/>
        <v>1</v>
      </c>
      <c r="Q233" s="2" t="str">
        <f t="shared" si="45"/>
        <v>yes</v>
      </c>
      <c r="R233" s="2">
        <f t="shared" si="46"/>
        <v>0.99</v>
      </c>
    </row>
    <row r="234" spans="1:18" s="2" customFormat="1" ht="13.5" hidden="1" thickBot="1" x14ac:dyDescent="0.25">
      <c r="A234" s="66">
        <v>213</v>
      </c>
      <c r="B234" s="219" t="str">
        <f t="shared" si="39"/>
        <v/>
      </c>
      <c r="C234" s="59" t="str">
        <f t="shared" si="47"/>
        <v/>
      </c>
      <c r="D234" s="60">
        <f t="shared" si="40"/>
        <v>3.7982270983039157E-65</v>
      </c>
      <c r="E234" s="60">
        <f t="shared" si="41"/>
        <v>8.1661882613534518E-63</v>
      </c>
      <c r="F234" s="60">
        <f t="shared" si="42"/>
        <v>8.7382012623580359E-61</v>
      </c>
      <c r="G234" s="2">
        <f t="shared" si="48"/>
        <v>3.7982270983039157E-65</v>
      </c>
      <c r="H234" s="2">
        <f t="shared" si="49"/>
        <v>1</v>
      </c>
      <c r="I234" s="2" t="str">
        <f t="shared" si="43"/>
        <v>yes</v>
      </c>
      <c r="J234" s="2">
        <f t="shared" si="50"/>
        <v>8.1661882613534518E-63</v>
      </c>
      <c r="K234" s="2">
        <f t="shared" si="51"/>
        <v>1</v>
      </c>
      <c r="N234" s="2" t="str">
        <f t="shared" si="44"/>
        <v>yes</v>
      </c>
      <c r="O234" s="2">
        <f t="shared" si="52"/>
        <v>8.7382012623580359E-61</v>
      </c>
      <c r="P234" s="2">
        <f t="shared" si="53"/>
        <v>1</v>
      </c>
      <c r="Q234" s="2" t="str">
        <f t="shared" si="45"/>
        <v>yes</v>
      </c>
      <c r="R234" s="2">
        <f t="shared" si="46"/>
        <v>0.99</v>
      </c>
    </row>
    <row r="235" spans="1:18" s="2" customFormat="1" ht="13.5" hidden="1" thickBot="1" x14ac:dyDescent="0.25">
      <c r="A235" s="66">
        <v>214</v>
      </c>
      <c r="B235" s="219" t="str">
        <f t="shared" si="39"/>
        <v/>
      </c>
      <c r="C235" s="59" t="str">
        <f t="shared" si="47"/>
        <v/>
      </c>
      <c r="D235" s="60">
        <f t="shared" si="40"/>
        <v>1.8991135491519543E-65</v>
      </c>
      <c r="E235" s="60">
        <f t="shared" si="41"/>
        <v>4.1020852661682352E-63</v>
      </c>
      <c r="F235" s="60">
        <f t="shared" si="42"/>
        <v>4.4099315724857796E-61</v>
      </c>
      <c r="G235" s="2">
        <f t="shared" si="48"/>
        <v>1.8991135491519543E-65</v>
      </c>
      <c r="H235" s="2">
        <f t="shared" si="49"/>
        <v>1</v>
      </c>
      <c r="I235" s="2" t="str">
        <f t="shared" si="43"/>
        <v>yes</v>
      </c>
      <c r="J235" s="2">
        <f t="shared" si="50"/>
        <v>4.1020852661682352E-63</v>
      </c>
      <c r="K235" s="2">
        <f t="shared" si="51"/>
        <v>1</v>
      </c>
      <c r="N235" s="2" t="str">
        <f t="shared" si="44"/>
        <v>yes</v>
      </c>
      <c r="O235" s="2">
        <f t="shared" si="52"/>
        <v>4.4099315724857796E-61</v>
      </c>
      <c r="P235" s="2">
        <f t="shared" si="53"/>
        <v>1</v>
      </c>
      <c r="Q235" s="2" t="str">
        <f t="shared" si="45"/>
        <v>yes</v>
      </c>
      <c r="R235" s="2">
        <f t="shared" si="46"/>
        <v>0.99</v>
      </c>
    </row>
    <row r="236" spans="1:18" s="2" customFormat="1" ht="13.5" hidden="1" thickBot="1" x14ac:dyDescent="0.25">
      <c r="A236" s="66">
        <v>215</v>
      </c>
      <c r="B236" s="219" t="str">
        <f t="shared" si="39"/>
        <v/>
      </c>
      <c r="C236" s="59" t="str">
        <f t="shared" si="47"/>
        <v/>
      </c>
      <c r="D236" s="60">
        <f t="shared" si="40"/>
        <v>9.4955677457597534E-66</v>
      </c>
      <c r="E236" s="60">
        <f t="shared" si="41"/>
        <v>2.0605382008298734E-63</v>
      </c>
      <c r="F236" s="60">
        <f t="shared" si="42"/>
        <v>2.2254762125737251E-61</v>
      </c>
      <c r="G236" s="2">
        <f t="shared" si="48"/>
        <v>9.4955677457597534E-66</v>
      </c>
      <c r="H236" s="2">
        <f t="shared" si="49"/>
        <v>1</v>
      </c>
      <c r="I236" s="2" t="str">
        <f t="shared" si="43"/>
        <v>yes</v>
      </c>
      <c r="J236" s="2">
        <f t="shared" si="50"/>
        <v>2.0605382008298734E-63</v>
      </c>
      <c r="K236" s="2">
        <f t="shared" si="51"/>
        <v>1</v>
      </c>
      <c r="N236" s="2" t="str">
        <f t="shared" si="44"/>
        <v>yes</v>
      </c>
      <c r="O236" s="2">
        <f t="shared" si="52"/>
        <v>2.2254762125737251E-61</v>
      </c>
      <c r="P236" s="2">
        <f t="shared" si="53"/>
        <v>1</v>
      </c>
      <c r="Q236" s="2" t="str">
        <f t="shared" si="45"/>
        <v>yes</v>
      </c>
      <c r="R236" s="2">
        <f t="shared" si="46"/>
        <v>0.99</v>
      </c>
    </row>
    <row r="237" spans="1:18" s="2" customFormat="1" ht="13.5" hidden="1" thickBot="1" x14ac:dyDescent="0.25">
      <c r="A237" s="66">
        <v>216</v>
      </c>
      <c r="B237" s="219" t="str">
        <f t="shared" si="39"/>
        <v/>
      </c>
      <c r="C237" s="59" t="str">
        <f t="shared" si="47"/>
        <v/>
      </c>
      <c r="D237" s="60">
        <f t="shared" si="40"/>
        <v>4.7477838728798677E-66</v>
      </c>
      <c r="E237" s="60">
        <f t="shared" si="41"/>
        <v>1.0350168842878154E-63</v>
      </c>
      <c r="F237" s="60">
        <f t="shared" si="42"/>
        <v>1.1230407972910098E-61</v>
      </c>
      <c r="G237" s="2">
        <f t="shared" si="48"/>
        <v>4.7477838728798677E-66</v>
      </c>
      <c r="H237" s="2">
        <f t="shared" si="49"/>
        <v>1</v>
      </c>
      <c r="I237" s="2" t="str">
        <f t="shared" si="43"/>
        <v>yes</v>
      </c>
      <c r="J237" s="2">
        <f t="shared" si="50"/>
        <v>1.0350168842878154E-63</v>
      </c>
      <c r="K237" s="2">
        <f t="shared" si="51"/>
        <v>1</v>
      </c>
      <c r="N237" s="2" t="str">
        <f t="shared" si="44"/>
        <v>yes</v>
      </c>
      <c r="O237" s="2">
        <f t="shared" si="52"/>
        <v>1.1230407972910098E-61</v>
      </c>
      <c r="P237" s="2">
        <f t="shared" si="53"/>
        <v>1</v>
      </c>
      <c r="Q237" s="2" t="str">
        <f t="shared" si="45"/>
        <v>yes</v>
      </c>
      <c r="R237" s="2">
        <f t="shared" si="46"/>
        <v>0.99</v>
      </c>
    </row>
    <row r="238" spans="1:18" s="2" customFormat="1" ht="13.5" hidden="1" thickBot="1" x14ac:dyDescent="0.25">
      <c r="A238" s="66">
        <v>217</v>
      </c>
      <c r="B238" s="219" t="str">
        <f t="shared" si="39"/>
        <v/>
      </c>
      <c r="C238" s="59" t="str">
        <f t="shared" si="47"/>
        <v/>
      </c>
      <c r="D238" s="60">
        <f t="shared" si="40"/>
        <v>2.3738919364399294E-66</v>
      </c>
      <c r="E238" s="60">
        <f t="shared" si="41"/>
        <v>5.1988233408034662E-64</v>
      </c>
      <c r="F238" s="60">
        <f t="shared" si="42"/>
        <v>5.6669548306694332E-62</v>
      </c>
      <c r="G238" s="2">
        <f t="shared" si="48"/>
        <v>2.3738919364399294E-66</v>
      </c>
      <c r="H238" s="2">
        <f t="shared" si="49"/>
        <v>1</v>
      </c>
      <c r="I238" s="2" t="str">
        <f t="shared" si="43"/>
        <v>yes</v>
      </c>
      <c r="J238" s="2">
        <f t="shared" si="50"/>
        <v>5.1988233408034662E-64</v>
      </c>
      <c r="K238" s="2">
        <f t="shared" si="51"/>
        <v>1</v>
      </c>
      <c r="N238" s="2" t="str">
        <f t="shared" si="44"/>
        <v>yes</v>
      </c>
      <c r="O238" s="2">
        <f t="shared" si="52"/>
        <v>5.6669548306694332E-62</v>
      </c>
      <c r="P238" s="2">
        <f t="shared" si="53"/>
        <v>1</v>
      </c>
      <c r="Q238" s="2" t="str">
        <f t="shared" si="45"/>
        <v>yes</v>
      </c>
      <c r="R238" s="2">
        <f t="shared" si="46"/>
        <v>0.99</v>
      </c>
    </row>
    <row r="239" spans="1:18" s="2" customFormat="1" ht="13.5" hidden="1" thickBot="1" x14ac:dyDescent="0.25">
      <c r="A239" s="66">
        <v>218</v>
      </c>
      <c r="B239" s="219" t="str">
        <f t="shared" si="39"/>
        <v/>
      </c>
      <c r="C239" s="59" t="str">
        <f t="shared" si="47"/>
        <v/>
      </c>
      <c r="D239" s="60">
        <f t="shared" si="40"/>
        <v>1.1869459682199962E-66</v>
      </c>
      <c r="E239" s="60">
        <f t="shared" si="41"/>
        <v>2.6112811300839268E-64</v>
      </c>
      <c r="F239" s="60">
        <f t="shared" si="42"/>
        <v>2.8594715320387284E-62</v>
      </c>
      <c r="G239" s="2">
        <f t="shared" si="48"/>
        <v>1.1869459682199962E-66</v>
      </c>
      <c r="H239" s="2">
        <f t="shared" si="49"/>
        <v>1</v>
      </c>
      <c r="I239" s="2" t="str">
        <f t="shared" si="43"/>
        <v>yes</v>
      </c>
      <c r="J239" s="2">
        <f t="shared" si="50"/>
        <v>2.6112811300839268E-64</v>
      </c>
      <c r="K239" s="2">
        <f t="shared" si="51"/>
        <v>1</v>
      </c>
      <c r="N239" s="2" t="str">
        <f t="shared" si="44"/>
        <v>yes</v>
      </c>
      <c r="O239" s="2">
        <f t="shared" si="52"/>
        <v>2.8594715320387284E-62</v>
      </c>
      <c r="P239" s="2">
        <f t="shared" si="53"/>
        <v>1</v>
      </c>
      <c r="Q239" s="2" t="str">
        <f t="shared" si="45"/>
        <v>yes</v>
      </c>
      <c r="R239" s="2">
        <f t="shared" si="46"/>
        <v>0.99</v>
      </c>
    </row>
    <row r="240" spans="1:18" s="2" customFormat="1" ht="13.5" hidden="1" thickBot="1" x14ac:dyDescent="0.25">
      <c r="A240" s="66">
        <v>219</v>
      </c>
      <c r="B240" s="219" t="str">
        <f t="shared" si="39"/>
        <v/>
      </c>
      <c r="C240" s="59" t="str">
        <f t="shared" si="47"/>
        <v/>
      </c>
      <c r="D240" s="60">
        <f t="shared" si="40"/>
        <v>5.9347298410999704E-67</v>
      </c>
      <c r="E240" s="60">
        <f t="shared" si="41"/>
        <v>1.3115752948830616E-64</v>
      </c>
      <c r="F240" s="60">
        <f t="shared" si="42"/>
        <v>1.4427921716697807E-62</v>
      </c>
      <c r="G240" s="2">
        <f t="shared" si="48"/>
        <v>5.9347298410999704E-67</v>
      </c>
      <c r="H240" s="2">
        <f t="shared" si="49"/>
        <v>1</v>
      </c>
      <c r="I240" s="2" t="str">
        <f t="shared" si="43"/>
        <v>yes</v>
      </c>
      <c r="J240" s="2">
        <f t="shared" si="50"/>
        <v>1.3115752948830616E-64</v>
      </c>
      <c r="K240" s="2">
        <f t="shared" si="51"/>
        <v>1</v>
      </c>
      <c r="N240" s="2" t="str">
        <f t="shared" si="44"/>
        <v>yes</v>
      </c>
      <c r="O240" s="2">
        <f t="shared" si="52"/>
        <v>1.4427921716697807E-62</v>
      </c>
      <c r="P240" s="2">
        <f t="shared" si="53"/>
        <v>1</v>
      </c>
      <c r="Q240" s="2" t="str">
        <f t="shared" si="45"/>
        <v>yes</v>
      </c>
      <c r="R240" s="2">
        <f t="shared" si="46"/>
        <v>0.99</v>
      </c>
    </row>
    <row r="241" spans="1:18" s="2" customFormat="1" ht="13.5" hidden="1" thickBot="1" x14ac:dyDescent="0.25">
      <c r="A241" s="66">
        <v>220</v>
      </c>
      <c r="B241" s="219" t="str">
        <f t="shared" si="39"/>
        <v/>
      </c>
      <c r="C241" s="59" t="str">
        <f t="shared" si="47"/>
        <v/>
      </c>
      <c r="D241" s="60">
        <f t="shared" si="40"/>
        <v>2.9673649205499799E-67</v>
      </c>
      <c r="E241" s="60">
        <f t="shared" si="41"/>
        <v>6.5875501236209818E-65</v>
      </c>
      <c r="F241" s="60">
        <f t="shared" si="42"/>
        <v>7.2795396230930453E-63</v>
      </c>
      <c r="G241" s="2">
        <f t="shared" si="48"/>
        <v>2.9673649205499799E-67</v>
      </c>
      <c r="H241" s="2">
        <f t="shared" si="49"/>
        <v>1</v>
      </c>
      <c r="I241" s="2" t="str">
        <f t="shared" si="43"/>
        <v>yes</v>
      </c>
      <c r="J241" s="2">
        <f t="shared" si="50"/>
        <v>6.5875501236209818E-65</v>
      </c>
      <c r="K241" s="2">
        <f t="shared" si="51"/>
        <v>1</v>
      </c>
      <c r="N241" s="2" t="str">
        <f t="shared" si="44"/>
        <v>yes</v>
      </c>
      <c r="O241" s="2">
        <f t="shared" si="52"/>
        <v>7.2795396230930453E-63</v>
      </c>
      <c r="P241" s="2">
        <f t="shared" si="53"/>
        <v>1</v>
      </c>
      <c r="Q241" s="2" t="str">
        <f t="shared" si="45"/>
        <v>yes</v>
      </c>
      <c r="R241" s="2">
        <f t="shared" si="46"/>
        <v>0.99</v>
      </c>
    </row>
    <row r="242" spans="1:18" s="2" customFormat="1" ht="13.5" hidden="1" thickBot="1" x14ac:dyDescent="0.25">
      <c r="A242" s="66">
        <v>221</v>
      </c>
      <c r="B242" s="219" t="str">
        <f t="shared" si="39"/>
        <v/>
      </c>
      <c r="C242" s="59" t="str">
        <f t="shared" si="47"/>
        <v/>
      </c>
      <c r="D242" s="60">
        <f t="shared" si="40"/>
        <v>1.483682460274987E-67</v>
      </c>
      <c r="E242" s="60">
        <f t="shared" si="41"/>
        <v>3.3086118864132326E-65</v>
      </c>
      <c r="F242" s="60">
        <f t="shared" si="42"/>
        <v>3.6727075621647252E-63</v>
      </c>
      <c r="G242" s="2">
        <f t="shared" si="48"/>
        <v>1.483682460274987E-67</v>
      </c>
      <c r="H242" s="2">
        <f t="shared" si="49"/>
        <v>1</v>
      </c>
      <c r="I242" s="2" t="str">
        <f t="shared" si="43"/>
        <v>yes</v>
      </c>
      <c r="J242" s="2">
        <f t="shared" si="50"/>
        <v>3.3086118864132326E-65</v>
      </c>
      <c r="K242" s="2">
        <f t="shared" si="51"/>
        <v>1</v>
      </c>
      <c r="N242" s="2" t="str">
        <f t="shared" si="44"/>
        <v>yes</v>
      </c>
      <c r="O242" s="2">
        <f t="shared" si="52"/>
        <v>3.6727075621647252E-63</v>
      </c>
      <c r="P242" s="2">
        <f t="shared" si="53"/>
        <v>1</v>
      </c>
      <c r="Q242" s="2" t="str">
        <f t="shared" si="45"/>
        <v>yes</v>
      </c>
      <c r="R242" s="2">
        <f t="shared" si="46"/>
        <v>0.99</v>
      </c>
    </row>
    <row r="243" spans="1:18" s="2" customFormat="1" ht="13.5" hidden="1" thickBot="1" x14ac:dyDescent="0.25">
      <c r="A243" s="66">
        <v>222</v>
      </c>
      <c r="B243" s="219" t="str">
        <f t="shared" si="39"/>
        <v/>
      </c>
      <c r="C243" s="59" t="str">
        <f t="shared" si="47"/>
        <v/>
      </c>
      <c r="D243" s="60">
        <f t="shared" si="40"/>
        <v>7.4184123013749218E-68</v>
      </c>
      <c r="E243" s="60">
        <f t="shared" si="41"/>
        <v>1.6617243555079884E-65</v>
      </c>
      <c r="F243" s="60">
        <f t="shared" si="42"/>
        <v>1.8528968405144239E-63</v>
      </c>
      <c r="G243" s="2">
        <f t="shared" si="48"/>
        <v>7.4184123013749218E-68</v>
      </c>
      <c r="H243" s="2">
        <f t="shared" si="49"/>
        <v>1</v>
      </c>
      <c r="I243" s="2" t="str">
        <f t="shared" si="43"/>
        <v>yes</v>
      </c>
      <c r="J243" s="2">
        <f t="shared" si="50"/>
        <v>1.6617243555079884E-65</v>
      </c>
      <c r="K243" s="2">
        <f t="shared" si="51"/>
        <v>1</v>
      </c>
      <c r="N243" s="2" t="str">
        <f t="shared" si="44"/>
        <v>yes</v>
      </c>
      <c r="O243" s="2">
        <f t="shared" si="52"/>
        <v>1.8528968405144239E-63</v>
      </c>
      <c r="P243" s="2">
        <f t="shared" si="53"/>
        <v>1</v>
      </c>
      <c r="Q243" s="2" t="str">
        <f t="shared" si="45"/>
        <v>yes</v>
      </c>
      <c r="R243" s="2">
        <f t="shared" si="46"/>
        <v>0.99</v>
      </c>
    </row>
    <row r="244" spans="1:18" s="2" customFormat="1" ht="13.5" hidden="1" thickBot="1" x14ac:dyDescent="0.25">
      <c r="A244" s="66">
        <v>223</v>
      </c>
      <c r="B244" s="219" t="str">
        <f t="shared" si="39"/>
        <v/>
      </c>
      <c r="C244" s="59" t="str">
        <f t="shared" si="47"/>
        <v/>
      </c>
      <c r="D244" s="60">
        <f t="shared" si="40"/>
        <v>3.7092061506874535E-68</v>
      </c>
      <c r="E244" s="60">
        <f t="shared" si="41"/>
        <v>8.3457138390468025E-66</v>
      </c>
      <c r="F244" s="60">
        <f t="shared" si="42"/>
        <v>9.3475704203475029E-64</v>
      </c>
      <c r="G244" s="2">
        <f t="shared" si="48"/>
        <v>3.7092061506874535E-68</v>
      </c>
      <c r="H244" s="2">
        <f t="shared" si="49"/>
        <v>1</v>
      </c>
      <c r="I244" s="2" t="str">
        <f t="shared" si="43"/>
        <v>yes</v>
      </c>
      <c r="J244" s="2">
        <f t="shared" si="50"/>
        <v>8.3457138390468025E-66</v>
      </c>
      <c r="K244" s="2">
        <f t="shared" si="51"/>
        <v>1</v>
      </c>
      <c r="N244" s="2" t="str">
        <f t="shared" si="44"/>
        <v>yes</v>
      </c>
      <c r="O244" s="2">
        <f t="shared" si="52"/>
        <v>9.3475704203475029E-64</v>
      </c>
      <c r="P244" s="2">
        <f t="shared" si="53"/>
        <v>1</v>
      </c>
      <c r="Q244" s="2" t="str">
        <f t="shared" si="45"/>
        <v>yes</v>
      </c>
      <c r="R244" s="2">
        <f t="shared" si="46"/>
        <v>0.99</v>
      </c>
    </row>
    <row r="245" spans="1:18" s="2" customFormat="1" ht="13.5" hidden="1" thickBot="1" x14ac:dyDescent="0.25">
      <c r="A245" s="66">
        <v>224</v>
      </c>
      <c r="B245" s="219" t="str">
        <f t="shared" si="39"/>
        <v/>
      </c>
      <c r="C245" s="59" t="str">
        <f t="shared" si="47"/>
        <v/>
      </c>
      <c r="D245" s="60">
        <f t="shared" si="40"/>
        <v>1.8546030753437235E-68</v>
      </c>
      <c r="E245" s="60">
        <f t="shared" si="41"/>
        <v>4.1914029502768294E-66</v>
      </c>
      <c r="F245" s="60">
        <f t="shared" si="42"/>
        <v>4.7155137793689775E-64</v>
      </c>
      <c r="G245" s="2">
        <f t="shared" si="48"/>
        <v>1.8546030753437235E-68</v>
      </c>
      <c r="H245" s="2">
        <f t="shared" si="49"/>
        <v>1</v>
      </c>
      <c r="I245" s="2" t="str">
        <f t="shared" si="43"/>
        <v>yes</v>
      </c>
      <c r="J245" s="2">
        <f t="shared" si="50"/>
        <v>4.1914029502768294E-66</v>
      </c>
      <c r="K245" s="2">
        <f t="shared" si="51"/>
        <v>1</v>
      </c>
      <c r="N245" s="2" t="str">
        <f t="shared" si="44"/>
        <v>yes</v>
      </c>
      <c r="O245" s="2">
        <f t="shared" si="52"/>
        <v>4.7155137793689775E-64</v>
      </c>
      <c r="P245" s="2">
        <f t="shared" si="53"/>
        <v>1</v>
      </c>
      <c r="Q245" s="2" t="str">
        <f t="shared" si="45"/>
        <v>yes</v>
      </c>
      <c r="R245" s="2">
        <f t="shared" si="46"/>
        <v>0.99</v>
      </c>
    </row>
    <row r="246" spans="1:18" s="2" customFormat="1" ht="13.5" hidden="1" thickBot="1" x14ac:dyDescent="0.25">
      <c r="A246" s="66">
        <v>225</v>
      </c>
      <c r="B246" s="219" t="str">
        <f t="shared" si="39"/>
        <v/>
      </c>
      <c r="C246" s="59" t="str">
        <f t="shared" si="47"/>
        <v/>
      </c>
      <c r="D246" s="60">
        <f t="shared" si="40"/>
        <v>9.2730153767186008E-69</v>
      </c>
      <c r="E246" s="60">
        <f t="shared" si="41"/>
        <v>2.1049744905151298E-66</v>
      </c>
      <c r="F246" s="60">
        <f t="shared" si="42"/>
        <v>2.3787139044358676E-64</v>
      </c>
      <c r="G246" s="2">
        <f t="shared" si="48"/>
        <v>9.2730153767186008E-69</v>
      </c>
      <c r="H246" s="2">
        <f t="shared" si="49"/>
        <v>1</v>
      </c>
      <c r="I246" s="2" t="str">
        <f t="shared" si="43"/>
        <v>yes</v>
      </c>
      <c r="J246" s="2">
        <f t="shared" si="50"/>
        <v>2.1049744905151298E-66</v>
      </c>
      <c r="K246" s="2">
        <f t="shared" si="51"/>
        <v>1</v>
      </c>
      <c r="N246" s="2" t="str">
        <f t="shared" si="44"/>
        <v>yes</v>
      </c>
      <c r="O246" s="2">
        <f t="shared" si="52"/>
        <v>2.3787139044358676E-64</v>
      </c>
      <c r="P246" s="2">
        <f t="shared" si="53"/>
        <v>1</v>
      </c>
      <c r="Q246" s="2" t="str">
        <f t="shared" si="45"/>
        <v>yes</v>
      </c>
      <c r="R246" s="2">
        <f t="shared" si="46"/>
        <v>0.99</v>
      </c>
    </row>
    <row r="247" spans="1:18" s="2" customFormat="1" ht="13.5" hidden="1" thickBot="1" x14ac:dyDescent="0.25">
      <c r="A247" s="66">
        <v>226</v>
      </c>
      <c r="B247" s="219" t="str">
        <f t="shared" si="39"/>
        <v/>
      </c>
      <c r="C247" s="59" t="str">
        <f t="shared" si="47"/>
        <v/>
      </c>
      <c r="D247" s="60">
        <f t="shared" si="40"/>
        <v>4.6365076883592911E-69</v>
      </c>
      <c r="E247" s="60">
        <f t="shared" si="41"/>
        <v>1.0571237529459227E-66</v>
      </c>
      <c r="F247" s="60">
        <f t="shared" si="42"/>
        <v>1.1998818246705077E-64</v>
      </c>
      <c r="G247" s="2">
        <f t="shared" si="48"/>
        <v>4.6365076883592911E-69</v>
      </c>
      <c r="H247" s="2">
        <f t="shared" si="49"/>
        <v>1</v>
      </c>
      <c r="I247" s="2" t="str">
        <f t="shared" si="43"/>
        <v>yes</v>
      </c>
      <c r="J247" s="2">
        <f t="shared" si="50"/>
        <v>1.0571237529459227E-66</v>
      </c>
      <c r="K247" s="2">
        <f t="shared" si="51"/>
        <v>1</v>
      </c>
      <c r="N247" s="2" t="str">
        <f t="shared" si="44"/>
        <v>yes</v>
      </c>
      <c r="O247" s="2">
        <f t="shared" si="52"/>
        <v>1.1998818246705077E-64</v>
      </c>
      <c r="P247" s="2">
        <f t="shared" si="53"/>
        <v>1</v>
      </c>
      <c r="Q247" s="2" t="str">
        <f t="shared" si="45"/>
        <v>yes</v>
      </c>
      <c r="R247" s="2">
        <f t="shared" si="46"/>
        <v>0.99</v>
      </c>
    </row>
    <row r="248" spans="1:18" s="2" customFormat="1" ht="13.5" hidden="1" thickBot="1" x14ac:dyDescent="0.25">
      <c r="A248" s="66">
        <v>227</v>
      </c>
      <c r="B248" s="219" t="str">
        <f t="shared" si="39"/>
        <v/>
      </c>
      <c r="C248" s="59" t="str">
        <f t="shared" si="47"/>
        <v/>
      </c>
      <c r="D248" s="60">
        <f t="shared" si="40"/>
        <v>2.3182538441796415E-69</v>
      </c>
      <c r="E248" s="60">
        <f t="shared" si="41"/>
        <v>5.3088013031713995E-67</v>
      </c>
      <c r="F248" s="60">
        <f t="shared" si="42"/>
        <v>6.0522653109998257E-65</v>
      </c>
      <c r="G248" s="2">
        <f t="shared" si="48"/>
        <v>2.3182538441796415E-69</v>
      </c>
      <c r="H248" s="2">
        <f t="shared" si="49"/>
        <v>1</v>
      </c>
      <c r="I248" s="2" t="str">
        <f t="shared" si="43"/>
        <v>yes</v>
      </c>
      <c r="J248" s="2">
        <f t="shared" si="50"/>
        <v>5.3088013031713995E-67</v>
      </c>
      <c r="K248" s="2">
        <f t="shared" si="51"/>
        <v>1</v>
      </c>
      <c r="N248" s="2" t="str">
        <f t="shared" si="44"/>
        <v>yes</v>
      </c>
      <c r="O248" s="2">
        <f t="shared" si="52"/>
        <v>6.0522653109998257E-65</v>
      </c>
      <c r="P248" s="2">
        <f t="shared" si="53"/>
        <v>1</v>
      </c>
      <c r="Q248" s="2" t="str">
        <f t="shared" si="45"/>
        <v>yes</v>
      </c>
      <c r="R248" s="2">
        <f t="shared" si="46"/>
        <v>0.99</v>
      </c>
    </row>
    <row r="249" spans="1:18" s="2" customFormat="1" ht="13.5" hidden="1" thickBot="1" x14ac:dyDescent="0.25">
      <c r="A249" s="66">
        <v>228</v>
      </c>
      <c r="B249" s="219" t="str">
        <f t="shared" si="39"/>
        <v/>
      </c>
      <c r="C249" s="59" t="str">
        <f t="shared" si="47"/>
        <v/>
      </c>
      <c r="D249" s="60">
        <f t="shared" si="40"/>
        <v>1.1591269220898185E-69</v>
      </c>
      <c r="E249" s="60">
        <f t="shared" si="41"/>
        <v>2.6659919208065933E-67</v>
      </c>
      <c r="F249" s="60">
        <f t="shared" si="42"/>
        <v>3.0526766620157638E-65</v>
      </c>
      <c r="G249" s="2">
        <f t="shared" si="48"/>
        <v>1.1591269220898185E-69</v>
      </c>
      <c r="H249" s="2">
        <f t="shared" si="49"/>
        <v>1</v>
      </c>
      <c r="I249" s="2" t="str">
        <f t="shared" si="43"/>
        <v>yes</v>
      </c>
      <c r="J249" s="2">
        <f t="shared" si="50"/>
        <v>2.6659919208065933E-67</v>
      </c>
      <c r="K249" s="2">
        <f t="shared" si="51"/>
        <v>1</v>
      </c>
      <c r="N249" s="2" t="str">
        <f t="shared" si="44"/>
        <v>yes</v>
      </c>
      <c r="O249" s="2">
        <f t="shared" si="52"/>
        <v>3.0526766620157638E-65</v>
      </c>
      <c r="P249" s="2">
        <f t="shared" si="53"/>
        <v>1</v>
      </c>
      <c r="Q249" s="2" t="str">
        <f t="shared" si="45"/>
        <v>yes</v>
      </c>
      <c r="R249" s="2">
        <f t="shared" si="46"/>
        <v>0.99</v>
      </c>
    </row>
    <row r="250" spans="1:18" s="2" customFormat="1" ht="13.5" hidden="1" thickBot="1" x14ac:dyDescent="0.25">
      <c r="A250" s="66">
        <v>229</v>
      </c>
      <c r="B250" s="219" t="str">
        <f t="shared" si="39"/>
        <v/>
      </c>
      <c r="C250" s="59" t="str">
        <f t="shared" si="47"/>
        <v/>
      </c>
      <c r="D250" s="60">
        <f t="shared" si="40"/>
        <v>5.7956346104490818E-70</v>
      </c>
      <c r="E250" s="60">
        <f t="shared" si="41"/>
        <v>1.3387915950137431E-67</v>
      </c>
      <c r="F250" s="60">
        <f t="shared" si="42"/>
        <v>1.5396682906119121E-65</v>
      </c>
      <c r="G250" s="2">
        <f t="shared" si="48"/>
        <v>5.7956346104490818E-70</v>
      </c>
      <c r="H250" s="2">
        <f t="shared" si="49"/>
        <v>1</v>
      </c>
      <c r="I250" s="2" t="str">
        <f t="shared" si="43"/>
        <v>yes</v>
      </c>
      <c r="J250" s="2">
        <f t="shared" si="50"/>
        <v>1.3387915950137431E-67</v>
      </c>
      <c r="K250" s="2">
        <f t="shared" si="51"/>
        <v>1</v>
      </c>
      <c r="N250" s="2" t="str">
        <f t="shared" si="44"/>
        <v>yes</v>
      </c>
      <c r="O250" s="2">
        <f t="shared" si="52"/>
        <v>1.5396682906119121E-65</v>
      </c>
      <c r="P250" s="2">
        <f t="shared" si="53"/>
        <v>1</v>
      </c>
      <c r="Q250" s="2" t="str">
        <f t="shared" si="45"/>
        <v>yes</v>
      </c>
      <c r="R250" s="2">
        <f t="shared" si="46"/>
        <v>0.99</v>
      </c>
    </row>
    <row r="251" spans="1:18" s="2" customFormat="1" ht="13.5" hidden="1" thickBot="1" x14ac:dyDescent="0.25">
      <c r="A251" s="66">
        <v>230</v>
      </c>
      <c r="B251" s="219" t="str">
        <f t="shared" si="39"/>
        <v/>
      </c>
      <c r="C251" s="59" t="str">
        <f t="shared" si="47"/>
        <v/>
      </c>
      <c r="D251" s="60">
        <f t="shared" si="40"/>
        <v>2.8978173052245354E-70</v>
      </c>
      <c r="E251" s="60">
        <f t="shared" si="41"/>
        <v>6.7229361481209488E-68</v>
      </c>
      <c r="F251" s="60">
        <f t="shared" si="42"/>
        <v>7.7652810328102328E-66</v>
      </c>
      <c r="G251" s="2">
        <f t="shared" si="48"/>
        <v>2.8978173052245354E-70</v>
      </c>
      <c r="H251" s="2">
        <f t="shared" si="49"/>
        <v>1</v>
      </c>
      <c r="I251" s="2" t="str">
        <f t="shared" si="43"/>
        <v>yes</v>
      </c>
      <c r="J251" s="2">
        <f t="shared" si="50"/>
        <v>6.7229361481209488E-68</v>
      </c>
      <c r="K251" s="2">
        <f t="shared" si="51"/>
        <v>1</v>
      </c>
      <c r="N251" s="2" t="str">
        <f t="shared" si="44"/>
        <v>yes</v>
      </c>
      <c r="O251" s="2">
        <f t="shared" si="52"/>
        <v>7.7652810328102328E-66</v>
      </c>
      <c r="P251" s="2">
        <f t="shared" si="53"/>
        <v>1</v>
      </c>
      <c r="Q251" s="2" t="str">
        <f t="shared" si="45"/>
        <v>yes</v>
      </c>
      <c r="R251" s="2">
        <f t="shared" si="46"/>
        <v>0.99</v>
      </c>
    </row>
    <row r="252" spans="1:18" s="2" customFormat="1" ht="13.5" hidden="1" thickBot="1" x14ac:dyDescent="0.25">
      <c r="A252" s="66">
        <v>231</v>
      </c>
      <c r="B252" s="219" t="str">
        <f t="shared" si="39"/>
        <v/>
      </c>
      <c r="C252" s="59" t="str">
        <f t="shared" si="47"/>
        <v/>
      </c>
      <c r="D252" s="60">
        <f t="shared" si="40"/>
        <v>1.448908652612265E-70</v>
      </c>
      <c r="E252" s="60">
        <f t="shared" si="41"/>
        <v>3.3759571605865893E-68</v>
      </c>
      <c r="F252" s="60">
        <f t="shared" si="42"/>
        <v>3.9162551971457138E-66</v>
      </c>
      <c r="G252" s="2">
        <f t="shared" si="48"/>
        <v>1.448908652612265E-70</v>
      </c>
      <c r="H252" s="2">
        <f t="shared" si="49"/>
        <v>1</v>
      </c>
      <c r="I252" s="2" t="str">
        <f t="shared" si="43"/>
        <v>yes</v>
      </c>
      <c r="J252" s="2">
        <f t="shared" si="50"/>
        <v>3.3759571605865893E-68</v>
      </c>
      <c r="K252" s="2">
        <f t="shared" si="51"/>
        <v>1</v>
      </c>
      <c r="N252" s="2" t="str">
        <f t="shared" si="44"/>
        <v>yes</v>
      </c>
      <c r="O252" s="2">
        <f t="shared" si="52"/>
        <v>3.9162551971457138E-66</v>
      </c>
      <c r="P252" s="2">
        <f t="shared" si="53"/>
        <v>1</v>
      </c>
      <c r="Q252" s="2" t="str">
        <f t="shared" si="45"/>
        <v>yes</v>
      </c>
      <c r="R252" s="2">
        <f t="shared" si="46"/>
        <v>0.99</v>
      </c>
    </row>
    <row r="253" spans="1:18" s="2" customFormat="1" ht="13.5" hidden="1" thickBot="1" x14ac:dyDescent="0.25">
      <c r="A253" s="66">
        <v>232</v>
      </c>
      <c r="B253" s="219" t="str">
        <f t="shared" si="39"/>
        <v/>
      </c>
      <c r="C253" s="59" t="str">
        <f t="shared" si="47"/>
        <v/>
      </c>
      <c r="D253" s="60">
        <f t="shared" si="40"/>
        <v>7.244543263061312E-71</v>
      </c>
      <c r="E253" s="60">
        <f t="shared" si="41"/>
        <v>1.6952231235563531E-68</v>
      </c>
      <c r="F253" s="60">
        <f t="shared" si="42"/>
        <v>1.9750073843757854E-66</v>
      </c>
      <c r="G253" s="2">
        <f t="shared" si="48"/>
        <v>7.244543263061312E-71</v>
      </c>
      <c r="H253" s="2">
        <f t="shared" si="49"/>
        <v>1</v>
      </c>
      <c r="I253" s="2" t="str">
        <f t="shared" si="43"/>
        <v>yes</v>
      </c>
      <c r="J253" s="2">
        <f t="shared" si="50"/>
        <v>1.6952231235563531E-68</v>
      </c>
      <c r="K253" s="2">
        <f t="shared" si="51"/>
        <v>1</v>
      </c>
      <c r="N253" s="2" t="str">
        <f t="shared" si="44"/>
        <v>yes</v>
      </c>
      <c r="O253" s="2">
        <f t="shared" si="52"/>
        <v>1.9750073843757854E-66</v>
      </c>
      <c r="P253" s="2">
        <f t="shared" si="53"/>
        <v>1</v>
      </c>
      <c r="Q253" s="2" t="str">
        <f t="shared" si="45"/>
        <v>yes</v>
      </c>
      <c r="R253" s="2">
        <f t="shared" si="46"/>
        <v>0.99</v>
      </c>
    </row>
    <row r="254" spans="1:18" s="2" customFormat="1" ht="13.5" hidden="1" thickBot="1" x14ac:dyDescent="0.25">
      <c r="A254" s="66">
        <v>233</v>
      </c>
      <c r="B254" s="219" t="str">
        <f t="shared" si="39"/>
        <v/>
      </c>
      <c r="C254" s="59" t="str">
        <f t="shared" si="47"/>
        <v/>
      </c>
      <c r="D254" s="60">
        <f t="shared" si="40"/>
        <v>3.6222716315307517E-71</v>
      </c>
      <c r="E254" s="60">
        <f t="shared" si="41"/>
        <v>8.512338334097053E-69</v>
      </c>
      <c r="F254" s="60">
        <f t="shared" si="42"/>
        <v>9.9597980780567278E-67</v>
      </c>
      <c r="G254" s="2">
        <f t="shared" si="48"/>
        <v>3.6222716315307517E-71</v>
      </c>
      <c r="H254" s="2">
        <f t="shared" si="49"/>
        <v>1</v>
      </c>
      <c r="I254" s="2" t="str">
        <f t="shared" si="43"/>
        <v>yes</v>
      </c>
      <c r="J254" s="2">
        <f t="shared" si="50"/>
        <v>8.512338334097053E-69</v>
      </c>
      <c r="K254" s="2">
        <f t="shared" si="51"/>
        <v>1</v>
      </c>
      <c r="N254" s="2" t="str">
        <f t="shared" si="44"/>
        <v>yes</v>
      </c>
      <c r="O254" s="2">
        <f t="shared" si="52"/>
        <v>9.9597980780567278E-67</v>
      </c>
      <c r="P254" s="2">
        <f t="shared" si="53"/>
        <v>1</v>
      </c>
      <c r="Q254" s="2" t="str">
        <f t="shared" si="45"/>
        <v>yes</v>
      </c>
      <c r="R254" s="2">
        <f t="shared" si="46"/>
        <v>0.99</v>
      </c>
    </row>
    <row r="255" spans="1:18" s="2" customFormat="1" ht="13.5" hidden="1" thickBot="1" x14ac:dyDescent="0.25">
      <c r="A255" s="66">
        <v>234</v>
      </c>
      <c r="B255" s="219" t="str">
        <f t="shared" si="39"/>
        <v/>
      </c>
      <c r="C255" s="59" t="str">
        <f t="shared" si="47"/>
        <v/>
      </c>
      <c r="D255" s="60">
        <f t="shared" si="40"/>
        <v>1.8111358157653726E-71</v>
      </c>
      <c r="E255" s="60">
        <f t="shared" si="41"/>
        <v>4.2742805252061758E-69</v>
      </c>
      <c r="F255" s="60">
        <f t="shared" si="42"/>
        <v>5.0224607306988383E-67</v>
      </c>
      <c r="G255" s="2">
        <f t="shared" si="48"/>
        <v>1.8111358157653726E-71</v>
      </c>
      <c r="H255" s="2">
        <f t="shared" si="49"/>
        <v>1</v>
      </c>
      <c r="I255" s="2" t="str">
        <f t="shared" si="43"/>
        <v>yes</v>
      </c>
      <c r="J255" s="2">
        <f t="shared" si="50"/>
        <v>4.2742805252061758E-69</v>
      </c>
      <c r="K255" s="2">
        <f t="shared" si="51"/>
        <v>1</v>
      </c>
      <c r="N255" s="2" t="str">
        <f t="shared" si="44"/>
        <v>yes</v>
      </c>
      <c r="O255" s="2">
        <f t="shared" si="52"/>
        <v>5.0224607306988383E-67</v>
      </c>
      <c r="P255" s="2">
        <f t="shared" si="53"/>
        <v>1</v>
      </c>
      <c r="Q255" s="2" t="str">
        <f t="shared" si="45"/>
        <v>yes</v>
      </c>
      <c r="R255" s="2">
        <f t="shared" si="46"/>
        <v>0.99</v>
      </c>
    </row>
    <row r="256" spans="1:18" s="2" customFormat="1" ht="13.5" hidden="1" thickBot="1" x14ac:dyDescent="0.25">
      <c r="A256" s="66">
        <v>235</v>
      </c>
      <c r="B256" s="219" t="str">
        <f t="shared" si="39"/>
        <v/>
      </c>
      <c r="C256" s="59" t="str">
        <f t="shared" si="47"/>
        <v/>
      </c>
      <c r="D256" s="60">
        <f t="shared" si="40"/>
        <v>9.0556790788268471E-72</v>
      </c>
      <c r="E256" s="60">
        <f t="shared" si="41"/>
        <v>2.1461959416819705E-69</v>
      </c>
      <c r="F256" s="60">
        <f t="shared" si="42"/>
        <v>2.5326017679754469E-67</v>
      </c>
      <c r="G256" s="2">
        <f t="shared" si="48"/>
        <v>9.0556790788268471E-72</v>
      </c>
      <c r="H256" s="2">
        <f t="shared" si="49"/>
        <v>1</v>
      </c>
      <c r="I256" s="2" t="str">
        <f t="shared" si="43"/>
        <v>yes</v>
      </c>
      <c r="J256" s="2">
        <f t="shared" si="50"/>
        <v>2.1461959416819705E-69</v>
      </c>
      <c r="K256" s="2">
        <f t="shared" si="51"/>
        <v>1</v>
      </c>
      <c r="N256" s="2" t="str">
        <f t="shared" si="44"/>
        <v>yes</v>
      </c>
      <c r="O256" s="2">
        <f t="shared" si="52"/>
        <v>2.5326017679754469E-67</v>
      </c>
      <c r="P256" s="2">
        <f t="shared" si="53"/>
        <v>1</v>
      </c>
      <c r="Q256" s="2" t="str">
        <f t="shared" si="45"/>
        <v>yes</v>
      </c>
      <c r="R256" s="2">
        <f t="shared" si="46"/>
        <v>0.99</v>
      </c>
    </row>
    <row r="257" spans="1:18" s="2" customFormat="1" ht="13.5" hidden="1" thickBot="1" x14ac:dyDescent="0.25">
      <c r="A257" s="66">
        <v>236</v>
      </c>
      <c r="B257" s="219" t="str">
        <f t="shared" si="39"/>
        <v/>
      </c>
      <c r="C257" s="59" t="str">
        <f t="shared" si="47"/>
        <v/>
      </c>
      <c r="D257" s="60">
        <f t="shared" si="40"/>
        <v>4.5278395394134145E-72</v>
      </c>
      <c r="E257" s="60">
        <f t="shared" si="41"/>
        <v>1.0776258103803972E-69</v>
      </c>
      <c r="F257" s="60">
        <f t="shared" si="42"/>
        <v>1.2770318636961665E-67</v>
      </c>
      <c r="G257" s="2">
        <f t="shared" si="48"/>
        <v>4.5278395394134145E-72</v>
      </c>
      <c r="H257" s="2">
        <f t="shared" si="49"/>
        <v>1</v>
      </c>
      <c r="I257" s="2" t="str">
        <f t="shared" si="43"/>
        <v>yes</v>
      </c>
      <c r="J257" s="2">
        <f t="shared" si="50"/>
        <v>1.0776258103803972E-69</v>
      </c>
      <c r="K257" s="2">
        <f t="shared" si="51"/>
        <v>1</v>
      </c>
      <c r="N257" s="2" t="str">
        <f t="shared" si="44"/>
        <v>yes</v>
      </c>
      <c r="O257" s="2">
        <f t="shared" si="52"/>
        <v>1.2770318636961665E-67</v>
      </c>
      <c r="P257" s="2">
        <f t="shared" si="53"/>
        <v>1</v>
      </c>
      <c r="Q257" s="2" t="str">
        <f t="shared" si="45"/>
        <v>yes</v>
      </c>
      <c r="R257" s="2">
        <f t="shared" si="46"/>
        <v>0.99</v>
      </c>
    </row>
    <row r="258" spans="1:18" s="2" customFormat="1" ht="13.5" hidden="1" thickBot="1" x14ac:dyDescent="0.25">
      <c r="A258" s="66">
        <v>237</v>
      </c>
      <c r="B258" s="219" t="str">
        <f t="shared" si="39"/>
        <v/>
      </c>
      <c r="C258" s="59" t="str">
        <f t="shared" si="47"/>
        <v/>
      </c>
      <c r="D258" s="60">
        <f t="shared" si="40"/>
        <v>2.2639197697067032E-72</v>
      </c>
      <c r="E258" s="60">
        <f t="shared" si="41"/>
        <v>5.4107682495990424E-70</v>
      </c>
      <c r="F258" s="60">
        <f t="shared" si="42"/>
        <v>6.4390406089998442E-68</v>
      </c>
      <c r="G258" s="2">
        <f t="shared" si="48"/>
        <v>2.2639197697067032E-72</v>
      </c>
      <c r="H258" s="2">
        <f t="shared" si="49"/>
        <v>1</v>
      </c>
      <c r="I258" s="2" t="str">
        <f t="shared" si="43"/>
        <v>yes</v>
      </c>
      <c r="J258" s="2">
        <f t="shared" si="50"/>
        <v>5.4107682495990424E-70</v>
      </c>
      <c r="K258" s="2">
        <f t="shared" si="51"/>
        <v>1</v>
      </c>
      <c r="N258" s="2" t="str">
        <f t="shared" si="44"/>
        <v>yes</v>
      </c>
      <c r="O258" s="2">
        <f t="shared" si="52"/>
        <v>6.4390406089998442E-68</v>
      </c>
      <c r="P258" s="2">
        <f t="shared" si="53"/>
        <v>1</v>
      </c>
      <c r="Q258" s="2" t="str">
        <f t="shared" si="45"/>
        <v>yes</v>
      </c>
      <c r="R258" s="2">
        <f t="shared" si="46"/>
        <v>0.99</v>
      </c>
    </row>
    <row r="259" spans="1:18" s="2" customFormat="1" ht="13.5" hidden="1" thickBot="1" x14ac:dyDescent="0.25">
      <c r="A259" s="66">
        <v>238</v>
      </c>
      <c r="B259" s="219" t="str">
        <f t="shared" si="39"/>
        <v/>
      </c>
      <c r="C259" s="59" t="str">
        <f t="shared" si="47"/>
        <v/>
      </c>
      <c r="D259" s="60">
        <f t="shared" si="40"/>
        <v>1.1319598848533494E-72</v>
      </c>
      <c r="E259" s="60">
        <f t="shared" si="41"/>
        <v>2.7167037236480497E-70</v>
      </c>
      <c r="F259" s="60">
        <f t="shared" si="42"/>
        <v>3.2465741457479107E-68</v>
      </c>
      <c r="G259" s="2">
        <f t="shared" si="48"/>
        <v>1.1319598848533494E-72</v>
      </c>
      <c r="H259" s="2">
        <f t="shared" si="49"/>
        <v>1</v>
      </c>
      <c r="I259" s="2" t="str">
        <f t="shared" si="43"/>
        <v>yes</v>
      </c>
      <c r="J259" s="2">
        <f t="shared" si="50"/>
        <v>2.7167037236480497E-70</v>
      </c>
      <c r="K259" s="2">
        <f t="shared" si="51"/>
        <v>1</v>
      </c>
      <c r="N259" s="2" t="str">
        <f t="shared" si="44"/>
        <v>yes</v>
      </c>
      <c r="O259" s="2">
        <f t="shared" si="52"/>
        <v>3.2465741457479107E-68</v>
      </c>
      <c r="P259" s="2">
        <f t="shared" si="53"/>
        <v>1</v>
      </c>
      <c r="Q259" s="2" t="str">
        <f t="shared" si="45"/>
        <v>yes</v>
      </c>
      <c r="R259" s="2">
        <f t="shared" si="46"/>
        <v>0.99</v>
      </c>
    </row>
    <row r="260" spans="1:18" s="2" customFormat="1" ht="13.5" hidden="1" thickBot="1" x14ac:dyDescent="0.25">
      <c r="A260" s="66">
        <v>239</v>
      </c>
      <c r="B260" s="219" t="str">
        <f t="shared" si="39"/>
        <v/>
      </c>
      <c r="C260" s="59" t="str">
        <f t="shared" si="47"/>
        <v/>
      </c>
      <c r="D260" s="60">
        <f t="shared" si="40"/>
        <v>5.6597994242667367E-73</v>
      </c>
      <c r="E260" s="60">
        <f t="shared" si="41"/>
        <v>1.3640116612482892E-70</v>
      </c>
      <c r="F260" s="60">
        <f t="shared" si="42"/>
        <v>1.6368705914921925E-68</v>
      </c>
      <c r="G260" s="2">
        <f t="shared" si="48"/>
        <v>5.6597994242667367E-73</v>
      </c>
      <c r="H260" s="2">
        <f t="shared" si="49"/>
        <v>1</v>
      </c>
      <c r="I260" s="2" t="str">
        <f t="shared" si="43"/>
        <v>yes</v>
      </c>
      <c r="J260" s="2">
        <f t="shared" si="50"/>
        <v>1.3640116612482892E-70</v>
      </c>
      <c r="K260" s="2">
        <f t="shared" si="51"/>
        <v>1</v>
      </c>
      <c r="N260" s="2" t="str">
        <f t="shared" si="44"/>
        <v>yes</v>
      </c>
      <c r="O260" s="2">
        <f t="shared" si="52"/>
        <v>1.6368705914921925E-68</v>
      </c>
      <c r="P260" s="2">
        <f t="shared" si="53"/>
        <v>1</v>
      </c>
      <c r="Q260" s="2" t="str">
        <f t="shared" si="45"/>
        <v>yes</v>
      </c>
      <c r="R260" s="2">
        <f t="shared" si="46"/>
        <v>0.99</v>
      </c>
    </row>
    <row r="261" spans="1:18" s="2" customFormat="1" ht="13.5" hidden="1" thickBot="1" x14ac:dyDescent="0.25">
      <c r="A261" s="66">
        <v>240</v>
      </c>
      <c r="B261" s="219" t="str">
        <f t="shared" si="39"/>
        <v/>
      </c>
      <c r="C261" s="59" t="str">
        <f t="shared" si="47"/>
        <v/>
      </c>
      <c r="D261" s="60">
        <f t="shared" si="40"/>
        <v>2.8298997121333633E-73</v>
      </c>
      <c r="E261" s="60">
        <f t="shared" si="41"/>
        <v>6.8483573033627632E-71</v>
      </c>
      <c r="F261" s="60">
        <f t="shared" si="42"/>
        <v>8.252553540523363E-69</v>
      </c>
      <c r="G261" s="2">
        <f t="shared" si="48"/>
        <v>2.8298997121333633E-73</v>
      </c>
      <c r="H261" s="2">
        <f t="shared" si="49"/>
        <v>1</v>
      </c>
      <c r="I261" s="2" t="str">
        <f t="shared" si="43"/>
        <v>yes</v>
      </c>
      <c r="J261" s="2">
        <f t="shared" si="50"/>
        <v>6.8483573033627632E-71</v>
      </c>
      <c r="K261" s="2">
        <f t="shared" si="51"/>
        <v>1</v>
      </c>
      <c r="N261" s="2" t="str">
        <f t="shared" si="44"/>
        <v>yes</v>
      </c>
      <c r="O261" s="2">
        <f t="shared" si="52"/>
        <v>8.252553540523363E-69</v>
      </c>
      <c r="P261" s="2">
        <f t="shared" si="53"/>
        <v>1</v>
      </c>
      <c r="Q261" s="2" t="str">
        <f t="shared" si="45"/>
        <v>yes</v>
      </c>
      <c r="R261" s="2">
        <f t="shared" si="46"/>
        <v>0.99</v>
      </c>
    </row>
    <row r="262" spans="1:18" s="2" customFormat="1" ht="13.5" hidden="1" thickBot="1" x14ac:dyDescent="0.25">
      <c r="A262" s="66">
        <v>241</v>
      </c>
      <c r="B262" s="219" t="str">
        <f t="shared" si="39"/>
        <v/>
      </c>
      <c r="C262" s="59" t="str">
        <f t="shared" si="47"/>
        <v/>
      </c>
      <c r="D262" s="60">
        <f t="shared" si="40"/>
        <v>1.4149498560666788E-73</v>
      </c>
      <c r="E262" s="60">
        <f t="shared" si="41"/>
        <v>3.4383281502420419E-71</v>
      </c>
      <c r="F262" s="60">
        <f t="shared" si="42"/>
        <v>4.1605185567784852E-69</v>
      </c>
      <c r="G262" s="2">
        <f t="shared" si="48"/>
        <v>1.4149498560666788E-73</v>
      </c>
      <c r="H262" s="2">
        <f t="shared" si="49"/>
        <v>1</v>
      </c>
      <c r="I262" s="2" t="str">
        <f t="shared" si="43"/>
        <v>yes</v>
      </c>
      <c r="J262" s="2">
        <f t="shared" si="50"/>
        <v>3.4383281502420419E-71</v>
      </c>
      <c r="K262" s="2">
        <f t="shared" si="51"/>
        <v>1</v>
      </c>
      <c r="N262" s="2" t="str">
        <f t="shared" si="44"/>
        <v>yes</v>
      </c>
      <c r="O262" s="2">
        <f t="shared" si="52"/>
        <v>4.1605185567784852E-69</v>
      </c>
      <c r="P262" s="2">
        <f t="shared" si="53"/>
        <v>1</v>
      </c>
      <c r="Q262" s="2" t="str">
        <f t="shared" si="45"/>
        <v>yes</v>
      </c>
      <c r="R262" s="2">
        <f t="shared" si="46"/>
        <v>0.99</v>
      </c>
    </row>
    <row r="263" spans="1:18" s="2" customFormat="1" ht="13.5" hidden="1" thickBot="1" x14ac:dyDescent="0.25">
      <c r="A263" s="66">
        <v>242</v>
      </c>
      <c r="B263" s="219" t="str">
        <f t="shared" ref="B263:B326" si="54">IF($B$8&lt;50,"",IF($B$10=0,(1-$D263),(IF($B$10=1,(1-$E263),(1-$F263)))))</f>
        <v/>
      </c>
      <c r="C263" s="59" t="str">
        <f t="shared" si="47"/>
        <v/>
      </c>
      <c r="D263" s="60">
        <f t="shared" ref="D263:D326" si="55">BETADIST($B$9,$C$9+$A263,$C$11,0,1)</f>
        <v>7.0747492803333816E-74</v>
      </c>
      <c r="E263" s="60">
        <f t="shared" ref="E263:E326" si="56">BETADIST($B$9,$C$9+$A263-1,$C$11+1,0,1)</f>
        <v>1.7262388244013521E-71</v>
      </c>
      <c r="F263" s="60">
        <f t="shared" ref="F263:F326" si="57">BETADIST($B$9,$C$9+$A263-2,$C$11+2,0,1)</f>
        <v>2.0974509191404491E-69</v>
      </c>
      <c r="G263" s="2">
        <f t="shared" si="48"/>
        <v>7.0747492803333816E-74</v>
      </c>
      <c r="H263" s="2">
        <f t="shared" si="49"/>
        <v>1</v>
      </c>
      <c r="I263" s="2" t="str">
        <f t="shared" ref="I263:I326" si="58">IF(H263&gt;$B$11,"yes","no")</f>
        <v>yes</v>
      </c>
      <c r="J263" s="2">
        <f t="shared" si="50"/>
        <v>1.7262388244013521E-71</v>
      </c>
      <c r="K263" s="2">
        <f t="shared" si="51"/>
        <v>1</v>
      </c>
      <c r="N263" s="2" t="str">
        <f t="shared" ref="N263:N326" si="59">IF(K263&gt;$B$11,"yes","no")</f>
        <v>yes</v>
      </c>
      <c r="O263" s="2">
        <f t="shared" si="52"/>
        <v>2.0974509191404491E-69</v>
      </c>
      <c r="P263" s="2">
        <f t="shared" si="53"/>
        <v>1</v>
      </c>
      <c r="Q263" s="2" t="str">
        <f t="shared" ref="Q263:Q326" si="60">IF(P263&gt;$B$11,"yes","no")</f>
        <v>yes</v>
      </c>
      <c r="R263" s="2">
        <f t="shared" ref="R263:R326" si="61">$B$11</f>
        <v>0.99</v>
      </c>
    </row>
    <row r="264" spans="1:18" s="2" customFormat="1" ht="13.5" hidden="1" thickBot="1" x14ac:dyDescent="0.25">
      <c r="A264" s="66">
        <v>243</v>
      </c>
      <c r="B264" s="219" t="str">
        <f t="shared" si="54"/>
        <v/>
      </c>
      <c r="C264" s="59" t="str">
        <f t="shared" si="47"/>
        <v/>
      </c>
      <c r="D264" s="60">
        <f t="shared" si="55"/>
        <v>3.5373746401666841E-74</v>
      </c>
      <c r="E264" s="60">
        <f t="shared" si="56"/>
        <v>8.6665678684084062E-72</v>
      </c>
      <c r="F264" s="60">
        <f t="shared" si="57"/>
        <v>1.0573566536922298E-69</v>
      </c>
      <c r="G264" s="2">
        <f t="shared" si="48"/>
        <v>3.5373746401666841E-74</v>
      </c>
      <c r="H264" s="2">
        <f t="shared" si="49"/>
        <v>1</v>
      </c>
      <c r="I264" s="2" t="str">
        <f t="shared" si="58"/>
        <v>yes</v>
      </c>
      <c r="J264" s="2">
        <f t="shared" si="50"/>
        <v>8.6665678684084062E-72</v>
      </c>
      <c r="K264" s="2">
        <f t="shared" si="51"/>
        <v>1</v>
      </c>
      <c r="N264" s="2" t="str">
        <f t="shared" si="59"/>
        <v>yes</v>
      </c>
      <c r="O264" s="2">
        <f t="shared" si="52"/>
        <v>1.0573566536922298E-69</v>
      </c>
      <c r="P264" s="2">
        <f t="shared" si="53"/>
        <v>1</v>
      </c>
      <c r="Q264" s="2" t="str">
        <f t="shared" si="60"/>
        <v>yes</v>
      </c>
      <c r="R264" s="2">
        <f t="shared" si="61"/>
        <v>0.99</v>
      </c>
    </row>
    <row r="265" spans="1:18" s="2" customFormat="1" ht="13.5" hidden="1" thickBot="1" x14ac:dyDescent="0.25">
      <c r="A265" s="66">
        <v>244</v>
      </c>
      <c r="B265" s="219" t="str">
        <f t="shared" si="54"/>
        <v/>
      </c>
      <c r="C265" s="59" t="str">
        <f t="shared" si="47"/>
        <v/>
      </c>
      <c r="D265" s="60">
        <f t="shared" si="55"/>
        <v>1.7686873200833387E-74</v>
      </c>
      <c r="E265" s="60">
        <f t="shared" si="56"/>
        <v>4.350970807405031E-72</v>
      </c>
      <c r="F265" s="60">
        <f t="shared" si="57"/>
        <v>5.3301161078031782E-70</v>
      </c>
      <c r="G265" s="2">
        <f t="shared" si="48"/>
        <v>1.7686873200833387E-74</v>
      </c>
      <c r="H265" s="2">
        <f t="shared" si="49"/>
        <v>1</v>
      </c>
      <c r="I265" s="2" t="str">
        <f t="shared" si="58"/>
        <v>yes</v>
      </c>
      <c r="J265" s="2">
        <f t="shared" si="50"/>
        <v>4.350970807405031E-72</v>
      </c>
      <c r="K265" s="2">
        <f t="shared" si="51"/>
        <v>1</v>
      </c>
      <c r="N265" s="2" t="str">
        <f t="shared" si="59"/>
        <v>yes</v>
      </c>
      <c r="O265" s="2">
        <f t="shared" si="52"/>
        <v>5.3301161078031782E-70</v>
      </c>
      <c r="P265" s="2">
        <f t="shared" si="53"/>
        <v>1</v>
      </c>
      <c r="Q265" s="2" t="str">
        <f t="shared" si="60"/>
        <v>yes</v>
      </c>
      <c r="R265" s="2">
        <f t="shared" si="61"/>
        <v>0.99</v>
      </c>
    </row>
    <row r="266" spans="1:18" s="2" customFormat="1" ht="13.5" hidden="1" thickBot="1" x14ac:dyDescent="0.25">
      <c r="A266" s="66">
        <v>245</v>
      </c>
      <c r="B266" s="219" t="str">
        <f t="shared" si="54"/>
        <v/>
      </c>
      <c r="C266" s="59" t="str">
        <f t="shared" si="47"/>
        <v/>
      </c>
      <c r="D266" s="60">
        <f t="shared" si="55"/>
        <v>8.8434366004166769E-75</v>
      </c>
      <c r="E266" s="60">
        <f t="shared" si="56"/>
        <v>2.1843288403029282E-72</v>
      </c>
      <c r="F266" s="60">
        <f t="shared" si="57"/>
        <v>2.686812907938611E-70</v>
      </c>
      <c r="G266" s="2">
        <f t="shared" si="48"/>
        <v>8.8434366004166769E-75</v>
      </c>
      <c r="H266" s="2">
        <f t="shared" si="49"/>
        <v>1</v>
      </c>
      <c r="I266" s="2" t="str">
        <f t="shared" si="58"/>
        <v>yes</v>
      </c>
      <c r="J266" s="2">
        <f t="shared" si="50"/>
        <v>2.1843288403029282E-72</v>
      </c>
      <c r="K266" s="2">
        <f t="shared" si="51"/>
        <v>1</v>
      </c>
      <c r="N266" s="2" t="str">
        <f t="shared" si="59"/>
        <v>yes</v>
      </c>
      <c r="O266" s="2">
        <f t="shared" si="52"/>
        <v>2.686812907938611E-70</v>
      </c>
      <c r="P266" s="2">
        <f t="shared" si="53"/>
        <v>1</v>
      </c>
      <c r="Q266" s="2" t="str">
        <f t="shared" si="60"/>
        <v>yes</v>
      </c>
      <c r="R266" s="2">
        <f t="shared" si="61"/>
        <v>0.99</v>
      </c>
    </row>
    <row r="267" spans="1:18" s="2" customFormat="1" ht="13.5" hidden="1" thickBot="1" x14ac:dyDescent="0.25">
      <c r="A267" s="66">
        <v>246</v>
      </c>
      <c r="B267" s="219" t="str">
        <f t="shared" si="54"/>
        <v/>
      </c>
      <c r="C267" s="59" t="str">
        <f t="shared" si="47"/>
        <v/>
      </c>
      <c r="D267" s="60">
        <f t="shared" si="55"/>
        <v>4.4217183002083306E-75</v>
      </c>
      <c r="E267" s="60">
        <f t="shared" si="56"/>
        <v>1.0965861384516697E-72</v>
      </c>
      <c r="F267" s="60">
        <f t="shared" si="57"/>
        <v>1.3543280981708176E-70</v>
      </c>
      <c r="G267" s="2">
        <f t="shared" si="48"/>
        <v>4.4217183002083306E-75</v>
      </c>
      <c r="H267" s="2">
        <f t="shared" si="49"/>
        <v>1</v>
      </c>
      <c r="I267" s="2" t="str">
        <f t="shared" si="58"/>
        <v>yes</v>
      </c>
      <c r="J267" s="2">
        <f t="shared" si="50"/>
        <v>1.0965861384516697E-72</v>
      </c>
      <c r="K267" s="2">
        <f t="shared" si="51"/>
        <v>1</v>
      </c>
      <c r="N267" s="2" t="str">
        <f t="shared" si="59"/>
        <v>yes</v>
      </c>
      <c r="O267" s="2">
        <f t="shared" si="52"/>
        <v>1.3543280981708176E-70</v>
      </c>
      <c r="P267" s="2">
        <f t="shared" si="53"/>
        <v>1</v>
      </c>
      <c r="Q267" s="2" t="str">
        <f t="shared" si="60"/>
        <v>yes</v>
      </c>
      <c r="R267" s="2">
        <f t="shared" si="61"/>
        <v>0.99</v>
      </c>
    </row>
    <row r="268" spans="1:18" s="2" customFormat="1" ht="13.5" hidden="1" thickBot="1" x14ac:dyDescent="0.25">
      <c r="A268" s="66">
        <v>247</v>
      </c>
      <c r="B268" s="219" t="str">
        <f t="shared" si="54"/>
        <v/>
      </c>
      <c r="C268" s="59" t="str">
        <f t="shared" si="47"/>
        <v/>
      </c>
      <c r="D268" s="60">
        <f t="shared" si="55"/>
        <v>2.2108591501041611E-75</v>
      </c>
      <c r="E268" s="60">
        <f t="shared" si="56"/>
        <v>5.5050392837593827E-73</v>
      </c>
      <c r="F268" s="60">
        <f t="shared" si="57"/>
        <v>6.8264697977766538E-71</v>
      </c>
      <c r="G268" s="2">
        <f t="shared" si="48"/>
        <v>2.2108591501041611E-75</v>
      </c>
      <c r="H268" s="2">
        <f t="shared" si="49"/>
        <v>1</v>
      </c>
      <c r="I268" s="2" t="str">
        <f t="shared" si="58"/>
        <v>yes</v>
      </c>
      <c r="J268" s="2">
        <f t="shared" si="50"/>
        <v>5.5050392837593827E-73</v>
      </c>
      <c r="K268" s="2">
        <f t="shared" si="51"/>
        <v>1</v>
      </c>
      <c r="N268" s="2" t="str">
        <f t="shared" si="59"/>
        <v>yes</v>
      </c>
      <c r="O268" s="2">
        <f t="shared" si="52"/>
        <v>6.8264697977766538E-71</v>
      </c>
      <c r="P268" s="2">
        <f t="shared" si="53"/>
        <v>1</v>
      </c>
      <c r="Q268" s="2" t="str">
        <f t="shared" si="60"/>
        <v>yes</v>
      </c>
      <c r="R268" s="2">
        <f t="shared" si="61"/>
        <v>0.99</v>
      </c>
    </row>
    <row r="269" spans="1:18" s="2" customFormat="1" ht="13.5" hidden="1" thickBot="1" x14ac:dyDescent="0.25">
      <c r="A269" s="66">
        <v>248</v>
      </c>
      <c r="B269" s="219" t="str">
        <f t="shared" si="54"/>
        <v/>
      </c>
      <c r="C269" s="59" t="str">
        <f t="shared" si="47"/>
        <v/>
      </c>
      <c r="D269" s="60">
        <f t="shared" si="55"/>
        <v>1.1054295750521098E-75</v>
      </c>
      <c r="E269" s="60">
        <f t="shared" si="56"/>
        <v>2.7635739376302069E-73</v>
      </c>
      <c r="F269" s="60">
        <f t="shared" si="57"/>
        <v>3.4407600953071191E-71</v>
      </c>
      <c r="G269" s="2">
        <f t="shared" si="48"/>
        <v>1.1054295750521098E-75</v>
      </c>
      <c r="H269" s="2">
        <f t="shared" si="49"/>
        <v>1</v>
      </c>
      <c r="I269" s="2" t="str">
        <f t="shared" si="58"/>
        <v>yes</v>
      </c>
      <c r="J269" s="2">
        <f t="shared" si="50"/>
        <v>2.7635739376302069E-73</v>
      </c>
      <c r="K269" s="2">
        <f t="shared" si="51"/>
        <v>1</v>
      </c>
      <c r="N269" s="2" t="str">
        <f t="shared" si="59"/>
        <v>yes</v>
      </c>
      <c r="O269" s="2">
        <f t="shared" si="52"/>
        <v>3.4407600953071191E-71</v>
      </c>
      <c r="P269" s="2">
        <f t="shared" si="53"/>
        <v>1</v>
      </c>
      <c r="Q269" s="2" t="str">
        <f t="shared" si="60"/>
        <v>yes</v>
      </c>
      <c r="R269" s="2">
        <f t="shared" si="61"/>
        <v>0.99</v>
      </c>
    </row>
    <row r="270" spans="1:18" s="2" customFormat="1" ht="13.5" hidden="1" thickBot="1" x14ac:dyDescent="0.25">
      <c r="A270" s="66">
        <v>249</v>
      </c>
      <c r="B270" s="219" t="str">
        <f t="shared" si="54"/>
        <v/>
      </c>
      <c r="C270" s="59" t="str">
        <f t="shared" si="47"/>
        <v/>
      </c>
      <c r="D270" s="60">
        <f t="shared" si="55"/>
        <v>5.5271478752605391E-76</v>
      </c>
      <c r="E270" s="60">
        <f t="shared" si="56"/>
        <v>1.3873141166903609E-73</v>
      </c>
      <c r="F270" s="60">
        <f t="shared" si="57"/>
        <v>1.7341979173417076E-71</v>
      </c>
      <c r="G270" s="2">
        <f t="shared" si="48"/>
        <v>5.5271478752605391E-76</v>
      </c>
      <c r="H270" s="2">
        <f t="shared" si="49"/>
        <v>1</v>
      </c>
      <c r="I270" s="2" t="str">
        <f t="shared" si="58"/>
        <v>yes</v>
      </c>
      <c r="J270" s="2">
        <f t="shared" si="50"/>
        <v>1.3873141166903609E-73</v>
      </c>
      <c r="K270" s="2">
        <f t="shared" si="51"/>
        <v>1</v>
      </c>
      <c r="N270" s="2" t="str">
        <f t="shared" si="59"/>
        <v>yes</v>
      </c>
      <c r="O270" s="2">
        <f t="shared" si="52"/>
        <v>1.7341979173417076E-71</v>
      </c>
      <c r="P270" s="2">
        <f t="shared" si="53"/>
        <v>1</v>
      </c>
      <c r="Q270" s="2" t="str">
        <f t="shared" si="60"/>
        <v>yes</v>
      </c>
      <c r="R270" s="2">
        <f t="shared" si="61"/>
        <v>0.99</v>
      </c>
    </row>
    <row r="271" spans="1:18" s="2" customFormat="1" ht="13.5" hidden="1" thickBot="1" x14ac:dyDescent="0.25">
      <c r="A271" s="66">
        <v>250</v>
      </c>
      <c r="B271" s="219" t="str">
        <f t="shared" si="54"/>
        <v/>
      </c>
      <c r="C271" s="59" t="str">
        <f t="shared" si="47"/>
        <v/>
      </c>
      <c r="D271" s="60">
        <f t="shared" si="55"/>
        <v>2.7635739376302646E-76</v>
      </c>
      <c r="E271" s="60">
        <f t="shared" si="56"/>
        <v>6.964206322828289E-74</v>
      </c>
      <c r="F271" s="60">
        <f t="shared" si="57"/>
        <v>8.7403552925430356E-72</v>
      </c>
      <c r="G271" s="2">
        <f t="shared" si="48"/>
        <v>2.7635739376302646E-76</v>
      </c>
      <c r="H271" s="2">
        <f t="shared" si="49"/>
        <v>1</v>
      </c>
      <c r="I271" s="2" t="str">
        <f t="shared" si="58"/>
        <v>yes</v>
      </c>
      <c r="J271" s="2">
        <f t="shared" si="50"/>
        <v>6.964206322828289E-74</v>
      </c>
      <c r="K271" s="2">
        <f t="shared" si="51"/>
        <v>1</v>
      </c>
      <c r="N271" s="2" t="str">
        <f t="shared" si="59"/>
        <v>yes</v>
      </c>
      <c r="O271" s="2">
        <f t="shared" si="52"/>
        <v>8.7403552925430356E-72</v>
      </c>
      <c r="P271" s="2">
        <f t="shared" si="53"/>
        <v>1</v>
      </c>
      <c r="Q271" s="2" t="str">
        <f t="shared" si="60"/>
        <v>yes</v>
      </c>
      <c r="R271" s="2">
        <f t="shared" si="61"/>
        <v>0.99</v>
      </c>
    </row>
    <row r="272" spans="1:18" s="2" customFormat="1" ht="13.5" hidden="1" thickBot="1" x14ac:dyDescent="0.25">
      <c r="A272" s="66">
        <v>251</v>
      </c>
      <c r="B272" s="219" t="str">
        <f t="shared" si="54"/>
        <v/>
      </c>
      <c r="C272" s="59" t="str">
        <f t="shared" si="47"/>
        <v/>
      </c>
      <c r="D272" s="60">
        <f t="shared" si="55"/>
        <v>1.3817869688151295E-76</v>
      </c>
      <c r="E272" s="60">
        <f t="shared" si="56"/>
        <v>3.4959210311022897E-74</v>
      </c>
      <c r="F272" s="60">
        <f t="shared" si="57"/>
        <v>4.4049986778857742E-72</v>
      </c>
      <c r="G272" s="2">
        <f t="shared" si="48"/>
        <v>1.3817869688151295E-76</v>
      </c>
      <c r="H272" s="2">
        <f t="shared" si="49"/>
        <v>1</v>
      </c>
      <c r="I272" s="2" t="str">
        <f t="shared" si="58"/>
        <v>yes</v>
      </c>
      <c r="J272" s="2">
        <f t="shared" si="50"/>
        <v>3.4959210311022897E-74</v>
      </c>
      <c r="K272" s="2">
        <f t="shared" si="51"/>
        <v>1</v>
      </c>
      <c r="N272" s="2" t="str">
        <f t="shared" si="59"/>
        <v>yes</v>
      </c>
      <c r="O272" s="2">
        <f t="shared" si="52"/>
        <v>4.4049986778857742E-72</v>
      </c>
      <c r="P272" s="2">
        <f t="shared" si="53"/>
        <v>1</v>
      </c>
      <c r="Q272" s="2" t="str">
        <f t="shared" si="60"/>
        <v>yes</v>
      </c>
      <c r="R272" s="2">
        <f t="shared" si="61"/>
        <v>0.99</v>
      </c>
    </row>
    <row r="273" spans="1:18" s="2" customFormat="1" ht="13.5" hidden="1" thickBot="1" x14ac:dyDescent="0.25">
      <c r="A273" s="66">
        <v>252</v>
      </c>
      <c r="B273" s="219" t="str">
        <f t="shared" si="54"/>
        <v/>
      </c>
      <c r="C273" s="59" t="str">
        <f t="shared" si="47"/>
        <v/>
      </c>
      <c r="D273" s="60">
        <f t="shared" si="55"/>
        <v>6.9089348440756355E-77</v>
      </c>
      <c r="E273" s="60">
        <f t="shared" si="56"/>
        <v>1.754869450395218E-74</v>
      </c>
      <c r="F273" s="60">
        <f t="shared" si="57"/>
        <v>2.2199789440983948E-72</v>
      </c>
      <c r="G273" s="2">
        <f t="shared" si="48"/>
        <v>6.9089348440756355E-77</v>
      </c>
      <c r="H273" s="2">
        <f t="shared" si="49"/>
        <v>1</v>
      </c>
      <c r="I273" s="2" t="str">
        <f t="shared" si="58"/>
        <v>yes</v>
      </c>
      <c r="J273" s="2">
        <f t="shared" si="50"/>
        <v>1.754869450395218E-74</v>
      </c>
      <c r="K273" s="2">
        <f t="shared" si="51"/>
        <v>1</v>
      </c>
      <c r="N273" s="2" t="str">
        <f t="shared" si="59"/>
        <v>yes</v>
      </c>
      <c r="O273" s="2">
        <f t="shared" si="52"/>
        <v>2.2199789440983948E-72</v>
      </c>
      <c r="P273" s="2">
        <f t="shared" si="53"/>
        <v>1</v>
      </c>
      <c r="Q273" s="2" t="str">
        <f t="shared" si="60"/>
        <v>yes</v>
      </c>
      <c r="R273" s="2">
        <f t="shared" si="61"/>
        <v>0.99</v>
      </c>
    </row>
    <row r="274" spans="1:18" s="2" customFormat="1" ht="13.5" hidden="1" thickBot="1" x14ac:dyDescent="0.25">
      <c r="A274" s="66">
        <v>253</v>
      </c>
      <c r="B274" s="219" t="str">
        <f t="shared" si="54"/>
        <v/>
      </c>
      <c r="C274" s="59" t="str">
        <f t="shared" si="47"/>
        <v/>
      </c>
      <c r="D274" s="60">
        <f t="shared" si="55"/>
        <v>3.4544674220378108E-77</v>
      </c>
      <c r="E274" s="60">
        <f t="shared" si="56"/>
        <v>8.8088919261964523E-75</v>
      </c>
      <c r="F274" s="60">
        <f t="shared" si="57"/>
        <v>1.118763819301172E-72</v>
      </c>
      <c r="G274" s="2">
        <f t="shared" si="48"/>
        <v>3.4544674220378108E-77</v>
      </c>
      <c r="H274" s="2">
        <f t="shared" si="49"/>
        <v>1</v>
      </c>
      <c r="I274" s="2" t="str">
        <f t="shared" si="58"/>
        <v>yes</v>
      </c>
      <c r="J274" s="2">
        <f t="shared" si="50"/>
        <v>8.8088919261964523E-75</v>
      </c>
      <c r="K274" s="2">
        <f t="shared" si="51"/>
        <v>1</v>
      </c>
      <c r="N274" s="2" t="str">
        <f t="shared" si="59"/>
        <v>yes</v>
      </c>
      <c r="O274" s="2">
        <f t="shared" si="52"/>
        <v>1.118763819301172E-72</v>
      </c>
      <c r="P274" s="2">
        <f t="shared" si="53"/>
        <v>1</v>
      </c>
      <c r="Q274" s="2" t="str">
        <f t="shared" si="60"/>
        <v>yes</v>
      </c>
      <c r="R274" s="2">
        <f t="shared" si="61"/>
        <v>0.99</v>
      </c>
    </row>
    <row r="275" spans="1:18" s="2" customFormat="1" ht="13.5" hidden="1" thickBot="1" x14ac:dyDescent="0.25">
      <c r="A275" s="66">
        <v>254</v>
      </c>
      <c r="B275" s="219" t="str">
        <f t="shared" si="54"/>
        <v/>
      </c>
      <c r="C275" s="59" t="str">
        <f t="shared" si="47"/>
        <v/>
      </c>
      <c r="D275" s="60">
        <f t="shared" si="55"/>
        <v>1.7272337110189023E-77</v>
      </c>
      <c r="E275" s="60">
        <f t="shared" si="56"/>
        <v>4.4217183002084067E-75</v>
      </c>
      <c r="F275" s="60">
        <f t="shared" si="57"/>
        <v>5.6378635561368314E-73</v>
      </c>
      <c r="G275" s="2">
        <f t="shared" si="48"/>
        <v>1.7272337110189023E-77</v>
      </c>
      <c r="H275" s="2">
        <f t="shared" si="49"/>
        <v>1</v>
      </c>
      <c r="I275" s="2" t="str">
        <f t="shared" si="58"/>
        <v>yes</v>
      </c>
      <c r="J275" s="2">
        <f t="shared" si="50"/>
        <v>4.4217183002084067E-75</v>
      </c>
      <c r="K275" s="2">
        <f t="shared" si="51"/>
        <v>1</v>
      </c>
      <c r="N275" s="2" t="str">
        <f t="shared" si="59"/>
        <v>yes</v>
      </c>
      <c r="O275" s="2">
        <f t="shared" si="52"/>
        <v>5.6378635561368314E-73</v>
      </c>
      <c r="P275" s="2">
        <f t="shared" si="53"/>
        <v>1</v>
      </c>
      <c r="Q275" s="2" t="str">
        <f t="shared" si="60"/>
        <v>yes</v>
      </c>
      <c r="R275" s="2">
        <f t="shared" si="61"/>
        <v>0.99</v>
      </c>
    </row>
    <row r="276" spans="1:18" s="2" customFormat="1" ht="13.5" hidden="1" thickBot="1" x14ac:dyDescent="0.25">
      <c r="A276" s="66">
        <v>255</v>
      </c>
      <c r="B276" s="219" t="str">
        <f t="shared" si="54"/>
        <v/>
      </c>
      <c r="C276" s="59" t="str">
        <f t="shared" si="47"/>
        <v/>
      </c>
      <c r="D276" s="60">
        <f t="shared" si="55"/>
        <v>8.6361685550944964E-78</v>
      </c>
      <c r="E276" s="60">
        <f t="shared" si="56"/>
        <v>2.2194953186592929E-75</v>
      </c>
      <c r="F276" s="60">
        <f t="shared" si="57"/>
        <v>2.8410403695694521E-73</v>
      </c>
      <c r="G276" s="2">
        <f t="shared" si="48"/>
        <v>8.6361685550944964E-78</v>
      </c>
      <c r="H276" s="2">
        <f t="shared" si="49"/>
        <v>1</v>
      </c>
      <c r="I276" s="2" t="str">
        <f t="shared" si="58"/>
        <v>yes</v>
      </c>
      <c r="J276" s="2">
        <f t="shared" si="50"/>
        <v>2.2194953186592929E-75</v>
      </c>
      <c r="K276" s="2">
        <f t="shared" si="51"/>
        <v>1</v>
      </c>
      <c r="N276" s="2" t="str">
        <f t="shared" si="59"/>
        <v>yes</v>
      </c>
      <c r="O276" s="2">
        <f t="shared" si="52"/>
        <v>2.8410403695694521E-73</v>
      </c>
      <c r="P276" s="2">
        <f t="shared" si="53"/>
        <v>1</v>
      </c>
      <c r="Q276" s="2" t="str">
        <f t="shared" si="60"/>
        <v>yes</v>
      </c>
      <c r="R276" s="2">
        <f t="shared" si="61"/>
        <v>0.99</v>
      </c>
    </row>
    <row r="277" spans="1:18" s="2" customFormat="1" ht="13.5" hidden="1" thickBot="1" x14ac:dyDescent="0.25">
      <c r="A277" s="66">
        <v>256</v>
      </c>
      <c r="B277" s="219" t="str">
        <f t="shared" si="54"/>
        <v/>
      </c>
      <c r="C277" s="59" t="str">
        <f t="shared" si="47"/>
        <v/>
      </c>
      <c r="D277" s="60">
        <f t="shared" si="55"/>
        <v>4.3180842775472396E-78</v>
      </c>
      <c r="E277" s="60">
        <f t="shared" si="56"/>
        <v>1.1140657436071917E-75</v>
      </c>
      <c r="F277" s="60">
        <f t="shared" si="57"/>
        <v>1.4316176613780196E-73</v>
      </c>
      <c r="G277" s="2">
        <f t="shared" si="48"/>
        <v>4.3180842775472396E-78</v>
      </c>
      <c r="H277" s="2">
        <f t="shared" si="49"/>
        <v>1</v>
      </c>
      <c r="I277" s="2" t="str">
        <f t="shared" si="58"/>
        <v>yes</v>
      </c>
      <c r="J277" s="2">
        <f t="shared" si="50"/>
        <v>1.1140657436071917E-75</v>
      </c>
      <c r="K277" s="2">
        <f t="shared" si="51"/>
        <v>1</v>
      </c>
      <c r="N277" s="2" t="str">
        <f t="shared" si="59"/>
        <v>yes</v>
      </c>
      <c r="O277" s="2">
        <f t="shared" si="52"/>
        <v>1.4316176613780196E-73</v>
      </c>
      <c r="P277" s="2">
        <f t="shared" si="53"/>
        <v>1</v>
      </c>
      <c r="Q277" s="2" t="str">
        <f t="shared" si="60"/>
        <v>yes</v>
      </c>
      <c r="R277" s="2">
        <f t="shared" si="61"/>
        <v>0.99</v>
      </c>
    </row>
    <row r="278" spans="1:18" s="2" customFormat="1" ht="13.5" hidden="1" thickBot="1" x14ac:dyDescent="0.25">
      <c r="A278" s="66">
        <v>257</v>
      </c>
      <c r="B278" s="219" t="str">
        <f t="shared" si="54"/>
        <v/>
      </c>
      <c r="C278" s="59" t="str">
        <f t="shared" ref="C278:C341" si="62">IF($A278&gt;=$B$8,"",IF($B$8&lt;50,IF($B$10=2, $J1284, IF($B$10=1,$G1284,$D1284)),IF($B278&gt;=$B$11,"yes","no")))</f>
        <v/>
      </c>
      <c r="D278" s="60">
        <f t="shared" si="55"/>
        <v>2.159042138773616E-78</v>
      </c>
      <c r="E278" s="60">
        <f t="shared" si="56"/>
        <v>5.5919191394236873E-76</v>
      </c>
      <c r="F278" s="60">
        <f t="shared" si="57"/>
        <v>7.2137915940704446E-74</v>
      </c>
      <c r="G278" s="2">
        <f t="shared" ref="G278:G341" si="63">D278</f>
        <v>2.159042138773616E-78</v>
      </c>
      <c r="H278" s="2">
        <f t="shared" ref="H278:H341" si="64">1-G278</f>
        <v>1</v>
      </c>
      <c r="I278" s="2" t="str">
        <f t="shared" si="58"/>
        <v>yes</v>
      </c>
      <c r="J278" s="2">
        <f t="shared" ref="J278:J341" si="65">E278</f>
        <v>5.5919191394236873E-76</v>
      </c>
      <c r="K278" s="2">
        <f t="shared" ref="K278:K341" si="66">1-J278</f>
        <v>1</v>
      </c>
      <c r="N278" s="2" t="str">
        <f t="shared" si="59"/>
        <v>yes</v>
      </c>
      <c r="O278" s="2">
        <f t="shared" ref="O278:O341" si="67">F278</f>
        <v>7.2137915940704446E-74</v>
      </c>
      <c r="P278" s="2">
        <f t="shared" ref="P278:P341" si="68">1-O278</f>
        <v>1</v>
      </c>
      <c r="Q278" s="2" t="str">
        <f t="shared" si="60"/>
        <v>yes</v>
      </c>
      <c r="R278" s="2">
        <f t="shared" si="61"/>
        <v>0.99</v>
      </c>
    </row>
    <row r="279" spans="1:18" s="2" customFormat="1" ht="13.5" hidden="1" thickBot="1" x14ac:dyDescent="0.25">
      <c r="A279" s="66">
        <v>258</v>
      </c>
      <c r="B279" s="219" t="str">
        <f t="shared" si="54"/>
        <v/>
      </c>
      <c r="C279" s="59" t="str">
        <f t="shared" si="62"/>
        <v/>
      </c>
      <c r="D279" s="60">
        <f t="shared" si="55"/>
        <v>1.0795210693868061E-78</v>
      </c>
      <c r="E279" s="60">
        <f t="shared" si="56"/>
        <v>2.8067547804057055E-76</v>
      </c>
      <c r="F279" s="60">
        <f t="shared" si="57"/>
        <v>3.6348553927323358E-74</v>
      </c>
      <c r="G279" s="2">
        <f t="shared" si="63"/>
        <v>1.0795210693868061E-78</v>
      </c>
      <c r="H279" s="2">
        <f t="shared" si="64"/>
        <v>1</v>
      </c>
      <c r="I279" s="2" t="str">
        <f t="shared" si="58"/>
        <v>yes</v>
      </c>
      <c r="J279" s="2">
        <f t="shared" si="65"/>
        <v>2.8067547804057055E-76</v>
      </c>
      <c r="K279" s="2">
        <f t="shared" si="66"/>
        <v>1</v>
      </c>
      <c r="N279" s="2" t="str">
        <f t="shared" si="59"/>
        <v>yes</v>
      </c>
      <c r="O279" s="2">
        <f t="shared" si="67"/>
        <v>3.6348553927323358E-74</v>
      </c>
      <c r="P279" s="2">
        <f t="shared" si="68"/>
        <v>1</v>
      </c>
      <c r="Q279" s="2" t="str">
        <f t="shared" si="60"/>
        <v>yes</v>
      </c>
      <c r="R279" s="2">
        <f t="shared" si="61"/>
        <v>0.99</v>
      </c>
    </row>
    <row r="280" spans="1:18" s="2" customFormat="1" ht="13.5" hidden="1" thickBot="1" x14ac:dyDescent="0.25">
      <c r="A280" s="66">
        <v>259</v>
      </c>
      <c r="B280" s="219" t="str">
        <f t="shared" si="54"/>
        <v/>
      </c>
      <c r="C280" s="59" t="str">
        <f t="shared" si="62"/>
        <v/>
      </c>
      <c r="D280" s="60">
        <f t="shared" si="55"/>
        <v>5.3976053469340195E-79</v>
      </c>
      <c r="E280" s="60">
        <f t="shared" si="56"/>
        <v>1.4087749955497837E-76</v>
      </c>
      <c r="F280" s="60">
        <f t="shared" si="57"/>
        <v>1.8314614702681921E-74</v>
      </c>
      <c r="G280" s="2">
        <f t="shared" si="63"/>
        <v>5.3976053469340195E-79</v>
      </c>
      <c r="H280" s="2">
        <f t="shared" si="64"/>
        <v>1</v>
      </c>
      <c r="I280" s="2" t="str">
        <f t="shared" si="58"/>
        <v>yes</v>
      </c>
      <c r="J280" s="2">
        <f t="shared" si="65"/>
        <v>1.4087749955497837E-76</v>
      </c>
      <c r="K280" s="2">
        <f t="shared" si="66"/>
        <v>1</v>
      </c>
      <c r="N280" s="2" t="str">
        <f t="shared" si="59"/>
        <v>yes</v>
      </c>
      <c r="O280" s="2">
        <f t="shared" si="67"/>
        <v>1.8314614702681921E-74</v>
      </c>
      <c r="P280" s="2">
        <f t="shared" si="68"/>
        <v>1</v>
      </c>
      <c r="Q280" s="2" t="str">
        <f t="shared" si="60"/>
        <v>yes</v>
      </c>
      <c r="R280" s="2">
        <f t="shared" si="61"/>
        <v>0.99</v>
      </c>
    </row>
    <row r="281" spans="1:18" s="2" customFormat="1" ht="13.5" hidden="1" thickBot="1" x14ac:dyDescent="0.25">
      <c r="A281" s="66">
        <v>260</v>
      </c>
      <c r="B281" s="219" t="str">
        <f t="shared" si="54"/>
        <v/>
      </c>
      <c r="C281" s="59" t="str">
        <f t="shared" si="62"/>
        <v/>
      </c>
      <c r="D281" s="60">
        <f t="shared" si="55"/>
        <v>2.698802673467005E-79</v>
      </c>
      <c r="E281" s="60">
        <f t="shared" si="56"/>
        <v>7.0708630044835781E-77</v>
      </c>
      <c r="F281" s="60">
        <f t="shared" si="57"/>
        <v>9.2277461011184298E-75</v>
      </c>
      <c r="G281" s="2">
        <f t="shared" si="63"/>
        <v>2.698802673467005E-79</v>
      </c>
      <c r="H281" s="2">
        <f t="shared" si="64"/>
        <v>1</v>
      </c>
      <c r="I281" s="2" t="str">
        <f t="shared" si="58"/>
        <v>yes</v>
      </c>
      <c r="J281" s="2">
        <f t="shared" si="65"/>
        <v>7.0708630044835781E-77</v>
      </c>
      <c r="K281" s="2">
        <f t="shared" si="66"/>
        <v>1</v>
      </c>
      <c r="N281" s="2" t="str">
        <f t="shared" si="59"/>
        <v>yes</v>
      </c>
      <c r="O281" s="2">
        <f t="shared" si="67"/>
        <v>9.2277461011184298E-75</v>
      </c>
      <c r="P281" s="2">
        <f t="shared" si="68"/>
        <v>1</v>
      </c>
      <c r="Q281" s="2" t="str">
        <f t="shared" si="60"/>
        <v>yes</v>
      </c>
      <c r="R281" s="2">
        <f t="shared" si="61"/>
        <v>0.99</v>
      </c>
    </row>
    <row r="282" spans="1:18" s="2" customFormat="1" ht="13.5" hidden="1" thickBot="1" x14ac:dyDescent="0.25">
      <c r="A282" s="66">
        <v>261</v>
      </c>
      <c r="B282" s="219" t="str">
        <f t="shared" si="54"/>
        <v/>
      </c>
      <c r="C282" s="59" t="str">
        <f t="shared" si="62"/>
        <v/>
      </c>
      <c r="D282" s="60">
        <f t="shared" si="55"/>
        <v>1.3494013367334999E-79</v>
      </c>
      <c r="E282" s="60">
        <f t="shared" si="56"/>
        <v>3.5489255156091187E-77</v>
      </c>
      <c r="F282" s="60">
        <f t="shared" si="57"/>
        <v>4.6492273655816259E-75</v>
      </c>
      <c r="G282" s="2">
        <f t="shared" si="63"/>
        <v>1.3494013367334999E-79</v>
      </c>
      <c r="H282" s="2">
        <f t="shared" si="64"/>
        <v>1</v>
      </c>
      <c r="I282" s="2" t="str">
        <f t="shared" si="58"/>
        <v>yes</v>
      </c>
      <c r="J282" s="2">
        <f t="shared" si="65"/>
        <v>3.5489255156091187E-77</v>
      </c>
      <c r="K282" s="2">
        <f t="shared" si="66"/>
        <v>1</v>
      </c>
      <c r="N282" s="2" t="str">
        <f t="shared" si="59"/>
        <v>yes</v>
      </c>
      <c r="O282" s="2">
        <f t="shared" si="67"/>
        <v>4.6492273655816259E-75</v>
      </c>
      <c r="P282" s="2">
        <f t="shared" si="68"/>
        <v>1</v>
      </c>
      <c r="Q282" s="2" t="str">
        <f t="shared" si="60"/>
        <v>yes</v>
      </c>
      <c r="R282" s="2">
        <f t="shared" si="61"/>
        <v>0.99</v>
      </c>
    </row>
    <row r="283" spans="1:18" s="2" customFormat="1" ht="13.5" hidden="1" thickBot="1" x14ac:dyDescent="0.25">
      <c r="A283" s="66">
        <v>262</v>
      </c>
      <c r="B283" s="219" t="str">
        <f t="shared" si="54"/>
        <v/>
      </c>
      <c r="C283" s="59" t="str">
        <f t="shared" si="62"/>
        <v/>
      </c>
      <c r="D283" s="60">
        <f t="shared" si="55"/>
        <v>6.7470066836674869E-80</v>
      </c>
      <c r="E283" s="60">
        <f t="shared" si="56"/>
        <v>1.7812097644882227E-77</v>
      </c>
      <c r="F283" s="60">
        <f t="shared" si="57"/>
        <v>2.3423583103688551E-75</v>
      </c>
      <c r="G283" s="2">
        <f t="shared" si="63"/>
        <v>6.7470066836674869E-80</v>
      </c>
      <c r="H283" s="2">
        <f t="shared" si="64"/>
        <v>1</v>
      </c>
      <c r="I283" s="2" t="str">
        <f t="shared" si="58"/>
        <v>yes</v>
      </c>
      <c r="J283" s="2">
        <f t="shared" si="65"/>
        <v>1.7812097644882227E-77</v>
      </c>
      <c r="K283" s="2">
        <f t="shared" si="66"/>
        <v>1</v>
      </c>
      <c r="N283" s="2" t="str">
        <f t="shared" si="59"/>
        <v>yes</v>
      </c>
      <c r="O283" s="2">
        <f t="shared" si="67"/>
        <v>2.3423583103688551E-75</v>
      </c>
      <c r="P283" s="2">
        <f t="shared" si="68"/>
        <v>1</v>
      </c>
      <c r="Q283" s="2" t="str">
        <f t="shared" si="60"/>
        <v>yes</v>
      </c>
      <c r="R283" s="2">
        <f t="shared" si="61"/>
        <v>0.99</v>
      </c>
    </row>
    <row r="284" spans="1:18" s="2" customFormat="1" ht="13.5" hidden="1" thickBot="1" x14ac:dyDescent="0.25">
      <c r="A284" s="66">
        <v>263</v>
      </c>
      <c r="B284" s="219" t="str">
        <f t="shared" si="54"/>
        <v/>
      </c>
      <c r="C284" s="59" t="str">
        <f t="shared" si="62"/>
        <v/>
      </c>
      <c r="D284" s="60">
        <f t="shared" si="55"/>
        <v>3.3735033418338333E-80</v>
      </c>
      <c r="E284" s="60">
        <f t="shared" si="56"/>
        <v>8.9397838558594377E-78</v>
      </c>
      <c r="F284" s="60">
        <f t="shared" si="57"/>
        <v>1.1800852040068658E-75</v>
      </c>
      <c r="G284" s="2">
        <f t="shared" si="63"/>
        <v>3.3735033418338333E-80</v>
      </c>
      <c r="H284" s="2">
        <f t="shared" si="64"/>
        <v>1</v>
      </c>
      <c r="I284" s="2" t="str">
        <f t="shared" si="58"/>
        <v>yes</v>
      </c>
      <c r="J284" s="2">
        <f t="shared" si="65"/>
        <v>8.9397838558594377E-78</v>
      </c>
      <c r="K284" s="2">
        <f t="shared" si="66"/>
        <v>1</v>
      </c>
      <c r="N284" s="2" t="str">
        <f t="shared" si="59"/>
        <v>yes</v>
      </c>
      <c r="O284" s="2">
        <f t="shared" si="67"/>
        <v>1.1800852040068658E-75</v>
      </c>
      <c r="P284" s="2">
        <f t="shared" si="68"/>
        <v>1</v>
      </c>
      <c r="Q284" s="2" t="str">
        <f t="shared" si="60"/>
        <v>yes</v>
      </c>
      <c r="R284" s="2">
        <f t="shared" si="61"/>
        <v>0.99</v>
      </c>
    </row>
    <row r="285" spans="1:18" s="2" customFormat="1" ht="13.5" hidden="1" thickBot="1" x14ac:dyDescent="0.25">
      <c r="A285" s="66">
        <v>264</v>
      </c>
      <c r="B285" s="219" t="str">
        <f t="shared" si="54"/>
        <v/>
      </c>
      <c r="C285" s="59" t="str">
        <f t="shared" si="62"/>
        <v/>
      </c>
      <c r="D285" s="60">
        <f t="shared" si="55"/>
        <v>1.6867516709169133E-80</v>
      </c>
      <c r="E285" s="60">
        <f t="shared" si="56"/>
        <v>4.486759444638879E-78</v>
      </c>
      <c r="F285" s="60">
        <f t="shared" si="57"/>
        <v>5.9451249393136177E-76</v>
      </c>
      <c r="G285" s="2">
        <f t="shared" si="63"/>
        <v>1.6867516709169133E-80</v>
      </c>
      <c r="H285" s="2">
        <f t="shared" si="64"/>
        <v>1</v>
      </c>
      <c r="I285" s="2" t="str">
        <f t="shared" si="58"/>
        <v>yes</v>
      </c>
      <c r="J285" s="2">
        <f t="shared" si="65"/>
        <v>4.486759444638879E-78</v>
      </c>
      <c r="K285" s="2">
        <f t="shared" si="66"/>
        <v>1</v>
      </c>
      <c r="N285" s="2" t="str">
        <f t="shared" si="59"/>
        <v>yes</v>
      </c>
      <c r="O285" s="2">
        <f t="shared" si="67"/>
        <v>5.9451249393136177E-76</v>
      </c>
      <c r="P285" s="2">
        <f t="shared" si="68"/>
        <v>1</v>
      </c>
      <c r="Q285" s="2" t="str">
        <f t="shared" si="60"/>
        <v>yes</v>
      </c>
      <c r="R285" s="2">
        <f t="shared" si="61"/>
        <v>0.99</v>
      </c>
    </row>
    <row r="286" spans="1:18" s="2" customFormat="1" ht="13.5" hidden="1" thickBot="1" x14ac:dyDescent="0.25">
      <c r="A286" s="66">
        <v>265</v>
      </c>
      <c r="B286" s="219" t="str">
        <f t="shared" si="54"/>
        <v/>
      </c>
      <c r="C286" s="59" t="str">
        <f t="shared" si="62"/>
        <v/>
      </c>
      <c r="D286" s="60">
        <f t="shared" si="55"/>
        <v>8.4337583545845515E-81</v>
      </c>
      <c r="E286" s="60">
        <f t="shared" si="56"/>
        <v>2.2518134806740829E-78</v>
      </c>
      <c r="F286" s="60">
        <f t="shared" si="57"/>
        <v>2.9949962668799966E-76</v>
      </c>
      <c r="G286" s="2">
        <f t="shared" si="63"/>
        <v>8.4337583545845515E-81</v>
      </c>
      <c r="H286" s="2">
        <f t="shared" si="64"/>
        <v>1</v>
      </c>
      <c r="I286" s="2" t="str">
        <f t="shared" si="58"/>
        <v>yes</v>
      </c>
      <c r="J286" s="2">
        <f t="shared" si="65"/>
        <v>2.2518134806740829E-78</v>
      </c>
      <c r="K286" s="2">
        <f t="shared" si="66"/>
        <v>1</v>
      </c>
      <c r="N286" s="2" t="str">
        <f t="shared" si="59"/>
        <v>yes</v>
      </c>
      <c r="O286" s="2">
        <f t="shared" si="67"/>
        <v>2.9949962668799966E-76</v>
      </c>
      <c r="P286" s="2">
        <f t="shared" si="68"/>
        <v>1</v>
      </c>
      <c r="Q286" s="2" t="str">
        <f t="shared" si="60"/>
        <v>yes</v>
      </c>
      <c r="R286" s="2">
        <f t="shared" si="61"/>
        <v>0.99</v>
      </c>
    </row>
    <row r="287" spans="1:18" s="2" customFormat="1" ht="13.5" hidden="1" thickBot="1" x14ac:dyDescent="0.25">
      <c r="A287" s="66">
        <v>266</v>
      </c>
      <c r="B287" s="219" t="str">
        <f t="shared" si="54"/>
        <v/>
      </c>
      <c r="C287" s="59" t="str">
        <f t="shared" si="62"/>
        <v/>
      </c>
      <c r="D287" s="60">
        <f t="shared" si="55"/>
        <v>4.2168791772922673E-81</v>
      </c>
      <c r="E287" s="60">
        <f t="shared" si="56"/>
        <v>1.1301236195143322E-78</v>
      </c>
      <c r="F287" s="60">
        <f t="shared" si="57"/>
        <v>1.5087572008434084E-76</v>
      </c>
      <c r="G287" s="2">
        <f t="shared" si="63"/>
        <v>4.2168791772922673E-81</v>
      </c>
      <c r="H287" s="2">
        <f t="shared" si="64"/>
        <v>1</v>
      </c>
      <c r="I287" s="2" t="str">
        <f t="shared" si="58"/>
        <v>yes</v>
      </c>
      <c r="J287" s="2">
        <f t="shared" si="65"/>
        <v>1.1301236195143322E-78</v>
      </c>
      <c r="K287" s="2">
        <f t="shared" si="66"/>
        <v>1</v>
      </c>
      <c r="N287" s="2" t="str">
        <f t="shared" si="59"/>
        <v>yes</v>
      </c>
      <c r="O287" s="2">
        <f t="shared" si="67"/>
        <v>1.5087572008434084E-76</v>
      </c>
      <c r="P287" s="2">
        <f t="shared" si="68"/>
        <v>1</v>
      </c>
      <c r="Q287" s="2" t="str">
        <f t="shared" si="60"/>
        <v>yes</v>
      </c>
      <c r="R287" s="2">
        <f t="shared" si="61"/>
        <v>0.99</v>
      </c>
    </row>
    <row r="288" spans="1:18" s="2" customFormat="1" ht="13.5" hidden="1" thickBot="1" x14ac:dyDescent="0.25">
      <c r="A288" s="66">
        <v>267</v>
      </c>
      <c r="B288" s="219" t="str">
        <f t="shared" si="54"/>
        <v/>
      </c>
      <c r="C288" s="59" t="str">
        <f t="shared" si="62"/>
        <v/>
      </c>
      <c r="D288" s="60">
        <f t="shared" si="55"/>
        <v>2.1084395886461299E-81</v>
      </c>
      <c r="E288" s="60">
        <f t="shared" si="56"/>
        <v>5.6717024934581114E-79</v>
      </c>
      <c r="F288" s="60">
        <f t="shared" si="57"/>
        <v>7.6002921851927484E-77</v>
      </c>
      <c r="G288" s="2">
        <f t="shared" si="63"/>
        <v>2.1084395886461299E-81</v>
      </c>
      <c r="H288" s="2">
        <f t="shared" si="64"/>
        <v>1</v>
      </c>
      <c r="I288" s="2" t="str">
        <f t="shared" si="58"/>
        <v>yes</v>
      </c>
      <c r="J288" s="2">
        <f t="shared" si="65"/>
        <v>5.6717024934581114E-79</v>
      </c>
      <c r="K288" s="2">
        <f t="shared" si="66"/>
        <v>1</v>
      </c>
      <c r="N288" s="2" t="str">
        <f t="shared" si="59"/>
        <v>yes</v>
      </c>
      <c r="O288" s="2">
        <f t="shared" si="67"/>
        <v>7.6002921851927484E-77</v>
      </c>
      <c r="P288" s="2">
        <f t="shared" si="68"/>
        <v>1</v>
      </c>
      <c r="Q288" s="2" t="str">
        <f t="shared" si="60"/>
        <v>yes</v>
      </c>
      <c r="R288" s="2">
        <f t="shared" si="61"/>
        <v>0.99</v>
      </c>
    </row>
    <row r="289" spans="1:18" s="2" customFormat="1" ht="13.5" hidden="1" thickBot="1" x14ac:dyDescent="0.25">
      <c r="A289" s="66">
        <v>268</v>
      </c>
      <c r="B289" s="219" t="str">
        <f t="shared" si="54"/>
        <v/>
      </c>
      <c r="C289" s="59" t="str">
        <f t="shared" si="62"/>
        <v/>
      </c>
      <c r="D289" s="60">
        <f t="shared" si="55"/>
        <v>1.0542197943230631E-81</v>
      </c>
      <c r="E289" s="60">
        <f t="shared" si="56"/>
        <v>2.8463934446722802E-79</v>
      </c>
      <c r="F289" s="60">
        <f t="shared" si="57"/>
        <v>3.8285046050636582E-77</v>
      </c>
      <c r="G289" s="2">
        <f t="shared" si="63"/>
        <v>1.0542197943230631E-81</v>
      </c>
      <c r="H289" s="2">
        <f t="shared" si="64"/>
        <v>1</v>
      </c>
      <c r="I289" s="2" t="str">
        <f t="shared" si="58"/>
        <v>yes</v>
      </c>
      <c r="J289" s="2">
        <f t="shared" si="65"/>
        <v>2.8463934446722802E-79</v>
      </c>
      <c r="K289" s="2">
        <f t="shared" si="66"/>
        <v>1</v>
      </c>
      <c r="N289" s="2" t="str">
        <f t="shared" si="59"/>
        <v>yes</v>
      </c>
      <c r="O289" s="2">
        <f t="shared" si="67"/>
        <v>3.8285046050636582E-77</v>
      </c>
      <c r="P289" s="2">
        <f t="shared" si="68"/>
        <v>1</v>
      </c>
      <c r="Q289" s="2" t="str">
        <f t="shared" si="60"/>
        <v>yes</v>
      </c>
      <c r="R289" s="2">
        <f t="shared" si="61"/>
        <v>0.99</v>
      </c>
    </row>
    <row r="290" spans="1:18" s="2" customFormat="1" ht="13.5" hidden="1" thickBot="1" x14ac:dyDescent="0.25">
      <c r="A290" s="66">
        <v>269</v>
      </c>
      <c r="B290" s="219" t="str">
        <f t="shared" si="54"/>
        <v/>
      </c>
      <c r="C290" s="59" t="str">
        <f t="shared" si="62"/>
        <v/>
      </c>
      <c r="D290" s="60">
        <f t="shared" si="55"/>
        <v>5.2710989716153049E-82</v>
      </c>
      <c r="E290" s="60">
        <f t="shared" si="56"/>
        <v>1.4284678213077527E-79</v>
      </c>
      <c r="F290" s="60">
        <f t="shared" si="57"/>
        <v>1.9284842697551861E-77</v>
      </c>
      <c r="G290" s="2">
        <f t="shared" si="63"/>
        <v>5.2710989716153049E-82</v>
      </c>
      <c r="H290" s="2">
        <f t="shared" si="64"/>
        <v>1</v>
      </c>
      <c r="I290" s="2" t="str">
        <f t="shared" si="58"/>
        <v>yes</v>
      </c>
      <c r="J290" s="2">
        <f t="shared" si="65"/>
        <v>1.4284678213077527E-79</v>
      </c>
      <c r="K290" s="2">
        <f t="shared" si="66"/>
        <v>1</v>
      </c>
      <c r="N290" s="2" t="str">
        <f t="shared" si="59"/>
        <v>yes</v>
      </c>
      <c r="O290" s="2">
        <f t="shared" si="67"/>
        <v>1.9284842697551861E-77</v>
      </c>
      <c r="P290" s="2">
        <f t="shared" si="68"/>
        <v>1</v>
      </c>
      <c r="Q290" s="2" t="str">
        <f t="shared" si="60"/>
        <v>yes</v>
      </c>
      <c r="R290" s="2">
        <f t="shared" si="61"/>
        <v>0.99</v>
      </c>
    </row>
    <row r="291" spans="1:18" s="2" customFormat="1" ht="13.5" hidden="1" thickBot="1" x14ac:dyDescent="0.25">
      <c r="A291" s="66">
        <v>270</v>
      </c>
      <c r="B291" s="219" t="str">
        <f t="shared" si="54"/>
        <v/>
      </c>
      <c r="C291" s="59" t="str">
        <f t="shared" si="62"/>
        <v/>
      </c>
      <c r="D291" s="60">
        <f t="shared" si="55"/>
        <v>2.6355494858076478E-82</v>
      </c>
      <c r="E291" s="60">
        <f t="shared" si="56"/>
        <v>7.1686946013968292E-80</v>
      </c>
      <c r="F291" s="60">
        <f t="shared" si="57"/>
        <v>9.7138447398412999E-78</v>
      </c>
      <c r="G291" s="2">
        <f t="shared" si="63"/>
        <v>2.6355494858076478E-82</v>
      </c>
      <c r="H291" s="2">
        <f t="shared" si="64"/>
        <v>1</v>
      </c>
      <c r="I291" s="2" t="str">
        <f t="shared" si="58"/>
        <v>yes</v>
      </c>
      <c r="J291" s="2">
        <f t="shared" si="65"/>
        <v>7.1686946013968292E-80</v>
      </c>
      <c r="K291" s="2">
        <f t="shared" si="66"/>
        <v>1</v>
      </c>
      <c r="N291" s="2" t="str">
        <f t="shared" si="59"/>
        <v>yes</v>
      </c>
      <c r="O291" s="2">
        <f t="shared" si="67"/>
        <v>9.7138447398412999E-78</v>
      </c>
      <c r="P291" s="2">
        <f t="shared" si="68"/>
        <v>1</v>
      </c>
      <c r="Q291" s="2" t="str">
        <f t="shared" si="60"/>
        <v>yes</v>
      </c>
      <c r="R291" s="2">
        <f t="shared" si="61"/>
        <v>0.99</v>
      </c>
    </row>
    <row r="292" spans="1:18" s="2" customFormat="1" ht="13.5" hidden="1" thickBot="1" x14ac:dyDescent="0.25">
      <c r="A292" s="66">
        <v>271</v>
      </c>
      <c r="B292" s="219" t="str">
        <f t="shared" si="54"/>
        <v/>
      </c>
      <c r="C292" s="59" t="str">
        <f t="shared" si="62"/>
        <v/>
      </c>
      <c r="D292" s="60">
        <f t="shared" si="55"/>
        <v>1.3177747429038213E-82</v>
      </c>
      <c r="E292" s="60">
        <f t="shared" si="56"/>
        <v>3.597525048127446E-80</v>
      </c>
      <c r="F292" s="60">
        <f t="shared" si="57"/>
        <v>4.892765842927627E-78</v>
      </c>
      <c r="G292" s="2">
        <f t="shared" si="63"/>
        <v>1.3177747429038213E-82</v>
      </c>
      <c r="H292" s="2">
        <f t="shared" si="64"/>
        <v>1</v>
      </c>
      <c r="I292" s="2" t="str">
        <f t="shared" si="58"/>
        <v>yes</v>
      </c>
      <c r="J292" s="2">
        <f t="shared" si="65"/>
        <v>3.597525048127446E-80</v>
      </c>
      <c r="K292" s="2">
        <f t="shared" si="66"/>
        <v>1</v>
      </c>
      <c r="N292" s="2" t="str">
        <f t="shared" si="59"/>
        <v>yes</v>
      </c>
      <c r="O292" s="2">
        <f t="shared" si="67"/>
        <v>4.892765842927627E-78</v>
      </c>
      <c r="P292" s="2">
        <f t="shared" si="68"/>
        <v>1</v>
      </c>
      <c r="Q292" s="2" t="str">
        <f t="shared" si="60"/>
        <v>yes</v>
      </c>
      <c r="R292" s="2">
        <f t="shared" si="61"/>
        <v>0.99</v>
      </c>
    </row>
    <row r="293" spans="1:18" s="2" customFormat="1" ht="13.5" hidden="1" thickBot="1" x14ac:dyDescent="0.25">
      <c r="A293" s="66">
        <v>272</v>
      </c>
      <c r="B293" s="219" t="str">
        <f t="shared" si="54"/>
        <v/>
      </c>
      <c r="C293" s="59" t="str">
        <f t="shared" si="62"/>
        <v/>
      </c>
      <c r="D293" s="60">
        <f t="shared" si="55"/>
        <v>6.5888737145190946E-83</v>
      </c>
      <c r="E293" s="60">
        <f t="shared" si="56"/>
        <v>1.8053513977782391E-80</v>
      </c>
      <c r="F293" s="60">
        <f t="shared" si="57"/>
        <v>2.4643705467044458E-78</v>
      </c>
      <c r="G293" s="2">
        <f t="shared" si="63"/>
        <v>6.5888737145190946E-83</v>
      </c>
      <c r="H293" s="2">
        <f t="shared" si="64"/>
        <v>1</v>
      </c>
      <c r="I293" s="2" t="str">
        <f t="shared" si="58"/>
        <v>yes</v>
      </c>
      <c r="J293" s="2">
        <f t="shared" si="65"/>
        <v>1.8053513977782391E-80</v>
      </c>
      <c r="K293" s="2">
        <f t="shared" si="66"/>
        <v>1</v>
      </c>
      <c r="N293" s="2" t="str">
        <f t="shared" si="59"/>
        <v>yes</v>
      </c>
      <c r="O293" s="2">
        <f t="shared" si="67"/>
        <v>2.4643705467044458E-78</v>
      </c>
      <c r="P293" s="2">
        <f t="shared" si="68"/>
        <v>1</v>
      </c>
      <c r="Q293" s="2" t="str">
        <f t="shared" si="60"/>
        <v>yes</v>
      </c>
      <c r="R293" s="2">
        <f t="shared" si="61"/>
        <v>0.99</v>
      </c>
    </row>
    <row r="294" spans="1:18" s="2" customFormat="1" ht="13.5" hidden="1" thickBot="1" x14ac:dyDescent="0.25">
      <c r="A294" s="66">
        <v>273</v>
      </c>
      <c r="B294" s="219" t="str">
        <f t="shared" si="54"/>
        <v/>
      </c>
      <c r="C294" s="59" t="str">
        <f t="shared" si="62"/>
        <v/>
      </c>
      <c r="D294" s="60">
        <f t="shared" si="55"/>
        <v>3.2944368572595414E-83</v>
      </c>
      <c r="E294" s="60">
        <f t="shared" si="56"/>
        <v>9.0597013574637721E-81</v>
      </c>
      <c r="F294" s="60">
        <f t="shared" si="57"/>
        <v>1.2412120303411121E-78</v>
      </c>
      <c r="G294" s="2">
        <f t="shared" si="63"/>
        <v>3.2944368572595414E-83</v>
      </c>
      <c r="H294" s="2">
        <f t="shared" si="64"/>
        <v>1</v>
      </c>
      <c r="I294" s="2" t="str">
        <f t="shared" si="58"/>
        <v>yes</v>
      </c>
      <c r="J294" s="2">
        <f t="shared" si="65"/>
        <v>9.0597013574637721E-81</v>
      </c>
      <c r="K294" s="2">
        <f t="shared" si="66"/>
        <v>1</v>
      </c>
      <c r="N294" s="2" t="str">
        <f t="shared" si="59"/>
        <v>yes</v>
      </c>
      <c r="O294" s="2">
        <f t="shared" si="67"/>
        <v>1.2412120303411121E-78</v>
      </c>
      <c r="P294" s="2">
        <f t="shared" si="68"/>
        <v>1</v>
      </c>
      <c r="Q294" s="2" t="str">
        <f t="shared" si="60"/>
        <v>yes</v>
      </c>
      <c r="R294" s="2">
        <f t="shared" si="61"/>
        <v>0.99</v>
      </c>
    </row>
    <row r="295" spans="1:18" s="2" customFormat="1" ht="13.5" hidden="1" thickBot="1" x14ac:dyDescent="0.25">
      <c r="A295" s="66">
        <v>274</v>
      </c>
      <c r="B295" s="219" t="str">
        <f t="shared" si="54"/>
        <v/>
      </c>
      <c r="C295" s="59" t="str">
        <f t="shared" si="62"/>
        <v/>
      </c>
      <c r="D295" s="60">
        <f t="shared" si="55"/>
        <v>1.6472184286297674E-83</v>
      </c>
      <c r="E295" s="60">
        <f t="shared" si="56"/>
        <v>4.5463228630181762E-81</v>
      </c>
      <c r="F295" s="60">
        <f t="shared" si="57"/>
        <v>6.2513586584928661E-79</v>
      </c>
      <c r="G295" s="2">
        <f t="shared" si="63"/>
        <v>1.6472184286297674E-83</v>
      </c>
      <c r="H295" s="2">
        <f t="shared" si="64"/>
        <v>1</v>
      </c>
      <c r="I295" s="2" t="str">
        <f t="shared" si="58"/>
        <v>yes</v>
      </c>
      <c r="J295" s="2">
        <f t="shared" si="65"/>
        <v>4.5463228630181762E-81</v>
      </c>
      <c r="K295" s="2">
        <f t="shared" si="66"/>
        <v>1</v>
      </c>
      <c r="N295" s="2" t="str">
        <f t="shared" si="59"/>
        <v>yes</v>
      </c>
      <c r="O295" s="2">
        <f t="shared" si="67"/>
        <v>6.2513586584928661E-79</v>
      </c>
      <c r="P295" s="2">
        <f t="shared" si="68"/>
        <v>1</v>
      </c>
      <c r="Q295" s="2" t="str">
        <f t="shared" si="60"/>
        <v>yes</v>
      </c>
      <c r="R295" s="2">
        <f t="shared" si="61"/>
        <v>0.99</v>
      </c>
    </row>
    <row r="296" spans="1:18" s="2" customFormat="1" ht="13.5" hidden="1" thickBot="1" x14ac:dyDescent="0.25">
      <c r="A296" s="66">
        <v>275</v>
      </c>
      <c r="B296" s="219" t="str">
        <f t="shared" si="54"/>
        <v/>
      </c>
      <c r="C296" s="59" t="str">
        <f t="shared" si="62"/>
        <v/>
      </c>
      <c r="D296" s="60">
        <f t="shared" si="55"/>
        <v>8.2360921431488225E-84</v>
      </c>
      <c r="E296" s="60">
        <f t="shared" si="56"/>
        <v>2.2813975236522332E-81</v>
      </c>
      <c r="F296" s="60">
        <f t="shared" si="57"/>
        <v>3.1484109435615185E-79</v>
      </c>
      <c r="G296" s="2">
        <f t="shared" si="63"/>
        <v>8.2360921431488225E-84</v>
      </c>
      <c r="H296" s="2">
        <f t="shared" si="64"/>
        <v>1</v>
      </c>
      <c r="I296" s="2" t="str">
        <f t="shared" si="58"/>
        <v>yes</v>
      </c>
      <c r="J296" s="2">
        <f t="shared" si="65"/>
        <v>2.2813975236522332E-81</v>
      </c>
      <c r="K296" s="2">
        <f t="shared" si="66"/>
        <v>1</v>
      </c>
      <c r="N296" s="2" t="str">
        <f t="shared" si="59"/>
        <v>yes</v>
      </c>
      <c r="O296" s="2">
        <f t="shared" si="67"/>
        <v>3.1484109435615185E-79</v>
      </c>
      <c r="P296" s="2">
        <f t="shared" si="68"/>
        <v>1</v>
      </c>
      <c r="Q296" s="2" t="str">
        <f t="shared" si="60"/>
        <v>yes</v>
      </c>
      <c r="R296" s="2">
        <f t="shared" si="61"/>
        <v>0.99</v>
      </c>
    </row>
    <row r="297" spans="1:18" s="2" customFormat="1" ht="13.5" hidden="1" thickBot="1" x14ac:dyDescent="0.25">
      <c r="A297" s="66">
        <v>276</v>
      </c>
      <c r="B297" s="219" t="str">
        <f t="shared" si="54"/>
        <v/>
      </c>
      <c r="C297" s="59" t="str">
        <f t="shared" si="62"/>
        <v/>
      </c>
      <c r="D297" s="60">
        <f t="shared" si="55"/>
        <v>4.1180460715744035E-84</v>
      </c>
      <c r="E297" s="60">
        <f t="shared" si="56"/>
        <v>1.144816807897688E-81</v>
      </c>
      <c r="F297" s="60">
        <f t="shared" si="57"/>
        <v>1.585612459399018E-79</v>
      </c>
      <c r="G297" s="2">
        <f t="shared" si="63"/>
        <v>4.1180460715744035E-84</v>
      </c>
      <c r="H297" s="2">
        <f t="shared" si="64"/>
        <v>1</v>
      </c>
      <c r="I297" s="2" t="str">
        <f t="shared" si="58"/>
        <v>yes</v>
      </c>
      <c r="J297" s="2">
        <f t="shared" si="65"/>
        <v>1.144816807897688E-81</v>
      </c>
      <c r="K297" s="2">
        <f t="shared" si="66"/>
        <v>1</v>
      </c>
      <c r="N297" s="2" t="str">
        <f t="shared" si="59"/>
        <v>yes</v>
      </c>
      <c r="O297" s="2">
        <f t="shared" si="67"/>
        <v>1.585612459399018E-79</v>
      </c>
      <c r="P297" s="2">
        <f t="shared" si="68"/>
        <v>1</v>
      </c>
      <c r="Q297" s="2" t="str">
        <f t="shared" si="60"/>
        <v>yes</v>
      </c>
      <c r="R297" s="2">
        <f t="shared" si="61"/>
        <v>0.99</v>
      </c>
    </row>
    <row r="298" spans="1:18" s="2" customFormat="1" ht="13.5" hidden="1" thickBot="1" x14ac:dyDescent="0.25">
      <c r="A298" s="66">
        <v>277</v>
      </c>
      <c r="B298" s="219" t="str">
        <f t="shared" si="54"/>
        <v/>
      </c>
      <c r="C298" s="59" t="str">
        <f t="shared" si="62"/>
        <v/>
      </c>
      <c r="D298" s="60">
        <f t="shared" si="55"/>
        <v>2.0590230357871979E-84</v>
      </c>
      <c r="E298" s="60">
        <f t="shared" si="56"/>
        <v>5.7446742698463039E-82</v>
      </c>
      <c r="F298" s="60">
        <f t="shared" si="57"/>
        <v>7.9853031373899519E-80</v>
      </c>
      <c r="G298" s="2">
        <f t="shared" si="63"/>
        <v>2.0590230357871979E-84</v>
      </c>
      <c r="H298" s="2">
        <f t="shared" si="64"/>
        <v>1</v>
      </c>
      <c r="I298" s="2" t="str">
        <f t="shared" si="58"/>
        <v>yes</v>
      </c>
      <c r="J298" s="2">
        <f t="shared" si="65"/>
        <v>5.7446742698463039E-82</v>
      </c>
      <c r="K298" s="2">
        <f t="shared" si="66"/>
        <v>1</v>
      </c>
      <c r="N298" s="2" t="str">
        <f t="shared" si="59"/>
        <v>yes</v>
      </c>
      <c r="O298" s="2">
        <f t="shared" si="67"/>
        <v>7.9853031373899519E-80</v>
      </c>
      <c r="P298" s="2">
        <f t="shared" si="68"/>
        <v>1</v>
      </c>
      <c r="Q298" s="2" t="str">
        <f t="shared" si="60"/>
        <v>yes</v>
      </c>
      <c r="R298" s="2">
        <f t="shared" si="61"/>
        <v>0.99</v>
      </c>
    </row>
    <row r="299" spans="1:18" s="2" customFormat="1" ht="13.5" hidden="1" thickBot="1" x14ac:dyDescent="0.25">
      <c r="A299" s="66">
        <v>278</v>
      </c>
      <c r="B299" s="219" t="str">
        <f t="shared" si="54"/>
        <v/>
      </c>
      <c r="C299" s="59" t="str">
        <f t="shared" si="62"/>
        <v/>
      </c>
      <c r="D299" s="60">
        <f t="shared" si="55"/>
        <v>1.0295115178936264E-84</v>
      </c>
      <c r="E299" s="60">
        <f t="shared" si="56"/>
        <v>2.8826322501020821E-82</v>
      </c>
      <c r="F299" s="60">
        <f t="shared" si="57"/>
        <v>4.0213749400442023E-80</v>
      </c>
      <c r="G299" s="2">
        <f t="shared" si="63"/>
        <v>1.0295115178936264E-84</v>
      </c>
      <c r="H299" s="2">
        <f t="shared" si="64"/>
        <v>1</v>
      </c>
      <c r="I299" s="2" t="str">
        <f t="shared" si="58"/>
        <v>yes</v>
      </c>
      <c r="J299" s="2">
        <f t="shared" si="65"/>
        <v>2.8826322501020821E-82</v>
      </c>
      <c r="K299" s="2">
        <f t="shared" si="66"/>
        <v>1</v>
      </c>
      <c r="N299" s="2" t="str">
        <f t="shared" si="59"/>
        <v>yes</v>
      </c>
      <c r="O299" s="2">
        <f t="shared" si="67"/>
        <v>4.0213749400442023E-80</v>
      </c>
      <c r="P299" s="2">
        <f t="shared" si="68"/>
        <v>1</v>
      </c>
      <c r="Q299" s="2" t="str">
        <f t="shared" si="60"/>
        <v>yes</v>
      </c>
      <c r="R299" s="2">
        <f t="shared" si="61"/>
        <v>0.99</v>
      </c>
    </row>
    <row r="300" spans="1:18" s="2" customFormat="1" ht="13.5" hidden="1" thickBot="1" x14ac:dyDescent="0.25">
      <c r="A300" s="66">
        <v>279</v>
      </c>
      <c r="B300" s="219" t="str">
        <f t="shared" si="54"/>
        <v/>
      </c>
      <c r="C300" s="59" t="str">
        <f t="shared" si="62"/>
        <v/>
      </c>
      <c r="D300" s="60">
        <f t="shared" si="55"/>
        <v>5.1475575894681215E-85</v>
      </c>
      <c r="E300" s="60">
        <f t="shared" si="56"/>
        <v>1.4464636826405065E-82</v>
      </c>
      <c r="F300" s="60">
        <f t="shared" si="57"/>
        <v>2.0251006312726071E-80</v>
      </c>
      <c r="G300" s="2">
        <f t="shared" si="63"/>
        <v>5.1475575894681215E-85</v>
      </c>
      <c r="H300" s="2">
        <f t="shared" si="64"/>
        <v>1</v>
      </c>
      <c r="I300" s="2" t="str">
        <f t="shared" si="58"/>
        <v>yes</v>
      </c>
      <c r="J300" s="2">
        <f t="shared" si="65"/>
        <v>1.4464636826405065E-82</v>
      </c>
      <c r="K300" s="2">
        <f t="shared" si="66"/>
        <v>1</v>
      </c>
      <c r="N300" s="2" t="str">
        <f t="shared" si="59"/>
        <v>yes</v>
      </c>
      <c r="O300" s="2">
        <f t="shared" si="67"/>
        <v>2.0251006312726071E-80</v>
      </c>
      <c r="P300" s="2">
        <f t="shared" si="68"/>
        <v>1</v>
      </c>
      <c r="Q300" s="2" t="str">
        <f t="shared" si="60"/>
        <v>yes</v>
      </c>
      <c r="R300" s="2">
        <f t="shared" si="61"/>
        <v>0.99</v>
      </c>
    </row>
    <row r="301" spans="1:18" s="2" customFormat="1" ht="13.5" hidden="1" thickBot="1" x14ac:dyDescent="0.25">
      <c r="A301" s="66">
        <v>280</v>
      </c>
      <c r="B301" s="219" t="str">
        <f t="shared" si="54"/>
        <v/>
      </c>
      <c r="C301" s="59" t="str">
        <f t="shared" si="62"/>
        <v/>
      </c>
      <c r="D301" s="60">
        <f t="shared" si="55"/>
        <v>2.5737787947340562E-85</v>
      </c>
      <c r="E301" s="60">
        <f t="shared" si="56"/>
        <v>7.2580562011500627E-83</v>
      </c>
      <c r="F301" s="60">
        <f t="shared" si="57"/>
        <v>1.0197826340495041E-80</v>
      </c>
      <c r="G301" s="2">
        <f t="shared" si="63"/>
        <v>2.5737787947340562E-85</v>
      </c>
      <c r="H301" s="2">
        <f t="shared" si="64"/>
        <v>1</v>
      </c>
      <c r="I301" s="2" t="str">
        <f t="shared" si="58"/>
        <v>yes</v>
      </c>
      <c r="J301" s="2">
        <f t="shared" si="65"/>
        <v>7.2580562011500627E-83</v>
      </c>
      <c r="K301" s="2">
        <f t="shared" si="66"/>
        <v>1</v>
      </c>
      <c r="N301" s="2" t="str">
        <f t="shared" si="59"/>
        <v>yes</v>
      </c>
      <c r="O301" s="2">
        <f t="shared" si="67"/>
        <v>1.0197826340495041E-80</v>
      </c>
      <c r="P301" s="2">
        <f t="shared" si="68"/>
        <v>1</v>
      </c>
      <c r="Q301" s="2" t="str">
        <f t="shared" si="60"/>
        <v>yes</v>
      </c>
      <c r="R301" s="2">
        <f t="shared" si="61"/>
        <v>0.99</v>
      </c>
    </row>
    <row r="302" spans="1:18" s="2" customFormat="1" ht="13.5" hidden="1" thickBot="1" x14ac:dyDescent="0.25">
      <c r="A302" s="66">
        <v>281</v>
      </c>
      <c r="B302" s="219" t="str">
        <f t="shared" si="54"/>
        <v/>
      </c>
      <c r="C302" s="59" t="str">
        <f t="shared" si="62"/>
        <v/>
      </c>
      <c r="D302" s="60">
        <f t="shared" si="55"/>
        <v>1.2868893973670255E-85</v>
      </c>
      <c r="E302" s="60">
        <f t="shared" si="56"/>
        <v>3.6418969945486956E-83</v>
      </c>
      <c r="F302" s="60">
        <f t="shared" si="57"/>
        <v>5.1352034512534058E-81</v>
      </c>
      <c r="G302" s="2">
        <f t="shared" si="63"/>
        <v>1.2868893973670255E-85</v>
      </c>
      <c r="H302" s="2">
        <f t="shared" si="64"/>
        <v>1</v>
      </c>
      <c r="I302" s="2" t="str">
        <f t="shared" si="58"/>
        <v>yes</v>
      </c>
      <c r="J302" s="2">
        <f t="shared" si="65"/>
        <v>3.6418969945486956E-83</v>
      </c>
      <c r="K302" s="2">
        <f t="shared" si="66"/>
        <v>1</v>
      </c>
      <c r="N302" s="2" t="str">
        <f t="shared" si="59"/>
        <v>yes</v>
      </c>
      <c r="O302" s="2">
        <f t="shared" si="67"/>
        <v>5.1352034512534058E-81</v>
      </c>
      <c r="P302" s="2">
        <f t="shared" si="68"/>
        <v>1</v>
      </c>
      <c r="Q302" s="2" t="str">
        <f t="shared" si="60"/>
        <v>yes</v>
      </c>
      <c r="R302" s="2">
        <f t="shared" si="61"/>
        <v>0.99</v>
      </c>
    </row>
    <row r="303" spans="1:18" s="2" customFormat="1" ht="13.5" hidden="1" thickBot="1" x14ac:dyDescent="0.25">
      <c r="A303" s="66">
        <v>282</v>
      </c>
      <c r="B303" s="219" t="str">
        <f t="shared" si="54"/>
        <v/>
      </c>
      <c r="C303" s="59" t="str">
        <f t="shared" si="62"/>
        <v/>
      </c>
      <c r="D303" s="60">
        <f t="shared" si="55"/>
        <v>6.4344469868351162E-86</v>
      </c>
      <c r="E303" s="60">
        <f t="shared" si="56"/>
        <v>1.8273829442611803E-83</v>
      </c>
      <c r="F303" s="60">
        <f t="shared" si="57"/>
        <v>2.5858112105994419E-81</v>
      </c>
      <c r="G303" s="2">
        <f t="shared" si="63"/>
        <v>6.4344469868351162E-86</v>
      </c>
      <c r="H303" s="2">
        <f t="shared" si="64"/>
        <v>1</v>
      </c>
      <c r="I303" s="2" t="str">
        <f t="shared" si="58"/>
        <v>yes</v>
      </c>
      <c r="J303" s="2">
        <f t="shared" si="65"/>
        <v>1.8273829442611803E-83</v>
      </c>
      <c r="K303" s="2">
        <f t="shared" si="66"/>
        <v>1</v>
      </c>
      <c r="N303" s="2" t="str">
        <f t="shared" si="59"/>
        <v>yes</v>
      </c>
      <c r="O303" s="2">
        <f t="shared" si="67"/>
        <v>2.5858112105994419E-81</v>
      </c>
      <c r="P303" s="2">
        <f t="shared" si="68"/>
        <v>1</v>
      </c>
      <c r="Q303" s="2" t="str">
        <f t="shared" si="60"/>
        <v>yes</v>
      </c>
      <c r="R303" s="2">
        <f t="shared" si="61"/>
        <v>0.99</v>
      </c>
    </row>
    <row r="304" spans="1:18" s="2" customFormat="1" ht="13.5" hidden="1" thickBot="1" x14ac:dyDescent="0.25">
      <c r="A304" s="66">
        <v>283</v>
      </c>
      <c r="B304" s="219" t="str">
        <f t="shared" si="54"/>
        <v/>
      </c>
      <c r="C304" s="59" t="str">
        <f t="shared" si="62"/>
        <v/>
      </c>
      <c r="D304" s="60">
        <f t="shared" si="55"/>
        <v>3.2172234934175524E-86</v>
      </c>
      <c r="E304" s="60">
        <f t="shared" si="56"/>
        <v>9.1690869562400564E-84</v>
      </c>
      <c r="F304" s="60">
        <f t="shared" si="57"/>
        <v>1.302042520021025E-81</v>
      </c>
      <c r="G304" s="2">
        <f t="shared" si="63"/>
        <v>3.2172234934175524E-86</v>
      </c>
      <c r="H304" s="2">
        <f t="shared" si="64"/>
        <v>1</v>
      </c>
      <c r="I304" s="2" t="str">
        <f t="shared" si="58"/>
        <v>yes</v>
      </c>
      <c r="J304" s="2">
        <f t="shared" si="65"/>
        <v>9.1690869562400564E-84</v>
      </c>
      <c r="K304" s="2">
        <f t="shared" si="66"/>
        <v>1</v>
      </c>
      <c r="N304" s="2" t="str">
        <f t="shared" si="59"/>
        <v>yes</v>
      </c>
      <c r="O304" s="2">
        <f t="shared" si="67"/>
        <v>1.302042520021025E-81</v>
      </c>
      <c r="P304" s="2">
        <f t="shared" si="68"/>
        <v>1</v>
      </c>
      <c r="Q304" s="2" t="str">
        <f t="shared" si="60"/>
        <v>yes</v>
      </c>
      <c r="R304" s="2">
        <f t="shared" si="61"/>
        <v>0.99</v>
      </c>
    </row>
    <row r="305" spans="1:18" s="2" customFormat="1" ht="13.5" hidden="1" thickBot="1" x14ac:dyDescent="0.25">
      <c r="A305" s="66">
        <v>284</v>
      </c>
      <c r="B305" s="219" t="str">
        <f t="shared" si="54"/>
        <v/>
      </c>
      <c r="C305" s="59" t="str">
        <f t="shared" si="62"/>
        <v/>
      </c>
      <c r="D305" s="60">
        <f t="shared" si="55"/>
        <v>1.608611746708773E-86</v>
      </c>
      <c r="E305" s="60">
        <f t="shared" si="56"/>
        <v>4.6006295955871085E-84</v>
      </c>
      <c r="F305" s="60">
        <f t="shared" si="57"/>
        <v>6.556058034886312E-82</v>
      </c>
      <c r="G305" s="2">
        <f t="shared" si="63"/>
        <v>1.608611746708773E-86</v>
      </c>
      <c r="H305" s="2">
        <f t="shared" si="64"/>
        <v>1</v>
      </c>
      <c r="I305" s="2" t="str">
        <f t="shared" si="58"/>
        <v>yes</v>
      </c>
      <c r="J305" s="2">
        <f t="shared" si="65"/>
        <v>4.6006295955871085E-84</v>
      </c>
      <c r="K305" s="2">
        <f t="shared" si="66"/>
        <v>1</v>
      </c>
      <c r="N305" s="2" t="str">
        <f t="shared" si="59"/>
        <v>yes</v>
      </c>
      <c r="O305" s="2">
        <f t="shared" si="67"/>
        <v>6.556058034886312E-82</v>
      </c>
      <c r="P305" s="2">
        <f t="shared" si="68"/>
        <v>1</v>
      </c>
      <c r="Q305" s="2" t="str">
        <f t="shared" si="60"/>
        <v>yes</v>
      </c>
      <c r="R305" s="2">
        <f t="shared" si="61"/>
        <v>0.99</v>
      </c>
    </row>
    <row r="306" spans="1:18" s="2" customFormat="1" ht="13.5" hidden="1" thickBot="1" x14ac:dyDescent="0.25">
      <c r="A306" s="66">
        <v>285</v>
      </c>
      <c r="B306" s="219" t="str">
        <f t="shared" si="54"/>
        <v/>
      </c>
      <c r="C306" s="59" t="str">
        <f t="shared" si="62"/>
        <v/>
      </c>
      <c r="D306" s="60">
        <f t="shared" si="55"/>
        <v>8.0430587335438505E-87</v>
      </c>
      <c r="E306" s="60">
        <f t="shared" si="56"/>
        <v>2.3083578565270944E-84</v>
      </c>
      <c r="F306" s="60">
        <f t="shared" si="57"/>
        <v>3.301032165421086E-82</v>
      </c>
      <c r="G306" s="2">
        <f t="shared" si="63"/>
        <v>8.0430587335438505E-87</v>
      </c>
      <c r="H306" s="2">
        <f t="shared" si="64"/>
        <v>1</v>
      </c>
      <c r="I306" s="2" t="str">
        <f t="shared" si="58"/>
        <v>yes</v>
      </c>
      <c r="J306" s="2">
        <f t="shared" si="65"/>
        <v>2.3083578565270944E-84</v>
      </c>
      <c r="K306" s="2">
        <f t="shared" si="66"/>
        <v>1</v>
      </c>
      <c r="N306" s="2" t="str">
        <f t="shared" si="59"/>
        <v>yes</v>
      </c>
      <c r="O306" s="2">
        <f t="shared" si="67"/>
        <v>3.301032165421086E-82</v>
      </c>
      <c r="P306" s="2">
        <f t="shared" si="68"/>
        <v>1</v>
      </c>
      <c r="Q306" s="2" t="str">
        <f t="shared" si="60"/>
        <v>yes</v>
      </c>
      <c r="R306" s="2">
        <f t="shared" si="61"/>
        <v>0.99</v>
      </c>
    </row>
    <row r="307" spans="1:18" s="2" customFormat="1" ht="13.5" hidden="1" thickBot="1" x14ac:dyDescent="0.25">
      <c r="A307" s="66">
        <v>286</v>
      </c>
      <c r="B307" s="219" t="str">
        <f t="shared" si="54"/>
        <v/>
      </c>
      <c r="C307" s="59" t="str">
        <f t="shared" si="62"/>
        <v/>
      </c>
      <c r="D307" s="60">
        <f t="shared" si="55"/>
        <v>4.0215293667719172E-87</v>
      </c>
      <c r="E307" s="60">
        <f t="shared" si="56"/>
        <v>1.1582004576303163E-84</v>
      </c>
      <c r="F307" s="60">
        <f t="shared" si="57"/>
        <v>1.6620578719931757E-82</v>
      </c>
      <c r="G307" s="2">
        <f t="shared" si="63"/>
        <v>4.0215293667719172E-87</v>
      </c>
      <c r="H307" s="2">
        <f t="shared" si="64"/>
        <v>1</v>
      </c>
      <c r="I307" s="2" t="str">
        <f t="shared" si="58"/>
        <v>yes</v>
      </c>
      <c r="J307" s="2">
        <f t="shared" si="65"/>
        <v>1.1582004576303163E-84</v>
      </c>
      <c r="K307" s="2">
        <f t="shared" si="66"/>
        <v>1</v>
      </c>
      <c r="N307" s="2" t="str">
        <f t="shared" si="59"/>
        <v>yes</v>
      </c>
      <c r="O307" s="2">
        <f t="shared" si="67"/>
        <v>1.6620578719931757E-82</v>
      </c>
      <c r="P307" s="2">
        <f t="shared" si="68"/>
        <v>1</v>
      </c>
      <c r="Q307" s="2" t="str">
        <f t="shared" si="60"/>
        <v>yes</v>
      </c>
      <c r="R307" s="2">
        <f t="shared" si="61"/>
        <v>0.99</v>
      </c>
    </row>
    <row r="308" spans="1:18" s="2" customFormat="1" ht="13.5" hidden="1" thickBot="1" x14ac:dyDescent="0.25">
      <c r="A308" s="66">
        <v>287</v>
      </c>
      <c r="B308" s="219" t="str">
        <f t="shared" si="54"/>
        <v/>
      </c>
      <c r="C308" s="59" t="str">
        <f t="shared" si="62"/>
        <v/>
      </c>
      <c r="D308" s="60">
        <f t="shared" si="55"/>
        <v>2.010764683385955E-87</v>
      </c>
      <c r="E308" s="60">
        <f t="shared" si="56"/>
        <v>5.8111099349854343E-85</v>
      </c>
      <c r="F308" s="60">
        <f t="shared" si="57"/>
        <v>8.3681993828473748E-83</v>
      </c>
      <c r="G308" s="2">
        <f t="shared" si="63"/>
        <v>2.010764683385955E-87</v>
      </c>
      <c r="H308" s="2">
        <f t="shared" si="64"/>
        <v>1</v>
      </c>
      <c r="I308" s="2" t="str">
        <f t="shared" si="58"/>
        <v>yes</v>
      </c>
      <c r="J308" s="2">
        <f t="shared" si="65"/>
        <v>5.8111099349854343E-85</v>
      </c>
      <c r="K308" s="2">
        <f t="shared" si="66"/>
        <v>1</v>
      </c>
      <c r="N308" s="2" t="str">
        <f t="shared" si="59"/>
        <v>yes</v>
      </c>
      <c r="O308" s="2">
        <f t="shared" si="67"/>
        <v>8.3681993828473748E-83</v>
      </c>
      <c r="P308" s="2">
        <f t="shared" si="68"/>
        <v>1</v>
      </c>
      <c r="Q308" s="2" t="str">
        <f t="shared" si="60"/>
        <v>yes</v>
      </c>
      <c r="R308" s="2">
        <f t="shared" si="61"/>
        <v>0.99</v>
      </c>
    </row>
    <row r="309" spans="1:18" s="2" customFormat="1" ht="13.5" hidden="1" thickBot="1" x14ac:dyDescent="0.25">
      <c r="A309" s="66">
        <v>288</v>
      </c>
      <c r="B309" s="219" t="str">
        <f t="shared" si="54"/>
        <v/>
      </c>
      <c r="C309" s="59" t="str">
        <f t="shared" si="62"/>
        <v/>
      </c>
      <c r="D309" s="60">
        <f t="shared" si="55"/>
        <v>1.0053823416929757E-87</v>
      </c>
      <c r="E309" s="60">
        <f t="shared" si="56"/>
        <v>2.9156087909096406E-85</v>
      </c>
      <c r="F309" s="60">
        <f t="shared" si="57"/>
        <v>4.2131552410986092E-83</v>
      </c>
      <c r="G309" s="2">
        <f t="shared" si="63"/>
        <v>1.0053823416929757E-87</v>
      </c>
      <c r="H309" s="2">
        <f t="shared" si="64"/>
        <v>1</v>
      </c>
      <c r="I309" s="2" t="str">
        <f t="shared" si="58"/>
        <v>yes</v>
      </c>
      <c r="J309" s="2">
        <f t="shared" si="65"/>
        <v>2.9156087909096406E-85</v>
      </c>
      <c r="K309" s="2">
        <f t="shared" si="66"/>
        <v>1</v>
      </c>
      <c r="N309" s="2" t="str">
        <f t="shared" si="59"/>
        <v>yes</v>
      </c>
      <c r="O309" s="2">
        <f t="shared" si="67"/>
        <v>4.2131552410986092E-83</v>
      </c>
      <c r="P309" s="2">
        <f t="shared" si="68"/>
        <v>1</v>
      </c>
      <c r="Q309" s="2" t="str">
        <f t="shared" si="60"/>
        <v>yes</v>
      </c>
      <c r="R309" s="2">
        <f t="shared" si="61"/>
        <v>0.99</v>
      </c>
    </row>
    <row r="310" spans="1:18" s="2" customFormat="1" ht="13.5" hidden="1" thickBot="1" x14ac:dyDescent="0.25">
      <c r="A310" s="66">
        <v>289</v>
      </c>
      <c r="B310" s="219" t="str">
        <f t="shared" si="54"/>
        <v/>
      </c>
      <c r="C310" s="59" t="str">
        <f t="shared" si="62"/>
        <v/>
      </c>
      <c r="D310" s="60">
        <f t="shared" si="55"/>
        <v>5.0269117084648686E-88</v>
      </c>
      <c r="E310" s="60">
        <f t="shared" si="56"/>
        <v>1.4628313071632826E-85</v>
      </c>
      <c r="F310" s="60">
        <f t="shared" si="57"/>
        <v>2.1211556645038484E-83</v>
      </c>
      <c r="G310" s="2">
        <f t="shared" si="63"/>
        <v>5.0269117084648686E-88</v>
      </c>
      <c r="H310" s="2">
        <f t="shared" si="64"/>
        <v>1</v>
      </c>
      <c r="I310" s="2" t="str">
        <f t="shared" si="58"/>
        <v>yes</v>
      </c>
      <c r="J310" s="2">
        <f t="shared" si="65"/>
        <v>1.4628313071632826E-85</v>
      </c>
      <c r="K310" s="2">
        <f t="shared" si="66"/>
        <v>1</v>
      </c>
      <c r="N310" s="2" t="str">
        <f t="shared" si="59"/>
        <v>yes</v>
      </c>
      <c r="O310" s="2">
        <f t="shared" si="67"/>
        <v>2.1211556645038484E-83</v>
      </c>
      <c r="P310" s="2">
        <f t="shared" si="68"/>
        <v>1</v>
      </c>
      <c r="Q310" s="2" t="str">
        <f t="shared" si="60"/>
        <v>yes</v>
      </c>
      <c r="R310" s="2">
        <f t="shared" si="61"/>
        <v>0.99</v>
      </c>
    </row>
    <row r="311" spans="1:18" s="2" customFormat="1" ht="13.5" hidden="1" thickBot="1" x14ac:dyDescent="0.25">
      <c r="A311" s="66">
        <v>290</v>
      </c>
      <c r="B311" s="219" t="str">
        <f t="shared" si="54"/>
        <v/>
      </c>
      <c r="C311" s="59" t="str">
        <f t="shared" si="62"/>
        <v/>
      </c>
      <c r="D311" s="60">
        <f t="shared" si="55"/>
        <v>2.5134558542324299E-88</v>
      </c>
      <c r="E311" s="60">
        <f t="shared" si="56"/>
        <v>7.3392910943587217E-86</v>
      </c>
      <c r="F311" s="60">
        <f t="shared" si="57"/>
        <v>1.0678919887877387E-83</v>
      </c>
      <c r="G311" s="2">
        <f t="shared" si="63"/>
        <v>2.5134558542324299E-88</v>
      </c>
      <c r="H311" s="2">
        <f t="shared" si="64"/>
        <v>1</v>
      </c>
      <c r="I311" s="2" t="str">
        <f t="shared" si="58"/>
        <v>yes</v>
      </c>
      <c r="J311" s="2">
        <f t="shared" si="65"/>
        <v>7.3392910943587217E-86</v>
      </c>
      <c r="K311" s="2">
        <f t="shared" si="66"/>
        <v>1</v>
      </c>
      <c r="N311" s="2" t="str">
        <f t="shared" si="59"/>
        <v>yes</v>
      </c>
      <c r="O311" s="2">
        <f t="shared" si="67"/>
        <v>1.0678919887877387E-83</v>
      </c>
      <c r="P311" s="2">
        <f t="shared" si="68"/>
        <v>1</v>
      </c>
      <c r="Q311" s="2" t="str">
        <f t="shared" si="60"/>
        <v>yes</v>
      </c>
      <c r="R311" s="2">
        <f t="shared" si="61"/>
        <v>0.99</v>
      </c>
    </row>
    <row r="312" spans="1:18" s="2" customFormat="1" ht="13.5" hidden="1" thickBot="1" x14ac:dyDescent="0.25">
      <c r="A312" s="66">
        <v>291</v>
      </c>
      <c r="B312" s="219" t="str">
        <f t="shared" si="54"/>
        <v/>
      </c>
      <c r="C312" s="59" t="str">
        <f t="shared" si="62"/>
        <v/>
      </c>
      <c r="D312" s="60">
        <f t="shared" si="55"/>
        <v>1.2567279271162126E-88</v>
      </c>
      <c r="E312" s="60">
        <f t="shared" si="56"/>
        <v>3.6822128264505173E-86</v>
      </c>
      <c r="F312" s="60">
        <f t="shared" si="57"/>
        <v>5.3761563994104754E-84</v>
      </c>
      <c r="G312" s="2">
        <f t="shared" si="63"/>
        <v>1.2567279271162126E-88</v>
      </c>
      <c r="H312" s="2">
        <f t="shared" si="64"/>
        <v>1</v>
      </c>
      <c r="I312" s="2" t="str">
        <f t="shared" si="58"/>
        <v>yes</v>
      </c>
      <c r="J312" s="2">
        <f t="shared" si="65"/>
        <v>3.6822128264505173E-86</v>
      </c>
      <c r="K312" s="2">
        <f t="shared" si="66"/>
        <v>1</v>
      </c>
      <c r="N312" s="2" t="str">
        <f t="shared" si="59"/>
        <v>yes</v>
      </c>
      <c r="O312" s="2">
        <f t="shared" si="67"/>
        <v>5.3761563994104754E-84</v>
      </c>
      <c r="P312" s="2">
        <f t="shared" si="68"/>
        <v>1</v>
      </c>
      <c r="Q312" s="2" t="str">
        <f t="shared" si="60"/>
        <v>yes</v>
      </c>
      <c r="R312" s="2">
        <f t="shared" si="61"/>
        <v>0.99</v>
      </c>
    </row>
    <row r="313" spans="1:18" s="2" customFormat="1" ht="13.5" hidden="1" thickBot="1" x14ac:dyDescent="0.25">
      <c r="A313" s="66">
        <v>292</v>
      </c>
      <c r="B313" s="219" t="str">
        <f t="shared" si="54"/>
        <v/>
      </c>
      <c r="C313" s="59" t="str">
        <f t="shared" si="62"/>
        <v/>
      </c>
      <c r="D313" s="60">
        <f t="shared" si="55"/>
        <v>6.2836396355810509E-89</v>
      </c>
      <c r="E313" s="60">
        <f t="shared" si="56"/>
        <v>1.8473900528608358E-86</v>
      </c>
      <c r="F313" s="60">
        <f t="shared" si="57"/>
        <v>2.7064892638374862E-84</v>
      </c>
      <c r="G313" s="2">
        <f t="shared" si="63"/>
        <v>6.2836396355810509E-89</v>
      </c>
      <c r="H313" s="2">
        <f t="shared" si="64"/>
        <v>1</v>
      </c>
      <c r="I313" s="2" t="str">
        <f t="shared" si="58"/>
        <v>yes</v>
      </c>
      <c r="J313" s="2">
        <f t="shared" si="65"/>
        <v>1.8473900528608358E-86</v>
      </c>
      <c r="K313" s="2">
        <f t="shared" si="66"/>
        <v>1</v>
      </c>
      <c r="N313" s="2" t="str">
        <f t="shared" si="59"/>
        <v>yes</v>
      </c>
      <c r="O313" s="2">
        <f t="shared" si="67"/>
        <v>2.7064892638374862E-84</v>
      </c>
      <c r="P313" s="2">
        <f t="shared" si="68"/>
        <v>1</v>
      </c>
      <c r="Q313" s="2" t="str">
        <f t="shared" si="60"/>
        <v>yes</v>
      </c>
      <c r="R313" s="2">
        <f t="shared" si="61"/>
        <v>0.99</v>
      </c>
    </row>
    <row r="314" spans="1:18" s="2" customFormat="1" ht="13.5" hidden="1" thickBot="1" x14ac:dyDescent="0.25">
      <c r="A314" s="66">
        <v>293</v>
      </c>
      <c r="B314" s="219" t="str">
        <f t="shared" si="54"/>
        <v/>
      </c>
      <c r="C314" s="59" t="str">
        <f t="shared" si="62"/>
        <v/>
      </c>
      <c r="D314" s="60">
        <f t="shared" si="55"/>
        <v>3.1418198177906092E-89</v>
      </c>
      <c r="E314" s="60">
        <f t="shared" si="56"/>
        <v>9.268368462482072E-87</v>
      </c>
      <c r="F314" s="60">
        <f t="shared" si="57"/>
        <v>1.3624815821830443E-84</v>
      </c>
      <c r="G314" s="2">
        <f t="shared" si="63"/>
        <v>3.1418198177906092E-89</v>
      </c>
      <c r="H314" s="2">
        <f t="shared" si="64"/>
        <v>1</v>
      </c>
      <c r="I314" s="2" t="str">
        <f t="shared" si="58"/>
        <v>yes</v>
      </c>
      <c r="J314" s="2">
        <f t="shared" si="65"/>
        <v>9.268368462482072E-87</v>
      </c>
      <c r="K314" s="2">
        <f t="shared" si="66"/>
        <v>1</v>
      </c>
      <c r="N314" s="2" t="str">
        <f t="shared" si="59"/>
        <v>yes</v>
      </c>
      <c r="O314" s="2">
        <f t="shared" si="67"/>
        <v>1.3624815821830443E-84</v>
      </c>
      <c r="P314" s="2">
        <f t="shared" si="68"/>
        <v>1</v>
      </c>
      <c r="Q314" s="2" t="str">
        <f t="shared" si="60"/>
        <v>yes</v>
      </c>
      <c r="R314" s="2">
        <f t="shared" si="61"/>
        <v>0.99</v>
      </c>
    </row>
    <row r="315" spans="1:18" s="2" customFormat="1" ht="13.5" hidden="1" thickBot="1" x14ac:dyDescent="0.25">
      <c r="A315" s="66">
        <v>294</v>
      </c>
      <c r="B315" s="219" t="str">
        <f t="shared" si="54"/>
        <v/>
      </c>
      <c r="C315" s="59" t="str">
        <f t="shared" si="62"/>
        <v/>
      </c>
      <c r="D315" s="60">
        <f t="shared" si="55"/>
        <v>1.5709099088953014E-89</v>
      </c>
      <c r="E315" s="60">
        <f t="shared" si="56"/>
        <v>4.649893330329978E-87</v>
      </c>
      <c r="F315" s="60">
        <f t="shared" si="57"/>
        <v>6.858749753227623E-85</v>
      </c>
      <c r="G315" s="2">
        <f t="shared" si="63"/>
        <v>1.5709099088953014E-89</v>
      </c>
      <c r="H315" s="2">
        <f t="shared" si="64"/>
        <v>1</v>
      </c>
      <c r="I315" s="2" t="str">
        <f t="shared" si="58"/>
        <v>yes</v>
      </c>
      <c r="J315" s="2">
        <f t="shared" si="65"/>
        <v>4.649893330329978E-87</v>
      </c>
      <c r="K315" s="2">
        <f t="shared" si="66"/>
        <v>1</v>
      </c>
      <c r="N315" s="2" t="str">
        <f t="shared" si="59"/>
        <v>yes</v>
      </c>
      <c r="O315" s="2">
        <f t="shared" si="67"/>
        <v>6.858749753227623E-85</v>
      </c>
      <c r="P315" s="2">
        <f t="shared" si="68"/>
        <v>1</v>
      </c>
      <c r="Q315" s="2" t="str">
        <f t="shared" si="60"/>
        <v>yes</v>
      </c>
      <c r="R315" s="2">
        <f t="shared" si="61"/>
        <v>0.99</v>
      </c>
    </row>
    <row r="316" spans="1:18" s="2" customFormat="1" ht="13.5" hidden="1" thickBot="1" x14ac:dyDescent="0.25">
      <c r="A316" s="66">
        <v>295</v>
      </c>
      <c r="B316" s="219" t="str">
        <f t="shared" si="54"/>
        <v/>
      </c>
      <c r="C316" s="59" t="str">
        <f t="shared" si="62"/>
        <v/>
      </c>
      <c r="D316" s="60">
        <f t="shared" si="55"/>
        <v>7.8545495444764933E-90</v>
      </c>
      <c r="E316" s="60">
        <f t="shared" si="56"/>
        <v>2.3328012147095283E-87</v>
      </c>
      <c r="F316" s="60">
        <f t="shared" si="57"/>
        <v>3.4526243432654524E-85</v>
      </c>
      <c r="G316" s="2">
        <f t="shared" si="63"/>
        <v>7.8545495444764933E-90</v>
      </c>
      <c r="H316" s="2">
        <f t="shared" si="64"/>
        <v>1</v>
      </c>
      <c r="I316" s="2" t="str">
        <f t="shared" si="58"/>
        <v>yes</v>
      </c>
      <c r="J316" s="2">
        <f t="shared" si="65"/>
        <v>2.3328012147095283E-87</v>
      </c>
      <c r="K316" s="2">
        <f t="shared" si="66"/>
        <v>1</v>
      </c>
      <c r="N316" s="2" t="str">
        <f t="shared" si="59"/>
        <v>yes</v>
      </c>
      <c r="O316" s="2">
        <f t="shared" si="67"/>
        <v>3.4526243432654524E-85</v>
      </c>
      <c r="P316" s="2">
        <f t="shared" si="68"/>
        <v>1</v>
      </c>
      <c r="Q316" s="2" t="str">
        <f t="shared" si="60"/>
        <v>yes</v>
      </c>
      <c r="R316" s="2">
        <f t="shared" si="61"/>
        <v>0.99</v>
      </c>
    </row>
    <row r="317" spans="1:18" s="2" customFormat="1" ht="13.5" hidden="1" thickBot="1" x14ac:dyDescent="0.25">
      <c r="A317" s="66">
        <v>296</v>
      </c>
      <c r="B317" s="219" t="str">
        <f t="shared" si="54"/>
        <v/>
      </c>
      <c r="C317" s="59" t="str">
        <f t="shared" si="62"/>
        <v/>
      </c>
      <c r="D317" s="60">
        <f t="shared" si="55"/>
        <v>3.9272747722382397E-90</v>
      </c>
      <c r="E317" s="60">
        <f t="shared" si="56"/>
        <v>1.1703278821269994E-87</v>
      </c>
      <c r="F317" s="60">
        <f t="shared" si="57"/>
        <v>1.737976177706321E-85</v>
      </c>
      <c r="G317" s="2">
        <f t="shared" si="63"/>
        <v>3.9272747722382397E-90</v>
      </c>
      <c r="H317" s="2">
        <f t="shared" si="64"/>
        <v>1</v>
      </c>
      <c r="I317" s="2" t="str">
        <f t="shared" si="58"/>
        <v>yes</v>
      </c>
      <c r="J317" s="2">
        <f t="shared" si="65"/>
        <v>1.1703278821269994E-87</v>
      </c>
      <c r="K317" s="2">
        <f t="shared" si="66"/>
        <v>1</v>
      </c>
      <c r="N317" s="2" t="str">
        <f t="shared" si="59"/>
        <v>yes</v>
      </c>
      <c r="O317" s="2">
        <f t="shared" si="67"/>
        <v>1.737976177706321E-85</v>
      </c>
      <c r="P317" s="2">
        <f t="shared" si="68"/>
        <v>1</v>
      </c>
      <c r="Q317" s="2" t="str">
        <f t="shared" si="60"/>
        <v>yes</v>
      </c>
      <c r="R317" s="2">
        <f t="shared" si="61"/>
        <v>0.99</v>
      </c>
    </row>
    <row r="318" spans="1:18" s="2" customFormat="1" ht="13.5" hidden="1" thickBot="1" x14ac:dyDescent="0.25">
      <c r="A318" s="66">
        <v>297</v>
      </c>
      <c r="B318" s="219" t="str">
        <f t="shared" si="54"/>
        <v/>
      </c>
      <c r="C318" s="59" t="str">
        <f t="shared" si="62"/>
        <v/>
      </c>
      <c r="D318" s="60">
        <f t="shared" si="55"/>
        <v>1.9636373861191159E-90</v>
      </c>
      <c r="E318" s="60">
        <f t="shared" si="56"/>
        <v>5.8712757844961803E-88</v>
      </c>
      <c r="F318" s="60">
        <f t="shared" si="57"/>
        <v>8.7483972826379326E-86</v>
      </c>
      <c r="G318" s="2">
        <f t="shared" si="63"/>
        <v>1.9636373861191159E-90</v>
      </c>
      <c r="H318" s="2">
        <f t="shared" si="64"/>
        <v>1</v>
      </c>
      <c r="I318" s="2" t="str">
        <f t="shared" si="58"/>
        <v>yes</v>
      </c>
      <c r="J318" s="2">
        <f t="shared" si="65"/>
        <v>5.8712757844961803E-88</v>
      </c>
      <c r="K318" s="2">
        <f t="shared" si="66"/>
        <v>1</v>
      </c>
      <c r="N318" s="2" t="str">
        <f t="shared" si="59"/>
        <v>yes</v>
      </c>
      <c r="O318" s="2">
        <f t="shared" si="67"/>
        <v>8.7483972826379326E-86</v>
      </c>
      <c r="P318" s="2">
        <f t="shared" si="68"/>
        <v>1</v>
      </c>
      <c r="Q318" s="2" t="str">
        <f t="shared" si="60"/>
        <v>yes</v>
      </c>
      <c r="R318" s="2">
        <f t="shared" si="61"/>
        <v>0.99</v>
      </c>
    </row>
    <row r="319" spans="1:18" s="2" customFormat="1" ht="13.5" hidden="1" thickBot="1" x14ac:dyDescent="0.25">
      <c r="A319" s="66">
        <v>298</v>
      </c>
      <c r="B319" s="219" t="str">
        <f t="shared" si="54"/>
        <v/>
      </c>
      <c r="C319" s="59" t="str">
        <f t="shared" si="62"/>
        <v/>
      </c>
      <c r="D319" s="60">
        <f t="shared" si="55"/>
        <v>9.8181869305955621E-91</v>
      </c>
      <c r="E319" s="60">
        <f t="shared" si="56"/>
        <v>2.9454560791786795E-88</v>
      </c>
      <c r="F319" s="60">
        <f t="shared" si="57"/>
        <v>4.403555020241441E-86</v>
      </c>
      <c r="G319" s="2">
        <f t="shared" si="63"/>
        <v>9.8181869305955621E-91</v>
      </c>
      <c r="H319" s="2">
        <f t="shared" si="64"/>
        <v>1</v>
      </c>
      <c r="I319" s="2" t="str">
        <f t="shared" si="58"/>
        <v>yes</v>
      </c>
      <c r="J319" s="2">
        <f t="shared" si="65"/>
        <v>2.9454560791786795E-88</v>
      </c>
      <c r="K319" s="2">
        <f t="shared" si="66"/>
        <v>1</v>
      </c>
      <c r="N319" s="2" t="str">
        <f t="shared" si="59"/>
        <v>yes</v>
      </c>
      <c r="O319" s="2">
        <f t="shared" si="67"/>
        <v>4.403555020241441E-86</v>
      </c>
      <c r="P319" s="2">
        <f t="shared" si="68"/>
        <v>1</v>
      </c>
      <c r="Q319" s="2" t="str">
        <f t="shared" si="60"/>
        <v>yes</v>
      </c>
      <c r="R319" s="2">
        <f t="shared" si="61"/>
        <v>0.99</v>
      </c>
    </row>
    <row r="320" spans="1:18" s="2" customFormat="1" ht="13.5" hidden="1" thickBot="1" x14ac:dyDescent="0.25">
      <c r="A320" s="66">
        <v>299</v>
      </c>
      <c r="B320" s="219" t="str">
        <f t="shared" si="54"/>
        <v/>
      </c>
      <c r="C320" s="59" t="str">
        <f t="shared" si="62"/>
        <v/>
      </c>
      <c r="D320" s="60">
        <f t="shared" si="55"/>
        <v>4.9090934652977712E-91</v>
      </c>
      <c r="E320" s="60">
        <f t="shared" si="56"/>
        <v>1.4776371330546352E-88</v>
      </c>
      <c r="F320" s="60">
        <f t="shared" si="57"/>
        <v>2.2165047905166094E-86</v>
      </c>
      <c r="G320" s="2">
        <f t="shared" si="63"/>
        <v>4.9090934652977712E-91</v>
      </c>
      <c r="H320" s="2">
        <f t="shared" si="64"/>
        <v>1</v>
      </c>
      <c r="I320" s="2" t="str">
        <f t="shared" si="58"/>
        <v>yes</v>
      </c>
      <c r="J320" s="2">
        <f t="shared" si="65"/>
        <v>1.4776371330546352E-88</v>
      </c>
      <c r="K320" s="2">
        <f t="shared" si="66"/>
        <v>1</v>
      </c>
      <c r="N320" s="2" t="str">
        <f t="shared" si="59"/>
        <v>yes</v>
      </c>
      <c r="O320" s="2">
        <f t="shared" si="67"/>
        <v>2.2165047905166094E-86</v>
      </c>
      <c r="P320" s="2">
        <f t="shared" si="68"/>
        <v>1</v>
      </c>
      <c r="Q320" s="2" t="str">
        <f t="shared" si="60"/>
        <v>yes</v>
      </c>
      <c r="R320" s="2">
        <f t="shared" si="61"/>
        <v>0.99</v>
      </c>
    </row>
    <row r="321" spans="1:18" s="2" customFormat="1" ht="13.5" hidden="1" thickBot="1" x14ac:dyDescent="0.25">
      <c r="A321" s="66">
        <v>300</v>
      </c>
      <c r="B321" s="219" t="str">
        <f t="shared" si="54"/>
        <v/>
      </c>
      <c r="C321" s="59" t="str">
        <f t="shared" si="62"/>
        <v/>
      </c>
      <c r="D321" s="60">
        <f t="shared" si="55"/>
        <v>2.4545467326488813E-91</v>
      </c>
      <c r="E321" s="60">
        <f t="shared" si="56"/>
        <v>7.412731132599648E-89</v>
      </c>
      <c r="F321" s="60">
        <f t="shared" si="57"/>
        <v>1.1156405809235762E-86</v>
      </c>
      <c r="G321" s="2">
        <f t="shared" si="63"/>
        <v>2.4545467326488813E-91</v>
      </c>
      <c r="H321" s="2">
        <f t="shared" si="64"/>
        <v>1</v>
      </c>
      <c r="I321" s="2" t="str">
        <f t="shared" si="58"/>
        <v>yes</v>
      </c>
      <c r="J321" s="2">
        <f t="shared" si="65"/>
        <v>7.412731132599648E-89</v>
      </c>
      <c r="K321" s="2">
        <f t="shared" si="66"/>
        <v>1</v>
      </c>
      <c r="N321" s="2" t="str">
        <f t="shared" si="59"/>
        <v>yes</v>
      </c>
      <c r="O321" s="2">
        <f t="shared" si="67"/>
        <v>1.1156405809235762E-86</v>
      </c>
      <c r="P321" s="2">
        <f t="shared" si="68"/>
        <v>1</v>
      </c>
      <c r="Q321" s="2" t="str">
        <f t="shared" si="60"/>
        <v>yes</v>
      </c>
      <c r="R321" s="2">
        <f t="shared" si="61"/>
        <v>0.99</v>
      </c>
    </row>
    <row r="322" spans="1:18" s="2" customFormat="1" ht="13.5" hidden="1" thickBot="1" x14ac:dyDescent="0.25">
      <c r="A322" s="66">
        <v>301</v>
      </c>
      <c r="B322" s="219" t="str">
        <f t="shared" si="54"/>
        <v/>
      </c>
      <c r="C322" s="59" t="str">
        <f t="shared" si="62"/>
        <v/>
      </c>
      <c r="D322" s="60">
        <f t="shared" si="55"/>
        <v>1.2272733663244385E-91</v>
      </c>
      <c r="E322" s="60">
        <f t="shared" si="56"/>
        <v>3.7186382999630607E-89</v>
      </c>
      <c r="F322" s="60">
        <f t="shared" si="57"/>
        <v>5.6152665602808661E-87</v>
      </c>
      <c r="G322" s="2">
        <f t="shared" si="63"/>
        <v>1.2272733663244385E-91</v>
      </c>
      <c r="H322" s="2">
        <f t="shared" si="64"/>
        <v>1</v>
      </c>
      <c r="I322" s="2" t="str">
        <f t="shared" si="58"/>
        <v>yes</v>
      </c>
      <c r="J322" s="2">
        <f t="shared" si="65"/>
        <v>3.7186382999630607E-89</v>
      </c>
      <c r="K322" s="2">
        <f t="shared" si="66"/>
        <v>1</v>
      </c>
      <c r="N322" s="2" t="str">
        <f t="shared" si="59"/>
        <v>yes</v>
      </c>
      <c r="O322" s="2">
        <f t="shared" si="67"/>
        <v>5.6152665602808661E-87</v>
      </c>
      <c r="P322" s="2">
        <f t="shared" si="68"/>
        <v>1</v>
      </c>
      <c r="Q322" s="2" t="str">
        <f t="shared" si="60"/>
        <v>yes</v>
      </c>
      <c r="R322" s="2">
        <f t="shared" si="61"/>
        <v>0.99</v>
      </c>
    </row>
    <row r="323" spans="1:18" s="2" customFormat="1" ht="13.5" hidden="1" thickBot="1" x14ac:dyDescent="0.25">
      <c r="A323" s="66">
        <v>302</v>
      </c>
      <c r="B323" s="219" t="str">
        <f t="shared" si="54"/>
        <v/>
      </c>
      <c r="C323" s="59" t="str">
        <f t="shared" si="62"/>
        <v/>
      </c>
      <c r="D323" s="60">
        <f t="shared" si="55"/>
        <v>6.13636683162218E-92</v>
      </c>
      <c r="E323" s="60">
        <f t="shared" si="56"/>
        <v>1.8654555168131497E-89</v>
      </c>
      <c r="F323" s="60">
        <f t="shared" si="57"/>
        <v>2.8262264716402424E-87</v>
      </c>
      <c r="G323" s="2">
        <f t="shared" si="63"/>
        <v>6.13636683162218E-92</v>
      </c>
      <c r="H323" s="2">
        <f t="shared" si="64"/>
        <v>1</v>
      </c>
      <c r="I323" s="2" t="str">
        <f t="shared" si="58"/>
        <v>yes</v>
      </c>
      <c r="J323" s="2">
        <f t="shared" si="65"/>
        <v>1.8654555168131497E-89</v>
      </c>
      <c r="K323" s="2">
        <f t="shared" si="66"/>
        <v>1</v>
      </c>
      <c r="N323" s="2" t="str">
        <f t="shared" si="59"/>
        <v>yes</v>
      </c>
      <c r="O323" s="2">
        <f t="shared" si="67"/>
        <v>2.8262264716402424E-87</v>
      </c>
      <c r="P323" s="2">
        <f t="shared" si="68"/>
        <v>1</v>
      </c>
      <c r="Q323" s="2" t="str">
        <f t="shared" si="60"/>
        <v>yes</v>
      </c>
      <c r="R323" s="2">
        <f t="shared" si="61"/>
        <v>0.99</v>
      </c>
    </row>
    <row r="324" spans="1:18" s="2" customFormat="1" ht="13.5" hidden="1" thickBot="1" x14ac:dyDescent="0.25">
      <c r="A324" s="66">
        <v>303</v>
      </c>
      <c r="B324" s="219" t="str">
        <f t="shared" si="54"/>
        <v/>
      </c>
      <c r="C324" s="59" t="str">
        <f t="shared" si="62"/>
        <v/>
      </c>
      <c r="D324" s="60">
        <f t="shared" si="55"/>
        <v>3.0681834158110845E-92</v>
      </c>
      <c r="E324" s="60">
        <f t="shared" si="56"/>
        <v>9.3579594182238383E-90</v>
      </c>
      <c r="F324" s="60">
        <f t="shared" si="57"/>
        <v>1.4224405134041849E-87</v>
      </c>
      <c r="G324" s="2">
        <f t="shared" si="63"/>
        <v>3.0681834158110845E-92</v>
      </c>
      <c r="H324" s="2">
        <f t="shared" si="64"/>
        <v>1</v>
      </c>
      <c r="I324" s="2" t="str">
        <f t="shared" si="58"/>
        <v>yes</v>
      </c>
      <c r="J324" s="2">
        <f t="shared" si="65"/>
        <v>9.3579594182238383E-90</v>
      </c>
      <c r="K324" s="2">
        <f t="shared" si="66"/>
        <v>1</v>
      </c>
      <c r="N324" s="2" t="str">
        <f t="shared" si="59"/>
        <v>yes</v>
      </c>
      <c r="O324" s="2">
        <f t="shared" si="67"/>
        <v>1.4224405134041849E-87</v>
      </c>
      <c r="P324" s="2">
        <f t="shared" si="68"/>
        <v>1</v>
      </c>
      <c r="Q324" s="2" t="str">
        <f t="shared" si="60"/>
        <v>yes</v>
      </c>
      <c r="R324" s="2">
        <f t="shared" si="61"/>
        <v>0.99</v>
      </c>
    </row>
    <row r="325" spans="1:18" s="2" customFormat="1" ht="13.5" hidden="1" thickBot="1" x14ac:dyDescent="0.25">
      <c r="A325" s="66">
        <v>304</v>
      </c>
      <c r="B325" s="219" t="str">
        <f t="shared" si="54"/>
        <v/>
      </c>
      <c r="C325" s="59" t="str">
        <f t="shared" si="62"/>
        <v/>
      </c>
      <c r="D325" s="60">
        <f t="shared" si="55"/>
        <v>1.5340917079055394E-92</v>
      </c>
      <c r="E325" s="60">
        <f t="shared" si="56"/>
        <v>4.6943206261909685E-90</v>
      </c>
      <c r="F325" s="60">
        <f t="shared" si="57"/>
        <v>7.1589923641120266E-88</v>
      </c>
      <c r="G325" s="2">
        <f t="shared" si="63"/>
        <v>1.5340917079055394E-92</v>
      </c>
      <c r="H325" s="2">
        <f t="shared" si="64"/>
        <v>1</v>
      </c>
      <c r="I325" s="2" t="str">
        <f t="shared" si="58"/>
        <v>yes</v>
      </c>
      <c r="J325" s="2">
        <f t="shared" si="65"/>
        <v>4.6943206261909685E-90</v>
      </c>
      <c r="K325" s="2">
        <f t="shared" si="66"/>
        <v>1</v>
      </c>
      <c r="N325" s="2" t="str">
        <f t="shared" si="59"/>
        <v>yes</v>
      </c>
      <c r="O325" s="2">
        <f t="shared" si="67"/>
        <v>7.1589923641120266E-88</v>
      </c>
      <c r="P325" s="2">
        <f t="shared" si="68"/>
        <v>1</v>
      </c>
      <c r="Q325" s="2" t="str">
        <f t="shared" si="60"/>
        <v>yes</v>
      </c>
      <c r="R325" s="2">
        <f t="shared" si="61"/>
        <v>0.99</v>
      </c>
    </row>
    <row r="326" spans="1:18" s="2" customFormat="1" ht="13.5" hidden="1" thickBot="1" x14ac:dyDescent="0.25">
      <c r="A326" s="66">
        <v>305</v>
      </c>
      <c r="B326" s="219" t="str">
        <f t="shared" si="54"/>
        <v/>
      </c>
      <c r="C326" s="59" t="str">
        <f t="shared" si="62"/>
        <v/>
      </c>
      <c r="D326" s="60">
        <f t="shared" si="55"/>
        <v>7.6704585395276824E-93</v>
      </c>
      <c r="E326" s="60">
        <f t="shared" si="56"/>
        <v>2.3548307716350076E-90</v>
      </c>
      <c r="F326" s="60">
        <f t="shared" si="57"/>
        <v>3.6029677851869636E-88</v>
      </c>
      <c r="G326" s="2">
        <f t="shared" si="63"/>
        <v>7.6704585395276824E-93</v>
      </c>
      <c r="H326" s="2">
        <f t="shared" si="64"/>
        <v>1</v>
      </c>
      <c r="I326" s="2" t="str">
        <f t="shared" si="58"/>
        <v>yes</v>
      </c>
      <c r="J326" s="2">
        <f t="shared" si="65"/>
        <v>2.3548307716350076E-90</v>
      </c>
      <c r="K326" s="2">
        <f t="shared" si="66"/>
        <v>1</v>
      </c>
      <c r="N326" s="2" t="str">
        <f t="shared" si="59"/>
        <v>yes</v>
      </c>
      <c r="O326" s="2">
        <f t="shared" si="67"/>
        <v>3.6029677851869636E-88</v>
      </c>
      <c r="P326" s="2">
        <f t="shared" si="68"/>
        <v>1</v>
      </c>
      <c r="Q326" s="2" t="str">
        <f t="shared" si="60"/>
        <v>yes</v>
      </c>
      <c r="R326" s="2">
        <f t="shared" si="61"/>
        <v>0.99</v>
      </c>
    </row>
    <row r="327" spans="1:18" s="2" customFormat="1" ht="13.5" hidden="1" thickBot="1" x14ac:dyDescent="0.25">
      <c r="A327" s="66">
        <v>306</v>
      </c>
      <c r="B327" s="219" t="str">
        <f t="shared" ref="B327:B390" si="69">IF($B$8&lt;50,"",IF($B$10=0,(1-$D327),(IF($B$10=1,(1-$E327),(1-$F327)))))</f>
        <v/>
      </c>
      <c r="C327" s="59" t="str">
        <f t="shared" si="62"/>
        <v/>
      </c>
      <c r="D327" s="60">
        <f t="shared" ref="D327:D390" si="70">BETADIST($B$9,$C$9+$A327,$C$11,0,1)</f>
        <v>3.835229269763834E-93</v>
      </c>
      <c r="E327" s="60">
        <f t="shared" ref="E327:E390" si="71">BETADIST($B$9,$C$9+$A327-1,$C$11+1,0,1)</f>
        <v>1.1812506150872652E-90</v>
      </c>
      <c r="F327" s="60">
        <f t="shared" ref="F327:F390" si="72">BETADIST($B$9,$C$9+$A327-2,$C$11+2,0,1)</f>
        <v>1.8132580464516535E-88</v>
      </c>
      <c r="G327" s="2">
        <f t="shared" si="63"/>
        <v>3.835229269763834E-93</v>
      </c>
      <c r="H327" s="2">
        <f t="shared" si="64"/>
        <v>1</v>
      </c>
      <c r="I327" s="2" t="str">
        <f t="shared" ref="I327:I390" si="73">IF(H327&gt;$B$11,"yes","no")</f>
        <v>yes</v>
      </c>
      <c r="J327" s="2">
        <f t="shared" si="65"/>
        <v>1.1812506150872652E-90</v>
      </c>
      <c r="K327" s="2">
        <f t="shared" si="66"/>
        <v>1</v>
      </c>
      <c r="N327" s="2" t="str">
        <f t="shared" ref="N327:N390" si="74">IF(K327&gt;$B$11,"yes","no")</f>
        <v>yes</v>
      </c>
      <c r="O327" s="2">
        <f t="shared" si="67"/>
        <v>1.8132580464516535E-88</v>
      </c>
      <c r="P327" s="2">
        <f t="shared" si="68"/>
        <v>1</v>
      </c>
      <c r="Q327" s="2" t="str">
        <f t="shared" ref="Q327:Q390" si="75">IF(P327&gt;$B$11,"yes","no")</f>
        <v>yes</v>
      </c>
      <c r="R327" s="2">
        <f t="shared" ref="R327:R390" si="76">$B$11</f>
        <v>0.99</v>
      </c>
    </row>
    <row r="328" spans="1:18" s="2" customFormat="1" ht="13.5" hidden="1" thickBot="1" x14ac:dyDescent="0.25">
      <c r="A328" s="66">
        <v>307</v>
      </c>
      <c r="B328" s="219" t="str">
        <f t="shared" si="69"/>
        <v/>
      </c>
      <c r="C328" s="59" t="str">
        <f t="shared" si="62"/>
        <v/>
      </c>
      <c r="D328" s="60">
        <f t="shared" si="70"/>
        <v>1.9176146348819134E-93</v>
      </c>
      <c r="E328" s="60">
        <f t="shared" si="71"/>
        <v>5.9254292217851334E-91</v>
      </c>
      <c r="F328" s="60">
        <f t="shared" si="72"/>
        <v>9.1253527630126124E-89</v>
      </c>
      <c r="G328" s="2">
        <f t="shared" si="63"/>
        <v>1.9176146348819134E-93</v>
      </c>
      <c r="H328" s="2">
        <f t="shared" si="64"/>
        <v>1</v>
      </c>
      <c r="I328" s="2" t="str">
        <f t="shared" si="73"/>
        <v>yes</v>
      </c>
      <c r="J328" s="2">
        <f t="shared" si="65"/>
        <v>5.9254292217851334E-91</v>
      </c>
      <c r="K328" s="2">
        <f t="shared" si="66"/>
        <v>1</v>
      </c>
      <c r="N328" s="2" t="str">
        <f t="shared" si="74"/>
        <v>yes</v>
      </c>
      <c r="O328" s="2">
        <f t="shared" si="67"/>
        <v>9.1253527630126124E-89</v>
      </c>
      <c r="P328" s="2">
        <f t="shared" si="68"/>
        <v>1</v>
      </c>
      <c r="Q328" s="2" t="str">
        <f t="shared" si="75"/>
        <v>yes</v>
      </c>
      <c r="R328" s="2">
        <f t="shared" si="76"/>
        <v>0.99</v>
      </c>
    </row>
    <row r="329" spans="1:18" s="2" customFormat="1" ht="13.5" hidden="1" thickBot="1" x14ac:dyDescent="0.25">
      <c r="A329" s="66">
        <v>308</v>
      </c>
      <c r="B329" s="219" t="str">
        <f t="shared" si="69"/>
        <v/>
      </c>
      <c r="C329" s="59" t="str">
        <f t="shared" si="62"/>
        <v/>
      </c>
      <c r="D329" s="60">
        <f t="shared" si="70"/>
        <v>9.5880731744098223E-94</v>
      </c>
      <c r="E329" s="60">
        <f t="shared" si="71"/>
        <v>2.9723026840669703E-91</v>
      </c>
      <c r="F329" s="60">
        <f t="shared" si="72"/>
        <v>4.5923035276152222E-89</v>
      </c>
      <c r="G329" s="2">
        <f t="shared" si="63"/>
        <v>9.5880731744098223E-94</v>
      </c>
      <c r="H329" s="2">
        <f t="shared" si="64"/>
        <v>1</v>
      </c>
      <c r="I329" s="2" t="str">
        <f t="shared" si="73"/>
        <v>yes</v>
      </c>
      <c r="J329" s="2">
        <f t="shared" si="65"/>
        <v>2.9723026840669703E-91</v>
      </c>
      <c r="K329" s="2">
        <f t="shared" si="66"/>
        <v>1</v>
      </c>
      <c r="N329" s="2" t="str">
        <f t="shared" si="74"/>
        <v>yes</v>
      </c>
      <c r="O329" s="2">
        <f t="shared" si="67"/>
        <v>4.5923035276152222E-89</v>
      </c>
      <c r="P329" s="2">
        <f t="shared" si="68"/>
        <v>1</v>
      </c>
      <c r="Q329" s="2" t="str">
        <f t="shared" si="75"/>
        <v>yes</v>
      </c>
      <c r="R329" s="2">
        <f t="shared" si="76"/>
        <v>0.99</v>
      </c>
    </row>
    <row r="330" spans="1:18" s="2" customFormat="1" ht="13.5" hidden="1" thickBot="1" x14ac:dyDescent="0.25">
      <c r="A330" s="66">
        <v>309</v>
      </c>
      <c r="B330" s="219" t="str">
        <f t="shared" si="69"/>
        <v/>
      </c>
      <c r="C330" s="59" t="str">
        <f t="shared" si="62"/>
        <v/>
      </c>
      <c r="D330" s="60">
        <f t="shared" si="70"/>
        <v>4.7940365872049016E-94</v>
      </c>
      <c r="E330" s="60">
        <f t="shared" si="71"/>
        <v>1.4909453786206886E-91</v>
      </c>
      <c r="F330" s="60">
        <f t="shared" si="72"/>
        <v>2.3110132772279415E-89</v>
      </c>
      <c r="G330" s="2">
        <f t="shared" si="63"/>
        <v>4.7940365872049016E-94</v>
      </c>
      <c r="H330" s="2">
        <f t="shared" si="64"/>
        <v>1</v>
      </c>
      <c r="I330" s="2" t="str">
        <f t="shared" si="73"/>
        <v>yes</v>
      </c>
      <c r="J330" s="2">
        <f t="shared" si="65"/>
        <v>1.4909453786206886E-91</v>
      </c>
      <c r="K330" s="2">
        <f t="shared" si="66"/>
        <v>1</v>
      </c>
      <c r="N330" s="2" t="str">
        <f t="shared" si="74"/>
        <v>yes</v>
      </c>
      <c r="O330" s="2">
        <f t="shared" si="67"/>
        <v>2.3110132772279415E-89</v>
      </c>
      <c r="P330" s="2">
        <f t="shared" si="68"/>
        <v>1</v>
      </c>
      <c r="Q330" s="2" t="str">
        <f t="shared" si="75"/>
        <v>yes</v>
      </c>
      <c r="R330" s="2">
        <f t="shared" si="76"/>
        <v>0.99</v>
      </c>
    </row>
    <row r="331" spans="1:18" s="2" customFormat="1" ht="13.5" hidden="1" thickBot="1" x14ac:dyDescent="0.25">
      <c r="A331" s="66">
        <v>310</v>
      </c>
      <c r="B331" s="219" t="str">
        <f t="shared" si="69"/>
        <v/>
      </c>
      <c r="C331" s="59" t="str">
        <f t="shared" si="62"/>
        <v/>
      </c>
      <c r="D331" s="60">
        <f t="shared" si="70"/>
        <v>2.3970182936024465E-94</v>
      </c>
      <c r="E331" s="60">
        <f t="shared" si="71"/>
        <v>7.4786970760396634E-92</v>
      </c>
      <c r="F331" s="60">
        <f t="shared" si="72"/>
        <v>1.1629613655070728E-89</v>
      </c>
      <c r="G331" s="2">
        <f t="shared" si="63"/>
        <v>2.3970182936024465E-94</v>
      </c>
      <c r="H331" s="2">
        <f t="shared" si="64"/>
        <v>1</v>
      </c>
      <c r="I331" s="2" t="str">
        <f t="shared" si="73"/>
        <v>yes</v>
      </c>
      <c r="J331" s="2">
        <f t="shared" si="65"/>
        <v>7.4786970760396634E-92</v>
      </c>
      <c r="K331" s="2">
        <f t="shared" si="66"/>
        <v>1</v>
      </c>
      <c r="N331" s="2" t="str">
        <f t="shared" si="74"/>
        <v>yes</v>
      </c>
      <c r="O331" s="2">
        <f t="shared" si="67"/>
        <v>1.1629613655070728E-89</v>
      </c>
      <c r="P331" s="2">
        <f t="shared" si="68"/>
        <v>1</v>
      </c>
      <c r="Q331" s="2" t="str">
        <f t="shared" si="75"/>
        <v>yes</v>
      </c>
      <c r="R331" s="2">
        <f t="shared" si="76"/>
        <v>0.99</v>
      </c>
    </row>
    <row r="332" spans="1:18" s="2" customFormat="1" ht="13.5" hidden="1" thickBot="1" x14ac:dyDescent="0.25">
      <c r="A332" s="66">
        <v>311</v>
      </c>
      <c r="B332" s="219" t="str">
        <f t="shared" si="69"/>
        <v/>
      </c>
      <c r="C332" s="59" t="str">
        <f t="shared" si="62"/>
        <v/>
      </c>
      <c r="D332" s="60">
        <f t="shared" si="70"/>
        <v>1.1985091468012211E-94</v>
      </c>
      <c r="E332" s="60">
        <f t="shared" si="71"/>
        <v>3.7513336294878355E-92</v>
      </c>
      <c r="F332" s="60">
        <f t="shared" si="72"/>
        <v>5.8522003129157168E-90</v>
      </c>
      <c r="G332" s="2">
        <f t="shared" si="63"/>
        <v>1.1985091468012211E-94</v>
      </c>
      <c r="H332" s="2">
        <f t="shared" si="64"/>
        <v>1</v>
      </c>
      <c r="I332" s="2" t="str">
        <f t="shared" si="73"/>
        <v>yes</v>
      </c>
      <c r="J332" s="2">
        <f t="shared" si="65"/>
        <v>3.7513336294878355E-92</v>
      </c>
      <c r="K332" s="2">
        <f t="shared" si="66"/>
        <v>1</v>
      </c>
      <c r="N332" s="2" t="str">
        <f t="shared" si="74"/>
        <v>yes</v>
      </c>
      <c r="O332" s="2">
        <f t="shared" si="67"/>
        <v>5.8522003129157168E-90</v>
      </c>
      <c r="P332" s="2">
        <f t="shared" si="68"/>
        <v>1</v>
      </c>
      <c r="Q332" s="2" t="str">
        <f t="shared" si="75"/>
        <v>yes</v>
      </c>
      <c r="R332" s="2">
        <f t="shared" si="76"/>
        <v>0.99</v>
      </c>
    </row>
    <row r="333" spans="1:18" s="2" customFormat="1" ht="13.5" hidden="1" thickBot="1" x14ac:dyDescent="0.25">
      <c r="A333" s="66">
        <v>312</v>
      </c>
      <c r="B333" s="219" t="str">
        <f t="shared" si="69"/>
        <v/>
      </c>
      <c r="C333" s="59" t="str">
        <f t="shared" si="62"/>
        <v/>
      </c>
      <c r="D333" s="60">
        <f t="shared" si="70"/>
        <v>5.9925457340060937E-95</v>
      </c>
      <c r="E333" s="60">
        <f t="shared" si="71"/>
        <v>1.8816593604779207E-92</v>
      </c>
      <c r="F333" s="60">
        <f t="shared" si="72"/>
        <v>2.9448568246052907E-90</v>
      </c>
      <c r="G333" s="2">
        <f t="shared" si="63"/>
        <v>5.9925457340060937E-95</v>
      </c>
      <c r="H333" s="2">
        <f t="shared" si="64"/>
        <v>1</v>
      </c>
      <c r="I333" s="2" t="str">
        <f t="shared" si="73"/>
        <v>yes</v>
      </c>
      <c r="J333" s="2">
        <f t="shared" si="65"/>
        <v>1.8816593604779207E-92</v>
      </c>
      <c r="K333" s="2">
        <f t="shared" si="66"/>
        <v>1</v>
      </c>
      <c r="N333" s="2" t="str">
        <f t="shared" si="74"/>
        <v>yes</v>
      </c>
      <c r="O333" s="2">
        <f t="shared" si="67"/>
        <v>2.9448568246052907E-90</v>
      </c>
      <c r="P333" s="2">
        <f t="shared" si="68"/>
        <v>1</v>
      </c>
      <c r="Q333" s="2" t="str">
        <f t="shared" si="75"/>
        <v>yes</v>
      </c>
      <c r="R333" s="2">
        <f t="shared" si="76"/>
        <v>0.99</v>
      </c>
    </row>
    <row r="334" spans="1:18" s="2" customFormat="1" ht="13.5" hidden="1" thickBot="1" x14ac:dyDescent="0.25">
      <c r="A334" s="66">
        <v>313</v>
      </c>
      <c r="B334" s="219" t="str">
        <f t="shared" si="69"/>
        <v/>
      </c>
      <c r="C334" s="59" t="str">
        <f t="shared" si="62"/>
        <v/>
      </c>
      <c r="D334" s="60">
        <f t="shared" si="70"/>
        <v>2.9962728670030415E-95</v>
      </c>
      <c r="E334" s="60">
        <f t="shared" si="71"/>
        <v>9.4382595310596132E-93</v>
      </c>
      <c r="F334" s="60">
        <f t="shared" si="72"/>
        <v>1.4818367091050324E-90</v>
      </c>
      <c r="G334" s="2">
        <f t="shared" si="63"/>
        <v>2.9962728670030415E-95</v>
      </c>
      <c r="H334" s="2">
        <f t="shared" si="64"/>
        <v>1</v>
      </c>
      <c r="I334" s="2" t="str">
        <f t="shared" si="73"/>
        <v>yes</v>
      </c>
      <c r="J334" s="2">
        <f t="shared" si="65"/>
        <v>9.4382595310596132E-93</v>
      </c>
      <c r="K334" s="2">
        <f t="shared" si="66"/>
        <v>1</v>
      </c>
      <c r="N334" s="2" t="str">
        <f t="shared" si="74"/>
        <v>yes</v>
      </c>
      <c r="O334" s="2">
        <f t="shared" si="67"/>
        <v>1.4818367091050324E-90</v>
      </c>
      <c r="P334" s="2">
        <f t="shared" si="68"/>
        <v>1</v>
      </c>
      <c r="Q334" s="2" t="str">
        <f t="shared" si="75"/>
        <v>yes</v>
      </c>
      <c r="R334" s="2">
        <f t="shared" si="76"/>
        <v>0.99</v>
      </c>
    </row>
    <row r="335" spans="1:18" s="2" customFormat="1" ht="13.5" hidden="1" thickBot="1" x14ac:dyDescent="0.25">
      <c r="A335" s="66">
        <v>314</v>
      </c>
      <c r="B335" s="219" t="str">
        <f t="shared" si="69"/>
        <v/>
      </c>
      <c r="C335" s="59" t="str">
        <f t="shared" si="62"/>
        <v/>
      </c>
      <c r="D335" s="60">
        <f t="shared" si="70"/>
        <v>1.4981364335015178E-95</v>
      </c>
      <c r="E335" s="60">
        <f t="shared" si="71"/>
        <v>4.7341111298648131E-93</v>
      </c>
      <c r="F335" s="60">
        <f t="shared" si="72"/>
        <v>7.4563748431804452E-91</v>
      </c>
      <c r="G335" s="2">
        <f t="shared" si="63"/>
        <v>1.4981364335015178E-95</v>
      </c>
      <c r="H335" s="2">
        <f t="shared" si="64"/>
        <v>1</v>
      </c>
      <c r="I335" s="2" t="str">
        <f t="shared" si="73"/>
        <v>yes</v>
      </c>
      <c r="J335" s="2">
        <f t="shared" si="65"/>
        <v>4.7341111298648131E-93</v>
      </c>
      <c r="K335" s="2">
        <f t="shared" si="66"/>
        <v>1</v>
      </c>
      <c r="N335" s="2" t="str">
        <f t="shared" si="74"/>
        <v>yes</v>
      </c>
      <c r="O335" s="2">
        <f t="shared" si="67"/>
        <v>7.4563748431804452E-91</v>
      </c>
      <c r="P335" s="2">
        <f t="shared" si="68"/>
        <v>1</v>
      </c>
      <c r="Q335" s="2" t="str">
        <f t="shared" si="75"/>
        <v>yes</v>
      </c>
      <c r="R335" s="2">
        <f t="shared" si="76"/>
        <v>0.99</v>
      </c>
    </row>
    <row r="336" spans="1:18" s="2" customFormat="1" ht="13.5" hidden="1" thickBot="1" x14ac:dyDescent="0.25">
      <c r="A336" s="66">
        <v>315</v>
      </c>
      <c r="B336" s="219" t="str">
        <f t="shared" si="69"/>
        <v/>
      </c>
      <c r="C336" s="59" t="str">
        <f t="shared" si="62"/>
        <v/>
      </c>
      <c r="D336" s="60">
        <f t="shared" si="70"/>
        <v>7.4906821675075755E-96</v>
      </c>
      <c r="E336" s="60">
        <f t="shared" si="71"/>
        <v>2.3745462470999098E-93</v>
      </c>
      <c r="F336" s="60">
        <f t="shared" si="72"/>
        <v>3.7518579772395398E-91</v>
      </c>
      <c r="G336" s="2">
        <f t="shared" si="63"/>
        <v>7.4906821675075755E-96</v>
      </c>
      <c r="H336" s="2">
        <f t="shared" si="64"/>
        <v>1</v>
      </c>
      <c r="I336" s="2" t="str">
        <f t="shared" si="73"/>
        <v>yes</v>
      </c>
      <c r="J336" s="2">
        <f t="shared" si="65"/>
        <v>2.3745462470999098E-93</v>
      </c>
      <c r="K336" s="2">
        <f t="shared" si="66"/>
        <v>1</v>
      </c>
      <c r="N336" s="2" t="str">
        <f t="shared" si="74"/>
        <v>yes</v>
      </c>
      <c r="O336" s="2">
        <f t="shared" si="67"/>
        <v>3.7518579772395398E-91</v>
      </c>
      <c r="P336" s="2">
        <f t="shared" si="68"/>
        <v>1</v>
      </c>
      <c r="Q336" s="2" t="str">
        <f t="shared" si="75"/>
        <v>yes</v>
      </c>
      <c r="R336" s="2">
        <f t="shared" si="76"/>
        <v>0.99</v>
      </c>
    </row>
    <row r="337" spans="1:18" s="2" customFormat="1" ht="13.5" hidden="1" thickBot="1" x14ac:dyDescent="0.25">
      <c r="A337" s="66">
        <v>316</v>
      </c>
      <c r="B337" s="219" t="str">
        <f t="shared" si="69"/>
        <v/>
      </c>
      <c r="C337" s="59" t="str">
        <f t="shared" si="62"/>
        <v/>
      </c>
      <c r="D337" s="60">
        <f t="shared" si="70"/>
        <v>3.7453410837537811E-96</v>
      </c>
      <c r="E337" s="60">
        <f t="shared" si="71"/>
        <v>1.1910184646337068E-93</v>
      </c>
      <c r="F337" s="60">
        <f t="shared" si="72"/>
        <v>1.887801719855266E-91</v>
      </c>
      <c r="G337" s="2">
        <f t="shared" si="63"/>
        <v>3.7453410837537811E-96</v>
      </c>
      <c r="H337" s="2">
        <f t="shared" si="64"/>
        <v>1</v>
      </c>
      <c r="I337" s="2" t="str">
        <f t="shared" si="73"/>
        <v>yes</v>
      </c>
      <c r="J337" s="2">
        <f t="shared" si="65"/>
        <v>1.1910184646337068E-93</v>
      </c>
      <c r="K337" s="2">
        <f t="shared" si="66"/>
        <v>1</v>
      </c>
      <c r="N337" s="2" t="str">
        <f t="shared" si="74"/>
        <v>yes</v>
      </c>
      <c r="O337" s="2">
        <f t="shared" si="67"/>
        <v>1.887801719855266E-91</v>
      </c>
      <c r="P337" s="2">
        <f t="shared" si="68"/>
        <v>1</v>
      </c>
      <c r="Q337" s="2" t="str">
        <f t="shared" si="75"/>
        <v>yes</v>
      </c>
      <c r="R337" s="2">
        <f t="shared" si="76"/>
        <v>0.99</v>
      </c>
    </row>
    <row r="338" spans="1:18" s="2" customFormat="1" ht="13.5" hidden="1" thickBot="1" x14ac:dyDescent="0.25">
      <c r="A338" s="66">
        <v>317</v>
      </c>
      <c r="B338" s="219" t="str">
        <f t="shared" si="69"/>
        <v/>
      </c>
      <c r="C338" s="59" t="str">
        <f t="shared" si="62"/>
        <v/>
      </c>
      <c r="D338" s="60">
        <f t="shared" si="70"/>
        <v>1.8726705418768868E-96</v>
      </c>
      <c r="E338" s="60">
        <f t="shared" si="71"/>
        <v>5.9738190285872887E-94</v>
      </c>
      <c r="F338" s="60">
        <f t="shared" si="72"/>
        <v>9.498559522508E-92</v>
      </c>
      <c r="G338" s="2">
        <f t="shared" si="63"/>
        <v>1.8726705418768868E-96</v>
      </c>
      <c r="H338" s="2">
        <f t="shared" si="64"/>
        <v>1</v>
      </c>
      <c r="I338" s="2" t="str">
        <f t="shared" si="73"/>
        <v>yes</v>
      </c>
      <c r="J338" s="2">
        <f t="shared" si="65"/>
        <v>5.9738190285872887E-94</v>
      </c>
      <c r="K338" s="2">
        <f t="shared" si="66"/>
        <v>1</v>
      </c>
      <c r="N338" s="2" t="str">
        <f t="shared" si="74"/>
        <v>yes</v>
      </c>
      <c r="O338" s="2">
        <f t="shared" si="67"/>
        <v>9.498559522508E-92</v>
      </c>
      <c r="P338" s="2">
        <f t="shared" si="68"/>
        <v>1</v>
      </c>
      <c r="Q338" s="2" t="str">
        <f t="shared" si="75"/>
        <v>yes</v>
      </c>
      <c r="R338" s="2">
        <f t="shared" si="76"/>
        <v>0.99</v>
      </c>
    </row>
    <row r="339" spans="1:18" s="2" customFormat="1" ht="13.5" hidden="1" thickBot="1" x14ac:dyDescent="0.25">
      <c r="A339" s="66">
        <v>318</v>
      </c>
      <c r="B339" s="219" t="str">
        <f t="shared" si="69"/>
        <v/>
      </c>
      <c r="C339" s="59" t="str">
        <f t="shared" si="62"/>
        <v/>
      </c>
      <c r="D339" s="60">
        <f t="shared" si="70"/>
        <v>9.3633527093844174E-97</v>
      </c>
      <c r="E339" s="60">
        <f t="shared" si="71"/>
        <v>2.9962728670030245E-94</v>
      </c>
      <c r="F339" s="60">
        <f t="shared" si="72"/>
        <v>4.7791488563969253E-92</v>
      </c>
      <c r="G339" s="2">
        <f t="shared" si="63"/>
        <v>9.3633527093844174E-97</v>
      </c>
      <c r="H339" s="2">
        <f t="shared" si="64"/>
        <v>1</v>
      </c>
      <c r="I339" s="2" t="str">
        <f t="shared" si="73"/>
        <v>yes</v>
      </c>
      <c r="J339" s="2">
        <f t="shared" si="65"/>
        <v>2.9962728670030245E-94</v>
      </c>
      <c r="K339" s="2">
        <f t="shared" si="66"/>
        <v>1</v>
      </c>
      <c r="N339" s="2" t="str">
        <f t="shared" si="74"/>
        <v>yes</v>
      </c>
      <c r="O339" s="2">
        <f t="shared" si="67"/>
        <v>4.7791488563969253E-92</v>
      </c>
      <c r="P339" s="2">
        <f t="shared" si="68"/>
        <v>1</v>
      </c>
      <c r="Q339" s="2" t="str">
        <f t="shared" si="75"/>
        <v>yes</v>
      </c>
      <c r="R339" s="2">
        <f t="shared" si="76"/>
        <v>0.99</v>
      </c>
    </row>
    <row r="340" spans="1:18" s="2" customFormat="1" ht="13.5" hidden="1" thickBot="1" x14ac:dyDescent="0.25">
      <c r="A340" s="66">
        <v>319</v>
      </c>
      <c r="B340" s="219" t="str">
        <f t="shared" si="69"/>
        <v/>
      </c>
      <c r="C340" s="59" t="str">
        <f t="shared" si="62"/>
        <v/>
      </c>
      <c r="D340" s="60">
        <f t="shared" si="70"/>
        <v>4.6816763546921994E-97</v>
      </c>
      <c r="E340" s="60">
        <f t="shared" si="71"/>
        <v>1.5028181098562013E-94</v>
      </c>
      <c r="F340" s="60">
        <f t="shared" si="72"/>
        <v>2.4045557925334743E-92</v>
      </c>
      <c r="G340" s="2">
        <f t="shared" si="63"/>
        <v>4.6816763546921994E-97</v>
      </c>
      <c r="H340" s="2">
        <f t="shared" si="64"/>
        <v>1</v>
      </c>
      <c r="I340" s="2" t="str">
        <f t="shared" si="73"/>
        <v>yes</v>
      </c>
      <c r="J340" s="2">
        <f t="shared" si="65"/>
        <v>1.5028181098562013E-94</v>
      </c>
      <c r="K340" s="2">
        <f t="shared" si="66"/>
        <v>1</v>
      </c>
      <c r="N340" s="2" t="str">
        <f t="shared" si="74"/>
        <v>yes</v>
      </c>
      <c r="O340" s="2">
        <f t="shared" si="67"/>
        <v>2.4045557925334743E-92</v>
      </c>
      <c r="P340" s="2">
        <f t="shared" si="68"/>
        <v>1</v>
      </c>
      <c r="Q340" s="2" t="str">
        <f t="shared" si="75"/>
        <v>yes</v>
      </c>
      <c r="R340" s="2">
        <f t="shared" si="76"/>
        <v>0.99</v>
      </c>
    </row>
    <row r="341" spans="1:18" s="2" customFormat="1" ht="13.5" hidden="1" thickBot="1" x14ac:dyDescent="0.25">
      <c r="A341" s="66">
        <v>320</v>
      </c>
      <c r="B341" s="219" t="str">
        <f t="shared" si="69"/>
        <v/>
      </c>
      <c r="C341" s="59" t="str">
        <f t="shared" si="62"/>
        <v/>
      </c>
      <c r="D341" s="60">
        <f t="shared" si="70"/>
        <v>2.3408381773460955E-97</v>
      </c>
      <c r="E341" s="60">
        <f t="shared" si="71"/>
        <v>7.5374989310544539E-95</v>
      </c>
      <c r="F341" s="60">
        <f t="shared" si="72"/>
        <v>1.2097919868160156E-92</v>
      </c>
      <c r="G341" s="2">
        <f t="shared" si="63"/>
        <v>2.3408381773460955E-97</v>
      </c>
      <c r="H341" s="2">
        <f t="shared" si="64"/>
        <v>1</v>
      </c>
      <c r="I341" s="2" t="str">
        <f t="shared" si="73"/>
        <v>yes</v>
      </c>
      <c r="J341" s="2">
        <f t="shared" si="65"/>
        <v>7.5374989310544539E-95</v>
      </c>
      <c r="K341" s="2">
        <f t="shared" si="66"/>
        <v>1</v>
      </c>
      <c r="N341" s="2" t="str">
        <f t="shared" si="74"/>
        <v>yes</v>
      </c>
      <c r="O341" s="2">
        <f t="shared" si="67"/>
        <v>1.2097919868160156E-92</v>
      </c>
      <c r="P341" s="2">
        <f t="shared" si="68"/>
        <v>1</v>
      </c>
      <c r="Q341" s="2" t="str">
        <f t="shared" si="75"/>
        <v>yes</v>
      </c>
      <c r="R341" s="2">
        <f t="shared" si="76"/>
        <v>0.99</v>
      </c>
    </row>
    <row r="342" spans="1:18" s="2" customFormat="1" ht="13.5" hidden="1" thickBot="1" x14ac:dyDescent="0.25">
      <c r="A342" s="66">
        <v>321</v>
      </c>
      <c r="B342" s="219" t="str">
        <f t="shared" si="69"/>
        <v/>
      </c>
      <c r="C342" s="59" t="str">
        <f t="shared" ref="C342:C405" si="77">IF($A342&gt;=$B$8,"",IF($B$8&lt;50,IF($B$10=2, $J1348, IF($B$10=1,$G1348,$D1348)),IF($B342&gt;=$B$11,"yes","no")))</f>
        <v/>
      </c>
      <c r="D342" s="60">
        <f t="shared" si="70"/>
        <v>1.1704190886730456E-97</v>
      </c>
      <c r="E342" s="60">
        <f t="shared" si="71"/>
        <v>3.7804536564139508E-95</v>
      </c>
      <c r="F342" s="60">
        <f t="shared" si="72"/>
        <v>6.086647428735339E-93</v>
      </c>
      <c r="G342" s="2">
        <f t="shared" ref="G342:G405" si="78">D342</f>
        <v>1.1704190886730456E-97</v>
      </c>
      <c r="H342" s="2">
        <f t="shared" ref="H342:H405" si="79">1-G342</f>
        <v>1</v>
      </c>
      <c r="I342" s="2" t="str">
        <f t="shared" si="73"/>
        <v>yes</v>
      </c>
      <c r="J342" s="2">
        <f t="shared" ref="J342:J405" si="80">E342</f>
        <v>3.7804536564139508E-95</v>
      </c>
      <c r="K342" s="2">
        <f t="shared" ref="K342:K405" si="81">1-J342</f>
        <v>1</v>
      </c>
      <c r="N342" s="2" t="str">
        <f t="shared" si="74"/>
        <v>yes</v>
      </c>
      <c r="O342" s="2">
        <f t="shared" ref="O342:O405" si="82">F342</f>
        <v>6.086647428735339E-93</v>
      </c>
      <c r="P342" s="2">
        <f t="shared" ref="P342:P405" si="83">1-O342</f>
        <v>1</v>
      </c>
      <c r="Q342" s="2" t="str">
        <f t="shared" si="75"/>
        <v>yes</v>
      </c>
      <c r="R342" s="2">
        <f t="shared" si="76"/>
        <v>0.99</v>
      </c>
    </row>
    <row r="343" spans="1:18" s="2" customFormat="1" ht="13.5" hidden="1" thickBot="1" x14ac:dyDescent="0.25">
      <c r="A343" s="66">
        <v>322</v>
      </c>
      <c r="B343" s="219" t="str">
        <f t="shared" si="69"/>
        <v/>
      </c>
      <c r="C343" s="59" t="str">
        <f t="shared" si="77"/>
        <v/>
      </c>
      <c r="D343" s="60">
        <f t="shared" si="70"/>
        <v>5.8520954433652167E-98</v>
      </c>
      <c r="E343" s="60">
        <f t="shared" si="71"/>
        <v>1.8960789236503377E-95</v>
      </c>
      <c r="F343" s="60">
        <f t="shared" si="72"/>
        <v>3.0622259826497337E-93</v>
      </c>
      <c r="G343" s="2">
        <f t="shared" si="78"/>
        <v>5.8520954433652167E-98</v>
      </c>
      <c r="H343" s="2">
        <f t="shared" si="79"/>
        <v>1</v>
      </c>
      <c r="I343" s="2" t="str">
        <f t="shared" si="73"/>
        <v>yes</v>
      </c>
      <c r="J343" s="2">
        <f t="shared" si="80"/>
        <v>1.8960789236503377E-95</v>
      </c>
      <c r="K343" s="2">
        <f t="shared" si="81"/>
        <v>1</v>
      </c>
      <c r="N343" s="2" t="str">
        <f t="shared" si="74"/>
        <v>yes</v>
      </c>
      <c r="O343" s="2">
        <f t="shared" si="82"/>
        <v>3.0622259826497337E-93</v>
      </c>
      <c r="P343" s="2">
        <f t="shared" si="83"/>
        <v>1</v>
      </c>
      <c r="Q343" s="2" t="str">
        <f t="shared" si="75"/>
        <v>yes</v>
      </c>
      <c r="R343" s="2">
        <f t="shared" si="76"/>
        <v>0.99</v>
      </c>
    </row>
    <row r="344" spans="1:18" s="2" customFormat="1" ht="13.5" hidden="1" thickBot="1" x14ac:dyDescent="0.25">
      <c r="A344" s="66">
        <v>323</v>
      </c>
      <c r="B344" s="219" t="str">
        <f t="shared" si="69"/>
        <v/>
      </c>
      <c r="C344" s="59" t="str">
        <f t="shared" si="77"/>
        <v/>
      </c>
      <c r="D344" s="60">
        <f t="shared" si="70"/>
        <v>2.9260477216826863E-98</v>
      </c>
      <c r="E344" s="60">
        <f t="shared" si="71"/>
        <v>9.5096550954684946E-96</v>
      </c>
      <c r="F344" s="60">
        <f t="shared" si="72"/>
        <v>1.5405933859431162E-93</v>
      </c>
      <c r="G344" s="2">
        <f t="shared" si="78"/>
        <v>2.9260477216826863E-98</v>
      </c>
      <c r="H344" s="2">
        <f t="shared" si="79"/>
        <v>1</v>
      </c>
      <c r="I344" s="2" t="str">
        <f t="shared" si="73"/>
        <v>yes</v>
      </c>
      <c r="J344" s="2">
        <f t="shared" si="80"/>
        <v>9.5096550954684946E-96</v>
      </c>
      <c r="K344" s="2">
        <f t="shared" si="81"/>
        <v>1</v>
      </c>
      <c r="N344" s="2" t="str">
        <f t="shared" si="74"/>
        <v>yes</v>
      </c>
      <c r="O344" s="2">
        <f t="shared" si="82"/>
        <v>1.5405933859431162E-93</v>
      </c>
      <c r="P344" s="2">
        <f t="shared" si="83"/>
        <v>1</v>
      </c>
      <c r="Q344" s="2" t="str">
        <f t="shared" si="75"/>
        <v>yes</v>
      </c>
      <c r="R344" s="2">
        <f t="shared" si="76"/>
        <v>0.99</v>
      </c>
    </row>
    <row r="345" spans="1:18" s="2" customFormat="1" ht="13.5" hidden="1" thickBot="1" x14ac:dyDescent="0.25">
      <c r="A345" s="66">
        <v>324</v>
      </c>
      <c r="B345" s="219" t="str">
        <f t="shared" si="69"/>
        <v/>
      </c>
      <c r="C345" s="59" t="str">
        <f t="shared" si="77"/>
        <v/>
      </c>
      <c r="D345" s="60">
        <f t="shared" si="70"/>
        <v>1.4630238608413402E-98</v>
      </c>
      <c r="E345" s="60">
        <f t="shared" si="71"/>
        <v>4.7694577863426513E-96</v>
      </c>
      <c r="F345" s="60">
        <f t="shared" si="72"/>
        <v>7.7505152051929067E-94</v>
      </c>
      <c r="G345" s="2">
        <f t="shared" si="78"/>
        <v>1.4630238608413402E-98</v>
      </c>
      <c r="H345" s="2">
        <f t="shared" si="79"/>
        <v>1</v>
      </c>
      <c r="I345" s="2" t="str">
        <f t="shared" si="73"/>
        <v>yes</v>
      </c>
      <c r="J345" s="2">
        <f t="shared" si="80"/>
        <v>4.7694577863426513E-96</v>
      </c>
      <c r="K345" s="2">
        <f t="shared" si="81"/>
        <v>1</v>
      </c>
      <c r="N345" s="2" t="str">
        <f t="shared" si="74"/>
        <v>yes</v>
      </c>
      <c r="O345" s="2">
        <f t="shared" si="82"/>
        <v>7.7505152051929067E-94</v>
      </c>
      <c r="P345" s="2">
        <f t="shared" si="83"/>
        <v>1</v>
      </c>
      <c r="Q345" s="2" t="str">
        <f t="shared" si="75"/>
        <v>yes</v>
      </c>
      <c r="R345" s="2">
        <f t="shared" si="76"/>
        <v>0.99</v>
      </c>
    </row>
    <row r="346" spans="1:18" s="2" customFormat="1" ht="13.5" hidden="1" thickBot="1" x14ac:dyDescent="0.25">
      <c r="A346" s="66">
        <v>325</v>
      </c>
      <c r="B346" s="219" t="str">
        <f t="shared" si="69"/>
        <v/>
      </c>
      <c r="C346" s="59" t="str">
        <f t="shared" si="77"/>
        <v/>
      </c>
      <c r="D346" s="60">
        <f t="shared" si="70"/>
        <v>7.3151193042066882E-99</v>
      </c>
      <c r="E346" s="60">
        <f t="shared" si="71"/>
        <v>2.3920440124755954E-96</v>
      </c>
      <c r="F346" s="60">
        <f t="shared" si="72"/>
        <v>3.8991048915281587E-94</v>
      </c>
      <c r="G346" s="2">
        <f t="shared" si="78"/>
        <v>7.3151193042066882E-99</v>
      </c>
      <c r="H346" s="2">
        <f t="shared" si="79"/>
        <v>1</v>
      </c>
      <c r="I346" s="2" t="str">
        <f t="shared" si="73"/>
        <v>yes</v>
      </c>
      <c r="J346" s="2">
        <f t="shared" si="80"/>
        <v>2.3920440124755954E-96</v>
      </c>
      <c r="K346" s="2">
        <f t="shared" si="81"/>
        <v>1</v>
      </c>
      <c r="N346" s="2" t="str">
        <f t="shared" si="74"/>
        <v>yes</v>
      </c>
      <c r="O346" s="2">
        <f t="shared" si="82"/>
        <v>3.8991048915281587E-94</v>
      </c>
      <c r="P346" s="2">
        <f t="shared" si="83"/>
        <v>1</v>
      </c>
      <c r="Q346" s="2" t="str">
        <f t="shared" si="75"/>
        <v>yes</v>
      </c>
      <c r="R346" s="2">
        <f t="shared" si="76"/>
        <v>0.99</v>
      </c>
    </row>
    <row r="347" spans="1:18" s="2" customFormat="1" ht="13.5" hidden="1" thickBot="1" x14ac:dyDescent="0.25">
      <c r="A347" s="66">
        <v>326</v>
      </c>
      <c r="B347" s="219" t="str">
        <f t="shared" si="69"/>
        <v/>
      </c>
      <c r="C347" s="59" t="str">
        <f t="shared" si="77"/>
        <v/>
      </c>
      <c r="D347" s="60">
        <f t="shared" si="70"/>
        <v>3.6575596521033376E-99</v>
      </c>
      <c r="E347" s="60">
        <f t="shared" si="71"/>
        <v>1.1996795658898991E-96</v>
      </c>
      <c r="F347" s="60">
        <f t="shared" si="72"/>
        <v>1.9615126658265092E-94</v>
      </c>
      <c r="G347" s="2">
        <f t="shared" si="78"/>
        <v>3.6575596521033376E-99</v>
      </c>
      <c r="H347" s="2">
        <f t="shared" si="79"/>
        <v>1</v>
      </c>
      <c r="I347" s="2" t="str">
        <f t="shared" si="73"/>
        <v>yes</v>
      </c>
      <c r="J347" s="2">
        <f t="shared" si="80"/>
        <v>1.1996795658898991E-96</v>
      </c>
      <c r="K347" s="2">
        <f t="shared" si="81"/>
        <v>1</v>
      </c>
      <c r="N347" s="2" t="str">
        <f t="shared" si="74"/>
        <v>yes</v>
      </c>
      <c r="O347" s="2">
        <f t="shared" si="82"/>
        <v>1.9615126658265092E-94</v>
      </c>
      <c r="P347" s="2">
        <f t="shared" si="83"/>
        <v>1</v>
      </c>
      <c r="Q347" s="2" t="str">
        <f t="shared" si="75"/>
        <v>yes</v>
      </c>
      <c r="R347" s="2">
        <f t="shared" si="76"/>
        <v>0.99</v>
      </c>
    </row>
    <row r="348" spans="1:18" s="2" customFormat="1" ht="13.5" hidden="1" thickBot="1" x14ac:dyDescent="0.25">
      <c r="A348" s="66">
        <v>327</v>
      </c>
      <c r="B348" s="219" t="str">
        <f t="shared" si="69"/>
        <v/>
      </c>
      <c r="C348" s="59" t="str">
        <f t="shared" si="77"/>
        <v/>
      </c>
      <c r="D348" s="60">
        <f t="shared" si="70"/>
        <v>1.8287798260516651E-99</v>
      </c>
      <c r="E348" s="60">
        <f t="shared" si="71"/>
        <v>6.0166856277100015E-97</v>
      </c>
      <c r="F348" s="60">
        <f t="shared" si="72"/>
        <v>9.8675473074270254E-95</v>
      </c>
      <c r="G348" s="2">
        <f t="shared" si="78"/>
        <v>1.8287798260516651E-99</v>
      </c>
      <c r="H348" s="2">
        <f t="shared" si="79"/>
        <v>1</v>
      </c>
      <c r="I348" s="2" t="str">
        <f t="shared" si="73"/>
        <v>yes</v>
      </c>
      <c r="J348" s="2">
        <f t="shared" si="80"/>
        <v>6.0166856277100015E-97</v>
      </c>
      <c r="K348" s="2">
        <f t="shared" si="81"/>
        <v>1</v>
      </c>
      <c r="N348" s="2" t="str">
        <f t="shared" si="74"/>
        <v>yes</v>
      </c>
      <c r="O348" s="2">
        <f t="shared" si="82"/>
        <v>9.8675473074270254E-95</v>
      </c>
      <c r="P348" s="2">
        <f t="shared" si="83"/>
        <v>1</v>
      </c>
      <c r="Q348" s="2" t="str">
        <f t="shared" si="75"/>
        <v>yes</v>
      </c>
      <c r="R348" s="2">
        <f t="shared" si="76"/>
        <v>0.99</v>
      </c>
    </row>
    <row r="349" spans="1:18" s="2" customFormat="1" ht="13.5" hidden="1" thickBot="1" x14ac:dyDescent="0.25">
      <c r="A349" s="66">
        <v>328</v>
      </c>
      <c r="B349" s="219" t="str">
        <f t="shared" si="69"/>
        <v/>
      </c>
      <c r="C349" s="59" t="str">
        <f t="shared" si="77"/>
        <v/>
      </c>
      <c r="D349" s="60">
        <f t="shared" si="70"/>
        <v>9.1438991302583095E-100</v>
      </c>
      <c r="E349" s="60">
        <f t="shared" si="71"/>
        <v>3.0174867129852548E-97</v>
      </c>
      <c r="F349" s="60">
        <f t="shared" si="72"/>
        <v>4.9638570818520535E-95</v>
      </c>
      <c r="G349" s="2">
        <f t="shared" si="78"/>
        <v>9.1438991302583095E-100</v>
      </c>
      <c r="H349" s="2">
        <f t="shared" si="79"/>
        <v>1</v>
      </c>
      <c r="I349" s="2" t="str">
        <f t="shared" si="73"/>
        <v>yes</v>
      </c>
      <c r="J349" s="2">
        <f t="shared" si="80"/>
        <v>3.0174867129852548E-97</v>
      </c>
      <c r="K349" s="2">
        <f t="shared" si="81"/>
        <v>1</v>
      </c>
      <c r="N349" s="2" t="str">
        <f t="shared" si="74"/>
        <v>yes</v>
      </c>
      <c r="O349" s="2">
        <f t="shared" si="82"/>
        <v>4.9638570818520535E-95</v>
      </c>
      <c r="P349" s="2">
        <f t="shared" si="83"/>
        <v>1</v>
      </c>
      <c r="Q349" s="2" t="str">
        <f t="shared" si="75"/>
        <v>yes</v>
      </c>
      <c r="R349" s="2">
        <f t="shared" si="76"/>
        <v>0.99</v>
      </c>
    </row>
    <row r="350" spans="1:18" s="2" customFormat="1" ht="13.5" hidden="1" thickBot="1" x14ac:dyDescent="0.25">
      <c r="A350" s="66">
        <v>329</v>
      </c>
      <c r="B350" s="219" t="str">
        <f t="shared" si="69"/>
        <v/>
      </c>
      <c r="C350" s="59" t="str">
        <f t="shared" si="77"/>
        <v/>
      </c>
      <c r="D350" s="60">
        <f t="shared" si="70"/>
        <v>4.5719495651291456E-100</v>
      </c>
      <c r="E350" s="60">
        <f t="shared" si="71"/>
        <v>1.5133153060577529E-97</v>
      </c>
      <c r="F350" s="60">
        <f t="shared" si="72"/>
        <v>2.4970159744909495E-95</v>
      </c>
      <c r="G350" s="2">
        <f t="shared" si="78"/>
        <v>4.5719495651291456E-100</v>
      </c>
      <c r="H350" s="2">
        <f t="shared" si="79"/>
        <v>1</v>
      </c>
      <c r="I350" s="2" t="str">
        <f t="shared" si="73"/>
        <v>yes</v>
      </c>
      <c r="J350" s="2">
        <f t="shared" si="80"/>
        <v>1.5133153060577529E-97</v>
      </c>
      <c r="K350" s="2">
        <f t="shared" si="81"/>
        <v>1</v>
      </c>
      <c r="N350" s="2" t="str">
        <f t="shared" si="74"/>
        <v>yes</v>
      </c>
      <c r="O350" s="2">
        <f t="shared" si="82"/>
        <v>2.4970159744909495E-95</v>
      </c>
      <c r="P350" s="2">
        <f t="shared" si="83"/>
        <v>1</v>
      </c>
      <c r="Q350" s="2" t="str">
        <f t="shared" si="75"/>
        <v>yes</v>
      </c>
      <c r="R350" s="2">
        <f t="shared" si="76"/>
        <v>0.99</v>
      </c>
    </row>
    <row r="351" spans="1:18" s="2" customFormat="1" ht="13.5" hidden="1" thickBot="1" x14ac:dyDescent="0.25">
      <c r="A351" s="66">
        <v>330</v>
      </c>
      <c r="B351" s="219" t="str">
        <f t="shared" si="69"/>
        <v/>
      </c>
      <c r="C351" s="59" t="str">
        <f t="shared" si="77"/>
        <v/>
      </c>
      <c r="D351" s="60">
        <f t="shared" si="70"/>
        <v>2.2859747825645687E-100</v>
      </c>
      <c r="E351" s="60">
        <f t="shared" si="71"/>
        <v>7.5894362781143942E-98</v>
      </c>
      <c r="F351" s="60">
        <f t="shared" si="72"/>
        <v>1.2560745637757606E-95</v>
      </c>
      <c r="G351" s="2">
        <f t="shared" si="78"/>
        <v>2.2859747825645687E-100</v>
      </c>
      <c r="H351" s="2">
        <f t="shared" si="79"/>
        <v>1</v>
      </c>
      <c r="I351" s="2" t="str">
        <f t="shared" si="73"/>
        <v>yes</v>
      </c>
      <c r="J351" s="2">
        <f t="shared" si="80"/>
        <v>7.5894362781143942E-98</v>
      </c>
      <c r="K351" s="2">
        <f t="shared" si="81"/>
        <v>1</v>
      </c>
      <c r="N351" s="2" t="str">
        <f t="shared" si="74"/>
        <v>yes</v>
      </c>
      <c r="O351" s="2">
        <f t="shared" si="82"/>
        <v>1.2560745637757606E-95</v>
      </c>
      <c r="P351" s="2">
        <f t="shared" si="83"/>
        <v>1</v>
      </c>
      <c r="Q351" s="2" t="str">
        <f t="shared" si="75"/>
        <v>yes</v>
      </c>
      <c r="R351" s="2">
        <f t="shared" si="76"/>
        <v>0.99</v>
      </c>
    </row>
    <row r="352" spans="1:18" s="2" customFormat="1" ht="13.5" hidden="1" thickBot="1" x14ac:dyDescent="0.25">
      <c r="A352" s="66">
        <v>331</v>
      </c>
      <c r="B352" s="219" t="str">
        <f t="shared" si="69"/>
        <v/>
      </c>
      <c r="C352" s="59" t="str">
        <f t="shared" si="77"/>
        <v/>
      </c>
      <c r="D352" s="60">
        <f t="shared" si="70"/>
        <v>1.1429873912822823E-100</v>
      </c>
      <c r="E352" s="60">
        <f t="shared" si="71"/>
        <v>3.806148012970014E-98</v>
      </c>
      <c r="F352" s="60">
        <f t="shared" si="72"/>
        <v>6.3183200002693619E-96</v>
      </c>
      <c r="G352" s="2">
        <f t="shared" si="78"/>
        <v>1.1429873912822823E-100</v>
      </c>
      <c r="H352" s="2">
        <f t="shared" si="79"/>
        <v>1</v>
      </c>
      <c r="I352" s="2" t="str">
        <f t="shared" si="73"/>
        <v>yes</v>
      </c>
      <c r="J352" s="2">
        <f t="shared" si="80"/>
        <v>3.806148012970014E-98</v>
      </c>
      <c r="K352" s="2">
        <f t="shared" si="81"/>
        <v>1</v>
      </c>
      <c r="N352" s="2" t="str">
        <f t="shared" si="74"/>
        <v>yes</v>
      </c>
      <c r="O352" s="2">
        <f t="shared" si="82"/>
        <v>6.3183200002693619E-96</v>
      </c>
      <c r="P352" s="2">
        <f t="shared" si="83"/>
        <v>1</v>
      </c>
      <c r="Q352" s="2" t="str">
        <f t="shared" si="75"/>
        <v>yes</v>
      </c>
      <c r="R352" s="2">
        <f t="shared" si="76"/>
        <v>0.99</v>
      </c>
    </row>
    <row r="353" spans="1:18" s="2" customFormat="1" ht="13.5" hidden="1" thickBot="1" x14ac:dyDescent="0.25">
      <c r="A353" s="66">
        <v>332</v>
      </c>
      <c r="B353" s="219" t="str">
        <f t="shared" si="69"/>
        <v/>
      </c>
      <c r="C353" s="59" t="str">
        <f t="shared" si="77"/>
        <v/>
      </c>
      <c r="D353" s="60">
        <f t="shared" si="70"/>
        <v>5.7149369564114003E-101</v>
      </c>
      <c r="E353" s="60">
        <f t="shared" si="71"/>
        <v>1.9087889434414138E-98</v>
      </c>
      <c r="F353" s="60">
        <f t="shared" si="72"/>
        <v>3.1781907401995258E-96</v>
      </c>
      <c r="G353" s="2">
        <f t="shared" si="78"/>
        <v>5.7149369564114003E-101</v>
      </c>
      <c r="H353" s="2">
        <f t="shared" si="79"/>
        <v>1</v>
      </c>
      <c r="I353" s="2" t="str">
        <f t="shared" si="73"/>
        <v>yes</v>
      </c>
      <c r="J353" s="2">
        <f t="shared" si="80"/>
        <v>1.9087889434414138E-98</v>
      </c>
      <c r="K353" s="2">
        <f t="shared" si="81"/>
        <v>1</v>
      </c>
      <c r="N353" s="2" t="str">
        <f t="shared" si="74"/>
        <v>yes</v>
      </c>
      <c r="O353" s="2">
        <f t="shared" si="82"/>
        <v>3.1781907401995258E-96</v>
      </c>
      <c r="P353" s="2">
        <f t="shared" si="83"/>
        <v>1</v>
      </c>
      <c r="Q353" s="2" t="str">
        <f t="shared" si="75"/>
        <v>yes</v>
      </c>
      <c r="R353" s="2">
        <f t="shared" si="76"/>
        <v>0.99</v>
      </c>
    </row>
    <row r="354" spans="1:18" s="2" customFormat="1" ht="13.5" hidden="1" thickBot="1" x14ac:dyDescent="0.25">
      <c r="A354" s="66">
        <v>333</v>
      </c>
      <c r="B354" s="219" t="str">
        <f t="shared" si="69"/>
        <v/>
      </c>
      <c r="C354" s="59" t="str">
        <f t="shared" si="77"/>
        <v/>
      </c>
      <c r="D354" s="60">
        <f t="shared" si="70"/>
        <v>2.8574684782056951E-101</v>
      </c>
      <c r="E354" s="60">
        <f t="shared" si="71"/>
        <v>9.5725194019891147E-99</v>
      </c>
      <c r="F354" s="60">
        <f t="shared" si="72"/>
        <v>1.5986393148169662E-96</v>
      </c>
      <c r="G354" s="2">
        <f t="shared" si="78"/>
        <v>2.8574684782056951E-101</v>
      </c>
      <c r="H354" s="2">
        <f t="shared" si="79"/>
        <v>1</v>
      </c>
      <c r="I354" s="2" t="str">
        <f t="shared" si="73"/>
        <v>yes</v>
      </c>
      <c r="J354" s="2">
        <f t="shared" si="80"/>
        <v>9.5725194019891147E-99</v>
      </c>
      <c r="K354" s="2">
        <f t="shared" si="81"/>
        <v>1</v>
      </c>
      <c r="N354" s="2" t="str">
        <f t="shared" si="74"/>
        <v>yes</v>
      </c>
      <c r="O354" s="2">
        <f t="shared" si="82"/>
        <v>1.5986393148169662E-96</v>
      </c>
      <c r="P354" s="2">
        <f t="shared" si="83"/>
        <v>1</v>
      </c>
      <c r="Q354" s="2" t="str">
        <f t="shared" si="75"/>
        <v>yes</v>
      </c>
      <c r="R354" s="2">
        <f t="shared" si="76"/>
        <v>0.99</v>
      </c>
    </row>
    <row r="355" spans="1:18" s="2" customFormat="1" ht="13.5" hidden="1" thickBot="1" x14ac:dyDescent="0.25">
      <c r="A355" s="66">
        <v>334</v>
      </c>
      <c r="B355" s="219" t="str">
        <f t="shared" si="69"/>
        <v/>
      </c>
      <c r="C355" s="59" t="str">
        <f t="shared" si="77"/>
        <v/>
      </c>
      <c r="D355" s="60">
        <f t="shared" si="70"/>
        <v>1.4287342391028447E-101</v>
      </c>
      <c r="E355" s="60">
        <f t="shared" si="71"/>
        <v>4.8005470433855785E-99</v>
      </c>
      <c r="F355" s="60">
        <f t="shared" si="72"/>
        <v>8.0410591710947668E-97</v>
      </c>
      <c r="G355" s="2">
        <f t="shared" si="78"/>
        <v>1.4287342391028447E-101</v>
      </c>
      <c r="H355" s="2">
        <f t="shared" si="79"/>
        <v>1</v>
      </c>
      <c r="I355" s="2" t="str">
        <f t="shared" si="73"/>
        <v>yes</v>
      </c>
      <c r="J355" s="2">
        <f t="shared" si="80"/>
        <v>4.8005470433855785E-99</v>
      </c>
      <c r="K355" s="2">
        <f t="shared" si="81"/>
        <v>1</v>
      </c>
      <c r="N355" s="2" t="str">
        <f t="shared" si="74"/>
        <v>yes</v>
      </c>
      <c r="O355" s="2">
        <f t="shared" si="82"/>
        <v>8.0410591710947668E-97</v>
      </c>
      <c r="P355" s="2">
        <f t="shared" si="83"/>
        <v>1</v>
      </c>
      <c r="Q355" s="2" t="str">
        <f t="shared" si="75"/>
        <v>yes</v>
      </c>
      <c r="R355" s="2">
        <f t="shared" si="76"/>
        <v>0.99</v>
      </c>
    </row>
    <row r="356" spans="1:18" s="2" customFormat="1" ht="13.5" hidden="1" thickBot="1" x14ac:dyDescent="0.25">
      <c r="A356" s="66">
        <v>335</v>
      </c>
      <c r="B356" s="219" t="str">
        <f t="shared" si="69"/>
        <v/>
      </c>
      <c r="C356" s="59" t="str">
        <f t="shared" si="77"/>
        <v/>
      </c>
      <c r="D356" s="60">
        <f t="shared" si="70"/>
        <v>7.1436711955142107E-102</v>
      </c>
      <c r="E356" s="60">
        <f t="shared" si="71"/>
        <v>2.4074171928882978E-99</v>
      </c>
      <c r="F356" s="60">
        <f t="shared" si="72"/>
        <v>4.0445323207643049E-97</v>
      </c>
      <c r="G356" s="2">
        <f t="shared" si="78"/>
        <v>7.1436711955142107E-102</v>
      </c>
      <c r="H356" s="2">
        <f t="shared" si="79"/>
        <v>1</v>
      </c>
      <c r="I356" s="2" t="str">
        <f t="shared" si="73"/>
        <v>yes</v>
      </c>
      <c r="J356" s="2">
        <f t="shared" si="80"/>
        <v>2.4074171928882978E-99</v>
      </c>
      <c r="K356" s="2">
        <f t="shared" si="81"/>
        <v>1</v>
      </c>
      <c r="N356" s="2" t="str">
        <f t="shared" si="74"/>
        <v>yes</v>
      </c>
      <c r="O356" s="2">
        <f t="shared" si="82"/>
        <v>4.0445323207643049E-97</v>
      </c>
      <c r="P356" s="2">
        <f t="shared" si="83"/>
        <v>1</v>
      </c>
      <c r="Q356" s="2" t="str">
        <f t="shared" si="75"/>
        <v>yes</v>
      </c>
      <c r="R356" s="2">
        <f t="shared" si="76"/>
        <v>0.99</v>
      </c>
    </row>
    <row r="357" spans="1:18" s="2" customFormat="1" ht="13.5" hidden="1" thickBot="1" x14ac:dyDescent="0.25">
      <c r="A357" s="66">
        <v>336</v>
      </c>
      <c r="B357" s="219" t="str">
        <f t="shared" si="69"/>
        <v/>
      </c>
      <c r="C357" s="59" t="str">
        <f t="shared" si="77"/>
        <v/>
      </c>
      <c r="D357" s="60">
        <f t="shared" si="70"/>
        <v>3.5718355977570986E-102</v>
      </c>
      <c r="E357" s="60">
        <f t="shared" si="71"/>
        <v>1.2072804320419038E-99</v>
      </c>
      <c r="F357" s="60">
        <f t="shared" si="72"/>
        <v>2.0343032463465892E-97</v>
      </c>
      <c r="G357" s="2">
        <f t="shared" si="78"/>
        <v>3.5718355977570986E-102</v>
      </c>
      <c r="H357" s="2">
        <f t="shared" si="79"/>
        <v>1</v>
      </c>
      <c r="I357" s="2" t="str">
        <f t="shared" si="73"/>
        <v>yes</v>
      </c>
      <c r="J357" s="2">
        <f t="shared" si="80"/>
        <v>1.2072804320419038E-99</v>
      </c>
      <c r="K357" s="2">
        <f t="shared" si="81"/>
        <v>1</v>
      </c>
      <c r="N357" s="2" t="str">
        <f t="shared" si="74"/>
        <v>yes</v>
      </c>
      <c r="O357" s="2">
        <f t="shared" si="82"/>
        <v>2.0343032463465892E-97</v>
      </c>
      <c r="P357" s="2">
        <f t="shared" si="83"/>
        <v>1</v>
      </c>
      <c r="Q357" s="2" t="str">
        <f t="shared" si="75"/>
        <v>yes</v>
      </c>
      <c r="R357" s="2">
        <f t="shared" si="76"/>
        <v>0.99</v>
      </c>
    </row>
    <row r="358" spans="1:18" s="2" customFormat="1" ht="13.5" hidden="1" thickBot="1" x14ac:dyDescent="0.25">
      <c r="A358" s="66">
        <v>337</v>
      </c>
      <c r="B358" s="219" t="str">
        <f t="shared" si="69"/>
        <v/>
      </c>
      <c r="C358" s="59" t="str">
        <f t="shared" si="77"/>
        <v/>
      </c>
      <c r="D358" s="60">
        <f t="shared" si="70"/>
        <v>1.7859177988785461E-102</v>
      </c>
      <c r="E358" s="60">
        <f t="shared" si="71"/>
        <v>6.0542613381982932E-100</v>
      </c>
      <c r="F358" s="60">
        <f t="shared" si="72"/>
        <v>1.0231880253335022E-97</v>
      </c>
      <c r="G358" s="2">
        <f t="shared" si="78"/>
        <v>1.7859177988785461E-102</v>
      </c>
      <c r="H358" s="2">
        <f t="shared" si="79"/>
        <v>1</v>
      </c>
      <c r="I358" s="2" t="str">
        <f t="shared" si="73"/>
        <v>yes</v>
      </c>
      <c r="J358" s="2">
        <f t="shared" si="80"/>
        <v>6.0542613381982932E-100</v>
      </c>
      <c r="K358" s="2">
        <f t="shared" si="81"/>
        <v>1</v>
      </c>
      <c r="N358" s="2" t="str">
        <f t="shared" si="74"/>
        <v>yes</v>
      </c>
      <c r="O358" s="2">
        <f t="shared" si="82"/>
        <v>1.0231880253335022E-97</v>
      </c>
      <c r="P358" s="2">
        <f t="shared" si="83"/>
        <v>1</v>
      </c>
      <c r="Q358" s="2" t="str">
        <f t="shared" si="75"/>
        <v>yes</v>
      </c>
      <c r="R358" s="2">
        <f t="shared" si="76"/>
        <v>0.99</v>
      </c>
    </row>
    <row r="359" spans="1:18" s="2" customFormat="1" ht="13.5" hidden="1" thickBot="1" x14ac:dyDescent="0.25">
      <c r="A359" s="66">
        <v>338</v>
      </c>
      <c r="B359" s="219" t="str">
        <f t="shared" si="69"/>
        <v/>
      </c>
      <c r="C359" s="59" t="str">
        <f t="shared" si="77"/>
        <v/>
      </c>
      <c r="D359" s="60">
        <f t="shared" si="70"/>
        <v>8.9295889943929676E-103</v>
      </c>
      <c r="E359" s="60">
        <f t="shared" si="71"/>
        <v>3.0360602580935343E-100</v>
      </c>
      <c r="F359" s="60">
        <f t="shared" si="72"/>
        <v>5.1462114333584933E-98</v>
      </c>
      <c r="G359" s="2">
        <f t="shared" si="78"/>
        <v>8.9295889943929676E-103</v>
      </c>
      <c r="H359" s="2">
        <f t="shared" si="79"/>
        <v>1</v>
      </c>
      <c r="I359" s="2" t="str">
        <f t="shared" si="73"/>
        <v>yes</v>
      </c>
      <c r="J359" s="2">
        <f t="shared" si="80"/>
        <v>3.0360602580935343E-100</v>
      </c>
      <c r="K359" s="2">
        <f t="shared" si="81"/>
        <v>1</v>
      </c>
      <c r="N359" s="2" t="str">
        <f t="shared" si="74"/>
        <v>yes</v>
      </c>
      <c r="O359" s="2">
        <f t="shared" si="82"/>
        <v>5.1462114333584933E-98</v>
      </c>
      <c r="P359" s="2">
        <f t="shared" si="83"/>
        <v>1</v>
      </c>
      <c r="Q359" s="2" t="str">
        <f t="shared" si="75"/>
        <v>yes</v>
      </c>
      <c r="R359" s="2">
        <f t="shared" si="76"/>
        <v>0.99</v>
      </c>
    </row>
    <row r="360" spans="1:18" s="2" customFormat="1" ht="13.5" hidden="1" thickBot="1" x14ac:dyDescent="0.25">
      <c r="A360" s="66">
        <v>339</v>
      </c>
      <c r="B360" s="219" t="str">
        <f t="shared" si="69"/>
        <v/>
      </c>
      <c r="C360" s="59" t="str">
        <f t="shared" si="77"/>
        <v/>
      </c>
      <c r="D360" s="60">
        <f t="shared" si="70"/>
        <v>4.4647944971964759E-103</v>
      </c>
      <c r="E360" s="60">
        <f t="shared" si="71"/>
        <v>1.5224949235439602E-100</v>
      </c>
      <c r="F360" s="60">
        <f t="shared" si="72"/>
        <v>2.5882860179697098E-98</v>
      </c>
      <c r="G360" s="2">
        <f t="shared" si="78"/>
        <v>4.4647944971964759E-103</v>
      </c>
      <c r="H360" s="2">
        <f t="shared" si="79"/>
        <v>1</v>
      </c>
      <c r="I360" s="2" t="str">
        <f t="shared" si="73"/>
        <v>yes</v>
      </c>
      <c r="J360" s="2">
        <f t="shared" si="80"/>
        <v>1.5224949235439602E-100</v>
      </c>
      <c r="K360" s="2">
        <f t="shared" si="81"/>
        <v>1</v>
      </c>
      <c r="N360" s="2" t="str">
        <f t="shared" si="74"/>
        <v>yes</v>
      </c>
      <c r="O360" s="2">
        <f t="shared" si="82"/>
        <v>2.5882860179697098E-98</v>
      </c>
      <c r="P360" s="2">
        <f t="shared" si="83"/>
        <v>1</v>
      </c>
      <c r="Q360" s="2" t="str">
        <f t="shared" si="75"/>
        <v>yes</v>
      </c>
      <c r="R360" s="2">
        <f t="shared" si="76"/>
        <v>0.99</v>
      </c>
    </row>
    <row r="361" spans="1:18" s="2" customFormat="1" ht="13.5" hidden="1" thickBot="1" x14ac:dyDescent="0.25">
      <c r="A361" s="66">
        <v>340</v>
      </c>
      <c r="B361" s="219" t="str">
        <f t="shared" si="69"/>
        <v/>
      </c>
      <c r="C361" s="59" t="str">
        <f t="shared" si="77"/>
        <v/>
      </c>
      <c r="D361" s="60">
        <f t="shared" si="70"/>
        <v>2.2323972485982335E-103</v>
      </c>
      <c r="E361" s="60">
        <f t="shared" si="71"/>
        <v>7.6347985902059899E-101</v>
      </c>
      <c r="F361" s="60">
        <f t="shared" si="72"/>
        <v>1.3017554836025717E-98</v>
      </c>
      <c r="G361" s="2">
        <f t="shared" si="78"/>
        <v>2.2323972485982335E-103</v>
      </c>
      <c r="H361" s="2">
        <f t="shared" si="79"/>
        <v>1</v>
      </c>
      <c r="I361" s="2" t="str">
        <f t="shared" si="73"/>
        <v>yes</v>
      </c>
      <c r="J361" s="2">
        <f t="shared" si="80"/>
        <v>7.6347985902059899E-101</v>
      </c>
      <c r="K361" s="2">
        <f t="shared" si="81"/>
        <v>1</v>
      </c>
      <c r="N361" s="2" t="str">
        <f t="shared" si="74"/>
        <v>yes</v>
      </c>
      <c r="O361" s="2">
        <f t="shared" si="82"/>
        <v>1.3017554836025717E-98</v>
      </c>
      <c r="P361" s="2">
        <f t="shared" si="83"/>
        <v>1</v>
      </c>
      <c r="Q361" s="2" t="str">
        <f t="shared" si="75"/>
        <v>yes</v>
      </c>
      <c r="R361" s="2">
        <f t="shared" si="76"/>
        <v>0.99</v>
      </c>
    </row>
    <row r="362" spans="1:18" s="2" customFormat="1" ht="13.5" hidden="1" thickBot="1" x14ac:dyDescent="0.25">
      <c r="A362" s="66">
        <v>341</v>
      </c>
      <c r="B362" s="219" t="str">
        <f t="shared" si="69"/>
        <v/>
      </c>
      <c r="C362" s="59" t="str">
        <f t="shared" si="77"/>
        <v/>
      </c>
      <c r="D362" s="60">
        <f t="shared" si="70"/>
        <v>1.1161986242991148E-103</v>
      </c>
      <c r="E362" s="60">
        <f t="shared" si="71"/>
        <v>3.8285612813459783E-101</v>
      </c>
      <c r="F362" s="60">
        <f t="shared" si="72"/>
        <v>6.5469514109640661E-99</v>
      </c>
      <c r="G362" s="2">
        <f t="shared" si="78"/>
        <v>1.1161986242991148E-103</v>
      </c>
      <c r="H362" s="2">
        <f t="shared" si="79"/>
        <v>1</v>
      </c>
      <c r="I362" s="2" t="str">
        <f t="shared" si="73"/>
        <v>yes</v>
      </c>
      <c r="J362" s="2">
        <f t="shared" si="80"/>
        <v>3.8285612813459783E-101</v>
      </c>
      <c r="K362" s="2">
        <f t="shared" si="81"/>
        <v>1</v>
      </c>
      <c r="N362" s="2" t="str">
        <f t="shared" si="74"/>
        <v>yes</v>
      </c>
      <c r="O362" s="2">
        <f t="shared" si="82"/>
        <v>6.5469514109640661E-99</v>
      </c>
      <c r="P362" s="2">
        <f t="shared" si="83"/>
        <v>1</v>
      </c>
      <c r="Q362" s="2" t="str">
        <f t="shared" si="75"/>
        <v>yes</v>
      </c>
      <c r="R362" s="2">
        <f t="shared" si="76"/>
        <v>0.99</v>
      </c>
    </row>
    <row r="363" spans="1:18" s="2" customFormat="1" ht="13.5" hidden="1" thickBot="1" x14ac:dyDescent="0.25">
      <c r="A363" s="66">
        <v>342</v>
      </c>
      <c r="B363" s="219" t="str">
        <f t="shared" si="69"/>
        <v/>
      </c>
      <c r="C363" s="59" t="str">
        <f t="shared" si="77"/>
        <v/>
      </c>
      <c r="D363" s="60">
        <f t="shared" si="70"/>
        <v>5.5809931214955626E-104</v>
      </c>
      <c r="E363" s="60">
        <f t="shared" si="71"/>
        <v>1.9198616337944805E-101</v>
      </c>
      <c r="F363" s="60">
        <f t="shared" si="72"/>
        <v>3.2926185118887561E-99</v>
      </c>
      <c r="G363" s="2">
        <f t="shared" si="78"/>
        <v>5.5809931214955626E-104</v>
      </c>
      <c r="H363" s="2">
        <f t="shared" si="79"/>
        <v>1</v>
      </c>
      <c r="I363" s="2" t="str">
        <f t="shared" si="73"/>
        <v>yes</v>
      </c>
      <c r="J363" s="2">
        <f t="shared" si="80"/>
        <v>1.9198616337944805E-101</v>
      </c>
      <c r="K363" s="2">
        <f t="shared" si="81"/>
        <v>1</v>
      </c>
      <c r="N363" s="2" t="str">
        <f t="shared" si="74"/>
        <v>yes</v>
      </c>
      <c r="O363" s="2">
        <f t="shared" si="82"/>
        <v>3.2926185118887561E-99</v>
      </c>
      <c r="P363" s="2">
        <f t="shared" si="83"/>
        <v>1</v>
      </c>
      <c r="Q363" s="2" t="str">
        <f t="shared" si="75"/>
        <v>yes</v>
      </c>
      <c r="R363" s="2">
        <f t="shared" si="76"/>
        <v>0.99</v>
      </c>
    </row>
    <row r="364" spans="1:18" s="2" customFormat="1" ht="13.5" hidden="1" thickBot="1" x14ac:dyDescent="0.25">
      <c r="A364" s="66">
        <v>343</v>
      </c>
      <c r="B364" s="219" t="str">
        <f t="shared" si="69"/>
        <v/>
      </c>
      <c r="C364" s="59" t="str">
        <f t="shared" si="77"/>
        <v/>
      </c>
      <c r="D364" s="60">
        <f t="shared" si="70"/>
        <v>2.7904965607477764E-104</v>
      </c>
      <c r="E364" s="60">
        <f t="shared" si="71"/>
        <v>9.6272131345798578E-102</v>
      </c>
      <c r="F364" s="60">
        <f t="shared" si="72"/>
        <v>1.6559085641133468E-99</v>
      </c>
      <c r="G364" s="2">
        <f t="shared" si="78"/>
        <v>2.7904965607477764E-104</v>
      </c>
      <c r="H364" s="2">
        <f t="shared" si="79"/>
        <v>1</v>
      </c>
      <c r="I364" s="2" t="str">
        <f t="shared" si="73"/>
        <v>yes</v>
      </c>
      <c r="J364" s="2">
        <f t="shared" si="80"/>
        <v>9.6272131345798578E-102</v>
      </c>
      <c r="K364" s="2">
        <f t="shared" si="81"/>
        <v>1</v>
      </c>
      <c r="N364" s="2" t="str">
        <f t="shared" si="74"/>
        <v>yes</v>
      </c>
      <c r="O364" s="2">
        <f t="shared" si="82"/>
        <v>1.6559085641133468E-99</v>
      </c>
      <c r="P364" s="2">
        <f t="shared" si="83"/>
        <v>1</v>
      </c>
      <c r="Q364" s="2" t="str">
        <f t="shared" si="75"/>
        <v>yes</v>
      </c>
      <c r="R364" s="2">
        <f t="shared" si="76"/>
        <v>0.99</v>
      </c>
    </row>
    <row r="365" spans="1:18" s="2" customFormat="1" ht="13.5" hidden="1" thickBot="1" x14ac:dyDescent="0.25">
      <c r="A365" s="66">
        <v>344</v>
      </c>
      <c r="B365" s="219" t="str">
        <f t="shared" si="69"/>
        <v/>
      </c>
      <c r="C365" s="59" t="str">
        <f t="shared" si="77"/>
        <v/>
      </c>
      <c r="D365" s="60">
        <f t="shared" si="70"/>
        <v>1.3952482803738854E-104</v>
      </c>
      <c r="E365" s="60">
        <f t="shared" si="71"/>
        <v>4.8275590500936605E-102</v>
      </c>
      <c r="F365" s="60">
        <f t="shared" si="72"/>
        <v>8.3276788862396154E-100</v>
      </c>
      <c r="G365" s="2">
        <f t="shared" si="78"/>
        <v>1.3952482803738854E-104</v>
      </c>
      <c r="H365" s="2">
        <f t="shared" si="79"/>
        <v>1</v>
      </c>
      <c r="I365" s="2" t="str">
        <f t="shared" si="73"/>
        <v>yes</v>
      </c>
      <c r="J365" s="2">
        <f t="shared" si="80"/>
        <v>4.8275590500936605E-102</v>
      </c>
      <c r="K365" s="2">
        <f t="shared" si="81"/>
        <v>1</v>
      </c>
      <c r="N365" s="2" t="str">
        <f t="shared" si="74"/>
        <v>yes</v>
      </c>
      <c r="O365" s="2">
        <f t="shared" si="82"/>
        <v>8.3276788862396154E-100</v>
      </c>
      <c r="P365" s="2">
        <f t="shared" si="83"/>
        <v>1</v>
      </c>
      <c r="Q365" s="2" t="str">
        <f t="shared" si="75"/>
        <v>yes</v>
      </c>
      <c r="R365" s="2">
        <f t="shared" si="76"/>
        <v>0.99</v>
      </c>
    </row>
    <row r="366" spans="1:18" s="2" customFormat="1" ht="13.5" hidden="1" thickBot="1" x14ac:dyDescent="0.25">
      <c r="A366" s="66">
        <v>345</v>
      </c>
      <c r="B366" s="219" t="str">
        <f t="shared" si="69"/>
        <v/>
      </c>
      <c r="C366" s="59" t="str">
        <f t="shared" si="77"/>
        <v/>
      </c>
      <c r="D366" s="60">
        <f t="shared" si="70"/>
        <v>6.9762414018694146E-105</v>
      </c>
      <c r="E366" s="60">
        <f t="shared" si="71"/>
        <v>2.4207557664486968E-102</v>
      </c>
      <c r="F366" s="60">
        <f t="shared" si="72"/>
        <v>4.1879772383702696E-100</v>
      </c>
      <c r="G366" s="2">
        <f t="shared" si="78"/>
        <v>6.9762414018694146E-105</v>
      </c>
      <c r="H366" s="2">
        <f t="shared" si="79"/>
        <v>1</v>
      </c>
      <c r="I366" s="2" t="str">
        <f t="shared" si="73"/>
        <v>yes</v>
      </c>
      <c r="J366" s="2">
        <f t="shared" si="80"/>
        <v>2.4207557664486968E-102</v>
      </c>
      <c r="K366" s="2">
        <f t="shared" si="81"/>
        <v>1</v>
      </c>
      <c r="N366" s="2" t="str">
        <f t="shared" si="74"/>
        <v>yes</v>
      </c>
      <c r="O366" s="2">
        <f t="shared" si="82"/>
        <v>4.1879772383702696E-100</v>
      </c>
      <c r="P366" s="2">
        <f t="shared" si="83"/>
        <v>1</v>
      </c>
      <c r="Q366" s="2" t="str">
        <f t="shared" si="75"/>
        <v>yes</v>
      </c>
      <c r="R366" s="2">
        <f t="shared" si="76"/>
        <v>0.99</v>
      </c>
    </row>
    <row r="367" spans="1:18" s="2" customFormat="1" ht="13.5" hidden="1" thickBot="1" x14ac:dyDescent="0.25">
      <c r="A367" s="66">
        <v>346</v>
      </c>
      <c r="B367" s="219" t="str">
        <f t="shared" si="69"/>
        <v/>
      </c>
      <c r="C367" s="59" t="str">
        <f t="shared" si="77"/>
        <v/>
      </c>
      <c r="D367" s="60">
        <f t="shared" si="70"/>
        <v>3.4881207009347011E-105</v>
      </c>
      <c r="E367" s="60">
        <f t="shared" si="71"/>
        <v>1.2138660039252809E-102</v>
      </c>
      <c r="F367" s="60">
        <f t="shared" si="72"/>
        <v>2.1060923980173758E-100</v>
      </c>
      <c r="G367" s="2">
        <f t="shared" si="78"/>
        <v>3.4881207009347011E-105</v>
      </c>
      <c r="H367" s="2">
        <f t="shared" si="79"/>
        <v>1</v>
      </c>
      <c r="I367" s="2" t="str">
        <f t="shared" si="73"/>
        <v>yes</v>
      </c>
      <c r="J367" s="2">
        <f t="shared" si="80"/>
        <v>1.2138660039252809E-102</v>
      </c>
      <c r="K367" s="2">
        <f t="shared" si="81"/>
        <v>1</v>
      </c>
      <c r="N367" s="2" t="str">
        <f t="shared" si="74"/>
        <v>yes</v>
      </c>
      <c r="O367" s="2">
        <f t="shared" si="82"/>
        <v>2.1060923980173758E-100</v>
      </c>
      <c r="P367" s="2">
        <f t="shared" si="83"/>
        <v>1</v>
      </c>
      <c r="Q367" s="2" t="str">
        <f t="shared" si="75"/>
        <v>yes</v>
      </c>
      <c r="R367" s="2">
        <f t="shared" si="76"/>
        <v>0.99</v>
      </c>
    </row>
    <row r="368" spans="1:18" s="2" customFormat="1" ht="13.5" hidden="1" thickBot="1" x14ac:dyDescent="0.25">
      <c r="A368" s="66">
        <v>347</v>
      </c>
      <c r="B368" s="219" t="str">
        <f t="shared" si="69"/>
        <v/>
      </c>
      <c r="C368" s="59" t="str">
        <f t="shared" si="77"/>
        <v/>
      </c>
      <c r="D368" s="60">
        <f t="shared" si="70"/>
        <v>1.7440603504673471E-105</v>
      </c>
      <c r="E368" s="60">
        <f t="shared" si="71"/>
        <v>6.086770623131064E-103</v>
      </c>
      <c r="F368" s="60">
        <f t="shared" si="72"/>
        <v>1.0591155290283123E-100</v>
      </c>
      <c r="G368" s="2">
        <f t="shared" si="78"/>
        <v>1.7440603504673471E-105</v>
      </c>
      <c r="H368" s="2">
        <f t="shared" si="79"/>
        <v>1</v>
      </c>
      <c r="I368" s="2" t="str">
        <f t="shared" si="73"/>
        <v>yes</v>
      </c>
      <c r="J368" s="2">
        <f t="shared" si="80"/>
        <v>6.086770623131064E-103</v>
      </c>
      <c r="K368" s="2">
        <f t="shared" si="81"/>
        <v>1</v>
      </c>
      <c r="N368" s="2" t="str">
        <f t="shared" si="74"/>
        <v>yes</v>
      </c>
      <c r="O368" s="2">
        <f t="shared" si="82"/>
        <v>1.0591155290283123E-100</v>
      </c>
      <c r="P368" s="2">
        <f t="shared" si="83"/>
        <v>1</v>
      </c>
      <c r="Q368" s="2" t="str">
        <f t="shared" si="75"/>
        <v>yes</v>
      </c>
      <c r="R368" s="2">
        <f t="shared" si="76"/>
        <v>0.99</v>
      </c>
    </row>
    <row r="369" spans="1:18" s="2" customFormat="1" ht="13.5" hidden="1" thickBot="1" x14ac:dyDescent="0.25">
      <c r="A369" s="66">
        <v>348</v>
      </c>
      <c r="B369" s="219" t="str">
        <f t="shared" si="69"/>
        <v/>
      </c>
      <c r="C369" s="59" t="str">
        <f t="shared" si="77"/>
        <v/>
      </c>
      <c r="D369" s="60">
        <f t="shared" si="70"/>
        <v>8.7203017523367198E-106</v>
      </c>
      <c r="E369" s="60">
        <f t="shared" si="71"/>
        <v>3.0521056133178638E-103</v>
      </c>
      <c r="F369" s="60">
        <f t="shared" si="72"/>
        <v>5.3260114982572047E-101</v>
      </c>
      <c r="G369" s="2">
        <f t="shared" si="78"/>
        <v>8.7203017523367198E-106</v>
      </c>
      <c r="H369" s="2">
        <f t="shared" si="79"/>
        <v>1</v>
      </c>
      <c r="I369" s="2" t="str">
        <f t="shared" si="73"/>
        <v>yes</v>
      </c>
      <c r="J369" s="2">
        <f t="shared" si="80"/>
        <v>3.0521056133178638E-103</v>
      </c>
      <c r="K369" s="2">
        <f t="shared" si="81"/>
        <v>1</v>
      </c>
      <c r="N369" s="2" t="str">
        <f t="shared" si="74"/>
        <v>yes</v>
      </c>
      <c r="O369" s="2">
        <f t="shared" si="82"/>
        <v>5.3260114982572047E-101</v>
      </c>
      <c r="P369" s="2">
        <f t="shared" si="83"/>
        <v>1</v>
      </c>
      <c r="Q369" s="2" t="str">
        <f t="shared" si="75"/>
        <v>yes</v>
      </c>
      <c r="R369" s="2">
        <f t="shared" si="76"/>
        <v>0.99</v>
      </c>
    </row>
    <row r="370" spans="1:18" s="2" customFormat="1" ht="13.5" hidden="1" thickBot="1" x14ac:dyDescent="0.25">
      <c r="A370" s="66">
        <v>349</v>
      </c>
      <c r="B370" s="219" t="str">
        <f t="shared" si="69"/>
        <v/>
      </c>
      <c r="C370" s="59" t="str">
        <f t="shared" si="77"/>
        <v/>
      </c>
      <c r="D370" s="60">
        <f t="shared" si="70"/>
        <v>4.3601508761683521E-106</v>
      </c>
      <c r="E370" s="60">
        <f t="shared" si="71"/>
        <v>1.5304129575350968E-103</v>
      </c>
      <c r="F370" s="60">
        <f t="shared" si="72"/>
        <v>2.6782662771951871E-101</v>
      </c>
      <c r="G370" s="2">
        <f t="shared" si="78"/>
        <v>4.3601508761683521E-106</v>
      </c>
      <c r="H370" s="2">
        <f t="shared" si="79"/>
        <v>1</v>
      </c>
      <c r="I370" s="2" t="str">
        <f t="shared" si="73"/>
        <v>yes</v>
      </c>
      <c r="J370" s="2">
        <f t="shared" si="80"/>
        <v>1.5304129575350968E-103</v>
      </c>
      <c r="K370" s="2">
        <f t="shared" si="81"/>
        <v>1</v>
      </c>
      <c r="N370" s="2" t="str">
        <f t="shared" si="74"/>
        <v>yes</v>
      </c>
      <c r="O370" s="2">
        <f t="shared" si="82"/>
        <v>2.6782662771951871E-101</v>
      </c>
      <c r="P370" s="2">
        <f t="shared" si="83"/>
        <v>1</v>
      </c>
      <c r="Q370" s="2" t="str">
        <f t="shared" si="75"/>
        <v>yes</v>
      </c>
      <c r="R370" s="2">
        <f t="shared" si="76"/>
        <v>0.99</v>
      </c>
    </row>
    <row r="371" spans="1:18" s="2" customFormat="1" ht="13.5" hidden="1" thickBot="1" x14ac:dyDescent="0.25">
      <c r="A371" s="66">
        <v>350</v>
      </c>
      <c r="B371" s="219" t="str">
        <f t="shared" si="69"/>
        <v/>
      </c>
      <c r="C371" s="59" t="str">
        <f t="shared" si="77"/>
        <v/>
      </c>
      <c r="D371" s="60">
        <f t="shared" si="70"/>
        <v>2.1800754380841717E-106</v>
      </c>
      <c r="E371" s="60">
        <f t="shared" si="71"/>
        <v>7.6738655420563106E-104</v>
      </c>
      <c r="F371" s="60">
        <f t="shared" si="72"/>
        <v>1.346785203385266E-101</v>
      </c>
      <c r="G371" s="2">
        <f t="shared" si="78"/>
        <v>2.1800754380841717E-106</v>
      </c>
      <c r="H371" s="2">
        <f t="shared" si="79"/>
        <v>1</v>
      </c>
      <c r="I371" s="2" t="str">
        <f t="shared" si="73"/>
        <v>yes</v>
      </c>
      <c r="J371" s="2">
        <f t="shared" si="80"/>
        <v>7.6738655420563106E-104</v>
      </c>
      <c r="K371" s="2">
        <f t="shared" si="81"/>
        <v>1</v>
      </c>
      <c r="N371" s="2" t="str">
        <f t="shared" si="74"/>
        <v>yes</v>
      </c>
      <c r="O371" s="2">
        <f t="shared" si="82"/>
        <v>1.346785203385266E-101</v>
      </c>
      <c r="P371" s="2">
        <f t="shared" si="83"/>
        <v>1</v>
      </c>
      <c r="Q371" s="2" t="str">
        <f t="shared" si="75"/>
        <v>yes</v>
      </c>
      <c r="R371" s="2">
        <f t="shared" si="76"/>
        <v>0.99</v>
      </c>
    </row>
    <row r="372" spans="1:18" s="2" customFormat="1" ht="13.5" hidden="1" thickBot="1" x14ac:dyDescent="0.25">
      <c r="A372" s="66">
        <v>351</v>
      </c>
      <c r="B372" s="219" t="str">
        <f t="shared" si="69"/>
        <v/>
      </c>
      <c r="C372" s="59" t="str">
        <f t="shared" si="77"/>
        <v/>
      </c>
      <c r="D372" s="60">
        <f t="shared" si="70"/>
        <v>1.0900377190420838E-106</v>
      </c>
      <c r="E372" s="60">
        <f t="shared" si="71"/>
        <v>3.8478331482185687E-104</v>
      </c>
      <c r="F372" s="60">
        <f t="shared" si="72"/>
        <v>6.7722953446365988E-102</v>
      </c>
      <c r="G372" s="2">
        <f t="shared" si="78"/>
        <v>1.0900377190420838E-106</v>
      </c>
      <c r="H372" s="2">
        <f t="shared" si="79"/>
        <v>1</v>
      </c>
      <c r="I372" s="2" t="str">
        <f t="shared" si="73"/>
        <v>yes</v>
      </c>
      <c r="J372" s="2">
        <f t="shared" si="80"/>
        <v>3.8478331482185687E-104</v>
      </c>
      <c r="K372" s="2">
        <f t="shared" si="81"/>
        <v>1</v>
      </c>
      <c r="N372" s="2" t="str">
        <f t="shared" si="74"/>
        <v>yes</v>
      </c>
      <c r="O372" s="2">
        <f t="shared" si="82"/>
        <v>6.7722953446365988E-102</v>
      </c>
      <c r="P372" s="2">
        <f t="shared" si="83"/>
        <v>1</v>
      </c>
      <c r="Q372" s="2" t="str">
        <f t="shared" si="75"/>
        <v>yes</v>
      </c>
      <c r="R372" s="2">
        <f t="shared" si="76"/>
        <v>0.99</v>
      </c>
    </row>
    <row r="373" spans="1:18" s="2" customFormat="1" ht="13.5" hidden="1" thickBot="1" x14ac:dyDescent="0.25">
      <c r="A373" s="66">
        <v>352</v>
      </c>
      <c r="B373" s="219" t="str">
        <f t="shared" si="69"/>
        <v/>
      </c>
      <c r="C373" s="59" t="str">
        <f t="shared" si="77"/>
        <v/>
      </c>
      <c r="D373" s="60">
        <f t="shared" si="70"/>
        <v>5.4501885952104093E-107</v>
      </c>
      <c r="E373" s="60">
        <f t="shared" si="71"/>
        <v>1.9293667627044914E-104</v>
      </c>
      <c r="F373" s="60">
        <f t="shared" si="72"/>
        <v>3.4053868380593855E-102</v>
      </c>
      <c r="G373" s="2">
        <f t="shared" si="78"/>
        <v>5.4501885952104093E-107</v>
      </c>
      <c r="H373" s="2">
        <f t="shared" si="79"/>
        <v>1</v>
      </c>
      <c r="I373" s="2" t="str">
        <f t="shared" si="73"/>
        <v>yes</v>
      </c>
      <c r="J373" s="2">
        <f t="shared" si="80"/>
        <v>1.9293667627044914E-104</v>
      </c>
      <c r="K373" s="2">
        <f t="shared" si="81"/>
        <v>1</v>
      </c>
      <c r="N373" s="2" t="str">
        <f t="shared" si="74"/>
        <v>yes</v>
      </c>
      <c r="O373" s="2">
        <f t="shared" si="82"/>
        <v>3.4053868380593855E-102</v>
      </c>
      <c r="P373" s="2">
        <f t="shared" si="83"/>
        <v>1</v>
      </c>
      <c r="Q373" s="2" t="str">
        <f t="shared" si="75"/>
        <v>yes</v>
      </c>
      <c r="R373" s="2">
        <f t="shared" si="76"/>
        <v>0.99</v>
      </c>
    </row>
    <row r="374" spans="1:18" s="2" customFormat="1" ht="13.5" hidden="1" thickBot="1" x14ac:dyDescent="0.25">
      <c r="A374" s="66">
        <v>353</v>
      </c>
      <c r="B374" s="219" t="str">
        <f t="shared" si="69"/>
        <v/>
      </c>
      <c r="C374" s="59" t="str">
        <f t="shared" si="77"/>
        <v/>
      </c>
      <c r="D374" s="60">
        <f t="shared" si="70"/>
        <v>2.725094297605277E-107</v>
      </c>
      <c r="E374" s="60">
        <f t="shared" si="71"/>
        <v>9.6740847564984921E-105</v>
      </c>
      <c r="F374" s="60">
        <f t="shared" si="72"/>
        <v>1.7123402528432122E-102</v>
      </c>
      <c r="G374" s="2">
        <f t="shared" si="78"/>
        <v>2.725094297605277E-107</v>
      </c>
      <c r="H374" s="2">
        <f t="shared" si="79"/>
        <v>1</v>
      </c>
      <c r="I374" s="2" t="str">
        <f t="shared" si="73"/>
        <v>yes</v>
      </c>
      <c r="J374" s="2">
        <f t="shared" si="80"/>
        <v>9.6740847564984921E-105</v>
      </c>
      <c r="K374" s="2">
        <f t="shared" si="81"/>
        <v>1</v>
      </c>
      <c r="N374" s="2" t="str">
        <f t="shared" si="74"/>
        <v>yes</v>
      </c>
      <c r="O374" s="2">
        <f t="shared" si="82"/>
        <v>1.7123402528432122E-102</v>
      </c>
      <c r="P374" s="2">
        <f t="shared" si="83"/>
        <v>1</v>
      </c>
      <c r="Q374" s="2" t="str">
        <f t="shared" si="75"/>
        <v>yes</v>
      </c>
      <c r="R374" s="2">
        <f t="shared" si="76"/>
        <v>0.99</v>
      </c>
    </row>
    <row r="375" spans="1:18" s="2" customFormat="1" ht="13.5" hidden="1" thickBot="1" x14ac:dyDescent="0.25">
      <c r="A375" s="66">
        <v>354</v>
      </c>
      <c r="B375" s="219" t="str">
        <f t="shared" si="69"/>
        <v/>
      </c>
      <c r="C375" s="59" t="str">
        <f t="shared" si="77"/>
        <v/>
      </c>
      <c r="D375" s="60">
        <f t="shared" si="70"/>
        <v>1.3625471488026361E-107</v>
      </c>
      <c r="E375" s="60">
        <f t="shared" si="71"/>
        <v>4.8506678497372636E-105</v>
      </c>
      <c r="F375" s="60">
        <f t="shared" si="72"/>
        <v>8.6100716879985379E-103</v>
      </c>
      <c r="G375" s="2">
        <f t="shared" si="78"/>
        <v>1.3625471488026361E-107</v>
      </c>
      <c r="H375" s="2">
        <f t="shared" si="79"/>
        <v>1</v>
      </c>
      <c r="I375" s="2" t="str">
        <f t="shared" si="73"/>
        <v>yes</v>
      </c>
      <c r="J375" s="2">
        <f t="shared" si="80"/>
        <v>4.8506678497372636E-105</v>
      </c>
      <c r="K375" s="2">
        <f t="shared" si="81"/>
        <v>1</v>
      </c>
      <c r="N375" s="2" t="str">
        <f t="shared" si="74"/>
        <v>yes</v>
      </c>
      <c r="O375" s="2">
        <f t="shared" si="82"/>
        <v>8.6100716879985379E-103</v>
      </c>
      <c r="P375" s="2">
        <f t="shared" si="83"/>
        <v>1</v>
      </c>
      <c r="Q375" s="2" t="str">
        <f t="shared" si="75"/>
        <v>yes</v>
      </c>
      <c r="R375" s="2">
        <f t="shared" si="76"/>
        <v>0.99</v>
      </c>
    </row>
    <row r="376" spans="1:18" s="2" customFormat="1" ht="13.5" hidden="1" thickBot="1" x14ac:dyDescent="0.25">
      <c r="A376" s="66">
        <v>355</v>
      </c>
      <c r="B376" s="219" t="str">
        <f t="shared" si="69"/>
        <v/>
      </c>
      <c r="C376" s="59" t="str">
        <f t="shared" si="77"/>
        <v/>
      </c>
      <c r="D376" s="60">
        <f t="shared" si="70"/>
        <v>6.8127357440131667E-108</v>
      </c>
      <c r="E376" s="60">
        <f t="shared" si="71"/>
        <v>2.4321466606127103E-105</v>
      </c>
      <c r="F376" s="60">
        <f t="shared" si="72"/>
        <v>4.3292891832479469E-103</v>
      </c>
      <c r="G376" s="2">
        <f t="shared" si="78"/>
        <v>6.8127357440131667E-108</v>
      </c>
      <c r="H376" s="2">
        <f t="shared" si="79"/>
        <v>1</v>
      </c>
      <c r="I376" s="2" t="str">
        <f t="shared" si="73"/>
        <v>yes</v>
      </c>
      <c r="J376" s="2">
        <f t="shared" si="80"/>
        <v>2.4321466606127103E-105</v>
      </c>
      <c r="K376" s="2">
        <f t="shared" si="81"/>
        <v>1</v>
      </c>
      <c r="N376" s="2" t="str">
        <f t="shared" si="74"/>
        <v>yes</v>
      </c>
      <c r="O376" s="2">
        <f t="shared" si="82"/>
        <v>4.3292891832479469E-103</v>
      </c>
      <c r="P376" s="2">
        <f t="shared" si="83"/>
        <v>1</v>
      </c>
      <c r="Q376" s="2" t="str">
        <f t="shared" si="75"/>
        <v>yes</v>
      </c>
      <c r="R376" s="2">
        <f t="shared" si="76"/>
        <v>0.99</v>
      </c>
    </row>
    <row r="377" spans="1:18" s="2" customFormat="1" ht="13.5" hidden="1" thickBot="1" x14ac:dyDescent="0.25">
      <c r="A377" s="66">
        <v>356</v>
      </c>
      <c r="B377" s="219" t="str">
        <f t="shared" si="69"/>
        <v/>
      </c>
      <c r="C377" s="59" t="str">
        <f t="shared" si="77"/>
        <v/>
      </c>
      <c r="D377" s="60">
        <f t="shared" si="70"/>
        <v>3.4063678720065773E-108</v>
      </c>
      <c r="E377" s="60">
        <f t="shared" si="71"/>
        <v>1.2194796981783592E-105</v>
      </c>
      <c r="F377" s="60">
        <f t="shared" si="72"/>
        <v>2.1768053249270957E-103</v>
      </c>
      <c r="G377" s="2">
        <f t="shared" si="78"/>
        <v>3.4063678720065773E-108</v>
      </c>
      <c r="H377" s="2">
        <f t="shared" si="79"/>
        <v>1</v>
      </c>
      <c r="I377" s="2" t="str">
        <f t="shared" si="73"/>
        <v>yes</v>
      </c>
      <c r="J377" s="2">
        <f t="shared" si="80"/>
        <v>1.2194796981783592E-105</v>
      </c>
      <c r="K377" s="2">
        <f t="shared" si="81"/>
        <v>1</v>
      </c>
      <c r="N377" s="2" t="str">
        <f t="shared" si="74"/>
        <v>yes</v>
      </c>
      <c r="O377" s="2">
        <f t="shared" si="82"/>
        <v>2.1768053249270957E-103</v>
      </c>
      <c r="P377" s="2">
        <f t="shared" si="83"/>
        <v>1</v>
      </c>
      <c r="Q377" s="2" t="str">
        <f t="shared" si="75"/>
        <v>yes</v>
      </c>
      <c r="R377" s="2">
        <f t="shared" si="76"/>
        <v>0.99</v>
      </c>
    </row>
    <row r="378" spans="1:18" s="2" customFormat="1" ht="13.5" hidden="1" thickBot="1" x14ac:dyDescent="0.25">
      <c r="A378" s="66">
        <v>357</v>
      </c>
      <c r="B378" s="219" t="str">
        <f t="shared" si="69"/>
        <v/>
      </c>
      <c r="C378" s="59" t="str">
        <f t="shared" si="77"/>
        <v/>
      </c>
      <c r="D378" s="60">
        <f t="shared" si="70"/>
        <v>1.7031839360032852E-108</v>
      </c>
      <c r="E378" s="60">
        <f t="shared" si="71"/>
        <v>6.1144303302518158E-106</v>
      </c>
      <c r="F378" s="60">
        <f t="shared" si="72"/>
        <v>1.0945000609544373E-103</v>
      </c>
      <c r="G378" s="2">
        <f t="shared" si="78"/>
        <v>1.7031839360032852E-108</v>
      </c>
      <c r="H378" s="2">
        <f t="shared" si="79"/>
        <v>1</v>
      </c>
      <c r="I378" s="2" t="str">
        <f t="shared" si="73"/>
        <v>yes</v>
      </c>
      <c r="J378" s="2">
        <f t="shared" si="80"/>
        <v>6.1144303302518158E-106</v>
      </c>
      <c r="K378" s="2">
        <f t="shared" si="81"/>
        <v>1</v>
      </c>
      <c r="N378" s="2" t="str">
        <f t="shared" si="74"/>
        <v>yes</v>
      </c>
      <c r="O378" s="2">
        <f t="shared" si="82"/>
        <v>1.0945000609544373E-103</v>
      </c>
      <c r="P378" s="2">
        <f t="shared" si="83"/>
        <v>1</v>
      </c>
      <c r="Q378" s="2" t="str">
        <f t="shared" si="75"/>
        <v>yes</v>
      </c>
      <c r="R378" s="2">
        <f t="shared" si="76"/>
        <v>0.99</v>
      </c>
    </row>
    <row r="379" spans="1:18" s="2" customFormat="1" ht="13.5" hidden="1" thickBot="1" x14ac:dyDescent="0.25">
      <c r="A379" s="66">
        <v>358</v>
      </c>
      <c r="B379" s="219" t="str">
        <f t="shared" si="69"/>
        <v/>
      </c>
      <c r="C379" s="59" t="str">
        <f t="shared" si="77"/>
        <v/>
      </c>
      <c r="D379" s="60">
        <f t="shared" si="70"/>
        <v>8.5159196800164111E-109</v>
      </c>
      <c r="E379" s="60">
        <f t="shared" si="71"/>
        <v>3.0657310848059198E-106</v>
      </c>
      <c r="F379" s="60">
        <f t="shared" si="72"/>
        <v>5.5030724564234339E-104</v>
      </c>
      <c r="G379" s="2">
        <f t="shared" si="78"/>
        <v>8.5159196800164111E-109</v>
      </c>
      <c r="H379" s="2">
        <f t="shared" si="79"/>
        <v>1</v>
      </c>
      <c r="I379" s="2" t="str">
        <f t="shared" si="73"/>
        <v>yes</v>
      </c>
      <c r="J379" s="2">
        <f t="shared" si="80"/>
        <v>3.0657310848059198E-106</v>
      </c>
      <c r="K379" s="2">
        <f t="shared" si="81"/>
        <v>1</v>
      </c>
      <c r="N379" s="2" t="str">
        <f t="shared" si="74"/>
        <v>yes</v>
      </c>
      <c r="O379" s="2">
        <f t="shared" si="82"/>
        <v>5.5030724564234339E-104</v>
      </c>
      <c r="P379" s="2">
        <f t="shared" si="83"/>
        <v>1</v>
      </c>
      <c r="Q379" s="2" t="str">
        <f t="shared" si="75"/>
        <v>yes</v>
      </c>
      <c r="R379" s="2">
        <f t="shared" si="76"/>
        <v>0.99</v>
      </c>
    </row>
    <row r="380" spans="1:18" s="2" customFormat="1" ht="13.5" hidden="1" thickBot="1" x14ac:dyDescent="0.25">
      <c r="A380" s="66">
        <v>359</v>
      </c>
      <c r="B380" s="219" t="str">
        <f t="shared" si="69"/>
        <v/>
      </c>
      <c r="C380" s="59" t="str">
        <f t="shared" si="77"/>
        <v/>
      </c>
      <c r="D380" s="60">
        <f t="shared" si="70"/>
        <v>4.257959840008198E-109</v>
      </c>
      <c r="E380" s="60">
        <f t="shared" si="71"/>
        <v>1.5371235022429644E-106</v>
      </c>
      <c r="F380" s="60">
        <f t="shared" si="72"/>
        <v>2.7668648836357426E-104</v>
      </c>
      <c r="G380" s="2">
        <f t="shared" si="78"/>
        <v>4.257959840008198E-109</v>
      </c>
      <c r="H380" s="2">
        <f t="shared" si="79"/>
        <v>1</v>
      </c>
      <c r="I380" s="2" t="str">
        <f t="shared" si="73"/>
        <v>yes</v>
      </c>
      <c r="J380" s="2">
        <f t="shared" si="80"/>
        <v>1.5371235022429644E-106</v>
      </c>
      <c r="K380" s="2">
        <f t="shared" si="81"/>
        <v>1</v>
      </c>
      <c r="N380" s="2" t="str">
        <f t="shared" si="74"/>
        <v>yes</v>
      </c>
      <c r="O380" s="2">
        <f t="shared" si="82"/>
        <v>2.7668648836357426E-104</v>
      </c>
      <c r="P380" s="2">
        <f t="shared" si="83"/>
        <v>1</v>
      </c>
      <c r="Q380" s="2" t="str">
        <f t="shared" si="75"/>
        <v>yes</v>
      </c>
      <c r="R380" s="2">
        <f t="shared" si="76"/>
        <v>0.99</v>
      </c>
    </row>
    <row r="381" spans="1:18" s="2" customFormat="1" ht="13.5" hidden="1" thickBot="1" x14ac:dyDescent="0.25">
      <c r="A381" s="66">
        <v>360</v>
      </c>
      <c r="B381" s="219" t="str">
        <f t="shared" si="69"/>
        <v/>
      </c>
      <c r="C381" s="59" t="str">
        <f t="shared" si="77"/>
        <v/>
      </c>
      <c r="D381" s="60">
        <f t="shared" si="70"/>
        <v>2.1289799200040947E-109</v>
      </c>
      <c r="E381" s="60">
        <f t="shared" si="71"/>
        <v>7.706907310414852E-107</v>
      </c>
      <c r="F381" s="60">
        <f t="shared" si="72"/>
        <v>1.3911180593290829E-104</v>
      </c>
      <c r="G381" s="2">
        <f t="shared" si="78"/>
        <v>2.1289799200040947E-109</v>
      </c>
      <c r="H381" s="2">
        <f t="shared" si="79"/>
        <v>1</v>
      </c>
      <c r="I381" s="2" t="str">
        <f t="shared" si="73"/>
        <v>yes</v>
      </c>
      <c r="J381" s="2">
        <f t="shared" si="80"/>
        <v>7.706907310414852E-107</v>
      </c>
      <c r="K381" s="2">
        <f t="shared" si="81"/>
        <v>1</v>
      </c>
      <c r="N381" s="2" t="str">
        <f t="shared" si="74"/>
        <v>yes</v>
      </c>
      <c r="O381" s="2">
        <f t="shared" si="82"/>
        <v>1.3911180593290829E-104</v>
      </c>
      <c r="P381" s="2">
        <f t="shared" si="83"/>
        <v>1</v>
      </c>
      <c r="Q381" s="2" t="str">
        <f t="shared" si="75"/>
        <v>yes</v>
      </c>
      <c r="R381" s="2">
        <f t="shared" si="76"/>
        <v>0.99</v>
      </c>
    </row>
    <row r="382" spans="1:18" s="2" customFormat="1" ht="13.5" hidden="1" thickBot="1" x14ac:dyDescent="0.25">
      <c r="A382" s="66">
        <v>361</v>
      </c>
      <c r="B382" s="219" t="str">
        <f t="shared" si="69"/>
        <v/>
      </c>
      <c r="C382" s="59" t="str">
        <f t="shared" si="77"/>
        <v/>
      </c>
      <c r="D382" s="60">
        <f t="shared" si="70"/>
        <v>1.0644899600020455E-109</v>
      </c>
      <c r="E382" s="60">
        <f t="shared" si="71"/>
        <v>3.8640985548074379E-107</v>
      </c>
      <c r="F382" s="60">
        <f t="shared" si="72"/>
        <v>6.9941248331974782E-105</v>
      </c>
      <c r="G382" s="2">
        <f t="shared" si="78"/>
        <v>1.0644899600020455E-109</v>
      </c>
      <c r="H382" s="2">
        <f t="shared" si="79"/>
        <v>1</v>
      </c>
      <c r="I382" s="2" t="str">
        <f t="shared" si="73"/>
        <v>yes</v>
      </c>
      <c r="J382" s="2">
        <f t="shared" si="80"/>
        <v>3.8640985548074379E-107</v>
      </c>
      <c r="K382" s="2">
        <f t="shared" si="81"/>
        <v>1</v>
      </c>
      <c r="N382" s="2" t="str">
        <f t="shared" si="74"/>
        <v>yes</v>
      </c>
      <c r="O382" s="2">
        <f t="shared" si="82"/>
        <v>6.9941248331974782E-105</v>
      </c>
      <c r="P382" s="2">
        <f t="shared" si="83"/>
        <v>1</v>
      </c>
      <c r="Q382" s="2" t="str">
        <f t="shared" si="75"/>
        <v>yes</v>
      </c>
      <c r="R382" s="2">
        <f t="shared" si="76"/>
        <v>0.99</v>
      </c>
    </row>
    <row r="383" spans="1:18" s="2" customFormat="1" ht="13.5" hidden="1" thickBot="1" x14ac:dyDescent="0.25">
      <c r="A383" s="66">
        <v>362</v>
      </c>
      <c r="B383" s="219" t="str">
        <f t="shared" si="69"/>
        <v/>
      </c>
      <c r="C383" s="59" t="str">
        <f t="shared" si="77"/>
        <v/>
      </c>
      <c r="D383" s="60">
        <f t="shared" si="70"/>
        <v>5.3224498000102168E-110</v>
      </c>
      <c r="E383" s="60">
        <f t="shared" si="71"/>
        <v>1.937371727203727E-107</v>
      </c>
      <c r="F383" s="60">
        <f t="shared" si="72"/>
        <v>3.5163829093727691E-105</v>
      </c>
      <c r="G383" s="2">
        <f t="shared" si="78"/>
        <v>5.3224498000102168E-110</v>
      </c>
      <c r="H383" s="2">
        <f t="shared" si="79"/>
        <v>1</v>
      </c>
      <c r="I383" s="2" t="str">
        <f t="shared" si="73"/>
        <v>yes</v>
      </c>
      <c r="J383" s="2">
        <f t="shared" si="80"/>
        <v>1.937371727203727E-107</v>
      </c>
      <c r="K383" s="2">
        <f t="shared" si="81"/>
        <v>1</v>
      </c>
      <c r="N383" s="2" t="str">
        <f t="shared" si="74"/>
        <v>yes</v>
      </c>
      <c r="O383" s="2">
        <f t="shared" si="82"/>
        <v>3.5163829093727691E-105</v>
      </c>
      <c r="P383" s="2">
        <f t="shared" si="83"/>
        <v>1</v>
      </c>
      <c r="Q383" s="2" t="str">
        <f t="shared" si="75"/>
        <v>yes</v>
      </c>
      <c r="R383" s="2">
        <f t="shared" si="76"/>
        <v>0.99</v>
      </c>
    </row>
    <row r="384" spans="1:18" s="2" customFormat="1" ht="13.5" hidden="1" thickBot="1" x14ac:dyDescent="0.25">
      <c r="A384" s="66">
        <v>363</v>
      </c>
      <c r="B384" s="219" t="str">
        <f t="shared" si="69"/>
        <v/>
      </c>
      <c r="C384" s="59" t="str">
        <f t="shared" si="77"/>
        <v/>
      </c>
      <c r="D384" s="60">
        <f t="shared" si="70"/>
        <v>2.6612249000051037E-110</v>
      </c>
      <c r="E384" s="60">
        <f t="shared" si="71"/>
        <v>9.7134708850186604E-108</v>
      </c>
      <c r="F384" s="60">
        <f t="shared" si="72"/>
        <v>1.7678783133224012E-105</v>
      </c>
      <c r="G384" s="2">
        <f t="shared" si="78"/>
        <v>2.6612249000051037E-110</v>
      </c>
      <c r="H384" s="2">
        <f t="shared" si="79"/>
        <v>1</v>
      </c>
      <c r="I384" s="2" t="str">
        <f t="shared" si="73"/>
        <v>yes</v>
      </c>
      <c r="J384" s="2">
        <f t="shared" si="80"/>
        <v>9.7134708850186604E-108</v>
      </c>
      <c r="K384" s="2">
        <f t="shared" si="81"/>
        <v>1</v>
      </c>
      <c r="N384" s="2" t="str">
        <f t="shared" si="74"/>
        <v>yes</v>
      </c>
      <c r="O384" s="2">
        <f t="shared" si="82"/>
        <v>1.7678783133224012E-105</v>
      </c>
      <c r="P384" s="2">
        <f t="shared" si="83"/>
        <v>1</v>
      </c>
      <c r="Q384" s="2" t="str">
        <f t="shared" si="75"/>
        <v>yes</v>
      </c>
      <c r="R384" s="2">
        <f t="shared" si="76"/>
        <v>0.99</v>
      </c>
    </row>
    <row r="385" spans="1:18" s="2" customFormat="1" ht="13.5" hidden="1" thickBot="1" x14ac:dyDescent="0.25">
      <c r="A385" s="66">
        <v>364</v>
      </c>
      <c r="B385" s="219" t="str">
        <f t="shared" si="69"/>
        <v/>
      </c>
      <c r="C385" s="59" t="str">
        <f t="shared" si="77"/>
        <v/>
      </c>
      <c r="D385" s="60">
        <f t="shared" si="70"/>
        <v>1.3306124500025495E-110</v>
      </c>
      <c r="E385" s="60">
        <f t="shared" si="71"/>
        <v>4.8700415670093481E-108</v>
      </c>
      <c r="F385" s="60">
        <f t="shared" si="72"/>
        <v>8.8879589210370756E-106</v>
      </c>
      <c r="G385" s="2">
        <f t="shared" si="78"/>
        <v>1.3306124500025495E-110</v>
      </c>
      <c r="H385" s="2">
        <f t="shared" si="79"/>
        <v>1</v>
      </c>
      <c r="I385" s="2" t="str">
        <f t="shared" si="73"/>
        <v>yes</v>
      </c>
      <c r="J385" s="2">
        <f t="shared" si="80"/>
        <v>4.8700415670093481E-108</v>
      </c>
      <c r="K385" s="2">
        <f t="shared" si="81"/>
        <v>1</v>
      </c>
      <c r="N385" s="2" t="str">
        <f t="shared" si="74"/>
        <v>yes</v>
      </c>
      <c r="O385" s="2">
        <f t="shared" si="82"/>
        <v>8.8879589210370756E-106</v>
      </c>
      <c r="P385" s="2">
        <f t="shared" si="83"/>
        <v>1</v>
      </c>
      <c r="Q385" s="2" t="str">
        <f t="shared" si="75"/>
        <v>yes</v>
      </c>
      <c r="R385" s="2">
        <f t="shared" si="76"/>
        <v>0.99</v>
      </c>
    </row>
    <row r="386" spans="1:18" s="2" customFormat="1" ht="13.5" hidden="1" thickBot="1" x14ac:dyDescent="0.25">
      <c r="A386" s="66">
        <v>365</v>
      </c>
      <c r="B386" s="219" t="str">
        <f t="shared" si="69"/>
        <v/>
      </c>
      <c r="C386" s="59" t="str">
        <f t="shared" si="77"/>
        <v/>
      </c>
      <c r="D386" s="60">
        <f t="shared" si="70"/>
        <v>6.653062250012734E-111</v>
      </c>
      <c r="E386" s="60">
        <f t="shared" si="71"/>
        <v>2.4416738457546826E-108</v>
      </c>
      <c r="F386" s="60">
        <f t="shared" si="72"/>
        <v>4.4683296683535776E-106</v>
      </c>
      <c r="G386" s="2">
        <f t="shared" si="78"/>
        <v>6.653062250012734E-111</v>
      </c>
      <c r="H386" s="2">
        <f t="shared" si="79"/>
        <v>1</v>
      </c>
      <c r="I386" s="2" t="str">
        <f t="shared" si="73"/>
        <v>yes</v>
      </c>
      <c r="J386" s="2">
        <f t="shared" si="80"/>
        <v>2.4416738457546826E-108</v>
      </c>
      <c r="K386" s="2">
        <f t="shared" si="81"/>
        <v>1</v>
      </c>
      <c r="N386" s="2" t="str">
        <f t="shared" si="74"/>
        <v>yes</v>
      </c>
      <c r="O386" s="2">
        <f t="shared" si="82"/>
        <v>4.4683296683535776E-106</v>
      </c>
      <c r="P386" s="2">
        <f t="shared" si="83"/>
        <v>1</v>
      </c>
      <c r="Q386" s="2" t="str">
        <f t="shared" si="75"/>
        <v>yes</v>
      </c>
      <c r="R386" s="2">
        <f t="shared" si="76"/>
        <v>0.99</v>
      </c>
    </row>
    <row r="387" spans="1:18" s="2" customFormat="1" ht="13.5" hidden="1" thickBot="1" x14ac:dyDescent="0.25">
      <c r="A387" s="66">
        <v>366</v>
      </c>
      <c r="B387" s="219" t="str">
        <f t="shared" si="69"/>
        <v/>
      </c>
      <c r="C387" s="59" t="str">
        <f t="shared" si="77"/>
        <v/>
      </c>
      <c r="D387" s="60">
        <f t="shared" si="70"/>
        <v>3.3265311250063611E-111</v>
      </c>
      <c r="E387" s="60">
        <f t="shared" si="71"/>
        <v>1.2241634540023448E-108</v>
      </c>
      <c r="F387" s="60">
        <f t="shared" si="72"/>
        <v>2.2463732034055583E-106</v>
      </c>
      <c r="G387" s="2">
        <f t="shared" si="78"/>
        <v>3.3265311250063611E-111</v>
      </c>
      <c r="H387" s="2">
        <f t="shared" si="79"/>
        <v>1</v>
      </c>
      <c r="I387" s="2" t="str">
        <f t="shared" si="73"/>
        <v>yes</v>
      </c>
      <c r="J387" s="2">
        <f t="shared" si="80"/>
        <v>1.2241634540023448E-108</v>
      </c>
      <c r="K387" s="2">
        <f t="shared" si="81"/>
        <v>1</v>
      </c>
      <c r="N387" s="2" t="str">
        <f t="shared" si="74"/>
        <v>yes</v>
      </c>
      <c r="O387" s="2">
        <f t="shared" si="82"/>
        <v>2.2463732034055583E-106</v>
      </c>
      <c r="P387" s="2">
        <f t="shared" si="83"/>
        <v>1</v>
      </c>
      <c r="Q387" s="2" t="str">
        <f t="shared" si="75"/>
        <v>yes</v>
      </c>
      <c r="R387" s="2">
        <f t="shared" si="76"/>
        <v>0.99</v>
      </c>
    </row>
    <row r="388" spans="1:18" s="2" customFormat="1" ht="13.5" hidden="1" thickBot="1" x14ac:dyDescent="0.25">
      <c r="A388" s="66">
        <v>367</v>
      </c>
      <c r="B388" s="219" t="str">
        <f t="shared" si="69"/>
        <v/>
      </c>
      <c r="C388" s="59" t="str">
        <f t="shared" si="77"/>
        <v/>
      </c>
      <c r="D388" s="60">
        <f t="shared" si="70"/>
        <v>1.6632655625031774E-111</v>
      </c>
      <c r="E388" s="60">
        <f t="shared" si="71"/>
        <v>6.1374499256367494E-109</v>
      </c>
      <c r="F388" s="60">
        <f t="shared" si="72"/>
        <v>1.1293074189727882E-106</v>
      </c>
      <c r="G388" s="2">
        <f t="shared" si="78"/>
        <v>1.6632655625031774E-111</v>
      </c>
      <c r="H388" s="2">
        <f t="shared" si="79"/>
        <v>1</v>
      </c>
      <c r="I388" s="2" t="str">
        <f t="shared" si="73"/>
        <v>yes</v>
      </c>
      <c r="J388" s="2">
        <f t="shared" si="80"/>
        <v>6.1374499256367494E-109</v>
      </c>
      <c r="K388" s="2">
        <f t="shared" si="81"/>
        <v>1</v>
      </c>
      <c r="N388" s="2" t="str">
        <f t="shared" si="74"/>
        <v>yes</v>
      </c>
      <c r="O388" s="2">
        <f t="shared" si="82"/>
        <v>1.1293074189727882E-106</v>
      </c>
      <c r="P388" s="2">
        <f t="shared" si="83"/>
        <v>1</v>
      </c>
      <c r="Q388" s="2" t="str">
        <f t="shared" si="75"/>
        <v>yes</v>
      </c>
      <c r="R388" s="2">
        <f t="shared" si="76"/>
        <v>0.99</v>
      </c>
    </row>
    <row r="389" spans="1:18" s="2" customFormat="1" ht="13.5" hidden="1" thickBot="1" x14ac:dyDescent="0.25">
      <c r="A389" s="66">
        <v>368</v>
      </c>
      <c r="B389" s="219" t="str">
        <f t="shared" si="69"/>
        <v/>
      </c>
      <c r="C389" s="59" t="str">
        <f t="shared" si="77"/>
        <v/>
      </c>
      <c r="D389" s="60">
        <f t="shared" si="70"/>
        <v>8.3163278125161077E-112</v>
      </c>
      <c r="E389" s="60">
        <f t="shared" si="71"/>
        <v>3.077041290630885E-109</v>
      </c>
      <c r="F389" s="60">
        <f t="shared" si="72"/>
        <v>5.6772243444921187E-107</v>
      </c>
      <c r="G389" s="2">
        <f t="shared" si="78"/>
        <v>8.3163278125161077E-112</v>
      </c>
      <c r="H389" s="2">
        <f t="shared" si="79"/>
        <v>1</v>
      </c>
      <c r="I389" s="2" t="str">
        <f t="shared" si="73"/>
        <v>yes</v>
      </c>
      <c r="J389" s="2">
        <f t="shared" si="80"/>
        <v>3.077041290630885E-109</v>
      </c>
      <c r="K389" s="2">
        <f t="shared" si="81"/>
        <v>1</v>
      </c>
      <c r="N389" s="2" t="str">
        <f t="shared" si="74"/>
        <v>yes</v>
      </c>
      <c r="O389" s="2">
        <f t="shared" si="82"/>
        <v>5.6772243444921187E-107</v>
      </c>
      <c r="P389" s="2">
        <f t="shared" si="83"/>
        <v>1</v>
      </c>
      <c r="Q389" s="2" t="str">
        <f t="shared" si="75"/>
        <v>yes</v>
      </c>
      <c r="R389" s="2">
        <f t="shared" si="76"/>
        <v>0.99</v>
      </c>
    </row>
    <row r="390" spans="1:18" s="2" customFormat="1" ht="13.5" hidden="1" thickBot="1" x14ac:dyDescent="0.25">
      <c r="A390" s="66">
        <v>369</v>
      </c>
      <c r="B390" s="219" t="str">
        <f t="shared" si="69"/>
        <v/>
      </c>
      <c r="C390" s="59" t="str">
        <f t="shared" si="77"/>
        <v/>
      </c>
      <c r="D390" s="60">
        <f t="shared" si="70"/>
        <v>4.1581639062579278E-112</v>
      </c>
      <c r="E390" s="60">
        <f t="shared" si="71"/>
        <v>1.5426788092216971E-109</v>
      </c>
      <c r="F390" s="60">
        <f t="shared" si="72"/>
        <v>2.8539973786992084E-107</v>
      </c>
      <c r="G390" s="2">
        <f t="shared" si="78"/>
        <v>4.1581639062579278E-112</v>
      </c>
      <c r="H390" s="2">
        <f t="shared" si="79"/>
        <v>1</v>
      </c>
      <c r="I390" s="2" t="str">
        <f t="shared" si="73"/>
        <v>yes</v>
      </c>
      <c r="J390" s="2">
        <f t="shared" si="80"/>
        <v>1.5426788092216971E-109</v>
      </c>
      <c r="K390" s="2">
        <f t="shared" si="81"/>
        <v>1</v>
      </c>
      <c r="N390" s="2" t="str">
        <f t="shared" si="74"/>
        <v>yes</v>
      </c>
      <c r="O390" s="2">
        <f t="shared" si="82"/>
        <v>2.8539973786992084E-107</v>
      </c>
      <c r="P390" s="2">
        <f t="shared" si="83"/>
        <v>1</v>
      </c>
      <c r="Q390" s="2" t="str">
        <f t="shared" si="75"/>
        <v>yes</v>
      </c>
      <c r="R390" s="2">
        <f t="shared" si="76"/>
        <v>0.99</v>
      </c>
    </row>
    <row r="391" spans="1:18" s="2" customFormat="1" ht="13.5" hidden="1" thickBot="1" x14ac:dyDescent="0.25">
      <c r="A391" s="66">
        <v>370</v>
      </c>
      <c r="B391" s="219" t="str">
        <f t="shared" ref="B391:B454" si="84">IF($B$8&lt;50,"",IF($B$10=0,(1-$D391),(IF($B$10=1,(1-$E391),(1-$F391)))))</f>
        <v/>
      </c>
      <c r="C391" s="59" t="str">
        <f t="shared" si="77"/>
        <v/>
      </c>
      <c r="D391" s="60">
        <f t="shared" ref="D391:D454" si="85">BETADIST($B$9,$C$9+$A391,$C$11,0,1)</f>
        <v>2.07908195312896E-112</v>
      </c>
      <c r="E391" s="60">
        <f t="shared" ref="E391:E454" si="86">BETADIST($B$9,$C$9+$A391-1,$C$11+1,0,1)</f>
        <v>7.7341848656399764E-110</v>
      </c>
      <c r="F391" s="60">
        <f t="shared" ref="F391:F454" si="87">BETADIST($B$9,$C$9+$A391-2,$C$11+2,0,1)</f>
        <v>1.4347120833957094E-107</v>
      </c>
      <c r="G391" s="2">
        <f t="shared" si="78"/>
        <v>2.07908195312896E-112</v>
      </c>
      <c r="H391" s="2">
        <f t="shared" si="79"/>
        <v>1</v>
      </c>
      <c r="I391" s="2" t="str">
        <f t="shared" ref="I391:I454" si="88">IF(H391&gt;$B$11,"yes","no")</f>
        <v>yes</v>
      </c>
      <c r="J391" s="2">
        <f t="shared" si="80"/>
        <v>7.7341848656399764E-110</v>
      </c>
      <c r="K391" s="2">
        <f t="shared" si="81"/>
        <v>1</v>
      </c>
      <c r="N391" s="2" t="str">
        <f t="shared" ref="N391:N454" si="89">IF(K391&gt;$B$11,"yes","no")</f>
        <v>yes</v>
      </c>
      <c r="O391" s="2">
        <f t="shared" si="82"/>
        <v>1.4347120833957094E-107</v>
      </c>
      <c r="P391" s="2">
        <f t="shared" si="83"/>
        <v>1</v>
      </c>
      <c r="Q391" s="2" t="str">
        <f t="shared" ref="Q391:Q454" si="90">IF(P391&gt;$B$11,"yes","no")</f>
        <v>yes</v>
      </c>
      <c r="R391" s="2">
        <f t="shared" ref="R391:R454" si="91">$B$11</f>
        <v>0.99</v>
      </c>
    </row>
    <row r="392" spans="1:18" s="2" customFormat="1" ht="13.5" hidden="1" thickBot="1" x14ac:dyDescent="0.25">
      <c r="A392" s="66">
        <v>371</v>
      </c>
      <c r="B392" s="219" t="str">
        <f t="shared" si="84"/>
        <v/>
      </c>
      <c r="C392" s="59" t="str">
        <f t="shared" si="77"/>
        <v/>
      </c>
      <c r="D392" s="60">
        <f t="shared" si="85"/>
        <v>1.0395409765644781E-112</v>
      </c>
      <c r="E392" s="60">
        <f t="shared" si="86"/>
        <v>3.8774878425855173E-110</v>
      </c>
      <c r="F392" s="60">
        <f t="shared" si="87"/>
        <v>7.212231341306935E-108</v>
      </c>
      <c r="G392" s="2">
        <f t="shared" si="78"/>
        <v>1.0395409765644781E-112</v>
      </c>
      <c r="H392" s="2">
        <f t="shared" si="79"/>
        <v>1</v>
      </c>
      <c r="I392" s="2" t="str">
        <f t="shared" si="88"/>
        <v>yes</v>
      </c>
      <c r="J392" s="2">
        <f t="shared" si="80"/>
        <v>3.8774878425855173E-110</v>
      </c>
      <c r="K392" s="2">
        <f t="shared" si="81"/>
        <v>1</v>
      </c>
      <c r="N392" s="2" t="str">
        <f t="shared" si="89"/>
        <v>yes</v>
      </c>
      <c r="O392" s="2">
        <f t="shared" si="82"/>
        <v>7.212231341306935E-108</v>
      </c>
      <c r="P392" s="2">
        <f t="shared" si="83"/>
        <v>1</v>
      </c>
      <c r="Q392" s="2" t="str">
        <f t="shared" si="90"/>
        <v>yes</v>
      </c>
      <c r="R392" s="2">
        <f t="shared" si="91"/>
        <v>0.99</v>
      </c>
    </row>
    <row r="393" spans="1:18" s="2" customFormat="1" ht="13.5" hidden="1" thickBot="1" x14ac:dyDescent="0.25">
      <c r="A393" s="66">
        <v>372</v>
      </c>
      <c r="B393" s="219" t="str">
        <f t="shared" si="84"/>
        <v/>
      </c>
      <c r="C393" s="59" t="str">
        <f t="shared" si="77"/>
        <v/>
      </c>
      <c r="D393" s="60">
        <f t="shared" si="85"/>
        <v>5.1977048828223809E-113</v>
      </c>
      <c r="E393" s="60">
        <f t="shared" si="86"/>
        <v>1.9439416261755772E-110</v>
      </c>
      <c r="F393" s="60">
        <f t="shared" si="87"/>
        <v>3.6255031098662871E-108</v>
      </c>
      <c r="G393" s="2">
        <f t="shared" si="78"/>
        <v>5.1977048828223809E-113</v>
      </c>
      <c r="H393" s="2">
        <f t="shared" si="79"/>
        <v>1</v>
      </c>
      <c r="I393" s="2" t="str">
        <f t="shared" si="88"/>
        <v>yes</v>
      </c>
      <c r="J393" s="2">
        <f t="shared" si="80"/>
        <v>1.9439416261755772E-110</v>
      </c>
      <c r="K393" s="2">
        <f t="shared" si="81"/>
        <v>1</v>
      </c>
      <c r="N393" s="2" t="str">
        <f t="shared" si="89"/>
        <v>yes</v>
      </c>
      <c r="O393" s="2">
        <f t="shared" si="82"/>
        <v>3.6255031098662871E-108</v>
      </c>
      <c r="P393" s="2">
        <f t="shared" si="83"/>
        <v>1</v>
      </c>
      <c r="Q393" s="2" t="str">
        <f t="shared" si="90"/>
        <v>yes</v>
      </c>
      <c r="R393" s="2">
        <f t="shared" si="91"/>
        <v>0.99</v>
      </c>
    </row>
    <row r="394" spans="1:18" s="2" customFormat="1" ht="13.5" hidden="1" thickBot="1" x14ac:dyDescent="0.25">
      <c r="A394" s="66">
        <v>373</v>
      </c>
      <c r="B394" s="219" t="str">
        <f t="shared" si="84"/>
        <v/>
      </c>
      <c r="C394" s="59" t="str">
        <f t="shared" si="77"/>
        <v/>
      </c>
      <c r="D394" s="60">
        <f t="shared" si="85"/>
        <v>2.5988524414111856E-113</v>
      </c>
      <c r="E394" s="60">
        <f t="shared" si="86"/>
        <v>9.7456966552919867E-111</v>
      </c>
      <c r="F394" s="60">
        <f t="shared" si="87"/>
        <v>1.8224712630640177E-108</v>
      </c>
      <c r="G394" s="2">
        <f t="shared" si="78"/>
        <v>2.5988524414111856E-113</v>
      </c>
      <c r="H394" s="2">
        <f t="shared" si="79"/>
        <v>1</v>
      </c>
      <c r="I394" s="2" t="str">
        <f t="shared" si="88"/>
        <v>yes</v>
      </c>
      <c r="J394" s="2">
        <f t="shared" si="80"/>
        <v>9.7456966552919867E-111</v>
      </c>
      <c r="K394" s="2">
        <f t="shared" si="81"/>
        <v>1</v>
      </c>
      <c r="N394" s="2" t="str">
        <f t="shared" si="89"/>
        <v>yes</v>
      </c>
      <c r="O394" s="2">
        <f t="shared" si="82"/>
        <v>1.8224712630640177E-108</v>
      </c>
      <c r="P394" s="2">
        <f t="shared" si="83"/>
        <v>1</v>
      </c>
      <c r="Q394" s="2" t="str">
        <f t="shared" si="90"/>
        <v>yes</v>
      </c>
      <c r="R394" s="2">
        <f t="shared" si="91"/>
        <v>0.99</v>
      </c>
    </row>
    <row r="395" spans="1:18" s="2" customFormat="1" ht="13.5" hidden="1" thickBot="1" x14ac:dyDescent="0.25">
      <c r="A395" s="66">
        <v>374</v>
      </c>
      <c r="B395" s="219" t="str">
        <f t="shared" si="84"/>
        <v/>
      </c>
      <c r="C395" s="59" t="str">
        <f t="shared" si="77"/>
        <v/>
      </c>
      <c r="D395" s="60">
        <f t="shared" si="85"/>
        <v>1.2994262207055903E-113</v>
      </c>
      <c r="E395" s="60">
        <f t="shared" si="86"/>
        <v>4.8858425898530391E-111</v>
      </c>
      <c r="F395" s="60">
        <f t="shared" si="87"/>
        <v>9.1610847985965378E-109</v>
      </c>
      <c r="G395" s="2">
        <f t="shared" si="78"/>
        <v>1.2994262207055903E-113</v>
      </c>
      <c r="H395" s="2">
        <f t="shared" si="79"/>
        <v>1</v>
      </c>
      <c r="I395" s="2" t="str">
        <f t="shared" si="88"/>
        <v>yes</v>
      </c>
      <c r="J395" s="2">
        <f t="shared" si="80"/>
        <v>4.8858425898530391E-111</v>
      </c>
      <c r="K395" s="2">
        <f t="shared" si="81"/>
        <v>1</v>
      </c>
      <c r="N395" s="2" t="str">
        <f t="shared" si="89"/>
        <v>yes</v>
      </c>
      <c r="O395" s="2">
        <f t="shared" si="82"/>
        <v>9.1610847985965378E-109</v>
      </c>
      <c r="P395" s="2">
        <f t="shared" si="83"/>
        <v>1</v>
      </c>
      <c r="Q395" s="2" t="str">
        <f t="shared" si="90"/>
        <v>yes</v>
      </c>
      <c r="R395" s="2">
        <f t="shared" si="91"/>
        <v>0.99</v>
      </c>
    </row>
    <row r="396" spans="1:18" s="2" customFormat="1" ht="13.5" hidden="1" thickBot="1" x14ac:dyDescent="0.25">
      <c r="A396" s="66">
        <v>375</v>
      </c>
      <c r="B396" s="219" t="str">
        <f t="shared" si="84"/>
        <v/>
      </c>
      <c r="C396" s="59" t="str">
        <f t="shared" si="77"/>
        <v/>
      </c>
      <c r="D396" s="60">
        <f t="shared" si="85"/>
        <v>6.4971311035279401E-114</v>
      </c>
      <c r="E396" s="60">
        <f t="shared" si="86"/>
        <v>2.4494184260300417E-111</v>
      </c>
      <c r="F396" s="60">
        <f t="shared" si="87"/>
        <v>4.6049716122475249E-109</v>
      </c>
      <c r="G396" s="2">
        <f t="shared" si="78"/>
        <v>6.4971311035279401E-114</v>
      </c>
      <c r="H396" s="2">
        <f t="shared" si="79"/>
        <v>1</v>
      </c>
      <c r="I396" s="2" t="str">
        <f t="shared" si="88"/>
        <v>yes</v>
      </c>
      <c r="J396" s="2">
        <f t="shared" si="80"/>
        <v>2.4494184260300417E-111</v>
      </c>
      <c r="K396" s="2">
        <f t="shared" si="81"/>
        <v>1</v>
      </c>
      <c r="N396" s="2" t="str">
        <f t="shared" si="89"/>
        <v>yes</v>
      </c>
      <c r="O396" s="2">
        <f t="shared" si="82"/>
        <v>4.6049716122475249E-109</v>
      </c>
      <c r="P396" s="2">
        <f t="shared" si="83"/>
        <v>1</v>
      </c>
      <c r="Q396" s="2" t="str">
        <f t="shared" si="90"/>
        <v>yes</v>
      </c>
      <c r="R396" s="2">
        <f t="shared" si="91"/>
        <v>0.99</v>
      </c>
    </row>
    <row r="397" spans="1:18" s="2" customFormat="1" ht="13.5" hidden="1" thickBot="1" x14ac:dyDescent="0.25">
      <c r="A397" s="66">
        <v>376</v>
      </c>
      <c r="B397" s="219" t="str">
        <f t="shared" si="84"/>
        <v/>
      </c>
      <c r="C397" s="59" t="str">
        <f t="shared" si="77"/>
        <v/>
      </c>
      <c r="D397" s="60">
        <f t="shared" si="85"/>
        <v>3.2485655517641486E-114</v>
      </c>
      <c r="E397" s="60">
        <f t="shared" si="86"/>
        <v>1.2279577785667829E-111</v>
      </c>
      <c r="F397" s="60">
        <f t="shared" si="87"/>
        <v>2.3147328982539072E-109</v>
      </c>
      <c r="G397" s="2">
        <f t="shared" si="78"/>
        <v>3.2485655517641486E-114</v>
      </c>
      <c r="H397" s="2">
        <f t="shared" si="79"/>
        <v>1</v>
      </c>
      <c r="I397" s="2" t="str">
        <f t="shared" si="88"/>
        <v>yes</v>
      </c>
      <c r="J397" s="2">
        <f t="shared" si="80"/>
        <v>1.2279577785667829E-111</v>
      </c>
      <c r="K397" s="2">
        <f t="shared" si="81"/>
        <v>1</v>
      </c>
      <c r="N397" s="2" t="str">
        <f t="shared" si="89"/>
        <v>yes</v>
      </c>
      <c r="O397" s="2">
        <f t="shared" si="82"/>
        <v>2.3147328982539072E-109</v>
      </c>
      <c r="P397" s="2">
        <f t="shared" si="83"/>
        <v>1</v>
      </c>
      <c r="Q397" s="2" t="str">
        <f t="shared" si="90"/>
        <v>yes</v>
      </c>
      <c r="R397" s="2">
        <f t="shared" si="91"/>
        <v>0.99</v>
      </c>
    </row>
    <row r="398" spans="1:18" s="2" customFormat="1" ht="13.5" hidden="1" thickBot="1" x14ac:dyDescent="0.25">
      <c r="A398" s="66">
        <v>377</v>
      </c>
      <c r="B398" s="219" t="str">
        <f t="shared" si="84"/>
        <v/>
      </c>
      <c r="C398" s="59" t="str">
        <f t="shared" si="77"/>
        <v/>
      </c>
      <c r="D398" s="60">
        <f t="shared" si="85"/>
        <v>1.624282775882071E-114</v>
      </c>
      <c r="E398" s="60">
        <f t="shared" si="86"/>
        <v>6.1560317205927252E-112</v>
      </c>
      <c r="F398" s="60">
        <f t="shared" si="87"/>
        <v>1.1635062380197857E-109</v>
      </c>
      <c r="G398" s="2">
        <f t="shared" si="78"/>
        <v>1.624282775882071E-114</v>
      </c>
      <c r="H398" s="2">
        <f t="shared" si="79"/>
        <v>1</v>
      </c>
      <c r="I398" s="2" t="str">
        <f t="shared" si="88"/>
        <v>yes</v>
      </c>
      <c r="J398" s="2">
        <f t="shared" si="80"/>
        <v>6.1560317205927252E-112</v>
      </c>
      <c r="K398" s="2">
        <f t="shared" si="81"/>
        <v>1</v>
      </c>
      <c r="N398" s="2" t="str">
        <f t="shared" si="89"/>
        <v>yes</v>
      </c>
      <c r="O398" s="2">
        <f t="shared" si="82"/>
        <v>1.1635062380197857E-109</v>
      </c>
      <c r="P398" s="2">
        <f t="shared" si="83"/>
        <v>1</v>
      </c>
      <c r="Q398" s="2" t="str">
        <f t="shared" si="90"/>
        <v>yes</v>
      </c>
      <c r="R398" s="2">
        <f t="shared" si="91"/>
        <v>0.99</v>
      </c>
    </row>
    <row r="399" spans="1:18" s="2" customFormat="1" ht="13.5" hidden="1" thickBot="1" x14ac:dyDescent="0.25">
      <c r="A399" s="66">
        <v>378</v>
      </c>
      <c r="B399" s="219" t="str">
        <f t="shared" si="84"/>
        <v/>
      </c>
      <c r="C399" s="59" t="str">
        <f t="shared" si="77"/>
        <v/>
      </c>
      <c r="D399" s="60">
        <f t="shared" si="85"/>
        <v>8.1214138794103408E-115</v>
      </c>
      <c r="E399" s="60">
        <f t="shared" si="86"/>
        <v>3.0861372741759416E-112</v>
      </c>
      <c r="F399" s="60">
        <f t="shared" si="87"/>
        <v>5.848311348701881E-110</v>
      </c>
      <c r="G399" s="2">
        <f t="shared" si="78"/>
        <v>8.1214138794103408E-115</v>
      </c>
      <c r="H399" s="2">
        <f t="shared" si="79"/>
        <v>1</v>
      </c>
      <c r="I399" s="2" t="str">
        <f t="shared" si="88"/>
        <v>yes</v>
      </c>
      <c r="J399" s="2">
        <f t="shared" si="80"/>
        <v>3.0861372741759416E-112</v>
      </c>
      <c r="K399" s="2">
        <f t="shared" si="81"/>
        <v>1</v>
      </c>
      <c r="N399" s="2" t="str">
        <f t="shared" si="89"/>
        <v>yes</v>
      </c>
      <c r="O399" s="2">
        <f t="shared" si="82"/>
        <v>5.848311348701881E-110</v>
      </c>
      <c r="P399" s="2">
        <f t="shared" si="83"/>
        <v>1</v>
      </c>
      <c r="Q399" s="2" t="str">
        <f t="shared" si="90"/>
        <v>yes</v>
      </c>
      <c r="R399" s="2">
        <f t="shared" si="91"/>
        <v>0.99</v>
      </c>
    </row>
    <row r="400" spans="1:18" s="2" customFormat="1" ht="13.5" hidden="1" thickBot="1" x14ac:dyDescent="0.25">
      <c r="A400" s="66">
        <v>379</v>
      </c>
      <c r="B400" s="219" t="str">
        <f t="shared" si="84"/>
        <v/>
      </c>
      <c r="C400" s="59" t="str">
        <f t="shared" si="77"/>
        <v/>
      </c>
      <c r="D400" s="60">
        <f t="shared" si="85"/>
        <v>4.0607069397051632E-115</v>
      </c>
      <c r="E400" s="60">
        <f t="shared" si="86"/>
        <v>1.5471293440276726E-112</v>
      </c>
      <c r="F400" s="60">
        <f t="shared" si="87"/>
        <v>2.9395863607219816E-110</v>
      </c>
      <c r="G400" s="2">
        <f t="shared" si="78"/>
        <v>4.0607069397051632E-115</v>
      </c>
      <c r="H400" s="2">
        <f t="shared" si="79"/>
        <v>1</v>
      </c>
      <c r="I400" s="2" t="str">
        <f t="shared" si="88"/>
        <v>yes</v>
      </c>
      <c r="J400" s="2">
        <f t="shared" si="80"/>
        <v>1.5471293440276726E-112</v>
      </c>
      <c r="K400" s="2">
        <f t="shared" si="81"/>
        <v>1</v>
      </c>
      <c r="N400" s="2" t="str">
        <f t="shared" si="89"/>
        <v>yes</v>
      </c>
      <c r="O400" s="2">
        <f t="shared" si="82"/>
        <v>2.9395863607219816E-110</v>
      </c>
      <c r="P400" s="2">
        <f t="shared" si="83"/>
        <v>1</v>
      </c>
      <c r="Q400" s="2" t="str">
        <f t="shared" si="90"/>
        <v>yes</v>
      </c>
      <c r="R400" s="2">
        <f t="shared" si="91"/>
        <v>0.99</v>
      </c>
    </row>
    <row r="401" spans="1:18" s="2" customFormat="1" ht="13.5" hidden="1" thickBot="1" x14ac:dyDescent="0.25">
      <c r="A401" s="66">
        <v>380</v>
      </c>
      <c r="B401" s="219" t="str">
        <f t="shared" si="84"/>
        <v/>
      </c>
      <c r="C401" s="59" t="str">
        <f t="shared" si="77"/>
        <v/>
      </c>
      <c r="D401" s="60">
        <f t="shared" si="85"/>
        <v>2.0303534698525775E-115</v>
      </c>
      <c r="E401" s="60">
        <f t="shared" si="86"/>
        <v>7.7559502548368756E-113</v>
      </c>
      <c r="F401" s="60">
        <f t="shared" si="87"/>
        <v>1.4775288270811259E-110</v>
      </c>
      <c r="G401" s="2">
        <f t="shared" si="78"/>
        <v>2.0303534698525775E-115</v>
      </c>
      <c r="H401" s="2">
        <f t="shared" si="79"/>
        <v>1</v>
      </c>
      <c r="I401" s="2" t="str">
        <f t="shared" si="88"/>
        <v>yes</v>
      </c>
      <c r="J401" s="2">
        <f t="shared" si="80"/>
        <v>7.7559502548368756E-113</v>
      </c>
      <c r="K401" s="2">
        <f t="shared" si="81"/>
        <v>1</v>
      </c>
      <c r="N401" s="2" t="str">
        <f t="shared" si="89"/>
        <v>yes</v>
      </c>
      <c r="O401" s="2">
        <f t="shared" si="82"/>
        <v>1.4775288270811259E-110</v>
      </c>
      <c r="P401" s="2">
        <f t="shared" si="83"/>
        <v>1</v>
      </c>
      <c r="Q401" s="2" t="str">
        <f t="shared" si="90"/>
        <v>yes</v>
      </c>
      <c r="R401" s="2">
        <f t="shared" si="91"/>
        <v>0.99</v>
      </c>
    </row>
    <row r="402" spans="1:18" s="2" customFormat="1" ht="13.5" hidden="1" thickBot="1" x14ac:dyDescent="0.25">
      <c r="A402" s="66">
        <v>381</v>
      </c>
      <c r="B402" s="219" t="str">
        <f t="shared" si="84"/>
        <v/>
      </c>
      <c r="C402" s="59" t="str">
        <f t="shared" si="77"/>
        <v/>
      </c>
      <c r="D402" s="60">
        <f t="shared" si="85"/>
        <v>1.015176734926287E-115</v>
      </c>
      <c r="E402" s="60">
        <f t="shared" si="86"/>
        <v>3.8881268947676946E-113</v>
      </c>
      <c r="F402" s="60">
        <f t="shared" si="87"/>
        <v>7.4264238866798009E-111</v>
      </c>
      <c r="G402" s="2">
        <f t="shared" si="78"/>
        <v>1.015176734926287E-115</v>
      </c>
      <c r="H402" s="2">
        <f t="shared" si="79"/>
        <v>1</v>
      </c>
      <c r="I402" s="2" t="str">
        <f t="shared" si="88"/>
        <v>yes</v>
      </c>
      <c r="J402" s="2">
        <f t="shared" si="80"/>
        <v>3.8881268947676946E-113</v>
      </c>
      <c r="K402" s="2">
        <f t="shared" si="81"/>
        <v>1</v>
      </c>
      <c r="N402" s="2" t="str">
        <f t="shared" si="89"/>
        <v>yes</v>
      </c>
      <c r="O402" s="2">
        <f t="shared" si="82"/>
        <v>7.4264238866798009E-111</v>
      </c>
      <c r="P402" s="2">
        <f t="shared" si="83"/>
        <v>1</v>
      </c>
      <c r="Q402" s="2" t="str">
        <f t="shared" si="90"/>
        <v>yes</v>
      </c>
      <c r="R402" s="2">
        <f t="shared" si="91"/>
        <v>0.99</v>
      </c>
    </row>
    <row r="403" spans="1:18" s="2" customFormat="1" ht="13.5" hidden="1" thickBot="1" x14ac:dyDescent="0.25">
      <c r="A403" s="66">
        <v>382</v>
      </c>
      <c r="B403" s="219" t="str">
        <f t="shared" si="84"/>
        <v/>
      </c>
      <c r="C403" s="59" t="str">
        <f t="shared" si="77"/>
        <v/>
      </c>
      <c r="D403" s="60">
        <f t="shared" si="85"/>
        <v>5.0758836746314247E-116</v>
      </c>
      <c r="E403" s="60">
        <f t="shared" si="86"/>
        <v>1.9491393310584746E-113</v>
      </c>
      <c r="F403" s="60">
        <f t="shared" si="87"/>
        <v>3.7326525778137332E-111</v>
      </c>
      <c r="G403" s="2">
        <f t="shared" si="78"/>
        <v>5.0758836746314247E-116</v>
      </c>
      <c r="H403" s="2">
        <f t="shared" si="79"/>
        <v>1</v>
      </c>
      <c r="I403" s="2" t="str">
        <f t="shared" si="88"/>
        <v>yes</v>
      </c>
      <c r="J403" s="2">
        <f t="shared" si="80"/>
        <v>1.9491393310584746E-113</v>
      </c>
      <c r="K403" s="2">
        <f t="shared" si="81"/>
        <v>1</v>
      </c>
      <c r="N403" s="2" t="str">
        <f t="shared" si="89"/>
        <v>yes</v>
      </c>
      <c r="O403" s="2">
        <f t="shared" si="82"/>
        <v>3.7326525778137332E-111</v>
      </c>
      <c r="P403" s="2">
        <f t="shared" si="83"/>
        <v>1</v>
      </c>
      <c r="Q403" s="2" t="str">
        <f t="shared" si="90"/>
        <v>yes</v>
      </c>
      <c r="R403" s="2">
        <f t="shared" si="91"/>
        <v>0.99</v>
      </c>
    </row>
    <row r="404" spans="1:18" s="2" customFormat="1" ht="13.5" hidden="1" thickBot="1" x14ac:dyDescent="0.25">
      <c r="A404" s="66">
        <v>383</v>
      </c>
      <c r="B404" s="219" t="str">
        <f t="shared" si="84"/>
        <v/>
      </c>
      <c r="C404" s="59" t="str">
        <f t="shared" si="77"/>
        <v/>
      </c>
      <c r="D404" s="60">
        <f t="shared" si="85"/>
        <v>2.5379418373157078E-116</v>
      </c>
      <c r="E404" s="60">
        <f t="shared" si="86"/>
        <v>9.7710760736655077E-114</v>
      </c>
      <c r="F404" s="60">
        <f t="shared" si="87"/>
        <v>1.876071985562155E-111</v>
      </c>
      <c r="G404" s="2">
        <f t="shared" si="78"/>
        <v>2.5379418373157078E-116</v>
      </c>
      <c r="H404" s="2">
        <f t="shared" si="79"/>
        <v>1</v>
      </c>
      <c r="I404" s="2" t="str">
        <f t="shared" si="88"/>
        <v>yes</v>
      </c>
      <c r="J404" s="2">
        <f t="shared" si="80"/>
        <v>9.7710760736655077E-114</v>
      </c>
      <c r="K404" s="2">
        <f t="shared" si="81"/>
        <v>1</v>
      </c>
      <c r="N404" s="2" t="str">
        <f t="shared" si="89"/>
        <v>yes</v>
      </c>
      <c r="O404" s="2">
        <f t="shared" si="82"/>
        <v>1.876071985562155E-111</v>
      </c>
      <c r="P404" s="2">
        <f t="shared" si="83"/>
        <v>1</v>
      </c>
      <c r="Q404" s="2" t="str">
        <f t="shared" si="90"/>
        <v>yes</v>
      </c>
      <c r="R404" s="2">
        <f t="shared" si="91"/>
        <v>0.99</v>
      </c>
    </row>
    <row r="405" spans="1:18" s="2" customFormat="1" ht="13.5" hidden="1" thickBot="1" x14ac:dyDescent="0.25">
      <c r="A405" s="66">
        <v>384</v>
      </c>
      <c r="B405" s="219" t="str">
        <f t="shared" si="84"/>
        <v/>
      </c>
      <c r="C405" s="59" t="str">
        <f t="shared" si="77"/>
        <v/>
      </c>
      <c r="D405" s="60">
        <f t="shared" si="85"/>
        <v>1.2689709186578517E-116</v>
      </c>
      <c r="E405" s="60">
        <f t="shared" si="86"/>
        <v>4.8982277460193256E-114</v>
      </c>
      <c r="F405" s="60">
        <f t="shared" si="87"/>
        <v>9.4292153081790808E-112</v>
      </c>
      <c r="G405" s="2">
        <f t="shared" si="78"/>
        <v>1.2689709186578517E-116</v>
      </c>
      <c r="H405" s="2">
        <f t="shared" si="79"/>
        <v>1</v>
      </c>
      <c r="I405" s="2" t="str">
        <f t="shared" si="88"/>
        <v>yes</v>
      </c>
      <c r="J405" s="2">
        <f t="shared" si="80"/>
        <v>4.8982277460193256E-114</v>
      </c>
      <c r="K405" s="2">
        <f t="shared" si="81"/>
        <v>1</v>
      </c>
      <c r="N405" s="2" t="str">
        <f t="shared" si="89"/>
        <v>yes</v>
      </c>
      <c r="O405" s="2">
        <f t="shared" si="82"/>
        <v>9.4292153081790808E-112</v>
      </c>
      <c r="P405" s="2">
        <f t="shared" si="83"/>
        <v>1</v>
      </c>
      <c r="Q405" s="2" t="str">
        <f t="shared" si="90"/>
        <v>yes</v>
      </c>
      <c r="R405" s="2">
        <f t="shared" si="91"/>
        <v>0.99</v>
      </c>
    </row>
    <row r="406" spans="1:18" s="2" customFormat="1" ht="13.5" hidden="1" thickBot="1" x14ac:dyDescent="0.25">
      <c r="A406" s="66">
        <v>385</v>
      </c>
      <c r="B406" s="219" t="str">
        <f t="shared" si="84"/>
        <v/>
      </c>
      <c r="C406" s="59" t="str">
        <f t="shared" ref="C406:C469" si="92">IF($A406&gt;=$B$8,"",IF($B$8&lt;50,IF($B$10=2, $J1412, IF($B$10=1,$G1412,$D1412)),IF($B406&gt;=$B$11,"yes","no")))</f>
        <v/>
      </c>
      <c r="D406" s="60">
        <f t="shared" si="85"/>
        <v>6.3448545932892456E-117</v>
      </c>
      <c r="E406" s="60">
        <f t="shared" si="86"/>
        <v>2.4554587276029483E-114</v>
      </c>
      <c r="F406" s="60">
        <f t="shared" si="87"/>
        <v>4.73909879281963E-112</v>
      </c>
      <c r="G406" s="2">
        <f t="shared" ref="G406:G469" si="93">D406</f>
        <v>6.3448545932892456E-117</v>
      </c>
      <c r="H406" s="2">
        <f t="shared" ref="H406:H469" si="94">1-G406</f>
        <v>1</v>
      </c>
      <c r="I406" s="2" t="str">
        <f t="shared" si="88"/>
        <v>yes</v>
      </c>
      <c r="J406" s="2">
        <f t="shared" ref="J406:J469" si="95">E406</f>
        <v>2.4554587276029483E-114</v>
      </c>
      <c r="K406" s="2">
        <f t="shared" ref="K406:K469" si="96">1-J406</f>
        <v>1</v>
      </c>
      <c r="N406" s="2" t="str">
        <f t="shared" si="89"/>
        <v>yes</v>
      </c>
      <c r="O406" s="2">
        <f t="shared" ref="O406:O469" si="97">F406</f>
        <v>4.73909879281963E-112</v>
      </c>
      <c r="P406" s="2">
        <f t="shared" ref="P406:P469" si="98">1-O406</f>
        <v>1</v>
      </c>
      <c r="Q406" s="2" t="str">
        <f t="shared" si="90"/>
        <v>yes</v>
      </c>
      <c r="R406" s="2">
        <f t="shared" si="91"/>
        <v>0.99</v>
      </c>
    </row>
    <row r="407" spans="1:18" s="2" customFormat="1" ht="13.5" hidden="1" thickBot="1" x14ac:dyDescent="0.25">
      <c r="A407" s="66">
        <v>386</v>
      </c>
      <c r="B407" s="219" t="str">
        <f t="shared" si="84"/>
        <v/>
      </c>
      <c r="C407" s="59" t="str">
        <f t="shared" si="92"/>
        <v/>
      </c>
      <c r="D407" s="60">
        <f t="shared" si="85"/>
        <v>3.1724272966446172E-117</v>
      </c>
      <c r="E407" s="60">
        <f t="shared" si="86"/>
        <v>1.2309017910981162E-114</v>
      </c>
      <c r="F407" s="60">
        <f t="shared" si="87"/>
        <v>2.3818266900478262E-112</v>
      </c>
      <c r="G407" s="2">
        <f t="shared" si="93"/>
        <v>3.1724272966446172E-117</v>
      </c>
      <c r="H407" s="2">
        <f t="shared" si="94"/>
        <v>1</v>
      </c>
      <c r="I407" s="2" t="str">
        <f t="shared" si="88"/>
        <v>yes</v>
      </c>
      <c r="J407" s="2">
        <f t="shared" si="95"/>
        <v>1.2309017910981162E-114</v>
      </c>
      <c r="K407" s="2">
        <f t="shared" si="96"/>
        <v>1</v>
      </c>
      <c r="N407" s="2" t="str">
        <f t="shared" si="89"/>
        <v>yes</v>
      </c>
      <c r="O407" s="2">
        <f t="shared" si="97"/>
        <v>2.3818266900478262E-112</v>
      </c>
      <c r="P407" s="2">
        <f t="shared" si="98"/>
        <v>1</v>
      </c>
      <c r="Q407" s="2" t="str">
        <f t="shared" si="90"/>
        <v>yes</v>
      </c>
      <c r="R407" s="2">
        <f t="shared" si="91"/>
        <v>0.99</v>
      </c>
    </row>
    <row r="408" spans="1:18" s="2" customFormat="1" ht="13.5" hidden="1" thickBot="1" x14ac:dyDescent="0.25">
      <c r="A408" s="66">
        <v>387</v>
      </c>
      <c r="B408" s="219" t="str">
        <f t="shared" si="84"/>
        <v/>
      </c>
      <c r="C408" s="59" t="str">
        <f t="shared" si="92"/>
        <v/>
      </c>
      <c r="D408" s="60">
        <f t="shared" si="85"/>
        <v>1.5862136483223058E-117</v>
      </c>
      <c r="E408" s="60">
        <f t="shared" si="86"/>
        <v>6.170371091973793E-115</v>
      </c>
      <c r="F408" s="60">
        <f t="shared" si="87"/>
        <v>1.1970678539794012E-112</v>
      </c>
      <c r="G408" s="2">
        <f t="shared" si="93"/>
        <v>1.5862136483223058E-117</v>
      </c>
      <c r="H408" s="2">
        <f t="shared" si="94"/>
        <v>1</v>
      </c>
      <c r="I408" s="2" t="str">
        <f t="shared" si="88"/>
        <v>yes</v>
      </c>
      <c r="J408" s="2">
        <f t="shared" si="95"/>
        <v>6.170371091973793E-115</v>
      </c>
      <c r="K408" s="2">
        <f t="shared" si="96"/>
        <v>1</v>
      </c>
      <c r="N408" s="2" t="str">
        <f t="shared" si="89"/>
        <v>yes</v>
      </c>
      <c r="O408" s="2">
        <f t="shared" si="97"/>
        <v>1.1970678539794012E-112</v>
      </c>
      <c r="P408" s="2">
        <f t="shared" si="98"/>
        <v>1</v>
      </c>
      <c r="Q408" s="2" t="str">
        <f t="shared" si="90"/>
        <v>yes</v>
      </c>
      <c r="R408" s="2">
        <f t="shared" si="91"/>
        <v>0.99</v>
      </c>
    </row>
    <row r="409" spans="1:18" s="2" customFormat="1" ht="13.5" hidden="1" thickBot="1" x14ac:dyDescent="0.25">
      <c r="A409" s="66">
        <v>388</v>
      </c>
      <c r="B409" s="219" t="str">
        <f t="shared" si="84"/>
        <v/>
      </c>
      <c r="C409" s="59" t="str">
        <f t="shared" si="92"/>
        <v/>
      </c>
      <c r="D409" s="60">
        <f t="shared" si="85"/>
        <v>7.931068241611513E-118</v>
      </c>
      <c r="E409" s="60">
        <f t="shared" si="86"/>
        <v>3.0931166142285025E-115</v>
      </c>
      <c r="F409" s="60">
        <f t="shared" si="87"/>
        <v>6.0161911253568642E-113</v>
      </c>
      <c r="G409" s="2">
        <f t="shared" si="93"/>
        <v>7.931068241611513E-118</v>
      </c>
      <c r="H409" s="2">
        <f t="shared" si="94"/>
        <v>1</v>
      </c>
      <c r="I409" s="2" t="str">
        <f t="shared" si="88"/>
        <v>yes</v>
      </c>
      <c r="J409" s="2">
        <f t="shared" si="95"/>
        <v>3.0931166142285025E-115</v>
      </c>
      <c r="K409" s="2">
        <f t="shared" si="96"/>
        <v>1</v>
      </c>
      <c r="N409" s="2" t="str">
        <f t="shared" si="89"/>
        <v>yes</v>
      </c>
      <c r="O409" s="2">
        <f t="shared" si="97"/>
        <v>6.0161911253568642E-113</v>
      </c>
      <c r="P409" s="2">
        <f t="shared" si="98"/>
        <v>1</v>
      </c>
      <c r="Q409" s="2" t="str">
        <f t="shared" si="90"/>
        <v>yes</v>
      </c>
      <c r="R409" s="2">
        <f t="shared" si="91"/>
        <v>0.99</v>
      </c>
    </row>
    <row r="410" spans="1:18" s="2" customFormat="1" ht="13.5" hidden="1" thickBot="1" x14ac:dyDescent="0.25">
      <c r="A410" s="66">
        <v>389</v>
      </c>
      <c r="B410" s="219" t="str">
        <f t="shared" si="84"/>
        <v/>
      </c>
      <c r="C410" s="59" t="str">
        <f t="shared" si="92"/>
        <v/>
      </c>
      <c r="D410" s="60">
        <f t="shared" si="85"/>
        <v>3.9655341208057495E-118</v>
      </c>
      <c r="E410" s="60">
        <f t="shared" si="86"/>
        <v>1.5505238412350529E-115</v>
      </c>
      <c r="F410" s="60">
        <f t="shared" si="87"/>
        <v>3.0235611457495691E-113</v>
      </c>
      <c r="G410" s="2">
        <f t="shared" si="93"/>
        <v>3.9655341208057495E-118</v>
      </c>
      <c r="H410" s="2">
        <f t="shared" si="94"/>
        <v>1</v>
      </c>
      <c r="I410" s="2" t="str">
        <f t="shared" si="88"/>
        <v>yes</v>
      </c>
      <c r="J410" s="2">
        <f t="shared" si="95"/>
        <v>1.5505238412350529E-115</v>
      </c>
      <c r="K410" s="2">
        <f t="shared" si="96"/>
        <v>1</v>
      </c>
      <c r="N410" s="2" t="str">
        <f t="shared" si="89"/>
        <v>yes</v>
      </c>
      <c r="O410" s="2">
        <f t="shared" si="97"/>
        <v>3.0235611457495691E-113</v>
      </c>
      <c r="P410" s="2">
        <f t="shared" si="98"/>
        <v>1</v>
      </c>
      <c r="Q410" s="2" t="str">
        <f t="shared" si="90"/>
        <v>yes</v>
      </c>
      <c r="R410" s="2">
        <f t="shared" si="91"/>
        <v>0.99</v>
      </c>
    </row>
    <row r="411" spans="1:18" s="2" customFormat="1" ht="13.5" hidden="1" thickBot="1" x14ac:dyDescent="0.25">
      <c r="A411" s="66">
        <v>390</v>
      </c>
      <c r="B411" s="219" t="str">
        <f t="shared" si="84"/>
        <v/>
      </c>
      <c r="C411" s="59" t="str">
        <f t="shared" si="92"/>
        <v/>
      </c>
      <c r="D411" s="60">
        <f t="shared" si="85"/>
        <v>1.9827670604028708E-118</v>
      </c>
      <c r="E411" s="60">
        <f t="shared" si="86"/>
        <v>7.7724468767792828E-116</v>
      </c>
      <c r="F411" s="60">
        <f t="shared" si="87"/>
        <v>1.519533192080956E-113</v>
      </c>
      <c r="G411" s="2">
        <f t="shared" si="93"/>
        <v>1.9827670604028708E-118</v>
      </c>
      <c r="H411" s="2">
        <f t="shared" si="94"/>
        <v>1</v>
      </c>
      <c r="I411" s="2" t="str">
        <f t="shared" si="88"/>
        <v>yes</v>
      </c>
      <c r="J411" s="2">
        <f t="shared" si="95"/>
        <v>7.7724468767792828E-116</v>
      </c>
      <c r="K411" s="2">
        <f t="shared" si="96"/>
        <v>1</v>
      </c>
      <c r="N411" s="2" t="str">
        <f t="shared" si="89"/>
        <v>yes</v>
      </c>
      <c r="O411" s="2">
        <f t="shared" si="97"/>
        <v>1.519533192080956E-113</v>
      </c>
      <c r="P411" s="2">
        <f t="shared" si="98"/>
        <v>1</v>
      </c>
      <c r="Q411" s="2" t="str">
        <f t="shared" si="90"/>
        <v>yes</v>
      </c>
      <c r="R411" s="2">
        <f t="shared" si="91"/>
        <v>0.99</v>
      </c>
    </row>
    <row r="412" spans="1:18" s="2" customFormat="1" ht="13.5" hidden="1" thickBot="1" x14ac:dyDescent="0.25">
      <c r="A412" s="66">
        <v>391</v>
      </c>
      <c r="B412" s="219" t="str">
        <f t="shared" si="84"/>
        <v/>
      </c>
      <c r="C412" s="59" t="str">
        <f t="shared" si="92"/>
        <v/>
      </c>
      <c r="D412" s="60">
        <f t="shared" si="85"/>
        <v>9.9138353020143362E-119</v>
      </c>
      <c r="E412" s="60">
        <f t="shared" si="86"/>
        <v>3.8961372736916489E-116</v>
      </c>
      <c r="F412" s="60">
        <f t="shared" si="87"/>
        <v>7.6365281947886656E-114</v>
      </c>
      <c r="G412" s="2">
        <f t="shared" si="93"/>
        <v>9.9138353020143362E-119</v>
      </c>
      <c r="H412" s="2">
        <f t="shared" si="94"/>
        <v>1</v>
      </c>
      <c r="I412" s="2" t="str">
        <f t="shared" si="88"/>
        <v>yes</v>
      </c>
      <c r="J412" s="2">
        <f t="shared" si="95"/>
        <v>3.8961372736916489E-116</v>
      </c>
      <c r="K412" s="2">
        <f t="shared" si="96"/>
        <v>1</v>
      </c>
      <c r="N412" s="2" t="str">
        <f t="shared" si="89"/>
        <v>yes</v>
      </c>
      <c r="O412" s="2">
        <f t="shared" si="97"/>
        <v>7.6365281947886656E-114</v>
      </c>
      <c r="P412" s="2">
        <f t="shared" si="98"/>
        <v>1</v>
      </c>
      <c r="Q412" s="2" t="str">
        <f t="shared" si="90"/>
        <v>yes</v>
      </c>
      <c r="R412" s="2">
        <f t="shared" si="91"/>
        <v>0.99</v>
      </c>
    </row>
    <row r="413" spans="1:18" s="2" customFormat="1" ht="13.5" hidden="1" thickBot="1" x14ac:dyDescent="0.25">
      <c r="A413" s="66">
        <v>392</v>
      </c>
      <c r="B413" s="219" t="str">
        <f t="shared" si="84"/>
        <v/>
      </c>
      <c r="C413" s="59" t="str">
        <f t="shared" si="92"/>
        <v/>
      </c>
      <c r="D413" s="60">
        <f t="shared" si="85"/>
        <v>4.9569176510071593E-119</v>
      </c>
      <c r="E413" s="60">
        <f t="shared" si="86"/>
        <v>1.9530255544968274E-116</v>
      </c>
      <c r="F413" s="60">
        <f t="shared" si="87"/>
        <v>3.8377447837627843E-114</v>
      </c>
      <c r="G413" s="2">
        <f t="shared" si="93"/>
        <v>4.9569176510071593E-119</v>
      </c>
      <c r="H413" s="2">
        <f t="shared" si="94"/>
        <v>1</v>
      </c>
      <c r="I413" s="2" t="str">
        <f t="shared" si="88"/>
        <v>yes</v>
      </c>
      <c r="J413" s="2">
        <f t="shared" si="95"/>
        <v>1.9530255544968274E-116</v>
      </c>
      <c r="K413" s="2">
        <f t="shared" si="96"/>
        <v>1</v>
      </c>
      <c r="N413" s="2" t="str">
        <f t="shared" si="89"/>
        <v>yes</v>
      </c>
      <c r="O413" s="2">
        <f t="shared" si="97"/>
        <v>3.8377447837627843E-114</v>
      </c>
      <c r="P413" s="2">
        <f t="shared" si="98"/>
        <v>1</v>
      </c>
      <c r="Q413" s="2" t="str">
        <f t="shared" si="90"/>
        <v>yes</v>
      </c>
      <c r="R413" s="2">
        <f t="shared" si="91"/>
        <v>0.99</v>
      </c>
    </row>
    <row r="414" spans="1:18" s="2" customFormat="1" ht="13.5" hidden="1" thickBot="1" x14ac:dyDescent="0.25">
      <c r="A414" s="66">
        <v>393</v>
      </c>
      <c r="B414" s="219" t="str">
        <f t="shared" si="84"/>
        <v/>
      </c>
      <c r="C414" s="59" t="str">
        <f t="shared" si="92"/>
        <v/>
      </c>
      <c r="D414" s="60">
        <f t="shared" si="85"/>
        <v>2.4784588255035747E-119</v>
      </c>
      <c r="E414" s="60">
        <f t="shared" si="86"/>
        <v>9.7899123607391555E-117</v>
      </c>
      <c r="F414" s="60">
        <f t="shared" si="87"/>
        <v>1.9286375196538722E-114</v>
      </c>
      <c r="G414" s="2">
        <f t="shared" si="93"/>
        <v>2.4784588255035747E-119</v>
      </c>
      <c r="H414" s="2">
        <f t="shared" si="94"/>
        <v>1</v>
      </c>
      <c r="I414" s="2" t="str">
        <f t="shared" si="88"/>
        <v>yes</v>
      </c>
      <c r="J414" s="2">
        <f t="shared" si="95"/>
        <v>9.7899123607391555E-117</v>
      </c>
      <c r="K414" s="2">
        <f t="shared" si="96"/>
        <v>1</v>
      </c>
      <c r="N414" s="2" t="str">
        <f t="shared" si="89"/>
        <v>yes</v>
      </c>
      <c r="O414" s="2">
        <f t="shared" si="97"/>
        <v>1.9286375196538722E-114</v>
      </c>
      <c r="P414" s="2">
        <f t="shared" si="98"/>
        <v>1</v>
      </c>
      <c r="Q414" s="2" t="str">
        <f t="shared" si="90"/>
        <v>yes</v>
      </c>
      <c r="R414" s="2">
        <f t="shared" si="91"/>
        <v>0.99</v>
      </c>
    </row>
    <row r="415" spans="1:18" s="2" customFormat="1" ht="13.5" hidden="1" thickBot="1" x14ac:dyDescent="0.25">
      <c r="A415" s="66">
        <v>394</v>
      </c>
      <c r="B415" s="219" t="str">
        <f t="shared" si="84"/>
        <v/>
      </c>
      <c r="C415" s="59" t="str">
        <f t="shared" si="92"/>
        <v/>
      </c>
      <c r="D415" s="60">
        <f t="shared" si="85"/>
        <v>1.2392294127517851E-119</v>
      </c>
      <c r="E415" s="60">
        <f t="shared" si="86"/>
        <v>4.9073484744970878E-117</v>
      </c>
      <c r="F415" s="60">
        <f t="shared" si="87"/>
        <v>9.6921371600730404E-115</v>
      </c>
      <c r="G415" s="2">
        <f t="shared" si="93"/>
        <v>1.2392294127517851E-119</v>
      </c>
      <c r="H415" s="2">
        <f t="shared" si="94"/>
        <v>1</v>
      </c>
      <c r="I415" s="2" t="str">
        <f t="shared" si="88"/>
        <v>yes</v>
      </c>
      <c r="J415" s="2">
        <f t="shared" si="95"/>
        <v>4.9073484744970878E-117</v>
      </c>
      <c r="K415" s="2">
        <f t="shared" si="96"/>
        <v>1</v>
      </c>
      <c r="N415" s="2" t="str">
        <f t="shared" si="89"/>
        <v>yes</v>
      </c>
      <c r="O415" s="2">
        <f t="shared" si="97"/>
        <v>9.6921371600730404E-115</v>
      </c>
      <c r="P415" s="2">
        <f t="shared" si="98"/>
        <v>1</v>
      </c>
      <c r="Q415" s="2" t="str">
        <f t="shared" si="90"/>
        <v>yes</v>
      </c>
      <c r="R415" s="2">
        <f t="shared" si="91"/>
        <v>0.99</v>
      </c>
    </row>
    <row r="416" spans="1:18" s="2" customFormat="1" ht="13.5" hidden="1" thickBot="1" x14ac:dyDescent="0.25">
      <c r="A416" s="66">
        <v>395</v>
      </c>
      <c r="B416" s="219" t="str">
        <f t="shared" si="84"/>
        <v/>
      </c>
      <c r="C416" s="59" t="str">
        <f t="shared" si="92"/>
        <v/>
      </c>
      <c r="D416" s="60">
        <f t="shared" si="85"/>
        <v>6.1961470637589134E-120</v>
      </c>
      <c r="E416" s="60">
        <f t="shared" si="86"/>
        <v>2.4598703843122982E-117</v>
      </c>
      <c r="F416" s="60">
        <f t="shared" si="87"/>
        <v>4.8706053224089973E-115</v>
      </c>
      <c r="G416" s="2">
        <f t="shared" si="93"/>
        <v>6.1961470637589134E-120</v>
      </c>
      <c r="H416" s="2">
        <f t="shared" si="94"/>
        <v>1</v>
      </c>
      <c r="I416" s="2" t="str">
        <f t="shared" si="88"/>
        <v>yes</v>
      </c>
      <c r="J416" s="2">
        <f t="shared" si="95"/>
        <v>2.4598703843122982E-117</v>
      </c>
      <c r="K416" s="2">
        <f t="shared" si="96"/>
        <v>1</v>
      </c>
      <c r="N416" s="2" t="str">
        <f t="shared" si="89"/>
        <v>yes</v>
      </c>
      <c r="O416" s="2">
        <f t="shared" si="97"/>
        <v>4.8706053224089973E-115</v>
      </c>
      <c r="P416" s="2">
        <f t="shared" si="98"/>
        <v>1</v>
      </c>
      <c r="Q416" s="2" t="str">
        <f t="shared" si="90"/>
        <v>yes</v>
      </c>
      <c r="R416" s="2">
        <f t="shared" si="91"/>
        <v>0.99</v>
      </c>
    </row>
    <row r="417" spans="1:18" s="2" customFormat="1" ht="13.5" hidden="1" thickBot="1" x14ac:dyDescent="0.25">
      <c r="A417" s="66">
        <v>396</v>
      </c>
      <c r="B417" s="219" t="str">
        <f t="shared" si="84"/>
        <v/>
      </c>
      <c r="C417" s="59" t="str">
        <f t="shared" si="92"/>
        <v/>
      </c>
      <c r="D417" s="60">
        <f t="shared" si="85"/>
        <v>3.0980735318794512E-120</v>
      </c>
      <c r="E417" s="60">
        <f t="shared" si="86"/>
        <v>1.2330332656880261E-117</v>
      </c>
      <c r="F417" s="60">
        <f t="shared" si="87"/>
        <v>2.4476020131260556E-115</v>
      </c>
      <c r="G417" s="2">
        <f t="shared" si="93"/>
        <v>3.0980735318794512E-120</v>
      </c>
      <c r="H417" s="2">
        <f t="shared" si="94"/>
        <v>1</v>
      </c>
      <c r="I417" s="2" t="str">
        <f t="shared" si="88"/>
        <v>yes</v>
      </c>
      <c r="J417" s="2">
        <f t="shared" si="95"/>
        <v>1.2330332656880261E-117</v>
      </c>
      <c r="K417" s="2">
        <f t="shared" si="96"/>
        <v>1</v>
      </c>
      <c r="N417" s="2" t="str">
        <f t="shared" si="89"/>
        <v>yes</v>
      </c>
      <c r="O417" s="2">
        <f t="shared" si="97"/>
        <v>2.4476020131260556E-115</v>
      </c>
      <c r="P417" s="2">
        <f t="shared" si="98"/>
        <v>1</v>
      </c>
      <c r="Q417" s="2" t="str">
        <f t="shared" si="90"/>
        <v>yes</v>
      </c>
      <c r="R417" s="2">
        <f t="shared" si="91"/>
        <v>0.99</v>
      </c>
    </row>
    <row r="418" spans="1:18" s="2" customFormat="1" ht="13.5" hidden="1" thickBot="1" x14ac:dyDescent="0.25">
      <c r="A418" s="66">
        <v>397</v>
      </c>
      <c r="B418" s="219" t="str">
        <f t="shared" si="84"/>
        <v/>
      </c>
      <c r="C418" s="59" t="str">
        <f t="shared" si="92"/>
        <v/>
      </c>
      <c r="D418" s="60">
        <f t="shared" si="85"/>
        <v>1.5490367659397227E-120</v>
      </c>
      <c r="E418" s="60">
        <f t="shared" si="86"/>
        <v>6.1806566960995181E-118</v>
      </c>
      <c r="F418" s="60">
        <f t="shared" si="87"/>
        <v>1.2299661728914654E-115</v>
      </c>
      <c r="G418" s="2">
        <f t="shared" si="93"/>
        <v>1.5490367659397227E-120</v>
      </c>
      <c r="H418" s="2">
        <f t="shared" si="94"/>
        <v>1</v>
      </c>
      <c r="I418" s="2" t="str">
        <f t="shared" si="88"/>
        <v>yes</v>
      </c>
      <c r="J418" s="2">
        <f t="shared" si="95"/>
        <v>6.1806566960995181E-118</v>
      </c>
      <c r="K418" s="2">
        <f t="shared" si="96"/>
        <v>1</v>
      </c>
      <c r="N418" s="2" t="str">
        <f t="shared" si="89"/>
        <v>yes</v>
      </c>
      <c r="O418" s="2">
        <f t="shared" si="97"/>
        <v>1.2299661728914654E-115</v>
      </c>
      <c r="P418" s="2">
        <f t="shared" si="98"/>
        <v>1</v>
      </c>
      <c r="Q418" s="2" t="str">
        <f t="shared" si="90"/>
        <v>yes</v>
      </c>
      <c r="R418" s="2">
        <f t="shared" si="91"/>
        <v>0.99</v>
      </c>
    </row>
    <row r="419" spans="1:18" s="2" customFormat="1" ht="13.5" hidden="1" thickBot="1" x14ac:dyDescent="0.25">
      <c r="A419" s="66">
        <v>398</v>
      </c>
      <c r="B419" s="219" t="str">
        <f t="shared" si="84"/>
        <v/>
      </c>
      <c r="C419" s="59" t="str">
        <f t="shared" si="92"/>
        <v/>
      </c>
      <c r="D419" s="60">
        <f t="shared" si="85"/>
        <v>7.7451838296985987E-121</v>
      </c>
      <c r="E419" s="60">
        <f t="shared" si="86"/>
        <v>3.0980735318794511E-118</v>
      </c>
      <c r="F419" s="60">
        <f t="shared" si="87"/>
        <v>6.1807341479378146E-116</v>
      </c>
      <c r="G419" s="2">
        <f t="shared" si="93"/>
        <v>7.7451838296985987E-121</v>
      </c>
      <c r="H419" s="2">
        <f t="shared" si="94"/>
        <v>1</v>
      </c>
      <c r="I419" s="2" t="str">
        <f t="shared" si="88"/>
        <v>yes</v>
      </c>
      <c r="J419" s="2">
        <f t="shared" si="95"/>
        <v>3.0980735318794511E-118</v>
      </c>
      <c r="K419" s="2">
        <f t="shared" si="96"/>
        <v>1</v>
      </c>
      <c r="N419" s="2" t="str">
        <f t="shared" si="89"/>
        <v>yes</v>
      </c>
      <c r="O419" s="2">
        <f t="shared" si="97"/>
        <v>6.1807341479378146E-116</v>
      </c>
      <c r="P419" s="2">
        <f t="shared" si="98"/>
        <v>1</v>
      </c>
      <c r="Q419" s="2" t="str">
        <f t="shared" si="90"/>
        <v>yes</v>
      </c>
      <c r="R419" s="2">
        <f t="shared" si="91"/>
        <v>0.99</v>
      </c>
    </row>
    <row r="420" spans="1:18" s="2" customFormat="1" ht="13.5" hidden="1" thickBot="1" x14ac:dyDescent="0.25">
      <c r="A420" s="66">
        <v>399</v>
      </c>
      <c r="B420" s="219" t="str">
        <f t="shared" si="84"/>
        <v/>
      </c>
      <c r="C420" s="59" t="str">
        <f t="shared" si="92"/>
        <v/>
      </c>
      <c r="D420" s="60">
        <f t="shared" si="85"/>
        <v>3.8725919148492925E-121</v>
      </c>
      <c r="E420" s="60">
        <f t="shared" si="86"/>
        <v>1.5529093578545724E-118</v>
      </c>
      <c r="F420" s="60">
        <f t="shared" si="87"/>
        <v>3.1058574416282984E-116</v>
      </c>
      <c r="G420" s="2">
        <f t="shared" si="93"/>
        <v>3.8725919148492925E-121</v>
      </c>
      <c r="H420" s="2">
        <f t="shared" si="94"/>
        <v>1</v>
      </c>
      <c r="I420" s="2" t="str">
        <f t="shared" si="88"/>
        <v>yes</v>
      </c>
      <c r="J420" s="2">
        <f t="shared" si="95"/>
        <v>1.5529093578545724E-118</v>
      </c>
      <c r="K420" s="2">
        <f t="shared" si="96"/>
        <v>1</v>
      </c>
      <c r="N420" s="2" t="str">
        <f t="shared" si="89"/>
        <v>yes</v>
      </c>
      <c r="O420" s="2">
        <f t="shared" si="97"/>
        <v>3.1058574416282984E-116</v>
      </c>
      <c r="P420" s="2">
        <f t="shared" si="98"/>
        <v>1</v>
      </c>
      <c r="Q420" s="2" t="str">
        <f t="shared" si="90"/>
        <v>yes</v>
      </c>
      <c r="R420" s="2">
        <f t="shared" si="91"/>
        <v>0.99</v>
      </c>
    </row>
    <row r="421" spans="1:18" s="2" customFormat="1" ht="13.5" hidden="1" thickBot="1" x14ac:dyDescent="0.25">
      <c r="A421" s="66">
        <v>400</v>
      </c>
      <c r="B421" s="219" t="str">
        <f t="shared" si="84"/>
        <v/>
      </c>
      <c r="C421" s="59" t="str">
        <f t="shared" si="92"/>
        <v/>
      </c>
      <c r="D421" s="60">
        <f t="shared" si="85"/>
        <v>1.9362959574246426E-121</v>
      </c>
      <c r="E421" s="60">
        <f t="shared" si="86"/>
        <v>7.7839097488470901E-119</v>
      </c>
      <c r="F421" s="60">
        <f t="shared" si="87"/>
        <v>1.5606932676034195E-116</v>
      </c>
      <c r="G421" s="2">
        <f t="shared" si="93"/>
        <v>1.9362959574246426E-121</v>
      </c>
      <c r="H421" s="2">
        <f t="shared" si="94"/>
        <v>1</v>
      </c>
      <c r="I421" s="2" t="str">
        <f t="shared" si="88"/>
        <v>yes</v>
      </c>
      <c r="J421" s="2">
        <f t="shared" si="95"/>
        <v>7.7839097488470901E-119</v>
      </c>
      <c r="K421" s="2">
        <f t="shared" si="96"/>
        <v>1</v>
      </c>
      <c r="N421" s="2" t="str">
        <f t="shared" si="89"/>
        <v>yes</v>
      </c>
      <c r="O421" s="2">
        <f t="shared" si="97"/>
        <v>1.5606932676034195E-116</v>
      </c>
      <c r="P421" s="2">
        <f t="shared" si="98"/>
        <v>1</v>
      </c>
      <c r="Q421" s="2" t="str">
        <f t="shared" si="90"/>
        <v>yes</v>
      </c>
      <c r="R421" s="2">
        <f t="shared" si="91"/>
        <v>0.99</v>
      </c>
    </row>
    <row r="422" spans="1:18" s="2" customFormat="1" ht="13.5" hidden="1" thickBot="1" x14ac:dyDescent="0.25">
      <c r="A422" s="66">
        <v>401</v>
      </c>
      <c r="B422" s="219" t="str">
        <f t="shared" si="84"/>
        <v/>
      </c>
      <c r="C422" s="59" t="str">
        <f t="shared" si="92"/>
        <v/>
      </c>
      <c r="D422" s="60">
        <f t="shared" si="85"/>
        <v>9.6814797871231946E-122</v>
      </c>
      <c r="E422" s="60">
        <f t="shared" si="86"/>
        <v>3.9016363542106623E-119</v>
      </c>
      <c r="F422" s="60">
        <f t="shared" si="87"/>
        <v>7.842385886761315E-117</v>
      </c>
      <c r="G422" s="2">
        <f t="shared" si="93"/>
        <v>9.6814797871231946E-122</v>
      </c>
      <c r="H422" s="2">
        <f t="shared" si="94"/>
        <v>1</v>
      </c>
      <c r="I422" s="2" t="str">
        <f t="shared" si="88"/>
        <v>yes</v>
      </c>
      <c r="J422" s="2">
        <f t="shared" si="95"/>
        <v>3.9016363542106623E-119</v>
      </c>
      <c r="K422" s="2">
        <f t="shared" si="96"/>
        <v>1</v>
      </c>
      <c r="N422" s="2" t="str">
        <f t="shared" si="89"/>
        <v>yes</v>
      </c>
      <c r="O422" s="2">
        <f t="shared" si="97"/>
        <v>7.842385886761315E-117</v>
      </c>
      <c r="P422" s="2">
        <f t="shared" si="98"/>
        <v>1</v>
      </c>
      <c r="Q422" s="2" t="str">
        <f t="shared" si="90"/>
        <v>yes</v>
      </c>
      <c r="R422" s="2">
        <f t="shared" si="91"/>
        <v>0.99</v>
      </c>
    </row>
    <row r="423" spans="1:18" s="2" customFormat="1" ht="13.5" hidden="1" thickBot="1" x14ac:dyDescent="0.25">
      <c r="A423" s="66">
        <v>402</v>
      </c>
      <c r="B423" s="219" t="str">
        <f t="shared" si="84"/>
        <v/>
      </c>
      <c r="C423" s="59" t="str">
        <f t="shared" si="92"/>
        <v/>
      </c>
      <c r="D423" s="60">
        <f t="shared" si="85"/>
        <v>4.8407398935615882E-122</v>
      </c>
      <c r="E423" s="60">
        <f t="shared" si="86"/>
        <v>1.9556589169988892E-119</v>
      </c>
      <c r="F423" s="60">
        <f t="shared" si="87"/>
        <v>3.9407011251517046E-117</v>
      </c>
      <c r="G423" s="2">
        <f t="shared" si="93"/>
        <v>4.8407398935615882E-122</v>
      </c>
      <c r="H423" s="2">
        <f t="shared" si="94"/>
        <v>1</v>
      </c>
      <c r="I423" s="2" t="str">
        <f t="shared" si="88"/>
        <v>yes</v>
      </c>
      <c r="J423" s="2">
        <f t="shared" si="95"/>
        <v>1.9556589169988892E-119</v>
      </c>
      <c r="K423" s="2">
        <f t="shared" si="96"/>
        <v>1</v>
      </c>
      <c r="N423" s="2" t="str">
        <f t="shared" si="89"/>
        <v>yes</v>
      </c>
      <c r="O423" s="2">
        <f t="shared" si="97"/>
        <v>3.9407011251517046E-117</v>
      </c>
      <c r="P423" s="2">
        <f t="shared" si="98"/>
        <v>1</v>
      </c>
      <c r="Q423" s="2" t="str">
        <f t="shared" si="90"/>
        <v>yes</v>
      </c>
      <c r="R423" s="2">
        <f t="shared" si="91"/>
        <v>0.99</v>
      </c>
    </row>
    <row r="424" spans="1:18" s="2" customFormat="1" ht="13.5" hidden="1" thickBot="1" x14ac:dyDescent="0.25">
      <c r="A424" s="66">
        <v>403</v>
      </c>
      <c r="B424" s="219" t="str">
        <f t="shared" si="84"/>
        <v/>
      </c>
      <c r="C424" s="59" t="str">
        <f t="shared" si="92"/>
        <v/>
      </c>
      <c r="D424" s="60">
        <f t="shared" si="85"/>
        <v>2.4203699467807895E-122</v>
      </c>
      <c r="E424" s="60">
        <f t="shared" si="86"/>
        <v>9.8024982844622309E-120</v>
      </c>
      <c r="F424" s="60">
        <f t="shared" si="87"/>
        <v>1.980128857160843E-117</v>
      </c>
      <c r="G424" s="2">
        <f t="shared" si="93"/>
        <v>2.4203699467807895E-122</v>
      </c>
      <c r="H424" s="2">
        <f t="shared" si="94"/>
        <v>1</v>
      </c>
      <c r="I424" s="2" t="str">
        <f t="shared" si="88"/>
        <v>yes</v>
      </c>
      <c r="J424" s="2">
        <f t="shared" si="95"/>
        <v>9.8024982844622309E-120</v>
      </c>
      <c r="K424" s="2">
        <f t="shared" si="96"/>
        <v>1</v>
      </c>
      <c r="N424" s="2" t="str">
        <f t="shared" si="89"/>
        <v>yes</v>
      </c>
      <c r="O424" s="2">
        <f t="shared" si="97"/>
        <v>1.980128857160843E-117</v>
      </c>
      <c r="P424" s="2">
        <f t="shared" si="98"/>
        <v>1</v>
      </c>
      <c r="Q424" s="2" t="str">
        <f t="shared" si="90"/>
        <v>yes</v>
      </c>
      <c r="R424" s="2">
        <f t="shared" si="91"/>
        <v>0.99</v>
      </c>
    </row>
    <row r="425" spans="1:18" s="2" customFormat="1" ht="13.5" hidden="1" thickBot="1" x14ac:dyDescent="0.25">
      <c r="A425" s="66">
        <v>404</v>
      </c>
      <c r="B425" s="219" t="str">
        <f t="shared" si="84"/>
        <v/>
      </c>
      <c r="C425" s="59" t="str">
        <f t="shared" si="92"/>
        <v/>
      </c>
      <c r="D425" s="60">
        <f t="shared" si="85"/>
        <v>1.2101849733903925E-122</v>
      </c>
      <c r="E425" s="60">
        <f t="shared" si="86"/>
        <v>4.9133509919650141E-120</v>
      </c>
      <c r="F425" s="60">
        <f t="shared" si="87"/>
        <v>9.9496567772265035E-118</v>
      </c>
      <c r="G425" s="2">
        <f t="shared" si="93"/>
        <v>1.2101849733903925E-122</v>
      </c>
      <c r="H425" s="2">
        <f t="shared" si="94"/>
        <v>1</v>
      </c>
      <c r="I425" s="2" t="str">
        <f t="shared" si="88"/>
        <v>yes</v>
      </c>
      <c r="J425" s="2">
        <f t="shared" si="95"/>
        <v>4.9133509919650141E-120</v>
      </c>
      <c r="K425" s="2">
        <f t="shared" si="96"/>
        <v>1</v>
      </c>
      <c r="N425" s="2" t="str">
        <f t="shared" si="89"/>
        <v>yes</v>
      </c>
      <c r="O425" s="2">
        <f t="shared" si="97"/>
        <v>9.9496567772265035E-118</v>
      </c>
      <c r="P425" s="2">
        <f t="shared" si="98"/>
        <v>1</v>
      </c>
      <c r="Q425" s="2" t="str">
        <f t="shared" si="90"/>
        <v>yes</v>
      </c>
      <c r="R425" s="2">
        <f t="shared" si="91"/>
        <v>0.99</v>
      </c>
    </row>
    <row r="426" spans="1:18" s="2" customFormat="1" ht="13.5" hidden="1" thickBot="1" x14ac:dyDescent="0.25">
      <c r="A426" s="66">
        <v>405</v>
      </c>
      <c r="B426" s="219" t="str">
        <f t="shared" si="84"/>
        <v/>
      </c>
      <c r="C426" s="59" t="str">
        <f t="shared" si="92"/>
        <v/>
      </c>
      <c r="D426" s="60">
        <f t="shared" si="85"/>
        <v>6.0509248669519516E-123</v>
      </c>
      <c r="E426" s="60">
        <f t="shared" si="86"/>
        <v>2.4627264208494526E-120</v>
      </c>
      <c r="F426" s="60">
        <f t="shared" si="87"/>
        <v>4.999395143573071E-118</v>
      </c>
      <c r="G426" s="2">
        <f t="shared" si="93"/>
        <v>6.0509248669519516E-123</v>
      </c>
      <c r="H426" s="2">
        <f t="shared" si="94"/>
        <v>1</v>
      </c>
      <c r="I426" s="2" t="str">
        <f t="shared" si="88"/>
        <v>yes</v>
      </c>
      <c r="J426" s="2">
        <f t="shared" si="95"/>
        <v>2.4627264208494526E-120</v>
      </c>
      <c r="K426" s="2">
        <f t="shared" si="96"/>
        <v>1</v>
      </c>
      <c r="N426" s="2" t="str">
        <f t="shared" si="89"/>
        <v>yes</v>
      </c>
      <c r="O426" s="2">
        <f t="shared" si="97"/>
        <v>4.999395143573071E-118</v>
      </c>
      <c r="P426" s="2">
        <f t="shared" si="98"/>
        <v>1</v>
      </c>
      <c r="Q426" s="2" t="str">
        <f t="shared" si="90"/>
        <v>yes</v>
      </c>
      <c r="R426" s="2">
        <f t="shared" si="91"/>
        <v>0.99</v>
      </c>
    </row>
    <row r="427" spans="1:18" s="2" customFormat="1" ht="13.5" hidden="1" thickBot="1" x14ac:dyDescent="0.25">
      <c r="A427" s="66">
        <v>406</v>
      </c>
      <c r="B427" s="219" t="str">
        <f t="shared" si="84"/>
        <v/>
      </c>
      <c r="C427" s="59" t="str">
        <f t="shared" si="92"/>
        <v/>
      </c>
      <c r="D427" s="60">
        <f t="shared" si="85"/>
        <v>3.0254624334761421E-123</v>
      </c>
      <c r="E427" s="60">
        <f t="shared" si="86"/>
        <v>1.2343886728582003E-120</v>
      </c>
      <c r="F427" s="60">
        <f t="shared" si="87"/>
        <v>2.5120112038907768E-118</v>
      </c>
      <c r="G427" s="2">
        <f t="shared" si="93"/>
        <v>3.0254624334761421E-123</v>
      </c>
      <c r="H427" s="2">
        <f t="shared" si="94"/>
        <v>1</v>
      </c>
      <c r="I427" s="2" t="str">
        <f t="shared" si="88"/>
        <v>yes</v>
      </c>
      <c r="J427" s="2">
        <f t="shared" si="95"/>
        <v>1.2343886728582003E-120</v>
      </c>
      <c r="K427" s="2">
        <f t="shared" si="96"/>
        <v>1</v>
      </c>
      <c r="N427" s="2" t="str">
        <f t="shared" si="89"/>
        <v>yes</v>
      </c>
      <c r="O427" s="2">
        <f t="shared" si="97"/>
        <v>2.5120112038907768E-118</v>
      </c>
      <c r="P427" s="2">
        <f t="shared" si="98"/>
        <v>1</v>
      </c>
      <c r="Q427" s="2" t="str">
        <f t="shared" si="90"/>
        <v>yes</v>
      </c>
      <c r="R427" s="2">
        <f t="shared" si="91"/>
        <v>0.99</v>
      </c>
    </row>
    <row r="428" spans="1:18" s="2" customFormat="1" ht="13.5" hidden="1" thickBot="1" x14ac:dyDescent="0.25">
      <c r="A428" s="66">
        <v>407</v>
      </c>
      <c r="B428" s="219" t="str">
        <f t="shared" si="84"/>
        <v/>
      </c>
      <c r="C428" s="59" t="str">
        <f t="shared" si="92"/>
        <v/>
      </c>
      <c r="D428" s="60">
        <f t="shared" si="85"/>
        <v>1.5127312167380684E-123</v>
      </c>
      <c r="E428" s="60">
        <f t="shared" si="86"/>
        <v>6.1870706764583685E-121</v>
      </c>
      <c r="F428" s="60">
        <f t="shared" si="87"/>
        <v>1.2621775453096773E-118</v>
      </c>
      <c r="G428" s="2">
        <f t="shared" si="93"/>
        <v>1.5127312167380684E-123</v>
      </c>
      <c r="H428" s="2">
        <f t="shared" si="94"/>
        <v>1</v>
      </c>
      <c r="I428" s="2" t="str">
        <f t="shared" si="88"/>
        <v>yes</v>
      </c>
      <c r="J428" s="2">
        <f t="shared" si="95"/>
        <v>6.1870706764583685E-121</v>
      </c>
      <c r="K428" s="2">
        <f t="shared" si="96"/>
        <v>1</v>
      </c>
      <c r="N428" s="2" t="str">
        <f t="shared" si="89"/>
        <v>yes</v>
      </c>
      <c r="O428" s="2">
        <f t="shared" si="97"/>
        <v>1.2621775453096773E-118</v>
      </c>
      <c r="P428" s="2">
        <f t="shared" si="98"/>
        <v>1</v>
      </c>
      <c r="Q428" s="2" t="str">
        <f t="shared" si="90"/>
        <v>yes</v>
      </c>
      <c r="R428" s="2">
        <f t="shared" si="91"/>
        <v>0.99</v>
      </c>
    </row>
    <row r="429" spans="1:18" s="2" customFormat="1" ht="13.5" hidden="1" thickBot="1" x14ac:dyDescent="0.25">
      <c r="A429" s="66">
        <v>408</v>
      </c>
      <c r="B429" s="219" t="str">
        <f t="shared" si="84"/>
        <v/>
      </c>
      <c r="C429" s="59" t="str">
        <f t="shared" si="92"/>
        <v/>
      </c>
      <c r="D429" s="60">
        <f t="shared" si="85"/>
        <v>7.5636560836903267E-124</v>
      </c>
      <c r="E429" s="60">
        <f t="shared" si="86"/>
        <v>3.1010989943130446E-121</v>
      </c>
      <c r="F429" s="60">
        <f t="shared" si="87"/>
        <v>6.3418230799306634E-119</v>
      </c>
      <c r="G429" s="2">
        <f t="shared" si="93"/>
        <v>7.5636560836903267E-124</v>
      </c>
      <c r="H429" s="2">
        <f t="shared" si="94"/>
        <v>1</v>
      </c>
      <c r="I429" s="2" t="str">
        <f t="shared" si="88"/>
        <v>yes</v>
      </c>
      <c r="J429" s="2">
        <f t="shared" si="95"/>
        <v>3.1010989943130446E-121</v>
      </c>
      <c r="K429" s="2">
        <f t="shared" si="96"/>
        <v>1</v>
      </c>
      <c r="N429" s="2" t="str">
        <f t="shared" si="89"/>
        <v>yes</v>
      </c>
      <c r="O429" s="2">
        <f t="shared" si="97"/>
        <v>6.3418230799306634E-119</v>
      </c>
      <c r="P429" s="2">
        <f t="shared" si="98"/>
        <v>1</v>
      </c>
      <c r="Q429" s="2" t="str">
        <f t="shared" si="90"/>
        <v>yes</v>
      </c>
      <c r="R429" s="2">
        <f t="shared" si="91"/>
        <v>0.99</v>
      </c>
    </row>
    <row r="430" spans="1:18" s="2" customFormat="1" ht="13.5" hidden="1" thickBot="1" x14ac:dyDescent="0.25">
      <c r="A430" s="66">
        <v>409</v>
      </c>
      <c r="B430" s="219" t="str">
        <f t="shared" si="84"/>
        <v/>
      </c>
      <c r="C430" s="59" t="str">
        <f t="shared" si="92"/>
        <v/>
      </c>
      <c r="D430" s="60">
        <f t="shared" si="85"/>
        <v>3.7818280418451566E-124</v>
      </c>
      <c r="E430" s="60">
        <f t="shared" si="86"/>
        <v>1.5543313251983656E-121</v>
      </c>
      <c r="F430" s="60">
        <f t="shared" si="87"/>
        <v>3.1864170349370719E-119</v>
      </c>
      <c r="G430" s="2">
        <f t="shared" si="93"/>
        <v>3.7818280418451566E-124</v>
      </c>
      <c r="H430" s="2">
        <f t="shared" si="94"/>
        <v>1</v>
      </c>
      <c r="I430" s="2" t="str">
        <f t="shared" si="88"/>
        <v>yes</v>
      </c>
      <c r="J430" s="2">
        <f t="shared" si="95"/>
        <v>1.5543313251983656E-121</v>
      </c>
      <c r="K430" s="2">
        <f t="shared" si="96"/>
        <v>1</v>
      </c>
      <c r="N430" s="2" t="str">
        <f t="shared" si="89"/>
        <v>yes</v>
      </c>
      <c r="O430" s="2">
        <f t="shared" si="97"/>
        <v>3.1864170349370719E-119</v>
      </c>
      <c r="P430" s="2">
        <f t="shared" si="98"/>
        <v>1</v>
      </c>
      <c r="Q430" s="2" t="str">
        <f t="shared" si="90"/>
        <v>yes</v>
      </c>
      <c r="R430" s="2">
        <f t="shared" si="91"/>
        <v>0.99</v>
      </c>
    </row>
    <row r="431" spans="1:18" s="2" customFormat="1" ht="13.5" hidden="1" thickBot="1" x14ac:dyDescent="0.25">
      <c r="A431" s="66">
        <v>410</v>
      </c>
      <c r="B431" s="219" t="str">
        <f t="shared" si="84"/>
        <v/>
      </c>
      <c r="C431" s="59" t="str">
        <f t="shared" si="92"/>
        <v/>
      </c>
      <c r="D431" s="60">
        <f t="shared" si="85"/>
        <v>1.8909140209225745E-124</v>
      </c>
      <c r="E431" s="60">
        <f t="shared" si="86"/>
        <v>7.7905657662010393E-122</v>
      </c>
      <c r="F431" s="60">
        <f t="shared" si="87"/>
        <v>1.6009801740945259E-119</v>
      </c>
      <c r="G431" s="2">
        <f t="shared" si="93"/>
        <v>1.8909140209225745E-124</v>
      </c>
      <c r="H431" s="2">
        <f t="shared" si="94"/>
        <v>1</v>
      </c>
      <c r="I431" s="2" t="str">
        <f t="shared" si="88"/>
        <v>yes</v>
      </c>
      <c r="J431" s="2">
        <f t="shared" si="95"/>
        <v>7.7905657662010393E-122</v>
      </c>
      <c r="K431" s="2">
        <f t="shared" si="96"/>
        <v>1</v>
      </c>
      <c r="N431" s="2" t="str">
        <f t="shared" si="89"/>
        <v>yes</v>
      </c>
      <c r="O431" s="2">
        <f t="shared" si="97"/>
        <v>1.6009801740945259E-119</v>
      </c>
      <c r="P431" s="2">
        <f t="shared" si="98"/>
        <v>1</v>
      </c>
      <c r="Q431" s="2" t="str">
        <f t="shared" si="90"/>
        <v>yes</v>
      </c>
      <c r="R431" s="2">
        <f t="shared" si="91"/>
        <v>0.99</v>
      </c>
    </row>
    <row r="432" spans="1:18" s="2" customFormat="1" ht="13.5" hidden="1" thickBot="1" x14ac:dyDescent="0.25">
      <c r="A432" s="66">
        <v>411</v>
      </c>
      <c r="B432" s="219" t="str">
        <f t="shared" si="84"/>
        <v/>
      </c>
      <c r="C432" s="59" t="str">
        <f t="shared" si="92"/>
        <v/>
      </c>
      <c r="D432" s="60">
        <f t="shared" si="85"/>
        <v>9.4545701046128559E-125</v>
      </c>
      <c r="E432" s="60">
        <f t="shared" si="86"/>
        <v>3.9047374532051225E-122</v>
      </c>
      <c r="F432" s="60">
        <f t="shared" si="87"/>
        <v>8.0438536993036194E-120</v>
      </c>
      <c r="G432" s="2">
        <f t="shared" si="93"/>
        <v>9.4545701046128559E-125</v>
      </c>
      <c r="H432" s="2">
        <f t="shared" si="94"/>
        <v>1</v>
      </c>
      <c r="I432" s="2" t="str">
        <f t="shared" si="88"/>
        <v>yes</v>
      </c>
      <c r="J432" s="2">
        <f t="shared" si="95"/>
        <v>3.9047374532051225E-122</v>
      </c>
      <c r="K432" s="2">
        <f t="shared" si="96"/>
        <v>1</v>
      </c>
      <c r="N432" s="2" t="str">
        <f t="shared" si="89"/>
        <v>yes</v>
      </c>
      <c r="O432" s="2">
        <f t="shared" si="97"/>
        <v>8.0438536993036194E-120</v>
      </c>
      <c r="P432" s="2">
        <f t="shared" si="98"/>
        <v>1</v>
      </c>
      <c r="Q432" s="2" t="str">
        <f t="shared" si="90"/>
        <v>yes</v>
      </c>
      <c r="R432" s="2">
        <f t="shared" si="91"/>
        <v>0.99</v>
      </c>
    </row>
    <row r="433" spans="1:18" s="2" customFormat="1" ht="13.5" hidden="1" thickBot="1" x14ac:dyDescent="0.25">
      <c r="A433" s="66">
        <v>412</v>
      </c>
      <c r="B433" s="219" t="str">
        <f t="shared" si="84"/>
        <v/>
      </c>
      <c r="C433" s="59" t="str">
        <f t="shared" si="92"/>
        <v/>
      </c>
      <c r="D433" s="60">
        <f t="shared" si="85"/>
        <v>4.7272850523064195E-125</v>
      </c>
      <c r="E433" s="60">
        <f t="shared" si="86"/>
        <v>1.9570960116548652E-122</v>
      </c>
      <c r="F433" s="60">
        <f t="shared" si="87"/>
        <v>4.0414505369178251E-120</v>
      </c>
      <c r="G433" s="2">
        <f t="shared" si="93"/>
        <v>4.7272850523064195E-125</v>
      </c>
      <c r="H433" s="2">
        <f t="shared" si="94"/>
        <v>1</v>
      </c>
      <c r="I433" s="2" t="str">
        <f t="shared" si="88"/>
        <v>yes</v>
      </c>
      <c r="J433" s="2">
        <f t="shared" si="95"/>
        <v>1.9570960116548652E-122</v>
      </c>
      <c r="K433" s="2">
        <f t="shared" si="96"/>
        <v>1</v>
      </c>
      <c r="N433" s="2" t="str">
        <f t="shared" si="89"/>
        <v>yes</v>
      </c>
      <c r="O433" s="2">
        <f t="shared" si="97"/>
        <v>4.0414505369178251E-120</v>
      </c>
      <c r="P433" s="2">
        <f t="shared" si="98"/>
        <v>1</v>
      </c>
      <c r="Q433" s="2" t="str">
        <f t="shared" si="90"/>
        <v>yes</v>
      </c>
      <c r="R433" s="2">
        <f t="shared" si="91"/>
        <v>0.99</v>
      </c>
    </row>
    <row r="434" spans="1:18" s="2" customFormat="1" ht="13.5" hidden="1" thickBot="1" x14ac:dyDescent="0.25">
      <c r="A434" s="66">
        <v>413</v>
      </c>
      <c r="B434" s="219" t="str">
        <f t="shared" si="84"/>
        <v/>
      </c>
      <c r="C434" s="59" t="str">
        <f t="shared" si="92"/>
        <v/>
      </c>
      <c r="D434" s="60">
        <f t="shared" si="85"/>
        <v>2.363642526153205E-125</v>
      </c>
      <c r="E434" s="60">
        <f t="shared" si="86"/>
        <v>9.8091164835358425E-123</v>
      </c>
      <c r="F434" s="60">
        <f t="shared" si="87"/>
        <v>2.0305107485171842E-120</v>
      </c>
      <c r="G434" s="2">
        <f t="shared" si="93"/>
        <v>2.363642526153205E-125</v>
      </c>
      <c r="H434" s="2">
        <f t="shared" si="94"/>
        <v>1</v>
      </c>
      <c r="I434" s="2" t="str">
        <f t="shared" si="88"/>
        <v>yes</v>
      </c>
      <c r="J434" s="2">
        <f t="shared" si="95"/>
        <v>9.8091164835358425E-123</v>
      </c>
      <c r="K434" s="2">
        <f t="shared" si="96"/>
        <v>1</v>
      </c>
      <c r="N434" s="2" t="str">
        <f t="shared" si="89"/>
        <v>yes</v>
      </c>
      <c r="O434" s="2">
        <f t="shared" si="97"/>
        <v>2.0305107485171842E-120</v>
      </c>
      <c r="P434" s="2">
        <f t="shared" si="98"/>
        <v>1</v>
      </c>
      <c r="Q434" s="2" t="str">
        <f t="shared" si="90"/>
        <v>yes</v>
      </c>
      <c r="R434" s="2">
        <f t="shared" si="91"/>
        <v>0.99</v>
      </c>
    </row>
    <row r="435" spans="1:18" s="2" customFormat="1" ht="13.5" hidden="1" thickBot="1" x14ac:dyDescent="0.25">
      <c r="A435" s="66">
        <v>414</v>
      </c>
      <c r="B435" s="219" t="str">
        <f t="shared" si="84"/>
        <v/>
      </c>
      <c r="C435" s="59" t="str">
        <f t="shared" si="92"/>
        <v/>
      </c>
      <c r="D435" s="60">
        <f t="shared" si="85"/>
        <v>1.1818212630766004E-125</v>
      </c>
      <c r="E435" s="60">
        <f t="shared" si="86"/>
        <v>4.9163764543986756E-123</v>
      </c>
      <c r="F435" s="60">
        <f t="shared" si="87"/>
        <v>1.0201599325003583E-120</v>
      </c>
      <c r="G435" s="2">
        <f t="shared" si="93"/>
        <v>1.1818212630766004E-125</v>
      </c>
      <c r="H435" s="2">
        <f t="shared" si="94"/>
        <v>1</v>
      </c>
      <c r="I435" s="2" t="str">
        <f t="shared" si="88"/>
        <v>yes</v>
      </c>
      <c r="J435" s="2">
        <f t="shared" si="95"/>
        <v>4.9163764543986756E-123</v>
      </c>
      <c r="K435" s="2">
        <f t="shared" si="96"/>
        <v>1</v>
      </c>
      <c r="N435" s="2" t="str">
        <f t="shared" si="89"/>
        <v>yes</v>
      </c>
      <c r="O435" s="2">
        <f t="shared" si="97"/>
        <v>1.0201599325003583E-120</v>
      </c>
      <c r="P435" s="2">
        <f t="shared" si="98"/>
        <v>1</v>
      </c>
      <c r="Q435" s="2" t="str">
        <f t="shared" si="90"/>
        <v>yes</v>
      </c>
      <c r="R435" s="2">
        <f t="shared" si="91"/>
        <v>0.99</v>
      </c>
    </row>
    <row r="436" spans="1:18" s="2" customFormat="1" ht="13.5" hidden="1" thickBot="1" x14ac:dyDescent="0.25">
      <c r="A436" s="66">
        <v>415</v>
      </c>
      <c r="B436" s="219" t="str">
        <f t="shared" si="84"/>
        <v/>
      </c>
      <c r="C436" s="59" t="str">
        <f t="shared" si="92"/>
        <v/>
      </c>
      <c r="D436" s="60">
        <f t="shared" si="85"/>
        <v>5.9091063153829903E-126</v>
      </c>
      <c r="E436" s="60">
        <f t="shared" si="86"/>
        <v>2.4640973335147156E-123</v>
      </c>
      <c r="F436" s="60">
        <f t="shared" si="87"/>
        <v>5.1253815447737732E-121</v>
      </c>
      <c r="G436" s="2">
        <f t="shared" si="93"/>
        <v>5.9091063153829903E-126</v>
      </c>
      <c r="H436" s="2">
        <f t="shared" si="94"/>
        <v>1</v>
      </c>
      <c r="I436" s="2" t="str">
        <f t="shared" si="88"/>
        <v>yes</v>
      </c>
      <c r="J436" s="2">
        <f t="shared" si="95"/>
        <v>2.4640973335147156E-123</v>
      </c>
      <c r="K436" s="2">
        <f t="shared" si="96"/>
        <v>1</v>
      </c>
      <c r="N436" s="2" t="str">
        <f t="shared" si="89"/>
        <v>yes</v>
      </c>
      <c r="O436" s="2">
        <f t="shared" si="97"/>
        <v>5.1253815447737732E-121</v>
      </c>
      <c r="P436" s="2">
        <f t="shared" si="98"/>
        <v>1</v>
      </c>
      <c r="Q436" s="2" t="str">
        <f t="shared" si="90"/>
        <v>yes</v>
      </c>
      <c r="R436" s="2">
        <f t="shared" si="91"/>
        <v>0.99</v>
      </c>
    </row>
    <row r="437" spans="1:18" s="2" customFormat="1" ht="13.5" hidden="1" thickBot="1" x14ac:dyDescent="0.25">
      <c r="A437" s="66">
        <v>416</v>
      </c>
      <c r="B437" s="219" t="str">
        <f t="shared" si="84"/>
        <v/>
      </c>
      <c r="C437" s="59" t="str">
        <f t="shared" si="92"/>
        <v/>
      </c>
      <c r="D437" s="60">
        <f t="shared" si="85"/>
        <v>2.9545531576914899E-126</v>
      </c>
      <c r="E437" s="60">
        <f t="shared" si="86"/>
        <v>1.2350032199150474E-123</v>
      </c>
      <c r="F437" s="60">
        <f t="shared" si="87"/>
        <v>2.5750112590544547E-121</v>
      </c>
      <c r="G437" s="2">
        <f t="shared" si="93"/>
        <v>2.9545531576914899E-126</v>
      </c>
      <c r="H437" s="2">
        <f t="shared" si="94"/>
        <v>1</v>
      </c>
      <c r="I437" s="2" t="str">
        <f t="shared" si="88"/>
        <v>yes</v>
      </c>
      <c r="J437" s="2">
        <f t="shared" si="95"/>
        <v>1.2350032199150474E-123</v>
      </c>
      <c r="K437" s="2">
        <f t="shared" si="96"/>
        <v>1</v>
      </c>
      <c r="N437" s="2" t="str">
        <f t="shared" si="89"/>
        <v>yes</v>
      </c>
      <c r="O437" s="2">
        <f t="shared" si="97"/>
        <v>2.5750112590544547E-121</v>
      </c>
      <c r="P437" s="2">
        <f t="shared" si="98"/>
        <v>1</v>
      </c>
      <c r="Q437" s="2" t="str">
        <f t="shared" si="90"/>
        <v>yes</v>
      </c>
      <c r="R437" s="2">
        <f t="shared" si="91"/>
        <v>0.99</v>
      </c>
    </row>
    <row r="438" spans="1:18" s="2" customFormat="1" ht="13.5" hidden="1" thickBot="1" x14ac:dyDescent="0.25">
      <c r="A438" s="66">
        <v>417</v>
      </c>
      <c r="B438" s="219" t="str">
        <f t="shared" si="84"/>
        <v/>
      </c>
      <c r="C438" s="59" t="str">
        <f t="shared" si="92"/>
        <v/>
      </c>
      <c r="D438" s="60">
        <f t="shared" si="85"/>
        <v>1.4772765788457423E-126</v>
      </c>
      <c r="E438" s="60">
        <f t="shared" si="86"/>
        <v>6.1897888653636832E-124</v>
      </c>
      <c r="F438" s="60">
        <f t="shared" si="87"/>
        <v>1.2936806456268005E-121</v>
      </c>
      <c r="G438" s="2">
        <f t="shared" si="93"/>
        <v>1.4772765788457423E-126</v>
      </c>
      <c r="H438" s="2">
        <f t="shared" si="94"/>
        <v>1</v>
      </c>
      <c r="I438" s="2" t="str">
        <f t="shared" si="88"/>
        <v>yes</v>
      </c>
      <c r="J438" s="2">
        <f t="shared" si="95"/>
        <v>6.1897888653636832E-124</v>
      </c>
      <c r="K438" s="2">
        <f t="shared" si="96"/>
        <v>1</v>
      </c>
      <c r="N438" s="2" t="str">
        <f t="shared" si="89"/>
        <v>yes</v>
      </c>
      <c r="O438" s="2">
        <f t="shared" si="97"/>
        <v>1.2936806456268005E-121</v>
      </c>
      <c r="P438" s="2">
        <f t="shared" si="98"/>
        <v>1</v>
      </c>
      <c r="Q438" s="2" t="str">
        <f t="shared" si="90"/>
        <v>yes</v>
      </c>
      <c r="R438" s="2">
        <f t="shared" si="91"/>
        <v>0.99</v>
      </c>
    </row>
    <row r="439" spans="1:18" s="2" customFormat="1" ht="13.5" hidden="1" thickBot="1" x14ac:dyDescent="0.25">
      <c r="A439" s="66">
        <v>418</v>
      </c>
      <c r="B439" s="219" t="str">
        <f t="shared" si="84"/>
        <v/>
      </c>
      <c r="C439" s="59" t="str">
        <f t="shared" si="92"/>
        <v/>
      </c>
      <c r="D439" s="60">
        <f t="shared" si="85"/>
        <v>7.3863828942286969E-127</v>
      </c>
      <c r="E439" s="60">
        <f t="shared" si="86"/>
        <v>3.1022808155760647E-124</v>
      </c>
      <c r="F439" s="60">
        <f t="shared" si="87"/>
        <v>6.4993521724608096E-122</v>
      </c>
      <c r="G439" s="2">
        <f t="shared" si="93"/>
        <v>7.3863828942286969E-127</v>
      </c>
      <c r="H439" s="2">
        <f t="shared" si="94"/>
        <v>1</v>
      </c>
      <c r="I439" s="2" t="str">
        <f t="shared" si="88"/>
        <v>yes</v>
      </c>
      <c r="J439" s="2">
        <f t="shared" si="95"/>
        <v>3.1022808155760647E-124</v>
      </c>
      <c r="K439" s="2">
        <f t="shared" si="96"/>
        <v>1</v>
      </c>
      <c r="N439" s="2" t="str">
        <f t="shared" si="89"/>
        <v>yes</v>
      </c>
      <c r="O439" s="2">
        <f t="shared" si="97"/>
        <v>6.4993521724608096E-122</v>
      </c>
      <c r="P439" s="2">
        <f t="shared" si="98"/>
        <v>1</v>
      </c>
      <c r="Q439" s="2" t="str">
        <f t="shared" si="90"/>
        <v>yes</v>
      </c>
      <c r="R439" s="2">
        <f t="shared" si="91"/>
        <v>0.99</v>
      </c>
    </row>
    <row r="440" spans="1:18" s="2" customFormat="1" ht="13.5" hidden="1" thickBot="1" x14ac:dyDescent="0.25">
      <c r="A440" s="66">
        <v>419</v>
      </c>
      <c r="B440" s="219" t="str">
        <f t="shared" si="84"/>
        <v/>
      </c>
      <c r="C440" s="59" t="str">
        <f t="shared" si="92"/>
        <v/>
      </c>
      <c r="D440" s="60">
        <f t="shared" si="85"/>
        <v>3.6931914471143419E-127</v>
      </c>
      <c r="E440" s="60">
        <f t="shared" si="86"/>
        <v>1.5548335992351433E-124</v>
      </c>
      <c r="F440" s="60">
        <f t="shared" si="87"/>
        <v>3.2651874903082789E-122</v>
      </c>
      <c r="G440" s="2">
        <f t="shared" si="93"/>
        <v>3.6931914471143419E-127</v>
      </c>
      <c r="H440" s="2">
        <f t="shared" si="94"/>
        <v>1</v>
      </c>
      <c r="I440" s="2" t="str">
        <f t="shared" si="88"/>
        <v>yes</v>
      </c>
      <c r="J440" s="2">
        <f t="shared" si="95"/>
        <v>1.5548335992351433E-124</v>
      </c>
      <c r="K440" s="2">
        <f t="shared" si="96"/>
        <v>1</v>
      </c>
      <c r="N440" s="2" t="str">
        <f t="shared" si="89"/>
        <v>yes</v>
      </c>
      <c r="O440" s="2">
        <f t="shared" si="97"/>
        <v>3.2651874903082789E-122</v>
      </c>
      <c r="P440" s="2">
        <f t="shared" si="98"/>
        <v>1</v>
      </c>
      <c r="Q440" s="2" t="str">
        <f t="shared" si="90"/>
        <v>yes</v>
      </c>
      <c r="R440" s="2">
        <f t="shared" si="91"/>
        <v>0.99</v>
      </c>
    </row>
    <row r="441" spans="1:18" s="2" customFormat="1" ht="13.5" hidden="1" thickBot="1" x14ac:dyDescent="0.25">
      <c r="A441" s="66">
        <v>420</v>
      </c>
      <c r="B441" s="219" t="str">
        <f t="shared" si="84"/>
        <v/>
      </c>
      <c r="C441" s="59" t="str">
        <f t="shared" si="92"/>
        <v/>
      </c>
      <c r="D441" s="60">
        <f t="shared" si="85"/>
        <v>1.8465957235571672E-127</v>
      </c>
      <c r="E441" s="60">
        <f t="shared" si="86"/>
        <v>7.7926339534112744E-125</v>
      </c>
      <c r="F441" s="60">
        <f t="shared" si="87"/>
        <v>1.6403679131503116E-122</v>
      </c>
      <c r="G441" s="2">
        <f t="shared" si="93"/>
        <v>1.8465957235571672E-127</v>
      </c>
      <c r="H441" s="2">
        <f t="shared" si="94"/>
        <v>1</v>
      </c>
      <c r="I441" s="2" t="str">
        <f t="shared" si="88"/>
        <v>yes</v>
      </c>
      <c r="J441" s="2">
        <f t="shared" si="95"/>
        <v>7.7926339534112744E-125</v>
      </c>
      <c r="K441" s="2">
        <f t="shared" si="96"/>
        <v>1</v>
      </c>
      <c r="N441" s="2" t="str">
        <f t="shared" si="89"/>
        <v>yes</v>
      </c>
      <c r="O441" s="2">
        <f t="shared" si="97"/>
        <v>1.6403679131503116E-122</v>
      </c>
      <c r="P441" s="2">
        <f t="shared" si="98"/>
        <v>1</v>
      </c>
      <c r="Q441" s="2" t="str">
        <f t="shared" si="90"/>
        <v>yes</v>
      </c>
      <c r="R441" s="2">
        <f t="shared" si="91"/>
        <v>0.99</v>
      </c>
    </row>
    <row r="442" spans="1:18" s="2" customFormat="1" ht="13.5" hidden="1" thickBot="1" x14ac:dyDescent="0.25">
      <c r="A442" s="66">
        <v>421</v>
      </c>
      <c r="B442" s="219" t="str">
        <f t="shared" si="84"/>
        <v/>
      </c>
      <c r="C442" s="59" t="str">
        <f t="shared" si="92"/>
        <v/>
      </c>
      <c r="D442" s="60">
        <f t="shared" si="85"/>
        <v>9.2329786177858198E-128</v>
      </c>
      <c r="E442" s="60">
        <f t="shared" si="86"/>
        <v>3.9055499553234145E-125</v>
      </c>
      <c r="F442" s="60">
        <f t="shared" si="87"/>
        <v>8.2408027355186015E-123</v>
      </c>
      <c r="G442" s="2">
        <f t="shared" si="93"/>
        <v>9.2329786177858198E-128</v>
      </c>
      <c r="H442" s="2">
        <f t="shared" si="94"/>
        <v>1</v>
      </c>
      <c r="I442" s="2" t="str">
        <f t="shared" si="88"/>
        <v>yes</v>
      </c>
      <c r="J442" s="2">
        <f t="shared" si="95"/>
        <v>3.9055499553234145E-125</v>
      </c>
      <c r="K442" s="2">
        <f t="shared" si="96"/>
        <v>1</v>
      </c>
      <c r="N442" s="2" t="str">
        <f t="shared" si="89"/>
        <v>yes</v>
      </c>
      <c r="O442" s="2">
        <f t="shared" si="97"/>
        <v>8.2408027355186015E-123</v>
      </c>
      <c r="P442" s="2">
        <f t="shared" si="98"/>
        <v>1</v>
      </c>
      <c r="Q442" s="2" t="str">
        <f t="shared" si="90"/>
        <v>yes</v>
      </c>
      <c r="R442" s="2">
        <f t="shared" si="91"/>
        <v>0.99</v>
      </c>
    </row>
    <row r="443" spans="1:18" s="2" customFormat="1" ht="13.5" hidden="1" thickBot="1" x14ac:dyDescent="0.25">
      <c r="A443" s="66">
        <v>422</v>
      </c>
      <c r="B443" s="219" t="str">
        <f t="shared" si="84"/>
        <v/>
      </c>
      <c r="C443" s="59" t="str">
        <f t="shared" si="92"/>
        <v/>
      </c>
      <c r="D443" s="60">
        <f t="shared" si="85"/>
        <v>4.6164893088929017E-128</v>
      </c>
      <c r="E443" s="60">
        <f t="shared" si="86"/>
        <v>1.9573914669705978E-125</v>
      </c>
      <c r="F443" s="60">
        <f t="shared" si="87"/>
        <v>4.1399291175359089E-123</v>
      </c>
      <c r="G443" s="2">
        <f t="shared" si="93"/>
        <v>4.6164893088929017E-128</v>
      </c>
      <c r="H443" s="2">
        <f t="shared" si="94"/>
        <v>1</v>
      </c>
      <c r="I443" s="2" t="str">
        <f t="shared" si="88"/>
        <v>yes</v>
      </c>
      <c r="J443" s="2">
        <f t="shared" si="95"/>
        <v>1.9573914669705978E-125</v>
      </c>
      <c r="K443" s="2">
        <f t="shared" si="96"/>
        <v>1</v>
      </c>
      <c r="N443" s="2" t="str">
        <f t="shared" si="89"/>
        <v>yes</v>
      </c>
      <c r="O443" s="2">
        <f t="shared" si="97"/>
        <v>4.1399291175359089E-123</v>
      </c>
      <c r="P443" s="2">
        <f t="shared" si="98"/>
        <v>1</v>
      </c>
      <c r="Q443" s="2" t="str">
        <f t="shared" si="90"/>
        <v>yes</v>
      </c>
      <c r="R443" s="2">
        <f t="shared" si="91"/>
        <v>0.99</v>
      </c>
    </row>
    <row r="444" spans="1:18" s="2" customFormat="1" ht="13.5" hidden="1" thickBot="1" x14ac:dyDescent="0.25">
      <c r="A444" s="66">
        <v>423</v>
      </c>
      <c r="B444" s="219" t="str">
        <f t="shared" si="84"/>
        <v/>
      </c>
      <c r="C444" s="59" t="str">
        <f t="shared" si="92"/>
        <v/>
      </c>
      <c r="D444" s="60">
        <f t="shared" si="85"/>
        <v>2.3082446544464462E-128</v>
      </c>
      <c r="E444" s="60">
        <f t="shared" si="86"/>
        <v>9.8100397813974282E-126</v>
      </c>
      <c r="F444" s="60">
        <f t="shared" si="87"/>
        <v>2.0797515161028046E-123</v>
      </c>
      <c r="G444" s="2">
        <f t="shared" si="93"/>
        <v>2.3082446544464462E-128</v>
      </c>
      <c r="H444" s="2">
        <f t="shared" si="94"/>
        <v>1</v>
      </c>
      <c r="I444" s="2" t="str">
        <f t="shared" si="88"/>
        <v>yes</v>
      </c>
      <c r="J444" s="2">
        <f t="shared" si="95"/>
        <v>9.8100397813974282E-126</v>
      </c>
      <c r="K444" s="2">
        <f t="shared" si="96"/>
        <v>1</v>
      </c>
      <c r="N444" s="2" t="str">
        <f t="shared" si="89"/>
        <v>yes</v>
      </c>
      <c r="O444" s="2">
        <f t="shared" si="97"/>
        <v>2.0797515161028046E-123</v>
      </c>
      <c r="P444" s="2">
        <f t="shared" si="98"/>
        <v>1</v>
      </c>
      <c r="Q444" s="2" t="str">
        <f t="shared" si="90"/>
        <v>yes</v>
      </c>
      <c r="R444" s="2">
        <f t="shared" si="91"/>
        <v>0.99</v>
      </c>
    </row>
    <row r="445" spans="1:18" s="2" customFormat="1" ht="13.5" hidden="1" thickBot="1" x14ac:dyDescent="0.25">
      <c r="A445" s="66">
        <v>424</v>
      </c>
      <c r="B445" s="219" t="str">
        <f t="shared" si="84"/>
        <v/>
      </c>
      <c r="C445" s="59" t="str">
        <f t="shared" si="92"/>
        <v/>
      </c>
      <c r="D445" s="60">
        <f t="shared" si="85"/>
        <v>1.1541223272232211E-128</v>
      </c>
      <c r="E445" s="60">
        <f t="shared" si="86"/>
        <v>4.9165611139709391E-126</v>
      </c>
      <c r="F445" s="60">
        <f t="shared" si="87"/>
        <v>1.0447807779420985E-123</v>
      </c>
      <c r="G445" s="2">
        <f t="shared" si="93"/>
        <v>1.1541223272232211E-128</v>
      </c>
      <c r="H445" s="2">
        <f t="shared" si="94"/>
        <v>1</v>
      </c>
      <c r="I445" s="2" t="str">
        <f t="shared" si="88"/>
        <v>yes</v>
      </c>
      <c r="J445" s="2">
        <f t="shared" si="95"/>
        <v>4.9165611139709391E-126</v>
      </c>
      <c r="K445" s="2">
        <f t="shared" si="96"/>
        <v>1</v>
      </c>
      <c r="N445" s="2" t="str">
        <f t="shared" si="89"/>
        <v>yes</v>
      </c>
      <c r="O445" s="2">
        <f t="shared" si="97"/>
        <v>1.0447807779420985E-123</v>
      </c>
      <c r="P445" s="2">
        <f t="shared" si="98"/>
        <v>1</v>
      </c>
      <c r="Q445" s="2" t="str">
        <f t="shared" si="90"/>
        <v>yes</v>
      </c>
      <c r="R445" s="2">
        <f t="shared" si="91"/>
        <v>0.99</v>
      </c>
    </row>
    <row r="446" spans="1:18" s="2" customFormat="1" ht="13.5" hidden="1" thickBot="1" x14ac:dyDescent="0.25">
      <c r="A446" s="66">
        <v>425</v>
      </c>
      <c r="B446" s="219" t="str">
        <f t="shared" si="84"/>
        <v/>
      </c>
      <c r="C446" s="59" t="str">
        <f t="shared" si="92"/>
        <v/>
      </c>
      <c r="D446" s="60">
        <f t="shared" si="85"/>
        <v>5.7706116361160938E-129</v>
      </c>
      <c r="E446" s="60">
        <f t="shared" si="86"/>
        <v>2.4640511686215823E-126</v>
      </c>
      <c r="F446" s="60">
        <f t="shared" si="87"/>
        <v>5.2484866952803385E-124</v>
      </c>
      <c r="G446" s="2">
        <f t="shared" si="93"/>
        <v>5.7706116361160938E-129</v>
      </c>
      <c r="H446" s="2">
        <f t="shared" si="94"/>
        <v>1</v>
      </c>
      <c r="I446" s="2" t="str">
        <f t="shared" si="88"/>
        <v>yes</v>
      </c>
      <c r="J446" s="2">
        <f t="shared" si="95"/>
        <v>2.4640511686215823E-126</v>
      </c>
      <c r="K446" s="2">
        <f t="shared" si="96"/>
        <v>1</v>
      </c>
      <c r="N446" s="2" t="str">
        <f t="shared" si="89"/>
        <v>yes</v>
      </c>
      <c r="O446" s="2">
        <f t="shared" si="97"/>
        <v>5.2484866952803385E-124</v>
      </c>
      <c r="P446" s="2">
        <f t="shared" si="98"/>
        <v>1</v>
      </c>
      <c r="Q446" s="2" t="str">
        <f t="shared" si="90"/>
        <v>yes</v>
      </c>
      <c r="R446" s="2">
        <f t="shared" si="91"/>
        <v>0.99</v>
      </c>
    </row>
    <row r="447" spans="1:18" s="2" customFormat="1" ht="13.5" hidden="1" thickBot="1" x14ac:dyDescent="0.25">
      <c r="A447" s="66">
        <v>426</v>
      </c>
      <c r="B447" s="219" t="str">
        <f t="shared" si="84"/>
        <v/>
      </c>
      <c r="C447" s="59" t="str">
        <f t="shared" si="92"/>
        <v/>
      </c>
      <c r="D447" s="60">
        <f t="shared" si="85"/>
        <v>2.8853058180580418E-129</v>
      </c>
      <c r="E447" s="60">
        <f t="shared" si="86"/>
        <v>1.2349108901288471E-126</v>
      </c>
      <c r="F447" s="60">
        <f t="shared" si="87"/>
        <v>2.6365636034832737E-124</v>
      </c>
      <c r="G447" s="2">
        <f t="shared" si="93"/>
        <v>2.8853058180580418E-129</v>
      </c>
      <c r="H447" s="2">
        <f t="shared" si="94"/>
        <v>1</v>
      </c>
      <c r="I447" s="2" t="str">
        <f t="shared" si="88"/>
        <v>yes</v>
      </c>
      <c r="J447" s="2">
        <f t="shared" si="95"/>
        <v>1.2349108901288471E-126</v>
      </c>
      <c r="K447" s="2">
        <f t="shared" si="96"/>
        <v>1</v>
      </c>
      <c r="N447" s="2" t="str">
        <f t="shared" si="89"/>
        <v>yes</v>
      </c>
      <c r="O447" s="2">
        <f t="shared" si="97"/>
        <v>2.6365636034832737E-124</v>
      </c>
      <c r="P447" s="2">
        <f t="shared" si="98"/>
        <v>1</v>
      </c>
      <c r="Q447" s="2" t="str">
        <f t="shared" si="90"/>
        <v>yes</v>
      </c>
      <c r="R447" s="2">
        <f t="shared" si="91"/>
        <v>0.99</v>
      </c>
    </row>
    <row r="448" spans="1:18" s="2" customFormat="1" ht="13.5" hidden="1" thickBot="1" x14ac:dyDescent="0.25">
      <c r="A448" s="66">
        <v>427</v>
      </c>
      <c r="B448" s="219" t="str">
        <f t="shared" si="84"/>
        <v/>
      </c>
      <c r="C448" s="59" t="str">
        <f t="shared" si="92"/>
        <v/>
      </c>
      <c r="D448" s="60">
        <f t="shared" si="85"/>
        <v>1.4426529090290182E-129</v>
      </c>
      <c r="E448" s="60">
        <f t="shared" si="86"/>
        <v>6.1889809797345133E-127</v>
      </c>
      <c r="F448" s="60">
        <f t="shared" si="87"/>
        <v>1.3244563561922788E-124</v>
      </c>
      <c r="G448" s="2">
        <f t="shared" si="93"/>
        <v>1.4426529090290182E-129</v>
      </c>
      <c r="H448" s="2">
        <f t="shared" si="94"/>
        <v>1</v>
      </c>
      <c r="I448" s="2" t="str">
        <f t="shared" si="88"/>
        <v>yes</v>
      </c>
      <c r="J448" s="2">
        <f t="shared" si="95"/>
        <v>6.1889809797345133E-127</v>
      </c>
      <c r="K448" s="2">
        <f t="shared" si="96"/>
        <v>1</v>
      </c>
      <c r="N448" s="2" t="str">
        <f t="shared" si="89"/>
        <v>yes</v>
      </c>
      <c r="O448" s="2">
        <f t="shared" si="97"/>
        <v>1.3244563561922788E-124</v>
      </c>
      <c r="P448" s="2">
        <f t="shared" si="98"/>
        <v>1</v>
      </c>
      <c r="Q448" s="2" t="str">
        <f t="shared" si="90"/>
        <v>yes</v>
      </c>
      <c r="R448" s="2">
        <f t="shared" si="91"/>
        <v>0.99</v>
      </c>
    </row>
    <row r="449" spans="1:18" s="2" customFormat="1" ht="13.5" hidden="1" thickBot="1" x14ac:dyDescent="0.25">
      <c r="A449" s="66">
        <v>428</v>
      </c>
      <c r="B449" s="219" t="str">
        <f t="shared" si="84"/>
        <v/>
      </c>
      <c r="C449" s="59" t="str">
        <f t="shared" si="92"/>
        <v/>
      </c>
      <c r="D449" s="60">
        <f t="shared" si="85"/>
        <v>7.2132645451450772E-130</v>
      </c>
      <c r="E449" s="60">
        <f t="shared" si="86"/>
        <v>3.1017037544123944E-127</v>
      </c>
      <c r="F449" s="60">
        <f t="shared" si="87"/>
        <v>6.6532266858600537E-125</v>
      </c>
      <c r="G449" s="2">
        <f t="shared" si="93"/>
        <v>7.2132645451450772E-130</v>
      </c>
      <c r="H449" s="2">
        <f t="shared" si="94"/>
        <v>1</v>
      </c>
      <c r="I449" s="2" t="str">
        <f t="shared" si="88"/>
        <v>yes</v>
      </c>
      <c r="J449" s="2">
        <f t="shared" si="95"/>
        <v>3.1017037544123944E-127</v>
      </c>
      <c r="K449" s="2">
        <f t="shared" si="96"/>
        <v>1</v>
      </c>
      <c r="N449" s="2" t="str">
        <f t="shared" si="89"/>
        <v>yes</v>
      </c>
      <c r="O449" s="2">
        <f t="shared" si="97"/>
        <v>6.6532266858600537E-125</v>
      </c>
      <c r="P449" s="2">
        <f t="shared" si="98"/>
        <v>1</v>
      </c>
      <c r="Q449" s="2" t="str">
        <f t="shared" si="90"/>
        <v>yes</v>
      </c>
      <c r="R449" s="2">
        <f t="shared" si="91"/>
        <v>0.99</v>
      </c>
    </row>
    <row r="450" spans="1:18" s="2" customFormat="1" ht="13.5" hidden="1" thickBot="1" x14ac:dyDescent="0.25">
      <c r="A450" s="66">
        <v>429</v>
      </c>
      <c r="B450" s="219" t="str">
        <f t="shared" si="84"/>
        <v/>
      </c>
      <c r="C450" s="59" t="str">
        <f t="shared" si="92"/>
        <v/>
      </c>
      <c r="D450" s="60">
        <f t="shared" si="85"/>
        <v>3.6066322725725322E-130</v>
      </c>
      <c r="E450" s="60">
        <f t="shared" si="86"/>
        <v>1.5544585094787671E-127</v>
      </c>
      <c r="F450" s="60">
        <f t="shared" si="87"/>
        <v>3.3421218617020804E-125</v>
      </c>
      <c r="G450" s="2">
        <f t="shared" si="93"/>
        <v>3.6066322725725322E-130</v>
      </c>
      <c r="H450" s="2">
        <f t="shared" si="94"/>
        <v>1</v>
      </c>
      <c r="I450" s="2" t="str">
        <f t="shared" si="88"/>
        <v>yes</v>
      </c>
      <c r="J450" s="2">
        <f t="shared" si="95"/>
        <v>1.5544585094787671E-127</v>
      </c>
      <c r="K450" s="2">
        <f t="shared" si="96"/>
        <v>1</v>
      </c>
      <c r="N450" s="2" t="str">
        <f t="shared" si="89"/>
        <v>yes</v>
      </c>
      <c r="O450" s="2">
        <f t="shared" si="97"/>
        <v>3.3421218617020804E-125</v>
      </c>
      <c r="P450" s="2">
        <f t="shared" si="98"/>
        <v>1</v>
      </c>
      <c r="Q450" s="2" t="str">
        <f t="shared" si="90"/>
        <v>yes</v>
      </c>
      <c r="R450" s="2">
        <f t="shared" si="91"/>
        <v>0.99</v>
      </c>
    </row>
    <row r="451" spans="1:18" s="2" customFormat="1" ht="13.5" hidden="1" thickBot="1" x14ac:dyDescent="0.25">
      <c r="A451" s="66">
        <v>430</v>
      </c>
      <c r="B451" s="219" t="str">
        <f t="shared" si="84"/>
        <v/>
      </c>
      <c r="C451" s="59" t="str">
        <f t="shared" si="92"/>
        <v/>
      </c>
      <c r="D451" s="60">
        <f t="shared" si="85"/>
        <v>1.8033161362862627E-130</v>
      </c>
      <c r="E451" s="60">
        <f t="shared" si="86"/>
        <v>7.7903257087566828E-128</v>
      </c>
      <c r="F451" s="60">
        <f t="shared" si="87"/>
        <v>1.6788332233984312E-125</v>
      </c>
      <c r="G451" s="2">
        <f t="shared" si="93"/>
        <v>1.8033161362862627E-130</v>
      </c>
      <c r="H451" s="2">
        <f t="shared" si="94"/>
        <v>1</v>
      </c>
      <c r="I451" s="2" t="str">
        <f t="shared" si="88"/>
        <v>yes</v>
      </c>
      <c r="J451" s="2">
        <f t="shared" si="95"/>
        <v>7.7903257087566828E-128</v>
      </c>
      <c r="K451" s="2">
        <f t="shared" si="96"/>
        <v>1</v>
      </c>
      <c r="N451" s="2" t="str">
        <f t="shared" si="89"/>
        <v>yes</v>
      </c>
      <c r="O451" s="2">
        <f t="shared" si="97"/>
        <v>1.6788332233984312E-125</v>
      </c>
      <c r="P451" s="2">
        <f t="shared" si="98"/>
        <v>1</v>
      </c>
      <c r="Q451" s="2" t="str">
        <f t="shared" si="90"/>
        <v>yes</v>
      </c>
      <c r="R451" s="2">
        <f t="shared" si="91"/>
        <v>0.99</v>
      </c>
    </row>
    <row r="452" spans="1:18" s="2" customFormat="1" ht="13.5" hidden="1" thickBot="1" x14ac:dyDescent="0.25">
      <c r="A452" s="66">
        <v>431</v>
      </c>
      <c r="B452" s="219" t="str">
        <f t="shared" si="84"/>
        <v/>
      </c>
      <c r="C452" s="59" t="str">
        <f t="shared" si="92"/>
        <v/>
      </c>
      <c r="D452" s="60">
        <f t="shared" si="85"/>
        <v>9.0165806814312965E-131</v>
      </c>
      <c r="E452" s="60">
        <f t="shared" si="86"/>
        <v>3.9041794350597646E-128</v>
      </c>
      <c r="F452" s="60">
        <f t="shared" si="87"/>
        <v>8.4331177455359237E-126</v>
      </c>
      <c r="G452" s="2">
        <f t="shared" si="93"/>
        <v>9.0165806814312965E-131</v>
      </c>
      <c r="H452" s="2">
        <f t="shared" si="94"/>
        <v>1</v>
      </c>
      <c r="I452" s="2" t="str">
        <f t="shared" si="88"/>
        <v>yes</v>
      </c>
      <c r="J452" s="2">
        <f t="shared" si="95"/>
        <v>3.9041794350597646E-128</v>
      </c>
      <c r="K452" s="2">
        <f t="shared" si="96"/>
        <v>1</v>
      </c>
      <c r="N452" s="2" t="str">
        <f t="shared" si="89"/>
        <v>yes</v>
      </c>
      <c r="O452" s="2">
        <f t="shared" si="97"/>
        <v>8.4331177455359237E-126</v>
      </c>
      <c r="P452" s="2">
        <f t="shared" si="98"/>
        <v>1</v>
      </c>
      <c r="Q452" s="2" t="str">
        <f t="shared" si="90"/>
        <v>yes</v>
      </c>
      <c r="R452" s="2">
        <f t="shared" si="91"/>
        <v>0.99</v>
      </c>
    </row>
    <row r="453" spans="1:18" s="2" customFormat="1" ht="13.5" hidden="1" thickBot="1" x14ac:dyDescent="0.25">
      <c r="A453" s="66">
        <v>432</v>
      </c>
      <c r="B453" s="219" t="str">
        <f t="shared" si="84"/>
        <v/>
      </c>
      <c r="C453" s="59" t="str">
        <f t="shared" si="92"/>
        <v/>
      </c>
      <c r="D453" s="60">
        <f t="shared" si="85"/>
        <v>4.5082903407156397E-131</v>
      </c>
      <c r="E453" s="60">
        <f t="shared" si="86"/>
        <v>1.9565980078705959E-128</v>
      </c>
      <c r="F453" s="60">
        <f t="shared" si="87"/>
        <v>4.2360797699432516E-126</v>
      </c>
      <c r="G453" s="2">
        <f t="shared" si="93"/>
        <v>4.5082903407156397E-131</v>
      </c>
      <c r="H453" s="2">
        <f t="shared" si="94"/>
        <v>1</v>
      </c>
      <c r="I453" s="2" t="str">
        <f t="shared" si="88"/>
        <v>yes</v>
      </c>
      <c r="J453" s="2">
        <f t="shared" si="95"/>
        <v>1.9565980078705959E-128</v>
      </c>
      <c r="K453" s="2">
        <f t="shared" si="96"/>
        <v>1</v>
      </c>
      <c r="N453" s="2" t="str">
        <f t="shared" si="89"/>
        <v>yes</v>
      </c>
      <c r="O453" s="2">
        <f t="shared" si="97"/>
        <v>4.2360797699432516E-126</v>
      </c>
      <c r="P453" s="2">
        <f t="shared" si="98"/>
        <v>1</v>
      </c>
      <c r="Q453" s="2" t="str">
        <f t="shared" si="90"/>
        <v>yes</v>
      </c>
      <c r="R453" s="2">
        <f t="shared" si="91"/>
        <v>0.99</v>
      </c>
    </row>
    <row r="454" spans="1:18" s="2" customFormat="1" ht="13.5" hidden="1" thickBot="1" x14ac:dyDescent="0.25">
      <c r="A454" s="66">
        <v>433</v>
      </c>
      <c r="B454" s="219" t="str">
        <f t="shared" si="84"/>
        <v/>
      </c>
      <c r="C454" s="59" t="str">
        <f t="shared" si="92"/>
        <v/>
      </c>
      <c r="D454" s="60">
        <f t="shared" si="85"/>
        <v>2.2541451703578159E-131</v>
      </c>
      <c r="E454" s="60">
        <f t="shared" si="86"/>
        <v>9.805531491056535E-129</v>
      </c>
      <c r="F454" s="60">
        <f t="shared" si="87"/>
        <v>2.1278228750109766E-126</v>
      </c>
      <c r="G454" s="2">
        <f t="shared" si="93"/>
        <v>2.2541451703578159E-131</v>
      </c>
      <c r="H454" s="2">
        <f t="shared" si="94"/>
        <v>1</v>
      </c>
      <c r="I454" s="2" t="str">
        <f t="shared" si="88"/>
        <v>yes</v>
      </c>
      <c r="J454" s="2">
        <f t="shared" si="95"/>
        <v>9.805531491056535E-129</v>
      </c>
      <c r="K454" s="2">
        <f t="shared" si="96"/>
        <v>1</v>
      </c>
      <c r="N454" s="2" t="str">
        <f t="shared" si="89"/>
        <v>yes</v>
      </c>
      <c r="O454" s="2">
        <f t="shared" si="97"/>
        <v>2.1278228750109766E-126</v>
      </c>
      <c r="P454" s="2">
        <f t="shared" si="98"/>
        <v>1</v>
      </c>
      <c r="Q454" s="2" t="str">
        <f t="shared" si="90"/>
        <v>yes</v>
      </c>
      <c r="R454" s="2">
        <f t="shared" si="91"/>
        <v>0.99</v>
      </c>
    </row>
    <row r="455" spans="1:18" s="2" customFormat="1" ht="13.5" hidden="1" thickBot="1" x14ac:dyDescent="0.25">
      <c r="A455" s="66">
        <v>434</v>
      </c>
      <c r="B455" s="219" t="str">
        <f t="shared" ref="B455:B518" si="99">IF($B$8&lt;50,"",IF($B$10=0,(1-$D455),(IF($B$10=1,(1-$E455),(1-$F455)))))</f>
        <v/>
      </c>
      <c r="C455" s="59" t="str">
        <f t="shared" si="92"/>
        <v/>
      </c>
      <c r="D455" s="60">
        <f t="shared" ref="D455:D518" si="100">BETADIST($B$9,$C$9+$A455,$C$11,0,1)</f>
        <v>1.1270725851789058E-131</v>
      </c>
      <c r="E455" s="60">
        <f t="shared" ref="E455:E518" si="101">BETADIST($B$9,$C$9+$A455-1,$C$11+1,0,1)</f>
        <v>4.9140364713800491E-129</v>
      </c>
      <c r="F455" s="60">
        <f t="shared" ref="F455:F518" si="102">BETADIST($B$9,$C$9+$A455-2,$C$11+2,0,1)</f>
        <v>1.0688142032510141E-126</v>
      </c>
      <c r="G455" s="2">
        <f t="shared" si="93"/>
        <v>1.1270725851789058E-131</v>
      </c>
      <c r="H455" s="2">
        <f t="shared" si="94"/>
        <v>1</v>
      </c>
      <c r="I455" s="2" t="str">
        <f t="shared" ref="I455:I518" si="103">IF(H455&gt;$B$11,"yes","no")</f>
        <v>yes</v>
      </c>
      <c r="J455" s="2">
        <f t="shared" si="95"/>
        <v>4.9140364713800491E-129</v>
      </c>
      <c r="K455" s="2">
        <f t="shared" si="96"/>
        <v>1</v>
      </c>
      <c r="N455" s="2" t="str">
        <f t="shared" ref="N455:N518" si="104">IF(K455&gt;$B$11,"yes","no")</f>
        <v>yes</v>
      </c>
      <c r="O455" s="2">
        <f t="shared" si="97"/>
        <v>1.0688142032510141E-126</v>
      </c>
      <c r="P455" s="2">
        <f t="shared" si="98"/>
        <v>1</v>
      </c>
      <c r="Q455" s="2" t="str">
        <f t="shared" ref="Q455:Q518" si="105">IF(P455&gt;$B$11,"yes","no")</f>
        <v>yes</v>
      </c>
      <c r="R455" s="2">
        <f t="shared" ref="R455:R518" si="106">$B$11</f>
        <v>0.99</v>
      </c>
    </row>
    <row r="456" spans="1:18" s="2" customFormat="1" ht="13.5" hidden="1" thickBot="1" x14ac:dyDescent="0.25">
      <c r="A456" s="66">
        <v>435</v>
      </c>
      <c r="B456" s="219" t="str">
        <f t="shared" si="99"/>
        <v/>
      </c>
      <c r="C456" s="59" t="str">
        <f t="shared" si="92"/>
        <v/>
      </c>
      <c r="D456" s="60">
        <f t="shared" si="100"/>
        <v>5.6353629258945184E-132</v>
      </c>
      <c r="E456" s="60">
        <f t="shared" si="101"/>
        <v>2.462653598615914E-129</v>
      </c>
      <c r="F456" s="60">
        <f t="shared" si="102"/>
        <v>5.3686411986119622E-127</v>
      </c>
      <c r="G456" s="2">
        <f t="shared" si="93"/>
        <v>5.6353629258945184E-132</v>
      </c>
      <c r="H456" s="2">
        <f t="shared" si="94"/>
        <v>1</v>
      </c>
      <c r="I456" s="2" t="str">
        <f t="shared" si="103"/>
        <v>yes</v>
      </c>
      <c r="J456" s="2">
        <f t="shared" si="95"/>
        <v>2.462653598615914E-129</v>
      </c>
      <c r="K456" s="2">
        <f t="shared" si="96"/>
        <v>1</v>
      </c>
      <c r="N456" s="2" t="str">
        <f t="shared" si="104"/>
        <v>yes</v>
      </c>
      <c r="O456" s="2">
        <f t="shared" si="97"/>
        <v>5.3686411986119622E-127</v>
      </c>
      <c r="P456" s="2">
        <f t="shared" si="98"/>
        <v>1</v>
      </c>
      <c r="Q456" s="2" t="str">
        <f t="shared" si="105"/>
        <v>yes</v>
      </c>
      <c r="R456" s="2">
        <f t="shared" si="106"/>
        <v>0.99</v>
      </c>
    </row>
    <row r="457" spans="1:18" s="2" customFormat="1" ht="13.5" hidden="1" thickBot="1" x14ac:dyDescent="0.25">
      <c r="A457" s="66">
        <v>436</v>
      </c>
      <c r="B457" s="219" t="str">
        <f t="shared" si="99"/>
        <v/>
      </c>
      <c r="C457" s="59" t="str">
        <f t="shared" si="92"/>
        <v/>
      </c>
      <c r="D457" s="60">
        <f t="shared" si="100"/>
        <v>2.817681462947414E-132</v>
      </c>
      <c r="E457" s="60">
        <f t="shared" si="101"/>
        <v>1.2341444807709018E-129</v>
      </c>
      <c r="F457" s="60">
        <f t="shared" si="102"/>
        <v>2.6966338672990555E-127</v>
      </c>
      <c r="G457" s="2">
        <f t="shared" si="93"/>
        <v>2.817681462947414E-132</v>
      </c>
      <c r="H457" s="2">
        <f t="shared" si="94"/>
        <v>1</v>
      </c>
      <c r="I457" s="2" t="str">
        <f t="shared" si="103"/>
        <v>yes</v>
      </c>
      <c r="J457" s="2">
        <f t="shared" si="95"/>
        <v>1.2341444807709018E-129</v>
      </c>
      <c r="K457" s="2">
        <f t="shared" si="96"/>
        <v>1</v>
      </c>
      <c r="N457" s="2" t="str">
        <f t="shared" si="104"/>
        <v>yes</v>
      </c>
      <c r="O457" s="2">
        <f t="shared" si="97"/>
        <v>2.6966338672990555E-127</v>
      </c>
      <c r="P457" s="2">
        <f t="shared" si="98"/>
        <v>1</v>
      </c>
      <c r="Q457" s="2" t="str">
        <f t="shared" si="105"/>
        <v>yes</v>
      </c>
      <c r="R457" s="2">
        <f t="shared" si="106"/>
        <v>0.99</v>
      </c>
    </row>
    <row r="458" spans="1:18" s="2" customFormat="1" ht="13.5" hidden="1" thickBot="1" x14ac:dyDescent="0.25">
      <c r="A458" s="66">
        <v>437</v>
      </c>
      <c r="B458" s="219" t="str">
        <f t="shared" si="99"/>
        <v/>
      </c>
      <c r="C458" s="59" t="str">
        <f t="shared" si="92"/>
        <v/>
      </c>
      <c r="D458" s="60">
        <f t="shared" si="100"/>
        <v>1.4088407314737045E-132</v>
      </c>
      <c r="E458" s="60">
        <f t="shared" si="101"/>
        <v>6.1848108111692341E-130</v>
      </c>
      <c r="F458" s="60">
        <f t="shared" si="102"/>
        <v>1.3544876560533795E-127</v>
      </c>
      <c r="G458" s="2">
        <f t="shared" si="93"/>
        <v>1.4088407314737045E-132</v>
      </c>
      <c r="H458" s="2">
        <f t="shared" si="94"/>
        <v>1</v>
      </c>
      <c r="I458" s="2" t="str">
        <f t="shared" si="103"/>
        <v>yes</v>
      </c>
      <c r="J458" s="2">
        <f t="shared" si="95"/>
        <v>6.1848108111692341E-130</v>
      </c>
      <c r="K458" s="2">
        <f t="shared" si="96"/>
        <v>1</v>
      </c>
      <c r="N458" s="2" t="str">
        <f t="shared" si="104"/>
        <v>yes</v>
      </c>
      <c r="O458" s="2">
        <f t="shared" si="97"/>
        <v>1.3544876560533795E-127</v>
      </c>
      <c r="P458" s="2">
        <f t="shared" si="98"/>
        <v>1</v>
      </c>
      <c r="Q458" s="2" t="str">
        <f t="shared" si="105"/>
        <v>yes</v>
      </c>
      <c r="R458" s="2">
        <f t="shared" si="106"/>
        <v>0.99</v>
      </c>
    </row>
    <row r="459" spans="1:18" s="2" customFormat="1" ht="13.5" hidden="1" thickBot="1" x14ac:dyDescent="0.25">
      <c r="A459" s="66">
        <v>438</v>
      </c>
      <c r="B459" s="219" t="str">
        <f t="shared" si="99"/>
        <v/>
      </c>
      <c r="C459" s="59" t="str">
        <f t="shared" si="92"/>
        <v/>
      </c>
      <c r="D459" s="60">
        <f t="shared" si="100"/>
        <v>7.0442036573685085E-133</v>
      </c>
      <c r="E459" s="60">
        <f t="shared" si="101"/>
        <v>3.0994496092421563E-130</v>
      </c>
      <c r="F459" s="60">
        <f t="shared" si="102"/>
        <v>6.8033623343227297E-128</v>
      </c>
      <c r="G459" s="2">
        <f t="shared" si="93"/>
        <v>7.0442036573685085E-133</v>
      </c>
      <c r="H459" s="2">
        <f t="shared" si="94"/>
        <v>1</v>
      </c>
      <c r="I459" s="2" t="str">
        <f t="shared" si="103"/>
        <v>yes</v>
      </c>
      <c r="J459" s="2">
        <f t="shared" si="95"/>
        <v>3.0994496092421563E-130</v>
      </c>
      <c r="K459" s="2">
        <f t="shared" si="96"/>
        <v>1</v>
      </c>
      <c r="N459" s="2" t="str">
        <f t="shared" si="104"/>
        <v>yes</v>
      </c>
      <c r="O459" s="2">
        <f t="shared" si="97"/>
        <v>6.8033623343227297E-128</v>
      </c>
      <c r="P459" s="2">
        <f t="shared" si="98"/>
        <v>1</v>
      </c>
      <c r="Q459" s="2" t="str">
        <f t="shared" si="105"/>
        <v>yes</v>
      </c>
      <c r="R459" s="2">
        <f t="shared" si="106"/>
        <v>0.99</v>
      </c>
    </row>
    <row r="460" spans="1:18" s="2" customFormat="1" ht="13.5" hidden="1" thickBot="1" x14ac:dyDescent="0.25">
      <c r="A460" s="66">
        <v>439</v>
      </c>
      <c r="B460" s="219" t="str">
        <f t="shared" si="99"/>
        <v/>
      </c>
      <c r="C460" s="59" t="str">
        <f t="shared" si="92"/>
        <v/>
      </c>
      <c r="D460" s="60">
        <f t="shared" si="100"/>
        <v>3.522101828684248E-133</v>
      </c>
      <c r="E460" s="60">
        <f t="shared" si="101"/>
        <v>1.5532469064497595E-130</v>
      </c>
      <c r="F460" s="60">
        <f t="shared" si="102"/>
        <v>3.4171784152077642E-128</v>
      </c>
      <c r="G460" s="2">
        <f t="shared" si="93"/>
        <v>3.522101828684248E-133</v>
      </c>
      <c r="H460" s="2">
        <f t="shared" si="94"/>
        <v>1</v>
      </c>
      <c r="I460" s="2" t="str">
        <f t="shared" si="103"/>
        <v>yes</v>
      </c>
      <c r="J460" s="2">
        <f t="shared" si="95"/>
        <v>1.5532469064497595E-130</v>
      </c>
      <c r="K460" s="2">
        <f t="shared" si="96"/>
        <v>1</v>
      </c>
      <c r="N460" s="2" t="str">
        <f t="shared" si="104"/>
        <v>yes</v>
      </c>
      <c r="O460" s="2">
        <f t="shared" si="97"/>
        <v>3.4171784152077642E-128</v>
      </c>
      <c r="P460" s="2">
        <f t="shared" si="98"/>
        <v>1</v>
      </c>
      <c r="Q460" s="2" t="str">
        <f t="shared" si="105"/>
        <v>yes</v>
      </c>
      <c r="R460" s="2">
        <f t="shared" si="106"/>
        <v>0.99</v>
      </c>
    </row>
    <row r="461" spans="1:18" s="2" customFormat="1" ht="13.5" hidden="1" thickBot="1" x14ac:dyDescent="0.25">
      <c r="A461" s="66">
        <v>440</v>
      </c>
      <c r="B461" s="219" t="str">
        <f t="shared" si="99"/>
        <v/>
      </c>
      <c r="C461" s="59" t="str">
        <f t="shared" si="92"/>
        <v/>
      </c>
      <c r="D461" s="60">
        <f t="shared" si="100"/>
        <v>1.7610509143421209E-133</v>
      </c>
      <c r="E461" s="60">
        <f t="shared" si="101"/>
        <v>7.783845041392199E-131</v>
      </c>
      <c r="F461" s="60">
        <f t="shared" si="102"/>
        <v>1.7163554421361278E-128</v>
      </c>
      <c r="G461" s="2">
        <f t="shared" si="93"/>
        <v>1.7610509143421209E-133</v>
      </c>
      <c r="H461" s="2">
        <f t="shared" si="94"/>
        <v>1</v>
      </c>
      <c r="I461" s="2" t="str">
        <f t="shared" si="103"/>
        <v>yes</v>
      </c>
      <c r="J461" s="2">
        <f t="shared" si="95"/>
        <v>7.783845041392199E-131</v>
      </c>
      <c r="K461" s="2">
        <f t="shared" si="96"/>
        <v>1</v>
      </c>
      <c r="N461" s="2" t="str">
        <f t="shared" si="104"/>
        <v>yes</v>
      </c>
      <c r="O461" s="2">
        <f t="shared" si="97"/>
        <v>1.7163554421361278E-128</v>
      </c>
      <c r="P461" s="2">
        <f t="shared" si="98"/>
        <v>1</v>
      </c>
      <c r="Q461" s="2" t="str">
        <f t="shared" si="105"/>
        <v>yes</v>
      </c>
      <c r="R461" s="2">
        <f t="shared" si="106"/>
        <v>0.99</v>
      </c>
    </row>
    <row r="462" spans="1:18" s="2" customFormat="1" ht="13.5" hidden="1" thickBot="1" x14ac:dyDescent="0.25">
      <c r="A462" s="66">
        <v>441</v>
      </c>
      <c r="B462" s="219" t="str">
        <f t="shared" si="99"/>
        <v/>
      </c>
      <c r="C462" s="59" t="str">
        <f t="shared" si="92"/>
        <v/>
      </c>
      <c r="D462" s="60">
        <f t="shared" si="100"/>
        <v>8.8052545717105868E-134</v>
      </c>
      <c r="E462" s="60">
        <f t="shared" si="101"/>
        <v>3.9007277752678048E-131</v>
      </c>
      <c r="F462" s="60">
        <f t="shared" si="102"/>
        <v>8.6206964358875781E-129</v>
      </c>
      <c r="G462" s="2">
        <f t="shared" si="93"/>
        <v>8.8052545717105868E-134</v>
      </c>
      <c r="H462" s="2">
        <f t="shared" si="94"/>
        <v>1</v>
      </c>
      <c r="I462" s="2" t="str">
        <f t="shared" si="103"/>
        <v>yes</v>
      </c>
      <c r="J462" s="2">
        <f t="shared" si="95"/>
        <v>3.9007277752678048E-131</v>
      </c>
      <c r="K462" s="2">
        <f t="shared" si="96"/>
        <v>1</v>
      </c>
      <c r="N462" s="2" t="str">
        <f t="shared" si="104"/>
        <v>yes</v>
      </c>
      <c r="O462" s="2">
        <f t="shared" si="97"/>
        <v>8.6206964358875781E-129</v>
      </c>
      <c r="P462" s="2">
        <f t="shared" si="98"/>
        <v>1</v>
      </c>
      <c r="Q462" s="2" t="str">
        <f t="shared" si="105"/>
        <v>yes</v>
      </c>
      <c r="R462" s="2">
        <f t="shared" si="106"/>
        <v>0.99</v>
      </c>
    </row>
    <row r="463" spans="1:18" s="2" customFormat="1" ht="13.5" hidden="1" thickBot="1" x14ac:dyDescent="0.25">
      <c r="A463" s="66">
        <v>442</v>
      </c>
      <c r="B463" s="219" t="str">
        <f t="shared" si="99"/>
        <v/>
      </c>
      <c r="C463" s="59" t="str">
        <f t="shared" si="92"/>
        <v/>
      </c>
      <c r="D463" s="60">
        <f t="shared" si="100"/>
        <v>4.4026272858552856E-134</v>
      </c>
      <c r="E463" s="60">
        <f t="shared" si="101"/>
        <v>1.9547665149197536E-131</v>
      </c>
      <c r="F463" s="60">
        <f t="shared" si="102"/>
        <v>4.3298518568201223E-129</v>
      </c>
      <c r="G463" s="2">
        <f t="shared" si="93"/>
        <v>4.4026272858552856E-134</v>
      </c>
      <c r="H463" s="2">
        <f t="shared" si="94"/>
        <v>1</v>
      </c>
      <c r="I463" s="2" t="str">
        <f t="shared" si="103"/>
        <v>yes</v>
      </c>
      <c r="J463" s="2">
        <f t="shared" si="95"/>
        <v>1.9547665149197536E-131</v>
      </c>
      <c r="K463" s="2">
        <f t="shared" si="96"/>
        <v>1</v>
      </c>
      <c r="N463" s="2" t="str">
        <f t="shared" si="104"/>
        <v>yes</v>
      </c>
      <c r="O463" s="2">
        <f t="shared" si="97"/>
        <v>4.3298518568201223E-129</v>
      </c>
      <c r="P463" s="2">
        <f t="shared" si="98"/>
        <v>1</v>
      </c>
      <c r="Q463" s="2" t="str">
        <f t="shared" si="105"/>
        <v>yes</v>
      </c>
      <c r="R463" s="2">
        <f t="shared" si="106"/>
        <v>0.99</v>
      </c>
    </row>
    <row r="464" spans="1:18" s="2" customFormat="1" ht="13.5" hidden="1" thickBot="1" x14ac:dyDescent="0.25">
      <c r="A464" s="66">
        <v>443</v>
      </c>
      <c r="B464" s="219" t="str">
        <f t="shared" si="99"/>
        <v/>
      </c>
      <c r="C464" s="59" t="str">
        <f t="shared" si="92"/>
        <v/>
      </c>
      <c r="D464" s="60">
        <f t="shared" si="100"/>
        <v>2.2013136429276384E-134</v>
      </c>
      <c r="E464" s="60">
        <f t="shared" si="101"/>
        <v>9.7958457110280288E-132</v>
      </c>
      <c r="F464" s="60">
        <f t="shared" si="102"/>
        <v>2.1746997609846551E-129</v>
      </c>
      <c r="G464" s="2">
        <f t="shared" si="93"/>
        <v>2.2013136429276384E-134</v>
      </c>
      <c r="H464" s="2">
        <f t="shared" si="94"/>
        <v>1</v>
      </c>
      <c r="I464" s="2" t="str">
        <f t="shared" si="103"/>
        <v>yes</v>
      </c>
      <c r="J464" s="2">
        <f t="shared" si="95"/>
        <v>9.7958457110280288E-132</v>
      </c>
      <c r="K464" s="2">
        <f t="shared" si="96"/>
        <v>1</v>
      </c>
      <c r="N464" s="2" t="str">
        <f t="shared" si="104"/>
        <v>yes</v>
      </c>
      <c r="O464" s="2">
        <f t="shared" si="97"/>
        <v>2.1746997609846551E-129</v>
      </c>
      <c r="P464" s="2">
        <f t="shared" si="98"/>
        <v>1</v>
      </c>
      <c r="Q464" s="2" t="str">
        <f t="shared" si="105"/>
        <v>yes</v>
      </c>
      <c r="R464" s="2">
        <f t="shared" si="106"/>
        <v>0.99</v>
      </c>
    </row>
    <row r="465" spans="1:18" s="2" customFormat="1" ht="13.5" hidden="1" thickBot="1" x14ac:dyDescent="0.25">
      <c r="A465" s="66">
        <v>444</v>
      </c>
      <c r="B465" s="219" t="str">
        <f t="shared" si="99"/>
        <v/>
      </c>
      <c r="C465" s="59" t="str">
        <f t="shared" si="92"/>
        <v/>
      </c>
      <c r="D465" s="60">
        <f t="shared" si="100"/>
        <v>1.1006568214638172E-134</v>
      </c>
      <c r="E465" s="60">
        <f t="shared" si="101"/>
        <v>4.9089294237286429E-132</v>
      </c>
      <c r="F465" s="60">
        <f t="shared" si="102"/>
        <v>1.0922478033478398E-129</v>
      </c>
      <c r="G465" s="2">
        <f t="shared" si="93"/>
        <v>1.1006568214638172E-134</v>
      </c>
      <c r="H465" s="2">
        <f t="shared" si="94"/>
        <v>1</v>
      </c>
      <c r="I465" s="2" t="str">
        <f t="shared" si="103"/>
        <v>yes</v>
      </c>
      <c r="J465" s="2">
        <f t="shared" si="95"/>
        <v>4.9089294237286429E-132</v>
      </c>
      <c r="K465" s="2">
        <f t="shared" si="96"/>
        <v>1</v>
      </c>
      <c r="N465" s="2" t="str">
        <f t="shared" si="104"/>
        <v>yes</v>
      </c>
      <c r="O465" s="2">
        <f t="shared" si="97"/>
        <v>1.0922478033478398E-129</v>
      </c>
      <c r="P465" s="2">
        <f t="shared" si="98"/>
        <v>1</v>
      </c>
      <c r="Q465" s="2" t="str">
        <f t="shared" si="105"/>
        <v>yes</v>
      </c>
      <c r="R465" s="2">
        <f t="shared" si="106"/>
        <v>0.99</v>
      </c>
    </row>
    <row r="466" spans="1:18" s="2" customFormat="1" ht="13.5" hidden="1" thickBot="1" x14ac:dyDescent="0.25">
      <c r="A466" s="66">
        <v>445</v>
      </c>
      <c r="B466" s="219" t="str">
        <f t="shared" si="99"/>
        <v/>
      </c>
      <c r="C466" s="59" t="str">
        <f t="shared" si="92"/>
        <v/>
      </c>
      <c r="D466" s="60">
        <f t="shared" si="100"/>
        <v>5.5032841073190764E-135</v>
      </c>
      <c r="E466" s="60">
        <f t="shared" si="101"/>
        <v>2.459967995971636E-132</v>
      </c>
      <c r="F466" s="60">
        <f t="shared" si="102"/>
        <v>5.4857836638578314E-130</v>
      </c>
      <c r="G466" s="2">
        <f t="shared" si="93"/>
        <v>5.5032841073190764E-135</v>
      </c>
      <c r="H466" s="2">
        <f t="shared" si="94"/>
        <v>1</v>
      </c>
      <c r="I466" s="2" t="str">
        <f t="shared" si="103"/>
        <v>yes</v>
      </c>
      <c r="J466" s="2">
        <f t="shared" si="95"/>
        <v>2.459967995971636E-132</v>
      </c>
      <c r="K466" s="2">
        <f t="shared" si="96"/>
        <v>1</v>
      </c>
      <c r="N466" s="2" t="str">
        <f t="shared" si="104"/>
        <v>yes</v>
      </c>
      <c r="O466" s="2">
        <f t="shared" si="97"/>
        <v>5.4857836638578314E-130</v>
      </c>
      <c r="P466" s="2">
        <f t="shared" si="98"/>
        <v>1</v>
      </c>
      <c r="Q466" s="2" t="str">
        <f t="shared" si="105"/>
        <v>yes</v>
      </c>
      <c r="R466" s="2">
        <f t="shared" si="106"/>
        <v>0.99</v>
      </c>
    </row>
    <row r="467" spans="1:18" s="2" customFormat="1" ht="13.5" hidden="1" thickBot="1" x14ac:dyDescent="0.25">
      <c r="A467" s="66">
        <v>446</v>
      </c>
      <c r="B467" s="219" t="str">
        <f t="shared" si="99"/>
        <v/>
      </c>
      <c r="C467" s="59" t="str">
        <f t="shared" si="92"/>
        <v/>
      </c>
      <c r="D467" s="60">
        <f t="shared" si="100"/>
        <v>2.7516420536595327E-135</v>
      </c>
      <c r="E467" s="60">
        <f t="shared" si="101"/>
        <v>1.2327356400394755E-132</v>
      </c>
      <c r="F467" s="60">
        <f t="shared" si="102"/>
        <v>2.7551916719087688E-130</v>
      </c>
      <c r="G467" s="2">
        <f t="shared" si="93"/>
        <v>2.7516420536595327E-135</v>
      </c>
      <c r="H467" s="2">
        <f t="shared" si="94"/>
        <v>1</v>
      </c>
      <c r="I467" s="2" t="str">
        <f t="shared" si="103"/>
        <v>yes</v>
      </c>
      <c r="J467" s="2">
        <f t="shared" si="95"/>
        <v>1.2327356400394755E-132</v>
      </c>
      <c r="K467" s="2">
        <f t="shared" si="96"/>
        <v>1</v>
      </c>
      <c r="N467" s="2" t="str">
        <f t="shared" si="104"/>
        <v>yes</v>
      </c>
      <c r="O467" s="2">
        <f t="shared" si="97"/>
        <v>2.7551916719087688E-130</v>
      </c>
      <c r="P467" s="2">
        <f t="shared" si="98"/>
        <v>1</v>
      </c>
      <c r="Q467" s="2" t="str">
        <f t="shared" si="105"/>
        <v>yes</v>
      </c>
      <c r="R467" s="2">
        <f t="shared" si="106"/>
        <v>0.99</v>
      </c>
    </row>
    <row r="468" spans="1:18" s="2" customFormat="1" ht="13.5" hidden="1" thickBot="1" x14ac:dyDescent="0.25">
      <c r="A468" s="66">
        <v>447</v>
      </c>
      <c r="B468" s="219" t="str">
        <f t="shared" si="99"/>
        <v/>
      </c>
      <c r="C468" s="59" t="str">
        <f t="shared" si="92"/>
        <v/>
      </c>
      <c r="D468" s="60">
        <f t="shared" si="100"/>
        <v>1.3758210268297639E-135</v>
      </c>
      <c r="E468" s="60">
        <f t="shared" si="101"/>
        <v>6.1774364104656653E-133</v>
      </c>
      <c r="F468" s="60">
        <f t="shared" si="102"/>
        <v>1.3837595141545794E-130</v>
      </c>
      <c r="G468" s="2">
        <f t="shared" si="93"/>
        <v>1.3758210268297639E-135</v>
      </c>
      <c r="H468" s="2">
        <f t="shared" si="94"/>
        <v>1</v>
      </c>
      <c r="I468" s="2" t="str">
        <f t="shared" si="103"/>
        <v>yes</v>
      </c>
      <c r="J468" s="2">
        <f t="shared" si="95"/>
        <v>6.1774364104656653E-133</v>
      </c>
      <c r="K468" s="2">
        <f t="shared" si="96"/>
        <v>1</v>
      </c>
      <c r="N468" s="2" t="str">
        <f t="shared" si="104"/>
        <v>yes</v>
      </c>
      <c r="O468" s="2">
        <f t="shared" si="97"/>
        <v>1.3837595141545794E-130</v>
      </c>
      <c r="P468" s="2">
        <f t="shared" si="98"/>
        <v>1</v>
      </c>
      <c r="Q468" s="2" t="str">
        <f t="shared" si="105"/>
        <v>yes</v>
      </c>
      <c r="R468" s="2">
        <f t="shared" si="106"/>
        <v>0.99</v>
      </c>
    </row>
    <row r="469" spans="1:18" s="2" customFormat="1" ht="13.5" hidden="1" thickBot="1" x14ac:dyDescent="0.25">
      <c r="A469" s="66">
        <v>448</v>
      </c>
      <c r="B469" s="219" t="str">
        <f t="shared" si="99"/>
        <v/>
      </c>
      <c r="C469" s="59" t="str">
        <f t="shared" si="92"/>
        <v/>
      </c>
      <c r="D469" s="60">
        <f t="shared" si="100"/>
        <v>6.8791051341488058E-136</v>
      </c>
      <c r="E469" s="60">
        <f t="shared" si="101"/>
        <v>3.0955973103669739E-133</v>
      </c>
      <c r="F469" s="60">
        <f t="shared" si="102"/>
        <v>6.9496847528252147E-131</v>
      </c>
      <c r="G469" s="2">
        <f t="shared" si="93"/>
        <v>6.8791051341488058E-136</v>
      </c>
      <c r="H469" s="2">
        <f t="shared" si="94"/>
        <v>1</v>
      </c>
      <c r="I469" s="2" t="str">
        <f t="shared" si="103"/>
        <v>yes</v>
      </c>
      <c r="J469" s="2">
        <f t="shared" si="95"/>
        <v>3.0955973103669739E-133</v>
      </c>
      <c r="K469" s="2">
        <f t="shared" si="96"/>
        <v>1</v>
      </c>
      <c r="N469" s="2" t="str">
        <f t="shared" si="104"/>
        <v>yes</v>
      </c>
      <c r="O469" s="2">
        <f t="shared" si="97"/>
        <v>6.9496847528252147E-131</v>
      </c>
      <c r="P469" s="2">
        <f t="shared" si="98"/>
        <v>1</v>
      </c>
      <c r="Q469" s="2" t="str">
        <f t="shared" si="105"/>
        <v>yes</v>
      </c>
      <c r="R469" s="2">
        <f t="shared" si="106"/>
        <v>0.99</v>
      </c>
    </row>
    <row r="470" spans="1:18" s="2" customFormat="1" ht="13.5" hidden="1" thickBot="1" x14ac:dyDescent="0.25">
      <c r="A470" s="66">
        <v>449</v>
      </c>
      <c r="B470" s="219" t="str">
        <f t="shared" si="99"/>
        <v/>
      </c>
      <c r="C470" s="59" t="str">
        <f t="shared" ref="C470:C533" si="107">IF($A470&gt;=$B$8,"",IF($B$8&lt;50,IF($B$10=2, $J1476, IF($B$10=1,$G1476,$D1476)),IF($B470&gt;=$B$11,"yes","no")))</f>
        <v/>
      </c>
      <c r="D470" s="60">
        <f t="shared" si="100"/>
        <v>3.4395525670743968E-136</v>
      </c>
      <c r="E470" s="60">
        <f t="shared" si="101"/>
        <v>1.5512382077505592E-133</v>
      </c>
      <c r="F470" s="60">
        <f t="shared" si="102"/>
        <v>3.4903203629644339E-131</v>
      </c>
      <c r="G470" s="2">
        <f t="shared" ref="G470:G533" si="108">D470</f>
        <v>3.4395525670743968E-136</v>
      </c>
      <c r="H470" s="2">
        <f t="shared" ref="H470:H533" si="109">1-G470</f>
        <v>1</v>
      </c>
      <c r="I470" s="2" t="str">
        <f t="shared" si="103"/>
        <v>yes</v>
      </c>
      <c r="J470" s="2">
        <f t="shared" ref="J470:J533" si="110">E470</f>
        <v>1.5512382077505592E-133</v>
      </c>
      <c r="K470" s="2">
        <f t="shared" ref="K470:K533" si="111">1-J470</f>
        <v>1</v>
      </c>
      <c r="N470" s="2" t="str">
        <f t="shared" si="104"/>
        <v>yes</v>
      </c>
      <c r="O470" s="2">
        <f t="shared" ref="O470:O533" si="112">F470</f>
        <v>3.4903203629644339E-131</v>
      </c>
      <c r="P470" s="2">
        <f t="shared" ref="P470:P533" si="113">1-O470</f>
        <v>1</v>
      </c>
      <c r="Q470" s="2" t="str">
        <f t="shared" si="105"/>
        <v>yes</v>
      </c>
      <c r="R470" s="2">
        <f t="shared" si="106"/>
        <v>0.99</v>
      </c>
    </row>
    <row r="471" spans="1:18" s="2" customFormat="1" ht="13.5" hidden="1" thickBot="1" x14ac:dyDescent="0.25">
      <c r="A471" s="66">
        <v>450</v>
      </c>
      <c r="B471" s="219" t="str">
        <f t="shared" si="99"/>
        <v/>
      </c>
      <c r="C471" s="59" t="str">
        <f t="shared" si="107"/>
        <v/>
      </c>
      <c r="D471" s="60">
        <f t="shared" si="100"/>
        <v>1.7197762835371953E-136</v>
      </c>
      <c r="E471" s="60">
        <f t="shared" si="101"/>
        <v>7.773388801588151E-134</v>
      </c>
      <c r="F471" s="60">
        <f t="shared" si="102"/>
        <v>1.7529163725209671E-131</v>
      </c>
      <c r="G471" s="2">
        <f t="shared" si="108"/>
        <v>1.7197762835371953E-136</v>
      </c>
      <c r="H471" s="2">
        <f t="shared" si="109"/>
        <v>1</v>
      </c>
      <c r="I471" s="2" t="str">
        <f t="shared" si="103"/>
        <v>yes</v>
      </c>
      <c r="J471" s="2">
        <f t="shared" si="110"/>
        <v>7.773388801588151E-134</v>
      </c>
      <c r="K471" s="2">
        <f t="shared" si="111"/>
        <v>1</v>
      </c>
      <c r="N471" s="2" t="str">
        <f t="shared" si="104"/>
        <v>yes</v>
      </c>
      <c r="O471" s="2">
        <f t="shared" si="112"/>
        <v>1.7529163725209671E-131</v>
      </c>
      <c r="P471" s="2">
        <f t="shared" si="113"/>
        <v>1</v>
      </c>
      <c r="Q471" s="2" t="str">
        <f t="shared" si="105"/>
        <v>yes</v>
      </c>
      <c r="R471" s="2">
        <f t="shared" si="106"/>
        <v>0.99</v>
      </c>
    </row>
    <row r="472" spans="1:18" s="2" customFormat="1" ht="13.5" hidden="1" thickBot="1" x14ac:dyDescent="0.25">
      <c r="A472" s="66">
        <v>451</v>
      </c>
      <c r="B472" s="219" t="str">
        <f t="shared" si="99"/>
        <v/>
      </c>
      <c r="C472" s="59" t="str">
        <f t="shared" si="107"/>
        <v/>
      </c>
      <c r="D472" s="60">
        <f t="shared" si="100"/>
        <v>8.5988814176859595E-137</v>
      </c>
      <c r="E472" s="60">
        <f t="shared" si="101"/>
        <v>3.8952932822117555E-134</v>
      </c>
      <c r="F472" s="60">
        <f t="shared" si="102"/>
        <v>8.8034488066127582E-132</v>
      </c>
      <c r="G472" s="2">
        <f t="shared" si="108"/>
        <v>8.5988814176859595E-137</v>
      </c>
      <c r="H472" s="2">
        <f t="shared" si="109"/>
        <v>1</v>
      </c>
      <c r="I472" s="2" t="str">
        <f t="shared" si="103"/>
        <v>yes</v>
      </c>
      <c r="J472" s="2">
        <f t="shared" si="110"/>
        <v>3.8952932822117555E-134</v>
      </c>
      <c r="K472" s="2">
        <f t="shared" si="111"/>
        <v>1</v>
      </c>
      <c r="N472" s="2" t="str">
        <f t="shared" si="104"/>
        <v>yes</v>
      </c>
      <c r="O472" s="2">
        <f t="shared" si="112"/>
        <v>8.8034488066127582E-132</v>
      </c>
      <c r="P472" s="2">
        <f t="shared" si="113"/>
        <v>1</v>
      </c>
      <c r="Q472" s="2" t="str">
        <f t="shared" si="105"/>
        <v>yes</v>
      </c>
      <c r="R472" s="2">
        <f t="shared" si="106"/>
        <v>0.99</v>
      </c>
    </row>
    <row r="473" spans="1:18" s="2" customFormat="1" ht="13.5" hidden="1" thickBot="1" x14ac:dyDescent="0.25">
      <c r="A473" s="66">
        <v>452</v>
      </c>
      <c r="B473" s="219" t="str">
        <f t="shared" si="99"/>
        <v/>
      </c>
      <c r="C473" s="59" t="str">
        <f t="shared" si="107"/>
        <v/>
      </c>
      <c r="D473" s="60">
        <f t="shared" si="100"/>
        <v>4.2994407088429721E-137</v>
      </c>
      <c r="E473" s="60">
        <f t="shared" si="101"/>
        <v>1.9519460818147173E-134</v>
      </c>
      <c r="F473" s="60">
        <f t="shared" si="102"/>
        <v>4.4212008697174313E-132</v>
      </c>
      <c r="G473" s="2">
        <f t="shared" si="108"/>
        <v>4.2994407088429721E-137</v>
      </c>
      <c r="H473" s="2">
        <f t="shared" si="109"/>
        <v>1</v>
      </c>
      <c r="I473" s="2" t="str">
        <f t="shared" si="103"/>
        <v>yes</v>
      </c>
      <c r="J473" s="2">
        <f t="shared" si="110"/>
        <v>1.9519460818147173E-134</v>
      </c>
      <c r="K473" s="2">
        <f t="shared" si="111"/>
        <v>1</v>
      </c>
      <c r="N473" s="2" t="str">
        <f t="shared" si="104"/>
        <v>yes</v>
      </c>
      <c r="O473" s="2">
        <f t="shared" si="112"/>
        <v>4.4212008697174313E-132</v>
      </c>
      <c r="P473" s="2">
        <f t="shared" si="113"/>
        <v>1</v>
      </c>
      <c r="Q473" s="2" t="str">
        <f t="shared" si="105"/>
        <v>yes</v>
      </c>
      <c r="R473" s="2">
        <f t="shared" si="106"/>
        <v>0.99</v>
      </c>
    </row>
    <row r="474" spans="1:18" s="2" customFormat="1" ht="13.5" hidden="1" thickBot="1" x14ac:dyDescent="0.25">
      <c r="A474" s="66">
        <v>453</v>
      </c>
      <c r="B474" s="219" t="str">
        <f t="shared" si="99"/>
        <v/>
      </c>
      <c r="C474" s="59" t="str">
        <f t="shared" si="107"/>
        <v/>
      </c>
      <c r="D474" s="60">
        <f t="shared" si="100"/>
        <v>2.1497203544214818E-137</v>
      </c>
      <c r="E474" s="60">
        <f t="shared" si="101"/>
        <v>9.7812276126177814E-135</v>
      </c>
      <c r="F474" s="60">
        <f t="shared" si="102"/>
        <v>2.2203601652677851E-132</v>
      </c>
      <c r="G474" s="2">
        <f t="shared" si="108"/>
        <v>2.1497203544214818E-137</v>
      </c>
      <c r="H474" s="2">
        <f t="shared" si="109"/>
        <v>1</v>
      </c>
      <c r="I474" s="2" t="str">
        <f t="shared" si="103"/>
        <v>yes</v>
      </c>
      <c r="J474" s="2">
        <f t="shared" si="110"/>
        <v>9.7812276126177814E-135</v>
      </c>
      <c r="K474" s="2">
        <f t="shared" si="111"/>
        <v>1</v>
      </c>
      <c r="N474" s="2" t="str">
        <f t="shared" si="104"/>
        <v>yes</v>
      </c>
      <c r="O474" s="2">
        <f t="shared" si="112"/>
        <v>2.2203601652677851E-132</v>
      </c>
      <c r="P474" s="2">
        <f t="shared" si="113"/>
        <v>1</v>
      </c>
      <c r="Q474" s="2" t="str">
        <f t="shared" si="105"/>
        <v>yes</v>
      </c>
      <c r="R474" s="2">
        <f t="shared" si="106"/>
        <v>0.99</v>
      </c>
    </row>
    <row r="475" spans="1:18" s="2" customFormat="1" ht="13.5" hidden="1" thickBot="1" x14ac:dyDescent="0.25">
      <c r="A475" s="66">
        <v>454</v>
      </c>
      <c r="B475" s="219" t="str">
        <f t="shared" si="99"/>
        <v/>
      </c>
      <c r="C475" s="59" t="str">
        <f t="shared" si="107"/>
        <v/>
      </c>
      <c r="D475" s="60">
        <f t="shared" si="100"/>
        <v>1.074860177210739E-137</v>
      </c>
      <c r="E475" s="60">
        <f t="shared" si="101"/>
        <v>4.9013624080809895E-135</v>
      </c>
      <c r="F475" s="60">
        <f t="shared" si="102"/>
        <v>1.1150706964401992E-132</v>
      </c>
      <c r="G475" s="2">
        <f t="shared" si="108"/>
        <v>1.074860177210739E-137</v>
      </c>
      <c r="H475" s="2">
        <f t="shared" si="109"/>
        <v>1</v>
      </c>
      <c r="I475" s="2" t="str">
        <f t="shared" si="103"/>
        <v>yes</v>
      </c>
      <c r="J475" s="2">
        <f t="shared" si="110"/>
        <v>4.9013624080809895E-135</v>
      </c>
      <c r="K475" s="2">
        <f t="shared" si="111"/>
        <v>1</v>
      </c>
      <c r="N475" s="2" t="str">
        <f t="shared" si="104"/>
        <v>yes</v>
      </c>
      <c r="O475" s="2">
        <f t="shared" si="112"/>
        <v>1.1150706964401992E-132</v>
      </c>
      <c r="P475" s="2">
        <f t="shared" si="113"/>
        <v>1</v>
      </c>
      <c r="Q475" s="2" t="str">
        <f t="shared" si="105"/>
        <v>yes</v>
      </c>
      <c r="R475" s="2">
        <f t="shared" si="106"/>
        <v>0.99</v>
      </c>
    </row>
    <row r="476" spans="1:18" s="2" customFormat="1" ht="13.5" hidden="1" thickBot="1" x14ac:dyDescent="0.25">
      <c r="A476" s="66">
        <v>455</v>
      </c>
      <c r="B476" s="219" t="str">
        <f t="shared" si="99"/>
        <v/>
      </c>
      <c r="C476" s="59" t="str">
        <f t="shared" si="107"/>
        <v/>
      </c>
      <c r="D476" s="60">
        <f t="shared" si="100"/>
        <v>5.3743008860536853E-138</v>
      </c>
      <c r="E476" s="60">
        <f t="shared" si="101"/>
        <v>2.4560555049265426E-135</v>
      </c>
      <c r="F476" s="60">
        <f t="shared" si="102"/>
        <v>5.5998602942413913E-133</v>
      </c>
      <c r="G476" s="2">
        <f t="shared" si="108"/>
        <v>5.3743008860536853E-138</v>
      </c>
      <c r="H476" s="2">
        <f t="shared" si="109"/>
        <v>1</v>
      </c>
      <c r="I476" s="2" t="str">
        <f t="shared" si="103"/>
        <v>yes</v>
      </c>
      <c r="J476" s="2">
        <f t="shared" si="110"/>
        <v>2.4560555049265426E-135</v>
      </c>
      <c r="K476" s="2">
        <f t="shared" si="111"/>
        <v>1</v>
      </c>
      <c r="N476" s="2" t="str">
        <f t="shared" si="104"/>
        <v>yes</v>
      </c>
      <c r="O476" s="2">
        <f t="shared" si="112"/>
        <v>5.5998602942413913E-133</v>
      </c>
      <c r="P476" s="2">
        <f t="shared" si="113"/>
        <v>1</v>
      </c>
      <c r="Q476" s="2" t="str">
        <f t="shared" si="105"/>
        <v>yes</v>
      </c>
      <c r="R476" s="2">
        <f t="shared" si="106"/>
        <v>0.99</v>
      </c>
    </row>
    <row r="477" spans="1:18" s="2" customFormat="1" ht="13.5" hidden="1" thickBot="1" x14ac:dyDescent="0.25">
      <c r="A477" s="66">
        <v>456</v>
      </c>
      <c r="B477" s="219" t="str">
        <f t="shared" si="99"/>
        <v/>
      </c>
      <c r="C477" s="59" t="str">
        <f t="shared" si="107"/>
        <v/>
      </c>
      <c r="D477" s="60">
        <f t="shared" si="100"/>
        <v>2.6871504430268373E-138</v>
      </c>
      <c r="E477" s="60">
        <f t="shared" si="101"/>
        <v>1.2307149029062965E-135</v>
      </c>
      <c r="F477" s="60">
        <f t="shared" si="102"/>
        <v>2.8122104246453216E-133</v>
      </c>
      <c r="G477" s="2">
        <f t="shared" si="108"/>
        <v>2.6871504430268373E-138</v>
      </c>
      <c r="H477" s="2">
        <f t="shared" si="109"/>
        <v>1</v>
      </c>
      <c r="I477" s="2" t="str">
        <f t="shared" si="103"/>
        <v>yes</v>
      </c>
      <c r="J477" s="2">
        <f t="shared" si="110"/>
        <v>1.2307149029062965E-135</v>
      </c>
      <c r="K477" s="2">
        <f t="shared" si="111"/>
        <v>1</v>
      </c>
      <c r="N477" s="2" t="str">
        <f t="shared" si="104"/>
        <v>yes</v>
      </c>
      <c r="O477" s="2">
        <f t="shared" si="112"/>
        <v>2.8122104246453216E-133</v>
      </c>
      <c r="P477" s="2">
        <f t="shared" si="113"/>
        <v>1</v>
      </c>
      <c r="Q477" s="2" t="str">
        <f t="shared" si="105"/>
        <v>yes</v>
      </c>
      <c r="R477" s="2">
        <f t="shared" si="106"/>
        <v>0.99</v>
      </c>
    </row>
    <row r="478" spans="1:18" s="2" customFormat="1" ht="13.5" hidden="1" thickBot="1" x14ac:dyDescent="0.25">
      <c r="A478" s="66">
        <v>457</v>
      </c>
      <c r="B478" s="219" t="str">
        <f t="shared" si="99"/>
        <v/>
      </c>
      <c r="C478" s="59" t="str">
        <f t="shared" si="107"/>
        <v/>
      </c>
      <c r="D478" s="60">
        <f t="shared" si="100"/>
        <v>1.3435752215134163E-138</v>
      </c>
      <c r="E478" s="60">
        <f t="shared" si="101"/>
        <v>6.1670102667466058E-136</v>
      </c>
      <c r="F478" s="60">
        <f t="shared" si="102"/>
        <v>1.4122587868371903E-133</v>
      </c>
      <c r="G478" s="2">
        <f t="shared" si="108"/>
        <v>1.3435752215134163E-138</v>
      </c>
      <c r="H478" s="2">
        <f t="shared" si="109"/>
        <v>1</v>
      </c>
      <c r="I478" s="2" t="str">
        <f t="shared" si="103"/>
        <v>yes</v>
      </c>
      <c r="J478" s="2">
        <f t="shared" si="110"/>
        <v>6.1670102667466058E-136</v>
      </c>
      <c r="K478" s="2">
        <f t="shared" si="111"/>
        <v>1</v>
      </c>
      <c r="N478" s="2" t="str">
        <f t="shared" si="104"/>
        <v>yes</v>
      </c>
      <c r="O478" s="2">
        <f t="shared" si="112"/>
        <v>1.4122587868371903E-133</v>
      </c>
      <c r="P478" s="2">
        <f t="shared" si="113"/>
        <v>1</v>
      </c>
      <c r="Q478" s="2" t="str">
        <f t="shared" si="105"/>
        <v>yes</v>
      </c>
      <c r="R478" s="2">
        <f t="shared" si="106"/>
        <v>0.99</v>
      </c>
    </row>
    <row r="479" spans="1:18" s="2" customFormat="1" ht="13.5" hidden="1" thickBot="1" x14ac:dyDescent="0.25">
      <c r="A479" s="66">
        <v>458</v>
      </c>
      <c r="B479" s="219" t="str">
        <f t="shared" si="99"/>
        <v/>
      </c>
      <c r="C479" s="59" t="str">
        <f t="shared" si="107"/>
        <v/>
      </c>
      <c r="D479" s="60">
        <f t="shared" si="100"/>
        <v>6.7178761075670686E-139</v>
      </c>
      <c r="E479" s="60">
        <f t="shared" si="101"/>
        <v>3.0902230094808643E-136</v>
      </c>
      <c r="F479" s="60">
        <f t="shared" si="102"/>
        <v>7.0921289855196728E-134</v>
      </c>
      <c r="G479" s="2">
        <f t="shared" si="108"/>
        <v>6.7178761075670686E-139</v>
      </c>
      <c r="H479" s="2">
        <f t="shared" si="109"/>
        <v>1</v>
      </c>
      <c r="I479" s="2" t="str">
        <f t="shared" si="103"/>
        <v>yes</v>
      </c>
      <c r="J479" s="2">
        <f t="shared" si="110"/>
        <v>3.0902230094808643E-136</v>
      </c>
      <c r="K479" s="2">
        <f t="shared" si="111"/>
        <v>1</v>
      </c>
      <c r="N479" s="2" t="str">
        <f t="shared" si="104"/>
        <v>yes</v>
      </c>
      <c r="O479" s="2">
        <f t="shared" si="112"/>
        <v>7.0921289855196728E-134</v>
      </c>
      <c r="P479" s="2">
        <f t="shared" si="113"/>
        <v>1</v>
      </c>
      <c r="Q479" s="2" t="str">
        <f t="shared" si="105"/>
        <v>yes</v>
      </c>
      <c r="R479" s="2">
        <f t="shared" si="106"/>
        <v>0.99</v>
      </c>
    </row>
    <row r="480" spans="1:18" s="2" customFormat="1" ht="13.5" hidden="1" thickBot="1" x14ac:dyDescent="0.25">
      <c r="A480" s="66">
        <v>459</v>
      </c>
      <c r="B480" s="219" t="str">
        <f t="shared" si="99"/>
        <v/>
      </c>
      <c r="C480" s="59" t="str">
        <f t="shared" si="107"/>
        <v/>
      </c>
      <c r="D480" s="60">
        <f t="shared" si="100"/>
        <v>3.358938053783528E-139</v>
      </c>
      <c r="E480" s="60">
        <f t="shared" si="101"/>
        <v>1.5484704427942124E-136</v>
      </c>
      <c r="F480" s="60">
        <f t="shared" si="102"/>
        <v>3.5615156078072338E-134</v>
      </c>
      <c r="G480" s="2">
        <f t="shared" si="108"/>
        <v>3.358938053783528E-139</v>
      </c>
      <c r="H480" s="2">
        <f t="shared" si="109"/>
        <v>1</v>
      </c>
      <c r="I480" s="2" t="str">
        <f t="shared" si="103"/>
        <v>yes</v>
      </c>
      <c r="J480" s="2">
        <f t="shared" si="110"/>
        <v>1.5484704427942124E-136</v>
      </c>
      <c r="K480" s="2">
        <f t="shared" si="111"/>
        <v>1</v>
      </c>
      <c r="N480" s="2" t="str">
        <f t="shared" si="104"/>
        <v>yes</v>
      </c>
      <c r="O480" s="2">
        <f t="shared" si="112"/>
        <v>3.5615156078072338E-134</v>
      </c>
      <c r="P480" s="2">
        <f t="shared" si="113"/>
        <v>1</v>
      </c>
      <c r="Q480" s="2" t="str">
        <f t="shared" si="105"/>
        <v>yes</v>
      </c>
      <c r="R480" s="2">
        <f t="shared" si="106"/>
        <v>0.99</v>
      </c>
    </row>
    <row r="481" spans="1:18" s="2" customFormat="1" ht="13.5" hidden="1" thickBot="1" x14ac:dyDescent="0.25">
      <c r="A481" s="66">
        <v>460</v>
      </c>
      <c r="B481" s="219" t="str">
        <f t="shared" si="99"/>
        <v/>
      </c>
      <c r="C481" s="59" t="str">
        <f t="shared" si="107"/>
        <v/>
      </c>
      <c r="D481" s="60">
        <f t="shared" si="100"/>
        <v>1.6794690268917608E-139</v>
      </c>
      <c r="E481" s="60">
        <f t="shared" si="101"/>
        <v>7.7591469042399665E-137</v>
      </c>
      <c r="F481" s="60">
        <f t="shared" si="102"/>
        <v>1.7885001561175843E-134</v>
      </c>
      <c r="G481" s="2">
        <f t="shared" si="108"/>
        <v>1.6794690268917608E-139</v>
      </c>
      <c r="H481" s="2">
        <f t="shared" si="109"/>
        <v>1</v>
      </c>
      <c r="I481" s="2" t="str">
        <f t="shared" si="103"/>
        <v>yes</v>
      </c>
      <c r="J481" s="2">
        <f t="shared" si="110"/>
        <v>7.7591469042399665E-137</v>
      </c>
      <c r="K481" s="2">
        <f t="shared" si="111"/>
        <v>1</v>
      </c>
      <c r="N481" s="2" t="str">
        <f t="shared" si="104"/>
        <v>yes</v>
      </c>
      <c r="O481" s="2">
        <f t="shared" si="112"/>
        <v>1.7885001561175843E-134</v>
      </c>
      <c r="P481" s="2">
        <f t="shared" si="113"/>
        <v>1</v>
      </c>
      <c r="Q481" s="2" t="str">
        <f t="shared" si="105"/>
        <v>yes</v>
      </c>
      <c r="R481" s="2">
        <f t="shared" si="106"/>
        <v>0.99</v>
      </c>
    </row>
    <row r="482" spans="1:18" s="2" customFormat="1" ht="13.5" hidden="1" thickBot="1" x14ac:dyDescent="0.25">
      <c r="A482" s="66">
        <v>461</v>
      </c>
      <c r="B482" s="219" t="str">
        <f t="shared" si="99"/>
        <v/>
      </c>
      <c r="C482" s="59" t="str">
        <f t="shared" si="107"/>
        <v/>
      </c>
      <c r="D482" s="60">
        <f t="shared" si="100"/>
        <v>8.3973451344587882E-140</v>
      </c>
      <c r="E482" s="60">
        <f t="shared" si="101"/>
        <v>3.887970797254434E-137</v>
      </c>
      <c r="F482" s="60">
        <f t="shared" si="102"/>
        <v>8.9812965151091057E-135</v>
      </c>
      <c r="G482" s="2">
        <f t="shared" si="108"/>
        <v>8.3973451344587882E-140</v>
      </c>
      <c r="H482" s="2">
        <f t="shared" si="109"/>
        <v>1</v>
      </c>
      <c r="I482" s="2" t="str">
        <f t="shared" si="103"/>
        <v>yes</v>
      </c>
      <c r="J482" s="2">
        <f t="shared" si="110"/>
        <v>3.887970797254434E-137</v>
      </c>
      <c r="K482" s="2">
        <f t="shared" si="111"/>
        <v>1</v>
      </c>
      <c r="N482" s="2" t="str">
        <f t="shared" si="104"/>
        <v>yes</v>
      </c>
      <c r="O482" s="2">
        <f t="shared" si="112"/>
        <v>8.9812965151091057E-135</v>
      </c>
      <c r="P482" s="2">
        <f t="shared" si="113"/>
        <v>1</v>
      </c>
      <c r="Q482" s="2" t="str">
        <f t="shared" si="105"/>
        <v>yes</v>
      </c>
      <c r="R482" s="2">
        <f t="shared" si="106"/>
        <v>0.99</v>
      </c>
    </row>
    <row r="483" spans="1:18" s="2" customFormat="1" ht="13.5" hidden="1" thickBot="1" x14ac:dyDescent="0.25">
      <c r="A483" s="66">
        <v>462</v>
      </c>
      <c r="B483" s="219" t="str">
        <f t="shared" si="99"/>
        <v/>
      </c>
      <c r="C483" s="59" t="str">
        <f t="shared" si="107"/>
        <v/>
      </c>
      <c r="D483" s="60">
        <f t="shared" si="100"/>
        <v>4.1986725672293867E-140</v>
      </c>
      <c r="E483" s="60">
        <f t="shared" si="101"/>
        <v>1.9481840711944421E-137</v>
      </c>
      <c r="F483" s="60">
        <f t="shared" si="102"/>
        <v>4.5100881115408159E-135</v>
      </c>
      <c r="G483" s="2">
        <f t="shared" si="108"/>
        <v>4.1986725672293867E-140</v>
      </c>
      <c r="H483" s="2">
        <f t="shared" si="109"/>
        <v>1</v>
      </c>
      <c r="I483" s="2" t="str">
        <f t="shared" si="103"/>
        <v>yes</v>
      </c>
      <c r="J483" s="2">
        <f t="shared" si="110"/>
        <v>1.9481840711944421E-137</v>
      </c>
      <c r="K483" s="2">
        <f t="shared" si="111"/>
        <v>1</v>
      </c>
      <c r="N483" s="2" t="str">
        <f t="shared" si="104"/>
        <v>yes</v>
      </c>
      <c r="O483" s="2">
        <f t="shared" si="112"/>
        <v>4.5100881115408159E-135</v>
      </c>
      <c r="P483" s="2">
        <f t="shared" si="113"/>
        <v>1</v>
      </c>
      <c r="Q483" s="2" t="str">
        <f t="shared" si="105"/>
        <v>yes</v>
      </c>
      <c r="R483" s="2">
        <f t="shared" si="106"/>
        <v>0.99</v>
      </c>
    </row>
    <row r="484" spans="1:18" s="2" customFormat="1" ht="13.5" hidden="1" thickBot="1" x14ac:dyDescent="0.25">
      <c r="A484" s="66">
        <v>463</v>
      </c>
      <c r="B484" s="219" t="str">
        <f t="shared" si="99"/>
        <v/>
      </c>
      <c r="C484" s="59" t="str">
        <f t="shared" si="107"/>
        <v/>
      </c>
      <c r="D484" s="60">
        <f t="shared" si="100"/>
        <v>2.0993362836146894E-140</v>
      </c>
      <c r="E484" s="60">
        <f t="shared" si="101"/>
        <v>9.7619137188083423E-138</v>
      </c>
      <c r="F484" s="60">
        <f t="shared" si="102"/>
        <v>2.2647849761263751E-135</v>
      </c>
      <c r="G484" s="2">
        <f t="shared" si="108"/>
        <v>2.0993362836146894E-140</v>
      </c>
      <c r="H484" s="2">
        <f t="shared" si="109"/>
        <v>1</v>
      </c>
      <c r="I484" s="2" t="str">
        <f t="shared" si="103"/>
        <v>yes</v>
      </c>
      <c r="J484" s="2">
        <f t="shared" si="110"/>
        <v>9.7619137188083423E-138</v>
      </c>
      <c r="K484" s="2">
        <f t="shared" si="111"/>
        <v>1</v>
      </c>
      <c r="N484" s="2" t="str">
        <f t="shared" si="104"/>
        <v>yes</v>
      </c>
      <c r="O484" s="2">
        <f t="shared" si="112"/>
        <v>2.2647849761263751E-135</v>
      </c>
      <c r="P484" s="2">
        <f t="shared" si="113"/>
        <v>1</v>
      </c>
      <c r="Q484" s="2" t="str">
        <f t="shared" si="105"/>
        <v>yes</v>
      </c>
      <c r="R484" s="2">
        <f t="shared" si="106"/>
        <v>0.99</v>
      </c>
    </row>
    <row r="485" spans="1:18" s="2" customFormat="1" ht="13.5" hidden="1" thickBot="1" x14ac:dyDescent="0.25">
      <c r="A485" s="66">
        <v>464</v>
      </c>
      <c r="B485" s="219" t="str">
        <f t="shared" si="99"/>
        <v/>
      </c>
      <c r="C485" s="59" t="str">
        <f t="shared" si="107"/>
        <v/>
      </c>
      <c r="D485" s="60">
        <f t="shared" si="100"/>
        <v>1.0496681418073427E-140</v>
      </c>
      <c r="E485" s="60">
        <f t="shared" si="101"/>
        <v>4.8914535408222358E-138</v>
      </c>
      <c r="F485" s="60">
        <f t="shared" si="102"/>
        <v>1.1372734449225899E-135</v>
      </c>
      <c r="G485" s="2">
        <f t="shared" si="108"/>
        <v>1.0496681418073427E-140</v>
      </c>
      <c r="H485" s="2">
        <f t="shared" si="109"/>
        <v>1</v>
      </c>
      <c r="I485" s="2" t="str">
        <f t="shared" si="103"/>
        <v>yes</v>
      </c>
      <c r="J485" s="2">
        <f t="shared" si="110"/>
        <v>4.8914535408222358E-138</v>
      </c>
      <c r="K485" s="2">
        <f t="shared" si="111"/>
        <v>1</v>
      </c>
      <c r="N485" s="2" t="str">
        <f t="shared" si="104"/>
        <v>yes</v>
      </c>
      <c r="O485" s="2">
        <f t="shared" si="112"/>
        <v>1.1372734449225899E-135</v>
      </c>
      <c r="P485" s="2">
        <f t="shared" si="113"/>
        <v>1</v>
      </c>
      <c r="Q485" s="2" t="str">
        <f t="shared" si="105"/>
        <v>yes</v>
      </c>
      <c r="R485" s="2">
        <f t="shared" si="106"/>
        <v>0.99</v>
      </c>
    </row>
    <row r="486" spans="1:18" s="2" customFormat="1" ht="13.5" hidden="1" thickBot="1" x14ac:dyDescent="0.25">
      <c r="A486" s="66">
        <v>465</v>
      </c>
      <c r="B486" s="219" t="str">
        <f t="shared" si="99"/>
        <v/>
      </c>
      <c r="C486" s="59" t="str">
        <f t="shared" si="107"/>
        <v/>
      </c>
      <c r="D486" s="60">
        <f t="shared" si="100"/>
        <v>5.2483407090367036E-141</v>
      </c>
      <c r="E486" s="60">
        <f t="shared" si="101"/>
        <v>2.4509751111201487E-138</v>
      </c>
      <c r="F486" s="60">
        <f t="shared" si="102"/>
        <v>5.7108244923170503E-136</v>
      </c>
      <c r="G486" s="2">
        <f t="shared" si="108"/>
        <v>5.2483407090367036E-141</v>
      </c>
      <c r="H486" s="2">
        <f t="shared" si="109"/>
        <v>1</v>
      </c>
      <c r="I486" s="2" t="str">
        <f t="shared" si="103"/>
        <v>yes</v>
      </c>
      <c r="J486" s="2">
        <f t="shared" si="110"/>
        <v>2.4509751111201487E-138</v>
      </c>
      <c r="K486" s="2">
        <f t="shared" si="111"/>
        <v>1</v>
      </c>
      <c r="N486" s="2" t="str">
        <f t="shared" si="104"/>
        <v>yes</v>
      </c>
      <c r="O486" s="2">
        <f t="shared" si="112"/>
        <v>5.7108244923170503E-136</v>
      </c>
      <c r="P486" s="2">
        <f t="shared" si="113"/>
        <v>1</v>
      </c>
      <c r="Q486" s="2" t="str">
        <f t="shared" si="105"/>
        <v>yes</v>
      </c>
      <c r="R486" s="2">
        <f t="shared" si="106"/>
        <v>0.99</v>
      </c>
    </row>
    <row r="487" spans="1:18" s="2" customFormat="1" ht="13.5" hidden="1" thickBot="1" x14ac:dyDescent="0.25">
      <c r="A487" s="66">
        <v>466</v>
      </c>
      <c r="B487" s="219" t="str">
        <f t="shared" si="99"/>
        <v/>
      </c>
      <c r="C487" s="59" t="str">
        <f t="shared" si="107"/>
        <v/>
      </c>
      <c r="D487" s="60">
        <f t="shared" si="100"/>
        <v>2.624170354518496E-141</v>
      </c>
      <c r="E487" s="60">
        <f t="shared" si="101"/>
        <v>1.2281117259145905E-138</v>
      </c>
      <c r="F487" s="60">
        <f t="shared" si="102"/>
        <v>2.8676671217141195E-136</v>
      </c>
      <c r="G487" s="2">
        <f t="shared" si="108"/>
        <v>2.624170354518496E-141</v>
      </c>
      <c r="H487" s="2">
        <f t="shared" si="109"/>
        <v>1</v>
      </c>
      <c r="I487" s="2" t="str">
        <f t="shared" si="103"/>
        <v>yes</v>
      </c>
      <c r="J487" s="2">
        <f t="shared" si="110"/>
        <v>1.2281117259145905E-138</v>
      </c>
      <c r="K487" s="2">
        <f t="shared" si="111"/>
        <v>1</v>
      </c>
      <c r="N487" s="2" t="str">
        <f t="shared" si="104"/>
        <v>yes</v>
      </c>
      <c r="O487" s="2">
        <f t="shared" si="112"/>
        <v>2.8676671217141195E-136</v>
      </c>
      <c r="P487" s="2">
        <f t="shared" si="113"/>
        <v>1</v>
      </c>
      <c r="Q487" s="2" t="str">
        <f t="shared" si="105"/>
        <v>yes</v>
      </c>
      <c r="R487" s="2">
        <f t="shared" si="106"/>
        <v>0.99</v>
      </c>
    </row>
    <row r="488" spans="1:18" s="2" customFormat="1" ht="13.5" hidden="1" thickBot="1" x14ac:dyDescent="0.25">
      <c r="A488" s="66">
        <v>467</v>
      </c>
      <c r="B488" s="219" t="str">
        <f t="shared" si="99"/>
        <v/>
      </c>
      <c r="C488" s="59" t="str">
        <f t="shared" si="107"/>
        <v/>
      </c>
      <c r="D488" s="60">
        <f t="shared" si="100"/>
        <v>1.3120851772592457E-141</v>
      </c>
      <c r="E488" s="60">
        <f t="shared" si="101"/>
        <v>6.1536794813455371E-139</v>
      </c>
      <c r="F488" s="60">
        <f t="shared" si="102"/>
        <v>1.4399741194866301E-136</v>
      </c>
      <c r="G488" s="2">
        <f t="shared" si="108"/>
        <v>1.3120851772592457E-141</v>
      </c>
      <c r="H488" s="2">
        <f t="shared" si="109"/>
        <v>1</v>
      </c>
      <c r="I488" s="2" t="str">
        <f t="shared" si="103"/>
        <v>yes</v>
      </c>
      <c r="J488" s="2">
        <f t="shared" si="110"/>
        <v>6.1536794813455371E-139</v>
      </c>
      <c r="K488" s="2">
        <f t="shared" si="111"/>
        <v>1</v>
      </c>
      <c r="N488" s="2" t="str">
        <f t="shared" si="104"/>
        <v>yes</v>
      </c>
      <c r="O488" s="2">
        <f t="shared" si="112"/>
        <v>1.4399741194866301E-136</v>
      </c>
      <c r="P488" s="2">
        <f t="shared" si="113"/>
        <v>1</v>
      </c>
      <c r="Q488" s="2" t="str">
        <f t="shared" si="105"/>
        <v>yes</v>
      </c>
      <c r="R488" s="2">
        <f t="shared" si="106"/>
        <v>0.99</v>
      </c>
    </row>
    <row r="489" spans="1:18" s="2" customFormat="1" ht="13.5" hidden="1" thickBot="1" x14ac:dyDescent="0.25">
      <c r="A489" s="66">
        <v>468</v>
      </c>
      <c r="B489" s="219" t="str">
        <f t="shared" si="99"/>
        <v/>
      </c>
      <c r="C489" s="59" t="str">
        <f t="shared" si="107"/>
        <v/>
      </c>
      <c r="D489" s="60">
        <f t="shared" si="100"/>
        <v>6.5604258862962153E-142</v>
      </c>
      <c r="E489" s="60">
        <f t="shared" si="101"/>
        <v>3.0834001665592338E-139</v>
      </c>
      <c r="F489" s="60">
        <f t="shared" si="102"/>
        <v>7.2306389948398674E-137</v>
      </c>
      <c r="G489" s="2">
        <f t="shared" si="108"/>
        <v>6.5604258862962153E-142</v>
      </c>
      <c r="H489" s="2">
        <f t="shared" si="109"/>
        <v>1</v>
      </c>
      <c r="I489" s="2" t="str">
        <f t="shared" si="103"/>
        <v>yes</v>
      </c>
      <c r="J489" s="2">
        <f t="shared" si="110"/>
        <v>3.0834001665592338E-139</v>
      </c>
      <c r="K489" s="2">
        <f t="shared" si="111"/>
        <v>1</v>
      </c>
      <c r="N489" s="2" t="str">
        <f t="shared" si="104"/>
        <v>yes</v>
      </c>
      <c r="O489" s="2">
        <f t="shared" si="112"/>
        <v>7.2306389948398674E-137</v>
      </c>
      <c r="P489" s="2">
        <f t="shared" si="113"/>
        <v>1</v>
      </c>
      <c r="Q489" s="2" t="str">
        <f t="shared" si="105"/>
        <v>yes</v>
      </c>
      <c r="R489" s="2">
        <f t="shared" si="106"/>
        <v>0.99</v>
      </c>
    </row>
    <row r="490" spans="1:18" s="2" customFormat="1" ht="13.5" hidden="1" thickBot="1" x14ac:dyDescent="0.25">
      <c r="A490" s="66">
        <v>469</v>
      </c>
      <c r="B490" s="219" t="str">
        <f t="shared" si="99"/>
        <v/>
      </c>
      <c r="C490" s="59" t="str">
        <f t="shared" si="107"/>
        <v/>
      </c>
      <c r="D490" s="60">
        <f t="shared" si="100"/>
        <v>3.2802129431481018E-142</v>
      </c>
      <c r="E490" s="60">
        <f t="shared" si="101"/>
        <v>1.5449802962227614E-139</v>
      </c>
      <c r="F490" s="60">
        <f t="shared" si="102"/>
        <v>3.6307364982529293E-137</v>
      </c>
      <c r="G490" s="2">
        <f t="shared" si="108"/>
        <v>3.2802129431481018E-142</v>
      </c>
      <c r="H490" s="2">
        <f t="shared" si="109"/>
        <v>1</v>
      </c>
      <c r="I490" s="2" t="str">
        <f t="shared" si="103"/>
        <v>yes</v>
      </c>
      <c r="J490" s="2">
        <f t="shared" si="110"/>
        <v>1.5449802962227614E-139</v>
      </c>
      <c r="K490" s="2">
        <f t="shared" si="111"/>
        <v>1</v>
      </c>
      <c r="N490" s="2" t="str">
        <f t="shared" si="104"/>
        <v>yes</v>
      </c>
      <c r="O490" s="2">
        <f t="shared" si="112"/>
        <v>3.6307364982529293E-137</v>
      </c>
      <c r="P490" s="2">
        <f t="shared" si="113"/>
        <v>1</v>
      </c>
      <c r="Q490" s="2" t="str">
        <f t="shared" si="105"/>
        <v>yes</v>
      </c>
      <c r="R490" s="2">
        <f t="shared" si="106"/>
        <v>0.99</v>
      </c>
    </row>
    <row r="491" spans="1:18" s="2" customFormat="1" ht="13.5" hidden="1" thickBot="1" x14ac:dyDescent="0.25">
      <c r="A491" s="66">
        <v>470</v>
      </c>
      <c r="B491" s="219" t="str">
        <f t="shared" si="99"/>
        <v/>
      </c>
      <c r="C491" s="59" t="str">
        <f t="shared" si="107"/>
        <v/>
      </c>
      <c r="D491" s="60">
        <f t="shared" si="100"/>
        <v>1.640106471574048E-142</v>
      </c>
      <c r="E491" s="60">
        <f t="shared" si="101"/>
        <v>7.7413025458295347E-140</v>
      </c>
      <c r="F491" s="60">
        <f t="shared" si="102"/>
        <v>1.8230931506075741E-137</v>
      </c>
      <c r="G491" s="2">
        <f t="shared" si="108"/>
        <v>1.640106471574048E-142</v>
      </c>
      <c r="H491" s="2">
        <f t="shared" si="109"/>
        <v>1</v>
      </c>
      <c r="I491" s="2" t="str">
        <f t="shared" si="103"/>
        <v>yes</v>
      </c>
      <c r="J491" s="2">
        <f t="shared" si="110"/>
        <v>7.7413025458295347E-140</v>
      </c>
      <c r="K491" s="2">
        <f t="shared" si="111"/>
        <v>1</v>
      </c>
      <c r="N491" s="2" t="str">
        <f t="shared" si="104"/>
        <v>yes</v>
      </c>
      <c r="O491" s="2">
        <f t="shared" si="112"/>
        <v>1.8230931506075741E-137</v>
      </c>
      <c r="P491" s="2">
        <f t="shared" si="113"/>
        <v>1</v>
      </c>
      <c r="Q491" s="2" t="str">
        <f t="shared" si="105"/>
        <v>yes</v>
      </c>
      <c r="R491" s="2">
        <f t="shared" si="106"/>
        <v>0.99</v>
      </c>
    </row>
    <row r="492" spans="1:18" s="2" customFormat="1" ht="13.5" hidden="1" thickBot="1" x14ac:dyDescent="0.25">
      <c r="A492" s="66">
        <v>471</v>
      </c>
      <c r="B492" s="219" t="str">
        <f t="shared" si="99"/>
        <v/>
      </c>
      <c r="C492" s="59" t="str">
        <f t="shared" si="107"/>
        <v/>
      </c>
      <c r="D492" s="60">
        <f t="shared" si="100"/>
        <v>8.2005323578702236E-143</v>
      </c>
      <c r="E492" s="60">
        <f t="shared" si="101"/>
        <v>3.8788518052726303E-140</v>
      </c>
      <c r="F492" s="60">
        <f t="shared" si="102"/>
        <v>9.1541722657670037E-138</v>
      </c>
      <c r="G492" s="2">
        <f t="shared" si="108"/>
        <v>8.2005323578702236E-143</v>
      </c>
      <c r="H492" s="2">
        <f t="shared" si="109"/>
        <v>1</v>
      </c>
      <c r="I492" s="2" t="str">
        <f t="shared" si="103"/>
        <v>yes</v>
      </c>
      <c r="J492" s="2">
        <f t="shared" si="110"/>
        <v>3.8788518052726303E-140</v>
      </c>
      <c r="K492" s="2">
        <f t="shared" si="111"/>
        <v>1</v>
      </c>
      <c r="N492" s="2" t="str">
        <f t="shared" si="104"/>
        <v>yes</v>
      </c>
      <c r="O492" s="2">
        <f t="shared" si="112"/>
        <v>9.1541722657670037E-138</v>
      </c>
      <c r="P492" s="2">
        <f t="shared" si="113"/>
        <v>1</v>
      </c>
      <c r="Q492" s="2" t="str">
        <f t="shared" si="105"/>
        <v>yes</v>
      </c>
      <c r="R492" s="2">
        <f t="shared" si="106"/>
        <v>0.99</v>
      </c>
    </row>
    <row r="493" spans="1:18" s="2" customFormat="1" ht="13.5" hidden="1" thickBot="1" x14ac:dyDescent="0.25">
      <c r="A493" s="66">
        <v>472</v>
      </c>
      <c r="B493" s="219" t="str">
        <f t="shared" si="99"/>
        <v/>
      </c>
      <c r="C493" s="59" t="str">
        <f t="shared" si="107"/>
        <v/>
      </c>
      <c r="D493" s="60">
        <f t="shared" si="100"/>
        <v>4.1002661789351045E-143</v>
      </c>
      <c r="E493" s="60">
        <f t="shared" si="101"/>
        <v>1.943526168815246E-140</v>
      </c>
      <c r="F493" s="60">
        <f t="shared" si="102"/>
        <v>4.5964803919098566E-138</v>
      </c>
      <c r="G493" s="2">
        <f t="shared" si="108"/>
        <v>4.1002661789351045E-143</v>
      </c>
      <c r="H493" s="2">
        <f t="shared" si="109"/>
        <v>1</v>
      </c>
      <c r="I493" s="2" t="str">
        <f t="shared" si="103"/>
        <v>yes</v>
      </c>
      <c r="J493" s="2">
        <f t="shared" si="110"/>
        <v>1.943526168815246E-140</v>
      </c>
      <c r="K493" s="2">
        <f t="shared" si="111"/>
        <v>1</v>
      </c>
      <c r="N493" s="2" t="str">
        <f t="shared" si="104"/>
        <v>yes</v>
      </c>
      <c r="O493" s="2">
        <f t="shared" si="112"/>
        <v>4.5964803919098566E-138</v>
      </c>
      <c r="P493" s="2">
        <f t="shared" si="113"/>
        <v>1</v>
      </c>
      <c r="Q493" s="2" t="str">
        <f t="shared" si="105"/>
        <v>yes</v>
      </c>
      <c r="R493" s="2">
        <f t="shared" si="106"/>
        <v>0.99</v>
      </c>
    </row>
    <row r="494" spans="1:18" s="2" customFormat="1" ht="13.5" hidden="1" thickBot="1" x14ac:dyDescent="0.25">
      <c r="A494" s="66">
        <v>473</v>
      </c>
      <c r="B494" s="219" t="str">
        <f t="shared" si="99"/>
        <v/>
      </c>
      <c r="C494" s="59" t="str">
        <f t="shared" si="107"/>
        <v/>
      </c>
      <c r="D494" s="60">
        <f t="shared" si="100"/>
        <v>2.0501330894675482E-143</v>
      </c>
      <c r="E494" s="60">
        <f t="shared" si="101"/>
        <v>9.7381321749708872E-141</v>
      </c>
      <c r="F494" s="60">
        <f t="shared" si="102"/>
        <v>2.3079578267989992E-138</v>
      </c>
      <c r="G494" s="2">
        <f t="shared" si="108"/>
        <v>2.0501330894675482E-143</v>
      </c>
      <c r="H494" s="2">
        <f t="shared" si="109"/>
        <v>1</v>
      </c>
      <c r="I494" s="2" t="str">
        <f t="shared" si="103"/>
        <v>yes</v>
      </c>
      <c r="J494" s="2">
        <f t="shared" si="110"/>
        <v>9.7381321749708872E-141</v>
      </c>
      <c r="K494" s="2">
        <f t="shared" si="111"/>
        <v>1</v>
      </c>
      <c r="N494" s="2" t="str">
        <f t="shared" si="104"/>
        <v>yes</v>
      </c>
      <c r="O494" s="2">
        <f t="shared" si="112"/>
        <v>2.3079578267989992E-138</v>
      </c>
      <c r="P494" s="2">
        <f t="shared" si="113"/>
        <v>1</v>
      </c>
      <c r="Q494" s="2" t="str">
        <f t="shared" si="105"/>
        <v>yes</v>
      </c>
      <c r="R494" s="2">
        <f t="shared" si="106"/>
        <v>0.99</v>
      </c>
    </row>
    <row r="495" spans="1:18" s="2" customFormat="1" ht="13.5" hidden="1" thickBot="1" x14ac:dyDescent="0.25">
      <c r="A495" s="66">
        <v>474</v>
      </c>
      <c r="B495" s="219" t="str">
        <f t="shared" si="99"/>
        <v/>
      </c>
      <c r="C495" s="59" t="str">
        <f t="shared" si="107"/>
        <v/>
      </c>
      <c r="D495" s="60">
        <f t="shared" si="100"/>
        <v>1.0250665447337723E-143</v>
      </c>
      <c r="E495" s="60">
        <f t="shared" si="101"/>
        <v>4.8793167529327759E-141</v>
      </c>
      <c r="F495" s="60">
        <f t="shared" si="102"/>
        <v>1.1588479794869829E-138</v>
      </c>
      <c r="G495" s="2">
        <f t="shared" si="108"/>
        <v>1.0250665447337723E-143</v>
      </c>
      <c r="H495" s="2">
        <f t="shared" si="109"/>
        <v>1</v>
      </c>
      <c r="I495" s="2" t="str">
        <f t="shared" si="103"/>
        <v>yes</v>
      </c>
      <c r="J495" s="2">
        <f t="shared" si="110"/>
        <v>4.8793167529327759E-141</v>
      </c>
      <c r="K495" s="2">
        <f t="shared" si="111"/>
        <v>1</v>
      </c>
      <c r="N495" s="2" t="str">
        <f t="shared" si="104"/>
        <v>yes</v>
      </c>
      <c r="O495" s="2">
        <f t="shared" si="112"/>
        <v>1.1588479794869829E-138</v>
      </c>
      <c r="P495" s="2">
        <f t="shared" si="113"/>
        <v>1</v>
      </c>
      <c r="Q495" s="2" t="str">
        <f t="shared" si="105"/>
        <v>yes</v>
      </c>
      <c r="R495" s="2">
        <f t="shared" si="106"/>
        <v>0.99</v>
      </c>
    </row>
    <row r="496" spans="1:18" s="2" customFormat="1" ht="13.5" hidden="1" thickBot="1" x14ac:dyDescent="0.25">
      <c r="A496" s="66">
        <v>475</v>
      </c>
      <c r="B496" s="219" t="str">
        <f t="shared" si="99"/>
        <v/>
      </c>
      <c r="C496" s="59" t="str">
        <f t="shared" si="107"/>
        <v/>
      </c>
      <c r="D496" s="60">
        <f t="shared" si="100"/>
        <v>5.1253327236688522E-144</v>
      </c>
      <c r="E496" s="60">
        <f t="shared" si="101"/>
        <v>2.4447837091900514E-141</v>
      </c>
      <c r="F496" s="60">
        <f t="shared" si="102"/>
        <v>5.8186364811995719E-139</v>
      </c>
      <c r="G496" s="2">
        <f t="shared" si="108"/>
        <v>5.1253327236688522E-144</v>
      </c>
      <c r="H496" s="2">
        <f t="shared" si="109"/>
        <v>1</v>
      </c>
      <c r="I496" s="2" t="str">
        <f t="shared" si="103"/>
        <v>yes</v>
      </c>
      <c r="J496" s="2">
        <f t="shared" si="110"/>
        <v>2.4447837091900514E-141</v>
      </c>
      <c r="K496" s="2">
        <f t="shared" si="111"/>
        <v>1</v>
      </c>
      <c r="N496" s="2" t="str">
        <f t="shared" si="104"/>
        <v>yes</v>
      </c>
      <c r="O496" s="2">
        <f t="shared" si="112"/>
        <v>5.8186364811995719E-139</v>
      </c>
      <c r="P496" s="2">
        <f t="shared" si="113"/>
        <v>1</v>
      </c>
      <c r="Q496" s="2" t="str">
        <f t="shared" si="105"/>
        <v>yes</v>
      </c>
      <c r="R496" s="2">
        <f t="shared" si="106"/>
        <v>0.99</v>
      </c>
    </row>
    <row r="497" spans="1:18" s="2" customFormat="1" ht="13.5" hidden="1" thickBot="1" x14ac:dyDescent="0.25">
      <c r="A497" s="66">
        <v>476</v>
      </c>
      <c r="B497" s="219" t="str">
        <f t="shared" si="99"/>
        <v/>
      </c>
      <c r="C497" s="59" t="str">
        <f t="shared" si="107"/>
        <v/>
      </c>
      <c r="D497" s="60">
        <f t="shared" si="100"/>
        <v>2.562666361834421E-144</v>
      </c>
      <c r="E497" s="60">
        <f t="shared" si="101"/>
        <v>1.2249545209568585E-141</v>
      </c>
      <c r="F497" s="60">
        <f t="shared" si="102"/>
        <v>2.9215421591457296E-139</v>
      </c>
      <c r="G497" s="2">
        <f t="shared" si="108"/>
        <v>2.562666361834421E-144</v>
      </c>
      <c r="H497" s="2">
        <f t="shared" si="109"/>
        <v>1</v>
      </c>
      <c r="I497" s="2" t="str">
        <f t="shared" si="103"/>
        <v>yes</v>
      </c>
      <c r="J497" s="2">
        <f t="shared" si="110"/>
        <v>1.2249545209568585E-141</v>
      </c>
      <c r="K497" s="2">
        <f t="shared" si="111"/>
        <v>1</v>
      </c>
      <c r="N497" s="2" t="str">
        <f t="shared" si="104"/>
        <v>yes</v>
      </c>
      <c r="O497" s="2">
        <f t="shared" si="112"/>
        <v>2.9215421591457296E-139</v>
      </c>
      <c r="P497" s="2">
        <f t="shared" si="113"/>
        <v>1</v>
      </c>
      <c r="Q497" s="2" t="str">
        <f t="shared" si="105"/>
        <v>yes</v>
      </c>
      <c r="R497" s="2">
        <f t="shared" si="106"/>
        <v>0.99</v>
      </c>
    </row>
    <row r="498" spans="1:18" s="2" customFormat="1" ht="13.5" hidden="1" thickBot="1" x14ac:dyDescent="0.25">
      <c r="A498" s="66">
        <v>477</v>
      </c>
      <c r="B498" s="219" t="str">
        <f t="shared" si="99"/>
        <v/>
      </c>
      <c r="C498" s="59" t="str">
        <f t="shared" si="107"/>
        <v/>
      </c>
      <c r="D498" s="60">
        <f t="shared" si="100"/>
        <v>1.2813331809172082E-144</v>
      </c>
      <c r="E498" s="60">
        <f t="shared" si="101"/>
        <v>6.1375859365934519E-142</v>
      </c>
      <c r="F498" s="60">
        <f t="shared" si="102"/>
        <v>1.4668958521776473E-139</v>
      </c>
      <c r="G498" s="2">
        <f t="shared" si="108"/>
        <v>1.2813331809172082E-144</v>
      </c>
      <c r="H498" s="2">
        <f t="shared" si="109"/>
        <v>1</v>
      </c>
      <c r="I498" s="2" t="str">
        <f t="shared" si="103"/>
        <v>yes</v>
      </c>
      <c r="J498" s="2">
        <f t="shared" si="110"/>
        <v>6.1375859365934519E-142</v>
      </c>
      <c r="K498" s="2">
        <f t="shared" si="111"/>
        <v>1</v>
      </c>
      <c r="N498" s="2" t="str">
        <f t="shared" si="104"/>
        <v>yes</v>
      </c>
      <c r="O498" s="2">
        <f t="shared" si="112"/>
        <v>1.4668958521776473E-139</v>
      </c>
      <c r="P498" s="2">
        <f t="shared" si="113"/>
        <v>1</v>
      </c>
      <c r="Q498" s="2" t="str">
        <f t="shared" si="105"/>
        <v>yes</v>
      </c>
      <c r="R498" s="2">
        <f t="shared" si="106"/>
        <v>0.99</v>
      </c>
    </row>
    <row r="499" spans="1:18" s="2" customFormat="1" ht="13.5" hidden="1" thickBot="1" x14ac:dyDescent="0.25">
      <c r="A499" s="66">
        <v>478</v>
      </c>
      <c r="B499" s="219" t="str">
        <f t="shared" si="99"/>
        <v/>
      </c>
      <c r="C499" s="59" t="str">
        <f t="shared" si="107"/>
        <v/>
      </c>
      <c r="D499" s="60">
        <f t="shared" si="100"/>
        <v>6.4066659045860297E-145</v>
      </c>
      <c r="E499" s="60">
        <f t="shared" si="101"/>
        <v>3.0751996342013068E-142</v>
      </c>
      <c r="F499" s="60">
        <f t="shared" si="102"/>
        <v>7.3651671905711879E-140</v>
      </c>
      <c r="G499" s="2">
        <f t="shared" si="108"/>
        <v>6.4066659045860297E-145</v>
      </c>
      <c r="H499" s="2">
        <f t="shared" si="109"/>
        <v>1</v>
      </c>
      <c r="I499" s="2" t="str">
        <f t="shared" si="103"/>
        <v>yes</v>
      </c>
      <c r="J499" s="2">
        <f t="shared" si="110"/>
        <v>3.0751996342013068E-142</v>
      </c>
      <c r="K499" s="2">
        <f t="shared" si="111"/>
        <v>1</v>
      </c>
      <c r="N499" s="2" t="str">
        <f t="shared" si="104"/>
        <v>yes</v>
      </c>
      <c r="O499" s="2">
        <f t="shared" si="112"/>
        <v>7.3651671905711879E-140</v>
      </c>
      <c r="P499" s="2">
        <f t="shared" si="113"/>
        <v>1</v>
      </c>
      <c r="Q499" s="2" t="str">
        <f t="shared" si="105"/>
        <v>yes</v>
      </c>
      <c r="R499" s="2">
        <f t="shared" si="106"/>
        <v>0.99</v>
      </c>
    </row>
    <row r="500" spans="1:18" s="2" customFormat="1" ht="13.5" hidden="1" thickBot="1" x14ac:dyDescent="0.25">
      <c r="A500" s="66">
        <v>479</v>
      </c>
      <c r="B500" s="219" t="str">
        <f t="shared" si="99"/>
        <v/>
      </c>
      <c r="C500" s="59" t="str">
        <f t="shared" si="107"/>
        <v/>
      </c>
      <c r="D500" s="60">
        <f t="shared" si="100"/>
        <v>3.2033329522930084E-145</v>
      </c>
      <c r="E500" s="60">
        <f t="shared" si="101"/>
        <v>1.5408031500529425E-142</v>
      </c>
      <c r="F500" s="60">
        <f t="shared" si="102"/>
        <v>3.6979595934565941E-140</v>
      </c>
      <c r="G500" s="2">
        <f t="shared" si="108"/>
        <v>3.2033329522930084E-145</v>
      </c>
      <c r="H500" s="2">
        <f t="shared" si="109"/>
        <v>1</v>
      </c>
      <c r="I500" s="2" t="str">
        <f t="shared" si="103"/>
        <v>yes</v>
      </c>
      <c r="J500" s="2">
        <f t="shared" si="110"/>
        <v>1.5408031500529425E-142</v>
      </c>
      <c r="K500" s="2">
        <f t="shared" si="111"/>
        <v>1</v>
      </c>
      <c r="N500" s="2" t="str">
        <f t="shared" si="104"/>
        <v>yes</v>
      </c>
      <c r="O500" s="2">
        <f t="shared" si="112"/>
        <v>3.6979595934565941E-140</v>
      </c>
      <c r="P500" s="2">
        <f t="shared" si="113"/>
        <v>1</v>
      </c>
      <c r="Q500" s="2" t="str">
        <f t="shared" si="105"/>
        <v>yes</v>
      </c>
      <c r="R500" s="2">
        <f t="shared" si="106"/>
        <v>0.99</v>
      </c>
    </row>
    <row r="501" spans="1:18" s="2" customFormat="1" ht="13.5" hidden="1" thickBot="1" x14ac:dyDescent="0.25">
      <c r="A501" s="66">
        <v>480</v>
      </c>
      <c r="B501" s="219" t="str">
        <f t="shared" si="99"/>
        <v/>
      </c>
      <c r="C501" s="59" t="str">
        <f t="shared" si="107"/>
        <v/>
      </c>
      <c r="D501" s="60">
        <f t="shared" si="100"/>
        <v>1.6016664761465014E-145</v>
      </c>
      <c r="E501" s="60">
        <f t="shared" si="101"/>
        <v>7.7200324150261655E-143</v>
      </c>
      <c r="F501" s="60">
        <f t="shared" si="102"/>
        <v>1.8566838124785572E-140</v>
      </c>
      <c r="G501" s="2">
        <f t="shared" si="108"/>
        <v>1.6016664761465014E-145</v>
      </c>
      <c r="H501" s="2">
        <f t="shared" si="109"/>
        <v>1</v>
      </c>
      <c r="I501" s="2" t="str">
        <f t="shared" si="103"/>
        <v>yes</v>
      </c>
      <c r="J501" s="2">
        <f t="shared" si="110"/>
        <v>7.7200324150261655E-143</v>
      </c>
      <c r="K501" s="2">
        <f t="shared" si="111"/>
        <v>1</v>
      </c>
      <c r="N501" s="2" t="str">
        <f t="shared" si="104"/>
        <v>yes</v>
      </c>
      <c r="O501" s="2">
        <f t="shared" si="112"/>
        <v>1.8566838124785572E-140</v>
      </c>
      <c r="P501" s="2">
        <f t="shared" si="113"/>
        <v>1</v>
      </c>
      <c r="Q501" s="2" t="str">
        <f t="shared" si="105"/>
        <v>yes</v>
      </c>
      <c r="R501" s="2">
        <f t="shared" si="106"/>
        <v>0.99</v>
      </c>
    </row>
    <row r="502" spans="1:18" s="2" customFormat="1" ht="13.5" hidden="1" thickBot="1" x14ac:dyDescent="0.25">
      <c r="A502" s="66">
        <v>481</v>
      </c>
      <c r="B502" s="219" t="str">
        <f t="shared" si="99"/>
        <v/>
      </c>
      <c r="C502" s="59" t="str">
        <f t="shared" si="107"/>
        <v/>
      </c>
      <c r="D502" s="60">
        <f t="shared" si="100"/>
        <v>8.0083323807324908E-146</v>
      </c>
      <c r="E502" s="60">
        <f t="shared" si="101"/>
        <v>3.8680245398938074E-143</v>
      </c>
      <c r="F502" s="60">
        <f t="shared" si="102"/>
        <v>9.3220192244679022E-141</v>
      </c>
      <c r="G502" s="2">
        <f t="shared" si="108"/>
        <v>8.0083323807324908E-146</v>
      </c>
      <c r="H502" s="2">
        <f t="shared" si="109"/>
        <v>1</v>
      </c>
      <c r="I502" s="2" t="str">
        <f t="shared" si="103"/>
        <v>yes</v>
      </c>
      <c r="J502" s="2">
        <f t="shared" si="110"/>
        <v>3.8680245398938074E-143</v>
      </c>
      <c r="K502" s="2">
        <f t="shared" si="111"/>
        <v>1</v>
      </c>
      <c r="N502" s="2" t="str">
        <f t="shared" si="104"/>
        <v>yes</v>
      </c>
      <c r="O502" s="2">
        <f t="shared" si="112"/>
        <v>9.3220192244679022E-141</v>
      </c>
      <c r="P502" s="2">
        <f t="shared" si="113"/>
        <v>1</v>
      </c>
      <c r="Q502" s="2" t="str">
        <f t="shared" si="105"/>
        <v>yes</v>
      </c>
      <c r="R502" s="2">
        <f t="shared" si="106"/>
        <v>0.99</v>
      </c>
    </row>
    <row r="503" spans="1:18" s="2" customFormat="1" ht="13.5" hidden="1" thickBot="1" x14ac:dyDescent="0.25">
      <c r="A503" s="66">
        <v>482</v>
      </c>
      <c r="B503" s="219" t="str">
        <f t="shared" si="99"/>
        <v/>
      </c>
      <c r="C503" s="59" t="str">
        <f t="shared" si="107"/>
        <v/>
      </c>
      <c r="D503" s="60">
        <f t="shared" si="100"/>
        <v>4.0041661903662383E-146</v>
      </c>
      <c r="E503" s="60">
        <f t="shared" si="101"/>
        <v>1.9380164361372663E-143</v>
      </c>
      <c r="F503" s="60">
        <f t="shared" si="102"/>
        <v>4.6803497349334111E-141</v>
      </c>
      <c r="G503" s="2">
        <f t="shared" si="108"/>
        <v>4.0041661903662383E-146</v>
      </c>
      <c r="H503" s="2">
        <f t="shared" si="109"/>
        <v>1</v>
      </c>
      <c r="I503" s="2" t="str">
        <f t="shared" si="103"/>
        <v>yes</v>
      </c>
      <c r="J503" s="2">
        <f t="shared" si="110"/>
        <v>1.9380164361372663E-143</v>
      </c>
      <c r="K503" s="2">
        <f t="shared" si="111"/>
        <v>1</v>
      </c>
      <c r="N503" s="2" t="str">
        <f t="shared" si="104"/>
        <v>yes</v>
      </c>
      <c r="O503" s="2">
        <f t="shared" si="112"/>
        <v>4.6803497349334111E-141</v>
      </c>
      <c r="P503" s="2">
        <f t="shared" si="113"/>
        <v>1</v>
      </c>
      <c r="Q503" s="2" t="str">
        <f t="shared" si="105"/>
        <v>yes</v>
      </c>
      <c r="R503" s="2">
        <f t="shared" si="106"/>
        <v>0.99</v>
      </c>
    </row>
    <row r="504" spans="1:18" s="2" customFormat="1" ht="13.5" hidden="1" thickBot="1" x14ac:dyDescent="0.25">
      <c r="A504" s="66">
        <v>483</v>
      </c>
      <c r="B504" s="219" t="str">
        <f t="shared" si="99"/>
        <v/>
      </c>
      <c r="C504" s="59" t="str">
        <f t="shared" si="107"/>
        <v/>
      </c>
      <c r="D504" s="60">
        <f t="shared" si="100"/>
        <v>2.0020830951831152E-146</v>
      </c>
      <c r="E504" s="60">
        <f t="shared" si="101"/>
        <v>9.7101030116381408E-144</v>
      </c>
      <c r="F504" s="60">
        <f t="shared" si="102"/>
        <v>2.3498649496473874E-141</v>
      </c>
      <c r="G504" s="2">
        <f t="shared" si="108"/>
        <v>2.0020830951831152E-146</v>
      </c>
      <c r="H504" s="2">
        <f t="shared" si="109"/>
        <v>1</v>
      </c>
      <c r="I504" s="2" t="str">
        <f t="shared" si="103"/>
        <v>yes</v>
      </c>
      <c r="J504" s="2">
        <f t="shared" si="110"/>
        <v>9.7101030116381408E-144</v>
      </c>
      <c r="K504" s="2">
        <f t="shared" si="111"/>
        <v>1</v>
      </c>
      <c r="N504" s="2" t="str">
        <f t="shared" si="104"/>
        <v>yes</v>
      </c>
      <c r="O504" s="2">
        <f t="shared" si="112"/>
        <v>2.3498649496473874E-141</v>
      </c>
      <c r="P504" s="2">
        <f t="shared" si="113"/>
        <v>1</v>
      </c>
      <c r="Q504" s="2" t="str">
        <f t="shared" si="105"/>
        <v>yes</v>
      </c>
      <c r="R504" s="2">
        <f t="shared" si="106"/>
        <v>0.99</v>
      </c>
    </row>
    <row r="505" spans="1:18" s="2" customFormat="1" ht="13.5" hidden="1" thickBot="1" x14ac:dyDescent="0.25">
      <c r="A505" s="66">
        <v>484</v>
      </c>
      <c r="B505" s="219" t="str">
        <f t="shared" si="99"/>
        <v/>
      </c>
      <c r="C505" s="59" t="str">
        <f t="shared" si="107"/>
        <v/>
      </c>
      <c r="D505" s="60">
        <f t="shared" si="100"/>
        <v>1.0010415475915558E-146</v>
      </c>
      <c r="E505" s="60">
        <f t="shared" si="101"/>
        <v>4.8650619212949808E-144</v>
      </c>
      <c r="F505" s="60">
        <f t="shared" si="102"/>
        <v>1.1797875263295101E-141</v>
      </c>
      <c r="G505" s="2">
        <f t="shared" si="108"/>
        <v>1.0010415475915558E-146</v>
      </c>
      <c r="H505" s="2">
        <f t="shared" si="109"/>
        <v>1</v>
      </c>
      <c r="I505" s="2" t="str">
        <f t="shared" si="103"/>
        <v>yes</v>
      </c>
      <c r="J505" s="2">
        <f t="shared" si="110"/>
        <v>4.8650619212949808E-144</v>
      </c>
      <c r="K505" s="2">
        <f t="shared" si="111"/>
        <v>1</v>
      </c>
      <c r="N505" s="2" t="str">
        <f t="shared" si="104"/>
        <v>yes</v>
      </c>
      <c r="O505" s="2">
        <f t="shared" si="112"/>
        <v>1.1797875263295101E-141</v>
      </c>
      <c r="P505" s="2">
        <f t="shared" si="113"/>
        <v>1</v>
      </c>
      <c r="Q505" s="2" t="str">
        <f t="shared" si="105"/>
        <v>yes</v>
      </c>
      <c r="R505" s="2">
        <f t="shared" si="106"/>
        <v>0.99</v>
      </c>
    </row>
    <row r="506" spans="1:18" s="2" customFormat="1" ht="13.5" hidden="1" thickBot="1" x14ac:dyDescent="0.25">
      <c r="A506" s="66">
        <v>485</v>
      </c>
      <c r="B506" s="219" t="str">
        <f t="shared" si="99"/>
        <v/>
      </c>
      <c r="C506" s="59" t="str">
        <f t="shared" si="107"/>
        <v/>
      </c>
      <c r="D506" s="60">
        <f t="shared" si="100"/>
        <v>5.0052077379577701E-147</v>
      </c>
      <c r="E506" s="60">
        <f t="shared" si="101"/>
        <v>2.4375361683854433E-144</v>
      </c>
      <c r="F506" s="60">
        <f t="shared" si="102"/>
        <v>5.9232629412540186E-142</v>
      </c>
      <c r="G506" s="2">
        <f t="shared" si="108"/>
        <v>5.0052077379577701E-147</v>
      </c>
      <c r="H506" s="2">
        <f t="shared" si="109"/>
        <v>1</v>
      </c>
      <c r="I506" s="2" t="str">
        <f t="shared" si="103"/>
        <v>yes</v>
      </c>
      <c r="J506" s="2">
        <f t="shared" si="110"/>
        <v>2.4375361683854433E-144</v>
      </c>
      <c r="K506" s="2">
        <f t="shared" si="111"/>
        <v>1</v>
      </c>
      <c r="N506" s="2" t="str">
        <f t="shared" si="104"/>
        <v>yes</v>
      </c>
      <c r="O506" s="2">
        <f t="shared" si="112"/>
        <v>5.9232629412540186E-142</v>
      </c>
      <c r="P506" s="2">
        <f t="shared" si="113"/>
        <v>1</v>
      </c>
      <c r="Q506" s="2" t="str">
        <f t="shared" si="105"/>
        <v>yes</v>
      </c>
      <c r="R506" s="2">
        <f t="shared" si="106"/>
        <v>0.99</v>
      </c>
    </row>
    <row r="507" spans="1:18" s="2" customFormat="1" ht="13.5" hidden="1" thickBot="1" x14ac:dyDescent="0.25">
      <c r="A507" s="66">
        <v>486</v>
      </c>
      <c r="B507" s="219" t="str">
        <f t="shared" si="99"/>
        <v/>
      </c>
      <c r="C507" s="59" t="str">
        <f t="shared" si="107"/>
        <v/>
      </c>
      <c r="D507" s="60">
        <f t="shared" si="100"/>
        <v>2.50260386897888E-147</v>
      </c>
      <c r="E507" s="60">
        <f t="shared" si="101"/>
        <v>1.221270688061698E-144</v>
      </c>
      <c r="F507" s="60">
        <f t="shared" si="102"/>
        <v>2.9738191514689306E-142</v>
      </c>
      <c r="G507" s="2">
        <f t="shared" si="108"/>
        <v>2.50260386897888E-147</v>
      </c>
      <c r="H507" s="2">
        <f t="shared" si="109"/>
        <v>1</v>
      </c>
      <c r="I507" s="2" t="str">
        <f t="shared" si="103"/>
        <v>yes</v>
      </c>
      <c r="J507" s="2">
        <f t="shared" si="110"/>
        <v>1.221270688061698E-144</v>
      </c>
      <c r="K507" s="2">
        <f t="shared" si="111"/>
        <v>1</v>
      </c>
      <c r="N507" s="2" t="str">
        <f t="shared" si="104"/>
        <v>yes</v>
      </c>
      <c r="O507" s="2">
        <f t="shared" si="112"/>
        <v>2.9738191514689306E-142</v>
      </c>
      <c r="P507" s="2">
        <f t="shared" si="113"/>
        <v>1</v>
      </c>
      <c r="Q507" s="2" t="str">
        <f t="shared" si="105"/>
        <v>yes</v>
      </c>
      <c r="R507" s="2">
        <f t="shared" si="106"/>
        <v>0.99</v>
      </c>
    </row>
    <row r="508" spans="1:18" s="2" customFormat="1" ht="13.5" hidden="1" thickBot="1" x14ac:dyDescent="0.25">
      <c r="A508" s="66">
        <v>487</v>
      </c>
      <c r="B508" s="219" t="str">
        <f t="shared" si="99"/>
        <v/>
      </c>
      <c r="C508" s="59" t="str">
        <f t="shared" si="107"/>
        <v/>
      </c>
      <c r="D508" s="60">
        <f t="shared" si="100"/>
        <v>1.2513019344894378E-147</v>
      </c>
      <c r="E508" s="60">
        <f t="shared" si="101"/>
        <v>6.1188664596533728E-145</v>
      </c>
      <c r="F508" s="60">
        <f t="shared" si="102"/>
        <v>1.4930159291747707E-142</v>
      </c>
      <c r="G508" s="2">
        <f t="shared" si="108"/>
        <v>1.2513019344894378E-147</v>
      </c>
      <c r="H508" s="2">
        <f t="shared" si="109"/>
        <v>1</v>
      </c>
      <c r="I508" s="2" t="str">
        <f t="shared" si="103"/>
        <v>yes</v>
      </c>
      <c r="J508" s="2">
        <f t="shared" si="110"/>
        <v>6.1188664596533728E-145</v>
      </c>
      <c r="K508" s="2">
        <f t="shared" si="111"/>
        <v>1</v>
      </c>
      <c r="N508" s="2" t="str">
        <f t="shared" si="104"/>
        <v>yes</v>
      </c>
      <c r="O508" s="2">
        <f t="shared" si="112"/>
        <v>1.4930159291747707E-142</v>
      </c>
      <c r="P508" s="2">
        <f t="shared" si="113"/>
        <v>1</v>
      </c>
      <c r="Q508" s="2" t="str">
        <f t="shared" si="105"/>
        <v>yes</v>
      </c>
      <c r="R508" s="2">
        <f t="shared" si="106"/>
        <v>0.99</v>
      </c>
    </row>
    <row r="509" spans="1:18" s="2" customFormat="1" ht="13.5" hidden="1" thickBot="1" x14ac:dyDescent="0.25">
      <c r="A509" s="66">
        <v>488</v>
      </c>
      <c r="B509" s="219" t="str">
        <f t="shared" si="99"/>
        <v/>
      </c>
      <c r="C509" s="59" t="str">
        <f t="shared" si="107"/>
        <v/>
      </c>
      <c r="D509" s="60">
        <f t="shared" si="100"/>
        <v>6.2565096724471772E-148</v>
      </c>
      <c r="E509" s="60">
        <f t="shared" si="101"/>
        <v>3.0656897394991293E-145</v>
      </c>
      <c r="F509" s="60">
        <f t="shared" si="102"/>
        <v>7.4956739781721064E-143</v>
      </c>
      <c r="G509" s="2">
        <f t="shared" si="108"/>
        <v>6.2565096724471772E-148</v>
      </c>
      <c r="H509" s="2">
        <f t="shared" si="109"/>
        <v>1</v>
      </c>
      <c r="I509" s="2" t="str">
        <f t="shared" si="103"/>
        <v>yes</v>
      </c>
      <c r="J509" s="2">
        <f t="shared" si="110"/>
        <v>3.0656897394991293E-145</v>
      </c>
      <c r="K509" s="2">
        <f t="shared" si="111"/>
        <v>1</v>
      </c>
      <c r="N509" s="2" t="str">
        <f t="shared" si="104"/>
        <v>yes</v>
      </c>
      <c r="O509" s="2">
        <f t="shared" si="112"/>
        <v>7.4956739781721064E-143</v>
      </c>
      <c r="P509" s="2">
        <f t="shared" si="113"/>
        <v>1</v>
      </c>
      <c r="Q509" s="2" t="str">
        <f t="shared" si="105"/>
        <v>yes</v>
      </c>
      <c r="R509" s="2">
        <f t="shared" si="106"/>
        <v>0.99</v>
      </c>
    </row>
    <row r="510" spans="1:18" s="2" customFormat="1" ht="13.5" hidden="1" thickBot="1" x14ac:dyDescent="0.25">
      <c r="A510" s="66">
        <v>489</v>
      </c>
      <c r="B510" s="219" t="str">
        <f t="shared" si="99"/>
        <v/>
      </c>
      <c r="C510" s="59" t="str">
        <f t="shared" si="107"/>
        <v/>
      </c>
      <c r="D510" s="60">
        <f t="shared" si="100"/>
        <v>3.1282548362235827E-148</v>
      </c>
      <c r="E510" s="60">
        <f t="shared" si="101"/>
        <v>1.5359731245857854E-145</v>
      </c>
      <c r="F510" s="60">
        <f t="shared" si="102"/>
        <v>3.7631654377835434E-143</v>
      </c>
      <c r="G510" s="2">
        <f t="shared" si="108"/>
        <v>3.1282548362235827E-148</v>
      </c>
      <c r="H510" s="2">
        <f t="shared" si="109"/>
        <v>1</v>
      </c>
      <c r="I510" s="2" t="str">
        <f t="shared" si="103"/>
        <v>yes</v>
      </c>
      <c r="J510" s="2">
        <f t="shared" si="110"/>
        <v>1.5359731245857854E-145</v>
      </c>
      <c r="K510" s="2">
        <f t="shared" si="111"/>
        <v>1</v>
      </c>
      <c r="N510" s="2" t="str">
        <f t="shared" si="104"/>
        <v>yes</v>
      </c>
      <c r="O510" s="2">
        <f t="shared" si="112"/>
        <v>3.7631654377835434E-143</v>
      </c>
      <c r="P510" s="2">
        <f t="shared" si="113"/>
        <v>1</v>
      </c>
      <c r="Q510" s="2" t="str">
        <f t="shared" si="105"/>
        <v>yes</v>
      </c>
      <c r="R510" s="2">
        <f t="shared" si="106"/>
        <v>0.99</v>
      </c>
    </row>
    <row r="511" spans="1:18" s="2" customFormat="1" ht="13.5" hidden="1" thickBot="1" x14ac:dyDescent="0.25">
      <c r="A511" s="66">
        <v>490</v>
      </c>
      <c r="B511" s="219" t="str">
        <f t="shared" si="99"/>
        <v/>
      </c>
      <c r="C511" s="59" t="str">
        <f t="shared" si="107"/>
        <v/>
      </c>
      <c r="D511" s="60">
        <f t="shared" si="100"/>
        <v>1.5641274181117884E-148</v>
      </c>
      <c r="E511" s="60">
        <f t="shared" si="101"/>
        <v>7.6955068971100246E-146</v>
      </c>
      <c r="F511" s="60">
        <f t="shared" si="102"/>
        <v>1.8892625845146972E-143</v>
      </c>
      <c r="G511" s="2">
        <f t="shared" si="108"/>
        <v>1.5641274181117884E-148</v>
      </c>
      <c r="H511" s="2">
        <f t="shared" si="109"/>
        <v>1</v>
      </c>
      <c r="I511" s="2" t="str">
        <f t="shared" si="103"/>
        <v>yes</v>
      </c>
      <c r="J511" s="2">
        <f t="shared" si="110"/>
        <v>7.6955068971100246E-146</v>
      </c>
      <c r="K511" s="2">
        <f t="shared" si="111"/>
        <v>1</v>
      </c>
      <c r="N511" s="2" t="str">
        <f t="shared" si="104"/>
        <v>yes</v>
      </c>
      <c r="O511" s="2">
        <f t="shared" si="112"/>
        <v>1.8892625845146972E-143</v>
      </c>
      <c r="P511" s="2">
        <f t="shared" si="113"/>
        <v>1</v>
      </c>
      <c r="Q511" s="2" t="str">
        <f t="shared" si="105"/>
        <v>yes</v>
      </c>
      <c r="R511" s="2">
        <f t="shared" si="106"/>
        <v>0.99</v>
      </c>
    </row>
    <row r="512" spans="1:18" s="2" customFormat="1" ht="13.5" hidden="1" thickBot="1" x14ac:dyDescent="0.25">
      <c r="A512" s="66">
        <v>491</v>
      </c>
      <c r="B512" s="219" t="str">
        <f t="shared" si="99"/>
        <v/>
      </c>
      <c r="C512" s="59" t="str">
        <f t="shared" si="107"/>
        <v/>
      </c>
      <c r="D512" s="60">
        <f t="shared" si="100"/>
        <v>7.8206370905589281E-149</v>
      </c>
      <c r="E512" s="60">
        <f t="shared" si="101"/>
        <v>3.8555740856455651E-146</v>
      </c>
      <c r="F512" s="60">
        <f t="shared" si="102"/>
        <v>9.4847904570590111E-144</v>
      </c>
      <c r="G512" s="2">
        <f t="shared" si="108"/>
        <v>7.8206370905589281E-149</v>
      </c>
      <c r="H512" s="2">
        <f t="shared" si="109"/>
        <v>1</v>
      </c>
      <c r="I512" s="2" t="str">
        <f t="shared" si="103"/>
        <v>yes</v>
      </c>
      <c r="J512" s="2">
        <f t="shared" si="110"/>
        <v>3.8555740856455651E-146</v>
      </c>
      <c r="K512" s="2">
        <f t="shared" si="111"/>
        <v>1</v>
      </c>
      <c r="N512" s="2" t="str">
        <f t="shared" si="104"/>
        <v>yes</v>
      </c>
      <c r="O512" s="2">
        <f t="shared" si="112"/>
        <v>9.4847904570590111E-144</v>
      </c>
      <c r="P512" s="2">
        <f t="shared" si="113"/>
        <v>1</v>
      </c>
      <c r="Q512" s="2" t="str">
        <f t="shared" si="105"/>
        <v>yes</v>
      </c>
      <c r="R512" s="2">
        <f t="shared" si="106"/>
        <v>0.99</v>
      </c>
    </row>
    <row r="513" spans="1:18" s="2" customFormat="1" ht="13.5" hidden="1" thickBot="1" x14ac:dyDescent="0.25">
      <c r="A513" s="66">
        <v>492</v>
      </c>
      <c r="B513" s="219" t="str">
        <f t="shared" si="99"/>
        <v/>
      </c>
      <c r="C513" s="59" t="str">
        <f t="shared" si="107"/>
        <v/>
      </c>
      <c r="D513" s="60">
        <f t="shared" si="100"/>
        <v>3.9103185452794567E-149</v>
      </c>
      <c r="E513" s="60">
        <f t="shared" si="101"/>
        <v>1.9316973613680583E-146</v>
      </c>
      <c r="F513" s="60">
        <f t="shared" si="102"/>
        <v>4.7616730989577255E-144</v>
      </c>
      <c r="G513" s="2">
        <f t="shared" si="108"/>
        <v>3.9103185452794567E-149</v>
      </c>
      <c r="H513" s="2">
        <f t="shared" si="109"/>
        <v>1</v>
      </c>
      <c r="I513" s="2" t="str">
        <f t="shared" si="103"/>
        <v>yes</v>
      </c>
      <c r="J513" s="2">
        <f t="shared" si="110"/>
        <v>1.9316973613680583E-146</v>
      </c>
      <c r="K513" s="2">
        <f t="shared" si="111"/>
        <v>1</v>
      </c>
      <c r="N513" s="2" t="str">
        <f t="shared" si="104"/>
        <v>yes</v>
      </c>
      <c r="O513" s="2">
        <f t="shared" si="112"/>
        <v>4.7616730989577255E-144</v>
      </c>
      <c r="P513" s="2">
        <f t="shared" si="113"/>
        <v>1</v>
      </c>
      <c r="Q513" s="2" t="str">
        <f t="shared" si="105"/>
        <v>yes</v>
      </c>
      <c r="R513" s="2">
        <f t="shared" si="106"/>
        <v>0.99</v>
      </c>
    </row>
    <row r="514" spans="1:18" s="2" customFormat="1" ht="13.5" hidden="1" thickBot="1" x14ac:dyDescent="0.25">
      <c r="A514" s="66">
        <v>493</v>
      </c>
      <c r="B514" s="219" t="str">
        <f t="shared" si="99"/>
        <v/>
      </c>
      <c r="C514" s="59" t="str">
        <f t="shared" si="107"/>
        <v/>
      </c>
      <c r="D514" s="60">
        <f t="shared" si="100"/>
        <v>1.9551592726397246E-149</v>
      </c>
      <c r="E514" s="60">
        <f t="shared" si="101"/>
        <v>9.6780383995666709E-147</v>
      </c>
      <c r="F514" s="60">
        <f t="shared" si="102"/>
        <v>2.3904950362856986E-144</v>
      </c>
      <c r="G514" s="2">
        <f t="shared" si="108"/>
        <v>1.9551592726397246E-149</v>
      </c>
      <c r="H514" s="2">
        <f t="shared" si="109"/>
        <v>1</v>
      </c>
      <c r="I514" s="2" t="str">
        <f t="shared" si="103"/>
        <v>yes</v>
      </c>
      <c r="J514" s="2">
        <f t="shared" si="110"/>
        <v>9.6780383995666709E-147</v>
      </c>
      <c r="K514" s="2">
        <f t="shared" si="111"/>
        <v>1</v>
      </c>
      <c r="N514" s="2" t="str">
        <f t="shared" si="104"/>
        <v>yes</v>
      </c>
      <c r="O514" s="2">
        <f t="shared" si="112"/>
        <v>2.3904950362856986E-144</v>
      </c>
      <c r="P514" s="2">
        <f t="shared" si="113"/>
        <v>1</v>
      </c>
      <c r="Q514" s="2" t="str">
        <f t="shared" si="105"/>
        <v>yes</v>
      </c>
      <c r="R514" s="2">
        <f t="shared" si="106"/>
        <v>0.99</v>
      </c>
    </row>
    <row r="515" spans="1:18" s="2" customFormat="1" ht="13.5" hidden="1" thickBot="1" x14ac:dyDescent="0.25">
      <c r="A515" s="66">
        <v>494</v>
      </c>
      <c r="B515" s="219" t="str">
        <f t="shared" si="99"/>
        <v/>
      </c>
      <c r="C515" s="59" t="str">
        <f t="shared" si="107"/>
        <v/>
      </c>
      <c r="D515" s="60">
        <f t="shared" si="100"/>
        <v>9.7757963631986047E-150</v>
      </c>
      <c r="E515" s="60">
        <f t="shared" si="101"/>
        <v>4.8487949961465281E-147</v>
      </c>
      <c r="F515" s="60">
        <f t="shared" si="102"/>
        <v>1.2000865373426304E-144</v>
      </c>
      <c r="G515" s="2">
        <f t="shared" si="108"/>
        <v>9.7757963631986047E-150</v>
      </c>
      <c r="H515" s="2">
        <f t="shared" si="109"/>
        <v>1</v>
      </c>
      <c r="I515" s="2" t="str">
        <f t="shared" si="103"/>
        <v>yes</v>
      </c>
      <c r="J515" s="2">
        <f t="shared" si="110"/>
        <v>4.8487949961465281E-147</v>
      </c>
      <c r="K515" s="2">
        <f t="shared" si="111"/>
        <v>1</v>
      </c>
      <c r="N515" s="2" t="str">
        <f t="shared" si="104"/>
        <v>yes</v>
      </c>
      <c r="O515" s="2">
        <f t="shared" si="112"/>
        <v>1.2000865373426304E-144</v>
      </c>
      <c r="P515" s="2">
        <f t="shared" si="113"/>
        <v>1</v>
      </c>
      <c r="Q515" s="2" t="str">
        <f t="shared" si="105"/>
        <v>yes</v>
      </c>
      <c r="R515" s="2">
        <f t="shared" si="106"/>
        <v>0.99</v>
      </c>
    </row>
    <row r="516" spans="1:18" s="2" customFormat="1" ht="13.5" hidden="1" thickBot="1" x14ac:dyDescent="0.25">
      <c r="A516" s="66">
        <v>495</v>
      </c>
      <c r="B516" s="219" t="str">
        <f t="shared" si="99"/>
        <v/>
      </c>
      <c r="C516" s="59" t="str">
        <f t="shared" si="107"/>
        <v/>
      </c>
      <c r="D516" s="60">
        <f t="shared" si="100"/>
        <v>4.8878981815992937E-150</v>
      </c>
      <c r="E516" s="60">
        <f t="shared" si="101"/>
        <v>2.4292853962548579E-147</v>
      </c>
      <c r="F516" s="60">
        <f t="shared" si="102"/>
        <v>6.0246766616938769E-145</v>
      </c>
      <c r="G516" s="2">
        <f t="shared" si="108"/>
        <v>4.8878981815992937E-150</v>
      </c>
      <c r="H516" s="2">
        <f t="shared" si="109"/>
        <v>1</v>
      </c>
      <c r="I516" s="2" t="str">
        <f t="shared" si="103"/>
        <v>yes</v>
      </c>
      <c r="J516" s="2">
        <f t="shared" si="110"/>
        <v>2.4292853962548579E-147</v>
      </c>
      <c r="K516" s="2">
        <f t="shared" si="111"/>
        <v>1</v>
      </c>
      <c r="N516" s="2" t="str">
        <f t="shared" si="104"/>
        <v>yes</v>
      </c>
      <c r="O516" s="2">
        <f t="shared" si="112"/>
        <v>6.0246766616938769E-145</v>
      </c>
      <c r="P516" s="2">
        <f t="shared" si="113"/>
        <v>1</v>
      </c>
      <c r="Q516" s="2" t="str">
        <f t="shared" si="105"/>
        <v>yes</v>
      </c>
      <c r="R516" s="2">
        <f t="shared" si="106"/>
        <v>0.99</v>
      </c>
    </row>
    <row r="517" spans="1:18" s="2" customFormat="1" ht="13.5" hidden="1" thickBot="1" x14ac:dyDescent="0.25">
      <c r="A517" s="66">
        <v>496</v>
      </c>
      <c r="B517" s="219" t="str">
        <f t="shared" si="99"/>
        <v/>
      </c>
      <c r="C517" s="59" t="str">
        <f t="shared" si="107"/>
        <v/>
      </c>
      <c r="D517" s="60">
        <f t="shared" si="100"/>
        <v>2.4439490907997809E-150</v>
      </c>
      <c r="E517" s="60">
        <f t="shared" si="101"/>
        <v>1.2170866472182268E-147</v>
      </c>
      <c r="F517" s="60">
        <f t="shared" si="102"/>
        <v>3.0244847578282058E-145</v>
      </c>
      <c r="G517" s="2">
        <f t="shared" si="108"/>
        <v>2.4439490907997809E-150</v>
      </c>
      <c r="H517" s="2">
        <f t="shared" si="109"/>
        <v>1</v>
      </c>
      <c r="I517" s="2" t="str">
        <f t="shared" si="103"/>
        <v>yes</v>
      </c>
      <c r="J517" s="2">
        <f t="shared" si="110"/>
        <v>1.2170866472182268E-147</v>
      </c>
      <c r="K517" s="2">
        <f t="shared" si="111"/>
        <v>1</v>
      </c>
      <c r="N517" s="2" t="str">
        <f t="shared" si="104"/>
        <v>yes</v>
      </c>
      <c r="O517" s="2">
        <f t="shared" si="112"/>
        <v>3.0244847578282058E-145</v>
      </c>
      <c r="P517" s="2">
        <f t="shared" si="113"/>
        <v>1</v>
      </c>
      <c r="Q517" s="2" t="str">
        <f t="shared" si="105"/>
        <v>yes</v>
      </c>
      <c r="R517" s="2">
        <f t="shared" si="106"/>
        <v>0.99</v>
      </c>
    </row>
    <row r="518" spans="1:18" s="2" customFormat="1" ht="13.5" hidden="1" thickBot="1" x14ac:dyDescent="0.25">
      <c r="A518" s="66">
        <v>497</v>
      </c>
      <c r="B518" s="219" t="str">
        <f t="shared" si="99"/>
        <v/>
      </c>
      <c r="C518" s="59" t="str">
        <f t="shared" si="107"/>
        <v/>
      </c>
      <c r="D518" s="60">
        <f t="shared" si="100"/>
        <v>1.2219745453998883E-150</v>
      </c>
      <c r="E518" s="60">
        <f t="shared" si="101"/>
        <v>6.0976529815451206E-148</v>
      </c>
      <c r="F518" s="60">
        <f t="shared" si="102"/>
        <v>1.518327812150192E-145</v>
      </c>
      <c r="G518" s="2">
        <f t="shared" si="108"/>
        <v>1.2219745453998883E-150</v>
      </c>
      <c r="H518" s="2">
        <f t="shared" si="109"/>
        <v>1</v>
      </c>
      <c r="I518" s="2" t="str">
        <f t="shared" si="103"/>
        <v>yes</v>
      </c>
      <c r="J518" s="2">
        <f t="shared" si="110"/>
        <v>6.0976529815451206E-148</v>
      </c>
      <c r="K518" s="2">
        <f t="shared" si="111"/>
        <v>1</v>
      </c>
      <c r="N518" s="2" t="str">
        <f t="shared" si="104"/>
        <v>yes</v>
      </c>
      <c r="O518" s="2">
        <f t="shared" si="112"/>
        <v>1.518327812150192E-145</v>
      </c>
      <c r="P518" s="2">
        <f t="shared" si="113"/>
        <v>1</v>
      </c>
      <c r="Q518" s="2" t="str">
        <f t="shared" si="105"/>
        <v>yes</v>
      </c>
      <c r="R518" s="2">
        <f t="shared" si="106"/>
        <v>0.99</v>
      </c>
    </row>
    <row r="519" spans="1:18" s="2" customFormat="1" ht="13.5" hidden="1" thickBot="1" x14ac:dyDescent="0.25">
      <c r="A519" s="66">
        <v>498</v>
      </c>
      <c r="B519" s="219" t="str">
        <f t="shared" ref="B519:B582" si="114">IF($B$8&lt;50,"",IF($B$10=0,(1-$D519),(IF($B$10=1,(1-$E519),(1-$F519)))))</f>
        <v/>
      </c>
      <c r="C519" s="59" t="str">
        <f t="shared" si="107"/>
        <v/>
      </c>
      <c r="D519" s="60">
        <f t="shared" ref="D519:D582" si="115">BETADIST($B$9,$C$9+$A519,$C$11,0,1)</f>
        <v>6.1098727269994305E-151</v>
      </c>
      <c r="E519" s="60">
        <f t="shared" ref="E519:E582" si="116">BETADIST($B$9,$C$9+$A519-1,$C$11+1,0,1)</f>
        <v>3.0549363634997259E-148</v>
      </c>
      <c r="F519" s="60">
        <f t="shared" ref="F519:F582" si="117">BETADIST($B$9,$C$9+$A519-2,$C$11+2,0,1)</f>
        <v>7.6221273256586699E-146</v>
      </c>
      <c r="G519" s="2">
        <f t="shared" si="108"/>
        <v>6.1098727269994305E-151</v>
      </c>
      <c r="H519" s="2">
        <f t="shared" si="109"/>
        <v>1</v>
      </c>
      <c r="I519" s="2" t="str">
        <f t="shared" ref="I519:I582" si="118">IF(H519&gt;$B$11,"yes","no")</f>
        <v>yes</v>
      </c>
      <c r="J519" s="2">
        <f t="shared" si="110"/>
        <v>3.0549363634997259E-148</v>
      </c>
      <c r="K519" s="2">
        <f t="shared" si="111"/>
        <v>1</v>
      </c>
      <c r="N519" s="2" t="str">
        <f t="shared" ref="N519:N582" si="119">IF(K519&gt;$B$11,"yes","no")</f>
        <v>yes</v>
      </c>
      <c r="O519" s="2">
        <f t="shared" si="112"/>
        <v>7.6221273256586699E-146</v>
      </c>
      <c r="P519" s="2">
        <f t="shared" si="113"/>
        <v>1</v>
      </c>
      <c r="Q519" s="2" t="str">
        <f t="shared" ref="Q519:Q582" si="120">IF(P519&gt;$B$11,"yes","no")</f>
        <v>yes</v>
      </c>
      <c r="R519" s="2">
        <f t="shared" ref="R519:R582" si="121">$B$11</f>
        <v>0.99</v>
      </c>
    </row>
    <row r="520" spans="1:18" s="2" customFormat="1" ht="13.5" hidden="1" thickBot="1" x14ac:dyDescent="0.25">
      <c r="A520" s="66">
        <v>499</v>
      </c>
      <c r="B520" s="219" t="str">
        <f t="shared" si="114"/>
        <v/>
      </c>
      <c r="C520" s="59" t="str">
        <f t="shared" si="107"/>
        <v/>
      </c>
      <c r="D520" s="60">
        <f t="shared" si="115"/>
        <v>3.0549363634997091E-151</v>
      </c>
      <c r="E520" s="60">
        <f t="shared" si="116"/>
        <v>1.5305231181133603E-148</v>
      </c>
      <c r="F520" s="60">
        <f t="shared" si="117"/>
        <v>3.8263383446470419E-146</v>
      </c>
      <c r="G520" s="2">
        <f t="shared" si="108"/>
        <v>3.0549363634997091E-151</v>
      </c>
      <c r="H520" s="2">
        <f t="shared" si="109"/>
        <v>1</v>
      </c>
      <c r="I520" s="2" t="str">
        <f t="shared" si="118"/>
        <v>yes</v>
      </c>
      <c r="J520" s="2">
        <f t="shared" si="110"/>
        <v>1.5305231181133603E-148</v>
      </c>
      <c r="K520" s="2">
        <f t="shared" si="111"/>
        <v>1</v>
      </c>
      <c r="N520" s="2" t="str">
        <f t="shared" si="119"/>
        <v>yes</v>
      </c>
      <c r="O520" s="2">
        <f t="shared" si="112"/>
        <v>3.8263383446470419E-146</v>
      </c>
      <c r="P520" s="2">
        <f t="shared" si="113"/>
        <v>1</v>
      </c>
      <c r="Q520" s="2" t="str">
        <f t="shared" si="120"/>
        <v>yes</v>
      </c>
      <c r="R520" s="2">
        <f t="shared" si="121"/>
        <v>0.99</v>
      </c>
    </row>
    <row r="521" spans="1:18" s="2" customFormat="1" ht="13.5" hidden="1" thickBot="1" x14ac:dyDescent="0.25">
      <c r="A521" s="66">
        <v>500</v>
      </c>
      <c r="B521" s="219" t="str">
        <f t="shared" si="114"/>
        <v/>
      </c>
      <c r="C521" s="59" t="str">
        <f t="shared" si="107"/>
        <v/>
      </c>
      <c r="D521" s="60">
        <f t="shared" si="115"/>
        <v>1.5274681817498519E-151</v>
      </c>
      <c r="E521" s="60">
        <f t="shared" si="116"/>
        <v>7.6678902723842821E-149</v>
      </c>
      <c r="F521" s="60">
        <f t="shared" si="117"/>
        <v>1.9208217879140848E-146</v>
      </c>
      <c r="G521" s="2">
        <f t="shared" si="108"/>
        <v>1.5274681817498519E-151</v>
      </c>
      <c r="H521" s="2">
        <f t="shared" si="109"/>
        <v>1</v>
      </c>
      <c r="I521" s="2" t="str">
        <f t="shared" si="118"/>
        <v>yes</v>
      </c>
      <c r="J521" s="2">
        <f t="shared" si="110"/>
        <v>7.6678902723842821E-149</v>
      </c>
      <c r="K521" s="2">
        <f t="shared" si="111"/>
        <v>1</v>
      </c>
      <c r="N521" s="2" t="str">
        <f t="shared" si="119"/>
        <v>yes</v>
      </c>
      <c r="O521" s="2">
        <f t="shared" si="112"/>
        <v>1.9208217879140848E-146</v>
      </c>
      <c r="P521" s="2">
        <f t="shared" si="113"/>
        <v>1</v>
      </c>
      <c r="Q521" s="2" t="str">
        <f t="shared" si="120"/>
        <v>yes</v>
      </c>
      <c r="R521" s="2">
        <f t="shared" si="121"/>
        <v>0.99</v>
      </c>
    </row>
    <row r="522" spans="1:18" s="2" customFormat="1" ht="13.5" hidden="1" thickBot="1" x14ac:dyDescent="0.25">
      <c r="A522" s="66">
        <v>501</v>
      </c>
      <c r="B522" s="219" t="str">
        <f t="shared" si="114"/>
        <v/>
      </c>
      <c r="C522" s="59" t="str">
        <f t="shared" si="107"/>
        <v/>
      </c>
      <c r="D522" s="60">
        <f t="shared" si="115"/>
        <v>7.637340908749244E-152</v>
      </c>
      <c r="E522" s="60">
        <f t="shared" si="116"/>
        <v>3.8415824771008831E-149</v>
      </c>
      <c r="F522" s="60">
        <f t="shared" si="117"/>
        <v>9.6424483909323229E-147</v>
      </c>
      <c r="G522" s="2">
        <f t="shared" si="108"/>
        <v>7.637340908749244E-152</v>
      </c>
      <c r="H522" s="2">
        <f t="shared" si="109"/>
        <v>1</v>
      </c>
      <c r="I522" s="2" t="str">
        <f t="shared" si="118"/>
        <v>yes</v>
      </c>
      <c r="J522" s="2">
        <f t="shared" si="110"/>
        <v>3.8415824771008831E-149</v>
      </c>
      <c r="K522" s="2">
        <f t="shared" si="111"/>
        <v>1</v>
      </c>
      <c r="N522" s="2" t="str">
        <f t="shared" si="119"/>
        <v>yes</v>
      </c>
      <c r="O522" s="2">
        <f t="shared" si="112"/>
        <v>9.6424483909323229E-147</v>
      </c>
      <c r="P522" s="2">
        <f t="shared" si="113"/>
        <v>1</v>
      </c>
      <c r="Q522" s="2" t="str">
        <f t="shared" si="120"/>
        <v>yes</v>
      </c>
      <c r="R522" s="2">
        <f t="shared" si="121"/>
        <v>0.99</v>
      </c>
    </row>
    <row r="523" spans="1:18" s="2" customFormat="1" ht="13.5" hidden="1" thickBot="1" x14ac:dyDescent="0.25">
      <c r="A523" s="66">
        <v>502</v>
      </c>
      <c r="B523" s="219" t="str">
        <f t="shared" si="114"/>
        <v/>
      </c>
      <c r="C523" s="59" t="str">
        <f t="shared" si="107"/>
        <v/>
      </c>
      <c r="D523" s="60">
        <f t="shared" si="115"/>
        <v>3.8186704543746152E-152</v>
      </c>
      <c r="E523" s="60">
        <f t="shared" si="116"/>
        <v>1.9246099090048126E-149</v>
      </c>
      <c r="F523" s="60">
        <f t="shared" si="117"/>
        <v>4.8404321078516563E-147</v>
      </c>
      <c r="G523" s="2">
        <f t="shared" si="108"/>
        <v>3.8186704543746152E-152</v>
      </c>
      <c r="H523" s="2">
        <f t="shared" si="109"/>
        <v>1</v>
      </c>
      <c r="I523" s="2" t="str">
        <f t="shared" si="118"/>
        <v>yes</v>
      </c>
      <c r="J523" s="2">
        <f t="shared" si="110"/>
        <v>1.9246099090048126E-149</v>
      </c>
      <c r="K523" s="2">
        <f t="shared" si="111"/>
        <v>1</v>
      </c>
      <c r="N523" s="2" t="str">
        <f t="shared" si="119"/>
        <v>yes</v>
      </c>
      <c r="O523" s="2">
        <f t="shared" si="112"/>
        <v>4.8404321078516563E-147</v>
      </c>
      <c r="P523" s="2">
        <f t="shared" si="113"/>
        <v>1</v>
      </c>
      <c r="Q523" s="2" t="str">
        <f t="shared" si="120"/>
        <v>yes</v>
      </c>
      <c r="R523" s="2">
        <f t="shared" si="121"/>
        <v>0.99</v>
      </c>
    </row>
    <row r="524" spans="1:18" s="2" customFormat="1" ht="13.5" hidden="1" thickBot="1" x14ac:dyDescent="0.25">
      <c r="A524" s="66">
        <v>503</v>
      </c>
      <c r="B524" s="219" t="str">
        <f t="shared" si="114"/>
        <v/>
      </c>
      <c r="C524" s="59" t="str">
        <f t="shared" si="107"/>
        <v/>
      </c>
      <c r="D524" s="60">
        <f t="shared" si="115"/>
        <v>1.9093352271873042E-152</v>
      </c>
      <c r="E524" s="60">
        <f t="shared" si="116"/>
        <v>9.6421428972959214E-150</v>
      </c>
      <c r="F524" s="60">
        <f t="shared" si="117"/>
        <v>2.4298391034708477E-147</v>
      </c>
      <c r="G524" s="2">
        <f t="shared" si="108"/>
        <v>1.9093352271873042E-152</v>
      </c>
      <c r="H524" s="2">
        <f t="shared" si="109"/>
        <v>1</v>
      </c>
      <c r="I524" s="2" t="str">
        <f t="shared" si="118"/>
        <v>yes</v>
      </c>
      <c r="J524" s="2">
        <f t="shared" si="110"/>
        <v>9.6421428972959214E-150</v>
      </c>
      <c r="K524" s="2">
        <f t="shared" si="111"/>
        <v>1</v>
      </c>
      <c r="N524" s="2" t="str">
        <f t="shared" si="119"/>
        <v>yes</v>
      </c>
      <c r="O524" s="2">
        <f t="shared" si="112"/>
        <v>2.4298391034708477E-147</v>
      </c>
      <c r="P524" s="2">
        <f t="shared" si="113"/>
        <v>1</v>
      </c>
      <c r="Q524" s="2" t="str">
        <f t="shared" si="120"/>
        <v>yes</v>
      </c>
      <c r="R524" s="2">
        <f t="shared" si="121"/>
        <v>0.99</v>
      </c>
    </row>
    <row r="525" spans="1:18" s="2" customFormat="1" ht="13.5" hidden="1" thickBot="1" x14ac:dyDescent="0.25">
      <c r="A525" s="66">
        <v>504</v>
      </c>
      <c r="B525" s="219" t="str">
        <f t="shared" si="114"/>
        <v/>
      </c>
      <c r="C525" s="59" t="str">
        <f t="shared" si="107"/>
        <v/>
      </c>
      <c r="D525" s="60">
        <f t="shared" si="115"/>
        <v>9.546676135936502E-153</v>
      </c>
      <c r="E525" s="60">
        <f t="shared" si="116"/>
        <v>4.8306181247838888E-150</v>
      </c>
      <c r="F525" s="60">
        <f t="shared" si="117"/>
        <v>1.21974062318407E-147</v>
      </c>
      <c r="G525" s="2">
        <f t="shared" si="108"/>
        <v>9.546676135936502E-153</v>
      </c>
      <c r="H525" s="2">
        <f t="shared" si="109"/>
        <v>1</v>
      </c>
      <c r="I525" s="2" t="str">
        <f t="shared" si="118"/>
        <v>yes</v>
      </c>
      <c r="J525" s="2">
        <f t="shared" si="110"/>
        <v>4.8306181247838888E-150</v>
      </c>
      <c r="K525" s="2">
        <f t="shared" si="111"/>
        <v>1</v>
      </c>
      <c r="N525" s="2" t="str">
        <f t="shared" si="119"/>
        <v>yes</v>
      </c>
      <c r="O525" s="2">
        <f t="shared" si="112"/>
        <v>1.21974062318407E-147</v>
      </c>
      <c r="P525" s="2">
        <f t="shared" si="113"/>
        <v>1</v>
      </c>
      <c r="Q525" s="2" t="str">
        <f t="shared" si="120"/>
        <v>yes</v>
      </c>
      <c r="R525" s="2">
        <f t="shared" si="121"/>
        <v>0.99</v>
      </c>
    </row>
    <row r="526" spans="1:18" s="2" customFormat="1" ht="13.5" hidden="1" thickBot="1" x14ac:dyDescent="0.25">
      <c r="A526" s="66">
        <v>505</v>
      </c>
      <c r="B526" s="219" t="str">
        <f t="shared" si="114"/>
        <v/>
      </c>
      <c r="C526" s="59" t="str">
        <f t="shared" si="107"/>
        <v/>
      </c>
      <c r="D526" s="60">
        <f t="shared" si="115"/>
        <v>4.7733380679682425E-153</v>
      </c>
      <c r="E526" s="60">
        <f t="shared" si="116"/>
        <v>2.4200824004599087E-150</v>
      </c>
      <c r="F526" s="60">
        <f t="shared" si="117"/>
        <v>6.1228562065442591E-148</v>
      </c>
      <c r="G526" s="2">
        <f t="shared" si="108"/>
        <v>4.7733380679682425E-153</v>
      </c>
      <c r="H526" s="2">
        <f t="shared" si="109"/>
        <v>1</v>
      </c>
      <c r="I526" s="2" t="str">
        <f t="shared" si="118"/>
        <v>yes</v>
      </c>
      <c r="J526" s="2">
        <f t="shared" si="110"/>
        <v>2.4200824004599087E-150</v>
      </c>
      <c r="K526" s="2">
        <f t="shared" si="111"/>
        <v>1</v>
      </c>
      <c r="N526" s="2" t="str">
        <f t="shared" si="119"/>
        <v>yes</v>
      </c>
      <c r="O526" s="2">
        <f t="shared" si="112"/>
        <v>6.1228562065442591E-148</v>
      </c>
      <c r="P526" s="2">
        <f t="shared" si="113"/>
        <v>1</v>
      </c>
      <c r="Q526" s="2" t="str">
        <f t="shared" si="120"/>
        <v>yes</v>
      </c>
      <c r="R526" s="2">
        <f t="shared" si="121"/>
        <v>0.99</v>
      </c>
    </row>
    <row r="527" spans="1:18" ht="13.5" hidden="1" thickBot="1" x14ac:dyDescent="0.25">
      <c r="A527" s="66">
        <v>506</v>
      </c>
      <c r="B527" s="219" t="str">
        <f t="shared" si="114"/>
        <v/>
      </c>
      <c r="C527" s="59" t="str">
        <f t="shared" si="107"/>
        <v/>
      </c>
      <c r="D527" s="60">
        <f t="shared" si="115"/>
        <v>2.3866690339841165E-153</v>
      </c>
      <c r="E527" s="60">
        <f t="shared" si="116"/>
        <v>1.212427869263936E-150</v>
      </c>
      <c r="F527" s="60">
        <f t="shared" si="117"/>
        <v>3.0735285152744239E-148</v>
      </c>
      <c r="G527" s="2">
        <f t="shared" si="108"/>
        <v>2.3866690339841165E-153</v>
      </c>
      <c r="H527" s="2">
        <f t="shared" si="109"/>
        <v>1</v>
      </c>
      <c r="I527" s="2" t="str">
        <f t="shared" si="118"/>
        <v>yes</v>
      </c>
      <c r="J527" s="2">
        <f t="shared" si="110"/>
        <v>1.212427869263936E-150</v>
      </c>
      <c r="K527" s="2">
        <f t="shared" si="111"/>
        <v>1</v>
      </c>
      <c r="L527" s="2"/>
      <c r="M527" s="2"/>
      <c r="N527" s="2" t="str">
        <f t="shared" si="119"/>
        <v>yes</v>
      </c>
      <c r="O527" s="2">
        <f t="shared" si="112"/>
        <v>3.0735285152744239E-148</v>
      </c>
      <c r="P527" s="2">
        <f t="shared" si="113"/>
        <v>1</v>
      </c>
      <c r="Q527" s="2" t="str">
        <f t="shared" si="120"/>
        <v>yes</v>
      </c>
      <c r="R527" s="2">
        <f t="shared" si="121"/>
        <v>0.99</v>
      </c>
    </row>
    <row r="528" spans="1:18" ht="13.5" hidden="1" thickBot="1" x14ac:dyDescent="0.25">
      <c r="A528" s="66">
        <v>507</v>
      </c>
      <c r="B528" s="219" t="str">
        <f t="shared" si="114"/>
        <v/>
      </c>
      <c r="C528" s="59" t="str">
        <f t="shared" si="107"/>
        <v/>
      </c>
      <c r="D528" s="60">
        <f t="shared" si="115"/>
        <v>1.1933345169920561E-153</v>
      </c>
      <c r="E528" s="60">
        <f t="shared" si="116"/>
        <v>6.0740726914895901E-151</v>
      </c>
      <c r="F528" s="60">
        <f t="shared" si="117"/>
        <v>1.5428263969835285E-148</v>
      </c>
      <c r="G528" s="2">
        <f t="shared" si="108"/>
        <v>1.1933345169920561E-153</v>
      </c>
      <c r="H528" s="2">
        <f t="shared" si="109"/>
        <v>1</v>
      </c>
      <c r="I528" s="2" t="str">
        <f t="shared" si="118"/>
        <v>yes</v>
      </c>
      <c r="J528" s="2">
        <f t="shared" si="110"/>
        <v>6.0740726914895901E-151</v>
      </c>
      <c r="K528" s="2">
        <f t="shared" si="111"/>
        <v>1</v>
      </c>
      <c r="L528" s="2"/>
      <c r="M528" s="2"/>
      <c r="N528" s="2" t="str">
        <f t="shared" si="119"/>
        <v>yes</v>
      </c>
      <c r="O528" s="2">
        <f t="shared" si="112"/>
        <v>1.5428263969835285E-148</v>
      </c>
      <c r="P528" s="2">
        <f t="shared" si="113"/>
        <v>1</v>
      </c>
      <c r="Q528" s="2" t="str">
        <f t="shared" si="120"/>
        <v>yes</v>
      </c>
      <c r="R528" s="2">
        <f t="shared" si="121"/>
        <v>0.99</v>
      </c>
    </row>
    <row r="529" spans="1:18" ht="13.5" hidden="1" thickBot="1" x14ac:dyDescent="0.25">
      <c r="A529" s="66">
        <v>508</v>
      </c>
      <c r="B529" s="219" t="str">
        <f t="shared" si="114"/>
        <v/>
      </c>
      <c r="C529" s="59" t="str">
        <f t="shared" si="107"/>
        <v/>
      </c>
      <c r="D529" s="60">
        <f t="shared" si="115"/>
        <v>5.9666725849602701E-154</v>
      </c>
      <c r="E529" s="60">
        <f t="shared" si="116"/>
        <v>3.0430030183297491E-151</v>
      </c>
      <c r="F529" s="60">
        <f t="shared" si="117"/>
        <v>7.7445023483750769E-149</v>
      </c>
      <c r="G529" s="2">
        <f t="shared" si="108"/>
        <v>5.9666725849602701E-154</v>
      </c>
      <c r="H529" s="2">
        <f t="shared" si="109"/>
        <v>1</v>
      </c>
      <c r="I529" s="2" t="str">
        <f t="shared" si="118"/>
        <v>yes</v>
      </c>
      <c r="J529" s="2">
        <f t="shared" si="110"/>
        <v>3.0430030183297491E-151</v>
      </c>
      <c r="K529" s="2">
        <f t="shared" si="111"/>
        <v>1</v>
      </c>
      <c r="L529" s="2"/>
      <c r="M529" s="2"/>
      <c r="N529" s="2" t="str">
        <f t="shared" si="119"/>
        <v>yes</v>
      </c>
      <c r="O529" s="2">
        <f t="shared" si="112"/>
        <v>7.7445023483750769E-149</v>
      </c>
      <c r="P529" s="2">
        <f t="shared" si="113"/>
        <v>1</v>
      </c>
      <c r="Q529" s="2" t="str">
        <f t="shared" si="120"/>
        <v>yes</v>
      </c>
      <c r="R529" s="2">
        <f t="shared" si="121"/>
        <v>0.99</v>
      </c>
    </row>
    <row r="530" spans="1:18" ht="13.5" hidden="1" thickBot="1" x14ac:dyDescent="0.25">
      <c r="A530" s="66">
        <v>509</v>
      </c>
      <c r="B530" s="219" t="str">
        <f t="shared" si="114"/>
        <v/>
      </c>
      <c r="C530" s="59" t="str">
        <f t="shared" si="107"/>
        <v/>
      </c>
      <c r="D530" s="60">
        <f t="shared" si="115"/>
        <v>2.9833362924801291E-154</v>
      </c>
      <c r="E530" s="60">
        <f t="shared" si="116"/>
        <v>1.5244848454573514E-151</v>
      </c>
      <c r="F530" s="60">
        <f t="shared" si="117"/>
        <v>3.887466189279179E-149</v>
      </c>
      <c r="G530" s="2">
        <f t="shared" si="108"/>
        <v>2.9833362924801291E-154</v>
      </c>
      <c r="H530" s="2">
        <f t="shared" si="109"/>
        <v>1</v>
      </c>
      <c r="I530" s="2" t="str">
        <f t="shared" si="118"/>
        <v>yes</v>
      </c>
      <c r="J530" s="2">
        <f t="shared" si="110"/>
        <v>1.5244848454573514E-151</v>
      </c>
      <c r="K530" s="2">
        <f t="shared" si="111"/>
        <v>1</v>
      </c>
      <c r="L530" s="2"/>
      <c r="M530" s="2"/>
      <c r="N530" s="2" t="str">
        <f t="shared" si="119"/>
        <v>yes</v>
      </c>
      <c r="O530" s="2">
        <f t="shared" si="112"/>
        <v>3.887466189279179E-149</v>
      </c>
      <c r="P530" s="2">
        <f t="shared" si="113"/>
        <v>1</v>
      </c>
      <c r="Q530" s="2" t="str">
        <f t="shared" si="120"/>
        <v>yes</v>
      </c>
      <c r="R530" s="2">
        <f t="shared" si="121"/>
        <v>0.99</v>
      </c>
    </row>
    <row r="531" spans="1:18" ht="13.5" hidden="1" thickBot="1" x14ac:dyDescent="0.25">
      <c r="A531" s="66">
        <v>510</v>
      </c>
      <c r="B531" s="219" t="str">
        <f t="shared" si="114"/>
        <v/>
      </c>
      <c r="C531" s="59" t="str">
        <f t="shared" si="107"/>
        <v/>
      </c>
      <c r="D531" s="60">
        <f t="shared" si="115"/>
        <v>1.4916681462400619E-154</v>
      </c>
      <c r="E531" s="60">
        <f t="shared" si="116"/>
        <v>7.637340908749144E-152</v>
      </c>
      <c r="F531" s="60">
        <f t="shared" si="117"/>
        <v>1.9513555188668722E-149</v>
      </c>
      <c r="G531" s="2">
        <f t="shared" si="108"/>
        <v>1.4916681462400619E-154</v>
      </c>
      <c r="H531" s="2">
        <f t="shared" si="109"/>
        <v>1</v>
      </c>
      <c r="I531" s="2" t="str">
        <f t="shared" si="118"/>
        <v>yes</v>
      </c>
      <c r="J531" s="2">
        <f t="shared" si="110"/>
        <v>7.637340908749144E-152</v>
      </c>
      <c r="K531" s="2">
        <f t="shared" si="111"/>
        <v>1</v>
      </c>
      <c r="L531" s="2"/>
      <c r="M531" s="2"/>
      <c r="N531" s="2" t="str">
        <f t="shared" si="119"/>
        <v>yes</v>
      </c>
      <c r="O531" s="2">
        <f t="shared" si="112"/>
        <v>1.9513555188668722E-149</v>
      </c>
      <c r="P531" s="2">
        <f t="shared" si="113"/>
        <v>1</v>
      </c>
      <c r="Q531" s="2" t="str">
        <f t="shared" si="120"/>
        <v>yes</v>
      </c>
      <c r="R531" s="2">
        <f t="shared" si="121"/>
        <v>0.99</v>
      </c>
    </row>
    <row r="532" spans="1:18" ht="13.5" hidden="1" thickBot="1" x14ac:dyDescent="0.25">
      <c r="A532" s="66">
        <v>511</v>
      </c>
      <c r="B532" s="219" t="str">
        <f t="shared" si="114"/>
        <v/>
      </c>
      <c r="C532" s="59" t="str">
        <f t="shared" si="107"/>
        <v/>
      </c>
      <c r="D532" s="60">
        <f t="shared" si="115"/>
        <v>7.4583407312002945E-155</v>
      </c>
      <c r="E532" s="60">
        <f t="shared" si="116"/>
        <v>3.8261287951057654E-152</v>
      </c>
      <c r="F532" s="60">
        <f t="shared" si="117"/>
        <v>9.7949642988780888E-150</v>
      </c>
      <c r="G532" s="2">
        <f t="shared" si="108"/>
        <v>7.4583407312002945E-155</v>
      </c>
      <c r="H532" s="2">
        <f t="shared" si="109"/>
        <v>1</v>
      </c>
      <c r="I532" s="2" t="str">
        <f t="shared" si="118"/>
        <v>yes</v>
      </c>
      <c r="J532" s="2">
        <f t="shared" si="110"/>
        <v>3.8261287951057654E-152</v>
      </c>
      <c r="K532" s="2">
        <f t="shared" si="111"/>
        <v>1</v>
      </c>
      <c r="L532" s="2"/>
      <c r="M532" s="2"/>
      <c r="N532" s="2" t="str">
        <f t="shared" si="119"/>
        <v>yes</v>
      </c>
      <c r="O532" s="2">
        <f t="shared" si="112"/>
        <v>9.7949642988780888E-150</v>
      </c>
      <c r="P532" s="2">
        <f t="shared" si="113"/>
        <v>1</v>
      </c>
      <c r="Q532" s="2" t="str">
        <f t="shared" si="120"/>
        <v>yes</v>
      </c>
      <c r="R532" s="2">
        <f t="shared" si="121"/>
        <v>0.99</v>
      </c>
    </row>
    <row r="533" spans="1:18" ht="13.5" hidden="1" thickBot="1" x14ac:dyDescent="0.25">
      <c r="A533" s="66">
        <v>512</v>
      </c>
      <c r="B533" s="219" t="str">
        <f t="shared" si="114"/>
        <v/>
      </c>
      <c r="C533" s="59" t="str">
        <f t="shared" si="107"/>
        <v/>
      </c>
      <c r="D533" s="60">
        <f t="shared" si="115"/>
        <v>3.7291703656001406E-155</v>
      </c>
      <c r="E533" s="60">
        <f t="shared" si="116"/>
        <v>1.916793567918479E-152</v>
      </c>
      <c r="F533" s="60">
        <f t="shared" si="117"/>
        <v>4.9166127934145653E-150</v>
      </c>
      <c r="G533" s="2">
        <f t="shared" si="108"/>
        <v>3.7291703656001406E-155</v>
      </c>
      <c r="H533" s="2">
        <f t="shared" si="109"/>
        <v>1</v>
      </c>
      <c r="I533" s="2" t="str">
        <f t="shared" si="118"/>
        <v>yes</v>
      </c>
      <c r="J533" s="2">
        <f t="shared" si="110"/>
        <v>1.916793567918479E-152</v>
      </c>
      <c r="K533" s="2">
        <f t="shared" si="111"/>
        <v>1</v>
      </c>
      <c r="L533" s="2"/>
      <c r="M533" s="2"/>
      <c r="N533" s="2" t="str">
        <f t="shared" si="119"/>
        <v>yes</v>
      </c>
      <c r="O533" s="2">
        <f t="shared" si="112"/>
        <v>4.9166127934145653E-150</v>
      </c>
      <c r="P533" s="2">
        <f t="shared" si="113"/>
        <v>1</v>
      </c>
      <c r="Q533" s="2" t="str">
        <f t="shared" si="120"/>
        <v>yes</v>
      </c>
      <c r="R533" s="2">
        <f t="shared" si="121"/>
        <v>0.99</v>
      </c>
    </row>
    <row r="534" spans="1:18" ht="13.5" hidden="1" thickBot="1" x14ac:dyDescent="0.25">
      <c r="A534" s="66">
        <v>513</v>
      </c>
      <c r="B534" s="219" t="str">
        <f t="shared" si="114"/>
        <v/>
      </c>
      <c r="C534" s="59" t="str">
        <f t="shared" ref="C534:C597" si="122">IF($A534&gt;=$B$8,"",IF($B$8&lt;50,IF($B$10=2, $J1540, IF($B$10=1,$G1540,$D1540)),IF($B534&gt;=$B$11,"yes","no")))</f>
        <v/>
      </c>
      <c r="D534" s="60">
        <f t="shared" si="115"/>
        <v>1.864585182800067E-155</v>
      </c>
      <c r="E534" s="60">
        <f t="shared" si="116"/>
        <v>9.6026136914203785E-153</v>
      </c>
      <c r="F534" s="60">
        <f t="shared" si="117"/>
        <v>2.4678903645468701E-150</v>
      </c>
      <c r="G534" s="2">
        <f t="shared" ref="G534:G597" si="123">D534</f>
        <v>1.864585182800067E-155</v>
      </c>
      <c r="H534" s="2">
        <f t="shared" ref="H534:H597" si="124">1-G534</f>
        <v>1</v>
      </c>
      <c r="I534" s="2" t="str">
        <f t="shared" si="118"/>
        <v>yes</v>
      </c>
      <c r="J534" s="2">
        <f t="shared" ref="J534:J597" si="125">E534</f>
        <v>9.6026136914203785E-153</v>
      </c>
      <c r="K534" s="2">
        <f t="shared" ref="K534:K597" si="126">1-J534</f>
        <v>1</v>
      </c>
      <c r="L534" s="2"/>
      <c r="M534" s="2"/>
      <c r="N534" s="2" t="str">
        <f t="shared" si="119"/>
        <v>yes</v>
      </c>
      <c r="O534" s="2">
        <f t="shared" ref="O534:O597" si="127">F534</f>
        <v>2.4678903645468701E-150</v>
      </c>
      <c r="P534" s="2">
        <f t="shared" ref="P534:P597" si="128">1-O534</f>
        <v>1</v>
      </c>
      <c r="Q534" s="2" t="str">
        <f t="shared" si="120"/>
        <v>yes</v>
      </c>
      <c r="R534" s="2">
        <f t="shared" si="121"/>
        <v>0.99</v>
      </c>
    </row>
    <row r="535" spans="1:18" ht="13.5" hidden="1" thickBot="1" x14ac:dyDescent="0.25">
      <c r="A535" s="66">
        <v>514</v>
      </c>
      <c r="B535" s="219" t="str">
        <f t="shared" si="114"/>
        <v/>
      </c>
      <c r="C535" s="59" t="str">
        <f t="shared" si="122"/>
        <v/>
      </c>
      <c r="D535" s="60">
        <f t="shared" si="115"/>
        <v>9.3229259140003164E-156</v>
      </c>
      <c r="E535" s="60">
        <f t="shared" si="116"/>
        <v>4.8106297716241832E-153</v>
      </c>
      <c r="F535" s="60">
        <f t="shared" si="117"/>
        <v>1.238746489119143E-150</v>
      </c>
      <c r="G535" s="2">
        <f t="shared" si="123"/>
        <v>9.3229259140003164E-156</v>
      </c>
      <c r="H535" s="2">
        <f t="shared" si="124"/>
        <v>1</v>
      </c>
      <c r="I535" s="2" t="str">
        <f t="shared" si="118"/>
        <v>yes</v>
      </c>
      <c r="J535" s="2">
        <f t="shared" si="125"/>
        <v>4.8106297716241832E-153</v>
      </c>
      <c r="K535" s="2">
        <f t="shared" si="126"/>
        <v>1</v>
      </c>
      <c r="L535" s="2"/>
      <c r="M535" s="2"/>
      <c r="N535" s="2" t="str">
        <f t="shared" si="119"/>
        <v>yes</v>
      </c>
      <c r="O535" s="2">
        <f t="shared" si="127"/>
        <v>1.238746489119143E-150</v>
      </c>
      <c r="P535" s="2">
        <f t="shared" si="128"/>
        <v>1</v>
      </c>
      <c r="Q535" s="2" t="str">
        <f t="shared" si="120"/>
        <v>yes</v>
      </c>
      <c r="R535" s="2">
        <f t="shared" si="121"/>
        <v>0.99</v>
      </c>
    </row>
    <row r="536" spans="1:18" ht="13.5" hidden="1" thickBot="1" x14ac:dyDescent="0.25">
      <c r="A536" s="66">
        <v>515</v>
      </c>
      <c r="B536" s="219" t="str">
        <f t="shared" si="114"/>
        <v/>
      </c>
      <c r="C536" s="59" t="str">
        <f t="shared" si="122"/>
        <v/>
      </c>
      <c r="D536" s="60">
        <f t="shared" si="115"/>
        <v>4.6614629570001499E-156</v>
      </c>
      <c r="E536" s="60">
        <f t="shared" si="116"/>
        <v>2.4099763487690869E-153</v>
      </c>
      <c r="F536" s="60">
        <f t="shared" si="117"/>
        <v>6.2177855944538275E-151</v>
      </c>
      <c r="G536" s="2">
        <f t="shared" si="123"/>
        <v>4.6614629570001499E-156</v>
      </c>
      <c r="H536" s="2">
        <f t="shared" si="124"/>
        <v>1</v>
      </c>
      <c r="I536" s="2" t="str">
        <f t="shared" si="118"/>
        <v>yes</v>
      </c>
      <c r="J536" s="2">
        <f t="shared" si="125"/>
        <v>2.4099763487690869E-153</v>
      </c>
      <c r="K536" s="2">
        <f t="shared" si="126"/>
        <v>1</v>
      </c>
      <c r="L536" s="2"/>
      <c r="M536" s="2"/>
      <c r="N536" s="2" t="str">
        <f t="shared" si="119"/>
        <v>yes</v>
      </c>
      <c r="O536" s="2">
        <f t="shared" si="127"/>
        <v>6.2177855944538275E-151</v>
      </c>
      <c r="P536" s="2">
        <f t="shared" si="128"/>
        <v>1</v>
      </c>
      <c r="Q536" s="2" t="str">
        <f t="shared" si="120"/>
        <v>yes</v>
      </c>
      <c r="R536" s="2">
        <f t="shared" si="121"/>
        <v>0.99</v>
      </c>
    </row>
    <row r="537" spans="1:18" ht="13.5" hidden="1" thickBot="1" x14ac:dyDescent="0.25">
      <c r="A537" s="66">
        <v>516</v>
      </c>
      <c r="B537" s="219" t="str">
        <f t="shared" si="114"/>
        <v/>
      </c>
      <c r="C537" s="59" t="str">
        <f t="shared" si="122"/>
        <v/>
      </c>
      <c r="D537" s="60">
        <f t="shared" si="115"/>
        <v>2.3307314785000703E-156</v>
      </c>
      <c r="E537" s="60">
        <f t="shared" si="116"/>
        <v>1.2073189058630409E-153</v>
      </c>
      <c r="F537" s="60">
        <f t="shared" si="117"/>
        <v>3.120942678970753E-151</v>
      </c>
      <c r="G537" s="2">
        <f t="shared" si="123"/>
        <v>2.3307314785000703E-156</v>
      </c>
      <c r="H537" s="2">
        <f t="shared" si="124"/>
        <v>1</v>
      </c>
      <c r="I537" s="2" t="str">
        <f t="shared" si="118"/>
        <v>yes</v>
      </c>
      <c r="J537" s="2">
        <f t="shared" si="125"/>
        <v>1.2073189058630409E-153</v>
      </c>
      <c r="K537" s="2">
        <f t="shared" si="126"/>
        <v>1</v>
      </c>
      <c r="L537" s="2"/>
      <c r="M537" s="2"/>
      <c r="N537" s="2" t="str">
        <f t="shared" si="119"/>
        <v>yes</v>
      </c>
      <c r="O537" s="2">
        <f t="shared" si="127"/>
        <v>3.120942678970753E-151</v>
      </c>
      <c r="P537" s="2">
        <f t="shared" si="128"/>
        <v>1</v>
      </c>
      <c r="Q537" s="2" t="str">
        <f t="shared" si="120"/>
        <v>yes</v>
      </c>
      <c r="R537" s="2">
        <f t="shared" si="121"/>
        <v>0.99</v>
      </c>
    </row>
    <row r="538" spans="1:18" ht="13.5" hidden="1" thickBot="1" x14ac:dyDescent="0.25">
      <c r="A538" s="66">
        <v>517</v>
      </c>
      <c r="B538" s="219" t="str">
        <f t="shared" si="114"/>
        <v/>
      </c>
      <c r="C538" s="59" t="str">
        <f t="shared" si="122"/>
        <v/>
      </c>
      <c r="D538" s="60">
        <f t="shared" si="115"/>
        <v>1.1653657392500331E-156</v>
      </c>
      <c r="E538" s="60">
        <f t="shared" si="116"/>
        <v>6.0482481867076942E-154</v>
      </c>
      <c r="F538" s="60">
        <f t="shared" si="117"/>
        <v>1.5665079340146879E-151</v>
      </c>
      <c r="G538" s="2">
        <f t="shared" si="123"/>
        <v>1.1653657392500331E-156</v>
      </c>
      <c r="H538" s="2">
        <f t="shared" si="124"/>
        <v>1</v>
      </c>
      <c r="I538" s="2" t="str">
        <f t="shared" si="118"/>
        <v>yes</v>
      </c>
      <c r="J538" s="2">
        <f t="shared" si="125"/>
        <v>6.0482481867076942E-154</v>
      </c>
      <c r="K538" s="2">
        <f t="shared" si="126"/>
        <v>1</v>
      </c>
      <c r="L538" s="2"/>
      <c r="M538" s="2"/>
      <c r="N538" s="2" t="str">
        <f t="shared" si="119"/>
        <v>yes</v>
      </c>
      <c r="O538" s="2">
        <f t="shared" si="127"/>
        <v>1.5665079340146879E-151</v>
      </c>
      <c r="P538" s="2">
        <f t="shared" si="128"/>
        <v>1</v>
      </c>
      <c r="Q538" s="2" t="str">
        <f t="shared" si="120"/>
        <v>yes</v>
      </c>
      <c r="R538" s="2">
        <f t="shared" si="121"/>
        <v>0.99</v>
      </c>
    </row>
    <row r="539" spans="1:18" ht="13.5" hidden="1" thickBot="1" x14ac:dyDescent="0.25">
      <c r="A539" s="66">
        <v>518</v>
      </c>
      <c r="B539" s="219" t="str">
        <f t="shared" si="114"/>
        <v/>
      </c>
      <c r="C539" s="59" t="str">
        <f t="shared" si="122"/>
        <v/>
      </c>
      <c r="D539" s="60">
        <f t="shared" si="115"/>
        <v>5.8268286962501544E-157</v>
      </c>
      <c r="E539" s="60">
        <f t="shared" si="116"/>
        <v>3.0299509220500906E-154</v>
      </c>
      <c r="F539" s="60">
        <f t="shared" si="117"/>
        <v>7.8627809110069644E-152</v>
      </c>
      <c r="G539" s="2">
        <f t="shared" si="123"/>
        <v>5.8268286962501544E-157</v>
      </c>
      <c r="H539" s="2">
        <f t="shared" si="124"/>
        <v>1</v>
      </c>
      <c r="I539" s="2" t="str">
        <f t="shared" si="118"/>
        <v>yes</v>
      </c>
      <c r="J539" s="2">
        <f t="shared" si="125"/>
        <v>3.0299509220500906E-154</v>
      </c>
      <c r="K539" s="2">
        <f t="shared" si="126"/>
        <v>1</v>
      </c>
      <c r="L539" s="2"/>
      <c r="M539" s="2"/>
      <c r="N539" s="2" t="str">
        <f t="shared" si="119"/>
        <v>yes</v>
      </c>
      <c r="O539" s="2">
        <f t="shared" si="127"/>
        <v>7.8627809110069644E-152</v>
      </c>
      <c r="P539" s="2">
        <f t="shared" si="128"/>
        <v>1</v>
      </c>
      <c r="Q539" s="2" t="str">
        <f t="shared" si="120"/>
        <v>yes</v>
      </c>
      <c r="R539" s="2">
        <f t="shared" si="121"/>
        <v>0.99</v>
      </c>
    </row>
    <row r="540" spans="1:18" ht="13.5" hidden="1" thickBot="1" x14ac:dyDescent="0.25">
      <c r="A540" s="66">
        <v>519</v>
      </c>
      <c r="B540" s="219" t="str">
        <f t="shared" si="114"/>
        <v/>
      </c>
      <c r="C540" s="59" t="str">
        <f t="shared" si="122"/>
        <v/>
      </c>
      <c r="D540" s="60">
        <f t="shared" si="115"/>
        <v>2.913414348125072E-157</v>
      </c>
      <c r="E540" s="60">
        <f t="shared" si="116"/>
        <v>1.5178888753731677E-154</v>
      </c>
      <c r="F540" s="60">
        <f t="shared" si="117"/>
        <v>3.9465402101137241E-152</v>
      </c>
      <c r="G540" s="2">
        <f t="shared" si="123"/>
        <v>2.913414348125072E-157</v>
      </c>
      <c r="H540" s="2">
        <f t="shared" si="124"/>
        <v>1</v>
      </c>
      <c r="I540" s="2" t="str">
        <f t="shared" si="118"/>
        <v>yes</v>
      </c>
      <c r="J540" s="2">
        <f t="shared" si="125"/>
        <v>1.5178888753731677E-154</v>
      </c>
      <c r="K540" s="2">
        <f t="shared" si="126"/>
        <v>1</v>
      </c>
      <c r="L540" s="2"/>
      <c r="M540" s="2"/>
      <c r="N540" s="2" t="str">
        <f t="shared" si="119"/>
        <v>yes</v>
      </c>
      <c r="O540" s="2">
        <f t="shared" si="127"/>
        <v>3.9465402101137241E-152</v>
      </c>
      <c r="P540" s="2">
        <f t="shared" si="128"/>
        <v>1</v>
      </c>
      <c r="Q540" s="2" t="str">
        <f t="shared" si="120"/>
        <v>yes</v>
      </c>
      <c r="R540" s="2">
        <f t="shared" si="121"/>
        <v>0.99</v>
      </c>
    </row>
    <row r="541" spans="1:18" ht="13.5" hidden="1" thickBot="1" x14ac:dyDescent="0.25">
      <c r="A541" s="66">
        <v>520</v>
      </c>
      <c r="B541" s="219" t="str">
        <f t="shared" si="114"/>
        <v/>
      </c>
      <c r="C541" s="59" t="str">
        <f t="shared" si="122"/>
        <v/>
      </c>
      <c r="D541" s="60">
        <f t="shared" si="115"/>
        <v>1.4567071740625333E-157</v>
      </c>
      <c r="E541" s="60">
        <f t="shared" si="116"/>
        <v>7.6040114486064508E-155</v>
      </c>
      <c r="F541" s="60">
        <f t="shared" si="117"/>
        <v>1.9808595494337245E-152</v>
      </c>
      <c r="G541" s="2">
        <f t="shared" si="123"/>
        <v>1.4567071740625333E-157</v>
      </c>
      <c r="H541" s="2">
        <f t="shared" si="124"/>
        <v>1</v>
      </c>
      <c r="I541" s="2" t="str">
        <f t="shared" si="118"/>
        <v>yes</v>
      </c>
      <c r="J541" s="2">
        <f t="shared" si="125"/>
        <v>7.6040114486064508E-155</v>
      </c>
      <c r="K541" s="2">
        <f t="shared" si="126"/>
        <v>1</v>
      </c>
      <c r="L541" s="2"/>
      <c r="M541" s="2"/>
      <c r="N541" s="2" t="str">
        <f t="shared" si="119"/>
        <v>yes</v>
      </c>
      <c r="O541" s="2">
        <f t="shared" si="127"/>
        <v>1.9808595494337245E-152</v>
      </c>
      <c r="P541" s="2">
        <f t="shared" si="128"/>
        <v>1</v>
      </c>
      <c r="Q541" s="2" t="str">
        <f t="shared" si="120"/>
        <v>yes</v>
      </c>
      <c r="R541" s="2">
        <f t="shared" si="121"/>
        <v>0.99</v>
      </c>
    </row>
    <row r="542" spans="1:18" ht="13.5" hidden="1" thickBot="1" x14ac:dyDescent="0.25">
      <c r="A542" s="66">
        <v>521</v>
      </c>
      <c r="B542" s="219" t="str">
        <f t="shared" si="114"/>
        <v/>
      </c>
      <c r="C542" s="59" t="str">
        <f t="shared" si="122"/>
        <v/>
      </c>
      <c r="D542" s="60">
        <f t="shared" si="115"/>
        <v>7.2835358703126526E-158</v>
      </c>
      <c r="E542" s="60">
        <f t="shared" si="116"/>
        <v>3.8092892601735315E-155</v>
      </c>
      <c r="F542" s="60">
        <f t="shared" si="117"/>
        <v>9.9423178044116379E-153</v>
      </c>
      <c r="G542" s="2">
        <f t="shared" si="123"/>
        <v>7.2835358703126526E-158</v>
      </c>
      <c r="H542" s="2">
        <f t="shared" si="124"/>
        <v>1</v>
      </c>
      <c r="I542" s="2" t="str">
        <f t="shared" si="118"/>
        <v>yes</v>
      </c>
      <c r="J542" s="2">
        <f t="shared" si="125"/>
        <v>3.8092892601735315E-155</v>
      </c>
      <c r="K542" s="2">
        <f t="shared" si="126"/>
        <v>1</v>
      </c>
      <c r="L542" s="2"/>
      <c r="M542" s="2"/>
      <c r="N542" s="2" t="str">
        <f t="shared" si="119"/>
        <v>yes</v>
      </c>
      <c r="O542" s="2">
        <f t="shared" si="127"/>
        <v>9.9423178044116379E-153</v>
      </c>
      <c r="P542" s="2">
        <f t="shared" si="128"/>
        <v>1</v>
      </c>
      <c r="Q542" s="2" t="str">
        <f t="shared" si="120"/>
        <v>yes</v>
      </c>
      <c r="R542" s="2">
        <f t="shared" si="121"/>
        <v>0.99</v>
      </c>
    </row>
    <row r="543" spans="1:18" ht="13.5" hidden="1" thickBot="1" x14ac:dyDescent="0.25">
      <c r="A543" s="66">
        <v>522</v>
      </c>
      <c r="B543" s="219" t="str">
        <f t="shared" si="114"/>
        <v/>
      </c>
      <c r="C543" s="59" t="str">
        <f t="shared" si="122"/>
        <v/>
      </c>
      <c r="D543" s="60">
        <f t="shared" si="115"/>
        <v>3.6417679351563194E-158</v>
      </c>
      <c r="E543" s="60">
        <f t="shared" si="116"/>
        <v>1.9082863980219192E-155</v>
      </c>
      <c r="F543" s="60">
        <f t="shared" si="117"/>
        <v>4.9902053485066782E-153</v>
      </c>
      <c r="G543" s="2">
        <f t="shared" si="123"/>
        <v>3.6417679351563194E-158</v>
      </c>
      <c r="H543" s="2">
        <f t="shared" si="124"/>
        <v>1</v>
      </c>
      <c r="I543" s="2" t="str">
        <f t="shared" si="118"/>
        <v>yes</v>
      </c>
      <c r="J543" s="2">
        <f t="shared" si="125"/>
        <v>1.9082863980219192E-155</v>
      </c>
      <c r="K543" s="2">
        <f t="shared" si="126"/>
        <v>1</v>
      </c>
      <c r="L543" s="2"/>
      <c r="M543" s="2"/>
      <c r="N543" s="2" t="str">
        <f t="shared" si="119"/>
        <v>yes</v>
      </c>
      <c r="O543" s="2">
        <f t="shared" si="127"/>
        <v>4.9902053485066782E-153</v>
      </c>
      <c r="P543" s="2">
        <f t="shared" si="128"/>
        <v>1</v>
      </c>
      <c r="Q543" s="2" t="str">
        <f t="shared" si="120"/>
        <v>yes</v>
      </c>
      <c r="R543" s="2">
        <f t="shared" si="121"/>
        <v>0.99</v>
      </c>
    </row>
    <row r="544" spans="1:18" ht="13.5" hidden="1" thickBot="1" x14ac:dyDescent="0.25">
      <c r="A544" s="66">
        <v>523</v>
      </c>
      <c r="B544" s="219" t="str">
        <f t="shared" si="114"/>
        <v/>
      </c>
      <c r="C544" s="59" t="str">
        <f t="shared" si="122"/>
        <v/>
      </c>
      <c r="D544" s="60">
        <f t="shared" si="115"/>
        <v>1.8208839675781563E-158</v>
      </c>
      <c r="E544" s="60">
        <f t="shared" si="116"/>
        <v>9.5596408297853591E-156</v>
      </c>
      <c r="F544" s="60">
        <f t="shared" si="117"/>
        <v>2.5046441062434445E-153</v>
      </c>
      <c r="G544" s="2">
        <f t="shared" si="123"/>
        <v>1.8208839675781563E-158</v>
      </c>
      <c r="H544" s="2">
        <f t="shared" si="124"/>
        <v>1</v>
      </c>
      <c r="I544" s="2" t="str">
        <f t="shared" si="118"/>
        <v>yes</v>
      </c>
      <c r="J544" s="2">
        <f t="shared" si="125"/>
        <v>9.5596408297853591E-156</v>
      </c>
      <c r="K544" s="2">
        <f t="shared" si="126"/>
        <v>1</v>
      </c>
      <c r="L544" s="2"/>
      <c r="M544" s="2"/>
      <c r="N544" s="2" t="str">
        <f t="shared" si="119"/>
        <v>yes</v>
      </c>
      <c r="O544" s="2">
        <f t="shared" si="127"/>
        <v>2.5046441062434445E-153</v>
      </c>
      <c r="P544" s="2">
        <f t="shared" si="128"/>
        <v>1</v>
      </c>
      <c r="Q544" s="2" t="str">
        <f t="shared" si="120"/>
        <v>yes</v>
      </c>
      <c r="R544" s="2">
        <f t="shared" si="121"/>
        <v>0.99</v>
      </c>
    </row>
    <row r="545" spans="1:18" ht="13.5" hidden="1" thickBot="1" x14ac:dyDescent="0.25">
      <c r="A545" s="66">
        <v>524</v>
      </c>
      <c r="B545" s="219" t="str">
        <f t="shared" si="114"/>
        <v/>
      </c>
      <c r="C545" s="59" t="str">
        <f t="shared" si="122"/>
        <v/>
      </c>
      <c r="D545" s="60">
        <f t="shared" si="115"/>
        <v>9.1044198378907652E-159</v>
      </c>
      <c r="E545" s="60">
        <f t="shared" si="116"/>
        <v>4.7889248347305591E-156</v>
      </c>
      <c r="F545" s="60">
        <f t="shared" si="117"/>
        <v>1.2571018735366126E-153</v>
      </c>
      <c r="G545" s="2">
        <f t="shared" si="123"/>
        <v>9.1044198378907652E-159</v>
      </c>
      <c r="H545" s="2">
        <f t="shared" si="124"/>
        <v>1</v>
      </c>
      <c r="I545" s="2" t="str">
        <f t="shared" si="118"/>
        <v>yes</v>
      </c>
      <c r="J545" s="2">
        <f t="shared" si="125"/>
        <v>4.7889248347305591E-156</v>
      </c>
      <c r="K545" s="2">
        <f t="shared" si="126"/>
        <v>1</v>
      </c>
      <c r="L545" s="2"/>
      <c r="M545" s="2"/>
      <c r="N545" s="2" t="str">
        <f t="shared" si="119"/>
        <v>yes</v>
      </c>
      <c r="O545" s="2">
        <f t="shared" si="127"/>
        <v>1.2571018735366126E-153</v>
      </c>
      <c r="P545" s="2">
        <f t="shared" si="128"/>
        <v>1</v>
      </c>
      <c r="Q545" s="2" t="str">
        <f t="shared" si="120"/>
        <v>yes</v>
      </c>
      <c r="R545" s="2">
        <f t="shared" si="121"/>
        <v>0.99</v>
      </c>
    </row>
    <row r="546" spans="1:18" ht="13.5" hidden="1" thickBot="1" x14ac:dyDescent="0.25">
      <c r="A546" s="66">
        <v>525</v>
      </c>
      <c r="B546" s="219" t="str">
        <f t="shared" si="114"/>
        <v/>
      </c>
      <c r="C546" s="59" t="str">
        <f t="shared" si="122"/>
        <v/>
      </c>
      <c r="D546" s="60">
        <f t="shared" si="115"/>
        <v>4.552209918945374E-159</v>
      </c>
      <c r="E546" s="60">
        <f t="shared" si="116"/>
        <v>2.3990146272842208E-156</v>
      </c>
      <c r="F546" s="60">
        <f t="shared" si="117"/>
        <v>6.3094539918567013E-154</v>
      </c>
      <c r="G546" s="2">
        <f t="shared" si="123"/>
        <v>4.552209918945374E-159</v>
      </c>
      <c r="H546" s="2">
        <f t="shared" si="124"/>
        <v>1</v>
      </c>
      <c r="I546" s="2" t="str">
        <f t="shared" si="118"/>
        <v>yes</v>
      </c>
      <c r="J546" s="2">
        <f t="shared" si="125"/>
        <v>2.3990146272842208E-156</v>
      </c>
      <c r="K546" s="2">
        <f t="shared" si="126"/>
        <v>1</v>
      </c>
      <c r="L546" s="2"/>
      <c r="M546" s="2"/>
      <c r="N546" s="2" t="str">
        <f t="shared" si="119"/>
        <v>yes</v>
      </c>
      <c r="O546" s="2">
        <f t="shared" si="127"/>
        <v>6.3094539918567013E-154</v>
      </c>
      <c r="P546" s="2">
        <f t="shared" si="128"/>
        <v>1</v>
      </c>
      <c r="Q546" s="2" t="str">
        <f t="shared" si="120"/>
        <v>yes</v>
      </c>
      <c r="R546" s="2">
        <f t="shared" si="121"/>
        <v>0.99</v>
      </c>
    </row>
    <row r="547" spans="1:18" ht="13.5" hidden="1" thickBot="1" x14ac:dyDescent="0.25">
      <c r="A547" s="66">
        <v>526</v>
      </c>
      <c r="B547" s="219" t="str">
        <f t="shared" si="114"/>
        <v/>
      </c>
      <c r="C547" s="59" t="str">
        <f t="shared" si="122"/>
        <v/>
      </c>
      <c r="D547" s="60">
        <f t="shared" si="115"/>
        <v>2.2761049594726827E-159</v>
      </c>
      <c r="E547" s="60">
        <f t="shared" si="116"/>
        <v>1.2017834186015813E-156</v>
      </c>
      <c r="F547" s="60">
        <f t="shared" si="117"/>
        <v>3.1667220690647659E-154</v>
      </c>
      <c r="G547" s="2">
        <f t="shared" si="123"/>
        <v>2.2761049594726827E-159</v>
      </c>
      <c r="H547" s="2">
        <f t="shared" si="124"/>
        <v>1</v>
      </c>
      <c r="I547" s="2" t="str">
        <f t="shared" si="118"/>
        <v>yes</v>
      </c>
      <c r="J547" s="2">
        <f t="shared" si="125"/>
        <v>1.2017834186015813E-156</v>
      </c>
      <c r="K547" s="2">
        <f t="shared" si="126"/>
        <v>1</v>
      </c>
      <c r="L547" s="2"/>
      <c r="M547" s="2"/>
      <c r="N547" s="2" t="str">
        <f t="shared" si="119"/>
        <v>yes</v>
      </c>
      <c r="O547" s="2">
        <f t="shared" si="127"/>
        <v>3.1667220690647659E-154</v>
      </c>
      <c r="P547" s="2">
        <f t="shared" si="128"/>
        <v>1</v>
      </c>
      <c r="Q547" s="2" t="str">
        <f t="shared" si="120"/>
        <v>yes</v>
      </c>
      <c r="R547" s="2">
        <f t="shared" si="121"/>
        <v>0.99</v>
      </c>
    </row>
    <row r="548" spans="1:18" ht="13.5" hidden="1" thickBot="1" x14ac:dyDescent="0.25">
      <c r="A548" s="66">
        <v>527</v>
      </c>
      <c r="B548" s="219" t="str">
        <f t="shared" si="114"/>
        <v/>
      </c>
      <c r="C548" s="59" t="str">
        <f t="shared" si="122"/>
        <v/>
      </c>
      <c r="D548" s="60">
        <f t="shared" si="115"/>
        <v>1.1380524797364039E-159</v>
      </c>
      <c r="E548" s="60">
        <f t="shared" si="116"/>
        <v>6.0202976178052573E-157</v>
      </c>
      <c r="F548" s="60">
        <f t="shared" si="117"/>
        <v>1.5893699516253886E-154</v>
      </c>
      <c r="G548" s="2">
        <f t="shared" si="123"/>
        <v>1.1380524797364039E-159</v>
      </c>
      <c r="H548" s="2">
        <f t="shared" si="124"/>
        <v>1</v>
      </c>
      <c r="I548" s="2" t="str">
        <f t="shared" si="118"/>
        <v>yes</v>
      </c>
      <c r="J548" s="2">
        <f t="shared" si="125"/>
        <v>6.0202976178052573E-157</v>
      </c>
      <c r="K548" s="2">
        <f t="shared" si="126"/>
        <v>1</v>
      </c>
      <c r="L548" s="2"/>
      <c r="M548" s="2"/>
      <c r="N548" s="2" t="str">
        <f t="shared" si="119"/>
        <v>yes</v>
      </c>
      <c r="O548" s="2">
        <f t="shared" si="127"/>
        <v>1.5893699516253886E-154</v>
      </c>
      <c r="P548" s="2">
        <f t="shared" si="128"/>
        <v>1</v>
      </c>
      <c r="Q548" s="2" t="str">
        <f t="shared" si="120"/>
        <v>yes</v>
      </c>
      <c r="R548" s="2">
        <f t="shared" si="121"/>
        <v>0.99</v>
      </c>
    </row>
    <row r="549" spans="1:18" ht="13.5" hidden="1" thickBot="1" x14ac:dyDescent="0.25">
      <c r="A549" s="66">
        <v>528</v>
      </c>
      <c r="B549" s="219" t="str">
        <f t="shared" si="114"/>
        <v/>
      </c>
      <c r="C549" s="59" t="str">
        <f t="shared" si="122"/>
        <v/>
      </c>
      <c r="D549" s="60">
        <f t="shared" si="115"/>
        <v>5.6902623986820094E-160</v>
      </c>
      <c r="E549" s="60">
        <f t="shared" si="116"/>
        <v>3.0158390713013053E-157</v>
      </c>
      <c r="F549" s="60">
        <f t="shared" si="117"/>
        <v>7.9769512462159516E-155</v>
      </c>
      <c r="G549" s="2">
        <f t="shared" si="123"/>
        <v>5.6902623986820094E-160</v>
      </c>
      <c r="H549" s="2">
        <f t="shared" si="124"/>
        <v>1</v>
      </c>
      <c r="I549" s="2" t="str">
        <f t="shared" si="118"/>
        <v>yes</v>
      </c>
      <c r="J549" s="2">
        <f t="shared" si="125"/>
        <v>3.0158390713013053E-157</v>
      </c>
      <c r="K549" s="2">
        <f t="shared" si="126"/>
        <v>1</v>
      </c>
      <c r="L549" s="2"/>
      <c r="M549" s="2"/>
      <c r="N549" s="2" t="str">
        <f t="shared" si="119"/>
        <v>yes</v>
      </c>
      <c r="O549" s="2">
        <f t="shared" si="127"/>
        <v>7.9769512462159516E-155</v>
      </c>
      <c r="P549" s="2">
        <f t="shared" si="128"/>
        <v>1</v>
      </c>
      <c r="Q549" s="2" t="str">
        <f t="shared" si="120"/>
        <v>yes</v>
      </c>
      <c r="R549" s="2">
        <f t="shared" si="121"/>
        <v>0.99</v>
      </c>
    </row>
    <row r="550" spans="1:18" ht="13.5" hidden="1" thickBot="1" x14ac:dyDescent="0.25">
      <c r="A550" s="66">
        <v>529</v>
      </c>
      <c r="B550" s="219" t="str">
        <f t="shared" si="114"/>
        <v/>
      </c>
      <c r="C550" s="59" t="str">
        <f t="shared" si="122"/>
        <v/>
      </c>
      <c r="D550" s="60">
        <f t="shared" si="115"/>
        <v>2.845131199340999E-160</v>
      </c>
      <c r="E550" s="60">
        <f t="shared" si="116"/>
        <v>1.5107646668500763E-157</v>
      </c>
      <c r="F550" s="60">
        <f t="shared" si="117"/>
        <v>4.0035548184644751E-155</v>
      </c>
      <c r="G550" s="2">
        <f t="shared" si="123"/>
        <v>2.845131199340999E-160</v>
      </c>
      <c r="H550" s="2">
        <f t="shared" si="124"/>
        <v>1</v>
      </c>
      <c r="I550" s="2" t="str">
        <f t="shared" si="118"/>
        <v>yes</v>
      </c>
      <c r="J550" s="2">
        <f t="shared" si="125"/>
        <v>1.5107646668500763E-157</v>
      </c>
      <c r="K550" s="2">
        <f t="shared" si="126"/>
        <v>1</v>
      </c>
      <c r="L550" s="2"/>
      <c r="M550" s="2"/>
      <c r="N550" s="2" t="str">
        <f t="shared" si="119"/>
        <v>yes</v>
      </c>
      <c r="O550" s="2">
        <f t="shared" si="127"/>
        <v>4.0035548184644751E-155</v>
      </c>
      <c r="P550" s="2">
        <f t="shared" si="128"/>
        <v>1</v>
      </c>
      <c r="Q550" s="2" t="str">
        <f t="shared" si="120"/>
        <v>yes</v>
      </c>
      <c r="R550" s="2">
        <f t="shared" si="121"/>
        <v>0.99</v>
      </c>
    </row>
    <row r="551" spans="1:18" ht="13.5" hidden="1" thickBot="1" x14ac:dyDescent="0.25">
      <c r="A551" s="66">
        <v>530</v>
      </c>
      <c r="B551" s="219" t="str">
        <f t="shared" si="114"/>
        <v/>
      </c>
      <c r="C551" s="59" t="str">
        <f t="shared" si="122"/>
        <v/>
      </c>
      <c r="D551" s="60">
        <f t="shared" si="115"/>
        <v>1.422565599670497E-160</v>
      </c>
      <c r="E551" s="60">
        <f t="shared" si="116"/>
        <v>7.5680489902470716E-158</v>
      </c>
      <c r="F551" s="60">
        <f t="shared" si="117"/>
        <v>2.0093312325665982E-155</v>
      </c>
      <c r="G551" s="2">
        <f t="shared" si="123"/>
        <v>1.422565599670497E-160</v>
      </c>
      <c r="H551" s="2">
        <f t="shared" si="124"/>
        <v>1</v>
      </c>
      <c r="I551" s="2" t="str">
        <f t="shared" si="118"/>
        <v>yes</v>
      </c>
      <c r="J551" s="2">
        <f t="shared" si="125"/>
        <v>7.5680489902470716E-158</v>
      </c>
      <c r="K551" s="2">
        <f t="shared" si="126"/>
        <v>1</v>
      </c>
      <c r="L551" s="2"/>
      <c r="M551" s="2"/>
      <c r="N551" s="2" t="str">
        <f t="shared" si="119"/>
        <v>yes</v>
      </c>
      <c r="O551" s="2">
        <f t="shared" si="127"/>
        <v>2.0093312325665982E-155</v>
      </c>
      <c r="P551" s="2">
        <f t="shared" si="128"/>
        <v>1</v>
      </c>
      <c r="Q551" s="2" t="str">
        <f t="shared" si="120"/>
        <v>yes</v>
      </c>
      <c r="R551" s="2">
        <f t="shared" si="121"/>
        <v>0.99</v>
      </c>
    </row>
    <row r="552" spans="1:18" ht="13.5" hidden="1" thickBot="1" x14ac:dyDescent="0.25">
      <c r="A552" s="66">
        <v>531</v>
      </c>
      <c r="B552" s="219" t="str">
        <f t="shared" si="114"/>
        <v/>
      </c>
      <c r="C552" s="59" t="str">
        <f t="shared" si="122"/>
        <v/>
      </c>
      <c r="D552" s="60">
        <f t="shared" si="115"/>
        <v>7.1128279983524722E-161</v>
      </c>
      <c r="E552" s="60">
        <f t="shared" si="116"/>
        <v>3.7911373231218816E-158</v>
      </c>
      <c r="F552" s="60">
        <f t="shared" si="117"/>
        <v>1.0084496407784206E-155</v>
      </c>
      <c r="G552" s="2">
        <f t="shared" si="123"/>
        <v>7.1128279983524722E-161</v>
      </c>
      <c r="H552" s="2">
        <f t="shared" si="124"/>
        <v>1</v>
      </c>
      <c r="I552" s="2" t="str">
        <f t="shared" si="118"/>
        <v>yes</v>
      </c>
      <c r="J552" s="2">
        <f t="shared" si="125"/>
        <v>3.7911373231218816E-158</v>
      </c>
      <c r="K552" s="2">
        <f t="shared" si="126"/>
        <v>1</v>
      </c>
      <c r="L552" s="2"/>
      <c r="M552" s="2"/>
      <c r="N552" s="2" t="str">
        <f t="shared" si="119"/>
        <v>yes</v>
      </c>
      <c r="O552" s="2">
        <f t="shared" si="127"/>
        <v>1.0084496407784206E-155</v>
      </c>
      <c r="P552" s="2">
        <f t="shared" si="128"/>
        <v>1</v>
      </c>
      <c r="Q552" s="2" t="str">
        <f t="shared" si="120"/>
        <v>yes</v>
      </c>
      <c r="R552" s="2">
        <f t="shared" si="121"/>
        <v>0.99</v>
      </c>
    </row>
    <row r="553" spans="1:18" ht="13.5" hidden="1" thickBot="1" x14ac:dyDescent="0.25">
      <c r="A553" s="66">
        <v>532</v>
      </c>
      <c r="B553" s="219" t="str">
        <f t="shared" si="114"/>
        <v/>
      </c>
      <c r="C553" s="59" t="str">
        <f t="shared" si="122"/>
        <v/>
      </c>
      <c r="D553" s="60">
        <f t="shared" si="115"/>
        <v>3.556413999176229E-161</v>
      </c>
      <c r="E553" s="60">
        <f t="shared" si="116"/>
        <v>1.8991250755601137E-158</v>
      </c>
      <c r="F553" s="60">
        <f t="shared" si="117"/>
        <v>5.0612038905077036E-156</v>
      </c>
      <c r="G553" s="2">
        <f t="shared" si="123"/>
        <v>3.556413999176229E-161</v>
      </c>
      <c r="H553" s="2">
        <f t="shared" si="124"/>
        <v>1</v>
      </c>
      <c r="I553" s="2" t="str">
        <f t="shared" si="118"/>
        <v>yes</v>
      </c>
      <c r="J553" s="2">
        <f t="shared" si="125"/>
        <v>1.8991250755601137E-158</v>
      </c>
      <c r="K553" s="2">
        <f t="shared" si="126"/>
        <v>1</v>
      </c>
      <c r="L553" s="2"/>
      <c r="M553" s="2"/>
      <c r="N553" s="2" t="str">
        <f t="shared" si="119"/>
        <v>yes</v>
      </c>
      <c r="O553" s="2">
        <f t="shared" si="127"/>
        <v>5.0612038905077036E-156</v>
      </c>
      <c r="P553" s="2">
        <f t="shared" si="128"/>
        <v>1</v>
      </c>
      <c r="Q553" s="2" t="str">
        <f t="shared" si="120"/>
        <v>yes</v>
      </c>
      <c r="R553" s="2">
        <f t="shared" si="121"/>
        <v>0.99</v>
      </c>
    </row>
    <row r="554" spans="1:18" ht="13.5" hidden="1" thickBot="1" x14ac:dyDescent="0.25">
      <c r="A554" s="66">
        <v>533</v>
      </c>
      <c r="B554" s="219" t="str">
        <f t="shared" si="114"/>
        <v/>
      </c>
      <c r="C554" s="59" t="str">
        <f t="shared" si="122"/>
        <v/>
      </c>
      <c r="D554" s="60">
        <f t="shared" si="115"/>
        <v>1.7782069995881113E-161</v>
      </c>
      <c r="E554" s="60">
        <f t="shared" si="116"/>
        <v>9.5134074477964288E-159</v>
      </c>
      <c r="F554" s="60">
        <f t="shared" si="117"/>
        <v>2.5400975706316479E-156</v>
      </c>
      <c r="G554" s="2">
        <f t="shared" si="123"/>
        <v>1.7782069995881113E-161</v>
      </c>
      <c r="H554" s="2">
        <f t="shared" si="124"/>
        <v>1</v>
      </c>
      <c r="I554" s="2" t="str">
        <f t="shared" si="118"/>
        <v>yes</v>
      </c>
      <c r="J554" s="2">
        <f t="shared" si="125"/>
        <v>9.5134074477964288E-159</v>
      </c>
      <c r="K554" s="2">
        <f t="shared" si="126"/>
        <v>1</v>
      </c>
      <c r="L554" s="2"/>
      <c r="M554" s="2"/>
      <c r="N554" s="2" t="str">
        <f t="shared" si="119"/>
        <v>yes</v>
      </c>
      <c r="O554" s="2">
        <f t="shared" si="127"/>
        <v>2.5400975706316479E-156</v>
      </c>
      <c r="P554" s="2">
        <f t="shared" si="128"/>
        <v>1</v>
      </c>
      <c r="Q554" s="2" t="str">
        <f t="shared" si="120"/>
        <v>yes</v>
      </c>
      <c r="R554" s="2">
        <f t="shared" si="121"/>
        <v>0.99</v>
      </c>
    </row>
    <row r="555" spans="1:18" ht="13.5" hidden="1" thickBot="1" x14ac:dyDescent="0.25">
      <c r="A555" s="66">
        <v>534</v>
      </c>
      <c r="B555" s="219" t="str">
        <f t="shared" si="114"/>
        <v/>
      </c>
      <c r="C555" s="59" t="str">
        <f t="shared" si="122"/>
        <v/>
      </c>
      <c r="D555" s="60">
        <f t="shared" si="115"/>
        <v>8.8910349979405389E-162</v>
      </c>
      <c r="E555" s="60">
        <f t="shared" si="116"/>
        <v>4.7655947588961466E-159</v>
      </c>
      <c r="F555" s="60">
        <f t="shared" si="117"/>
        <v>1.2748054890397192E-156</v>
      </c>
      <c r="G555" s="2">
        <f t="shared" si="123"/>
        <v>8.8910349979405389E-162</v>
      </c>
      <c r="H555" s="2">
        <f t="shared" si="124"/>
        <v>1</v>
      </c>
      <c r="I555" s="2" t="str">
        <f t="shared" si="118"/>
        <v>yes</v>
      </c>
      <c r="J555" s="2">
        <f t="shared" si="125"/>
        <v>4.7655947588961466E-159</v>
      </c>
      <c r="K555" s="2">
        <f t="shared" si="126"/>
        <v>1</v>
      </c>
      <c r="L555" s="2"/>
      <c r="M555" s="2"/>
      <c r="N555" s="2" t="str">
        <f t="shared" si="119"/>
        <v>yes</v>
      </c>
      <c r="O555" s="2">
        <f t="shared" si="127"/>
        <v>1.2748054890397192E-156</v>
      </c>
      <c r="P555" s="2">
        <f t="shared" si="128"/>
        <v>1</v>
      </c>
      <c r="Q555" s="2" t="str">
        <f t="shared" si="120"/>
        <v>yes</v>
      </c>
      <c r="R555" s="2">
        <f t="shared" si="121"/>
        <v>0.99</v>
      </c>
    </row>
    <row r="556" spans="1:18" ht="13.5" hidden="1" thickBot="1" x14ac:dyDescent="0.25">
      <c r="A556" s="66">
        <v>535</v>
      </c>
      <c r="B556" s="219" t="str">
        <f t="shared" si="114"/>
        <v/>
      </c>
      <c r="C556" s="59" t="str">
        <f t="shared" si="122"/>
        <v/>
      </c>
      <c r="D556" s="60">
        <f t="shared" si="115"/>
        <v>4.4455174989702616E-162</v>
      </c>
      <c r="E556" s="60">
        <f t="shared" si="116"/>
        <v>2.3872428969470384E-159</v>
      </c>
      <c r="F556" s="60">
        <f t="shared" si="117"/>
        <v>6.3978554189930668E-157</v>
      </c>
      <c r="G556" s="2">
        <f t="shared" si="123"/>
        <v>4.4455174989702616E-162</v>
      </c>
      <c r="H556" s="2">
        <f t="shared" si="124"/>
        <v>1</v>
      </c>
      <c r="I556" s="2" t="str">
        <f t="shared" si="118"/>
        <v>yes</v>
      </c>
      <c r="J556" s="2">
        <f t="shared" si="125"/>
        <v>2.3872428969470384E-159</v>
      </c>
      <c r="K556" s="2">
        <f t="shared" si="126"/>
        <v>1</v>
      </c>
      <c r="L556" s="2"/>
      <c r="M556" s="2"/>
      <c r="N556" s="2" t="str">
        <f t="shared" si="119"/>
        <v>yes</v>
      </c>
      <c r="O556" s="2">
        <f t="shared" si="127"/>
        <v>6.3978554189930668E-157</v>
      </c>
      <c r="P556" s="2">
        <f t="shared" si="128"/>
        <v>1</v>
      </c>
      <c r="Q556" s="2" t="str">
        <f t="shared" si="120"/>
        <v>yes</v>
      </c>
      <c r="R556" s="2">
        <f t="shared" si="121"/>
        <v>0.99</v>
      </c>
    </row>
    <row r="557" spans="1:18" ht="13.5" hidden="1" thickBot="1" x14ac:dyDescent="0.25">
      <c r="A557" s="66">
        <v>536</v>
      </c>
      <c r="B557" s="219" t="str">
        <f t="shared" si="114"/>
        <v/>
      </c>
      <c r="C557" s="59" t="str">
        <f t="shared" si="122"/>
        <v/>
      </c>
      <c r="D557" s="60">
        <f t="shared" si="115"/>
        <v>2.2227587494851263E-162</v>
      </c>
      <c r="E557" s="60">
        <f t="shared" si="116"/>
        <v>1.1958442072230023E-159</v>
      </c>
      <c r="F557" s="60">
        <f t="shared" si="117"/>
        <v>3.2108639239812618E-157</v>
      </c>
      <c r="G557" s="2">
        <f t="shared" si="123"/>
        <v>2.2227587494851263E-162</v>
      </c>
      <c r="H557" s="2">
        <f t="shared" si="124"/>
        <v>1</v>
      </c>
      <c r="I557" s="2" t="str">
        <f t="shared" si="118"/>
        <v>yes</v>
      </c>
      <c r="J557" s="2">
        <f t="shared" si="125"/>
        <v>1.1958442072230023E-159</v>
      </c>
      <c r="K557" s="2">
        <f t="shared" si="126"/>
        <v>1</v>
      </c>
      <c r="L557" s="2"/>
      <c r="M557" s="2"/>
      <c r="N557" s="2" t="str">
        <f t="shared" si="119"/>
        <v>yes</v>
      </c>
      <c r="O557" s="2">
        <f t="shared" si="127"/>
        <v>3.2108639239812618E-157</v>
      </c>
      <c r="P557" s="2">
        <f t="shared" si="128"/>
        <v>1</v>
      </c>
      <c r="Q557" s="2" t="str">
        <f t="shared" si="120"/>
        <v>yes</v>
      </c>
      <c r="R557" s="2">
        <f t="shared" si="121"/>
        <v>0.99</v>
      </c>
    </row>
    <row r="558" spans="1:18" ht="13.5" hidden="1" thickBot="1" x14ac:dyDescent="0.25">
      <c r="A558" s="66">
        <v>537</v>
      </c>
      <c r="B558" s="219" t="str">
        <f t="shared" si="114"/>
        <v/>
      </c>
      <c r="C558" s="59" t="str">
        <f t="shared" si="122"/>
        <v/>
      </c>
      <c r="D558" s="60">
        <f t="shared" si="115"/>
        <v>1.1113793747425612E-162</v>
      </c>
      <c r="E558" s="60">
        <f t="shared" si="116"/>
        <v>5.9903348298624279E-160</v>
      </c>
      <c r="F558" s="60">
        <f t="shared" si="117"/>
        <v>1.6114111830267432E-157</v>
      </c>
      <c r="G558" s="2">
        <f t="shared" si="123"/>
        <v>1.1113793747425612E-162</v>
      </c>
      <c r="H558" s="2">
        <f t="shared" si="124"/>
        <v>1</v>
      </c>
      <c r="I558" s="2" t="str">
        <f t="shared" si="118"/>
        <v>yes</v>
      </c>
      <c r="J558" s="2">
        <f t="shared" si="125"/>
        <v>5.9903348298624279E-160</v>
      </c>
      <c r="K558" s="2">
        <f t="shared" si="126"/>
        <v>1</v>
      </c>
      <c r="L558" s="2"/>
      <c r="M558" s="2"/>
      <c r="N558" s="2" t="str">
        <f t="shared" si="119"/>
        <v>yes</v>
      </c>
      <c r="O558" s="2">
        <f t="shared" si="127"/>
        <v>1.6114111830267432E-157</v>
      </c>
      <c r="P558" s="2">
        <f t="shared" si="128"/>
        <v>1</v>
      </c>
      <c r="Q558" s="2" t="str">
        <f t="shared" si="120"/>
        <v>yes</v>
      </c>
      <c r="R558" s="2">
        <f t="shared" si="121"/>
        <v>0.99</v>
      </c>
    </row>
    <row r="559" spans="1:18" ht="13.5" hidden="1" thickBot="1" x14ac:dyDescent="0.25">
      <c r="A559" s="66">
        <v>538</v>
      </c>
      <c r="B559" s="219" t="str">
        <f t="shared" si="114"/>
        <v/>
      </c>
      <c r="C559" s="59" t="str">
        <f t="shared" si="122"/>
        <v/>
      </c>
      <c r="D559" s="60">
        <f t="shared" si="115"/>
        <v>5.5568968737127961E-163</v>
      </c>
      <c r="E559" s="60">
        <f t="shared" si="116"/>
        <v>3.0007243118049209E-160</v>
      </c>
      <c r="F559" s="60">
        <f t="shared" si="117"/>
        <v>8.087007589283016E-158</v>
      </c>
      <c r="G559" s="2">
        <f t="shared" si="123"/>
        <v>5.5568968737127961E-163</v>
      </c>
      <c r="H559" s="2">
        <f t="shared" si="124"/>
        <v>1</v>
      </c>
      <c r="I559" s="2" t="str">
        <f t="shared" si="118"/>
        <v>yes</v>
      </c>
      <c r="J559" s="2">
        <f t="shared" si="125"/>
        <v>3.0007243118049209E-160</v>
      </c>
      <c r="K559" s="2">
        <f t="shared" si="126"/>
        <v>1</v>
      </c>
      <c r="L559" s="2"/>
      <c r="M559" s="2"/>
      <c r="N559" s="2" t="str">
        <f t="shared" si="119"/>
        <v>yes</v>
      </c>
      <c r="O559" s="2">
        <f t="shared" si="127"/>
        <v>8.087007589283016E-158</v>
      </c>
      <c r="P559" s="2">
        <f t="shared" si="128"/>
        <v>1</v>
      </c>
      <c r="Q559" s="2" t="str">
        <f t="shared" si="120"/>
        <v>yes</v>
      </c>
      <c r="R559" s="2">
        <f t="shared" si="121"/>
        <v>0.99</v>
      </c>
    </row>
    <row r="560" spans="1:18" ht="13.5" hidden="1" thickBot="1" x14ac:dyDescent="0.25">
      <c r="A560" s="66">
        <v>539</v>
      </c>
      <c r="B560" s="219" t="str">
        <f t="shared" si="114"/>
        <v/>
      </c>
      <c r="C560" s="59" t="str">
        <f t="shared" si="122"/>
        <v/>
      </c>
      <c r="D560" s="60">
        <f t="shared" si="115"/>
        <v>2.7784484368563925E-163</v>
      </c>
      <c r="E560" s="60">
        <f t="shared" si="116"/>
        <v>1.5031406043393146E-160</v>
      </c>
      <c r="F560" s="60">
        <f t="shared" si="117"/>
        <v>4.0585074162005242E-158</v>
      </c>
      <c r="G560" s="2">
        <f t="shared" si="123"/>
        <v>2.7784484368563925E-163</v>
      </c>
      <c r="H560" s="2">
        <f t="shared" si="124"/>
        <v>1</v>
      </c>
      <c r="I560" s="2" t="str">
        <f t="shared" si="118"/>
        <v>yes</v>
      </c>
      <c r="J560" s="2">
        <f t="shared" si="125"/>
        <v>1.5031406043393146E-160</v>
      </c>
      <c r="K560" s="2">
        <f t="shared" si="126"/>
        <v>1</v>
      </c>
      <c r="L560" s="2"/>
      <c r="M560" s="2"/>
      <c r="N560" s="2" t="str">
        <f t="shared" si="119"/>
        <v>yes</v>
      </c>
      <c r="O560" s="2">
        <f t="shared" si="127"/>
        <v>4.0585074162005242E-158</v>
      </c>
      <c r="P560" s="2">
        <f t="shared" si="128"/>
        <v>1</v>
      </c>
      <c r="Q560" s="2" t="str">
        <f t="shared" si="120"/>
        <v>yes</v>
      </c>
      <c r="R560" s="2">
        <f t="shared" si="121"/>
        <v>0.99</v>
      </c>
    </row>
    <row r="561" spans="1:18" ht="13.5" hidden="1" thickBot="1" x14ac:dyDescent="0.25">
      <c r="A561" s="66">
        <v>540</v>
      </c>
      <c r="B561" s="219" t="str">
        <f t="shared" si="114"/>
        <v/>
      </c>
      <c r="C561" s="59" t="str">
        <f t="shared" si="122"/>
        <v/>
      </c>
      <c r="D561" s="60">
        <f t="shared" si="115"/>
        <v>1.3892242184281938E-163</v>
      </c>
      <c r="E561" s="60">
        <f t="shared" si="116"/>
        <v>7.5295952638808405E-161</v>
      </c>
      <c r="F561" s="60">
        <f t="shared" si="117"/>
        <v>2.0367694111219557E-158</v>
      </c>
      <c r="G561" s="2">
        <f t="shared" si="123"/>
        <v>1.3892242184281938E-163</v>
      </c>
      <c r="H561" s="2">
        <f t="shared" si="124"/>
        <v>1</v>
      </c>
      <c r="I561" s="2" t="str">
        <f t="shared" si="118"/>
        <v>yes</v>
      </c>
      <c r="J561" s="2">
        <f t="shared" si="125"/>
        <v>7.5295952638808405E-161</v>
      </c>
      <c r="K561" s="2">
        <f t="shared" si="126"/>
        <v>1</v>
      </c>
      <c r="L561" s="2"/>
      <c r="M561" s="2"/>
      <c r="N561" s="2" t="str">
        <f t="shared" si="119"/>
        <v>yes</v>
      </c>
      <c r="O561" s="2">
        <f t="shared" si="127"/>
        <v>2.0367694111219557E-158</v>
      </c>
      <c r="P561" s="2">
        <f t="shared" si="128"/>
        <v>1</v>
      </c>
      <c r="Q561" s="2" t="str">
        <f t="shared" si="120"/>
        <v>yes</v>
      </c>
      <c r="R561" s="2">
        <f t="shared" si="121"/>
        <v>0.99</v>
      </c>
    </row>
    <row r="562" spans="1:18" ht="13.5" hidden="1" thickBot="1" x14ac:dyDescent="0.25">
      <c r="A562" s="66">
        <v>541</v>
      </c>
      <c r="B562" s="219" t="str">
        <f t="shared" si="114"/>
        <v/>
      </c>
      <c r="C562" s="59" t="str">
        <f t="shared" si="122"/>
        <v/>
      </c>
      <c r="D562" s="60">
        <f t="shared" si="115"/>
        <v>6.9461210921409566E-164</v>
      </c>
      <c r="E562" s="60">
        <f t="shared" si="116"/>
        <v>3.7717437530325509E-161</v>
      </c>
      <c r="F562" s="60">
        <f t="shared" si="117"/>
        <v>1.0221495031929164E-158</v>
      </c>
      <c r="G562" s="2">
        <f t="shared" si="123"/>
        <v>6.9461210921409566E-164</v>
      </c>
      <c r="H562" s="2">
        <f t="shared" si="124"/>
        <v>1</v>
      </c>
      <c r="I562" s="2" t="str">
        <f t="shared" si="118"/>
        <v>yes</v>
      </c>
      <c r="J562" s="2">
        <f t="shared" si="125"/>
        <v>3.7717437530325509E-161</v>
      </c>
      <c r="K562" s="2">
        <f t="shared" si="126"/>
        <v>1</v>
      </c>
      <c r="L562" s="2"/>
      <c r="M562" s="2"/>
      <c r="N562" s="2" t="str">
        <f t="shared" si="119"/>
        <v>yes</v>
      </c>
      <c r="O562" s="2">
        <f t="shared" si="127"/>
        <v>1.0221495031929164E-158</v>
      </c>
      <c r="P562" s="2">
        <f t="shared" si="128"/>
        <v>1</v>
      </c>
      <c r="Q562" s="2" t="str">
        <f t="shared" si="120"/>
        <v>yes</v>
      </c>
      <c r="R562" s="2">
        <f t="shared" si="121"/>
        <v>0.99</v>
      </c>
    </row>
    <row r="563" spans="1:18" ht="13.5" hidden="1" thickBot="1" x14ac:dyDescent="0.25">
      <c r="A563" s="66">
        <v>542</v>
      </c>
      <c r="B563" s="219" t="str">
        <f t="shared" si="114"/>
        <v/>
      </c>
      <c r="C563" s="59" t="str">
        <f t="shared" si="122"/>
        <v/>
      </c>
      <c r="D563" s="60">
        <f t="shared" si="115"/>
        <v>3.4730605460704714E-164</v>
      </c>
      <c r="E563" s="60">
        <f t="shared" si="116"/>
        <v>1.8893449370623439E-161</v>
      </c>
      <c r="F563" s="60">
        <f t="shared" si="117"/>
        <v>5.1296062347297301E-159</v>
      </c>
      <c r="G563" s="2">
        <f t="shared" si="123"/>
        <v>3.4730605460704714E-164</v>
      </c>
      <c r="H563" s="2">
        <f t="shared" si="124"/>
        <v>1</v>
      </c>
      <c r="I563" s="2" t="str">
        <f t="shared" si="118"/>
        <v>yes</v>
      </c>
      <c r="J563" s="2">
        <f t="shared" si="125"/>
        <v>1.8893449370623439E-161</v>
      </c>
      <c r="K563" s="2">
        <f t="shared" si="126"/>
        <v>1</v>
      </c>
      <c r="L563" s="2"/>
      <c r="M563" s="2"/>
      <c r="N563" s="2" t="str">
        <f t="shared" si="119"/>
        <v>yes</v>
      </c>
      <c r="O563" s="2">
        <f t="shared" si="127"/>
        <v>5.1296062347297301E-159</v>
      </c>
      <c r="P563" s="2">
        <f t="shared" si="128"/>
        <v>1</v>
      </c>
      <c r="Q563" s="2" t="str">
        <f t="shared" si="120"/>
        <v>yes</v>
      </c>
      <c r="R563" s="2">
        <f t="shared" si="121"/>
        <v>0.99</v>
      </c>
    </row>
    <row r="564" spans="1:18" ht="13.5" hidden="1" thickBot="1" x14ac:dyDescent="0.25">
      <c r="A564" s="66">
        <v>543</v>
      </c>
      <c r="B564" s="219" t="str">
        <f t="shared" si="114"/>
        <v/>
      </c>
      <c r="C564" s="59" t="str">
        <f t="shared" si="122"/>
        <v/>
      </c>
      <c r="D564" s="60">
        <f t="shared" si="115"/>
        <v>1.7365302730352326E-164</v>
      </c>
      <c r="E564" s="60">
        <f t="shared" si="116"/>
        <v>9.464089988042048E-162</v>
      </c>
      <c r="F564" s="60">
        <f t="shared" si="117"/>
        <v>2.5742498420501741E-159</v>
      </c>
      <c r="G564" s="2">
        <f t="shared" si="123"/>
        <v>1.7365302730352326E-164</v>
      </c>
      <c r="H564" s="2">
        <f t="shared" si="124"/>
        <v>1</v>
      </c>
      <c r="I564" s="2" t="str">
        <f t="shared" si="118"/>
        <v>yes</v>
      </c>
      <c r="J564" s="2">
        <f t="shared" si="125"/>
        <v>9.464089988042048E-162</v>
      </c>
      <c r="K564" s="2">
        <f t="shared" si="126"/>
        <v>1</v>
      </c>
      <c r="L564" s="2"/>
      <c r="M564" s="2"/>
      <c r="N564" s="2" t="str">
        <f t="shared" si="119"/>
        <v>yes</v>
      </c>
      <c r="O564" s="2">
        <f t="shared" si="127"/>
        <v>2.5742498420501741E-159</v>
      </c>
      <c r="P564" s="2">
        <f t="shared" si="128"/>
        <v>1</v>
      </c>
      <c r="Q564" s="2" t="str">
        <f t="shared" si="120"/>
        <v>yes</v>
      </c>
      <c r="R564" s="2">
        <f t="shared" si="121"/>
        <v>0.99</v>
      </c>
    </row>
    <row r="565" spans="1:18" ht="13.5" hidden="1" thickBot="1" x14ac:dyDescent="0.25">
      <c r="A565" s="66">
        <v>544</v>
      </c>
      <c r="B565" s="219" t="str">
        <f t="shared" si="114"/>
        <v/>
      </c>
      <c r="C565" s="59" t="str">
        <f t="shared" si="122"/>
        <v/>
      </c>
      <c r="D565" s="60">
        <f t="shared" si="115"/>
        <v>8.6826513651761456E-165</v>
      </c>
      <c r="E565" s="60">
        <f t="shared" si="116"/>
        <v>4.7407276453861912E-162</v>
      </c>
      <c r="F565" s="60">
        <f t="shared" si="117"/>
        <v>1.2918569660191047E-159</v>
      </c>
      <c r="G565" s="2">
        <f t="shared" si="123"/>
        <v>8.6826513651761456E-165</v>
      </c>
      <c r="H565" s="2">
        <f t="shared" si="124"/>
        <v>1</v>
      </c>
      <c r="I565" s="2" t="str">
        <f t="shared" si="118"/>
        <v>yes</v>
      </c>
      <c r="J565" s="2">
        <f t="shared" si="125"/>
        <v>4.7407276453861912E-162</v>
      </c>
      <c r="K565" s="2">
        <f t="shared" si="126"/>
        <v>1</v>
      </c>
      <c r="L565" s="2"/>
      <c r="M565" s="2"/>
      <c r="N565" s="2" t="str">
        <f t="shared" si="119"/>
        <v>yes</v>
      </c>
      <c r="O565" s="2">
        <f t="shared" si="127"/>
        <v>1.2918569660191047E-159</v>
      </c>
      <c r="P565" s="2">
        <f t="shared" si="128"/>
        <v>1</v>
      </c>
      <c r="Q565" s="2" t="str">
        <f t="shared" si="120"/>
        <v>yes</v>
      </c>
      <c r="R565" s="2">
        <f t="shared" si="121"/>
        <v>0.99</v>
      </c>
    </row>
    <row r="566" spans="1:18" ht="13.5" hidden="1" thickBot="1" x14ac:dyDescent="0.25">
      <c r="A566" s="66">
        <v>545</v>
      </c>
      <c r="B566" s="219" t="str">
        <f t="shared" si="114"/>
        <v/>
      </c>
      <c r="C566" s="59" t="str">
        <f t="shared" si="122"/>
        <v/>
      </c>
      <c r="D566" s="60">
        <f t="shared" si="115"/>
        <v>4.3413256825880651E-165</v>
      </c>
      <c r="E566" s="60">
        <f t="shared" si="116"/>
        <v>2.3747051483756802E-162</v>
      </c>
      <c r="F566" s="60">
        <f t="shared" si="117"/>
        <v>6.482988468322443E-160</v>
      </c>
      <c r="G566" s="2">
        <f t="shared" si="123"/>
        <v>4.3413256825880651E-165</v>
      </c>
      <c r="H566" s="2">
        <f t="shared" si="124"/>
        <v>1</v>
      </c>
      <c r="I566" s="2" t="str">
        <f t="shared" si="118"/>
        <v>yes</v>
      </c>
      <c r="J566" s="2">
        <f t="shared" si="125"/>
        <v>2.3747051483756802E-162</v>
      </c>
      <c r="K566" s="2">
        <f t="shared" si="126"/>
        <v>1</v>
      </c>
      <c r="L566" s="2"/>
      <c r="M566" s="2"/>
      <c r="N566" s="2" t="str">
        <f t="shared" si="119"/>
        <v>yes</v>
      </c>
      <c r="O566" s="2">
        <f t="shared" si="127"/>
        <v>6.482988468322443E-160</v>
      </c>
      <c r="P566" s="2">
        <f t="shared" si="128"/>
        <v>1</v>
      </c>
      <c r="Q566" s="2" t="str">
        <f t="shared" si="120"/>
        <v>yes</v>
      </c>
      <c r="R566" s="2">
        <f t="shared" si="121"/>
        <v>0.99</v>
      </c>
    </row>
    <row r="567" spans="1:18" ht="13.5" hidden="1" thickBot="1" x14ac:dyDescent="0.25">
      <c r="A567" s="66">
        <v>546</v>
      </c>
      <c r="B567" s="219" t="str">
        <f t="shared" si="114"/>
        <v/>
      </c>
      <c r="C567" s="59" t="str">
        <f t="shared" si="122"/>
        <v/>
      </c>
      <c r="D567" s="60">
        <f t="shared" si="115"/>
        <v>2.1706628412940287E-165</v>
      </c>
      <c r="E567" s="60">
        <f t="shared" si="116"/>
        <v>1.1895232370291321E-162</v>
      </c>
      <c r="F567" s="60">
        <f t="shared" si="117"/>
        <v>3.2533677599030948E-160</v>
      </c>
      <c r="G567" s="2">
        <f t="shared" si="123"/>
        <v>2.1706628412940287E-165</v>
      </c>
      <c r="H567" s="2">
        <f t="shared" si="124"/>
        <v>1</v>
      </c>
      <c r="I567" s="2" t="str">
        <f t="shared" si="118"/>
        <v>yes</v>
      </c>
      <c r="J567" s="2">
        <f t="shared" si="125"/>
        <v>1.1895232370291321E-162</v>
      </c>
      <c r="K567" s="2">
        <f t="shared" si="126"/>
        <v>1</v>
      </c>
      <c r="L567" s="2"/>
      <c r="M567" s="2"/>
      <c r="N567" s="2" t="str">
        <f t="shared" si="119"/>
        <v>yes</v>
      </c>
      <c r="O567" s="2">
        <f t="shared" si="127"/>
        <v>3.2533677599030948E-160</v>
      </c>
      <c r="P567" s="2">
        <f t="shared" si="128"/>
        <v>1</v>
      </c>
      <c r="Q567" s="2" t="str">
        <f t="shared" si="120"/>
        <v>yes</v>
      </c>
      <c r="R567" s="2">
        <f t="shared" si="121"/>
        <v>0.99</v>
      </c>
    </row>
    <row r="568" spans="1:18" ht="13.5" hidden="1" thickBot="1" x14ac:dyDescent="0.25">
      <c r="A568" s="66">
        <v>547</v>
      </c>
      <c r="B568" s="219" t="str">
        <f t="shared" si="114"/>
        <v/>
      </c>
      <c r="C568" s="59" t="str">
        <f t="shared" si="122"/>
        <v/>
      </c>
      <c r="D568" s="60">
        <f t="shared" si="115"/>
        <v>1.0853314206470122E-165</v>
      </c>
      <c r="E568" s="60">
        <f t="shared" si="116"/>
        <v>5.9584694993521184E-163</v>
      </c>
      <c r="F568" s="60">
        <f t="shared" si="117"/>
        <v>1.6326314961366905E-160</v>
      </c>
      <c r="G568" s="2">
        <f t="shared" si="123"/>
        <v>1.0853314206470122E-165</v>
      </c>
      <c r="H568" s="2">
        <f t="shared" si="124"/>
        <v>1</v>
      </c>
      <c r="I568" s="2" t="str">
        <f t="shared" si="118"/>
        <v>yes</v>
      </c>
      <c r="J568" s="2">
        <f t="shared" si="125"/>
        <v>5.9584694993521184E-163</v>
      </c>
      <c r="K568" s="2">
        <f t="shared" si="126"/>
        <v>1</v>
      </c>
      <c r="L568" s="2"/>
      <c r="M568" s="2"/>
      <c r="N568" s="2" t="str">
        <f t="shared" si="119"/>
        <v>yes</v>
      </c>
      <c r="O568" s="2">
        <f t="shared" si="127"/>
        <v>1.6326314961366905E-160</v>
      </c>
      <c r="P568" s="2">
        <f t="shared" si="128"/>
        <v>1</v>
      </c>
      <c r="Q568" s="2" t="str">
        <f t="shared" si="120"/>
        <v>yes</v>
      </c>
      <c r="R568" s="2">
        <f t="shared" si="121"/>
        <v>0.99</v>
      </c>
    </row>
    <row r="569" spans="1:18" ht="13.5" hidden="1" thickBot="1" x14ac:dyDescent="0.25">
      <c r="A569" s="66">
        <v>548</v>
      </c>
      <c r="B569" s="219" t="str">
        <f t="shared" si="114"/>
        <v/>
      </c>
      <c r="C569" s="59" t="str">
        <f t="shared" si="122"/>
        <v/>
      </c>
      <c r="D569" s="60">
        <f t="shared" si="115"/>
        <v>5.4266571032350512E-166</v>
      </c>
      <c r="E569" s="60">
        <f t="shared" si="116"/>
        <v>2.98466140677929E-163</v>
      </c>
      <c r="F569" s="60">
        <f t="shared" si="117"/>
        <v>8.1929498281801954E-161</v>
      </c>
      <c r="G569" s="2">
        <f t="shared" si="123"/>
        <v>5.4266571032350512E-166</v>
      </c>
      <c r="H569" s="2">
        <f t="shared" si="124"/>
        <v>1</v>
      </c>
      <c r="I569" s="2" t="str">
        <f t="shared" si="118"/>
        <v>yes</v>
      </c>
      <c r="J569" s="2">
        <f t="shared" si="125"/>
        <v>2.98466140677929E-163</v>
      </c>
      <c r="K569" s="2">
        <f t="shared" si="126"/>
        <v>1</v>
      </c>
      <c r="L569" s="2"/>
      <c r="M569" s="2"/>
      <c r="N569" s="2" t="str">
        <f t="shared" si="119"/>
        <v>yes</v>
      </c>
      <c r="O569" s="2">
        <f t="shared" si="127"/>
        <v>8.1929498281801954E-161</v>
      </c>
      <c r="P569" s="2">
        <f t="shared" si="128"/>
        <v>1</v>
      </c>
      <c r="Q569" s="2" t="str">
        <f t="shared" si="120"/>
        <v>yes</v>
      </c>
      <c r="R569" s="2">
        <f t="shared" si="121"/>
        <v>0.99</v>
      </c>
    </row>
    <row r="570" spans="1:18" ht="13.5" hidden="1" thickBot="1" x14ac:dyDescent="0.25">
      <c r="A570" s="66">
        <v>549</v>
      </c>
      <c r="B570" s="219" t="str">
        <f t="shared" si="114"/>
        <v/>
      </c>
      <c r="C570" s="59" t="str">
        <f t="shared" si="122"/>
        <v/>
      </c>
      <c r="D570" s="60">
        <f t="shared" si="115"/>
        <v>2.7133285516175205E-166</v>
      </c>
      <c r="E570" s="60">
        <f t="shared" si="116"/>
        <v>1.4950440319412591E-163</v>
      </c>
      <c r="F570" s="60">
        <f t="shared" si="117"/>
        <v>4.1113982211239878E-161</v>
      </c>
      <c r="G570" s="2">
        <f t="shared" si="123"/>
        <v>2.7133285516175205E-166</v>
      </c>
      <c r="H570" s="2">
        <f t="shared" si="124"/>
        <v>1</v>
      </c>
      <c r="I570" s="2" t="str">
        <f t="shared" si="118"/>
        <v>yes</v>
      </c>
      <c r="J570" s="2">
        <f t="shared" si="125"/>
        <v>1.4950440319412591E-163</v>
      </c>
      <c r="K570" s="2">
        <f t="shared" si="126"/>
        <v>1</v>
      </c>
      <c r="L570" s="2"/>
      <c r="M570" s="2"/>
      <c r="N570" s="2" t="str">
        <f t="shared" si="119"/>
        <v>yes</v>
      </c>
      <c r="O570" s="2">
        <f t="shared" si="127"/>
        <v>4.1113982211239878E-161</v>
      </c>
      <c r="P570" s="2">
        <f t="shared" si="128"/>
        <v>1</v>
      </c>
      <c r="Q570" s="2" t="str">
        <f t="shared" si="120"/>
        <v>yes</v>
      </c>
      <c r="R570" s="2">
        <f t="shared" si="121"/>
        <v>0.99</v>
      </c>
    </row>
    <row r="571" spans="1:18" ht="13.5" hidden="1" thickBot="1" x14ac:dyDescent="0.25">
      <c r="A571" s="66">
        <v>550</v>
      </c>
      <c r="B571" s="219" t="str">
        <f t="shared" si="114"/>
        <v/>
      </c>
      <c r="C571" s="59" t="str">
        <f t="shared" si="122"/>
        <v/>
      </c>
      <c r="D571" s="60">
        <f t="shared" si="115"/>
        <v>1.3566642758087577E-166</v>
      </c>
      <c r="E571" s="60">
        <f t="shared" si="116"/>
        <v>7.4887868024643678E-164</v>
      </c>
      <c r="F571" s="60">
        <f t="shared" si="117"/>
        <v>2.0631743307216958E-161</v>
      </c>
      <c r="G571" s="2">
        <f t="shared" si="123"/>
        <v>1.3566642758087577E-166</v>
      </c>
      <c r="H571" s="2">
        <f t="shared" si="124"/>
        <v>1</v>
      </c>
      <c r="I571" s="2" t="str">
        <f t="shared" si="118"/>
        <v>yes</v>
      </c>
      <c r="J571" s="2">
        <f t="shared" si="125"/>
        <v>7.4887868024643678E-164</v>
      </c>
      <c r="K571" s="2">
        <f t="shared" si="126"/>
        <v>1</v>
      </c>
      <c r="L571" s="2"/>
      <c r="M571" s="2"/>
      <c r="N571" s="2" t="str">
        <f t="shared" si="119"/>
        <v>yes</v>
      </c>
      <c r="O571" s="2">
        <f t="shared" si="127"/>
        <v>2.0631743307216958E-161</v>
      </c>
      <c r="P571" s="2">
        <f t="shared" si="128"/>
        <v>1</v>
      </c>
      <c r="Q571" s="2" t="str">
        <f t="shared" si="120"/>
        <v>yes</v>
      </c>
      <c r="R571" s="2">
        <f t="shared" si="121"/>
        <v>0.99</v>
      </c>
    </row>
    <row r="572" spans="1:18" ht="13.5" hidden="1" thickBot="1" x14ac:dyDescent="0.25">
      <c r="A572" s="66">
        <v>551</v>
      </c>
      <c r="B572" s="219" t="str">
        <f t="shared" si="114"/>
        <v/>
      </c>
      <c r="C572" s="59" t="str">
        <f t="shared" si="122"/>
        <v/>
      </c>
      <c r="D572" s="60">
        <f t="shared" si="115"/>
        <v>6.7833213790437756E-167</v>
      </c>
      <c r="E572" s="60">
        <f t="shared" si="116"/>
        <v>3.7511767226112231E-164</v>
      </c>
      <c r="F572" s="60">
        <f t="shared" si="117"/>
        <v>1.0353315587620779E-161</v>
      </c>
      <c r="G572" s="2">
        <f t="shared" si="123"/>
        <v>6.7833213790437756E-167</v>
      </c>
      <c r="H572" s="2">
        <f t="shared" si="124"/>
        <v>1</v>
      </c>
      <c r="I572" s="2" t="str">
        <f t="shared" si="118"/>
        <v>yes</v>
      </c>
      <c r="J572" s="2">
        <f t="shared" si="125"/>
        <v>3.7511767226112231E-164</v>
      </c>
      <c r="K572" s="2">
        <f t="shared" si="126"/>
        <v>1</v>
      </c>
      <c r="L572" s="2"/>
      <c r="M572" s="2"/>
      <c r="N572" s="2" t="str">
        <f t="shared" si="119"/>
        <v>yes</v>
      </c>
      <c r="O572" s="2">
        <f t="shared" si="127"/>
        <v>1.0353315587620779E-161</v>
      </c>
      <c r="P572" s="2">
        <f t="shared" si="128"/>
        <v>1</v>
      </c>
      <c r="Q572" s="2" t="str">
        <f t="shared" si="120"/>
        <v>yes</v>
      </c>
      <c r="R572" s="2">
        <f t="shared" si="121"/>
        <v>0.99</v>
      </c>
    </row>
    <row r="573" spans="1:18" ht="13.5" hidden="1" thickBot="1" x14ac:dyDescent="0.25">
      <c r="A573" s="66">
        <v>552</v>
      </c>
      <c r="B573" s="219" t="str">
        <f t="shared" si="114"/>
        <v/>
      </c>
      <c r="C573" s="59" t="str">
        <f t="shared" si="122"/>
        <v/>
      </c>
      <c r="D573" s="60">
        <f t="shared" si="115"/>
        <v>3.3916606895218814E-167</v>
      </c>
      <c r="E573" s="60">
        <f t="shared" si="116"/>
        <v>1.8789800219951288E-164</v>
      </c>
      <c r="F573" s="60">
        <f t="shared" si="117"/>
        <v>5.1954136774234389E-162</v>
      </c>
      <c r="G573" s="2">
        <f t="shared" si="123"/>
        <v>3.3916606895218814E-167</v>
      </c>
      <c r="H573" s="2">
        <f t="shared" si="124"/>
        <v>1</v>
      </c>
      <c r="I573" s="2" t="str">
        <f t="shared" si="118"/>
        <v>yes</v>
      </c>
      <c r="J573" s="2">
        <f t="shared" si="125"/>
        <v>1.8789800219951288E-164</v>
      </c>
      <c r="K573" s="2">
        <f t="shared" si="126"/>
        <v>1</v>
      </c>
      <c r="L573" s="2"/>
      <c r="M573" s="2"/>
      <c r="N573" s="2" t="str">
        <f t="shared" si="119"/>
        <v>yes</v>
      </c>
      <c r="O573" s="2">
        <f t="shared" si="127"/>
        <v>5.1954136774234389E-162</v>
      </c>
      <c r="P573" s="2">
        <f t="shared" si="128"/>
        <v>1</v>
      </c>
      <c r="Q573" s="2" t="str">
        <f t="shared" si="120"/>
        <v>yes</v>
      </c>
      <c r="R573" s="2">
        <f t="shared" si="121"/>
        <v>0.99</v>
      </c>
    </row>
    <row r="574" spans="1:18" ht="13.5" hidden="1" thickBot="1" x14ac:dyDescent="0.25">
      <c r="A574" s="66">
        <v>553</v>
      </c>
      <c r="B574" s="219" t="str">
        <f t="shared" si="114"/>
        <v/>
      </c>
      <c r="C574" s="59" t="str">
        <f t="shared" si="122"/>
        <v/>
      </c>
      <c r="D574" s="60">
        <f t="shared" si="115"/>
        <v>1.6958303447609377E-167</v>
      </c>
      <c r="E574" s="60">
        <f t="shared" si="116"/>
        <v>9.4118584134232401E-165</v>
      </c>
      <c r="F574" s="60">
        <f t="shared" si="117"/>
        <v>2.6071017388216887E-162</v>
      </c>
      <c r="G574" s="2">
        <f t="shared" si="123"/>
        <v>1.6958303447609377E-167</v>
      </c>
      <c r="H574" s="2">
        <f t="shared" si="124"/>
        <v>1</v>
      </c>
      <c r="I574" s="2" t="str">
        <f t="shared" si="118"/>
        <v>yes</v>
      </c>
      <c r="J574" s="2">
        <f t="shared" si="125"/>
        <v>9.4118584134232401E-165</v>
      </c>
      <c r="K574" s="2">
        <f t="shared" si="126"/>
        <v>1</v>
      </c>
      <c r="L574" s="2"/>
      <c r="M574" s="2"/>
      <c r="N574" s="2" t="str">
        <f t="shared" si="119"/>
        <v>yes</v>
      </c>
      <c r="O574" s="2">
        <f t="shared" si="127"/>
        <v>2.6071017388216887E-162</v>
      </c>
      <c r="P574" s="2">
        <f t="shared" si="128"/>
        <v>1</v>
      </c>
      <c r="Q574" s="2" t="str">
        <f t="shared" si="120"/>
        <v>yes</v>
      </c>
      <c r="R574" s="2">
        <f t="shared" si="121"/>
        <v>0.99</v>
      </c>
    </row>
    <row r="575" spans="1:18" ht="13.5" hidden="1" thickBot="1" x14ac:dyDescent="0.25">
      <c r="A575" s="66">
        <v>554</v>
      </c>
      <c r="B575" s="219" t="str">
        <f t="shared" si="114"/>
        <v/>
      </c>
      <c r="C575" s="59" t="str">
        <f t="shared" si="122"/>
        <v/>
      </c>
      <c r="D575" s="60">
        <f t="shared" si="115"/>
        <v>8.4791517238046725E-168</v>
      </c>
      <c r="E575" s="60">
        <f t="shared" si="116"/>
        <v>4.7144083584354161E-165</v>
      </c>
      <c r="F575" s="60">
        <f t="shared" si="117"/>
        <v>1.308256798617554E-162</v>
      </c>
      <c r="G575" s="2">
        <f t="shared" si="123"/>
        <v>8.4791517238046725E-168</v>
      </c>
      <c r="H575" s="2">
        <f t="shared" si="124"/>
        <v>1</v>
      </c>
      <c r="I575" s="2" t="str">
        <f t="shared" si="118"/>
        <v>yes</v>
      </c>
      <c r="J575" s="2">
        <f t="shared" si="125"/>
        <v>4.7144083584354161E-165</v>
      </c>
      <c r="K575" s="2">
        <f t="shared" si="126"/>
        <v>1</v>
      </c>
      <c r="L575" s="2"/>
      <c r="M575" s="2"/>
      <c r="N575" s="2" t="str">
        <f t="shared" si="119"/>
        <v>yes</v>
      </c>
      <c r="O575" s="2">
        <f t="shared" si="127"/>
        <v>1.308256798617554E-162</v>
      </c>
      <c r="P575" s="2">
        <f t="shared" si="128"/>
        <v>1</v>
      </c>
      <c r="Q575" s="2" t="str">
        <f t="shared" si="120"/>
        <v>yes</v>
      </c>
      <c r="R575" s="2">
        <f t="shared" si="121"/>
        <v>0.99</v>
      </c>
    </row>
    <row r="576" spans="1:18" ht="13.5" hidden="1" thickBot="1" x14ac:dyDescent="0.25">
      <c r="A576" s="66">
        <v>555</v>
      </c>
      <c r="B576" s="219" t="str">
        <f t="shared" si="114"/>
        <v/>
      </c>
      <c r="C576" s="59" t="str">
        <f t="shared" si="122"/>
        <v/>
      </c>
      <c r="D576" s="60">
        <f t="shared" si="115"/>
        <v>4.2395758619023282E-168</v>
      </c>
      <c r="E576" s="60">
        <f t="shared" si="116"/>
        <v>2.3614437550796056E-165</v>
      </c>
      <c r="F576" s="60">
        <f t="shared" si="117"/>
        <v>6.5648560348799363E-163</v>
      </c>
      <c r="G576" s="2">
        <f t="shared" si="123"/>
        <v>4.2395758619023282E-168</v>
      </c>
      <c r="H576" s="2">
        <f t="shared" si="124"/>
        <v>1</v>
      </c>
      <c r="I576" s="2" t="str">
        <f t="shared" si="118"/>
        <v>yes</v>
      </c>
      <c r="J576" s="2">
        <f t="shared" si="125"/>
        <v>2.3614437550796056E-165</v>
      </c>
      <c r="K576" s="2">
        <f t="shared" si="126"/>
        <v>1</v>
      </c>
      <c r="L576" s="2"/>
      <c r="M576" s="2"/>
      <c r="N576" s="2" t="str">
        <f t="shared" si="119"/>
        <v>yes</v>
      </c>
      <c r="O576" s="2">
        <f t="shared" si="127"/>
        <v>6.5648560348799363E-163</v>
      </c>
      <c r="P576" s="2">
        <f t="shared" si="128"/>
        <v>1</v>
      </c>
      <c r="Q576" s="2" t="str">
        <f t="shared" si="120"/>
        <v>yes</v>
      </c>
      <c r="R576" s="2">
        <f t="shared" si="121"/>
        <v>0.99</v>
      </c>
    </row>
    <row r="577" spans="1:18" ht="13.5" hidden="1" thickBot="1" x14ac:dyDescent="0.25">
      <c r="A577" s="66">
        <v>556</v>
      </c>
      <c r="B577" s="219" t="str">
        <f t="shared" si="114"/>
        <v/>
      </c>
      <c r="C577" s="59" t="str">
        <f t="shared" si="122"/>
        <v/>
      </c>
      <c r="D577" s="60">
        <f t="shared" si="115"/>
        <v>2.1197879309511601E-168</v>
      </c>
      <c r="E577" s="60">
        <f t="shared" si="116"/>
        <v>1.1828416654707518E-165</v>
      </c>
      <c r="F577" s="60">
        <f t="shared" si="117"/>
        <v>3.2942352362153595E-163</v>
      </c>
      <c r="G577" s="2">
        <f t="shared" si="123"/>
        <v>2.1197879309511601E-168</v>
      </c>
      <c r="H577" s="2">
        <f t="shared" si="124"/>
        <v>1</v>
      </c>
      <c r="I577" s="2" t="str">
        <f t="shared" si="118"/>
        <v>yes</v>
      </c>
      <c r="J577" s="2">
        <f t="shared" si="125"/>
        <v>1.1828416654707518E-165</v>
      </c>
      <c r="K577" s="2">
        <f t="shared" si="126"/>
        <v>1</v>
      </c>
      <c r="L577" s="2"/>
      <c r="M577" s="2"/>
      <c r="N577" s="2" t="str">
        <f t="shared" si="119"/>
        <v>yes</v>
      </c>
      <c r="O577" s="2">
        <f t="shared" si="127"/>
        <v>3.2942352362153595E-163</v>
      </c>
      <c r="P577" s="2">
        <f t="shared" si="128"/>
        <v>1</v>
      </c>
      <c r="Q577" s="2" t="str">
        <f t="shared" si="120"/>
        <v>yes</v>
      </c>
      <c r="R577" s="2">
        <f t="shared" si="121"/>
        <v>0.99</v>
      </c>
    </row>
    <row r="578" spans="1:18" ht="13.5" hidden="1" thickBot="1" x14ac:dyDescent="0.25">
      <c r="A578" s="66">
        <v>557</v>
      </c>
      <c r="B578" s="219" t="str">
        <f t="shared" si="114"/>
        <v/>
      </c>
      <c r="C578" s="59" t="str">
        <f t="shared" si="122"/>
        <v/>
      </c>
      <c r="D578" s="60">
        <f t="shared" si="115"/>
        <v>1.0598939654756383E-168</v>
      </c>
      <c r="E578" s="60">
        <f t="shared" si="116"/>
        <v>5.9248072670085055E-166</v>
      </c>
      <c r="F578" s="60">
        <f t="shared" si="117"/>
        <v>1.6530318264350305E-163</v>
      </c>
      <c r="G578" s="2">
        <f t="shared" si="123"/>
        <v>1.0598939654756383E-168</v>
      </c>
      <c r="H578" s="2">
        <f t="shared" si="124"/>
        <v>1</v>
      </c>
      <c r="I578" s="2" t="str">
        <f t="shared" si="118"/>
        <v>yes</v>
      </c>
      <c r="J578" s="2">
        <f t="shared" si="125"/>
        <v>5.9248072670085055E-166</v>
      </c>
      <c r="K578" s="2">
        <f t="shared" si="126"/>
        <v>1</v>
      </c>
      <c r="L578" s="2"/>
      <c r="M578" s="2"/>
      <c r="N578" s="2" t="str">
        <f t="shared" si="119"/>
        <v>yes</v>
      </c>
      <c r="O578" s="2">
        <f t="shared" si="127"/>
        <v>1.6530318264350305E-163</v>
      </c>
      <c r="P578" s="2">
        <f t="shared" si="128"/>
        <v>1</v>
      </c>
      <c r="Q578" s="2" t="str">
        <f t="shared" si="120"/>
        <v>yes</v>
      </c>
      <c r="R578" s="2">
        <f t="shared" si="121"/>
        <v>0.99</v>
      </c>
    </row>
    <row r="579" spans="1:18" ht="13.5" hidden="1" thickBot="1" x14ac:dyDescent="0.25">
      <c r="A579" s="66">
        <v>558</v>
      </c>
      <c r="B579" s="219" t="str">
        <f t="shared" si="114"/>
        <v/>
      </c>
      <c r="C579" s="59" t="str">
        <f t="shared" si="122"/>
        <v/>
      </c>
      <c r="D579" s="60">
        <f t="shared" si="115"/>
        <v>5.2994698273781821E-169</v>
      </c>
      <c r="E579" s="60">
        <f t="shared" si="116"/>
        <v>2.9677031033316241E-166</v>
      </c>
      <c r="F579" s="60">
        <f t="shared" si="117"/>
        <v>8.2947831685101815E-164</v>
      </c>
      <c r="G579" s="2">
        <f t="shared" si="123"/>
        <v>5.2994698273781821E-169</v>
      </c>
      <c r="H579" s="2">
        <f t="shared" si="124"/>
        <v>1</v>
      </c>
      <c r="I579" s="2" t="str">
        <f t="shared" si="118"/>
        <v>yes</v>
      </c>
      <c r="J579" s="2">
        <f t="shared" si="125"/>
        <v>2.9677031033316241E-166</v>
      </c>
      <c r="K579" s="2">
        <f t="shared" si="126"/>
        <v>1</v>
      </c>
      <c r="L579" s="2"/>
      <c r="M579" s="2"/>
      <c r="N579" s="2" t="str">
        <f t="shared" si="119"/>
        <v>yes</v>
      </c>
      <c r="O579" s="2">
        <f t="shared" si="127"/>
        <v>8.2947831685101815E-164</v>
      </c>
      <c r="P579" s="2">
        <f t="shared" si="128"/>
        <v>1</v>
      </c>
      <c r="Q579" s="2" t="str">
        <f t="shared" si="120"/>
        <v>yes</v>
      </c>
      <c r="R579" s="2">
        <f t="shared" si="121"/>
        <v>0.99</v>
      </c>
    </row>
    <row r="580" spans="1:18" ht="13.5" hidden="1" thickBot="1" x14ac:dyDescent="0.25">
      <c r="A580" s="66">
        <v>559</v>
      </c>
      <c r="B580" s="219" t="str">
        <f t="shared" si="114"/>
        <v/>
      </c>
      <c r="C580" s="59" t="str">
        <f t="shared" si="122"/>
        <v/>
      </c>
      <c r="D580" s="60">
        <f t="shared" si="115"/>
        <v>2.6497349136890858E-169</v>
      </c>
      <c r="E580" s="60">
        <f t="shared" si="116"/>
        <v>1.4865012865795827E-166</v>
      </c>
      <c r="F580" s="60">
        <f t="shared" si="117"/>
        <v>4.1622300997717383E-164</v>
      </c>
      <c r="G580" s="2">
        <f t="shared" si="123"/>
        <v>2.6497349136890858E-169</v>
      </c>
      <c r="H580" s="2">
        <f t="shared" si="124"/>
        <v>1</v>
      </c>
      <c r="I580" s="2" t="str">
        <f t="shared" si="118"/>
        <v>yes</v>
      </c>
      <c r="J580" s="2">
        <f t="shared" si="125"/>
        <v>1.4865012865795827E-166</v>
      </c>
      <c r="K580" s="2">
        <f t="shared" si="126"/>
        <v>1</v>
      </c>
      <c r="L580" s="2"/>
      <c r="M580" s="2"/>
      <c r="N580" s="2" t="str">
        <f t="shared" si="119"/>
        <v>yes</v>
      </c>
      <c r="O580" s="2">
        <f t="shared" si="127"/>
        <v>4.1622300997717383E-164</v>
      </c>
      <c r="P580" s="2">
        <f t="shared" si="128"/>
        <v>1</v>
      </c>
      <c r="Q580" s="2" t="str">
        <f t="shared" si="120"/>
        <v>yes</v>
      </c>
      <c r="R580" s="2">
        <f t="shared" si="121"/>
        <v>0.99</v>
      </c>
    </row>
    <row r="581" spans="1:18" ht="13.5" hidden="1" thickBot="1" x14ac:dyDescent="0.25">
      <c r="A581" s="66">
        <v>560</v>
      </c>
      <c r="B581" s="219" t="str">
        <f t="shared" si="114"/>
        <v/>
      </c>
      <c r="C581" s="59" t="str">
        <f t="shared" si="122"/>
        <v/>
      </c>
      <c r="D581" s="60">
        <f t="shared" si="115"/>
        <v>1.3248674568445405E-169</v>
      </c>
      <c r="E581" s="60">
        <f t="shared" si="116"/>
        <v>7.4457551074663448E-167</v>
      </c>
      <c r="F581" s="60">
        <f t="shared" si="117"/>
        <v>2.0885475563188821E-164</v>
      </c>
      <c r="G581" s="2">
        <f t="shared" si="123"/>
        <v>1.3248674568445405E-169</v>
      </c>
      <c r="H581" s="2">
        <f t="shared" si="124"/>
        <v>1</v>
      </c>
      <c r="I581" s="2" t="str">
        <f t="shared" si="118"/>
        <v>yes</v>
      </c>
      <c r="J581" s="2">
        <f t="shared" si="125"/>
        <v>7.4457551074663448E-167</v>
      </c>
      <c r="K581" s="2">
        <f t="shared" si="126"/>
        <v>1</v>
      </c>
      <c r="L581" s="2"/>
      <c r="M581" s="2"/>
      <c r="N581" s="2" t="str">
        <f t="shared" si="119"/>
        <v>yes</v>
      </c>
      <c r="O581" s="2">
        <f t="shared" si="127"/>
        <v>2.0885475563188821E-164</v>
      </c>
      <c r="P581" s="2">
        <f t="shared" si="128"/>
        <v>1</v>
      </c>
      <c r="Q581" s="2" t="str">
        <f t="shared" si="120"/>
        <v>yes</v>
      </c>
      <c r="R581" s="2">
        <f t="shared" si="121"/>
        <v>0.99</v>
      </c>
    </row>
    <row r="582" spans="1:18" ht="13.5" hidden="1" thickBot="1" x14ac:dyDescent="0.25">
      <c r="A582" s="66">
        <v>561</v>
      </c>
      <c r="B582" s="219" t="str">
        <f t="shared" si="114"/>
        <v/>
      </c>
      <c r="C582" s="59" t="str">
        <f t="shared" si="122"/>
        <v/>
      </c>
      <c r="D582" s="60">
        <f t="shared" si="115"/>
        <v>6.6243372842226909E-170</v>
      </c>
      <c r="E582" s="60">
        <f t="shared" si="116"/>
        <v>3.7295018910173881E-167</v>
      </c>
      <c r="F582" s="60">
        <f t="shared" si="117"/>
        <v>1.0479966557131721E-164</v>
      </c>
      <c r="G582" s="2">
        <f t="shared" si="123"/>
        <v>6.6243372842226909E-170</v>
      </c>
      <c r="H582" s="2">
        <f t="shared" si="124"/>
        <v>1</v>
      </c>
      <c r="I582" s="2" t="str">
        <f t="shared" si="118"/>
        <v>yes</v>
      </c>
      <c r="J582" s="2">
        <f t="shared" si="125"/>
        <v>3.7295018910173881E-167</v>
      </c>
      <c r="K582" s="2">
        <f t="shared" si="126"/>
        <v>1</v>
      </c>
      <c r="L582" s="2"/>
      <c r="M582" s="2"/>
      <c r="N582" s="2" t="str">
        <f t="shared" si="119"/>
        <v>yes</v>
      </c>
      <c r="O582" s="2">
        <f t="shared" si="127"/>
        <v>1.0479966557131721E-164</v>
      </c>
      <c r="P582" s="2">
        <f t="shared" si="128"/>
        <v>1</v>
      </c>
      <c r="Q582" s="2" t="str">
        <f t="shared" si="120"/>
        <v>yes</v>
      </c>
      <c r="R582" s="2">
        <f t="shared" si="121"/>
        <v>0.99</v>
      </c>
    </row>
    <row r="583" spans="1:18" ht="13.5" hidden="1" thickBot="1" x14ac:dyDescent="0.25">
      <c r="A583" s="66">
        <v>562</v>
      </c>
      <c r="B583" s="219" t="str">
        <f t="shared" ref="B583:B646" si="129">IF($B$8&lt;50,"",IF($B$10=0,(1-$D583),(IF($B$10=1,(1-$E583),(1-$F583)))))</f>
        <v/>
      </c>
      <c r="C583" s="59" t="str">
        <f t="shared" si="122"/>
        <v/>
      </c>
      <c r="D583" s="60">
        <f t="shared" ref="D583:D646" si="130">BETADIST($B$9,$C$9+$A583,$C$11,0,1)</f>
        <v>3.3121686421113388E-170</v>
      </c>
      <c r="E583" s="60">
        <f t="shared" ref="E583:E646" si="131">BETADIST($B$9,$C$9+$A583-1,$C$11+1,0,1)</f>
        <v>1.8680631141508019E-167</v>
      </c>
      <c r="F583" s="60">
        <f t="shared" ref="F583:F646" si="132">BETADIST($B$9,$C$9+$A583-2,$C$11+2,0,1)</f>
        <v>5.2586307880209383E-165</v>
      </c>
      <c r="G583" s="2">
        <f t="shared" si="123"/>
        <v>3.3121686421113388E-170</v>
      </c>
      <c r="H583" s="2">
        <f t="shared" si="124"/>
        <v>1</v>
      </c>
      <c r="I583" s="2" t="str">
        <f t="shared" ref="I583:I646" si="133">IF(H583&gt;$B$11,"yes","no")</f>
        <v>yes</v>
      </c>
      <c r="J583" s="2">
        <f t="shared" si="125"/>
        <v>1.8680631141508019E-167</v>
      </c>
      <c r="K583" s="2">
        <f t="shared" si="126"/>
        <v>1</v>
      </c>
      <c r="L583" s="2"/>
      <c r="M583" s="2"/>
      <c r="N583" s="2" t="str">
        <f t="shared" ref="N583:N646" si="134">IF(K583&gt;$B$11,"yes","no")</f>
        <v>yes</v>
      </c>
      <c r="O583" s="2">
        <f t="shared" si="127"/>
        <v>5.2586307880209383E-165</v>
      </c>
      <c r="P583" s="2">
        <f t="shared" si="128"/>
        <v>1</v>
      </c>
      <c r="Q583" s="2" t="str">
        <f t="shared" ref="Q583:Q646" si="135">IF(P583&gt;$B$11,"yes","no")</f>
        <v>yes</v>
      </c>
      <c r="R583" s="2">
        <f t="shared" ref="R583:R646" si="136">$B$11</f>
        <v>0.99</v>
      </c>
    </row>
    <row r="584" spans="1:18" ht="13.5" hidden="1" thickBot="1" x14ac:dyDescent="0.25">
      <c r="A584" s="66">
        <v>563</v>
      </c>
      <c r="B584" s="219" t="str">
        <f t="shared" si="129"/>
        <v/>
      </c>
      <c r="C584" s="59" t="str">
        <f t="shared" si="122"/>
        <v/>
      </c>
      <c r="D584" s="60">
        <f t="shared" si="130"/>
        <v>1.6560843210556665E-170</v>
      </c>
      <c r="E584" s="60">
        <f t="shared" si="131"/>
        <v>9.3568764139645544E-168</v>
      </c>
      <c r="F584" s="60">
        <f t="shared" si="132"/>
        <v>2.638655709581218E-165</v>
      </c>
      <c r="G584" s="2">
        <f t="shared" si="123"/>
        <v>1.6560843210556665E-170</v>
      </c>
      <c r="H584" s="2">
        <f t="shared" si="124"/>
        <v>1</v>
      </c>
      <c r="I584" s="2" t="str">
        <f t="shared" si="133"/>
        <v>yes</v>
      </c>
      <c r="J584" s="2">
        <f t="shared" si="125"/>
        <v>9.3568764139645544E-168</v>
      </c>
      <c r="K584" s="2">
        <f t="shared" si="126"/>
        <v>1</v>
      </c>
      <c r="L584" s="2"/>
      <c r="M584" s="2"/>
      <c r="N584" s="2" t="str">
        <f t="shared" si="134"/>
        <v>yes</v>
      </c>
      <c r="O584" s="2">
        <f t="shared" si="127"/>
        <v>2.638655709581218E-165</v>
      </c>
      <c r="P584" s="2">
        <f t="shared" si="128"/>
        <v>1</v>
      </c>
      <c r="Q584" s="2" t="str">
        <f t="shared" si="135"/>
        <v>yes</v>
      </c>
      <c r="R584" s="2">
        <f t="shared" si="136"/>
        <v>0.99</v>
      </c>
    </row>
    <row r="585" spans="1:18" ht="13.5" hidden="1" thickBot="1" x14ac:dyDescent="0.25">
      <c r="A585" s="66">
        <v>564</v>
      </c>
      <c r="B585" s="219" t="str">
        <f t="shared" si="129"/>
        <v/>
      </c>
      <c r="C585" s="59" t="str">
        <f t="shared" si="122"/>
        <v/>
      </c>
      <c r="D585" s="60">
        <f t="shared" si="130"/>
        <v>8.2804216052783158E-171</v>
      </c>
      <c r="E585" s="60">
        <f t="shared" si="131"/>
        <v>4.6867186285875468E-168</v>
      </c>
      <c r="F585" s="60">
        <f t="shared" si="132"/>
        <v>1.3240062929975897E-165</v>
      </c>
      <c r="G585" s="2">
        <f t="shared" si="123"/>
        <v>8.2804216052783158E-171</v>
      </c>
      <c r="H585" s="2">
        <f t="shared" si="124"/>
        <v>1</v>
      </c>
      <c r="I585" s="2" t="str">
        <f t="shared" si="133"/>
        <v>yes</v>
      </c>
      <c r="J585" s="2">
        <f t="shared" si="125"/>
        <v>4.6867186285875468E-168</v>
      </c>
      <c r="K585" s="2">
        <f t="shared" si="126"/>
        <v>1</v>
      </c>
      <c r="L585" s="2"/>
      <c r="M585" s="2"/>
      <c r="N585" s="2" t="str">
        <f t="shared" si="134"/>
        <v>yes</v>
      </c>
      <c r="O585" s="2">
        <f t="shared" si="127"/>
        <v>1.3240062929975897E-165</v>
      </c>
      <c r="P585" s="2">
        <f t="shared" si="128"/>
        <v>1</v>
      </c>
      <c r="Q585" s="2" t="str">
        <f t="shared" si="135"/>
        <v>yes</v>
      </c>
      <c r="R585" s="2">
        <f t="shared" si="136"/>
        <v>0.99</v>
      </c>
    </row>
    <row r="586" spans="1:18" ht="13.5" hidden="1" thickBot="1" x14ac:dyDescent="0.25">
      <c r="A586" s="66">
        <v>565</v>
      </c>
      <c r="B586" s="219" t="str">
        <f t="shared" si="129"/>
        <v/>
      </c>
      <c r="C586" s="59" t="str">
        <f t="shared" si="122"/>
        <v/>
      </c>
      <c r="D586" s="60">
        <f t="shared" si="130"/>
        <v>4.1402108026391505E-171</v>
      </c>
      <c r="E586" s="60">
        <f t="shared" si="131"/>
        <v>2.3474995250964078E-168</v>
      </c>
      <c r="F586" s="60">
        <f t="shared" si="132"/>
        <v>6.6434650581308734E-166</v>
      </c>
      <c r="G586" s="2">
        <f t="shared" si="123"/>
        <v>4.1402108026391505E-171</v>
      </c>
      <c r="H586" s="2">
        <f t="shared" si="124"/>
        <v>1</v>
      </c>
      <c r="I586" s="2" t="str">
        <f t="shared" si="133"/>
        <v>yes</v>
      </c>
      <c r="J586" s="2">
        <f t="shared" si="125"/>
        <v>2.3474995250964078E-168</v>
      </c>
      <c r="K586" s="2">
        <f t="shared" si="126"/>
        <v>1</v>
      </c>
      <c r="L586" s="2"/>
      <c r="M586" s="2"/>
      <c r="N586" s="2" t="str">
        <f t="shared" si="134"/>
        <v>yes</v>
      </c>
      <c r="O586" s="2">
        <f t="shared" si="127"/>
        <v>6.6434650581308734E-166</v>
      </c>
      <c r="P586" s="2">
        <f t="shared" si="128"/>
        <v>1</v>
      </c>
      <c r="Q586" s="2" t="str">
        <f t="shared" si="135"/>
        <v>yes</v>
      </c>
      <c r="R586" s="2">
        <f t="shared" si="136"/>
        <v>0.99</v>
      </c>
    </row>
    <row r="587" spans="1:18" ht="13.5" hidden="1" thickBot="1" x14ac:dyDescent="0.25">
      <c r="A587" s="66">
        <v>566</v>
      </c>
      <c r="B587" s="219" t="str">
        <f t="shared" si="129"/>
        <v/>
      </c>
      <c r="C587" s="59" t="str">
        <f t="shared" si="122"/>
        <v/>
      </c>
      <c r="D587" s="60">
        <f t="shared" si="130"/>
        <v>2.0701054013195716E-171</v>
      </c>
      <c r="E587" s="60">
        <f t="shared" si="131"/>
        <v>1.1758198679495211E-168</v>
      </c>
      <c r="F587" s="60">
        <f t="shared" si="132"/>
        <v>3.3334700266909124E-166</v>
      </c>
      <c r="G587" s="2">
        <f t="shared" si="123"/>
        <v>2.0701054013195716E-171</v>
      </c>
      <c r="H587" s="2">
        <f t="shared" si="124"/>
        <v>1</v>
      </c>
      <c r="I587" s="2" t="str">
        <f t="shared" si="133"/>
        <v>yes</v>
      </c>
      <c r="J587" s="2">
        <f t="shared" si="125"/>
        <v>1.1758198679495211E-168</v>
      </c>
      <c r="K587" s="2">
        <f t="shared" si="126"/>
        <v>1</v>
      </c>
      <c r="L587" s="2"/>
      <c r="M587" s="2"/>
      <c r="N587" s="2" t="str">
        <f t="shared" si="134"/>
        <v>yes</v>
      </c>
      <c r="O587" s="2">
        <f t="shared" si="127"/>
        <v>3.3334700266909124E-166</v>
      </c>
      <c r="P587" s="2">
        <f t="shared" si="128"/>
        <v>1</v>
      </c>
      <c r="Q587" s="2" t="str">
        <f t="shared" si="135"/>
        <v>yes</v>
      </c>
      <c r="R587" s="2">
        <f t="shared" si="136"/>
        <v>0.99</v>
      </c>
    </row>
    <row r="588" spans="1:18" ht="13.5" hidden="1" thickBot="1" x14ac:dyDescent="0.25">
      <c r="A588" s="66">
        <v>567</v>
      </c>
      <c r="B588" s="219" t="str">
        <f t="shared" si="129"/>
        <v/>
      </c>
      <c r="C588" s="59" t="str">
        <f t="shared" si="122"/>
        <v/>
      </c>
      <c r="D588" s="60">
        <f t="shared" si="130"/>
        <v>1.0350527006597837E-171</v>
      </c>
      <c r="E588" s="60">
        <f t="shared" si="131"/>
        <v>5.8894498667541887E-169</v>
      </c>
      <c r="F588" s="60">
        <f t="shared" si="132"/>
        <v>1.6726141126852003E-166</v>
      </c>
      <c r="G588" s="2">
        <f t="shared" si="123"/>
        <v>1.0350527006597837E-171</v>
      </c>
      <c r="H588" s="2">
        <f t="shared" si="124"/>
        <v>1</v>
      </c>
      <c r="I588" s="2" t="str">
        <f t="shared" si="133"/>
        <v>yes</v>
      </c>
      <c r="J588" s="2">
        <f t="shared" si="125"/>
        <v>5.8894498667541887E-169</v>
      </c>
      <c r="K588" s="2">
        <f t="shared" si="126"/>
        <v>1</v>
      </c>
      <c r="L588" s="2"/>
      <c r="M588" s="2"/>
      <c r="N588" s="2" t="str">
        <f t="shared" si="134"/>
        <v>yes</v>
      </c>
      <c r="O588" s="2">
        <f t="shared" si="127"/>
        <v>1.6726141126852003E-166</v>
      </c>
      <c r="P588" s="2">
        <f t="shared" si="128"/>
        <v>1</v>
      </c>
      <c r="Q588" s="2" t="str">
        <f t="shared" si="135"/>
        <v>yes</v>
      </c>
      <c r="R588" s="2">
        <f t="shared" si="136"/>
        <v>0.99</v>
      </c>
    </row>
    <row r="589" spans="1:18" ht="13.5" hidden="1" thickBot="1" x14ac:dyDescent="0.25">
      <c r="A589" s="66">
        <v>568</v>
      </c>
      <c r="B589" s="219" t="str">
        <f t="shared" si="129"/>
        <v/>
      </c>
      <c r="C589" s="59" t="str">
        <f t="shared" si="122"/>
        <v/>
      </c>
      <c r="D589" s="60">
        <f t="shared" si="130"/>
        <v>5.1752635032989095E-172</v>
      </c>
      <c r="E589" s="60">
        <f t="shared" si="131"/>
        <v>2.9499001968803897E-169</v>
      </c>
      <c r="F589" s="60">
        <f t="shared" si="132"/>
        <v>8.3925178127597522E-167</v>
      </c>
      <c r="G589" s="2">
        <f t="shared" si="123"/>
        <v>5.1752635032989095E-172</v>
      </c>
      <c r="H589" s="2">
        <f t="shared" si="124"/>
        <v>1</v>
      </c>
      <c r="I589" s="2" t="str">
        <f t="shared" si="133"/>
        <v>yes</v>
      </c>
      <c r="J589" s="2">
        <f t="shared" si="125"/>
        <v>2.9499001968803897E-169</v>
      </c>
      <c r="K589" s="2">
        <f t="shared" si="126"/>
        <v>1</v>
      </c>
      <c r="L589" s="2"/>
      <c r="M589" s="2"/>
      <c r="N589" s="2" t="str">
        <f t="shared" si="134"/>
        <v>yes</v>
      </c>
      <c r="O589" s="2">
        <f t="shared" si="127"/>
        <v>8.3925178127597522E-167</v>
      </c>
      <c r="P589" s="2">
        <f t="shared" si="128"/>
        <v>1</v>
      </c>
      <c r="Q589" s="2" t="str">
        <f t="shared" si="135"/>
        <v>yes</v>
      </c>
      <c r="R589" s="2">
        <f t="shared" si="136"/>
        <v>0.99</v>
      </c>
    </row>
    <row r="590" spans="1:18" ht="13.5" hidden="1" thickBot="1" x14ac:dyDescent="0.25">
      <c r="A590" s="66">
        <v>569</v>
      </c>
      <c r="B590" s="219" t="str">
        <f t="shared" si="129"/>
        <v/>
      </c>
      <c r="C590" s="59" t="str">
        <f t="shared" si="122"/>
        <v/>
      </c>
      <c r="D590" s="60">
        <f t="shared" si="130"/>
        <v>2.5876317516494496E-172</v>
      </c>
      <c r="E590" s="60">
        <f t="shared" si="131"/>
        <v>1.4775377301918413E-169</v>
      </c>
      <c r="F590" s="60">
        <f t="shared" si="132"/>
        <v>4.2110084073642732E-167</v>
      </c>
      <c r="G590" s="2">
        <f t="shared" si="123"/>
        <v>2.5876317516494496E-172</v>
      </c>
      <c r="H590" s="2">
        <f t="shared" si="124"/>
        <v>1</v>
      </c>
      <c r="I590" s="2" t="str">
        <f t="shared" si="133"/>
        <v>yes</v>
      </c>
      <c r="J590" s="2">
        <f t="shared" si="125"/>
        <v>1.4775377301918413E-169</v>
      </c>
      <c r="K590" s="2">
        <f t="shared" si="126"/>
        <v>1</v>
      </c>
      <c r="L590" s="2"/>
      <c r="M590" s="2"/>
      <c r="N590" s="2" t="str">
        <f t="shared" si="134"/>
        <v>yes</v>
      </c>
      <c r="O590" s="2">
        <f t="shared" si="127"/>
        <v>4.2110084073642732E-167</v>
      </c>
      <c r="P590" s="2">
        <f t="shared" si="128"/>
        <v>1</v>
      </c>
      <c r="Q590" s="2" t="str">
        <f t="shared" si="135"/>
        <v>yes</v>
      </c>
      <c r="R590" s="2">
        <f t="shared" si="136"/>
        <v>0.99</v>
      </c>
    </row>
    <row r="591" spans="1:18" ht="13.5" hidden="1" thickBot="1" x14ac:dyDescent="0.25">
      <c r="A591" s="66">
        <v>570</v>
      </c>
      <c r="B591" s="219" t="str">
        <f t="shared" si="129"/>
        <v/>
      </c>
      <c r="C591" s="59" t="str">
        <f t="shared" si="122"/>
        <v/>
      </c>
      <c r="D591" s="60">
        <f t="shared" si="130"/>
        <v>1.2938158758247225E-172</v>
      </c>
      <c r="E591" s="60">
        <f t="shared" si="131"/>
        <v>7.4006268097174417E-170</v>
      </c>
      <c r="F591" s="60">
        <f t="shared" si="132"/>
        <v>2.1128918923330915E-167</v>
      </c>
      <c r="G591" s="2">
        <f t="shared" si="123"/>
        <v>1.2938158758247225E-172</v>
      </c>
      <c r="H591" s="2">
        <f t="shared" si="124"/>
        <v>1</v>
      </c>
      <c r="I591" s="2" t="str">
        <f t="shared" si="133"/>
        <v>yes</v>
      </c>
      <c r="J591" s="2">
        <f t="shared" si="125"/>
        <v>7.4006268097174417E-170</v>
      </c>
      <c r="K591" s="2">
        <f t="shared" si="126"/>
        <v>1</v>
      </c>
      <c r="L591" s="2"/>
      <c r="M591" s="2"/>
      <c r="N591" s="2" t="str">
        <f t="shared" si="134"/>
        <v>yes</v>
      </c>
      <c r="O591" s="2">
        <f t="shared" si="127"/>
        <v>2.1128918923330915E-167</v>
      </c>
      <c r="P591" s="2">
        <f t="shared" si="128"/>
        <v>1</v>
      </c>
      <c r="Q591" s="2" t="str">
        <f t="shared" si="135"/>
        <v>yes</v>
      </c>
      <c r="R591" s="2">
        <f t="shared" si="136"/>
        <v>0.99</v>
      </c>
    </row>
    <row r="592" spans="1:18" ht="13.5" hidden="1" thickBot="1" x14ac:dyDescent="0.25">
      <c r="A592" s="66">
        <v>571</v>
      </c>
      <c r="B592" s="219" t="str">
        <f t="shared" si="129"/>
        <v/>
      </c>
      <c r="C592" s="59" t="str">
        <f t="shared" si="122"/>
        <v/>
      </c>
      <c r="D592" s="60">
        <f t="shared" si="130"/>
        <v>6.4690793791236009E-173</v>
      </c>
      <c r="E592" s="60">
        <f t="shared" si="131"/>
        <v>3.7067824842378377E-170</v>
      </c>
      <c r="F592" s="60">
        <f t="shared" si="132"/>
        <v>1.0601462595714027E-167</v>
      </c>
      <c r="G592" s="2">
        <f t="shared" si="123"/>
        <v>6.4690793791236009E-173</v>
      </c>
      <c r="H592" s="2">
        <f t="shared" si="124"/>
        <v>1</v>
      </c>
      <c r="I592" s="2" t="str">
        <f t="shared" si="133"/>
        <v>yes</v>
      </c>
      <c r="J592" s="2">
        <f t="shared" si="125"/>
        <v>3.7067824842378377E-170</v>
      </c>
      <c r="K592" s="2">
        <f t="shared" si="126"/>
        <v>1</v>
      </c>
      <c r="L592" s="2"/>
      <c r="M592" s="2"/>
      <c r="N592" s="2" t="str">
        <f t="shared" si="134"/>
        <v>yes</v>
      </c>
      <c r="O592" s="2">
        <f t="shared" si="127"/>
        <v>1.0601462595714027E-167</v>
      </c>
      <c r="P592" s="2">
        <f t="shared" si="128"/>
        <v>1</v>
      </c>
      <c r="Q592" s="2" t="str">
        <f t="shared" si="135"/>
        <v>yes</v>
      </c>
      <c r="R592" s="2">
        <f t="shared" si="136"/>
        <v>0.99</v>
      </c>
    </row>
    <row r="593" spans="1:18" ht="13.5" hidden="1" thickBot="1" x14ac:dyDescent="0.25">
      <c r="A593" s="66">
        <v>572</v>
      </c>
      <c r="B593" s="219" t="str">
        <f t="shared" si="129"/>
        <v/>
      </c>
      <c r="C593" s="59" t="str">
        <f t="shared" si="122"/>
        <v/>
      </c>
      <c r="D593" s="60">
        <f t="shared" si="130"/>
        <v>3.234539689561794E-173</v>
      </c>
      <c r="E593" s="60">
        <f t="shared" si="131"/>
        <v>1.8566257818084766E-170</v>
      </c>
      <c r="F593" s="60">
        <f t="shared" si="132"/>
        <v>5.319265210278193E-168</v>
      </c>
      <c r="G593" s="2">
        <f t="shared" si="123"/>
        <v>3.234539689561794E-173</v>
      </c>
      <c r="H593" s="2">
        <f t="shared" si="124"/>
        <v>1</v>
      </c>
      <c r="I593" s="2" t="str">
        <f t="shared" si="133"/>
        <v>yes</v>
      </c>
      <c r="J593" s="2">
        <f t="shared" si="125"/>
        <v>1.8566257818084766E-170</v>
      </c>
      <c r="K593" s="2">
        <f t="shared" si="126"/>
        <v>1</v>
      </c>
      <c r="L593" s="2"/>
      <c r="M593" s="2"/>
      <c r="N593" s="2" t="str">
        <f t="shared" si="134"/>
        <v>yes</v>
      </c>
      <c r="O593" s="2">
        <f t="shared" si="127"/>
        <v>5.319265210278193E-168</v>
      </c>
      <c r="P593" s="2">
        <f t="shared" si="128"/>
        <v>1</v>
      </c>
      <c r="Q593" s="2" t="str">
        <f t="shared" si="135"/>
        <v>yes</v>
      </c>
      <c r="R593" s="2">
        <f t="shared" si="136"/>
        <v>0.99</v>
      </c>
    </row>
    <row r="594" spans="1:18" ht="13.5" hidden="1" thickBot="1" x14ac:dyDescent="0.25">
      <c r="A594" s="66">
        <v>573</v>
      </c>
      <c r="B594" s="219" t="str">
        <f t="shared" si="129"/>
        <v/>
      </c>
      <c r="C594" s="59" t="str">
        <f t="shared" si="122"/>
        <v/>
      </c>
      <c r="D594" s="60">
        <f t="shared" si="130"/>
        <v>1.6172698447808941E-173</v>
      </c>
      <c r="E594" s="60">
        <f t="shared" si="131"/>
        <v>9.2993016074901788E-171</v>
      </c>
      <c r="F594" s="60">
        <f t="shared" si="132"/>
        <v>2.6689157340481331E-168</v>
      </c>
      <c r="G594" s="2">
        <f t="shared" si="123"/>
        <v>1.6172698447808941E-173</v>
      </c>
      <c r="H594" s="2">
        <f t="shared" si="124"/>
        <v>1</v>
      </c>
      <c r="I594" s="2" t="str">
        <f t="shared" si="133"/>
        <v>yes</v>
      </c>
      <c r="J594" s="2">
        <f t="shared" si="125"/>
        <v>9.2993016074901788E-171</v>
      </c>
      <c r="K594" s="2">
        <f t="shared" si="126"/>
        <v>1</v>
      </c>
      <c r="L594" s="2"/>
      <c r="M594" s="2"/>
      <c r="N594" s="2" t="str">
        <f t="shared" si="134"/>
        <v>yes</v>
      </c>
      <c r="O594" s="2">
        <f t="shared" si="127"/>
        <v>2.6689157340481331E-168</v>
      </c>
      <c r="P594" s="2">
        <f t="shared" si="128"/>
        <v>1</v>
      </c>
      <c r="Q594" s="2" t="str">
        <f t="shared" si="135"/>
        <v>yes</v>
      </c>
      <c r="R594" s="2">
        <f t="shared" si="136"/>
        <v>0.99</v>
      </c>
    </row>
    <row r="595" spans="1:18" ht="13.5" hidden="1" thickBot="1" x14ac:dyDescent="0.25">
      <c r="A595" s="66">
        <v>574</v>
      </c>
      <c r="B595" s="219" t="str">
        <f t="shared" si="129"/>
        <v/>
      </c>
      <c r="C595" s="59" t="str">
        <f t="shared" si="122"/>
        <v/>
      </c>
      <c r="D595" s="60">
        <f t="shared" si="130"/>
        <v>8.0863492239044562E-174</v>
      </c>
      <c r="E595" s="60">
        <f t="shared" si="131"/>
        <v>4.6577371529689855E-171</v>
      </c>
      <c r="F595" s="60">
        <f t="shared" si="132"/>
        <v>1.3391075178278097E-168</v>
      </c>
      <c r="G595" s="2">
        <f t="shared" si="123"/>
        <v>8.0863492239044562E-174</v>
      </c>
      <c r="H595" s="2">
        <f t="shared" si="124"/>
        <v>1</v>
      </c>
      <c r="I595" s="2" t="str">
        <f t="shared" si="133"/>
        <v>yes</v>
      </c>
      <c r="J595" s="2">
        <f t="shared" si="125"/>
        <v>4.6577371529689855E-171</v>
      </c>
      <c r="K595" s="2">
        <f t="shared" si="126"/>
        <v>1</v>
      </c>
      <c r="L595" s="2"/>
      <c r="M595" s="2"/>
      <c r="N595" s="2" t="str">
        <f t="shared" si="134"/>
        <v>yes</v>
      </c>
      <c r="O595" s="2">
        <f t="shared" si="127"/>
        <v>1.3391075178278097E-168</v>
      </c>
      <c r="P595" s="2">
        <f t="shared" si="128"/>
        <v>1</v>
      </c>
      <c r="Q595" s="2" t="str">
        <f t="shared" si="135"/>
        <v>yes</v>
      </c>
      <c r="R595" s="2">
        <f t="shared" si="136"/>
        <v>0.99</v>
      </c>
    </row>
    <row r="596" spans="1:18" ht="13.5" hidden="1" thickBot="1" x14ac:dyDescent="0.25">
      <c r="A596" s="66">
        <v>575</v>
      </c>
      <c r="B596" s="219" t="str">
        <f t="shared" si="129"/>
        <v/>
      </c>
      <c r="C596" s="59" t="str">
        <f t="shared" si="122"/>
        <v/>
      </c>
      <c r="D596" s="60">
        <f t="shared" si="130"/>
        <v>4.04317461195222E-174</v>
      </c>
      <c r="E596" s="60">
        <f t="shared" si="131"/>
        <v>2.3329117510964404E-171</v>
      </c>
      <c r="F596" s="60">
        <f t="shared" si="132"/>
        <v>6.7188262749038813E-169</v>
      </c>
      <c r="G596" s="2">
        <f t="shared" si="123"/>
        <v>4.04317461195222E-174</v>
      </c>
      <c r="H596" s="2">
        <f t="shared" si="124"/>
        <v>1</v>
      </c>
      <c r="I596" s="2" t="str">
        <f t="shared" si="133"/>
        <v>yes</v>
      </c>
      <c r="J596" s="2">
        <f t="shared" si="125"/>
        <v>2.3329117510964404E-171</v>
      </c>
      <c r="K596" s="2">
        <f t="shared" si="126"/>
        <v>1</v>
      </c>
      <c r="L596" s="2"/>
      <c r="M596" s="2"/>
      <c r="N596" s="2" t="str">
        <f t="shared" si="134"/>
        <v>yes</v>
      </c>
      <c r="O596" s="2">
        <f t="shared" si="127"/>
        <v>6.7188262749038813E-169</v>
      </c>
      <c r="P596" s="2">
        <f t="shared" si="128"/>
        <v>1</v>
      </c>
      <c r="Q596" s="2" t="str">
        <f t="shared" si="135"/>
        <v>yes</v>
      </c>
      <c r="R596" s="2">
        <f t="shared" si="136"/>
        <v>0.99</v>
      </c>
    </row>
    <row r="597" spans="1:18" ht="13.5" hidden="1" thickBot="1" x14ac:dyDescent="0.25">
      <c r="A597" s="66">
        <v>576</v>
      </c>
      <c r="B597" s="219" t="str">
        <f t="shared" si="129"/>
        <v/>
      </c>
      <c r="C597" s="59" t="str">
        <f t="shared" si="122"/>
        <v/>
      </c>
      <c r="D597" s="60">
        <f t="shared" si="130"/>
        <v>2.0215873059761064E-174</v>
      </c>
      <c r="E597" s="60">
        <f t="shared" si="131"/>
        <v>1.168477462854194E-171</v>
      </c>
      <c r="F597" s="60">
        <f t="shared" si="132"/>
        <v>3.3710776962074163E-169</v>
      </c>
      <c r="G597" s="2">
        <f t="shared" si="123"/>
        <v>2.0215873059761064E-174</v>
      </c>
      <c r="H597" s="2">
        <f t="shared" si="124"/>
        <v>1</v>
      </c>
      <c r="I597" s="2" t="str">
        <f t="shared" si="133"/>
        <v>yes</v>
      </c>
      <c r="J597" s="2">
        <f t="shared" si="125"/>
        <v>1.168477462854194E-171</v>
      </c>
      <c r="K597" s="2">
        <f t="shared" si="126"/>
        <v>1</v>
      </c>
      <c r="L597" s="2"/>
      <c r="M597" s="2"/>
      <c r="N597" s="2" t="str">
        <f t="shared" si="134"/>
        <v>yes</v>
      </c>
      <c r="O597" s="2">
        <f t="shared" si="127"/>
        <v>3.3710776962074163E-169</v>
      </c>
      <c r="P597" s="2">
        <f t="shared" si="128"/>
        <v>1</v>
      </c>
      <c r="Q597" s="2" t="str">
        <f t="shared" si="135"/>
        <v>yes</v>
      </c>
      <c r="R597" s="2">
        <f t="shared" si="136"/>
        <v>0.99</v>
      </c>
    </row>
    <row r="598" spans="1:18" ht="13.5" hidden="1" thickBot="1" x14ac:dyDescent="0.25">
      <c r="A598" s="66">
        <v>577</v>
      </c>
      <c r="B598" s="219" t="str">
        <f t="shared" si="129"/>
        <v/>
      </c>
      <c r="C598" s="59" t="str">
        <f t="shared" ref="C598:C661" si="137">IF($A598&gt;=$B$8,"",IF($B$8&lt;50,IF($B$10=2, $J1604, IF($B$10=1,$G1604,$D1604)),IF($B598&gt;=$B$11,"yes","no")))</f>
        <v/>
      </c>
      <c r="D598" s="60">
        <f t="shared" si="130"/>
        <v>1.0107936529880512E-174</v>
      </c>
      <c r="E598" s="60">
        <f t="shared" si="131"/>
        <v>5.8524952508008389E-172</v>
      </c>
      <c r="F598" s="60">
        <f t="shared" si="132"/>
        <v>1.6913812354179758E-169</v>
      </c>
      <c r="G598" s="2">
        <f t="shared" ref="G598:G661" si="138">D598</f>
        <v>1.0107936529880512E-174</v>
      </c>
      <c r="H598" s="2">
        <f t="shared" ref="H598:H661" si="139">1-G598</f>
        <v>1</v>
      </c>
      <c r="I598" s="2" t="str">
        <f t="shared" si="133"/>
        <v>yes</v>
      </c>
      <c r="J598" s="2">
        <f t="shared" ref="J598:J661" si="140">E598</f>
        <v>5.8524952508008389E-172</v>
      </c>
      <c r="K598" s="2">
        <f t="shared" ref="K598:K661" si="141">1-J598</f>
        <v>1</v>
      </c>
      <c r="L598" s="2"/>
      <c r="M598" s="2"/>
      <c r="N598" s="2" t="str">
        <f t="shared" si="134"/>
        <v>yes</v>
      </c>
      <c r="O598" s="2">
        <f t="shared" ref="O598:O661" si="142">F598</f>
        <v>1.6913812354179758E-169</v>
      </c>
      <c r="P598" s="2">
        <f t="shared" ref="P598:P661" si="143">1-O598</f>
        <v>1</v>
      </c>
      <c r="Q598" s="2" t="str">
        <f t="shared" si="135"/>
        <v>yes</v>
      </c>
      <c r="R598" s="2">
        <f t="shared" si="136"/>
        <v>0.99</v>
      </c>
    </row>
    <row r="599" spans="1:18" ht="13.5" hidden="1" thickBot="1" x14ac:dyDescent="0.25">
      <c r="A599" s="66">
        <v>578</v>
      </c>
      <c r="B599" s="219" t="str">
        <f t="shared" si="129"/>
        <v/>
      </c>
      <c r="C599" s="59" t="str">
        <f t="shared" si="137"/>
        <v/>
      </c>
      <c r="D599" s="60">
        <f t="shared" si="130"/>
        <v>5.053968264940247E-175</v>
      </c>
      <c r="E599" s="60">
        <f t="shared" si="131"/>
        <v>2.9313015936653551E-172</v>
      </c>
      <c r="F599" s="60">
        <f t="shared" si="132"/>
        <v>8.4861686533438654E-170</v>
      </c>
      <c r="G599" s="2">
        <f t="shared" si="138"/>
        <v>5.053968264940247E-175</v>
      </c>
      <c r="H599" s="2">
        <f t="shared" si="139"/>
        <v>1</v>
      </c>
      <c r="I599" s="2" t="str">
        <f t="shared" si="133"/>
        <v>yes</v>
      </c>
      <c r="J599" s="2">
        <f t="shared" si="140"/>
        <v>2.9313015936653551E-172</v>
      </c>
      <c r="K599" s="2">
        <f t="shared" si="141"/>
        <v>1</v>
      </c>
      <c r="L599" s="2"/>
      <c r="M599" s="2"/>
      <c r="N599" s="2" t="str">
        <f t="shared" si="134"/>
        <v>yes</v>
      </c>
      <c r="O599" s="2">
        <f t="shared" si="142"/>
        <v>8.4861686533438654E-170</v>
      </c>
      <c r="P599" s="2">
        <f t="shared" si="143"/>
        <v>1</v>
      </c>
      <c r="Q599" s="2" t="str">
        <f t="shared" si="135"/>
        <v>yes</v>
      </c>
      <c r="R599" s="2">
        <f t="shared" si="136"/>
        <v>0.99</v>
      </c>
    </row>
    <row r="600" spans="1:18" ht="13.5" hidden="1" thickBot="1" x14ac:dyDescent="0.25">
      <c r="A600" s="66">
        <v>579</v>
      </c>
      <c r="B600" s="219" t="str">
        <f t="shared" si="129"/>
        <v/>
      </c>
      <c r="C600" s="59" t="str">
        <f t="shared" si="137"/>
        <v/>
      </c>
      <c r="D600" s="60">
        <f t="shared" si="130"/>
        <v>2.5269841324701187E-175</v>
      </c>
      <c r="E600" s="60">
        <f t="shared" si="131"/>
        <v>1.4681777809651451E-172</v>
      </c>
      <c r="F600" s="60">
        <f t="shared" si="132"/>
        <v>4.2577408346402528E-170</v>
      </c>
      <c r="G600" s="2">
        <f t="shared" si="138"/>
        <v>2.5269841324701187E-175</v>
      </c>
      <c r="H600" s="2">
        <f t="shared" si="139"/>
        <v>1</v>
      </c>
      <c r="I600" s="2" t="str">
        <f t="shared" si="133"/>
        <v>yes</v>
      </c>
      <c r="J600" s="2">
        <f t="shared" si="140"/>
        <v>1.4681777809651451E-172</v>
      </c>
      <c r="K600" s="2">
        <f t="shared" si="141"/>
        <v>1</v>
      </c>
      <c r="L600" s="2"/>
      <c r="M600" s="2"/>
      <c r="N600" s="2" t="str">
        <f t="shared" si="134"/>
        <v>yes</v>
      </c>
      <c r="O600" s="2">
        <f t="shared" si="142"/>
        <v>4.2577408346402528E-170</v>
      </c>
      <c r="P600" s="2">
        <f t="shared" si="143"/>
        <v>1</v>
      </c>
      <c r="Q600" s="2" t="str">
        <f t="shared" si="135"/>
        <v>yes</v>
      </c>
      <c r="R600" s="2">
        <f t="shared" si="136"/>
        <v>0.99</v>
      </c>
    </row>
    <row r="601" spans="1:18" ht="13.5" hidden="1" thickBot="1" x14ac:dyDescent="0.25">
      <c r="A601" s="66">
        <v>580</v>
      </c>
      <c r="B601" s="219" t="str">
        <f t="shared" si="129"/>
        <v/>
      </c>
      <c r="C601" s="59" t="str">
        <f t="shared" si="137"/>
        <v/>
      </c>
      <c r="D601" s="60">
        <f t="shared" si="130"/>
        <v>1.263492066235057E-175</v>
      </c>
      <c r="E601" s="60">
        <f t="shared" si="131"/>
        <v>7.3535238254880588E-173</v>
      </c>
      <c r="F601" s="60">
        <f t="shared" si="132"/>
        <v>2.1362113062249484E-170</v>
      </c>
      <c r="G601" s="2">
        <f t="shared" si="138"/>
        <v>1.263492066235057E-175</v>
      </c>
      <c r="H601" s="2">
        <f t="shared" si="139"/>
        <v>1</v>
      </c>
      <c r="I601" s="2" t="str">
        <f t="shared" si="133"/>
        <v>yes</v>
      </c>
      <c r="J601" s="2">
        <f t="shared" si="140"/>
        <v>7.3535238254880588E-173</v>
      </c>
      <c r="K601" s="2">
        <f t="shared" si="141"/>
        <v>1</v>
      </c>
      <c r="L601" s="2"/>
      <c r="M601" s="2"/>
      <c r="N601" s="2" t="str">
        <f t="shared" si="134"/>
        <v>yes</v>
      </c>
      <c r="O601" s="2">
        <f t="shared" si="142"/>
        <v>2.1362113062249484E-170</v>
      </c>
      <c r="P601" s="2">
        <f t="shared" si="143"/>
        <v>1</v>
      </c>
      <c r="Q601" s="2" t="str">
        <f t="shared" si="135"/>
        <v>yes</v>
      </c>
      <c r="R601" s="2">
        <f t="shared" si="136"/>
        <v>0.99</v>
      </c>
    </row>
    <row r="602" spans="1:18" ht="13.5" hidden="1" thickBot="1" x14ac:dyDescent="0.25">
      <c r="A602" s="66">
        <v>581</v>
      </c>
      <c r="B602" s="219" t="str">
        <f t="shared" si="129"/>
        <v/>
      </c>
      <c r="C602" s="59" t="str">
        <f t="shared" si="137"/>
        <v/>
      </c>
      <c r="D602" s="60">
        <f t="shared" si="130"/>
        <v>6.3174603311752737E-176</v>
      </c>
      <c r="E602" s="60">
        <f t="shared" si="131"/>
        <v>3.6830793730751961E-173</v>
      </c>
      <c r="F602" s="60">
        <f t="shared" si="132"/>
        <v>1.0717824150252157E-170</v>
      </c>
      <c r="G602" s="2">
        <f t="shared" si="138"/>
        <v>6.3174603311752737E-176</v>
      </c>
      <c r="H602" s="2">
        <f t="shared" si="139"/>
        <v>1</v>
      </c>
      <c r="I602" s="2" t="str">
        <f t="shared" si="133"/>
        <v>yes</v>
      </c>
      <c r="J602" s="2">
        <f t="shared" si="140"/>
        <v>3.6830793730751961E-173</v>
      </c>
      <c r="K602" s="2">
        <f t="shared" si="141"/>
        <v>1</v>
      </c>
      <c r="L602" s="2"/>
      <c r="M602" s="2"/>
      <c r="N602" s="2" t="str">
        <f t="shared" si="134"/>
        <v>yes</v>
      </c>
      <c r="O602" s="2">
        <f t="shared" si="142"/>
        <v>1.0717824150252157E-170</v>
      </c>
      <c r="P602" s="2">
        <f t="shared" si="143"/>
        <v>1</v>
      </c>
      <c r="Q602" s="2" t="str">
        <f t="shared" si="135"/>
        <v>yes</v>
      </c>
      <c r="R602" s="2">
        <f t="shared" si="136"/>
        <v>0.99</v>
      </c>
    </row>
    <row r="603" spans="1:18" ht="13.5" hidden="1" thickBot="1" x14ac:dyDescent="0.25">
      <c r="A603" s="66">
        <v>582</v>
      </c>
      <c r="B603" s="219" t="str">
        <f t="shared" si="129"/>
        <v/>
      </c>
      <c r="C603" s="59" t="str">
        <f t="shared" si="137"/>
        <v/>
      </c>
      <c r="D603" s="60">
        <f t="shared" si="130"/>
        <v>3.1587301655876309E-176</v>
      </c>
      <c r="E603" s="60">
        <f t="shared" si="131"/>
        <v>1.8446984167031839E-173</v>
      </c>
      <c r="F603" s="60">
        <f t="shared" si="132"/>
        <v>5.3773274719914424E-171</v>
      </c>
      <c r="G603" s="2">
        <f t="shared" si="138"/>
        <v>3.1587301655876309E-176</v>
      </c>
      <c r="H603" s="2">
        <f t="shared" si="139"/>
        <v>1</v>
      </c>
      <c r="I603" s="2" t="str">
        <f t="shared" si="133"/>
        <v>yes</v>
      </c>
      <c r="J603" s="2">
        <f t="shared" si="140"/>
        <v>1.8446984167031839E-173</v>
      </c>
      <c r="K603" s="2">
        <f t="shared" si="141"/>
        <v>1</v>
      </c>
      <c r="L603" s="2"/>
      <c r="M603" s="2"/>
      <c r="N603" s="2" t="str">
        <f t="shared" si="134"/>
        <v>yes</v>
      </c>
      <c r="O603" s="2">
        <f t="shared" si="142"/>
        <v>5.3773274719914424E-171</v>
      </c>
      <c r="P603" s="2">
        <f t="shared" si="143"/>
        <v>1</v>
      </c>
      <c r="Q603" s="2" t="str">
        <f t="shared" si="135"/>
        <v>yes</v>
      </c>
      <c r="R603" s="2">
        <f t="shared" si="136"/>
        <v>0.99</v>
      </c>
    </row>
    <row r="604" spans="1:18" ht="13.5" hidden="1" thickBot="1" x14ac:dyDescent="0.25">
      <c r="A604" s="66">
        <v>583</v>
      </c>
      <c r="B604" s="219" t="str">
        <f t="shared" si="129"/>
        <v/>
      </c>
      <c r="C604" s="59" t="str">
        <f t="shared" si="137"/>
        <v/>
      </c>
      <c r="D604" s="60">
        <f t="shared" si="130"/>
        <v>1.5793650827938125E-176</v>
      </c>
      <c r="E604" s="60">
        <f t="shared" si="131"/>
        <v>9.2392857343438362E-174</v>
      </c>
      <c r="F604" s="60">
        <f t="shared" si="132"/>
        <v>2.6978872280792344E-171</v>
      </c>
      <c r="G604" s="2">
        <f t="shared" si="138"/>
        <v>1.5793650827938125E-176</v>
      </c>
      <c r="H604" s="2">
        <f t="shared" si="139"/>
        <v>1</v>
      </c>
      <c r="I604" s="2" t="str">
        <f t="shared" si="133"/>
        <v>yes</v>
      </c>
      <c r="J604" s="2">
        <f t="shared" si="140"/>
        <v>9.2392857343438362E-174</v>
      </c>
      <c r="K604" s="2">
        <f t="shared" si="141"/>
        <v>1</v>
      </c>
      <c r="L604" s="2"/>
      <c r="M604" s="2"/>
      <c r="N604" s="2" t="str">
        <f t="shared" si="134"/>
        <v>yes</v>
      </c>
      <c r="O604" s="2">
        <f t="shared" si="142"/>
        <v>2.6978872280792344E-171</v>
      </c>
      <c r="P604" s="2">
        <f t="shared" si="143"/>
        <v>1</v>
      </c>
      <c r="Q604" s="2" t="str">
        <f t="shared" si="135"/>
        <v>yes</v>
      </c>
      <c r="R604" s="2">
        <f t="shared" si="136"/>
        <v>0.99</v>
      </c>
    </row>
    <row r="605" spans="1:18" ht="13.5" hidden="1" thickBot="1" x14ac:dyDescent="0.25">
      <c r="A605" s="66">
        <v>584</v>
      </c>
      <c r="B605" s="219" t="str">
        <f t="shared" si="129"/>
        <v/>
      </c>
      <c r="C605" s="59" t="str">
        <f t="shared" si="137"/>
        <v/>
      </c>
      <c r="D605" s="60">
        <f t="shared" si="130"/>
        <v>7.8968254139690474E-177</v>
      </c>
      <c r="E605" s="60">
        <f t="shared" si="131"/>
        <v>4.6275396925858792E-174</v>
      </c>
      <c r="F605" s="60">
        <f t="shared" si="132"/>
        <v>1.3535632569067859E-171</v>
      </c>
      <c r="G605" s="2">
        <f t="shared" si="138"/>
        <v>7.8968254139690474E-177</v>
      </c>
      <c r="H605" s="2">
        <f t="shared" si="139"/>
        <v>1</v>
      </c>
      <c r="I605" s="2" t="str">
        <f t="shared" si="133"/>
        <v>yes</v>
      </c>
      <c r="J605" s="2">
        <f t="shared" si="140"/>
        <v>4.6275396925858792E-174</v>
      </c>
      <c r="K605" s="2">
        <f t="shared" si="141"/>
        <v>1</v>
      </c>
      <c r="L605" s="2"/>
      <c r="M605" s="2"/>
      <c r="N605" s="2" t="str">
        <f t="shared" si="134"/>
        <v>yes</v>
      </c>
      <c r="O605" s="2">
        <f t="shared" si="142"/>
        <v>1.3535632569067859E-171</v>
      </c>
      <c r="P605" s="2">
        <f t="shared" si="143"/>
        <v>1</v>
      </c>
      <c r="Q605" s="2" t="str">
        <f t="shared" si="135"/>
        <v>yes</v>
      </c>
      <c r="R605" s="2">
        <f t="shared" si="136"/>
        <v>0.99</v>
      </c>
    </row>
    <row r="606" spans="1:18" ht="13.5" hidden="1" thickBot="1" x14ac:dyDescent="0.25">
      <c r="A606" s="66">
        <v>585</v>
      </c>
      <c r="B606" s="219" t="str">
        <f t="shared" si="129"/>
        <v/>
      </c>
      <c r="C606" s="59" t="str">
        <f t="shared" si="137"/>
        <v/>
      </c>
      <c r="D606" s="60">
        <f t="shared" si="130"/>
        <v>3.9484127069845162E-177</v>
      </c>
      <c r="E606" s="60">
        <f t="shared" si="131"/>
        <v>2.3177182589999206E-174</v>
      </c>
      <c r="F606" s="60">
        <f t="shared" si="132"/>
        <v>6.7909539829968477E-172</v>
      </c>
      <c r="G606" s="2">
        <f t="shared" si="138"/>
        <v>3.9484127069845162E-177</v>
      </c>
      <c r="H606" s="2">
        <f t="shared" si="139"/>
        <v>1</v>
      </c>
      <c r="I606" s="2" t="str">
        <f t="shared" si="133"/>
        <v>yes</v>
      </c>
      <c r="J606" s="2">
        <f t="shared" si="140"/>
        <v>2.3177182589999206E-174</v>
      </c>
      <c r="K606" s="2">
        <f t="shared" si="141"/>
        <v>1</v>
      </c>
      <c r="L606" s="2"/>
      <c r="M606" s="2"/>
      <c r="N606" s="2" t="str">
        <f t="shared" si="134"/>
        <v>yes</v>
      </c>
      <c r="O606" s="2">
        <f t="shared" si="142"/>
        <v>6.7909539829968477E-172</v>
      </c>
      <c r="P606" s="2">
        <f t="shared" si="143"/>
        <v>1</v>
      </c>
      <c r="Q606" s="2" t="str">
        <f t="shared" si="135"/>
        <v>yes</v>
      </c>
      <c r="R606" s="2">
        <f t="shared" si="136"/>
        <v>0.99</v>
      </c>
    </row>
    <row r="607" spans="1:18" ht="13.5" hidden="1" thickBot="1" x14ac:dyDescent="0.25">
      <c r="A607" s="66">
        <v>586</v>
      </c>
      <c r="B607" s="219" t="str">
        <f t="shared" si="129"/>
        <v/>
      </c>
      <c r="C607" s="59" t="str">
        <f t="shared" si="137"/>
        <v/>
      </c>
      <c r="D607" s="60">
        <f t="shared" si="130"/>
        <v>1.9742063534922544E-177</v>
      </c>
      <c r="E607" s="60">
        <f t="shared" si="131"/>
        <v>1.1608333358534494E-174</v>
      </c>
      <c r="F607" s="60">
        <f t="shared" si="132"/>
        <v>3.4070655827934178E-172</v>
      </c>
      <c r="G607" s="2">
        <f t="shared" si="138"/>
        <v>1.9742063534922544E-177</v>
      </c>
      <c r="H607" s="2">
        <f t="shared" si="139"/>
        <v>1</v>
      </c>
      <c r="I607" s="2" t="str">
        <f t="shared" si="133"/>
        <v>yes</v>
      </c>
      <c r="J607" s="2">
        <f t="shared" si="140"/>
        <v>1.1608333358534494E-174</v>
      </c>
      <c r="K607" s="2">
        <f t="shared" si="141"/>
        <v>1</v>
      </c>
      <c r="L607" s="2"/>
      <c r="M607" s="2"/>
      <c r="N607" s="2" t="str">
        <f t="shared" si="134"/>
        <v>yes</v>
      </c>
      <c r="O607" s="2">
        <f t="shared" si="142"/>
        <v>3.4070655827934178E-172</v>
      </c>
      <c r="P607" s="2">
        <f t="shared" si="143"/>
        <v>1</v>
      </c>
      <c r="Q607" s="2" t="str">
        <f t="shared" si="135"/>
        <v>yes</v>
      </c>
      <c r="R607" s="2">
        <f t="shared" si="136"/>
        <v>0.99</v>
      </c>
    </row>
    <row r="608" spans="1:18" ht="13.5" hidden="1" thickBot="1" x14ac:dyDescent="0.25">
      <c r="A608" s="66">
        <v>587</v>
      </c>
      <c r="B608" s="219" t="str">
        <f t="shared" si="129"/>
        <v/>
      </c>
      <c r="C608" s="59" t="str">
        <f t="shared" si="137"/>
        <v/>
      </c>
      <c r="D608" s="60">
        <f t="shared" si="130"/>
        <v>9.8710317674618144E-178</v>
      </c>
      <c r="E608" s="60">
        <f t="shared" si="131"/>
        <v>5.8140377110347029E-175</v>
      </c>
      <c r="F608" s="60">
        <f t="shared" si="132"/>
        <v>1.7093369580759716E-172</v>
      </c>
      <c r="G608" s="2">
        <f t="shared" si="138"/>
        <v>9.8710317674618144E-178</v>
      </c>
      <c r="H608" s="2">
        <f t="shared" si="139"/>
        <v>1</v>
      </c>
      <c r="I608" s="2" t="str">
        <f t="shared" si="133"/>
        <v>yes</v>
      </c>
      <c r="J608" s="2">
        <f t="shared" si="140"/>
        <v>5.8140377110347029E-175</v>
      </c>
      <c r="K608" s="2">
        <f t="shared" si="141"/>
        <v>1</v>
      </c>
      <c r="L608" s="2"/>
      <c r="M608" s="2"/>
      <c r="N608" s="2" t="str">
        <f t="shared" si="134"/>
        <v>yes</v>
      </c>
      <c r="O608" s="2">
        <f t="shared" si="142"/>
        <v>1.7093369580759716E-172</v>
      </c>
      <c r="P608" s="2">
        <f t="shared" si="143"/>
        <v>1</v>
      </c>
      <c r="Q608" s="2" t="str">
        <f t="shared" si="135"/>
        <v>yes</v>
      </c>
      <c r="R608" s="2">
        <f t="shared" si="136"/>
        <v>0.99</v>
      </c>
    </row>
    <row r="609" spans="1:18" ht="13.5" hidden="1" thickBot="1" x14ac:dyDescent="0.25">
      <c r="A609" s="66">
        <v>588</v>
      </c>
      <c r="B609" s="219" t="str">
        <f t="shared" si="129"/>
        <v/>
      </c>
      <c r="C609" s="59" t="str">
        <f t="shared" si="137"/>
        <v/>
      </c>
      <c r="D609" s="60">
        <f t="shared" si="130"/>
        <v>4.9355158837308985E-178</v>
      </c>
      <c r="E609" s="60">
        <f t="shared" si="131"/>
        <v>2.911954371401076E-175</v>
      </c>
      <c r="F609" s="60">
        <f t="shared" si="132"/>
        <v>8.5757549789350233E-173</v>
      </c>
      <c r="G609" s="2">
        <f t="shared" si="138"/>
        <v>4.9355158837308985E-178</v>
      </c>
      <c r="H609" s="2">
        <f t="shared" si="139"/>
        <v>1</v>
      </c>
      <c r="I609" s="2" t="str">
        <f t="shared" si="133"/>
        <v>yes</v>
      </c>
      <c r="J609" s="2">
        <f t="shared" si="140"/>
        <v>2.911954371401076E-175</v>
      </c>
      <c r="K609" s="2">
        <f t="shared" si="141"/>
        <v>1</v>
      </c>
      <c r="L609" s="2"/>
      <c r="M609" s="2"/>
      <c r="N609" s="2" t="str">
        <f t="shared" si="134"/>
        <v>yes</v>
      </c>
      <c r="O609" s="2">
        <f t="shared" si="142"/>
        <v>8.5757549789350233E-173</v>
      </c>
      <c r="P609" s="2">
        <f t="shared" si="143"/>
        <v>1</v>
      </c>
      <c r="Q609" s="2" t="str">
        <f t="shared" si="135"/>
        <v>yes</v>
      </c>
      <c r="R609" s="2">
        <f t="shared" si="136"/>
        <v>0.99</v>
      </c>
    </row>
    <row r="610" spans="1:18" ht="13.5" hidden="1" thickBot="1" x14ac:dyDescent="0.25">
      <c r="A610" s="66">
        <v>589</v>
      </c>
      <c r="B610" s="219" t="str">
        <f t="shared" si="129"/>
        <v/>
      </c>
      <c r="C610" s="59" t="str">
        <f t="shared" si="137"/>
        <v/>
      </c>
      <c r="D610" s="60">
        <f t="shared" si="130"/>
        <v>2.4677579418654448E-178</v>
      </c>
      <c r="E610" s="60">
        <f t="shared" si="131"/>
        <v>1.458444943642483E-175</v>
      </c>
      <c r="F610" s="60">
        <f t="shared" si="132"/>
        <v>4.3024372613245072E-173</v>
      </c>
      <c r="G610" s="2">
        <f t="shared" si="138"/>
        <v>2.4677579418654448E-178</v>
      </c>
      <c r="H610" s="2">
        <f t="shared" si="139"/>
        <v>1</v>
      </c>
      <c r="I610" s="2" t="str">
        <f t="shared" si="133"/>
        <v>yes</v>
      </c>
      <c r="J610" s="2">
        <f t="shared" si="140"/>
        <v>1.458444943642483E-175</v>
      </c>
      <c r="K610" s="2">
        <f t="shared" si="141"/>
        <v>1</v>
      </c>
      <c r="L610" s="2"/>
      <c r="M610" s="2"/>
      <c r="N610" s="2" t="str">
        <f t="shared" si="134"/>
        <v>yes</v>
      </c>
      <c r="O610" s="2">
        <f t="shared" si="142"/>
        <v>4.3024372613245072E-173</v>
      </c>
      <c r="P610" s="2">
        <f t="shared" si="143"/>
        <v>1</v>
      </c>
      <c r="Q610" s="2" t="str">
        <f t="shared" si="135"/>
        <v>yes</v>
      </c>
      <c r="R610" s="2">
        <f t="shared" si="136"/>
        <v>0.99</v>
      </c>
    </row>
    <row r="611" spans="1:18" ht="13.5" hidden="1" thickBot="1" x14ac:dyDescent="0.25">
      <c r="A611" s="66">
        <v>590</v>
      </c>
      <c r="B611" s="219" t="str">
        <f t="shared" si="129"/>
        <v/>
      </c>
      <c r="C611" s="59" t="str">
        <f t="shared" si="137"/>
        <v/>
      </c>
      <c r="D611" s="60">
        <f t="shared" si="130"/>
        <v>1.23387897093272E-178</v>
      </c>
      <c r="E611" s="60">
        <f t="shared" si="131"/>
        <v>7.3045635079217278E-176</v>
      </c>
      <c r="F611" s="60">
        <f t="shared" si="132"/>
        <v>2.1585108553805842E-173</v>
      </c>
      <c r="G611" s="2">
        <f t="shared" si="138"/>
        <v>1.23387897093272E-178</v>
      </c>
      <c r="H611" s="2">
        <f t="shared" si="139"/>
        <v>1</v>
      </c>
      <c r="I611" s="2" t="str">
        <f t="shared" si="133"/>
        <v>yes</v>
      </c>
      <c r="J611" s="2">
        <f t="shared" si="140"/>
        <v>7.3045635079217278E-176</v>
      </c>
      <c r="K611" s="2">
        <f t="shared" si="141"/>
        <v>1</v>
      </c>
      <c r="L611" s="2"/>
      <c r="M611" s="2"/>
      <c r="N611" s="2" t="str">
        <f t="shared" si="134"/>
        <v>yes</v>
      </c>
      <c r="O611" s="2">
        <f t="shared" si="142"/>
        <v>2.1585108553805842E-173</v>
      </c>
      <c r="P611" s="2">
        <f t="shared" si="143"/>
        <v>1</v>
      </c>
      <c r="Q611" s="2" t="str">
        <f t="shared" si="135"/>
        <v>yes</v>
      </c>
      <c r="R611" s="2">
        <f t="shared" si="136"/>
        <v>0.99</v>
      </c>
    </row>
    <row r="612" spans="1:18" ht="13.5" hidden="1" thickBot="1" x14ac:dyDescent="0.25">
      <c r="A612" s="66">
        <v>591</v>
      </c>
      <c r="B612" s="219" t="str">
        <f t="shared" si="129"/>
        <v/>
      </c>
      <c r="C612" s="59" t="str">
        <f t="shared" si="137"/>
        <v/>
      </c>
      <c r="D612" s="60">
        <f t="shared" si="130"/>
        <v>6.1693948546635888E-179</v>
      </c>
      <c r="E612" s="60">
        <f t="shared" si="131"/>
        <v>3.6584511488155224E-176</v>
      </c>
      <c r="F612" s="60">
        <f t="shared" si="132"/>
        <v>1.0829077094442507E-173</v>
      </c>
      <c r="G612" s="2">
        <f t="shared" si="138"/>
        <v>6.1693948546635888E-179</v>
      </c>
      <c r="H612" s="2">
        <f t="shared" si="139"/>
        <v>1</v>
      </c>
      <c r="I612" s="2" t="str">
        <f t="shared" si="133"/>
        <v>yes</v>
      </c>
      <c r="J612" s="2">
        <f t="shared" si="140"/>
        <v>3.6584511488155224E-176</v>
      </c>
      <c r="K612" s="2">
        <f t="shared" si="141"/>
        <v>1</v>
      </c>
      <c r="L612" s="2"/>
      <c r="M612" s="2"/>
      <c r="N612" s="2" t="str">
        <f t="shared" si="134"/>
        <v>yes</v>
      </c>
      <c r="O612" s="2">
        <f t="shared" si="142"/>
        <v>1.0829077094442507E-173</v>
      </c>
      <c r="P612" s="2">
        <f t="shared" si="143"/>
        <v>1</v>
      </c>
      <c r="Q612" s="2" t="str">
        <f t="shared" si="135"/>
        <v>yes</v>
      </c>
      <c r="R612" s="2">
        <f t="shared" si="136"/>
        <v>0.99</v>
      </c>
    </row>
    <row r="613" spans="1:18" ht="13.5" hidden="1" thickBot="1" x14ac:dyDescent="0.25">
      <c r="A613" s="66">
        <v>592</v>
      </c>
      <c r="B613" s="219" t="str">
        <f t="shared" si="129"/>
        <v/>
      </c>
      <c r="C613" s="59" t="str">
        <f t="shared" si="137"/>
        <v/>
      </c>
      <c r="D613" s="60">
        <f t="shared" si="130"/>
        <v>3.0846974273317882E-179</v>
      </c>
      <c r="E613" s="60">
        <f t="shared" si="131"/>
        <v>1.832310271835089E-176</v>
      </c>
      <c r="F613" s="60">
        <f t="shared" si="132"/>
        <v>5.432830802965324E-174</v>
      </c>
      <c r="G613" s="2">
        <f t="shared" si="138"/>
        <v>3.0846974273317882E-179</v>
      </c>
      <c r="H613" s="2">
        <f t="shared" si="139"/>
        <v>1</v>
      </c>
      <c r="I613" s="2" t="str">
        <f t="shared" si="133"/>
        <v>yes</v>
      </c>
      <c r="J613" s="2">
        <f t="shared" si="140"/>
        <v>1.832310271835089E-176</v>
      </c>
      <c r="K613" s="2">
        <f t="shared" si="141"/>
        <v>1</v>
      </c>
      <c r="L613" s="2"/>
      <c r="M613" s="2"/>
      <c r="N613" s="2" t="str">
        <f t="shared" si="134"/>
        <v>yes</v>
      </c>
      <c r="O613" s="2">
        <f t="shared" si="142"/>
        <v>5.432830802965324E-174</v>
      </c>
      <c r="P613" s="2">
        <f t="shared" si="143"/>
        <v>1</v>
      </c>
      <c r="Q613" s="2" t="str">
        <f t="shared" si="135"/>
        <v>yes</v>
      </c>
      <c r="R613" s="2">
        <f t="shared" si="136"/>
        <v>0.99</v>
      </c>
    </row>
    <row r="614" spans="1:18" ht="13.5" hidden="1" thickBot="1" x14ac:dyDescent="0.25">
      <c r="A614" s="66">
        <v>593</v>
      </c>
      <c r="B614" s="219" t="str">
        <f t="shared" si="129"/>
        <v/>
      </c>
      <c r="C614" s="59" t="str">
        <f t="shared" si="137"/>
        <v/>
      </c>
      <c r="D614" s="60">
        <f t="shared" si="130"/>
        <v>1.5423487136658914E-179</v>
      </c>
      <c r="E614" s="60">
        <f t="shared" si="131"/>
        <v>9.1769748463120913E-177</v>
      </c>
      <c r="F614" s="60">
        <f t="shared" si="132"/>
        <v>2.7255769528418313E-174</v>
      </c>
      <c r="G614" s="2">
        <f t="shared" si="138"/>
        <v>1.5423487136658914E-179</v>
      </c>
      <c r="H614" s="2">
        <f t="shared" si="139"/>
        <v>1</v>
      </c>
      <c r="I614" s="2" t="str">
        <f t="shared" si="133"/>
        <v>yes</v>
      </c>
      <c r="J614" s="2">
        <f t="shared" si="140"/>
        <v>9.1769748463120913E-177</v>
      </c>
      <c r="K614" s="2">
        <f t="shared" si="141"/>
        <v>1</v>
      </c>
      <c r="L614" s="2"/>
      <c r="M614" s="2"/>
      <c r="N614" s="2" t="str">
        <f t="shared" si="134"/>
        <v>yes</v>
      </c>
      <c r="O614" s="2">
        <f t="shared" si="142"/>
        <v>2.7255769528418313E-174</v>
      </c>
      <c r="P614" s="2">
        <f t="shared" si="143"/>
        <v>1</v>
      </c>
      <c r="Q614" s="2" t="str">
        <f t="shared" si="135"/>
        <v>yes</v>
      </c>
      <c r="R614" s="2">
        <f t="shared" si="136"/>
        <v>0.99</v>
      </c>
    </row>
    <row r="615" spans="1:18" ht="13.5" hidden="1" thickBot="1" x14ac:dyDescent="0.25">
      <c r="A615" s="66">
        <v>594</v>
      </c>
      <c r="B615" s="219" t="str">
        <f t="shared" si="129"/>
        <v/>
      </c>
      <c r="C615" s="59" t="str">
        <f t="shared" si="137"/>
        <v/>
      </c>
      <c r="D615" s="60">
        <f t="shared" si="130"/>
        <v>7.7117435683294432E-180</v>
      </c>
      <c r="E615" s="60">
        <f t="shared" si="131"/>
        <v>4.5961991667243661E-177</v>
      </c>
      <c r="F615" s="60">
        <f t="shared" si="132"/>
        <v>1.3673769638440697E-174</v>
      </c>
      <c r="G615" s="2">
        <f t="shared" si="138"/>
        <v>7.7117435683294432E-180</v>
      </c>
      <c r="H615" s="2">
        <f t="shared" si="139"/>
        <v>1</v>
      </c>
      <c r="I615" s="2" t="str">
        <f t="shared" si="133"/>
        <v>yes</v>
      </c>
      <c r="J615" s="2">
        <f t="shared" si="140"/>
        <v>4.5961991667243661E-177</v>
      </c>
      <c r="K615" s="2">
        <f t="shared" si="141"/>
        <v>1</v>
      </c>
      <c r="L615" s="2"/>
      <c r="M615" s="2"/>
      <c r="N615" s="2" t="str">
        <f t="shared" si="134"/>
        <v>yes</v>
      </c>
      <c r="O615" s="2">
        <f t="shared" si="142"/>
        <v>1.3673769638440697E-174</v>
      </c>
      <c r="P615" s="2">
        <f t="shared" si="143"/>
        <v>1</v>
      </c>
      <c r="Q615" s="2" t="str">
        <f t="shared" si="135"/>
        <v>yes</v>
      </c>
      <c r="R615" s="2">
        <f t="shared" si="136"/>
        <v>0.99</v>
      </c>
    </row>
    <row r="616" spans="1:18" ht="13.5" hidden="1" thickBot="1" x14ac:dyDescent="0.25">
      <c r="A616" s="66">
        <v>595</v>
      </c>
      <c r="B616" s="219" t="str">
        <f t="shared" si="129"/>
        <v/>
      </c>
      <c r="C616" s="59" t="str">
        <f t="shared" si="137"/>
        <v/>
      </c>
      <c r="D616" s="60">
        <f t="shared" si="130"/>
        <v>3.8558717841647139E-180</v>
      </c>
      <c r="E616" s="60">
        <f t="shared" si="131"/>
        <v>2.3019554551463437E-177</v>
      </c>
      <c r="F616" s="60">
        <f t="shared" si="132"/>
        <v>6.8598658150539575E-175</v>
      </c>
      <c r="G616" s="2">
        <f t="shared" si="138"/>
        <v>3.8558717841647139E-180</v>
      </c>
      <c r="H616" s="2">
        <f t="shared" si="139"/>
        <v>1</v>
      </c>
      <c r="I616" s="2" t="str">
        <f t="shared" si="133"/>
        <v>yes</v>
      </c>
      <c r="J616" s="2">
        <f t="shared" si="140"/>
        <v>2.3019554551463437E-177</v>
      </c>
      <c r="K616" s="2">
        <f t="shared" si="141"/>
        <v>1</v>
      </c>
      <c r="L616" s="2"/>
      <c r="M616" s="2"/>
      <c r="N616" s="2" t="str">
        <f t="shared" si="134"/>
        <v>yes</v>
      </c>
      <c r="O616" s="2">
        <f t="shared" si="142"/>
        <v>6.8598658150539575E-175</v>
      </c>
      <c r="P616" s="2">
        <f t="shared" si="143"/>
        <v>1</v>
      </c>
      <c r="Q616" s="2" t="str">
        <f t="shared" si="135"/>
        <v>yes</v>
      </c>
      <c r="R616" s="2">
        <f t="shared" si="136"/>
        <v>0.99</v>
      </c>
    </row>
    <row r="617" spans="1:18" ht="13.5" hidden="1" thickBot="1" x14ac:dyDescent="0.25">
      <c r="A617" s="66">
        <v>596</v>
      </c>
      <c r="B617" s="219" t="str">
        <f t="shared" si="129"/>
        <v/>
      </c>
      <c r="C617" s="59" t="str">
        <f t="shared" si="137"/>
        <v/>
      </c>
      <c r="D617" s="60">
        <f t="shared" si="130"/>
        <v>1.9279358920823535E-180</v>
      </c>
      <c r="E617" s="60">
        <f t="shared" si="131"/>
        <v>1.1529056634652518E-177</v>
      </c>
      <c r="F617" s="60">
        <f t="shared" si="132"/>
        <v>3.4414426848027051E-175</v>
      </c>
      <c r="G617" s="2">
        <f t="shared" si="138"/>
        <v>1.9279358920823535E-180</v>
      </c>
      <c r="H617" s="2">
        <f t="shared" si="139"/>
        <v>1</v>
      </c>
      <c r="I617" s="2" t="str">
        <f t="shared" si="133"/>
        <v>yes</v>
      </c>
      <c r="J617" s="2">
        <f t="shared" si="140"/>
        <v>1.1529056634652518E-177</v>
      </c>
      <c r="K617" s="2">
        <f t="shared" si="141"/>
        <v>1</v>
      </c>
      <c r="L617" s="2"/>
      <c r="M617" s="2"/>
      <c r="N617" s="2" t="str">
        <f t="shared" si="134"/>
        <v>yes</v>
      </c>
      <c r="O617" s="2">
        <f t="shared" si="142"/>
        <v>3.4414426848027051E-175</v>
      </c>
      <c r="P617" s="2">
        <f t="shared" si="143"/>
        <v>1</v>
      </c>
      <c r="Q617" s="2" t="str">
        <f t="shared" si="135"/>
        <v>yes</v>
      </c>
      <c r="R617" s="2">
        <f t="shared" si="136"/>
        <v>0.99</v>
      </c>
    </row>
    <row r="618" spans="1:18" ht="13.5" hidden="1" thickBot="1" x14ac:dyDescent="0.25">
      <c r="A618" s="66">
        <v>597</v>
      </c>
      <c r="B618" s="219" t="str">
        <f t="shared" si="129"/>
        <v/>
      </c>
      <c r="C618" s="59" t="str">
        <f t="shared" si="137"/>
        <v/>
      </c>
      <c r="D618" s="60">
        <f t="shared" si="130"/>
        <v>9.6396794604117484E-181</v>
      </c>
      <c r="E618" s="60">
        <f t="shared" si="131"/>
        <v>5.7741679967866605E-178</v>
      </c>
      <c r="F618" s="60">
        <f t="shared" si="132"/>
        <v>1.726485870718675E-175</v>
      </c>
      <c r="G618" s="2">
        <f t="shared" si="138"/>
        <v>9.6396794604117484E-181</v>
      </c>
      <c r="H618" s="2">
        <f t="shared" si="139"/>
        <v>1</v>
      </c>
      <c r="I618" s="2" t="str">
        <f t="shared" si="133"/>
        <v>yes</v>
      </c>
      <c r="J618" s="2">
        <f t="shared" si="140"/>
        <v>5.7741679967866605E-178</v>
      </c>
      <c r="K618" s="2">
        <f t="shared" si="141"/>
        <v>1</v>
      </c>
      <c r="L618" s="2"/>
      <c r="M618" s="2"/>
      <c r="N618" s="2" t="str">
        <f t="shared" si="134"/>
        <v>yes</v>
      </c>
      <c r="O618" s="2">
        <f t="shared" si="142"/>
        <v>1.726485870718675E-175</v>
      </c>
      <c r="P618" s="2">
        <f t="shared" si="143"/>
        <v>1</v>
      </c>
      <c r="Q618" s="2" t="str">
        <f t="shared" si="135"/>
        <v>yes</v>
      </c>
      <c r="R618" s="2">
        <f t="shared" si="136"/>
        <v>0.99</v>
      </c>
    </row>
    <row r="619" spans="1:18" ht="13.5" hidden="1" thickBot="1" x14ac:dyDescent="0.25">
      <c r="A619" s="66">
        <v>598</v>
      </c>
      <c r="B619" s="219" t="str">
        <f t="shared" si="129"/>
        <v/>
      </c>
      <c r="C619" s="59" t="str">
        <f t="shared" si="137"/>
        <v/>
      </c>
      <c r="D619" s="60">
        <f t="shared" si="130"/>
        <v>4.8198397302058656E-181</v>
      </c>
      <c r="E619" s="60">
        <f t="shared" si="131"/>
        <v>2.8919038381235289E-178</v>
      </c>
      <c r="F619" s="60">
        <f t="shared" si="132"/>
        <v>8.6613001935772934E-176</v>
      </c>
      <c r="G619" s="2">
        <f t="shared" si="138"/>
        <v>4.8198397302058656E-181</v>
      </c>
      <c r="H619" s="2">
        <f t="shared" si="139"/>
        <v>1</v>
      </c>
      <c r="I619" s="2" t="str">
        <f t="shared" si="133"/>
        <v>yes</v>
      </c>
      <c r="J619" s="2">
        <f t="shared" si="140"/>
        <v>2.8919038381235289E-178</v>
      </c>
      <c r="K619" s="2">
        <f t="shared" si="141"/>
        <v>1</v>
      </c>
      <c r="L619" s="2"/>
      <c r="M619" s="2"/>
      <c r="N619" s="2" t="str">
        <f t="shared" si="134"/>
        <v>yes</v>
      </c>
      <c r="O619" s="2">
        <f t="shared" si="142"/>
        <v>8.6613001935772934E-176</v>
      </c>
      <c r="P619" s="2">
        <f t="shared" si="143"/>
        <v>1</v>
      </c>
      <c r="Q619" s="2" t="str">
        <f t="shared" si="135"/>
        <v>yes</v>
      </c>
      <c r="R619" s="2">
        <f t="shared" si="136"/>
        <v>0.99</v>
      </c>
    </row>
    <row r="620" spans="1:18" ht="13.5" hidden="1" thickBot="1" x14ac:dyDescent="0.25">
      <c r="A620" s="66">
        <v>599</v>
      </c>
      <c r="B620" s="219" t="str">
        <f t="shared" si="129"/>
        <v/>
      </c>
      <c r="C620" s="59" t="str">
        <f t="shared" si="137"/>
        <v/>
      </c>
      <c r="D620" s="60">
        <f t="shared" si="130"/>
        <v>2.4099198651029285E-181</v>
      </c>
      <c r="E620" s="60">
        <f t="shared" si="131"/>
        <v>1.4483618389268649E-178</v>
      </c>
      <c r="F620" s="60">
        <f t="shared" si="132"/>
        <v>4.3451096159792535E-176</v>
      </c>
      <c r="G620" s="2">
        <f t="shared" si="138"/>
        <v>2.4099198651029285E-181</v>
      </c>
      <c r="H620" s="2">
        <f t="shared" si="139"/>
        <v>1</v>
      </c>
      <c r="I620" s="2" t="str">
        <f t="shared" si="133"/>
        <v>yes</v>
      </c>
      <c r="J620" s="2">
        <f t="shared" si="140"/>
        <v>1.4483618389268649E-178</v>
      </c>
      <c r="K620" s="2">
        <f t="shared" si="141"/>
        <v>1</v>
      </c>
      <c r="L620" s="2"/>
      <c r="M620" s="2"/>
      <c r="N620" s="2" t="str">
        <f t="shared" si="134"/>
        <v>yes</v>
      </c>
      <c r="O620" s="2">
        <f t="shared" si="142"/>
        <v>4.3451096159792535E-176</v>
      </c>
      <c r="P620" s="2">
        <f t="shared" si="143"/>
        <v>1</v>
      </c>
      <c r="Q620" s="2" t="str">
        <f t="shared" si="135"/>
        <v>yes</v>
      </c>
      <c r="R620" s="2">
        <f t="shared" si="136"/>
        <v>0.99</v>
      </c>
    </row>
    <row r="621" spans="1:18" ht="13.5" hidden="1" thickBot="1" x14ac:dyDescent="0.25">
      <c r="A621" s="66">
        <v>600</v>
      </c>
      <c r="B621" s="219" t="str">
        <f t="shared" si="129"/>
        <v/>
      </c>
      <c r="C621" s="59" t="str">
        <f t="shared" si="137"/>
        <v/>
      </c>
      <c r="D621" s="60">
        <f t="shared" si="130"/>
        <v>1.2049599325514619E-181</v>
      </c>
      <c r="E621" s="60">
        <f t="shared" si="131"/>
        <v>7.2538587939598264E-179</v>
      </c>
      <c r="F621" s="60">
        <f t="shared" si="132"/>
        <v>2.1797966171842574E-176</v>
      </c>
      <c r="G621" s="2">
        <f t="shared" si="138"/>
        <v>1.2049599325514619E-181</v>
      </c>
      <c r="H621" s="2">
        <f t="shared" si="139"/>
        <v>1</v>
      </c>
      <c r="I621" s="2" t="str">
        <f t="shared" si="133"/>
        <v>yes</v>
      </c>
      <c r="J621" s="2">
        <f t="shared" si="140"/>
        <v>7.2538587939598264E-179</v>
      </c>
      <c r="K621" s="2">
        <f t="shared" si="141"/>
        <v>1</v>
      </c>
      <c r="L621" s="2"/>
      <c r="M621" s="2"/>
      <c r="N621" s="2" t="str">
        <f t="shared" si="134"/>
        <v>yes</v>
      </c>
      <c r="O621" s="2">
        <f t="shared" si="142"/>
        <v>2.1797966171842574E-176</v>
      </c>
      <c r="P621" s="2">
        <f t="shared" si="143"/>
        <v>1</v>
      </c>
      <c r="Q621" s="2" t="str">
        <f t="shared" si="135"/>
        <v>yes</v>
      </c>
      <c r="R621" s="2">
        <f t="shared" si="136"/>
        <v>0.99</v>
      </c>
    </row>
    <row r="622" spans="1:18" ht="13.5" hidden="1" thickBot="1" x14ac:dyDescent="0.25">
      <c r="A622" s="66">
        <v>601</v>
      </c>
      <c r="B622" s="219" t="str">
        <f t="shared" si="129"/>
        <v/>
      </c>
      <c r="C622" s="59" t="str">
        <f t="shared" si="137"/>
        <v/>
      </c>
      <c r="D622" s="60">
        <f t="shared" si="130"/>
        <v>6.0247996627572986E-182</v>
      </c>
      <c r="E622" s="60">
        <f t="shared" si="131"/>
        <v>3.6329541966426642E-179</v>
      </c>
      <c r="F622" s="60">
        <f t="shared" si="132"/>
        <v>1.0935252379891066E-176</v>
      </c>
      <c r="G622" s="2">
        <f t="shared" si="138"/>
        <v>6.0247996627572986E-182</v>
      </c>
      <c r="H622" s="2">
        <f t="shared" si="139"/>
        <v>1</v>
      </c>
      <c r="I622" s="2" t="str">
        <f t="shared" si="133"/>
        <v>yes</v>
      </c>
      <c r="J622" s="2">
        <f t="shared" si="140"/>
        <v>3.6329541966426642E-179</v>
      </c>
      <c r="K622" s="2">
        <f t="shared" si="141"/>
        <v>1</v>
      </c>
      <c r="L622" s="2"/>
      <c r="M622" s="2"/>
      <c r="N622" s="2" t="str">
        <f t="shared" si="134"/>
        <v>yes</v>
      </c>
      <c r="O622" s="2">
        <f t="shared" si="142"/>
        <v>1.0935252379891066E-176</v>
      </c>
      <c r="P622" s="2">
        <f t="shared" si="143"/>
        <v>1</v>
      </c>
      <c r="Q622" s="2" t="str">
        <f t="shared" si="135"/>
        <v>yes</v>
      </c>
      <c r="R622" s="2">
        <f t="shared" si="136"/>
        <v>0.99</v>
      </c>
    </row>
    <row r="623" spans="1:18" ht="13.5" hidden="1" thickBot="1" x14ac:dyDescent="0.25">
      <c r="A623" s="66">
        <v>602</v>
      </c>
      <c r="B623" s="219" t="str">
        <f t="shared" si="129"/>
        <v/>
      </c>
      <c r="C623" s="59" t="str">
        <f t="shared" si="137"/>
        <v/>
      </c>
      <c r="D623" s="60">
        <f t="shared" si="130"/>
        <v>3.0123998313786433E-182</v>
      </c>
      <c r="E623" s="60">
        <f t="shared" si="131"/>
        <v>1.819489498152707E-179</v>
      </c>
      <c r="F623" s="60">
        <f t="shared" si="132"/>
        <v>5.4857909609287373E-177</v>
      </c>
      <c r="G623" s="2">
        <f t="shared" si="138"/>
        <v>3.0123998313786433E-182</v>
      </c>
      <c r="H623" s="2">
        <f t="shared" si="139"/>
        <v>1</v>
      </c>
      <c r="I623" s="2" t="str">
        <f t="shared" si="133"/>
        <v>yes</v>
      </c>
      <c r="J623" s="2">
        <f t="shared" si="140"/>
        <v>1.819489498152707E-179</v>
      </c>
      <c r="K623" s="2">
        <f t="shared" si="141"/>
        <v>1</v>
      </c>
      <c r="L623" s="2"/>
      <c r="M623" s="2"/>
      <c r="N623" s="2" t="str">
        <f t="shared" si="134"/>
        <v>yes</v>
      </c>
      <c r="O623" s="2">
        <f t="shared" si="142"/>
        <v>5.4857909609287373E-177</v>
      </c>
      <c r="P623" s="2">
        <f t="shared" si="143"/>
        <v>1</v>
      </c>
      <c r="Q623" s="2" t="str">
        <f t="shared" si="135"/>
        <v>yes</v>
      </c>
      <c r="R623" s="2">
        <f t="shared" si="136"/>
        <v>0.99</v>
      </c>
    </row>
    <row r="624" spans="1:18" ht="13.5" hidden="1" thickBot="1" x14ac:dyDescent="0.25">
      <c r="A624" s="66">
        <v>603</v>
      </c>
      <c r="B624" s="219" t="str">
        <f t="shared" si="129"/>
        <v/>
      </c>
      <c r="C624" s="59" t="str">
        <f t="shared" si="137"/>
        <v/>
      </c>
      <c r="D624" s="60">
        <f t="shared" si="130"/>
        <v>1.506199915689319E-182</v>
      </c>
      <c r="E624" s="60">
        <f t="shared" si="131"/>
        <v>9.1125094899204158E-180</v>
      </c>
      <c r="F624" s="60">
        <f t="shared" si="132"/>
        <v>2.7519929279551263E-177</v>
      </c>
      <c r="G624" s="2">
        <f t="shared" si="138"/>
        <v>1.506199915689319E-182</v>
      </c>
      <c r="H624" s="2">
        <f t="shared" si="139"/>
        <v>1</v>
      </c>
      <c r="I624" s="2" t="str">
        <f t="shared" si="133"/>
        <v>yes</v>
      </c>
      <c r="J624" s="2">
        <f t="shared" si="140"/>
        <v>9.1125094899204158E-180</v>
      </c>
      <c r="K624" s="2">
        <f t="shared" si="141"/>
        <v>1</v>
      </c>
      <c r="L624" s="2"/>
      <c r="M624" s="2"/>
      <c r="N624" s="2" t="str">
        <f t="shared" si="134"/>
        <v>yes</v>
      </c>
      <c r="O624" s="2">
        <f t="shared" si="142"/>
        <v>2.7519929279551263E-177</v>
      </c>
      <c r="P624" s="2">
        <f t="shared" si="143"/>
        <v>1</v>
      </c>
      <c r="Q624" s="2" t="str">
        <f t="shared" si="135"/>
        <v>yes</v>
      </c>
      <c r="R624" s="2">
        <f t="shared" si="136"/>
        <v>0.99</v>
      </c>
    </row>
    <row r="625" spans="1:18" ht="13.5" hidden="1" thickBot="1" x14ac:dyDescent="0.25">
      <c r="A625" s="66">
        <v>604</v>
      </c>
      <c r="B625" s="219" t="str">
        <f t="shared" si="129"/>
        <v/>
      </c>
      <c r="C625" s="59" t="str">
        <f t="shared" si="137"/>
        <v/>
      </c>
      <c r="D625" s="60">
        <f t="shared" si="130"/>
        <v>7.5309995784465814E-183</v>
      </c>
      <c r="E625" s="60">
        <f t="shared" si="131"/>
        <v>4.5637857445386459E-180</v>
      </c>
      <c r="F625" s="60">
        <f t="shared" si="132"/>
        <v>1.3805527187225216E-177</v>
      </c>
      <c r="G625" s="2">
        <f t="shared" si="138"/>
        <v>7.5309995784465814E-183</v>
      </c>
      <c r="H625" s="2">
        <f t="shared" si="139"/>
        <v>1</v>
      </c>
      <c r="I625" s="2" t="str">
        <f t="shared" si="133"/>
        <v>yes</v>
      </c>
      <c r="J625" s="2">
        <f t="shared" si="140"/>
        <v>4.5637857445386459E-180</v>
      </c>
      <c r="K625" s="2">
        <f t="shared" si="141"/>
        <v>1</v>
      </c>
      <c r="L625" s="2"/>
      <c r="M625" s="2"/>
      <c r="N625" s="2" t="str">
        <f t="shared" si="134"/>
        <v>yes</v>
      </c>
      <c r="O625" s="2">
        <f t="shared" si="142"/>
        <v>1.3805527187225216E-177</v>
      </c>
      <c r="P625" s="2">
        <f t="shared" si="143"/>
        <v>1</v>
      </c>
      <c r="Q625" s="2" t="str">
        <f t="shared" si="135"/>
        <v>yes</v>
      </c>
      <c r="R625" s="2">
        <f t="shared" si="136"/>
        <v>0.99</v>
      </c>
    </row>
    <row r="626" spans="1:18" ht="13.5" hidden="1" thickBot="1" x14ac:dyDescent="0.25">
      <c r="A626" s="66">
        <v>605</v>
      </c>
      <c r="B626" s="219" t="str">
        <f t="shared" si="129"/>
        <v/>
      </c>
      <c r="C626" s="59" t="str">
        <f t="shared" si="137"/>
        <v/>
      </c>
      <c r="D626" s="60">
        <f t="shared" si="130"/>
        <v>3.7654997892232832E-183</v>
      </c>
      <c r="E626" s="60">
        <f t="shared" si="131"/>
        <v>2.2856583720585423E-180</v>
      </c>
      <c r="F626" s="60">
        <f t="shared" si="132"/>
        <v>6.9255825223352876E-178</v>
      </c>
      <c r="G626" s="2">
        <f t="shared" si="138"/>
        <v>3.7654997892232832E-183</v>
      </c>
      <c r="H626" s="2">
        <f t="shared" si="139"/>
        <v>1</v>
      </c>
      <c r="I626" s="2" t="str">
        <f t="shared" si="133"/>
        <v>yes</v>
      </c>
      <c r="J626" s="2">
        <f t="shared" si="140"/>
        <v>2.2856583720585423E-180</v>
      </c>
      <c r="K626" s="2">
        <f t="shared" si="141"/>
        <v>1</v>
      </c>
      <c r="L626" s="2"/>
      <c r="M626" s="2"/>
      <c r="N626" s="2" t="str">
        <f t="shared" si="134"/>
        <v>yes</v>
      </c>
      <c r="O626" s="2">
        <f t="shared" si="142"/>
        <v>6.9255825223352876E-178</v>
      </c>
      <c r="P626" s="2">
        <f t="shared" si="143"/>
        <v>1</v>
      </c>
      <c r="Q626" s="2" t="str">
        <f t="shared" si="135"/>
        <v>yes</v>
      </c>
      <c r="R626" s="2">
        <f t="shared" si="136"/>
        <v>0.99</v>
      </c>
    </row>
    <row r="627" spans="1:18" ht="13.5" hidden="1" thickBot="1" x14ac:dyDescent="0.25">
      <c r="A627" s="66">
        <v>606</v>
      </c>
      <c r="B627" s="219" t="str">
        <f t="shared" si="129"/>
        <v/>
      </c>
      <c r="C627" s="59" t="str">
        <f t="shared" si="137"/>
        <v/>
      </c>
      <c r="D627" s="60">
        <f t="shared" si="130"/>
        <v>1.8827498946116383E-183</v>
      </c>
      <c r="E627" s="60">
        <f t="shared" si="131"/>
        <v>1.14471193592388E-180</v>
      </c>
      <c r="F627" s="60">
        <f t="shared" si="132"/>
        <v>3.4742195530279303E-178</v>
      </c>
      <c r="G627" s="2">
        <f t="shared" si="138"/>
        <v>1.8827498946116383E-183</v>
      </c>
      <c r="H627" s="2">
        <f t="shared" si="139"/>
        <v>1</v>
      </c>
      <c r="I627" s="2" t="str">
        <f t="shared" si="133"/>
        <v>yes</v>
      </c>
      <c r="J627" s="2">
        <f t="shared" si="140"/>
        <v>1.14471193592388E-180</v>
      </c>
      <c r="K627" s="2">
        <f t="shared" si="141"/>
        <v>1</v>
      </c>
      <c r="L627" s="2"/>
      <c r="M627" s="2"/>
      <c r="N627" s="2" t="str">
        <f t="shared" si="134"/>
        <v>yes</v>
      </c>
      <c r="O627" s="2">
        <f t="shared" si="142"/>
        <v>3.4742195530279303E-178</v>
      </c>
      <c r="P627" s="2">
        <f t="shared" si="143"/>
        <v>1</v>
      </c>
      <c r="Q627" s="2" t="str">
        <f t="shared" si="135"/>
        <v>yes</v>
      </c>
      <c r="R627" s="2">
        <f t="shared" si="136"/>
        <v>0.99</v>
      </c>
    </row>
    <row r="628" spans="1:18" ht="13.5" hidden="1" thickBot="1" x14ac:dyDescent="0.25">
      <c r="A628" s="66">
        <v>607</v>
      </c>
      <c r="B628" s="219" t="str">
        <f t="shared" si="129"/>
        <v/>
      </c>
      <c r="C628" s="59" t="str">
        <f t="shared" si="137"/>
        <v/>
      </c>
      <c r="D628" s="60">
        <f t="shared" si="130"/>
        <v>9.4137494730581724E-184</v>
      </c>
      <c r="E628" s="60">
        <f t="shared" si="131"/>
        <v>5.7329734290924497E-181</v>
      </c>
      <c r="F628" s="60">
        <f t="shared" si="132"/>
        <v>1.7428333361935804E-178</v>
      </c>
      <c r="G628" s="2">
        <f t="shared" si="138"/>
        <v>9.4137494730581724E-184</v>
      </c>
      <c r="H628" s="2">
        <f t="shared" si="139"/>
        <v>1</v>
      </c>
      <c r="I628" s="2" t="str">
        <f t="shared" si="133"/>
        <v>yes</v>
      </c>
      <c r="J628" s="2">
        <f t="shared" si="140"/>
        <v>5.7329734290924497E-181</v>
      </c>
      <c r="K628" s="2">
        <f t="shared" si="141"/>
        <v>1</v>
      </c>
      <c r="L628" s="2"/>
      <c r="M628" s="2"/>
      <c r="N628" s="2" t="str">
        <f t="shared" si="134"/>
        <v>yes</v>
      </c>
      <c r="O628" s="2">
        <f t="shared" si="142"/>
        <v>1.7428333361935804E-178</v>
      </c>
      <c r="P628" s="2">
        <f t="shared" si="143"/>
        <v>1</v>
      </c>
      <c r="Q628" s="2" t="str">
        <f t="shared" si="135"/>
        <v>yes</v>
      </c>
      <c r="R628" s="2">
        <f t="shared" si="136"/>
        <v>0.99</v>
      </c>
    </row>
    <row r="629" spans="1:18" ht="13.5" hidden="1" thickBot="1" x14ac:dyDescent="0.25">
      <c r="A629" s="66">
        <v>608</v>
      </c>
      <c r="B629" s="219" t="str">
        <f t="shared" si="129"/>
        <v/>
      </c>
      <c r="C629" s="59" t="str">
        <f t="shared" si="137"/>
        <v/>
      </c>
      <c r="D629" s="60">
        <f t="shared" si="130"/>
        <v>4.7068747365290779E-184</v>
      </c>
      <c r="E629" s="60">
        <f t="shared" si="131"/>
        <v>2.8711935892827491E-181</v>
      </c>
      <c r="F629" s="60">
        <f t="shared" si="132"/>
        <v>8.7428315481133518E-179</v>
      </c>
      <c r="G629" s="2">
        <f t="shared" si="138"/>
        <v>4.7068747365290779E-184</v>
      </c>
      <c r="H629" s="2">
        <f t="shared" si="139"/>
        <v>1</v>
      </c>
      <c r="I629" s="2" t="str">
        <f t="shared" si="133"/>
        <v>yes</v>
      </c>
      <c r="J629" s="2">
        <f t="shared" si="140"/>
        <v>2.8711935892827491E-181</v>
      </c>
      <c r="K629" s="2">
        <f t="shared" si="141"/>
        <v>1</v>
      </c>
      <c r="L629" s="2"/>
      <c r="M629" s="2"/>
      <c r="N629" s="2" t="str">
        <f t="shared" si="134"/>
        <v>yes</v>
      </c>
      <c r="O629" s="2">
        <f t="shared" si="142"/>
        <v>8.7428315481133518E-179</v>
      </c>
      <c r="P629" s="2">
        <f t="shared" si="143"/>
        <v>1</v>
      </c>
      <c r="Q629" s="2" t="str">
        <f t="shared" si="135"/>
        <v>yes</v>
      </c>
      <c r="R629" s="2">
        <f t="shared" si="136"/>
        <v>0.99</v>
      </c>
    </row>
    <row r="630" spans="1:18" ht="13.5" hidden="1" thickBot="1" x14ac:dyDescent="0.25">
      <c r="A630" s="66">
        <v>609</v>
      </c>
      <c r="B630" s="219" t="str">
        <f t="shared" si="129"/>
        <v/>
      </c>
      <c r="C630" s="59" t="str">
        <f t="shared" si="137"/>
        <v/>
      </c>
      <c r="D630" s="60">
        <f t="shared" si="130"/>
        <v>2.3534373682645345E-184</v>
      </c>
      <c r="E630" s="60">
        <f t="shared" si="131"/>
        <v>1.4379502320096361E-181</v>
      </c>
      <c r="F630" s="60">
        <f t="shared" si="132"/>
        <v>4.385771742003082E-179</v>
      </c>
      <c r="G630" s="2">
        <f t="shared" si="138"/>
        <v>2.3534373682645345E-184</v>
      </c>
      <c r="H630" s="2">
        <f t="shared" si="139"/>
        <v>1</v>
      </c>
      <c r="I630" s="2" t="str">
        <f t="shared" si="133"/>
        <v>yes</v>
      </c>
      <c r="J630" s="2">
        <f t="shared" si="140"/>
        <v>1.4379502320096361E-181</v>
      </c>
      <c r="K630" s="2">
        <f t="shared" si="141"/>
        <v>1</v>
      </c>
      <c r="L630" s="2"/>
      <c r="M630" s="2"/>
      <c r="N630" s="2" t="str">
        <f t="shared" si="134"/>
        <v>yes</v>
      </c>
      <c r="O630" s="2">
        <f t="shared" si="142"/>
        <v>4.385771742003082E-179</v>
      </c>
      <c r="P630" s="2">
        <f t="shared" si="143"/>
        <v>1</v>
      </c>
      <c r="Q630" s="2" t="str">
        <f t="shared" si="135"/>
        <v>yes</v>
      </c>
      <c r="R630" s="2">
        <f t="shared" si="136"/>
        <v>0.99</v>
      </c>
    </row>
    <row r="631" spans="1:18" ht="13.5" hidden="1" thickBot="1" x14ac:dyDescent="0.25">
      <c r="A631" s="66">
        <v>610</v>
      </c>
      <c r="B631" s="219" t="str">
        <f t="shared" si="129"/>
        <v/>
      </c>
      <c r="C631" s="59" t="str">
        <f t="shared" si="137"/>
        <v/>
      </c>
      <c r="D631" s="60">
        <f t="shared" si="130"/>
        <v>1.1767186841322652E-184</v>
      </c>
      <c r="E631" s="60">
        <f t="shared" si="131"/>
        <v>7.2015183468894913E-182</v>
      </c>
      <c r="F631" s="60">
        <f t="shared" si="132"/>
        <v>2.2000756221615847E-179</v>
      </c>
      <c r="G631" s="2">
        <f t="shared" si="138"/>
        <v>1.1767186841322652E-184</v>
      </c>
      <c r="H631" s="2">
        <f t="shared" si="139"/>
        <v>1</v>
      </c>
      <c r="I631" s="2" t="str">
        <f t="shared" si="133"/>
        <v>yes</v>
      </c>
      <c r="J631" s="2">
        <f t="shared" si="140"/>
        <v>7.2015183468894913E-182</v>
      </c>
      <c r="K631" s="2">
        <f t="shared" si="141"/>
        <v>1</v>
      </c>
      <c r="L631" s="2"/>
      <c r="M631" s="2"/>
      <c r="N631" s="2" t="str">
        <f t="shared" si="134"/>
        <v>yes</v>
      </c>
      <c r="O631" s="2">
        <f t="shared" si="142"/>
        <v>2.2000756221615847E-179</v>
      </c>
      <c r="P631" s="2">
        <f t="shared" si="143"/>
        <v>1</v>
      </c>
      <c r="Q631" s="2" t="str">
        <f t="shared" si="135"/>
        <v>yes</v>
      </c>
      <c r="R631" s="2">
        <f t="shared" si="136"/>
        <v>0.99</v>
      </c>
    </row>
    <row r="632" spans="1:18" ht="13.5" hidden="1" thickBot="1" x14ac:dyDescent="0.25">
      <c r="A632" s="66">
        <v>611</v>
      </c>
      <c r="B632" s="219" t="str">
        <f t="shared" si="129"/>
        <v/>
      </c>
      <c r="C632" s="59" t="str">
        <f t="shared" si="137"/>
        <v/>
      </c>
      <c r="D632" s="60">
        <f t="shared" si="130"/>
        <v>5.8835934206613147E-185</v>
      </c>
      <c r="E632" s="60">
        <f t="shared" si="131"/>
        <v>3.6066427668654003E-182</v>
      </c>
      <c r="F632" s="60">
        <f t="shared" si="132"/>
        <v>1.1036385702542352E-179</v>
      </c>
      <c r="G632" s="2">
        <f t="shared" si="138"/>
        <v>5.8835934206613147E-185</v>
      </c>
      <c r="H632" s="2">
        <f t="shared" si="139"/>
        <v>1</v>
      </c>
      <c r="I632" s="2" t="str">
        <f t="shared" si="133"/>
        <v>yes</v>
      </c>
      <c r="J632" s="2">
        <f t="shared" si="140"/>
        <v>3.6066427668654003E-182</v>
      </c>
      <c r="K632" s="2">
        <f t="shared" si="141"/>
        <v>1</v>
      </c>
      <c r="L632" s="2"/>
      <c r="M632" s="2"/>
      <c r="N632" s="2" t="str">
        <f t="shared" si="134"/>
        <v>yes</v>
      </c>
      <c r="O632" s="2">
        <f t="shared" si="142"/>
        <v>1.1036385702542352E-179</v>
      </c>
      <c r="P632" s="2">
        <f t="shared" si="143"/>
        <v>1</v>
      </c>
      <c r="Q632" s="2" t="str">
        <f t="shared" si="135"/>
        <v>yes</v>
      </c>
      <c r="R632" s="2">
        <f t="shared" si="136"/>
        <v>0.99</v>
      </c>
    </row>
    <row r="633" spans="1:18" ht="13.5" hidden="1" thickBot="1" x14ac:dyDescent="0.25">
      <c r="A633" s="66">
        <v>612</v>
      </c>
      <c r="B633" s="219" t="str">
        <f t="shared" si="129"/>
        <v/>
      </c>
      <c r="C633" s="59" t="str">
        <f t="shared" si="137"/>
        <v/>
      </c>
      <c r="D633" s="60">
        <f t="shared" si="130"/>
        <v>2.9417967103306518E-185</v>
      </c>
      <c r="E633" s="60">
        <f t="shared" si="131"/>
        <v>1.8062631801430268E-182</v>
      </c>
      <c r="F633" s="60">
        <f t="shared" si="132"/>
        <v>5.5362260651054928E-180</v>
      </c>
      <c r="G633" s="2">
        <f t="shared" si="138"/>
        <v>2.9417967103306518E-185</v>
      </c>
      <c r="H633" s="2">
        <f t="shared" si="139"/>
        <v>1</v>
      </c>
      <c r="I633" s="2" t="str">
        <f t="shared" si="133"/>
        <v>yes</v>
      </c>
      <c r="J633" s="2">
        <f t="shared" si="140"/>
        <v>1.8062631801430268E-182</v>
      </c>
      <c r="K633" s="2">
        <f t="shared" si="141"/>
        <v>1</v>
      </c>
      <c r="L633" s="2"/>
      <c r="M633" s="2"/>
      <c r="N633" s="2" t="str">
        <f t="shared" si="134"/>
        <v>yes</v>
      </c>
      <c r="O633" s="2">
        <f t="shared" si="142"/>
        <v>5.5362260651054928E-180</v>
      </c>
      <c r="P633" s="2">
        <f t="shared" si="143"/>
        <v>1</v>
      </c>
      <c r="Q633" s="2" t="str">
        <f t="shared" si="135"/>
        <v>yes</v>
      </c>
      <c r="R633" s="2">
        <f t="shared" si="136"/>
        <v>0.99</v>
      </c>
    </row>
    <row r="634" spans="1:18" ht="13.5" hidden="1" thickBot="1" x14ac:dyDescent="0.25">
      <c r="A634" s="66">
        <v>613</v>
      </c>
      <c r="B634" s="219" t="str">
        <f t="shared" si="129"/>
        <v/>
      </c>
      <c r="C634" s="59" t="str">
        <f t="shared" si="137"/>
        <v/>
      </c>
      <c r="D634" s="60">
        <f t="shared" si="130"/>
        <v>1.4708983551653231E-185</v>
      </c>
      <c r="E634" s="60">
        <f t="shared" si="131"/>
        <v>9.046024884266774E-183</v>
      </c>
      <c r="F634" s="60">
        <f t="shared" si="132"/>
        <v>2.7771443484534555E-180</v>
      </c>
      <c r="G634" s="2">
        <f t="shared" si="138"/>
        <v>1.4708983551653231E-185</v>
      </c>
      <c r="H634" s="2">
        <f t="shared" si="139"/>
        <v>1</v>
      </c>
      <c r="I634" s="2" t="str">
        <f t="shared" si="133"/>
        <v>yes</v>
      </c>
      <c r="J634" s="2">
        <f t="shared" si="140"/>
        <v>9.046024884266774E-183</v>
      </c>
      <c r="K634" s="2">
        <f t="shared" si="141"/>
        <v>1</v>
      </c>
      <c r="L634" s="2"/>
      <c r="M634" s="2"/>
      <c r="N634" s="2" t="str">
        <f t="shared" si="134"/>
        <v>yes</v>
      </c>
      <c r="O634" s="2">
        <f t="shared" si="142"/>
        <v>2.7771443484534555E-180</v>
      </c>
      <c r="P634" s="2">
        <f t="shared" si="143"/>
        <v>1</v>
      </c>
      <c r="Q634" s="2" t="str">
        <f t="shared" si="135"/>
        <v>yes</v>
      </c>
      <c r="R634" s="2">
        <f t="shared" si="136"/>
        <v>0.99</v>
      </c>
    </row>
    <row r="635" spans="1:18" ht="13.5" hidden="1" thickBot="1" x14ac:dyDescent="0.25">
      <c r="A635" s="66">
        <v>614</v>
      </c>
      <c r="B635" s="219" t="str">
        <f t="shared" si="129"/>
        <v/>
      </c>
      <c r="C635" s="59" t="str">
        <f t="shared" si="137"/>
        <v/>
      </c>
      <c r="D635" s="60">
        <f t="shared" si="130"/>
        <v>7.3544917758266017E-186</v>
      </c>
      <c r="E635" s="60">
        <f t="shared" si="131"/>
        <v>4.530366933909202E-183</v>
      </c>
      <c r="F635" s="60">
        <f t="shared" si="132"/>
        <v>1.393095186668859E-180</v>
      </c>
      <c r="G635" s="2">
        <f t="shared" si="138"/>
        <v>7.3544917758266017E-186</v>
      </c>
      <c r="H635" s="2">
        <f t="shared" si="139"/>
        <v>1</v>
      </c>
      <c r="I635" s="2" t="str">
        <f t="shared" si="133"/>
        <v>yes</v>
      </c>
      <c r="J635" s="2">
        <f t="shared" si="140"/>
        <v>4.530366933909202E-183</v>
      </c>
      <c r="K635" s="2">
        <f t="shared" si="141"/>
        <v>1</v>
      </c>
      <c r="L635" s="2"/>
      <c r="M635" s="2"/>
      <c r="N635" s="2" t="str">
        <f t="shared" si="134"/>
        <v>yes</v>
      </c>
      <c r="O635" s="2">
        <f t="shared" si="142"/>
        <v>1.393095186668859E-180</v>
      </c>
      <c r="P635" s="2">
        <f t="shared" si="143"/>
        <v>1</v>
      </c>
      <c r="Q635" s="2" t="str">
        <f t="shared" si="135"/>
        <v>yes</v>
      </c>
      <c r="R635" s="2">
        <f t="shared" si="136"/>
        <v>0.99</v>
      </c>
    </row>
    <row r="636" spans="1:18" ht="13.5" hidden="1" thickBot="1" x14ac:dyDescent="0.25">
      <c r="A636" s="66">
        <v>615</v>
      </c>
      <c r="B636" s="219" t="str">
        <f t="shared" si="129"/>
        <v/>
      </c>
      <c r="C636" s="59" t="str">
        <f t="shared" si="137"/>
        <v/>
      </c>
      <c r="D636" s="60">
        <f t="shared" si="130"/>
        <v>3.6772458879132943E-186</v>
      </c>
      <c r="E636" s="60">
        <f t="shared" si="131"/>
        <v>2.2688607128425106E-183</v>
      </c>
      <c r="F636" s="60">
        <f t="shared" si="132"/>
        <v>6.9881277680138231E-181</v>
      </c>
      <c r="G636" s="2">
        <f t="shared" si="138"/>
        <v>3.6772458879132943E-186</v>
      </c>
      <c r="H636" s="2">
        <f t="shared" si="139"/>
        <v>1</v>
      </c>
      <c r="I636" s="2" t="str">
        <f t="shared" si="133"/>
        <v>yes</v>
      </c>
      <c r="J636" s="2">
        <f t="shared" si="140"/>
        <v>2.2688607128425106E-183</v>
      </c>
      <c r="K636" s="2">
        <f t="shared" si="141"/>
        <v>1</v>
      </c>
      <c r="L636" s="2"/>
      <c r="M636" s="2"/>
      <c r="N636" s="2" t="str">
        <f t="shared" si="134"/>
        <v>yes</v>
      </c>
      <c r="O636" s="2">
        <f t="shared" si="142"/>
        <v>6.9881277680138231E-181</v>
      </c>
      <c r="P636" s="2">
        <f t="shared" si="143"/>
        <v>1</v>
      </c>
      <c r="Q636" s="2" t="str">
        <f t="shared" si="135"/>
        <v>yes</v>
      </c>
      <c r="R636" s="2">
        <f t="shared" si="136"/>
        <v>0.99</v>
      </c>
    </row>
    <row r="637" spans="1:18" ht="13.5" hidden="1" thickBot="1" x14ac:dyDescent="0.25">
      <c r="A637" s="66">
        <v>616</v>
      </c>
      <c r="B637" s="219" t="str">
        <f t="shared" si="129"/>
        <v/>
      </c>
      <c r="C637" s="59" t="str">
        <f t="shared" si="137"/>
        <v/>
      </c>
      <c r="D637" s="60">
        <f t="shared" si="130"/>
        <v>1.8386229439566437E-186</v>
      </c>
      <c r="E637" s="60">
        <f t="shared" si="131"/>
        <v>1.1362689793652096E-183</v>
      </c>
      <c r="F637" s="60">
        <f t="shared" si="132"/>
        <v>3.5054081875711183E-181</v>
      </c>
      <c r="G637" s="2">
        <f t="shared" si="138"/>
        <v>1.8386229439566437E-186</v>
      </c>
      <c r="H637" s="2">
        <f t="shared" si="139"/>
        <v>1</v>
      </c>
      <c r="I637" s="2" t="str">
        <f t="shared" si="133"/>
        <v>yes</v>
      </c>
      <c r="J637" s="2">
        <f t="shared" si="140"/>
        <v>1.1362689793652096E-183</v>
      </c>
      <c r="K637" s="2">
        <f t="shared" si="141"/>
        <v>1</v>
      </c>
      <c r="L637" s="2"/>
      <c r="M637" s="2"/>
      <c r="N637" s="2" t="str">
        <f t="shared" si="134"/>
        <v>yes</v>
      </c>
      <c r="O637" s="2">
        <f t="shared" si="142"/>
        <v>3.5054081875711183E-181</v>
      </c>
      <c r="P637" s="2">
        <f t="shared" si="143"/>
        <v>1</v>
      </c>
      <c r="Q637" s="2" t="str">
        <f t="shared" si="135"/>
        <v>yes</v>
      </c>
      <c r="R637" s="2">
        <f t="shared" si="136"/>
        <v>0.99</v>
      </c>
    </row>
    <row r="638" spans="1:18" ht="13.5" hidden="1" thickBot="1" x14ac:dyDescent="0.25">
      <c r="A638" s="66">
        <v>617</v>
      </c>
      <c r="B638" s="219" t="str">
        <f t="shared" si="129"/>
        <v/>
      </c>
      <c r="C638" s="59" t="str">
        <f t="shared" si="137"/>
        <v/>
      </c>
      <c r="D638" s="60">
        <f t="shared" si="130"/>
        <v>9.1931147197837226E-187</v>
      </c>
      <c r="E638" s="60">
        <f t="shared" si="131"/>
        <v>5.6905380115458243E-184</v>
      </c>
      <c r="F638" s="60">
        <f t="shared" si="132"/>
        <v>1.7583854386823818E-181</v>
      </c>
      <c r="G638" s="2">
        <f t="shared" si="138"/>
        <v>9.1931147197837226E-187</v>
      </c>
      <c r="H638" s="2">
        <f t="shared" si="139"/>
        <v>1</v>
      </c>
      <c r="I638" s="2" t="str">
        <f t="shared" si="133"/>
        <v>yes</v>
      </c>
      <c r="J638" s="2">
        <f t="shared" si="140"/>
        <v>5.6905380115458243E-184</v>
      </c>
      <c r="K638" s="2">
        <f t="shared" si="141"/>
        <v>1</v>
      </c>
      <c r="L638" s="2"/>
      <c r="M638" s="2"/>
      <c r="N638" s="2" t="str">
        <f t="shared" si="134"/>
        <v>yes</v>
      </c>
      <c r="O638" s="2">
        <f t="shared" si="142"/>
        <v>1.7583854386823818E-181</v>
      </c>
      <c r="P638" s="2">
        <f t="shared" si="143"/>
        <v>1</v>
      </c>
      <c r="Q638" s="2" t="str">
        <f t="shared" si="135"/>
        <v>yes</v>
      </c>
      <c r="R638" s="2">
        <f t="shared" si="136"/>
        <v>0.99</v>
      </c>
    </row>
    <row r="639" spans="1:18" ht="13.5" hidden="1" thickBot="1" x14ac:dyDescent="0.25">
      <c r="A639" s="66">
        <v>618</v>
      </c>
      <c r="B639" s="219" t="str">
        <f t="shared" si="129"/>
        <v/>
      </c>
      <c r="C639" s="59" t="str">
        <f t="shared" si="137"/>
        <v/>
      </c>
      <c r="D639" s="60">
        <f t="shared" si="130"/>
        <v>4.5965573598918531E-187</v>
      </c>
      <c r="E639" s="60">
        <f t="shared" si="131"/>
        <v>2.849865563132797E-184</v>
      </c>
      <c r="F639" s="60">
        <f t="shared" si="132"/>
        <v>8.8203798834696264E-182</v>
      </c>
      <c r="G639" s="2">
        <f t="shared" si="138"/>
        <v>4.5965573598918531E-187</v>
      </c>
      <c r="H639" s="2">
        <f t="shared" si="139"/>
        <v>1</v>
      </c>
      <c r="I639" s="2" t="str">
        <f t="shared" si="133"/>
        <v>yes</v>
      </c>
      <c r="J639" s="2">
        <f t="shared" si="140"/>
        <v>2.849865563132797E-184</v>
      </c>
      <c r="K639" s="2">
        <f t="shared" si="141"/>
        <v>1</v>
      </c>
      <c r="L639" s="2"/>
      <c r="M639" s="2"/>
      <c r="N639" s="2" t="str">
        <f t="shared" si="134"/>
        <v>yes</v>
      </c>
      <c r="O639" s="2">
        <f t="shared" si="142"/>
        <v>8.8203798834696264E-182</v>
      </c>
      <c r="P639" s="2">
        <f t="shared" si="143"/>
        <v>1</v>
      </c>
      <c r="Q639" s="2" t="str">
        <f t="shared" si="135"/>
        <v>yes</v>
      </c>
      <c r="R639" s="2">
        <f t="shared" si="136"/>
        <v>0.99</v>
      </c>
    </row>
    <row r="640" spans="1:18" ht="13.5" hidden="1" thickBot="1" x14ac:dyDescent="0.25">
      <c r="A640" s="66">
        <v>619</v>
      </c>
      <c r="B640" s="219" t="str">
        <f t="shared" si="129"/>
        <v/>
      </c>
      <c r="C640" s="59" t="str">
        <f t="shared" si="137"/>
        <v/>
      </c>
      <c r="D640" s="60">
        <f t="shared" si="130"/>
        <v>2.2982786799459225E-187</v>
      </c>
      <c r="E640" s="60">
        <f t="shared" si="131"/>
        <v>1.4272310602464232E-184</v>
      </c>
      <c r="F640" s="60">
        <f t="shared" si="132"/>
        <v>4.424439269550466E-182</v>
      </c>
      <c r="G640" s="2">
        <f t="shared" si="138"/>
        <v>2.2982786799459225E-187</v>
      </c>
      <c r="H640" s="2">
        <f t="shared" si="139"/>
        <v>1</v>
      </c>
      <c r="I640" s="2" t="str">
        <f t="shared" si="133"/>
        <v>yes</v>
      </c>
      <c r="J640" s="2">
        <f t="shared" si="140"/>
        <v>1.4272310602464232E-184</v>
      </c>
      <c r="K640" s="2">
        <f t="shared" si="141"/>
        <v>1</v>
      </c>
      <c r="L640" s="2"/>
      <c r="M640" s="2"/>
      <c r="N640" s="2" t="str">
        <f t="shared" si="134"/>
        <v>yes</v>
      </c>
      <c r="O640" s="2">
        <f t="shared" si="142"/>
        <v>4.424439269550466E-182</v>
      </c>
      <c r="P640" s="2">
        <f t="shared" si="143"/>
        <v>1</v>
      </c>
      <c r="Q640" s="2" t="str">
        <f t="shared" si="135"/>
        <v>yes</v>
      </c>
      <c r="R640" s="2">
        <f t="shared" si="136"/>
        <v>0.99</v>
      </c>
    </row>
    <row r="641" spans="1:18" ht="13.5" hidden="1" thickBot="1" x14ac:dyDescent="0.25">
      <c r="A641" s="66">
        <v>620</v>
      </c>
      <c r="B641" s="219" t="str">
        <f t="shared" si="129"/>
        <v/>
      </c>
      <c r="C641" s="59" t="str">
        <f t="shared" si="137"/>
        <v/>
      </c>
      <c r="D641" s="60">
        <f t="shared" si="130"/>
        <v>1.1491393399729589E-187</v>
      </c>
      <c r="E641" s="60">
        <f t="shared" si="131"/>
        <v>7.147646694631835E-185</v>
      </c>
      <c r="F641" s="60">
        <f t="shared" si="132"/>
        <v>2.2193557900765879E-182</v>
      </c>
      <c r="G641" s="2">
        <f t="shared" si="138"/>
        <v>1.1491393399729589E-187</v>
      </c>
      <c r="H641" s="2">
        <f t="shared" si="139"/>
        <v>1</v>
      </c>
      <c r="I641" s="2" t="str">
        <f t="shared" si="133"/>
        <v>yes</v>
      </c>
      <c r="J641" s="2">
        <f t="shared" si="140"/>
        <v>7.147646694631835E-185</v>
      </c>
      <c r="K641" s="2">
        <f t="shared" si="141"/>
        <v>1</v>
      </c>
      <c r="L641" s="2"/>
      <c r="M641" s="2"/>
      <c r="N641" s="2" t="str">
        <f t="shared" si="134"/>
        <v>yes</v>
      </c>
      <c r="O641" s="2">
        <f t="shared" si="142"/>
        <v>2.2193557900765879E-182</v>
      </c>
      <c r="P641" s="2">
        <f t="shared" si="143"/>
        <v>1</v>
      </c>
      <c r="Q641" s="2" t="str">
        <f t="shared" si="135"/>
        <v>yes</v>
      </c>
      <c r="R641" s="2">
        <f t="shared" si="136"/>
        <v>0.99</v>
      </c>
    </row>
    <row r="642" spans="1:18" ht="13.5" hidden="1" thickBot="1" x14ac:dyDescent="0.25">
      <c r="A642" s="66">
        <v>621</v>
      </c>
      <c r="B642" s="219" t="str">
        <f t="shared" si="129"/>
        <v/>
      </c>
      <c r="C642" s="59" t="str">
        <f t="shared" si="137"/>
        <v/>
      </c>
      <c r="D642" s="60">
        <f t="shared" si="130"/>
        <v>5.7456966998647845E-188</v>
      </c>
      <c r="E642" s="60">
        <f t="shared" si="131"/>
        <v>3.5795690440157742E-185</v>
      </c>
      <c r="F642" s="60">
        <f t="shared" si="132"/>
        <v>1.113251718385608E-182</v>
      </c>
      <c r="G642" s="2">
        <f t="shared" si="138"/>
        <v>5.7456966998647845E-188</v>
      </c>
      <c r="H642" s="2">
        <f t="shared" si="139"/>
        <v>1</v>
      </c>
      <c r="I642" s="2" t="str">
        <f t="shared" si="133"/>
        <v>yes</v>
      </c>
      <c r="J642" s="2">
        <f t="shared" si="140"/>
        <v>3.5795690440157742E-185</v>
      </c>
      <c r="K642" s="2">
        <f t="shared" si="141"/>
        <v>1</v>
      </c>
      <c r="L642" s="2"/>
      <c r="M642" s="2"/>
      <c r="N642" s="2" t="str">
        <f t="shared" si="134"/>
        <v>yes</v>
      </c>
      <c r="O642" s="2">
        <f t="shared" si="142"/>
        <v>1.113251718385608E-182</v>
      </c>
      <c r="P642" s="2">
        <f t="shared" si="143"/>
        <v>1</v>
      </c>
      <c r="Q642" s="2" t="str">
        <f t="shared" si="135"/>
        <v>yes</v>
      </c>
      <c r="R642" s="2">
        <f t="shared" si="136"/>
        <v>0.99</v>
      </c>
    </row>
    <row r="643" spans="1:18" ht="13.5" hidden="1" thickBot="1" x14ac:dyDescent="0.25">
      <c r="A643" s="66">
        <v>622</v>
      </c>
      <c r="B643" s="219" t="str">
        <f t="shared" si="129"/>
        <v/>
      </c>
      <c r="C643" s="59" t="str">
        <f t="shared" si="137"/>
        <v/>
      </c>
      <c r="D643" s="60">
        <f t="shared" si="130"/>
        <v>2.8728483499323872E-188</v>
      </c>
      <c r="E643" s="60">
        <f t="shared" si="131"/>
        <v>1.7926573703578161E-185</v>
      </c>
      <c r="F643" s="60">
        <f t="shared" si="132"/>
        <v>5.5841564371481067E-183</v>
      </c>
      <c r="G643" s="2">
        <f t="shared" si="138"/>
        <v>2.8728483499323872E-188</v>
      </c>
      <c r="H643" s="2">
        <f t="shared" si="139"/>
        <v>1</v>
      </c>
      <c r="I643" s="2" t="str">
        <f t="shared" si="133"/>
        <v>yes</v>
      </c>
      <c r="J643" s="2">
        <f t="shared" si="140"/>
        <v>1.7926573703578161E-185</v>
      </c>
      <c r="K643" s="2">
        <f t="shared" si="141"/>
        <v>1</v>
      </c>
      <c r="L643" s="2"/>
      <c r="M643" s="2"/>
      <c r="N643" s="2" t="str">
        <f t="shared" si="134"/>
        <v>yes</v>
      </c>
      <c r="O643" s="2">
        <f t="shared" si="142"/>
        <v>5.5841564371481067E-183</v>
      </c>
      <c r="P643" s="2">
        <f t="shared" si="143"/>
        <v>1</v>
      </c>
      <c r="Q643" s="2" t="str">
        <f t="shared" si="135"/>
        <v>yes</v>
      </c>
      <c r="R643" s="2">
        <f t="shared" si="136"/>
        <v>0.99</v>
      </c>
    </row>
    <row r="644" spans="1:18" ht="13.5" hidden="1" thickBot="1" x14ac:dyDescent="0.25">
      <c r="A644" s="66">
        <v>623</v>
      </c>
      <c r="B644" s="219" t="str">
        <f t="shared" si="129"/>
        <v/>
      </c>
      <c r="C644" s="59" t="str">
        <f t="shared" si="137"/>
        <v/>
      </c>
      <c r="D644" s="60">
        <f t="shared" si="130"/>
        <v>1.4364241749661907E-188</v>
      </c>
      <c r="E644" s="60">
        <f t="shared" si="131"/>
        <v>8.9776510935387259E-186</v>
      </c>
      <c r="F644" s="60">
        <f t="shared" si="132"/>
        <v>2.8010415054258371E-183</v>
      </c>
      <c r="G644" s="2">
        <f t="shared" si="138"/>
        <v>1.4364241749661907E-188</v>
      </c>
      <c r="H644" s="2">
        <f t="shared" si="139"/>
        <v>1</v>
      </c>
      <c r="I644" s="2" t="str">
        <f t="shared" si="133"/>
        <v>yes</v>
      </c>
      <c r="J644" s="2">
        <f t="shared" si="140"/>
        <v>8.9776510935387259E-186</v>
      </c>
      <c r="K644" s="2">
        <f t="shared" si="141"/>
        <v>1</v>
      </c>
      <c r="L644" s="2"/>
      <c r="M644" s="2"/>
      <c r="N644" s="2" t="str">
        <f t="shared" si="134"/>
        <v>yes</v>
      </c>
      <c r="O644" s="2">
        <f t="shared" si="142"/>
        <v>2.8010415054258371E-183</v>
      </c>
      <c r="P644" s="2">
        <f t="shared" si="143"/>
        <v>1</v>
      </c>
      <c r="Q644" s="2" t="str">
        <f t="shared" si="135"/>
        <v>yes</v>
      </c>
      <c r="R644" s="2">
        <f t="shared" si="136"/>
        <v>0.99</v>
      </c>
    </row>
    <row r="645" spans="1:18" ht="13.5" hidden="1" thickBot="1" x14ac:dyDescent="0.25">
      <c r="A645" s="66">
        <v>624</v>
      </c>
      <c r="B645" s="219" t="str">
        <f t="shared" si="129"/>
        <v/>
      </c>
      <c r="C645" s="59" t="str">
        <f t="shared" si="137"/>
        <v/>
      </c>
      <c r="D645" s="60">
        <f t="shared" si="130"/>
        <v>7.1821208748309408E-189</v>
      </c>
      <c r="E645" s="60">
        <f t="shared" si="131"/>
        <v>4.4960076676441871E-186</v>
      </c>
      <c r="F645" s="60">
        <f t="shared" si="132"/>
        <v>1.4050095782596852E-183</v>
      </c>
      <c r="G645" s="2">
        <f t="shared" si="138"/>
        <v>7.1821208748309408E-189</v>
      </c>
      <c r="H645" s="2">
        <f t="shared" si="139"/>
        <v>1</v>
      </c>
      <c r="I645" s="2" t="str">
        <f t="shared" si="133"/>
        <v>yes</v>
      </c>
      <c r="J645" s="2">
        <f t="shared" si="140"/>
        <v>4.4960076676441871E-186</v>
      </c>
      <c r="K645" s="2">
        <f t="shared" si="141"/>
        <v>1</v>
      </c>
      <c r="L645" s="2"/>
      <c r="M645" s="2"/>
      <c r="N645" s="2" t="str">
        <f t="shared" si="134"/>
        <v>yes</v>
      </c>
      <c r="O645" s="2">
        <f t="shared" si="142"/>
        <v>1.4050095782596852E-183</v>
      </c>
      <c r="P645" s="2">
        <f t="shared" si="143"/>
        <v>1</v>
      </c>
      <c r="Q645" s="2" t="str">
        <f t="shared" si="135"/>
        <v>yes</v>
      </c>
      <c r="R645" s="2">
        <f t="shared" si="136"/>
        <v>0.99</v>
      </c>
    </row>
    <row r="646" spans="1:18" ht="13.5" hidden="1" thickBot="1" x14ac:dyDescent="0.25">
      <c r="A646" s="66">
        <v>625</v>
      </c>
      <c r="B646" s="219" t="str">
        <f t="shared" si="129"/>
        <v/>
      </c>
      <c r="C646" s="59" t="str">
        <f t="shared" si="137"/>
        <v/>
      </c>
      <c r="D646" s="60">
        <f t="shared" si="130"/>
        <v>3.5910604374154632E-189</v>
      </c>
      <c r="E646" s="60">
        <f t="shared" si="131"/>
        <v>2.2515948942595032E-186</v>
      </c>
      <c r="F646" s="60">
        <f t="shared" si="132"/>
        <v>7.047527929636637E-184</v>
      </c>
      <c r="G646" s="2">
        <f t="shared" si="138"/>
        <v>3.5910604374154632E-189</v>
      </c>
      <c r="H646" s="2">
        <f t="shared" si="139"/>
        <v>1</v>
      </c>
      <c r="I646" s="2" t="str">
        <f t="shared" si="133"/>
        <v>yes</v>
      </c>
      <c r="J646" s="2">
        <f t="shared" si="140"/>
        <v>2.2515948942595032E-186</v>
      </c>
      <c r="K646" s="2">
        <f t="shared" si="141"/>
        <v>1</v>
      </c>
      <c r="L646" s="2"/>
      <c r="M646" s="2"/>
      <c r="N646" s="2" t="str">
        <f t="shared" si="134"/>
        <v>yes</v>
      </c>
      <c r="O646" s="2">
        <f t="shared" si="142"/>
        <v>7.047527929636637E-184</v>
      </c>
      <c r="P646" s="2">
        <f t="shared" si="143"/>
        <v>1</v>
      </c>
      <c r="Q646" s="2" t="str">
        <f t="shared" si="135"/>
        <v>yes</v>
      </c>
      <c r="R646" s="2">
        <f t="shared" si="136"/>
        <v>0.99</v>
      </c>
    </row>
    <row r="647" spans="1:18" ht="13.5" hidden="1" thickBot="1" x14ac:dyDescent="0.25">
      <c r="A647" s="66">
        <v>626</v>
      </c>
      <c r="B647" s="219" t="str">
        <f t="shared" ref="B647:B710" si="144">IF($B$8&lt;50,"",IF($B$10=0,(1-$D647),(IF($B$10=1,(1-$E647),(1-$F647)))))</f>
        <v/>
      </c>
      <c r="C647" s="59" t="str">
        <f t="shared" si="137"/>
        <v/>
      </c>
      <c r="D647" s="60">
        <f t="shared" ref="D647:D710" si="145">BETADIST($B$9,$C$9+$A647,$C$11,0,1)</f>
        <v>1.7955302187077284E-189</v>
      </c>
      <c r="E647" s="60">
        <f t="shared" ref="E647:E710" si="146">BETADIST($B$9,$C$9+$A647-1,$C$11+1,0,1)</f>
        <v>1.1275929773484573E-186</v>
      </c>
      <c r="F647" s="60">
        <f t="shared" ref="F647:F710" si="147">BETADIST($B$9,$C$9+$A647-2,$C$11+2,0,1)</f>
        <v>3.5350219392896073E-184</v>
      </c>
      <c r="G647" s="2">
        <f t="shared" si="138"/>
        <v>1.7955302187077284E-189</v>
      </c>
      <c r="H647" s="2">
        <f t="shared" si="139"/>
        <v>1</v>
      </c>
      <c r="I647" s="2" t="str">
        <f t="shared" ref="I647:I710" si="148">IF(H647&gt;$B$11,"yes","no")</f>
        <v>yes</v>
      </c>
      <c r="J647" s="2">
        <f t="shared" si="140"/>
        <v>1.1275929773484573E-186</v>
      </c>
      <c r="K647" s="2">
        <f t="shared" si="141"/>
        <v>1</v>
      </c>
      <c r="L647" s="2"/>
      <c r="M647" s="2"/>
      <c r="N647" s="2" t="str">
        <f t="shared" ref="N647:N710" si="149">IF(K647&gt;$B$11,"yes","no")</f>
        <v>yes</v>
      </c>
      <c r="O647" s="2">
        <f t="shared" si="142"/>
        <v>3.5350219392896073E-184</v>
      </c>
      <c r="P647" s="2">
        <f t="shared" si="143"/>
        <v>1</v>
      </c>
      <c r="Q647" s="2" t="str">
        <f t="shared" ref="Q647:Q710" si="150">IF(P647&gt;$B$11,"yes","no")</f>
        <v>yes</v>
      </c>
      <c r="R647" s="2">
        <f t="shared" ref="R647:R710" si="151">$B$11</f>
        <v>0.99</v>
      </c>
    </row>
    <row r="648" spans="1:18" ht="13.5" hidden="1" thickBot="1" x14ac:dyDescent="0.25">
      <c r="A648" s="66">
        <v>627</v>
      </c>
      <c r="B648" s="219" t="str">
        <f t="shared" si="144"/>
        <v/>
      </c>
      <c r="C648" s="59" t="str">
        <f t="shared" si="137"/>
        <v/>
      </c>
      <c r="D648" s="60">
        <f t="shared" si="145"/>
        <v>8.9776510935386262E-190</v>
      </c>
      <c r="E648" s="60">
        <f t="shared" si="146"/>
        <v>5.6469425378358175E-187</v>
      </c>
      <c r="F648" s="60">
        <f t="shared" si="147"/>
        <v>1.7731489345315427E-184</v>
      </c>
      <c r="G648" s="2">
        <f t="shared" si="138"/>
        <v>8.9776510935386262E-190</v>
      </c>
      <c r="H648" s="2">
        <f t="shared" si="139"/>
        <v>1</v>
      </c>
      <c r="I648" s="2" t="str">
        <f t="shared" si="148"/>
        <v>yes</v>
      </c>
      <c r="J648" s="2">
        <f t="shared" si="140"/>
        <v>5.6469425378358175E-187</v>
      </c>
      <c r="K648" s="2">
        <f t="shared" si="141"/>
        <v>1</v>
      </c>
      <c r="L648" s="2"/>
      <c r="M648" s="2"/>
      <c r="N648" s="2" t="str">
        <f t="shared" si="149"/>
        <v>yes</v>
      </c>
      <c r="O648" s="2">
        <f t="shared" si="142"/>
        <v>1.7731489345315427E-184</v>
      </c>
      <c r="P648" s="2">
        <f t="shared" si="143"/>
        <v>1</v>
      </c>
      <c r="Q648" s="2" t="str">
        <f t="shared" si="150"/>
        <v>yes</v>
      </c>
      <c r="R648" s="2">
        <f t="shared" si="151"/>
        <v>0.99</v>
      </c>
    </row>
    <row r="649" spans="1:18" ht="13.5" hidden="1" thickBot="1" x14ac:dyDescent="0.25">
      <c r="A649" s="66">
        <v>628</v>
      </c>
      <c r="B649" s="219" t="str">
        <f t="shared" si="144"/>
        <v/>
      </c>
      <c r="C649" s="59" t="str">
        <f t="shared" si="137"/>
        <v/>
      </c>
      <c r="D649" s="60">
        <f t="shared" si="145"/>
        <v>4.4888255467693041E-190</v>
      </c>
      <c r="E649" s="60">
        <f t="shared" si="146"/>
        <v>2.8279600944646719E-187</v>
      </c>
      <c r="F649" s="60">
        <f t="shared" si="147"/>
        <v>8.8939793853468812E-185</v>
      </c>
      <c r="G649" s="2">
        <f t="shared" si="138"/>
        <v>4.4888255467693041E-190</v>
      </c>
      <c r="H649" s="2">
        <f t="shared" si="139"/>
        <v>1</v>
      </c>
      <c r="I649" s="2" t="str">
        <f t="shared" si="148"/>
        <v>yes</v>
      </c>
      <c r="J649" s="2">
        <f t="shared" si="140"/>
        <v>2.8279600944646719E-187</v>
      </c>
      <c r="K649" s="2">
        <f t="shared" si="141"/>
        <v>1</v>
      </c>
      <c r="L649" s="2"/>
      <c r="M649" s="2"/>
      <c r="N649" s="2" t="str">
        <f t="shared" si="149"/>
        <v>yes</v>
      </c>
      <c r="O649" s="2">
        <f t="shared" si="142"/>
        <v>8.8939793853468812E-185</v>
      </c>
      <c r="P649" s="2">
        <f t="shared" si="143"/>
        <v>1</v>
      </c>
      <c r="Q649" s="2" t="str">
        <f t="shared" si="150"/>
        <v>yes</v>
      </c>
      <c r="R649" s="2">
        <f t="shared" si="151"/>
        <v>0.99</v>
      </c>
    </row>
    <row r="650" spans="1:18" ht="13.5" hidden="1" thickBot="1" x14ac:dyDescent="0.25">
      <c r="A650" s="66">
        <v>629</v>
      </c>
      <c r="B650" s="219" t="str">
        <f t="shared" si="144"/>
        <v/>
      </c>
      <c r="C650" s="59" t="str">
        <f t="shared" si="137"/>
        <v/>
      </c>
      <c r="D650" s="60">
        <f t="shared" si="145"/>
        <v>2.2444127733846481E-190</v>
      </c>
      <c r="E650" s="60">
        <f t="shared" si="146"/>
        <v>1.4162244600057187E-187</v>
      </c>
      <c r="F650" s="60">
        <f t="shared" si="147"/>
        <v>4.4611294931457538E-185</v>
      </c>
      <c r="G650" s="2">
        <f t="shared" si="138"/>
        <v>2.2444127733846481E-190</v>
      </c>
      <c r="H650" s="2">
        <f t="shared" si="139"/>
        <v>1</v>
      </c>
      <c r="I650" s="2" t="str">
        <f t="shared" si="148"/>
        <v>yes</v>
      </c>
      <c r="J650" s="2">
        <f t="shared" si="140"/>
        <v>1.4162244600057187E-187</v>
      </c>
      <c r="K650" s="2">
        <f t="shared" si="141"/>
        <v>1</v>
      </c>
      <c r="L650" s="2"/>
      <c r="M650" s="2"/>
      <c r="N650" s="2" t="str">
        <f t="shared" si="149"/>
        <v>yes</v>
      </c>
      <c r="O650" s="2">
        <f t="shared" si="142"/>
        <v>4.4611294931457538E-185</v>
      </c>
      <c r="P650" s="2">
        <f t="shared" si="143"/>
        <v>1</v>
      </c>
      <c r="Q650" s="2" t="str">
        <f t="shared" si="150"/>
        <v>yes</v>
      </c>
      <c r="R650" s="2">
        <f t="shared" si="151"/>
        <v>0.99</v>
      </c>
    </row>
    <row r="651" spans="1:18" ht="13.5" hidden="1" thickBot="1" x14ac:dyDescent="0.25">
      <c r="A651" s="66">
        <v>630</v>
      </c>
      <c r="B651" s="219" t="str">
        <f t="shared" si="144"/>
        <v/>
      </c>
      <c r="C651" s="59" t="str">
        <f t="shared" si="137"/>
        <v/>
      </c>
      <c r="D651" s="60">
        <f t="shared" si="145"/>
        <v>1.1222063866923218E-190</v>
      </c>
      <c r="E651" s="60">
        <f t="shared" si="146"/>
        <v>7.0923443638955014E-188</v>
      </c>
      <c r="F651" s="60">
        <f t="shared" si="147"/>
        <v>2.2376458688729027E-185</v>
      </c>
      <c r="G651" s="2">
        <f t="shared" si="138"/>
        <v>1.1222063866923218E-190</v>
      </c>
      <c r="H651" s="2">
        <f t="shared" si="139"/>
        <v>1</v>
      </c>
      <c r="I651" s="2" t="str">
        <f t="shared" si="148"/>
        <v>yes</v>
      </c>
      <c r="J651" s="2">
        <f t="shared" si="140"/>
        <v>7.0923443638955014E-188</v>
      </c>
      <c r="K651" s="2">
        <f t="shared" si="141"/>
        <v>1</v>
      </c>
      <c r="L651" s="2"/>
      <c r="M651" s="2"/>
      <c r="N651" s="2" t="str">
        <f t="shared" si="149"/>
        <v>yes</v>
      </c>
      <c r="O651" s="2">
        <f t="shared" si="142"/>
        <v>2.2376458688729027E-185</v>
      </c>
      <c r="P651" s="2">
        <f t="shared" si="143"/>
        <v>1</v>
      </c>
      <c r="Q651" s="2" t="str">
        <f t="shared" si="150"/>
        <v>yes</v>
      </c>
      <c r="R651" s="2">
        <f t="shared" si="151"/>
        <v>0.99</v>
      </c>
    </row>
    <row r="652" spans="1:18" ht="13.5" hidden="1" thickBot="1" x14ac:dyDescent="0.25">
      <c r="A652" s="66">
        <v>631</v>
      </c>
      <c r="B652" s="219" t="str">
        <f t="shared" si="144"/>
        <v/>
      </c>
      <c r="C652" s="59" t="str">
        <f t="shared" si="137"/>
        <v/>
      </c>
      <c r="D652" s="60">
        <f t="shared" si="145"/>
        <v>5.611031933461599E-191</v>
      </c>
      <c r="E652" s="60">
        <f t="shared" si="146"/>
        <v>3.5517832138812033E-188</v>
      </c>
      <c r="F652" s="60">
        <f t="shared" si="147"/>
        <v>1.1223691066183966E-185</v>
      </c>
      <c r="G652" s="2">
        <f t="shared" si="138"/>
        <v>5.611031933461599E-191</v>
      </c>
      <c r="H652" s="2">
        <f t="shared" si="139"/>
        <v>1</v>
      </c>
      <c r="I652" s="2" t="str">
        <f t="shared" si="148"/>
        <v>yes</v>
      </c>
      <c r="J652" s="2">
        <f t="shared" si="140"/>
        <v>3.5517832138812033E-188</v>
      </c>
      <c r="K652" s="2">
        <f t="shared" si="141"/>
        <v>1</v>
      </c>
      <c r="L652" s="2"/>
      <c r="M652" s="2"/>
      <c r="N652" s="2" t="str">
        <f t="shared" si="149"/>
        <v>yes</v>
      </c>
      <c r="O652" s="2">
        <f t="shared" si="142"/>
        <v>1.1223691066183966E-185</v>
      </c>
      <c r="P652" s="2">
        <f t="shared" si="143"/>
        <v>1</v>
      </c>
      <c r="Q652" s="2" t="str">
        <f t="shared" si="150"/>
        <v>yes</v>
      </c>
      <c r="R652" s="2">
        <f t="shared" si="151"/>
        <v>0.99</v>
      </c>
    </row>
    <row r="653" spans="1:18" ht="13.5" hidden="1" thickBot="1" x14ac:dyDescent="0.25">
      <c r="A653" s="66">
        <v>632</v>
      </c>
      <c r="B653" s="219" t="str">
        <f t="shared" si="144"/>
        <v/>
      </c>
      <c r="C653" s="59" t="str">
        <f t="shared" si="137"/>
        <v/>
      </c>
      <c r="D653" s="60">
        <f t="shared" si="145"/>
        <v>2.8055159667307945E-191</v>
      </c>
      <c r="E653" s="60">
        <f t="shared" si="146"/>
        <v>1.7786971229073305E-188</v>
      </c>
      <c r="F653" s="60">
        <f t="shared" si="147"/>
        <v>5.6296044491613747E-186</v>
      </c>
      <c r="G653" s="2">
        <f t="shared" si="138"/>
        <v>2.8055159667307945E-191</v>
      </c>
      <c r="H653" s="2">
        <f t="shared" si="139"/>
        <v>1</v>
      </c>
      <c r="I653" s="2" t="str">
        <f t="shared" si="148"/>
        <v>yes</v>
      </c>
      <c r="J653" s="2">
        <f t="shared" si="140"/>
        <v>1.7786971229073305E-188</v>
      </c>
      <c r="K653" s="2">
        <f t="shared" si="141"/>
        <v>1</v>
      </c>
      <c r="L653" s="2"/>
      <c r="M653" s="2"/>
      <c r="N653" s="2" t="str">
        <f t="shared" si="149"/>
        <v>yes</v>
      </c>
      <c r="O653" s="2">
        <f t="shared" si="142"/>
        <v>5.6296044491613747E-186</v>
      </c>
      <c r="P653" s="2">
        <f t="shared" si="143"/>
        <v>1</v>
      </c>
      <c r="Q653" s="2" t="str">
        <f t="shared" si="150"/>
        <v>yes</v>
      </c>
      <c r="R653" s="2">
        <f t="shared" si="151"/>
        <v>0.99</v>
      </c>
    </row>
    <row r="654" spans="1:18" ht="13.5" hidden="1" thickBot="1" x14ac:dyDescent="0.25">
      <c r="A654" s="66">
        <v>633</v>
      </c>
      <c r="B654" s="219" t="str">
        <f t="shared" si="144"/>
        <v/>
      </c>
      <c r="C654" s="59" t="str">
        <f t="shared" si="137"/>
        <v/>
      </c>
      <c r="D654" s="60">
        <f t="shared" si="145"/>
        <v>1.4027579833653945E-191</v>
      </c>
      <c r="E654" s="60">
        <f t="shared" si="146"/>
        <v>8.9075131943702839E-189</v>
      </c>
      <c r="F654" s="60">
        <f t="shared" si="147"/>
        <v>2.823695710195221E-186</v>
      </c>
      <c r="G654" s="2">
        <f t="shared" si="138"/>
        <v>1.4027579833653945E-191</v>
      </c>
      <c r="H654" s="2">
        <f t="shared" si="139"/>
        <v>1</v>
      </c>
      <c r="I654" s="2" t="str">
        <f t="shared" si="148"/>
        <v>yes</v>
      </c>
      <c r="J654" s="2">
        <f t="shared" si="140"/>
        <v>8.9075131943702839E-189</v>
      </c>
      <c r="K654" s="2">
        <f t="shared" si="141"/>
        <v>1</v>
      </c>
      <c r="L654" s="2"/>
      <c r="M654" s="2"/>
      <c r="N654" s="2" t="str">
        <f t="shared" si="149"/>
        <v>yes</v>
      </c>
      <c r="O654" s="2">
        <f t="shared" si="142"/>
        <v>2.823695710195221E-186</v>
      </c>
      <c r="P654" s="2">
        <f t="shared" si="143"/>
        <v>1</v>
      </c>
      <c r="Q654" s="2" t="str">
        <f t="shared" si="150"/>
        <v>yes</v>
      </c>
      <c r="R654" s="2">
        <f t="shared" si="151"/>
        <v>0.99</v>
      </c>
    </row>
    <row r="655" spans="1:18" ht="13.5" hidden="1" thickBot="1" x14ac:dyDescent="0.25">
      <c r="A655" s="66">
        <v>634</v>
      </c>
      <c r="B655" s="219" t="str">
        <f t="shared" si="144"/>
        <v/>
      </c>
      <c r="C655" s="59" t="str">
        <f t="shared" si="137"/>
        <v/>
      </c>
      <c r="D655" s="60">
        <f t="shared" si="145"/>
        <v>7.0137899168269598E-192</v>
      </c>
      <c r="E655" s="60">
        <f t="shared" si="146"/>
        <v>4.4607703871019617E-189</v>
      </c>
      <c r="F655" s="60">
        <f t="shared" si="147"/>
        <v>1.4163016116947921E-186</v>
      </c>
      <c r="G655" s="2">
        <f t="shared" si="138"/>
        <v>7.0137899168269598E-192</v>
      </c>
      <c r="H655" s="2">
        <f t="shared" si="139"/>
        <v>1</v>
      </c>
      <c r="I655" s="2" t="str">
        <f t="shared" si="148"/>
        <v>yes</v>
      </c>
      <c r="J655" s="2">
        <f t="shared" si="140"/>
        <v>4.4607703871019617E-189</v>
      </c>
      <c r="K655" s="2">
        <f t="shared" si="141"/>
        <v>1</v>
      </c>
      <c r="L655" s="2"/>
      <c r="M655" s="2"/>
      <c r="N655" s="2" t="str">
        <f t="shared" si="149"/>
        <v>yes</v>
      </c>
      <c r="O655" s="2">
        <f t="shared" si="142"/>
        <v>1.4163016116947921E-186</v>
      </c>
      <c r="P655" s="2">
        <f t="shared" si="143"/>
        <v>1</v>
      </c>
      <c r="Q655" s="2" t="str">
        <f t="shared" si="150"/>
        <v>yes</v>
      </c>
      <c r="R655" s="2">
        <f t="shared" si="151"/>
        <v>0.99</v>
      </c>
    </row>
    <row r="656" spans="1:18" ht="13.5" hidden="1" thickBot="1" x14ac:dyDescent="0.25">
      <c r="A656" s="66">
        <v>635</v>
      </c>
      <c r="B656" s="219" t="str">
        <f t="shared" si="144"/>
        <v/>
      </c>
      <c r="C656" s="59" t="str">
        <f t="shared" si="137"/>
        <v/>
      </c>
      <c r="D656" s="60">
        <f t="shared" si="145"/>
        <v>3.5068949584134729E-192</v>
      </c>
      <c r="E656" s="60">
        <f t="shared" si="146"/>
        <v>2.2338920885093907E-189</v>
      </c>
      <c r="F656" s="60">
        <f t="shared" si="147"/>
        <v>7.1038119104094588E-187</v>
      </c>
      <c r="G656" s="2">
        <f t="shared" si="138"/>
        <v>3.5068949584134729E-192</v>
      </c>
      <c r="H656" s="2">
        <f t="shared" si="139"/>
        <v>1</v>
      </c>
      <c r="I656" s="2" t="str">
        <f t="shared" si="148"/>
        <v>yes</v>
      </c>
      <c r="J656" s="2">
        <f t="shared" si="140"/>
        <v>2.2338920885093907E-189</v>
      </c>
      <c r="K656" s="2">
        <f t="shared" si="141"/>
        <v>1</v>
      </c>
      <c r="L656" s="2"/>
      <c r="M656" s="2"/>
      <c r="N656" s="2" t="str">
        <f t="shared" si="149"/>
        <v>yes</v>
      </c>
      <c r="O656" s="2">
        <f t="shared" si="142"/>
        <v>7.1038119104094588E-187</v>
      </c>
      <c r="P656" s="2">
        <f t="shared" si="143"/>
        <v>1</v>
      </c>
      <c r="Q656" s="2" t="str">
        <f t="shared" si="150"/>
        <v>yes</v>
      </c>
      <c r="R656" s="2">
        <f t="shared" si="151"/>
        <v>0.99</v>
      </c>
    </row>
    <row r="657" spans="1:18" ht="13.5" hidden="1" thickBot="1" x14ac:dyDescent="0.25">
      <c r="A657" s="66">
        <v>636</v>
      </c>
      <c r="B657" s="219" t="str">
        <f t="shared" si="144"/>
        <v/>
      </c>
      <c r="C657" s="59" t="str">
        <f t="shared" si="137"/>
        <v/>
      </c>
      <c r="D657" s="60">
        <f t="shared" si="145"/>
        <v>1.7534474792067333E-192</v>
      </c>
      <c r="E657" s="60">
        <f t="shared" si="146"/>
        <v>1.1186994917339001E-189</v>
      </c>
      <c r="F657" s="60">
        <f t="shared" si="147"/>
        <v>3.5630754156472701E-187</v>
      </c>
      <c r="G657" s="2">
        <f t="shared" si="138"/>
        <v>1.7534474792067333E-192</v>
      </c>
      <c r="H657" s="2">
        <f t="shared" si="139"/>
        <v>1</v>
      </c>
      <c r="I657" s="2" t="str">
        <f t="shared" si="148"/>
        <v>yes</v>
      </c>
      <c r="J657" s="2">
        <f t="shared" si="140"/>
        <v>1.1186994917339001E-189</v>
      </c>
      <c r="K657" s="2">
        <f t="shared" si="141"/>
        <v>1</v>
      </c>
      <c r="L657" s="2"/>
      <c r="M657" s="2"/>
      <c r="N657" s="2" t="str">
        <f t="shared" si="149"/>
        <v>yes</v>
      </c>
      <c r="O657" s="2">
        <f t="shared" si="142"/>
        <v>3.5630754156472701E-187</v>
      </c>
      <c r="P657" s="2">
        <f t="shared" si="143"/>
        <v>1</v>
      </c>
      <c r="Q657" s="2" t="str">
        <f t="shared" si="150"/>
        <v>yes</v>
      </c>
      <c r="R657" s="2">
        <f t="shared" si="151"/>
        <v>0.99</v>
      </c>
    </row>
    <row r="658" spans="1:18" ht="13.5" hidden="1" thickBot="1" x14ac:dyDescent="0.25">
      <c r="A658" s="66">
        <v>637</v>
      </c>
      <c r="B658" s="219" t="str">
        <f t="shared" si="144"/>
        <v/>
      </c>
      <c r="C658" s="59" t="str">
        <f t="shared" si="137"/>
        <v/>
      </c>
      <c r="D658" s="60">
        <f t="shared" si="145"/>
        <v>8.7672373960336511E-193</v>
      </c>
      <c r="E658" s="60">
        <f t="shared" si="146"/>
        <v>5.602264696065523E-190</v>
      </c>
      <c r="F658" s="60">
        <f t="shared" si="147"/>
        <v>1.7871312052823014E-187</v>
      </c>
      <c r="G658" s="2">
        <f t="shared" si="138"/>
        <v>8.7672373960336511E-193</v>
      </c>
      <c r="H658" s="2">
        <f t="shared" si="139"/>
        <v>1</v>
      </c>
      <c r="I658" s="2" t="str">
        <f t="shared" si="148"/>
        <v>yes</v>
      </c>
      <c r="J658" s="2">
        <f t="shared" si="140"/>
        <v>5.602264696065523E-190</v>
      </c>
      <c r="K658" s="2">
        <f t="shared" si="141"/>
        <v>1</v>
      </c>
      <c r="L658" s="2"/>
      <c r="M658" s="2"/>
      <c r="N658" s="2" t="str">
        <f t="shared" si="149"/>
        <v>yes</v>
      </c>
      <c r="O658" s="2">
        <f t="shared" si="142"/>
        <v>1.7871312052823014E-187</v>
      </c>
      <c r="P658" s="2">
        <f t="shared" si="143"/>
        <v>1</v>
      </c>
      <c r="Q658" s="2" t="str">
        <f t="shared" si="150"/>
        <v>yes</v>
      </c>
      <c r="R658" s="2">
        <f t="shared" si="151"/>
        <v>0.99</v>
      </c>
    </row>
    <row r="659" spans="1:18" ht="13.5" hidden="1" thickBot="1" x14ac:dyDescent="0.25">
      <c r="A659" s="66">
        <v>638</v>
      </c>
      <c r="B659" s="219" t="str">
        <f t="shared" si="144"/>
        <v/>
      </c>
      <c r="C659" s="59" t="str">
        <f t="shared" si="137"/>
        <v/>
      </c>
      <c r="D659" s="60">
        <f t="shared" si="145"/>
        <v>4.3836186980168168E-193</v>
      </c>
      <c r="E659" s="60">
        <f t="shared" si="146"/>
        <v>2.8055159667307728E-190</v>
      </c>
      <c r="F659" s="60">
        <f t="shared" si="147"/>
        <v>8.9636673498918167E-188</v>
      </c>
      <c r="G659" s="2">
        <f t="shared" si="138"/>
        <v>4.3836186980168168E-193</v>
      </c>
      <c r="H659" s="2">
        <f t="shared" si="139"/>
        <v>1</v>
      </c>
      <c r="I659" s="2" t="str">
        <f t="shared" si="148"/>
        <v>yes</v>
      </c>
      <c r="J659" s="2">
        <f t="shared" si="140"/>
        <v>2.8055159667307728E-190</v>
      </c>
      <c r="K659" s="2">
        <f t="shared" si="141"/>
        <v>1</v>
      </c>
      <c r="L659" s="2"/>
      <c r="M659" s="2"/>
      <c r="N659" s="2" t="str">
        <f t="shared" si="149"/>
        <v>yes</v>
      </c>
      <c r="O659" s="2">
        <f t="shared" si="142"/>
        <v>8.9636673498918167E-188</v>
      </c>
      <c r="P659" s="2">
        <f t="shared" si="143"/>
        <v>1</v>
      </c>
      <c r="Q659" s="2" t="str">
        <f t="shared" si="150"/>
        <v>yes</v>
      </c>
      <c r="R659" s="2">
        <f t="shared" si="151"/>
        <v>0.99</v>
      </c>
    </row>
    <row r="660" spans="1:18" ht="13.5" hidden="1" thickBot="1" x14ac:dyDescent="0.25">
      <c r="A660" s="66">
        <v>639</v>
      </c>
      <c r="B660" s="219" t="str">
        <f t="shared" si="144"/>
        <v/>
      </c>
      <c r="C660" s="59" t="str">
        <f t="shared" si="137"/>
        <v/>
      </c>
      <c r="D660" s="60">
        <f t="shared" si="145"/>
        <v>2.1918093490084045E-193</v>
      </c>
      <c r="E660" s="60">
        <f t="shared" si="146"/>
        <v>1.4049497927143921E-190</v>
      </c>
      <c r="F660" s="60">
        <f t="shared" si="147"/>
        <v>4.4958612547795538E-188</v>
      </c>
      <c r="G660" s="2">
        <f t="shared" si="138"/>
        <v>2.1918093490084045E-193</v>
      </c>
      <c r="H660" s="2">
        <f t="shared" si="139"/>
        <v>1</v>
      </c>
      <c r="I660" s="2" t="str">
        <f t="shared" si="148"/>
        <v>yes</v>
      </c>
      <c r="J660" s="2">
        <f t="shared" si="140"/>
        <v>1.4049497927143921E-190</v>
      </c>
      <c r="K660" s="2">
        <f t="shared" si="141"/>
        <v>1</v>
      </c>
      <c r="L660" s="2"/>
      <c r="M660" s="2"/>
      <c r="N660" s="2" t="str">
        <f t="shared" si="149"/>
        <v>yes</v>
      </c>
      <c r="O660" s="2">
        <f t="shared" si="142"/>
        <v>4.4958612547795538E-188</v>
      </c>
      <c r="P660" s="2">
        <f t="shared" si="143"/>
        <v>1</v>
      </c>
      <c r="Q660" s="2" t="str">
        <f t="shared" si="150"/>
        <v>yes</v>
      </c>
      <c r="R660" s="2">
        <f t="shared" si="151"/>
        <v>0.99</v>
      </c>
    </row>
    <row r="661" spans="1:18" ht="13.5" hidden="1" thickBot="1" x14ac:dyDescent="0.25">
      <c r="A661" s="66">
        <v>640</v>
      </c>
      <c r="B661" s="219" t="str">
        <f t="shared" si="144"/>
        <v/>
      </c>
      <c r="C661" s="59" t="str">
        <f t="shared" si="137"/>
        <v/>
      </c>
      <c r="D661" s="60">
        <f t="shared" si="145"/>
        <v>1.0959046745042002E-193</v>
      </c>
      <c r="E661" s="60">
        <f t="shared" si="146"/>
        <v>7.03570801031699E-191</v>
      </c>
      <c r="F661" s="60">
        <f t="shared" si="147"/>
        <v>2.2549553763533444E-188</v>
      </c>
      <c r="G661" s="2">
        <f t="shared" si="138"/>
        <v>1.0959046745042002E-193</v>
      </c>
      <c r="H661" s="2">
        <f t="shared" si="139"/>
        <v>1</v>
      </c>
      <c r="I661" s="2" t="str">
        <f t="shared" si="148"/>
        <v>yes</v>
      </c>
      <c r="J661" s="2">
        <f t="shared" si="140"/>
        <v>7.03570801031699E-191</v>
      </c>
      <c r="K661" s="2">
        <f t="shared" si="141"/>
        <v>1</v>
      </c>
      <c r="L661" s="2"/>
      <c r="M661" s="2"/>
      <c r="N661" s="2" t="str">
        <f t="shared" si="149"/>
        <v>yes</v>
      </c>
      <c r="O661" s="2">
        <f t="shared" si="142"/>
        <v>2.2549553763533444E-188</v>
      </c>
      <c r="P661" s="2">
        <f t="shared" si="143"/>
        <v>1</v>
      </c>
      <c r="Q661" s="2" t="str">
        <f t="shared" si="150"/>
        <v>yes</v>
      </c>
      <c r="R661" s="2">
        <f t="shared" si="151"/>
        <v>0.99</v>
      </c>
    </row>
    <row r="662" spans="1:18" ht="13.5" hidden="1" thickBot="1" x14ac:dyDescent="0.25">
      <c r="A662" s="66">
        <v>641</v>
      </c>
      <c r="B662" s="219" t="str">
        <f t="shared" si="144"/>
        <v/>
      </c>
      <c r="C662" s="59" t="str">
        <f t="shared" ref="C662:C725" si="152">IF($A662&gt;=$B$8,"",IF($B$8&lt;50,IF($B$10=2, $J1668, IF($B$10=1,$G1668,$D1668)),IF($B662&gt;=$B$11,"yes","no")))</f>
        <v/>
      </c>
      <c r="D662" s="60">
        <f t="shared" si="145"/>
        <v>5.4795233725209906E-194</v>
      </c>
      <c r="E662" s="60">
        <f t="shared" si="146"/>
        <v>3.5233335285310091E-191</v>
      </c>
      <c r="F662" s="60">
        <f t="shared" si="147"/>
        <v>1.1309955421818286E-188</v>
      </c>
      <c r="G662" s="2">
        <f t="shared" ref="G662:G725" si="153">D662</f>
        <v>5.4795233725209906E-194</v>
      </c>
      <c r="H662" s="2">
        <f t="shared" ref="H662:H725" si="154">1-G662</f>
        <v>1</v>
      </c>
      <c r="I662" s="2" t="str">
        <f t="shared" si="148"/>
        <v>yes</v>
      </c>
      <c r="J662" s="2">
        <f t="shared" ref="J662:J725" si="155">E662</f>
        <v>3.5233335285310091E-191</v>
      </c>
      <c r="K662" s="2">
        <f t="shared" ref="K662:K725" si="156">1-J662</f>
        <v>1</v>
      </c>
      <c r="L662" s="2"/>
      <c r="M662" s="2"/>
      <c r="N662" s="2" t="str">
        <f t="shared" si="149"/>
        <v>yes</v>
      </c>
      <c r="O662" s="2">
        <f t="shared" ref="O662:O725" si="157">F662</f>
        <v>1.1309955421818286E-188</v>
      </c>
      <c r="P662" s="2">
        <f t="shared" ref="P662:P725" si="158">1-O662</f>
        <v>1</v>
      </c>
      <c r="Q662" s="2" t="str">
        <f t="shared" si="150"/>
        <v>yes</v>
      </c>
      <c r="R662" s="2">
        <f t="shared" si="151"/>
        <v>0.99</v>
      </c>
    </row>
    <row r="663" spans="1:18" ht="13.5" hidden="1" thickBot="1" x14ac:dyDescent="0.25">
      <c r="A663" s="66">
        <v>642</v>
      </c>
      <c r="B663" s="219" t="str">
        <f t="shared" si="144"/>
        <v/>
      </c>
      <c r="C663" s="59" t="str">
        <f t="shared" si="152"/>
        <v/>
      </c>
      <c r="D663" s="60">
        <f t="shared" si="145"/>
        <v>2.7397616862604901E-194</v>
      </c>
      <c r="E663" s="60">
        <f t="shared" si="146"/>
        <v>1.7644065259517623E-191</v>
      </c>
      <c r="F663" s="60">
        <f t="shared" si="147"/>
        <v>5.6725943785517877E-189</v>
      </c>
      <c r="G663" s="2">
        <f t="shared" si="153"/>
        <v>2.7397616862604901E-194</v>
      </c>
      <c r="H663" s="2">
        <f t="shared" si="154"/>
        <v>1</v>
      </c>
      <c r="I663" s="2" t="str">
        <f t="shared" si="148"/>
        <v>yes</v>
      </c>
      <c r="J663" s="2">
        <f t="shared" si="155"/>
        <v>1.7644065259517623E-191</v>
      </c>
      <c r="K663" s="2">
        <f t="shared" si="156"/>
        <v>1</v>
      </c>
      <c r="L663" s="2"/>
      <c r="M663" s="2"/>
      <c r="N663" s="2" t="str">
        <f t="shared" si="149"/>
        <v>yes</v>
      </c>
      <c r="O663" s="2">
        <f t="shared" si="157"/>
        <v>5.6725943785517877E-189</v>
      </c>
      <c r="P663" s="2">
        <f t="shared" si="158"/>
        <v>1</v>
      </c>
      <c r="Q663" s="2" t="str">
        <f t="shared" si="150"/>
        <v>yes</v>
      </c>
      <c r="R663" s="2">
        <f t="shared" si="151"/>
        <v>0.99</v>
      </c>
    </row>
    <row r="664" spans="1:18" ht="13.5" hidden="1" thickBot="1" x14ac:dyDescent="0.25">
      <c r="A664" s="66">
        <v>643</v>
      </c>
      <c r="B664" s="219" t="str">
        <f t="shared" si="144"/>
        <v/>
      </c>
      <c r="C664" s="59" t="str">
        <f t="shared" si="152"/>
        <v/>
      </c>
      <c r="D664" s="60">
        <f t="shared" si="145"/>
        <v>1.3698808431302425E-194</v>
      </c>
      <c r="E664" s="60">
        <f t="shared" si="146"/>
        <v>8.8357314381900936E-192</v>
      </c>
      <c r="F664" s="60">
        <f t="shared" si="147"/>
        <v>2.8451192219056479E-189</v>
      </c>
      <c r="G664" s="2">
        <f t="shared" si="153"/>
        <v>1.3698808431302425E-194</v>
      </c>
      <c r="H664" s="2">
        <f t="shared" si="154"/>
        <v>1</v>
      </c>
      <c r="I664" s="2" t="str">
        <f t="shared" si="148"/>
        <v>yes</v>
      </c>
      <c r="J664" s="2">
        <f t="shared" si="155"/>
        <v>8.8357314381900936E-192</v>
      </c>
      <c r="K664" s="2">
        <f t="shared" si="156"/>
        <v>1</v>
      </c>
      <c r="L664" s="2"/>
      <c r="M664" s="2"/>
      <c r="N664" s="2" t="str">
        <f t="shared" si="149"/>
        <v>yes</v>
      </c>
      <c r="O664" s="2">
        <f t="shared" si="157"/>
        <v>2.8451192219056479E-189</v>
      </c>
      <c r="P664" s="2">
        <f t="shared" si="158"/>
        <v>1</v>
      </c>
      <c r="Q664" s="2" t="str">
        <f t="shared" si="150"/>
        <v>yes</v>
      </c>
      <c r="R664" s="2">
        <f t="shared" si="151"/>
        <v>0.99</v>
      </c>
    </row>
    <row r="665" spans="1:18" ht="13.5" hidden="1" thickBot="1" x14ac:dyDescent="0.25">
      <c r="A665" s="66">
        <v>644</v>
      </c>
      <c r="B665" s="219" t="str">
        <f t="shared" si="144"/>
        <v/>
      </c>
      <c r="C665" s="59" t="str">
        <f t="shared" si="152"/>
        <v/>
      </c>
      <c r="D665" s="60">
        <f t="shared" si="145"/>
        <v>6.8494042156512002E-195</v>
      </c>
      <c r="E665" s="60">
        <f t="shared" si="146"/>
        <v>4.4247151233106926E-192</v>
      </c>
      <c r="F665" s="60">
        <f t="shared" si="147"/>
        <v>1.4269774766719158E-189</v>
      </c>
      <c r="G665" s="2">
        <f t="shared" si="153"/>
        <v>6.8494042156512002E-195</v>
      </c>
      <c r="H665" s="2">
        <f t="shared" si="154"/>
        <v>1</v>
      </c>
      <c r="I665" s="2" t="str">
        <f t="shared" si="148"/>
        <v>yes</v>
      </c>
      <c r="J665" s="2">
        <f t="shared" si="155"/>
        <v>4.4247151233106926E-192</v>
      </c>
      <c r="K665" s="2">
        <f t="shared" si="156"/>
        <v>1</v>
      </c>
      <c r="L665" s="2"/>
      <c r="M665" s="2"/>
      <c r="N665" s="2" t="str">
        <f t="shared" si="149"/>
        <v>yes</v>
      </c>
      <c r="O665" s="2">
        <f t="shared" si="157"/>
        <v>1.4269774766719158E-189</v>
      </c>
      <c r="P665" s="2">
        <f t="shared" si="158"/>
        <v>1</v>
      </c>
      <c r="Q665" s="2" t="str">
        <f t="shared" si="150"/>
        <v>yes</v>
      </c>
      <c r="R665" s="2">
        <f t="shared" si="151"/>
        <v>0.99</v>
      </c>
    </row>
    <row r="666" spans="1:18" ht="13.5" hidden="1" thickBot="1" x14ac:dyDescent="0.25">
      <c r="A666" s="66">
        <v>645</v>
      </c>
      <c r="B666" s="219" t="str">
        <f t="shared" si="144"/>
        <v/>
      </c>
      <c r="C666" s="59" t="str">
        <f t="shared" si="152"/>
        <v/>
      </c>
      <c r="D666" s="60">
        <f t="shared" si="145"/>
        <v>3.4247021078255936E-195</v>
      </c>
      <c r="E666" s="60">
        <f t="shared" si="146"/>
        <v>2.2157822637631673E-192</v>
      </c>
      <c r="F666" s="60">
        <f t="shared" si="147"/>
        <v>7.1570109589761237E-190</v>
      </c>
      <c r="G666" s="2">
        <f t="shared" si="153"/>
        <v>3.4247021078255936E-195</v>
      </c>
      <c r="H666" s="2">
        <f t="shared" si="154"/>
        <v>1</v>
      </c>
      <c r="I666" s="2" t="str">
        <f t="shared" si="148"/>
        <v>yes</v>
      </c>
      <c r="J666" s="2">
        <f t="shared" si="155"/>
        <v>2.2157822637631673E-192</v>
      </c>
      <c r="K666" s="2">
        <f t="shared" si="156"/>
        <v>1</v>
      </c>
      <c r="L666" s="2"/>
      <c r="M666" s="2"/>
      <c r="N666" s="2" t="str">
        <f t="shared" si="149"/>
        <v>yes</v>
      </c>
      <c r="O666" s="2">
        <f t="shared" si="157"/>
        <v>7.1570109589761237E-190</v>
      </c>
      <c r="P666" s="2">
        <f t="shared" si="158"/>
        <v>1</v>
      </c>
      <c r="Q666" s="2" t="str">
        <f t="shared" si="150"/>
        <v>yes</v>
      </c>
      <c r="R666" s="2">
        <f t="shared" si="151"/>
        <v>0.99</v>
      </c>
    </row>
    <row r="667" spans="1:18" ht="13.5" hidden="1" thickBot="1" x14ac:dyDescent="0.25">
      <c r="A667" s="66">
        <v>646</v>
      </c>
      <c r="B667" s="219" t="str">
        <f t="shared" si="144"/>
        <v/>
      </c>
      <c r="C667" s="59" t="str">
        <f t="shared" si="152"/>
        <v/>
      </c>
      <c r="D667" s="60">
        <f t="shared" si="145"/>
        <v>1.7123510539127936E-195</v>
      </c>
      <c r="E667" s="60">
        <f t="shared" si="146"/>
        <v>1.1096034829354945E-192</v>
      </c>
      <c r="F667" s="60">
        <f t="shared" si="147"/>
        <v>3.5895843908068698E-190</v>
      </c>
      <c r="G667" s="2">
        <f t="shared" si="153"/>
        <v>1.7123510539127936E-195</v>
      </c>
      <c r="H667" s="2">
        <f t="shared" si="154"/>
        <v>1</v>
      </c>
      <c r="I667" s="2" t="str">
        <f t="shared" si="148"/>
        <v>yes</v>
      </c>
      <c r="J667" s="2">
        <f t="shared" si="155"/>
        <v>1.1096034829354945E-192</v>
      </c>
      <c r="K667" s="2">
        <f t="shared" si="156"/>
        <v>1</v>
      </c>
      <c r="L667" s="2"/>
      <c r="M667" s="2"/>
      <c r="N667" s="2" t="str">
        <f t="shared" si="149"/>
        <v>yes</v>
      </c>
      <c r="O667" s="2">
        <f t="shared" si="157"/>
        <v>3.5895843908068698E-190</v>
      </c>
      <c r="P667" s="2">
        <f t="shared" si="158"/>
        <v>1</v>
      </c>
      <c r="Q667" s="2" t="str">
        <f t="shared" si="150"/>
        <v>yes</v>
      </c>
      <c r="R667" s="2">
        <f t="shared" si="151"/>
        <v>0.99</v>
      </c>
    </row>
    <row r="668" spans="1:18" ht="13.5" hidden="1" thickBot="1" x14ac:dyDescent="0.25">
      <c r="A668" s="66">
        <v>647</v>
      </c>
      <c r="B668" s="219" t="str">
        <f t="shared" si="144"/>
        <v/>
      </c>
      <c r="C668" s="59" t="str">
        <f t="shared" si="152"/>
        <v/>
      </c>
      <c r="D668" s="60">
        <f t="shared" si="145"/>
        <v>8.5617552695644394E-196</v>
      </c>
      <c r="E668" s="60">
        <f t="shared" si="146"/>
        <v>5.5565791699470278E-193</v>
      </c>
      <c r="F668" s="60">
        <f t="shared" si="147"/>
        <v>1.8003402128181094E-190</v>
      </c>
      <c r="G668" s="2">
        <f t="shared" si="153"/>
        <v>8.5617552695644394E-196</v>
      </c>
      <c r="H668" s="2">
        <f t="shared" si="154"/>
        <v>1</v>
      </c>
      <c r="I668" s="2" t="str">
        <f t="shared" si="148"/>
        <v>yes</v>
      </c>
      <c r="J668" s="2">
        <f t="shared" si="155"/>
        <v>5.5565791699470278E-193</v>
      </c>
      <c r="K668" s="2">
        <f t="shared" si="156"/>
        <v>1</v>
      </c>
      <c r="L668" s="2"/>
      <c r="M668" s="2"/>
      <c r="N668" s="2" t="str">
        <f t="shared" si="149"/>
        <v>yes</v>
      </c>
      <c r="O668" s="2">
        <f t="shared" si="157"/>
        <v>1.8003402128181094E-190</v>
      </c>
      <c r="P668" s="2">
        <f t="shared" si="158"/>
        <v>1</v>
      </c>
      <c r="Q668" s="2" t="str">
        <f t="shared" si="150"/>
        <v>yes</v>
      </c>
      <c r="R668" s="2">
        <f t="shared" si="151"/>
        <v>0.99</v>
      </c>
    </row>
    <row r="669" spans="1:18" ht="13.5" hidden="1" thickBot="1" x14ac:dyDescent="0.25">
      <c r="A669" s="66">
        <v>648</v>
      </c>
      <c r="B669" s="219" t="str">
        <f t="shared" si="144"/>
        <v/>
      </c>
      <c r="C669" s="59" t="str">
        <f t="shared" si="152"/>
        <v/>
      </c>
      <c r="D669" s="60">
        <f t="shared" si="145"/>
        <v>4.2808776347822111E-196</v>
      </c>
      <c r="E669" s="60">
        <f t="shared" si="146"/>
        <v>2.7825704626082896E-193</v>
      </c>
      <c r="F669" s="60">
        <f t="shared" si="147"/>
        <v>9.0294839599402676E-191</v>
      </c>
      <c r="G669" s="2">
        <f t="shared" si="153"/>
        <v>4.2808776347822111E-196</v>
      </c>
      <c r="H669" s="2">
        <f t="shared" si="154"/>
        <v>1</v>
      </c>
      <c r="I669" s="2" t="str">
        <f t="shared" si="148"/>
        <v>yes</v>
      </c>
      <c r="J669" s="2">
        <f t="shared" si="155"/>
        <v>2.7825704626082896E-193</v>
      </c>
      <c r="K669" s="2">
        <f t="shared" si="156"/>
        <v>1</v>
      </c>
      <c r="L669" s="2"/>
      <c r="M669" s="2"/>
      <c r="N669" s="2" t="str">
        <f t="shared" si="149"/>
        <v>yes</v>
      </c>
      <c r="O669" s="2">
        <f t="shared" si="157"/>
        <v>9.0294839599402676E-191</v>
      </c>
      <c r="P669" s="2">
        <f t="shared" si="158"/>
        <v>1</v>
      </c>
      <c r="Q669" s="2" t="str">
        <f t="shared" si="150"/>
        <v>yes</v>
      </c>
      <c r="R669" s="2">
        <f t="shared" si="151"/>
        <v>0.99</v>
      </c>
    </row>
    <row r="670" spans="1:18" ht="13.5" hidden="1" thickBot="1" x14ac:dyDescent="0.25">
      <c r="A670" s="66">
        <v>649</v>
      </c>
      <c r="B670" s="219" t="str">
        <f t="shared" si="144"/>
        <v/>
      </c>
      <c r="C670" s="59" t="str">
        <f t="shared" si="152"/>
        <v/>
      </c>
      <c r="D670" s="60">
        <f t="shared" si="145"/>
        <v>2.1404388173911018E-196</v>
      </c>
      <c r="E670" s="60">
        <f t="shared" si="146"/>
        <v>1.393425670121613E-193</v>
      </c>
      <c r="F670" s="60">
        <f t="shared" si="147"/>
        <v>4.5286548322831642E-191</v>
      </c>
      <c r="G670" s="2">
        <f t="shared" si="153"/>
        <v>2.1404388173911018E-196</v>
      </c>
      <c r="H670" s="2">
        <f t="shared" si="154"/>
        <v>1</v>
      </c>
      <c r="I670" s="2" t="str">
        <f t="shared" si="148"/>
        <v>yes</v>
      </c>
      <c r="J670" s="2">
        <f t="shared" si="155"/>
        <v>1.393425670121613E-193</v>
      </c>
      <c r="K670" s="2">
        <f t="shared" si="156"/>
        <v>1</v>
      </c>
      <c r="L670" s="2"/>
      <c r="M670" s="2"/>
      <c r="N670" s="2" t="str">
        <f t="shared" si="149"/>
        <v>yes</v>
      </c>
      <c r="O670" s="2">
        <f t="shared" si="157"/>
        <v>4.5286548322831642E-191</v>
      </c>
      <c r="P670" s="2">
        <f t="shared" si="158"/>
        <v>1</v>
      </c>
      <c r="Q670" s="2" t="str">
        <f t="shared" si="150"/>
        <v>yes</v>
      </c>
      <c r="R670" s="2">
        <f t="shared" si="151"/>
        <v>0.99</v>
      </c>
    </row>
    <row r="671" spans="1:18" ht="13.5" hidden="1" thickBot="1" x14ac:dyDescent="0.25">
      <c r="A671" s="66">
        <v>650</v>
      </c>
      <c r="B671" s="219" t="str">
        <f t="shared" si="144"/>
        <v/>
      </c>
      <c r="C671" s="59" t="str">
        <f t="shared" si="152"/>
        <v/>
      </c>
      <c r="D671" s="60">
        <f t="shared" si="145"/>
        <v>1.070219408695549E-196</v>
      </c>
      <c r="E671" s="60">
        <f t="shared" si="146"/>
        <v>6.9778305446950041E-194</v>
      </c>
      <c r="F671" s="60">
        <f t="shared" si="147"/>
        <v>2.271294544492316E-191</v>
      </c>
      <c r="G671" s="2">
        <f t="shared" si="153"/>
        <v>1.070219408695549E-196</v>
      </c>
      <c r="H671" s="2">
        <f t="shared" si="154"/>
        <v>1</v>
      </c>
      <c r="I671" s="2" t="str">
        <f t="shared" si="148"/>
        <v>yes</v>
      </c>
      <c r="J671" s="2">
        <f t="shared" si="155"/>
        <v>6.9778305446950041E-194</v>
      </c>
      <c r="K671" s="2">
        <f t="shared" si="156"/>
        <v>1</v>
      </c>
      <c r="L671" s="2"/>
      <c r="M671" s="2"/>
      <c r="N671" s="2" t="str">
        <f t="shared" si="149"/>
        <v>yes</v>
      </c>
      <c r="O671" s="2">
        <f t="shared" si="157"/>
        <v>2.271294544492316E-191</v>
      </c>
      <c r="P671" s="2">
        <f t="shared" si="158"/>
        <v>1</v>
      </c>
      <c r="Q671" s="2" t="str">
        <f t="shared" si="150"/>
        <v>yes</v>
      </c>
      <c r="R671" s="2">
        <f t="shared" si="151"/>
        <v>0.99</v>
      </c>
    </row>
    <row r="672" spans="1:18" ht="13.5" hidden="1" thickBot="1" x14ac:dyDescent="0.25">
      <c r="A672" s="66">
        <v>651</v>
      </c>
      <c r="B672" s="219" t="str">
        <f t="shared" si="144"/>
        <v/>
      </c>
      <c r="C672" s="59" t="str">
        <f t="shared" si="152"/>
        <v/>
      </c>
      <c r="D672" s="60">
        <f t="shared" si="145"/>
        <v>5.3510970434777342E-197</v>
      </c>
      <c r="E672" s="60">
        <f t="shared" si="146"/>
        <v>3.4942663693909723E-194</v>
      </c>
      <c r="F672" s="60">
        <f t="shared" si="147"/>
        <v>1.1391361875185029E-191</v>
      </c>
      <c r="G672" s="2">
        <f t="shared" si="153"/>
        <v>5.3510970434777342E-197</v>
      </c>
      <c r="H672" s="2">
        <f t="shared" si="154"/>
        <v>1</v>
      </c>
      <c r="I672" s="2" t="str">
        <f t="shared" si="148"/>
        <v>yes</v>
      </c>
      <c r="J672" s="2">
        <f t="shared" si="155"/>
        <v>3.4942663693909723E-194</v>
      </c>
      <c r="K672" s="2">
        <f t="shared" si="156"/>
        <v>1</v>
      </c>
      <c r="L672" s="2"/>
      <c r="M672" s="2"/>
      <c r="N672" s="2" t="str">
        <f t="shared" si="149"/>
        <v>yes</v>
      </c>
      <c r="O672" s="2">
        <f t="shared" si="157"/>
        <v>1.1391361875185029E-191</v>
      </c>
      <c r="P672" s="2">
        <f t="shared" si="158"/>
        <v>1</v>
      </c>
      <c r="Q672" s="2" t="str">
        <f t="shared" si="150"/>
        <v>yes</v>
      </c>
      <c r="R672" s="2">
        <f t="shared" si="151"/>
        <v>0.99</v>
      </c>
    </row>
    <row r="673" spans="1:18" ht="13.5" hidden="1" thickBot="1" x14ac:dyDescent="0.25">
      <c r="A673" s="66">
        <v>652</v>
      </c>
      <c r="B673" s="219" t="str">
        <f t="shared" si="144"/>
        <v/>
      </c>
      <c r="C673" s="59" t="str">
        <f t="shared" si="152"/>
        <v/>
      </c>
      <c r="D673" s="60">
        <f t="shared" si="145"/>
        <v>2.6755485217388624E-197</v>
      </c>
      <c r="E673" s="60">
        <f t="shared" si="146"/>
        <v>1.7498087332172228E-194</v>
      </c>
      <c r="F673" s="60">
        <f t="shared" si="147"/>
        <v>5.7131522694394569E-192</v>
      </c>
      <c r="G673" s="2">
        <f t="shared" si="153"/>
        <v>2.6755485217388624E-197</v>
      </c>
      <c r="H673" s="2">
        <f t="shared" si="154"/>
        <v>1</v>
      </c>
      <c r="I673" s="2" t="str">
        <f t="shared" si="148"/>
        <v>yes</v>
      </c>
      <c r="J673" s="2">
        <f t="shared" si="155"/>
        <v>1.7498087332172228E-194</v>
      </c>
      <c r="K673" s="2">
        <f t="shared" si="156"/>
        <v>1</v>
      </c>
      <c r="L673" s="2"/>
      <c r="M673" s="2"/>
      <c r="N673" s="2" t="str">
        <f t="shared" si="149"/>
        <v>yes</v>
      </c>
      <c r="O673" s="2">
        <f t="shared" si="157"/>
        <v>5.7131522694394569E-192</v>
      </c>
      <c r="P673" s="2">
        <f t="shared" si="158"/>
        <v>1</v>
      </c>
      <c r="Q673" s="2" t="str">
        <f t="shared" si="150"/>
        <v>yes</v>
      </c>
      <c r="R673" s="2">
        <f t="shared" si="151"/>
        <v>0.99</v>
      </c>
    </row>
    <row r="674" spans="1:18" ht="13.5" hidden="1" thickBot="1" x14ac:dyDescent="0.25">
      <c r="A674" s="66">
        <v>653</v>
      </c>
      <c r="B674" s="219" t="str">
        <f t="shared" si="144"/>
        <v/>
      </c>
      <c r="C674" s="59" t="str">
        <f t="shared" si="152"/>
        <v/>
      </c>
      <c r="D674" s="60">
        <f t="shared" si="145"/>
        <v>1.3377742608694285E-197</v>
      </c>
      <c r="E674" s="60">
        <f t="shared" si="146"/>
        <v>8.7624214086947896E-195</v>
      </c>
      <c r="F674" s="60">
        <f t="shared" si="147"/>
        <v>2.8653251783858107E-192</v>
      </c>
      <c r="G674" s="2">
        <f t="shared" si="153"/>
        <v>1.3377742608694285E-197</v>
      </c>
      <c r="H674" s="2">
        <f t="shared" si="154"/>
        <v>1</v>
      </c>
      <c r="I674" s="2" t="str">
        <f t="shared" si="148"/>
        <v>yes</v>
      </c>
      <c r="J674" s="2">
        <f t="shared" si="155"/>
        <v>8.7624214086947896E-195</v>
      </c>
      <c r="K674" s="2">
        <f t="shared" si="156"/>
        <v>1</v>
      </c>
      <c r="L674" s="2"/>
      <c r="M674" s="2"/>
      <c r="N674" s="2" t="str">
        <f t="shared" si="149"/>
        <v>yes</v>
      </c>
      <c r="O674" s="2">
        <f t="shared" si="157"/>
        <v>2.8653251783858107E-192</v>
      </c>
      <c r="P674" s="2">
        <f t="shared" si="158"/>
        <v>1</v>
      </c>
      <c r="Q674" s="2" t="str">
        <f t="shared" si="150"/>
        <v>yes</v>
      </c>
      <c r="R674" s="2">
        <f t="shared" si="151"/>
        <v>0.99</v>
      </c>
    </row>
    <row r="675" spans="1:18" ht="13.5" hidden="1" thickBot="1" x14ac:dyDescent="0.25">
      <c r="A675" s="66">
        <v>654</v>
      </c>
      <c r="B675" s="219" t="str">
        <f t="shared" si="144"/>
        <v/>
      </c>
      <c r="C675" s="59" t="str">
        <f t="shared" si="152"/>
        <v/>
      </c>
      <c r="D675" s="60">
        <f t="shared" si="145"/>
        <v>6.6888713043471306E-198</v>
      </c>
      <c r="E675" s="60">
        <f t="shared" si="146"/>
        <v>4.3878995756517349E-195</v>
      </c>
      <c r="F675" s="60">
        <f t="shared" si="147"/>
        <v>1.4370437998972497E-192</v>
      </c>
      <c r="G675" s="2">
        <f t="shared" si="153"/>
        <v>6.6888713043471306E-198</v>
      </c>
      <c r="H675" s="2">
        <f t="shared" si="154"/>
        <v>1</v>
      </c>
      <c r="I675" s="2" t="str">
        <f t="shared" si="148"/>
        <v>yes</v>
      </c>
      <c r="J675" s="2">
        <f t="shared" si="155"/>
        <v>4.3878995756517349E-195</v>
      </c>
      <c r="K675" s="2">
        <f t="shared" si="156"/>
        <v>1</v>
      </c>
      <c r="L675" s="2"/>
      <c r="M675" s="2"/>
      <c r="N675" s="2" t="str">
        <f t="shared" si="149"/>
        <v>yes</v>
      </c>
      <c r="O675" s="2">
        <f t="shared" si="157"/>
        <v>1.4370437998972497E-192</v>
      </c>
      <c r="P675" s="2">
        <f t="shared" si="158"/>
        <v>1</v>
      </c>
      <c r="Q675" s="2" t="str">
        <f t="shared" si="150"/>
        <v>yes</v>
      </c>
      <c r="R675" s="2">
        <f t="shared" si="151"/>
        <v>0.99</v>
      </c>
    </row>
    <row r="676" spans="1:18" ht="13.5" hidden="1" thickBot="1" x14ac:dyDescent="0.25">
      <c r="A676" s="66">
        <v>655</v>
      </c>
      <c r="B676" s="219" t="str">
        <f t="shared" si="144"/>
        <v/>
      </c>
      <c r="C676" s="59" t="str">
        <f t="shared" si="152"/>
        <v/>
      </c>
      <c r="D676" s="60">
        <f t="shared" si="145"/>
        <v>3.3444356521735586E-198</v>
      </c>
      <c r="E676" s="60">
        <f t="shared" si="146"/>
        <v>2.197294223478036E-195</v>
      </c>
      <c r="F676" s="60">
        <f t="shared" si="147"/>
        <v>7.2071584973644956E-193</v>
      </c>
      <c r="G676" s="2">
        <f t="shared" si="153"/>
        <v>3.3444356521735586E-198</v>
      </c>
      <c r="H676" s="2">
        <f t="shared" si="154"/>
        <v>1</v>
      </c>
      <c r="I676" s="2" t="str">
        <f t="shared" si="148"/>
        <v>yes</v>
      </c>
      <c r="J676" s="2">
        <f t="shared" si="155"/>
        <v>2.197294223478036E-195</v>
      </c>
      <c r="K676" s="2">
        <f t="shared" si="156"/>
        <v>1</v>
      </c>
      <c r="L676" s="2"/>
      <c r="M676" s="2"/>
      <c r="N676" s="2" t="str">
        <f t="shared" si="149"/>
        <v>yes</v>
      </c>
      <c r="O676" s="2">
        <f t="shared" si="157"/>
        <v>7.2071584973644956E-193</v>
      </c>
      <c r="P676" s="2">
        <f t="shared" si="158"/>
        <v>1</v>
      </c>
      <c r="Q676" s="2" t="str">
        <f t="shared" si="150"/>
        <v>yes</v>
      </c>
      <c r="R676" s="2">
        <f t="shared" si="151"/>
        <v>0.99</v>
      </c>
    </row>
    <row r="677" spans="1:18" ht="13.5" hidden="1" thickBot="1" x14ac:dyDescent="0.25">
      <c r="A677" s="66">
        <v>656</v>
      </c>
      <c r="B677" s="219" t="str">
        <f t="shared" si="144"/>
        <v/>
      </c>
      <c r="C677" s="59" t="str">
        <f t="shared" si="152"/>
        <v/>
      </c>
      <c r="D677" s="60">
        <f t="shared" si="145"/>
        <v>1.6722178260867763E-198</v>
      </c>
      <c r="E677" s="60">
        <f t="shared" si="146"/>
        <v>1.1003193295651024E-195</v>
      </c>
      <c r="F677" s="60">
        <f t="shared" si="147"/>
        <v>3.6145657197996299E-193</v>
      </c>
      <c r="G677" s="2">
        <f t="shared" si="153"/>
        <v>1.6722178260867763E-198</v>
      </c>
      <c r="H677" s="2">
        <f t="shared" si="154"/>
        <v>1</v>
      </c>
      <c r="I677" s="2" t="str">
        <f t="shared" si="148"/>
        <v>yes</v>
      </c>
      <c r="J677" s="2">
        <f t="shared" si="155"/>
        <v>1.1003193295651024E-195</v>
      </c>
      <c r="K677" s="2">
        <f t="shared" si="156"/>
        <v>1</v>
      </c>
      <c r="L677" s="2"/>
      <c r="M677" s="2"/>
      <c r="N677" s="2" t="str">
        <f t="shared" si="149"/>
        <v>yes</v>
      </c>
      <c r="O677" s="2">
        <f t="shared" si="157"/>
        <v>3.6145657197996299E-193</v>
      </c>
      <c r="P677" s="2">
        <f t="shared" si="158"/>
        <v>1</v>
      </c>
      <c r="Q677" s="2" t="str">
        <f t="shared" si="150"/>
        <v>yes</v>
      </c>
      <c r="R677" s="2">
        <f t="shared" si="151"/>
        <v>0.99</v>
      </c>
    </row>
    <row r="678" spans="1:18" ht="13.5" hidden="1" thickBot="1" x14ac:dyDescent="0.25">
      <c r="A678" s="66">
        <v>657</v>
      </c>
      <c r="B678" s="219" t="str">
        <f t="shared" si="144"/>
        <v/>
      </c>
      <c r="C678" s="59" t="str">
        <f t="shared" si="152"/>
        <v/>
      </c>
      <c r="D678" s="60">
        <f t="shared" si="145"/>
        <v>8.3610891304338669E-199</v>
      </c>
      <c r="E678" s="60">
        <f t="shared" si="146"/>
        <v>5.5099577369559354E-196</v>
      </c>
      <c r="F678" s="60">
        <f t="shared" si="147"/>
        <v>1.8127844565476369E-193</v>
      </c>
      <c r="G678" s="2">
        <f t="shared" si="153"/>
        <v>8.3610891304338669E-199</v>
      </c>
      <c r="H678" s="2">
        <f t="shared" si="154"/>
        <v>1</v>
      </c>
      <c r="I678" s="2" t="str">
        <f t="shared" si="148"/>
        <v>yes</v>
      </c>
      <c r="J678" s="2">
        <f t="shared" si="155"/>
        <v>5.5099577369559354E-196</v>
      </c>
      <c r="K678" s="2">
        <f t="shared" si="156"/>
        <v>1</v>
      </c>
      <c r="L678" s="2"/>
      <c r="M678" s="2"/>
      <c r="N678" s="2" t="str">
        <f t="shared" si="149"/>
        <v>yes</v>
      </c>
      <c r="O678" s="2">
        <f t="shared" si="157"/>
        <v>1.8127844565476369E-193</v>
      </c>
      <c r="P678" s="2">
        <f t="shared" si="158"/>
        <v>1</v>
      </c>
      <c r="Q678" s="2" t="str">
        <f t="shared" si="150"/>
        <v>yes</v>
      </c>
      <c r="R678" s="2">
        <f t="shared" si="151"/>
        <v>0.99</v>
      </c>
    </row>
    <row r="679" spans="1:18" ht="13.5" hidden="1" thickBot="1" x14ac:dyDescent="0.25">
      <c r="A679" s="66">
        <v>658</v>
      </c>
      <c r="B679" s="219" t="str">
        <f t="shared" si="144"/>
        <v/>
      </c>
      <c r="C679" s="59" t="str">
        <f t="shared" si="152"/>
        <v/>
      </c>
      <c r="D679" s="60">
        <f t="shared" si="145"/>
        <v>4.1805445652169251E-199</v>
      </c>
      <c r="E679" s="60">
        <f t="shared" si="146"/>
        <v>2.7591594130431812E-196</v>
      </c>
      <c r="F679" s="60">
        <f t="shared" si="147"/>
        <v>9.0914720714229463E-194</v>
      </c>
      <c r="G679" s="2">
        <f t="shared" si="153"/>
        <v>4.1805445652169251E-199</v>
      </c>
      <c r="H679" s="2">
        <f t="shared" si="154"/>
        <v>1</v>
      </c>
      <c r="I679" s="2" t="str">
        <f t="shared" si="148"/>
        <v>yes</v>
      </c>
      <c r="J679" s="2">
        <f t="shared" si="155"/>
        <v>2.7591594130431812E-196</v>
      </c>
      <c r="K679" s="2">
        <f t="shared" si="156"/>
        <v>1</v>
      </c>
      <c r="L679" s="2"/>
      <c r="M679" s="2"/>
      <c r="N679" s="2" t="str">
        <f t="shared" si="149"/>
        <v>yes</v>
      </c>
      <c r="O679" s="2">
        <f t="shared" si="157"/>
        <v>9.0914720714229463E-194</v>
      </c>
      <c r="P679" s="2">
        <f t="shared" si="158"/>
        <v>1</v>
      </c>
      <c r="Q679" s="2" t="str">
        <f t="shared" si="150"/>
        <v>yes</v>
      </c>
      <c r="R679" s="2">
        <f t="shared" si="151"/>
        <v>0.99</v>
      </c>
    </row>
    <row r="680" spans="1:18" ht="13.5" hidden="1" thickBot="1" x14ac:dyDescent="0.25">
      <c r="A680" s="66">
        <v>659</v>
      </c>
      <c r="B680" s="219" t="str">
        <f t="shared" si="144"/>
        <v/>
      </c>
      <c r="C680" s="59" t="str">
        <f t="shared" si="152"/>
        <v/>
      </c>
      <c r="D680" s="60">
        <f t="shared" si="145"/>
        <v>2.0902722826084588E-199</v>
      </c>
      <c r="E680" s="60">
        <f t="shared" si="146"/>
        <v>1.3816699788041962E-196</v>
      </c>
      <c r="F680" s="60">
        <f t="shared" si="147"/>
        <v>4.5595318327766832E-194</v>
      </c>
      <c r="G680" s="2">
        <f t="shared" si="153"/>
        <v>2.0902722826084588E-199</v>
      </c>
      <c r="H680" s="2">
        <f t="shared" si="154"/>
        <v>1</v>
      </c>
      <c r="I680" s="2" t="str">
        <f t="shared" si="148"/>
        <v>yes</v>
      </c>
      <c r="J680" s="2">
        <f t="shared" si="155"/>
        <v>1.3816699788041962E-196</v>
      </c>
      <c r="K680" s="2">
        <f t="shared" si="156"/>
        <v>1</v>
      </c>
      <c r="L680" s="2"/>
      <c r="M680" s="2"/>
      <c r="N680" s="2" t="str">
        <f t="shared" si="149"/>
        <v>yes</v>
      </c>
      <c r="O680" s="2">
        <f t="shared" si="157"/>
        <v>4.5595318327766832E-194</v>
      </c>
      <c r="P680" s="2">
        <f t="shared" si="158"/>
        <v>1</v>
      </c>
      <c r="Q680" s="2" t="str">
        <f t="shared" si="150"/>
        <v>yes</v>
      </c>
      <c r="R680" s="2">
        <f t="shared" si="151"/>
        <v>0.99</v>
      </c>
    </row>
    <row r="681" spans="1:18" ht="13.5" hidden="1" thickBot="1" x14ac:dyDescent="0.25">
      <c r="A681" s="66">
        <v>660</v>
      </c>
      <c r="B681" s="219" t="str">
        <f t="shared" si="144"/>
        <v/>
      </c>
      <c r="C681" s="59" t="str">
        <f t="shared" si="152"/>
        <v/>
      </c>
      <c r="D681" s="60">
        <f t="shared" si="145"/>
        <v>1.0451361413042273E-199</v>
      </c>
      <c r="E681" s="60">
        <f t="shared" si="146"/>
        <v>6.9188012554340098E-197</v>
      </c>
      <c r="F681" s="60">
        <f t="shared" si="147"/>
        <v>2.2866742662823579E-194</v>
      </c>
      <c r="G681" s="2">
        <f t="shared" si="153"/>
        <v>1.0451361413042273E-199</v>
      </c>
      <c r="H681" s="2">
        <f t="shared" si="154"/>
        <v>1</v>
      </c>
      <c r="I681" s="2" t="str">
        <f t="shared" si="148"/>
        <v>yes</v>
      </c>
      <c r="J681" s="2">
        <f t="shared" si="155"/>
        <v>6.9188012554340098E-197</v>
      </c>
      <c r="K681" s="2">
        <f t="shared" si="156"/>
        <v>1</v>
      </c>
      <c r="L681" s="2"/>
      <c r="M681" s="2"/>
      <c r="N681" s="2" t="str">
        <f t="shared" si="149"/>
        <v>yes</v>
      </c>
      <c r="O681" s="2">
        <f t="shared" si="157"/>
        <v>2.2866742662823579E-194</v>
      </c>
      <c r="P681" s="2">
        <f t="shared" si="158"/>
        <v>1</v>
      </c>
      <c r="Q681" s="2" t="str">
        <f t="shared" si="150"/>
        <v>yes</v>
      </c>
      <c r="R681" s="2">
        <f t="shared" si="151"/>
        <v>0.99</v>
      </c>
    </row>
    <row r="682" spans="1:18" ht="13.5" hidden="1" thickBot="1" x14ac:dyDescent="0.25">
      <c r="A682" s="66">
        <v>661</v>
      </c>
      <c r="B682" s="219" t="str">
        <f t="shared" si="144"/>
        <v/>
      </c>
      <c r="C682" s="59" t="str">
        <f t="shared" si="152"/>
        <v/>
      </c>
      <c r="D682" s="60">
        <f t="shared" si="145"/>
        <v>5.2256807065211274E-200</v>
      </c>
      <c r="E682" s="60">
        <f t="shared" si="146"/>
        <v>3.4646263084235188E-197</v>
      </c>
      <c r="F682" s="60">
        <f t="shared" si="147"/>
        <v>1.1467965337688937E-194</v>
      </c>
      <c r="G682" s="2">
        <f t="shared" si="153"/>
        <v>5.2256807065211274E-200</v>
      </c>
      <c r="H682" s="2">
        <f t="shared" si="154"/>
        <v>1</v>
      </c>
      <c r="I682" s="2" t="str">
        <f t="shared" si="148"/>
        <v>yes</v>
      </c>
      <c r="J682" s="2">
        <f t="shared" si="155"/>
        <v>3.4646263084235188E-197</v>
      </c>
      <c r="K682" s="2">
        <f t="shared" si="156"/>
        <v>1</v>
      </c>
      <c r="L682" s="2"/>
      <c r="M682" s="2"/>
      <c r="N682" s="2" t="str">
        <f t="shared" si="149"/>
        <v>yes</v>
      </c>
      <c r="O682" s="2">
        <f t="shared" si="157"/>
        <v>1.1467965337688937E-194</v>
      </c>
      <c r="P682" s="2">
        <f t="shared" si="158"/>
        <v>1</v>
      </c>
      <c r="Q682" s="2" t="str">
        <f t="shared" si="150"/>
        <v>yes</v>
      </c>
      <c r="R682" s="2">
        <f t="shared" si="151"/>
        <v>0.99</v>
      </c>
    </row>
    <row r="683" spans="1:18" ht="13.5" hidden="1" thickBot="1" x14ac:dyDescent="0.25">
      <c r="A683" s="66">
        <v>662</v>
      </c>
      <c r="B683" s="219" t="str">
        <f t="shared" si="144"/>
        <v/>
      </c>
      <c r="C683" s="59" t="str">
        <f t="shared" si="152"/>
        <v/>
      </c>
      <c r="D683" s="60">
        <f t="shared" si="145"/>
        <v>2.612840353260559E-200</v>
      </c>
      <c r="E683" s="60">
        <f t="shared" si="146"/>
        <v>1.7349259945650176E-197</v>
      </c>
      <c r="F683" s="60">
        <f t="shared" si="147"/>
        <v>5.7513058003865745E-195</v>
      </c>
      <c r="G683" s="2">
        <f t="shared" si="153"/>
        <v>2.612840353260559E-200</v>
      </c>
      <c r="H683" s="2">
        <f t="shared" si="154"/>
        <v>1</v>
      </c>
      <c r="I683" s="2" t="str">
        <f t="shared" si="148"/>
        <v>yes</v>
      </c>
      <c r="J683" s="2">
        <f t="shared" si="155"/>
        <v>1.7349259945650176E-197</v>
      </c>
      <c r="K683" s="2">
        <f t="shared" si="156"/>
        <v>1</v>
      </c>
      <c r="L683" s="2"/>
      <c r="M683" s="2"/>
      <c r="N683" s="2" t="str">
        <f t="shared" si="149"/>
        <v>yes</v>
      </c>
      <c r="O683" s="2">
        <f t="shared" si="157"/>
        <v>5.7513058003865745E-195</v>
      </c>
      <c r="P683" s="2">
        <f t="shared" si="158"/>
        <v>1</v>
      </c>
      <c r="Q683" s="2" t="str">
        <f t="shared" si="150"/>
        <v>yes</v>
      </c>
      <c r="R683" s="2">
        <f t="shared" si="151"/>
        <v>0.99</v>
      </c>
    </row>
    <row r="684" spans="1:18" ht="13.5" hidden="1" thickBot="1" x14ac:dyDescent="0.25">
      <c r="A684" s="66">
        <v>663</v>
      </c>
      <c r="B684" s="219" t="str">
        <f t="shared" si="144"/>
        <v/>
      </c>
      <c r="C684" s="59" t="str">
        <f t="shared" si="152"/>
        <v/>
      </c>
      <c r="D684" s="60">
        <f t="shared" si="145"/>
        <v>1.3064201766302769E-200</v>
      </c>
      <c r="E684" s="60">
        <f t="shared" si="146"/>
        <v>8.6876941745913741E-198</v>
      </c>
      <c r="F684" s="60">
        <f t="shared" si="147"/>
        <v>2.884327530166108E-195</v>
      </c>
      <c r="G684" s="2">
        <f t="shared" si="153"/>
        <v>1.3064201766302769E-200</v>
      </c>
      <c r="H684" s="2">
        <f t="shared" si="154"/>
        <v>1</v>
      </c>
      <c r="I684" s="2" t="str">
        <f t="shared" si="148"/>
        <v>yes</v>
      </c>
      <c r="J684" s="2">
        <f t="shared" si="155"/>
        <v>8.6876941745913741E-198</v>
      </c>
      <c r="K684" s="2">
        <f t="shared" si="156"/>
        <v>1</v>
      </c>
      <c r="L684" s="2"/>
      <c r="M684" s="2"/>
      <c r="N684" s="2" t="str">
        <f t="shared" si="149"/>
        <v>yes</v>
      </c>
      <c r="O684" s="2">
        <f t="shared" si="157"/>
        <v>2.884327530166108E-195</v>
      </c>
      <c r="P684" s="2">
        <f t="shared" si="158"/>
        <v>1</v>
      </c>
      <c r="Q684" s="2" t="str">
        <f t="shared" si="150"/>
        <v>yes</v>
      </c>
      <c r="R684" s="2">
        <f t="shared" si="151"/>
        <v>0.99</v>
      </c>
    </row>
    <row r="685" spans="1:18" ht="13.5" hidden="1" thickBot="1" x14ac:dyDescent="0.25">
      <c r="A685" s="66">
        <v>664</v>
      </c>
      <c r="B685" s="219" t="str">
        <f t="shared" si="144"/>
        <v/>
      </c>
      <c r="C685" s="59" t="str">
        <f t="shared" si="152"/>
        <v/>
      </c>
      <c r="D685" s="60">
        <f t="shared" si="145"/>
        <v>6.5321008831513729E-201</v>
      </c>
      <c r="E685" s="60">
        <f t="shared" si="146"/>
        <v>4.3503791881788287E-198</v>
      </c>
      <c r="F685" s="60">
        <f t="shared" si="147"/>
        <v>1.446507612170347E-195</v>
      </c>
      <c r="G685" s="2">
        <f t="shared" si="153"/>
        <v>6.5321008831513729E-201</v>
      </c>
      <c r="H685" s="2">
        <f t="shared" si="154"/>
        <v>1</v>
      </c>
      <c r="I685" s="2" t="str">
        <f t="shared" si="148"/>
        <v>yes</v>
      </c>
      <c r="J685" s="2">
        <f t="shared" si="155"/>
        <v>4.3503791881788287E-198</v>
      </c>
      <c r="K685" s="2">
        <f t="shared" si="156"/>
        <v>1</v>
      </c>
      <c r="L685" s="2"/>
      <c r="M685" s="2"/>
      <c r="N685" s="2" t="str">
        <f t="shared" si="149"/>
        <v>yes</v>
      </c>
      <c r="O685" s="2">
        <f t="shared" si="157"/>
        <v>1.446507612170347E-195</v>
      </c>
      <c r="P685" s="2">
        <f t="shared" si="158"/>
        <v>1</v>
      </c>
      <c r="Q685" s="2" t="str">
        <f t="shared" si="150"/>
        <v>yes</v>
      </c>
      <c r="R685" s="2">
        <f t="shared" si="151"/>
        <v>0.99</v>
      </c>
    </row>
    <row r="686" spans="1:18" ht="13.5" hidden="1" thickBot="1" x14ac:dyDescent="0.25">
      <c r="A686" s="66">
        <v>665</v>
      </c>
      <c r="B686" s="219" t="str">
        <f t="shared" si="144"/>
        <v/>
      </c>
      <c r="C686" s="59" t="str">
        <f t="shared" si="152"/>
        <v/>
      </c>
      <c r="D686" s="60">
        <f t="shared" si="145"/>
        <v>3.2660504415756807E-201</v>
      </c>
      <c r="E686" s="60">
        <f t="shared" si="146"/>
        <v>2.178455644530987E-198</v>
      </c>
      <c r="F686" s="60">
        <f t="shared" si="147"/>
        <v>7.2542899567926125E-196</v>
      </c>
      <c r="G686" s="2">
        <f t="shared" si="153"/>
        <v>3.2660504415756807E-201</v>
      </c>
      <c r="H686" s="2">
        <f t="shared" si="154"/>
        <v>1</v>
      </c>
      <c r="I686" s="2" t="str">
        <f t="shared" si="148"/>
        <v>yes</v>
      </c>
      <c r="J686" s="2">
        <f t="shared" si="155"/>
        <v>2.178455644530987E-198</v>
      </c>
      <c r="K686" s="2">
        <f t="shared" si="156"/>
        <v>1</v>
      </c>
      <c r="L686" s="2"/>
      <c r="M686" s="2"/>
      <c r="N686" s="2" t="str">
        <f t="shared" si="149"/>
        <v>yes</v>
      </c>
      <c r="O686" s="2">
        <f t="shared" si="157"/>
        <v>7.2542899567926125E-196</v>
      </c>
      <c r="P686" s="2">
        <f t="shared" si="158"/>
        <v>1</v>
      </c>
      <c r="Q686" s="2" t="str">
        <f t="shared" si="150"/>
        <v>yes</v>
      </c>
      <c r="R686" s="2">
        <f t="shared" si="151"/>
        <v>0.99</v>
      </c>
    </row>
    <row r="687" spans="1:18" ht="13.5" hidden="1" thickBot="1" x14ac:dyDescent="0.25">
      <c r="A687" s="66">
        <v>666</v>
      </c>
      <c r="B687" s="219" t="str">
        <f t="shared" si="144"/>
        <v/>
      </c>
      <c r="C687" s="59" t="str">
        <f t="shared" si="152"/>
        <v/>
      </c>
      <c r="D687" s="60">
        <f t="shared" si="145"/>
        <v>1.6330252207878371E-201</v>
      </c>
      <c r="E687" s="60">
        <f t="shared" si="146"/>
        <v>1.0908608474862795E-198</v>
      </c>
      <c r="F687" s="60">
        <f t="shared" si="147"/>
        <v>3.6380372566189563E-196</v>
      </c>
      <c r="G687" s="2">
        <f t="shared" si="153"/>
        <v>1.6330252207878371E-201</v>
      </c>
      <c r="H687" s="2">
        <f t="shared" si="154"/>
        <v>1</v>
      </c>
      <c r="I687" s="2" t="str">
        <f t="shared" si="148"/>
        <v>yes</v>
      </c>
      <c r="J687" s="2">
        <f t="shared" si="155"/>
        <v>1.0908608474862795E-198</v>
      </c>
      <c r="K687" s="2">
        <f t="shared" si="156"/>
        <v>1</v>
      </c>
      <c r="L687" s="2"/>
      <c r="M687" s="2"/>
      <c r="N687" s="2" t="str">
        <f t="shared" si="149"/>
        <v>yes</v>
      </c>
      <c r="O687" s="2">
        <f t="shared" si="157"/>
        <v>3.6380372566189563E-196</v>
      </c>
      <c r="P687" s="2">
        <f t="shared" si="158"/>
        <v>1</v>
      </c>
      <c r="Q687" s="2" t="str">
        <f t="shared" si="150"/>
        <v>yes</v>
      </c>
      <c r="R687" s="2">
        <f t="shared" si="151"/>
        <v>0.99</v>
      </c>
    </row>
    <row r="688" spans="1:18" ht="13.5" hidden="1" thickBot="1" x14ac:dyDescent="0.25">
      <c r="A688" s="66">
        <v>667</v>
      </c>
      <c r="B688" s="219" t="str">
        <f t="shared" si="144"/>
        <v/>
      </c>
      <c r="C688" s="59" t="str">
        <f t="shared" si="152"/>
        <v/>
      </c>
      <c r="D688" s="60">
        <f t="shared" si="145"/>
        <v>8.1651261039391708E-202</v>
      </c>
      <c r="E688" s="60">
        <f t="shared" si="146"/>
        <v>5.4624693635353226E-199</v>
      </c>
      <c r="F688" s="60">
        <f t="shared" si="147"/>
        <v>1.8244729325469064E-196</v>
      </c>
      <c r="G688" s="2">
        <f t="shared" si="153"/>
        <v>8.1651261039391708E-202</v>
      </c>
      <c r="H688" s="2">
        <f t="shared" si="154"/>
        <v>1</v>
      </c>
      <c r="I688" s="2" t="str">
        <f t="shared" si="148"/>
        <v>yes</v>
      </c>
      <c r="J688" s="2">
        <f t="shared" si="155"/>
        <v>5.4624693635353226E-199</v>
      </c>
      <c r="K688" s="2">
        <f t="shared" si="156"/>
        <v>1</v>
      </c>
      <c r="L688" s="2"/>
      <c r="M688" s="2"/>
      <c r="N688" s="2" t="str">
        <f t="shared" si="149"/>
        <v>yes</v>
      </c>
      <c r="O688" s="2">
        <f t="shared" si="157"/>
        <v>1.8244729325469064E-196</v>
      </c>
      <c r="P688" s="2">
        <f t="shared" si="158"/>
        <v>1</v>
      </c>
      <c r="Q688" s="2" t="str">
        <f t="shared" si="150"/>
        <v>yes</v>
      </c>
      <c r="R688" s="2">
        <f t="shared" si="151"/>
        <v>0.99</v>
      </c>
    </row>
    <row r="689" spans="1:18" ht="13.5" hidden="1" thickBot="1" x14ac:dyDescent="0.25">
      <c r="A689" s="66">
        <v>668</v>
      </c>
      <c r="B689" s="219" t="str">
        <f t="shared" si="144"/>
        <v/>
      </c>
      <c r="C689" s="59" t="str">
        <f t="shared" si="152"/>
        <v/>
      </c>
      <c r="D689" s="60">
        <f t="shared" si="145"/>
        <v>4.0825630519695773E-202</v>
      </c>
      <c r="E689" s="60">
        <f t="shared" si="146"/>
        <v>2.7353172448196262E-199</v>
      </c>
      <c r="F689" s="60">
        <f t="shared" si="147"/>
        <v>9.1496770095521857E-197</v>
      </c>
      <c r="G689" s="2">
        <f t="shared" si="153"/>
        <v>4.0825630519695773E-202</v>
      </c>
      <c r="H689" s="2">
        <f t="shared" si="154"/>
        <v>1</v>
      </c>
      <c r="I689" s="2" t="str">
        <f t="shared" si="148"/>
        <v>yes</v>
      </c>
      <c r="J689" s="2">
        <f t="shared" si="155"/>
        <v>2.7353172448196262E-199</v>
      </c>
      <c r="K689" s="2">
        <f t="shared" si="156"/>
        <v>1</v>
      </c>
      <c r="L689" s="2"/>
      <c r="M689" s="2"/>
      <c r="N689" s="2" t="str">
        <f t="shared" si="149"/>
        <v>yes</v>
      </c>
      <c r="O689" s="2">
        <f t="shared" si="157"/>
        <v>9.1496770095521857E-197</v>
      </c>
      <c r="P689" s="2">
        <f t="shared" si="158"/>
        <v>1</v>
      </c>
      <c r="Q689" s="2" t="str">
        <f t="shared" si="150"/>
        <v>yes</v>
      </c>
      <c r="R689" s="2">
        <f t="shared" si="151"/>
        <v>0.99</v>
      </c>
    </row>
    <row r="690" spans="1:18" ht="13.5" hidden="1" thickBot="1" x14ac:dyDescent="0.25">
      <c r="A690" s="66">
        <v>669</v>
      </c>
      <c r="B690" s="219" t="str">
        <f t="shared" si="144"/>
        <v/>
      </c>
      <c r="C690" s="59" t="str">
        <f t="shared" si="152"/>
        <v/>
      </c>
      <c r="D690" s="60">
        <f t="shared" si="145"/>
        <v>2.041281525984785E-202</v>
      </c>
      <c r="E690" s="60">
        <f t="shared" si="146"/>
        <v>1.3696999039357963E-199</v>
      </c>
      <c r="F690" s="60">
        <f t="shared" si="147"/>
        <v>4.5885150910001832E-197</v>
      </c>
      <c r="G690" s="2">
        <f t="shared" si="153"/>
        <v>2.041281525984785E-202</v>
      </c>
      <c r="H690" s="2">
        <f t="shared" si="154"/>
        <v>1</v>
      </c>
      <c r="I690" s="2" t="str">
        <f t="shared" si="148"/>
        <v>yes</v>
      </c>
      <c r="J690" s="2">
        <f t="shared" si="155"/>
        <v>1.3696999039357963E-199</v>
      </c>
      <c r="K690" s="2">
        <f t="shared" si="156"/>
        <v>1</v>
      </c>
      <c r="L690" s="2"/>
      <c r="M690" s="2"/>
      <c r="N690" s="2" t="str">
        <f t="shared" si="149"/>
        <v>yes</v>
      </c>
      <c r="O690" s="2">
        <f t="shared" si="157"/>
        <v>4.5885150910001832E-197</v>
      </c>
      <c r="P690" s="2">
        <f t="shared" si="158"/>
        <v>1</v>
      </c>
      <c r="Q690" s="2" t="str">
        <f t="shared" si="150"/>
        <v>yes</v>
      </c>
      <c r="R690" s="2">
        <f t="shared" si="151"/>
        <v>0.99</v>
      </c>
    </row>
    <row r="691" spans="1:18" ht="13.5" hidden="1" thickBot="1" x14ac:dyDescent="0.25">
      <c r="A691" s="66">
        <v>670</v>
      </c>
      <c r="B691" s="219" t="str">
        <f t="shared" si="144"/>
        <v/>
      </c>
      <c r="C691" s="59" t="str">
        <f t="shared" si="152"/>
        <v/>
      </c>
      <c r="D691" s="60">
        <f t="shared" si="145"/>
        <v>1.0206407629923906E-202</v>
      </c>
      <c r="E691" s="60">
        <f t="shared" si="146"/>
        <v>6.858705927308889E-200</v>
      </c>
      <c r="F691" s="60">
        <f t="shared" si="147"/>
        <v>2.3011060450197676E-197</v>
      </c>
      <c r="G691" s="2">
        <f t="shared" si="153"/>
        <v>1.0206407629923906E-202</v>
      </c>
      <c r="H691" s="2">
        <f t="shared" si="154"/>
        <v>1</v>
      </c>
      <c r="I691" s="2" t="str">
        <f t="shared" si="148"/>
        <v>yes</v>
      </c>
      <c r="J691" s="2">
        <f t="shared" si="155"/>
        <v>6.858705927308889E-200</v>
      </c>
      <c r="K691" s="2">
        <f t="shared" si="156"/>
        <v>1</v>
      </c>
      <c r="L691" s="2"/>
      <c r="M691" s="2"/>
      <c r="N691" s="2" t="str">
        <f t="shared" si="149"/>
        <v>yes</v>
      </c>
      <c r="O691" s="2">
        <f t="shared" si="157"/>
        <v>2.3011060450197676E-197</v>
      </c>
      <c r="P691" s="2">
        <f t="shared" si="158"/>
        <v>1</v>
      </c>
      <c r="Q691" s="2" t="str">
        <f t="shared" si="150"/>
        <v>yes</v>
      </c>
      <c r="R691" s="2">
        <f t="shared" si="151"/>
        <v>0.99</v>
      </c>
    </row>
    <row r="692" spans="1:18" ht="13.5" hidden="1" thickBot="1" x14ac:dyDescent="0.25">
      <c r="A692" s="66">
        <v>671</v>
      </c>
      <c r="B692" s="219" t="str">
        <f t="shared" si="144"/>
        <v/>
      </c>
      <c r="C692" s="59" t="str">
        <f t="shared" si="152"/>
        <v/>
      </c>
      <c r="D692" s="60">
        <f t="shared" si="145"/>
        <v>5.1032038149619432E-203</v>
      </c>
      <c r="E692" s="60">
        <f t="shared" si="146"/>
        <v>3.4344561674694018E-200</v>
      </c>
      <c r="F692" s="60">
        <f t="shared" si="147"/>
        <v>1.1539823754735355E-197</v>
      </c>
      <c r="G692" s="2">
        <f t="shared" si="153"/>
        <v>5.1032038149619432E-203</v>
      </c>
      <c r="H692" s="2">
        <f t="shared" si="154"/>
        <v>1</v>
      </c>
      <c r="I692" s="2" t="str">
        <f t="shared" si="148"/>
        <v>yes</v>
      </c>
      <c r="J692" s="2">
        <f t="shared" si="155"/>
        <v>3.4344561674694018E-200</v>
      </c>
      <c r="K692" s="2">
        <f t="shared" si="156"/>
        <v>1</v>
      </c>
      <c r="L692" s="2"/>
      <c r="M692" s="2"/>
      <c r="N692" s="2" t="str">
        <f t="shared" si="149"/>
        <v>yes</v>
      </c>
      <c r="O692" s="2">
        <f t="shared" si="157"/>
        <v>1.1539823754735355E-197</v>
      </c>
      <c r="P692" s="2">
        <f t="shared" si="158"/>
        <v>1</v>
      </c>
      <c r="Q692" s="2" t="str">
        <f t="shared" si="150"/>
        <v>yes</v>
      </c>
      <c r="R692" s="2">
        <f t="shared" si="151"/>
        <v>0.99</v>
      </c>
    </row>
    <row r="693" spans="1:18" ht="13.5" hidden="1" thickBot="1" x14ac:dyDescent="0.25">
      <c r="A693" s="66">
        <v>672</v>
      </c>
      <c r="B693" s="219" t="str">
        <f t="shared" si="144"/>
        <v/>
      </c>
      <c r="C693" s="59" t="str">
        <f t="shared" si="152"/>
        <v/>
      </c>
      <c r="D693" s="60">
        <f t="shared" si="145"/>
        <v>2.5516019074809671E-203</v>
      </c>
      <c r="E693" s="60">
        <f t="shared" si="146"/>
        <v>1.7197796856421781E-200</v>
      </c>
      <c r="F693" s="60">
        <f t="shared" si="147"/>
        <v>5.7870841582050173E-198</v>
      </c>
      <c r="G693" s="2">
        <f t="shared" si="153"/>
        <v>2.5516019074809671E-203</v>
      </c>
      <c r="H693" s="2">
        <f t="shared" si="154"/>
        <v>1</v>
      </c>
      <c r="I693" s="2" t="str">
        <f t="shared" si="148"/>
        <v>yes</v>
      </c>
      <c r="J693" s="2">
        <f t="shared" si="155"/>
        <v>1.7197796856421781E-200</v>
      </c>
      <c r="K693" s="2">
        <f t="shared" si="156"/>
        <v>1</v>
      </c>
      <c r="L693" s="2"/>
      <c r="M693" s="2"/>
      <c r="N693" s="2" t="str">
        <f t="shared" si="149"/>
        <v>yes</v>
      </c>
      <c r="O693" s="2">
        <f t="shared" si="157"/>
        <v>5.7870841582050173E-198</v>
      </c>
      <c r="P693" s="2">
        <f t="shared" si="158"/>
        <v>1</v>
      </c>
      <c r="Q693" s="2" t="str">
        <f t="shared" si="150"/>
        <v>yes</v>
      </c>
      <c r="R693" s="2">
        <f t="shared" si="151"/>
        <v>0.99</v>
      </c>
    </row>
    <row r="694" spans="1:18" ht="13.5" hidden="1" thickBot="1" x14ac:dyDescent="0.25">
      <c r="A694" s="66">
        <v>673</v>
      </c>
      <c r="B694" s="219" t="str">
        <f t="shared" si="144"/>
        <v/>
      </c>
      <c r="C694" s="59" t="str">
        <f t="shared" si="152"/>
        <v/>
      </c>
      <c r="D694" s="60">
        <f t="shared" si="145"/>
        <v>1.2758009537404811E-203</v>
      </c>
      <c r="E694" s="60">
        <f t="shared" si="146"/>
        <v>8.6116564377482809E-201</v>
      </c>
      <c r="F694" s="60">
        <f t="shared" si="147"/>
        <v>2.9021409775307128E-198</v>
      </c>
      <c r="G694" s="2">
        <f t="shared" si="153"/>
        <v>1.2758009537404811E-203</v>
      </c>
      <c r="H694" s="2">
        <f t="shared" si="154"/>
        <v>1</v>
      </c>
      <c r="I694" s="2" t="str">
        <f t="shared" si="148"/>
        <v>yes</v>
      </c>
      <c r="J694" s="2">
        <f t="shared" si="155"/>
        <v>8.6116564377482809E-201</v>
      </c>
      <c r="K694" s="2">
        <f t="shared" si="156"/>
        <v>1</v>
      </c>
      <c r="L694" s="2"/>
      <c r="M694" s="2"/>
      <c r="N694" s="2" t="str">
        <f t="shared" si="149"/>
        <v>yes</v>
      </c>
      <c r="O694" s="2">
        <f t="shared" si="157"/>
        <v>2.9021409775307128E-198</v>
      </c>
      <c r="P694" s="2">
        <f t="shared" si="158"/>
        <v>1</v>
      </c>
      <c r="Q694" s="2" t="str">
        <f t="shared" si="150"/>
        <v>yes</v>
      </c>
      <c r="R694" s="2">
        <f t="shared" si="151"/>
        <v>0.99</v>
      </c>
    </row>
    <row r="695" spans="1:18" ht="13.5" hidden="1" thickBot="1" x14ac:dyDescent="0.25">
      <c r="A695" s="66">
        <v>674</v>
      </c>
      <c r="B695" s="219" t="str">
        <f t="shared" si="144"/>
        <v/>
      </c>
      <c r="C695" s="59" t="str">
        <f t="shared" si="152"/>
        <v/>
      </c>
      <c r="D695" s="60">
        <f t="shared" si="145"/>
        <v>6.3790047687023936E-204</v>
      </c>
      <c r="E695" s="60">
        <f t="shared" si="146"/>
        <v>4.3122072236428342E-201</v>
      </c>
      <c r="F695" s="60">
        <f t="shared" si="147"/>
        <v>1.4553763169842282E-198</v>
      </c>
      <c r="G695" s="2">
        <f t="shared" si="153"/>
        <v>6.3790047687023936E-204</v>
      </c>
      <c r="H695" s="2">
        <f t="shared" si="154"/>
        <v>1</v>
      </c>
      <c r="I695" s="2" t="str">
        <f t="shared" si="148"/>
        <v>yes</v>
      </c>
      <c r="J695" s="2">
        <f t="shared" si="155"/>
        <v>4.3122072236428342E-201</v>
      </c>
      <c r="K695" s="2">
        <f t="shared" si="156"/>
        <v>1</v>
      </c>
      <c r="L695" s="2"/>
      <c r="M695" s="2"/>
      <c r="N695" s="2" t="str">
        <f t="shared" si="149"/>
        <v>yes</v>
      </c>
      <c r="O695" s="2">
        <f t="shared" si="157"/>
        <v>1.4553763169842282E-198</v>
      </c>
      <c r="P695" s="2">
        <f t="shared" si="158"/>
        <v>1</v>
      </c>
      <c r="Q695" s="2" t="str">
        <f t="shared" si="150"/>
        <v>yes</v>
      </c>
      <c r="R695" s="2">
        <f t="shared" si="151"/>
        <v>0.99</v>
      </c>
    </row>
    <row r="696" spans="1:18" ht="13.5" hidden="1" thickBot="1" x14ac:dyDescent="0.25">
      <c r="A696" s="66">
        <v>675</v>
      </c>
      <c r="B696" s="219" t="str">
        <f t="shared" si="144"/>
        <v/>
      </c>
      <c r="C696" s="59" t="str">
        <f t="shared" si="152"/>
        <v/>
      </c>
      <c r="D696" s="60">
        <f t="shared" si="145"/>
        <v>3.1895023843511908E-204</v>
      </c>
      <c r="E696" s="60">
        <f t="shared" si="146"/>
        <v>2.1592931142057651E-201</v>
      </c>
      <c r="F696" s="60">
        <f t="shared" si="147"/>
        <v>7.2984426210393402E-199</v>
      </c>
      <c r="G696" s="2">
        <f t="shared" si="153"/>
        <v>3.1895023843511908E-204</v>
      </c>
      <c r="H696" s="2">
        <f t="shared" si="154"/>
        <v>1</v>
      </c>
      <c r="I696" s="2" t="str">
        <f t="shared" si="148"/>
        <v>yes</v>
      </c>
      <c r="J696" s="2">
        <f t="shared" si="155"/>
        <v>2.1592931142057651E-201</v>
      </c>
      <c r="K696" s="2">
        <f t="shared" si="156"/>
        <v>1</v>
      </c>
      <c r="L696" s="2"/>
      <c r="M696" s="2"/>
      <c r="N696" s="2" t="str">
        <f t="shared" si="149"/>
        <v>yes</v>
      </c>
      <c r="O696" s="2">
        <f t="shared" si="157"/>
        <v>7.2984426210393402E-199</v>
      </c>
      <c r="P696" s="2">
        <f t="shared" si="158"/>
        <v>1</v>
      </c>
      <c r="Q696" s="2" t="str">
        <f t="shared" si="150"/>
        <v>yes</v>
      </c>
      <c r="R696" s="2">
        <f t="shared" si="151"/>
        <v>0.99</v>
      </c>
    </row>
    <row r="697" spans="1:18" ht="13.5" hidden="1" thickBot="1" x14ac:dyDescent="0.25">
      <c r="A697" s="66">
        <v>676</v>
      </c>
      <c r="B697" s="219" t="str">
        <f t="shared" si="144"/>
        <v/>
      </c>
      <c r="C697" s="59" t="str">
        <f t="shared" si="152"/>
        <v/>
      </c>
      <c r="D697" s="60">
        <f t="shared" si="145"/>
        <v>1.5947511921755924E-204</v>
      </c>
      <c r="E697" s="60">
        <f t="shared" si="146"/>
        <v>1.081241308295056E-201</v>
      </c>
      <c r="F697" s="60">
        <f t="shared" si="147"/>
        <v>3.6600177760906934E-199</v>
      </c>
      <c r="G697" s="2">
        <f t="shared" si="153"/>
        <v>1.5947511921755924E-204</v>
      </c>
      <c r="H697" s="2">
        <f t="shared" si="154"/>
        <v>1</v>
      </c>
      <c r="I697" s="2" t="str">
        <f t="shared" si="148"/>
        <v>yes</v>
      </c>
      <c r="J697" s="2">
        <f t="shared" si="155"/>
        <v>1.081241308295056E-201</v>
      </c>
      <c r="K697" s="2">
        <f t="shared" si="156"/>
        <v>1</v>
      </c>
      <c r="L697" s="2"/>
      <c r="M697" s="2"/>
      <c r="N697" s="2" t="str">
        <f t="shared" si="149"/>
        <v>yes</v>
      </c>
      <c r="O697" s="2">
        <f t="shared" si="157"/>
        <v>3.6600177760906934E-199</v>
      </c>
      <c r="P697" s="2">
        <f t="shared" si="158"/>
        <v>1</v>
      </c>
      <c r="Q697" s="2" t="str">
        <f t="shared" si="150"/>
        <v>yes</v>
      </c>
      <c r="R697" s="2">
        <f t="shared" si="151"/>
        <v>0.99</v>
      </c>
    </row>
    <row r="698" spans="1:18" ht="13.5" hidden="1" thickBot="1" x14ac:dyDescent="0.25">
      <c r="A698" s="66">
        <v>677</v>
      </c>
      <c r="B698" s="219" t="str">
        <f t="shared" si="144"/>
        <v/>
      </c>
      <c r="C698" s="59" t="str">
        <f t="shared" si="152"/>
        <v/>
      </c>
      <c r="D698" s="60">
        <f t="shared" si="145"/>
        <v>7.9737559608784011E-205</v>
      </c>
      <c r="E698" s="60">
        <f t="shared" si="146"/>
        <v>5.4141802974361461E-202</v>
      </c>
      <c r="F698" s="60">
        <f t="shared" si="147"/>
        <v>1.8354150945868183E-199</v>
      </c>
      <c r="G698" s="2">
        <f t="shared" si="153"/>
        <v>7.9737559608784011E-205</v>
      </c>
      <c r="H698" s="2">
        <f t="shared" si="154"/>
        <v>1</v>
      </c>
      <c r="I698" s="2" t="str">
        <f t="shared" si="148"/>
        <v>yes</v>
      </c>
      <c r="J698" s="2">
        <f t="shared" si="155"/>
        <v>5.4141802974361461E-202</v>
      </c>
      <c r="K698" s="2">
        <f t="shared" si="156"/>
        <v>1</v>
      </c>
      <c r="L698" s="2"/>
      <c r="M698" s="2"/>
      <c r="N698" s="2" t="str">
        <f t="shared" si="149"/>
        <v>yes</v>
      </c>
      <c r="O698" s="2">
        <f t="shared" si="157"/>
        <v>1.8354150945868183E-199</v>
      </c>
      <c r="P698" s="2">
        <f t="shared" si="158"/>
        <v>1</v>
      </c>
      <c r="Q698" s="2" t="str">
        <f t="shared" si="150"/>
        <v>yes</v>
      </c>
      <c r="R698" s="2">
        <f t="shared" si="151"/>
        <v>0.99</v>
      </c>
    </row>
    <row r="699" spans="1:18" ht="13.5" hidden="1" thickBot="1" x14ac:dyDescent="0.25">
      <c r="A699" s="66">
        <v>678</v>
      </c>
      <c r="B699" s="219" t="str">
        <f t="shared" si="144"/>
        <v/>
      </c>
      <c r="C699" s="59" t="str">
        <f t="shared" si="152"/>
        <v/>
      </c>
      <c r="D699" s="60">
        <f t="shared" si="145"/>
        <v>3.9868779804391926E-205</v>
      </c>
      <c r="E699" s="60">
        <f t="shared" si="146"/>
        <v>2.7110770266985071E-202</v>
      </c>
      <c r="F699" s="60">
        <f t="shared" si="147"/>
        <v>9.2041463744212528E-200</v>
      </c>
      <c r="G699" s="2">
        <f t="shared" si="153"/>
        <v>3.9868779804391926E-205</v>
      </c>
      <c r="H699" s="2">
        <f t="shared" si="154"/>
        <v>1</v>
      </c>
      <c r="I699" s="2" t="str">
        <f t="shared" si="148"/>
        <v>yes</v>
      </c>
      <c r="J699" s="2">
        <f t="shared" si="155"/>
        <v>2.7110770266985071E-202</v>
      </c>
      <c r="K699" s="2">
        <f t="shared" si="156"/>
        <v>1</v>
      </c>
      <c r="L699" s="2"/>
      <c r="M699" s="2"/>
      <c r="N699" s="2" t="str">
        <f t="shared" si="149"/>
        <v>yes</v>
      </c>
      <c r="O699" s="2">
        <f t="shared" si="157"/>
        <v>9.2041463744212528E-200</v>
      </c>
      <c r="P699" s="2">
        <f t="shared" si="158"/>
        <v>1</v>
      </c>
      <c r="Q699" s="2" t="str">
        <f t="shared" si="150"/>
        <v>yes</v>
      </c>
      <c r="R699" s="2">
        <f t="shared" si="151"/>
        <v>0.99</v>
      </c>
    </row>
    <row r="700" spans="1:18" ht="13.5" hidden="1" thickBot="1" x14ac:dyDescent="0.25">
      <c r="A700" s="66">
        <v>679</v>
      </c>
      <c r="B700" s="219" t="str">
        <f t="shared" si="144"/>
        <v/>
      </c>
      <c r="C700" s="59" t="str">
        <f t="shared" si="152"/>
        <v/>
      </c>
      <c r="D700" s="60">
        <f t="shared" si="145"/>
        <v>1.9934389902195927E-205</v>
      </c>
      <c r="E700" s="60">
        <f t="shared" si="146"/>
        <v>1.3575319523395478E-202</v>
      </c>
      <c r="F700" s="60">
        <f t="shared" si="147"/>
        <v>4.6156285723441098E-200</v>
      </c>
      <c r="G700" s="2">
        <f t="shared" si="153"/>
        <v>1.9934389902195927E-205</v>
      </c>
      <c r="H700" s="2">
        <f t="shared" si="154"/>
        <v>1</v>
      </c>
      <c r="I700" s="2" t="str">
        <f t="shared" si="148"/>
        <v>yes</v>
      </c>
      <c r="J700" s="2">
        <f t="shared" si="155"/>
        <v>1.3575319523395478E-202</v>
      </c>
      <c r="K700" s="2">
        <f t="shared" si="156"/>
        <v>1</v>
      </c>
      <c r="L700" s="2"/>
      <c r="M700" s="2"/>
      <c r="N700" s="2" t="str">
        <f t="shared" si="149"/>
        <v>yes</v>
      </c>
      <c r="O700" s="2">
        <f t="shared" si="157"/>
        <v>4.6156285723441098E-200</v>
      </c>
      <c r="P700" s="2">
        <f t="shared" si="158"/>
        <v>1</v>
      </c>
      <c r="Q700" s="2" t="str">
        <f t="shared" si="150"/>
        <v>yes</v>
      </c>
      <c r="R700" s="2">
        <f t="shared" si="151"/>
        <v>0.99</v>
      </c>
    </row>
    <row r="701" spans="1:18" ht="13.5" hidden="1" thickBot="1" x14ac:dyDescent="0.25">
      <c r="A701" s="66">
        <v>680</v>
      </c>
      <c r="B701" s="219" t="str">
        <f t="shared" si="144"/>
        <v/>
      </c>
      <c r="C701" s="59" t="str">
        <f t="shared" si="152"/>
        <v/>
      </c>
      <c r="D701" s="60">
        <f t="shared" si="145"/>
        <v>9.967194951097946E-206</v>
      </c>
      <c r="E701" s="60">
        <f t="shared" si="146"/>
        <v>6.7976269566488209E-203</v>
      </c>
      <c r="F701" s="60">
        <f t="shared" si="147"/>
        <v>2.31460194593388E-200</v>
      </c>
      <c r="G701" s="2">
        <f t="shared" si="153"/>
        <v>9.967194951097946E-206</v>
      </c>
      <c r="H701" s="2">
        <f t="shared" si="154"/>
        <v>1</v>
      </c>
      <c r="I701" s="2" t="str">
        <f t="shared" si="148"/>
        <v>yes</v>
      </c>
      <c r="J701" s="2">
        <f t="shared" si="155"/>
        <v>6.7976269566488209E-203</v>
      </c>
      <c r="K701" s="2">
        <f t="shared" si="156"/>
        <v>1</v>
      </c>
      <c r="L701" s="2"/>
      <c r="M701" s="2"/>
      <c r="N701" s="2" t="str">
        <f t="shared" si="149"/>
        <v>yes</v>
      </c>
      <c r="O701" s="2">
        <f t="shared" si="157"/>
        <v>2.31460194593388E-200</v>
      </c>
      <c r="P701" s="2">
        <f t="shared" si="158"/>
        <v>1</v>
      </c>
      <c r="Q701" s="2" t="str">
        <f t="shared" si="150"/>
        <v>yes</v>
      </c>
      <c r="R701" s="2">
        <f t="shared" si="151"/>
        <v>0.99</v>
      </c>
    </row>
    <row r="702" spans="1:18" ht="13.5" hidden="1" thickBot="1" x14ac:dyDescent="0.25">
      <c r="A702" s="66">
        <v>681</v>
      </c>
      <c r="B702" s="219" t="str">
        <f t="shared" si="144"/>
        <v/>
      </c>
      <c r="C702" s="59" t="str">
        <f t="shared" si="152"/>
        <v/>
      </c>
      <c r="D702" s="60">
        <f t="shared" si="145"/>
        <v>4.983597475548963E-206</v>
      </c>
      <c r="E702" s="60">
        <f t="shared" si="146"/>
        <v>3.4037970757999536E-203</v>
      </c>
      <c r="F702" s="60">
        <f t="shared" si="147"/>
        <v>1.1606997864452617E-200</v>
      </c>
      <c r="G702" s="2">
        <f t="shared" si="153"/>
        <v>4.983597475548963E-206</v>
      </c>
      <c r="H702" s="2">
        <f t="shared" si="154"/>
        <v>1</v>
      </c>
      <c r="I702" s="2" t="str">
        <f t="shared" si="148"/>
        <v>yes</v>
      </c>
      <c r="J702" s="2">
        <f t="shared" si="155"/>
        <v>3.4037970757999536E-203</v>
      </c>
      <c r="K702" s="2">
        <f t="shared" si="156"/>
        <v>1</v>
      </c>
      <c r="L702" s="2"/>
      <c r="M702" s="2"/>
      <c r="N702" s="2" t="str">
        <f t="shared" si="149"/>
        <v>yes</v>
      </c>
      <c r="O702" s="2">
        <f t="shared" si="157"/>
        <v>1.1606997864452617E-200</v>
      </c>
      <c r="P702" s="2">
        <f t="shared" si="158"/>
        <v>1</v>
      </c>
      <c r="Q702" s="2" t="str">
        <f t="shared" si="150"/>
        <v>yes</v>
      </c>
      <c r="R702" s="2">
        <f t="shared" si="151"/>
        <v>0.99</v>
      </c>
    </row>
    <row r="703" spans="1:18" ht="13.5" hidden="1" thickBot="1" x14ac:dyDescent="0.25">
      <c r="A703" s="66">
        <v>682</v>
      </c>
      <c r="B703" s="219" t="str">
        <f t="shared" si="144"/>
        <v/>
      </c>
      <c r="C703" s="59" t="str">
        <f t="shared" si="152"/>
        <v/>
      </c>
      <c r="D703" s="60">
        <f t="shared" si="145"/>
        <v>2.4917987377744771E-206</v>
      </c>
      <c r="E703" s="60">
        <f t="shared" si="146"/>
        <v>1.7043903366377492E-203</v>
      </c>
      <c r="F703" s="60">
        <f t="shared" si="147"/>
        <v>5.8205179176052979E-201</v>
      </c>
      <c r="G703" s="2">
        <f t="shared" si="153"/>
        <v>2.4917987377744771E-206</v>
      </c>
      <c r="H703" s="2">
        <f t="shared" si="154"/>
        <v>1</v>
      </c>
      <c r="I703" s="2" t="str">
        <f t="shared" si="148"/>
        <v>yes</v>
      </c>
      <c r="J703" s="2">
        <f t="shared" si="155"/>
        <v>1.7043903366377492E-203</v>
      </c>
      <c r="K703" s="2">
        <f t="shared" si="156"/>
        <v>1</v>
      </c>
      <c r="L703" s="2"/>
      <c r="M703" s="2"/>
      <c r="N703" s="2" t="str">
        <f t="shared" si="149"/>
        <v>yes</v>
      </c>
      <c r="O703" s="2">
        <f t="shared" si="157"/>
        <v>5.8205179176052979E-201</v>
      </c>
      <c r="P703" s="2">
        <f t="shared" si="158"/>
        <v>1</v>
      </c>
      <c r="Q703" s="2" t="str">
        <f t="shared" si="150"/>
        <v>yes</v>
      </c>
      <c r="R703" s="2">
        <f t="shared" si="151"/>
        <v>0.99</v>
      </c>
    </row>
    <row r="704" spans="1:18" ht="13.5" hidden="1" thickBot="1" x14ac:dyDescent="0.25">
      <c r="A704" s="66">
        <v>683</v>
      </c>
      <c r="B704" s="219" t="str">
        <f t="shared" si="144"/>
        <v/>
      </c>
      <c r="C704" s="59" t="str">
        <f t="shared" si="152"/>
        <v/>
      </c>
      <c r="D704" s="60">
        <f t="shared" si="145"/>
        <v>1.2458993688872361E-206</v>
      </c>
      <c r="E704" s="60">
        <f t="shared" si="146"/>
        <v>8.5344106768775996E-204</v>
      </c>
      <c r="F704" s="60">
        <f t="shared" si="147"/>
        <v>2.9187809104858341E-201</v>
      </c>
      <c r="G704" s="2">
        <f t="shared" si="153"/>
        <v>1.2458993688872361E-206</v>
      </c>
      <c r="H704" s="2">
        <f t="shared" si="154"/>
        <v>1</v>
      </c>
      <c r="I704" s="2" t="str">
        <f t="shared" si="148"/>
        <v>yes</v>
      </c>
      <c r="J704" s="2">
        <f t="shared" si="155"/>
        <v>8.5344106768775996E-204</v>
      </c>
      <c r="K704" s="2">
        <f t="shared" si="156"/>
        <v>1</v>
      </c>
      <c r="L704" s="2"/>
      <c r="M704" s="2"/>
      <c r="N704" s="2" t="str">
        <f t="shared" si="149"/>
        <v>yes</v>
      </c>
      <c r="O704" s="2">
        <f t="shared" si="157"/>
        <v>2.9187809104858341E-201</v>
      </c>
      <c r="P704" s="2">
        <f t="shared" si="158"/>
        <v>1</v>
      </c>
      <c r="Q704" s="2" t="str">
        <f t="shared" si="150"/>
        <v>yes</v>
      </c>
      <c r="R704" s="2">
        <f t="shared" si="151"/>
        <v>0.99</v>
      </c>
    </row>
    <row r="705" spans="1:18" ht="13.5" hidden="1" thickBot="1" x14ac:dyDescent="0.25">
      <c r="A705" s="66">
        <v>684</v>
      </c>
      <c r="B705" s="219" t="str">
        <f t="shared" si="144"/>
        <v/>
      </c>
      <c r="C705" s="59" t="str">
        <f t="shared" si="152"/>
        <v/>
      </c>
      <c r="D705" s="60">
        <f t="shared" si="145"/>
        <v>6.2294968444361692E-207</v>
      </c>
      <c r="E705" s="60">
        <f t="shared" si="146"/>
        <v>4.2734348352832273E-204</v>
      </c>
      <c r="F705" s="60">
        <f t="shared" si="147"/>
        <v>1.4636576605813526E-201</v>
      </c>
      <c r="G705" s="2">
        <f t="shared" si="153"/>
        <v>6.2294968444361692E-207</v>
      </c>
      <c r="H705" s="2">
        <f t="shared" si="154"/>
        <v>1</v>
      </c>
      <c r="I705" s="2" t="str">
        <f t="shared" si="148"/>
        <v>yes</v>
      </c>
      <c r="J705" s="2">
        <f t="shared" si="155"/>
        <v>4.2734348352832273E-204</v>
      </c>
      <c r="K705" s="2">
        <f t="shared" si="156"/>
        <v>1</v>
      </c>
      <c r="L705" s="2"/>
      <c r="M705" s="2"/>
      <c r="N705" s="2" t="str">
        <f t="shared" si="149"/>
        <v>yes</v>
      </c>
      <c r="O705" s="2">
        <f t="shared" si="157"/>
        <v>1.4636576605813526E-201</v>
      </c>
      <c r="P705" s="2">
        <f t="shared" si="158"/>
        <v>1</v>
      </c>
      <c r="Q705" s="2" t="str">
        <f t="shared" si="150"/>
        <v>yes</v>
      </c>
      <c r="R705" s="2">
        <f t="shared" si="151"/>
        <v>0.99</v>
      </c>
    </row>
    <row r="706" spans="1:18" ht="13.5" hidden="1" thickBot="1" x14ac:dyDescent="0.25">
      <c r="A706" s="66">
        <v>685</v>
      </c>
      <c r="B706" s="219" t="str">
        <f t="shared" si="144"/>
        <v/>
      </c>
      <c r="C706" s="59" t="str">
        <f t="shared" si="152"/>
        <v/>
      </c>
      <c r="D706" s="60">
        <f t="shared" si="145"/>
        <v>3.1147484222180791E-207</v>
      </c>
      <c r="E706" s="60">
        <f t="shared" si="146"/>
        <v>2.1398321660638288E-204</v>
      </c>
      <c r="F706" s="60">
        <f t="shared" si="147"/>
        <v>7.3396554770831649E-202</v>
      </c>
      <c r="G706" s="2">
        <f t="shared" si="153"/>
        <v>3.1147484222180791E-207</v>
      </c>
      <c r="H706" s="2">
        <f t="shared" si="154"/>
        <v>1</v>
      </c>
      <c r="I706" s="2" t="str">
        <f t="shared" si="148"/>
        <v>yes</v>
      </c>
      <c r="J706" s="2">
        <f t="shared" si="155"/>
        <v>2.1398321660638288E-204</v>
      </c>
      <c r="K706" s="2">
        <f t="shared" si="156"/>
        <v>1</v>
      </c>
      <c r="L706" s="2"/>
      <c r="M706" s="2"/>
      <c r="N706" s="2" t="str">
        <f t="shared" si="149"/>
        <v>yes</v>
      </c>
      <c r="O706" s="2">
        <f t="shared" si="157"/>
        <v>7.3396554770831649E-202</v>
      </c>
      <c r="P706" s="2">
        <f t="shared" si="158"/>
        <v>1</v>
      </c>
      <c r="Q706" s="2" t="str">
        <f t="shared" si="150"/>
        <v>yes</v>
      </c>
      <c r="R706" s="2">
        <f t="shared" si="151"/>
        <v>0.99</v>
      </c>
    </row>
    <row r="707" spans="1:18" ht="13.5" hidden="1" thickBot="1" x14ac:dyDescent="0.25">
      <c r="A707" s="66">
        <v>686</v>
      </c>
      <c r="B707" s="219" t="str">
        <f t="shared" si="144"/>
        <v/>
      </c>
      <c r="C707" s="59" t="str">
        <f t="shared" si="152"/>
        <v/>
      </c>
      <c r="D707" s="60">
        <f t="shared" si="145"/>
        <v>1.5573742111090364E-207</v>
      </c>
      <c r="E707" s="60">
        <f t="shared" si="146"/>
        <v>1.0714734572430207E-204</v>
      </c>
      <c r="F707" s="60">
        <f t="shared" si="147"/>
        <v>3.6805268993718963E-202</v>
      </c>
      <c r="G707" s="2">
        <f t="shared" si="153"/>
        <v>1.5573742111090364E-207</v>
      </c>
      <c r="H707" s="2">
        <f t="shared" si="154"/>
        <v>1</v>
      </c>
      <c r="I707" s="2" t="str">
        <f t="shared" si="148"/>
        <v>yes</v>
      </c>
      <c r="J707" s="2">
        <f t="shared" si="155"/>
        <v>1.0714734572430207E-204</v>
      </c>
      <c r="K707" s="2">
        <f t="shared" si="156"/>
        <v>1</v>
      </c>
      <c r="L707" s="2"/>
      <c r="M707" s="2"/>
      <c r="N707" s="2" t="str">
        <f t="shared" si="149"/>
        <v>yes</v>
      </c>
      <c r="O707" s="2">
        <f t="shared" si="157"/>
        <v>3.6805268993718963E-202</v>
      </c>
      <c r="P707" s="2">
        <f t="shared" si="158"/>
        <v>1</v>
      </c>
      <c r="Q707" s="2" t="str">
        <f t="shared" si="150"/>
        <v>yes</v>
      </c>
      <c r="R707" s="2">
        <f t="shared" si="151"/>
        <v>0.99</v>
      </c>
    </row>
    <row r="708" spans="1:18" ht="13.5" hidden="1" thickBot="1" x14ac:dyDescent="0.25">
      <c r="A708" s="66">
        <v>687</v>
      </c>
      <c r="B708" s="219" t="str">
        <f t="shared" si="144"/>
        <v/>
      </c>
      <c r="C708" s="59" t="str">
        <f t="shared" si="152"/>
        <v/>
      </c>
      <c r="D708" s="60">
        <f t="shared" si="145"/>
        <v>7.7868710555451683E-208</v>
      </c>
      <c r="E708" s="60">
        <f t="shared" si="146"/>
        <v>5.3651541572706389E-205</v>
      </c>
      <c r="F708" s="60">
        <f t="shared" si="147"/>
        <v>1.845620816972159E-202</v>
      </c>
      <c r="G708" s="2">
        <f t="shared" si="153"/>
        <v>7.7868710555451683E-208</v>
      </c>
      <c r="H708" s="2">
        <f t="shared" si="154"/>
        <v>1</v>
      </c>
      <c r="I708" s="2" t="str">
        <f t="shared" si="148"/>
        <v>yes</v>
      </c>
      <c r="J708" s="2">
        <f t="shared" si="155"/>
        <v>5.3651541572706389E-205</v>
      </c>
      <c r="K708" s="2">
        <f t="shared" si="156"/>
        <v>1</v>
      </c>
      <c r="L708" s="2"/>
      <c r="M708" s="2"/>
      <c r="N708" s="2" t="str">
        <f t="shared" si="149"/>
        <v>yes</v>
      </c>
      <c r="O708" s="2">
        <f t="shared" si="157"/>
        <v>1.845620816972159E-202</v>
      </c>
      <c r="P708" s="2">
        <f t="shared" si="158"/>
        <v>1</v>
      </c>
      <c r="Q708" s="2" t="str">
        <f t="shared" si="150"/>
        <v>yes</v>
      </c>
      <c r="R708" s="2">
        <f t="shared" si="151"/>
        <v>0.99</v>
      </c>
    </row>
    <row r="709" spans="1:18" ht="13.5" hidden="1" thickBot="1" x14ac:dyDescent="0.25">
      <c r="A709" s="66">
        <v>688</v>
      </c>
      <c r="B709" s="219" t="str">
        <f t="shared" si="144"/>
        <v/>
      </c>
      <c r="C709" s="59" t="str">
        <f t="shared" si="152"/>
        <v/>
      </c>
      <c r="D709" s="60">
        <f t="shared" si="145"/>
        <v>3.8934355277725764E-208</v>
      </c>
      <c r="E709" s="60">
        <f t="shared" si="146"/>
        <v>2.6864705141630875E-205</v>
      </c>
      <c r="F709" s="60">
        <f t="shared" si="147"/>
        <v>9.2549298556471305E-203</v>
      </c>
      <c r="G709" s="2">
        <f t="shared" si="153"/>
        <v>3.8934355277725764E-208</v>
      </c>
      <c r="H709" s="2">
        <f t="shared" si="154"/>
        <v>1</v>
      </c>
      <c r="I709" s="2" t="str">
        <f t="shared" si="148"/>
        <v>yes</v>
      </c>
      <c r="J709" s="2">
        <f t="shared" si="155"/>
        <v>2.6864705141630875E-205</v>
      </c>
      <c r="K709" s="2">
        <f t="shared" si="156"/>
        <v>1</v>
      </c>
      <c r="L709" s="2"/>
      <c r="M709" s="2"/>
      <c r="N709" s="2" t="str">
        <f t="shared" si="149"/>
        <v>yes</v>
      </c>
      <c r="O709" s="2">
        <f t="shared" si="157"/>
        <v>9.2549298556471305E-203</v>
      </c>
      <c r="P709" s="2">
        <f t="shared" si="158"/>
        <v>1</v>
      </c>
      <c r="Q709" s="2" t="str">
        <f t="shared" si="150"/>
        <v>yes</v>
      </c>
      <c r="R709" s="2">
        <f t="shared" si="151"/>
        <v>0.99</v>
      </c>
    </row>
    <row r="710" spans="1:18" ht="13.5" hidden="1" thickBot="1" x14ac:dyDescent="0.25">
      <c r="A710" s="66">
        <v>689</v>
      </c>
      <c r="B710" s="219" t="str">
        <f t="shared" si="144"/>
        <v/>
      </c>
      <c r="C710" s="59" t="str">
        <f t="shared" si="152"/>
        <v/>
      </c>
      <c r="D710" s="60">
        <f t="shared" si="145"/>
        <v>1.9467177638862847E-208</v>
      </c>
      <c r="E710" s="60">
        <f t="shared" si="146"/>
        <v>1.3451819748454278E-205</v>
      </c>
      <c r="F710" s="60">
        <f t="shared" si="147"/>
        <v>4.6408972803943729E-203</v>
      </c>
      <c r="G710" s="2">
        <f t="shared" si="153"/>
        <v>1.9467177638862847E-208</v>
      </c>
      <c r="H710" s="2">
        <f t="shared" si="154"/>
        <v>1</v>
      </c>
      <c r="I710" s="2" t="str">
        <f t="shared" si="148"/>
        <v>yes</v>
      </c>
      <c r="J710" s="2">
        <f t="shared" si="155"/>
        <v>1.3451819748454278E-205</v>
      </c>
      <c r="K710" s="2">
        <f t="shared" si="156"/>
        <v>1</v>
      </c>
      <c r="L710" s="2"/>
      <c r="M710" s="2"/>
      <c r="N710" s="2" t="str">
        <f t="shared" si="149"/>
        <v>yes</v>
      </c>
      <c r="O710" s="2">
        <f t="shared" si="157"/>
        <v>4.6408972803943729E-203</v>
      </c>
      <c r="P710" s="2">
        <f t="shared" si="158"/>
        <v>1</v>
      </c>
      <c r="Q710" s="2" t="str">
        <f t="shared" si="150"/>
        <v>yes</v>
      </c>
      <c r="R710" s="2">
        <f t="shared" si="151"/>
        <v>0.99</v>
      </c>
    </row>
    <row r="711" spans="1:18" ht="13.5" hidden="1" thickBot="1" x14ac:dyDescent="0.25">
      <c r="A711" s="66">
        <v>690</v>
      </c>
      <c r="B711" s="219" t="str">
        <f t="shared" ref="B711:B774" si="159">IF($B$8&lt;50,"",IF($B$10=0,(1-$D711),(IF($B$10=1,(1-$E711),(1-$F711)))))</f>
        <v/>
      </c>
      <c r="C711" s="59" t="str">
        <f t="shared" si="152"/>
        <v/>
      </c>
      <c r="D711" s="60">
        <f t="shared" ref="D711:D774" si="160">BETADIST($B$9,$C$9+$A711,$C$11,0,1)</f>
        <v>9.7335888194314063E-209</v>
      </c>
      <c r="E711" s="60">
        <f t="shared" ref="E711:E774" si="161">BETADIST($B$9,$C$9+$A711-1,$C$11+1,0,1)</f>
        <v>6.7356434630465547E-206</v>
      </c>
      <c r="F711" s="60">
        <f t="shared" ref="F711:F774" si="162">BETADIST($B$9,$C$9+$A711-2,$C$11+2,0,1)</f>
        <v>2.3271745500714098E-203</v>
      </c>
      <c r="G711" s="2">
        <f t="shared" si="153"/>
        <v>9.7335888194314063E-209</v>
      </c>
      <c r="H711" s="2">
        <f t="shared" si="154"/>
        <v>1</v>
      </c>
      <c r="I711" s="2" t="str">
        <f t="shared" ref="I711:I774" si="163">IF(H711&gt;$B$11,"yes","no")</f>
        <v>yes</v>
      </c>
      <c r="J711" s="2">
        <f t="shared" si="155"/>
        <v>6.7356434630465547E-206</v>
      </c>
      <c r="K711" s="2">
        <f t="shared" si="156"/>
        <v>1</v>
      </c>
      <c r="L711" s="2"/>
      <c r="M711" s="2"/>
      <c r="N711" s="2" t="str">
        <f t="shared" ref="N711:N774" si="164">IF(K711&gt;$B$11,"yes","no")</f>
        <v>yes</v>
      </c>
      <c r="O711" s="2">
        <f t="shared" si="157"/>
        <v>2.3271745500714098E-203</v>
      </c>
      <c r="P711" s="2">
        <f t="shared" si="158"/>
        <v>1</v>
      </c>
      <c r="Q711" s="2" t="str">
        <f t="shared" ref="Q711:Q774" si="165">IF(P711&gt;$B$11,"yes","no")</f>
        <v>yes</v>
      </c>
      <c r="R711" s="2">
        <f t="shared" ref="R711:R774" si="166">$B$11</f>
        <v>0.99</v>
      </c>
    </row>
    <row r="712" spans="1:18" ht="13.5" hidden="1" thickBot="1" x14ac:dyDescent="0.25">
      <c r="A712" s="66">
        <v>691</v>
      </c>
      <c r="B712" s="219" t="str">
        <f t="shared" si="159"/>
        <v/>
      </c>
      <c r="C712" s="59" t="str">
        <f t="shared" si="152"/>
        <v/>
      </c>
      <c r="D712" s="60">
        <f t="shared" si="160"/>
        <v>4.8667944097156934E-209</v>
      </c>
      <c r="E712" s="60">
        <f t="shared" si="161"/>
        <v>3.3726885259329891E-206</v>
      </c>
      <c r="F712" s="60">
        <f t="shared" si="162"/>
        <v>1.1669550967672254E-203</v>
      </c>
      <c r="G712" s="2">
        <f t="shared" si="153"/>
        <v>4.8667944097156934E-209</v>
      </c>
      <c r="H712" s="2">
        <f t="shared" si="154"/>
        <v>1</v>
      </c>
      <c r="I712" s="2" t="str">
        <f t="shared" si="163"/>
        <v>yes</v>
      </c>
      <c r="J712" s="2">
        <f t="shared" si="155"/>
        <v>3.3726885259329891E-206</v>
      </c>
      <c r="K712" s="2">
        <f t="shared" si="156"/>
        <v>1</v>
      </c>
      <c r="L712" s="2"/>
      <c r="M712" s="2"/>
      <c r="N712" s="2" t="str">
        <f t="shared" si="164"/>
        <v>yes</v>
      </c>
      <c r="O712" s="2">
        <f t="shared" si="157"/>
        <v>1.1669550967672254E-203</v>
      </c>
      <c r="P712" s="2">
        <f t="shared" si="158"/>
        <v>1</v>
      </c>
      <c r="Q712" s="2" t="str">
        <f t="shared" si="165"/>
        <v>yes</v>
      </c>
      <c r="R712" s="2">
        <f t="shared" si="166"/>
        <v>0.99</v>
      </c>
    </row>
    <row r="713" spans="1:18" ht="13.5" hidden="1" thickBot="1" x14ac:dyDescent="0.25">
      <c r="A713" s="66">
        <v>692</v>
      </c>
      <c r="B713" s="219" t="str">
        <f t="shared" si="159"/>
        <v/>
      </c>
      <c r="C713" s="59" t="str">
        <f t="shared" si="152"/>
        <v/>
      </c>
      <c r="D713" s="60">
        <f t="shared" si="160"/>
        <v>2.4333972048578424E-209</v>
      </c>
      <c r="E713" s="60">
        <f t="shared" si="161"/>
        <v>1.6887776601713482E-206</v>
      </c>
      <c r="F713" s="60">
        <f t="shared" si="162"/>
        <v>5.8516389264657852E-204</v>
      </c>
      <c r="G713" s="2">
        <f t="shared" si="153"/>
        <v>2.4333972048578424E-209</v>
      </c>
      <c r="H713" s="2">
        <f t="shared" si="154"/>
        <v>1</v>
      </c>
      <c r="I713" s="2" t="str">
        <f t="shared" si="163"/>
        <v>yes</v>
      </c>
      <c r="J713" s="2">
        <f t="shared" si="155"/>
        <v>1.6887776601713482E-206</v>
      </c>
      <c r="K713" s="2">
        <f t="shared" si="156"/>
        <v>1</v>
      </c>
      <c r="L713" s="2"/>
      <c r="M713" s="2"/>
      <c r="N713" s="2" t="str">
        <f t="shared" si="164"/>
        <v>yes</v>
      </c>
      <c r="O713" s="2">
        <f t="shared" si="157"/>
        <v>5.8516389264657852E-204</v>
      </c>
      <c r="P713" s="2">
        <f t="shared" si="158"/>
        <v>1</v>
      </c>
      <c r="Q713" s="2" t="str">
        <f t="shared" si="165"/>
        <v>yes</v>
      </c>
      <c r="R713" s="2">
        <f t="shared" si="166"/>
        <v>0.99</v>
      </c>
    </row>
    <row r="714" spans="1:18" ht="13.5" hidden="1" thickBot="1" x14ac:dyDescent="0.25">
      <c r="A714" s="66">
        <v>693</v>
      </c>
      <c r="B714" s="219" t="str">
        <f t="shared" si="159"/>
        <v/>
      </c>
      <c r="C714" s="59" t="str">
        <f t="shared" si="152"/>
        <v/>
      </c>
      <c r="D714" s="60">
        <f t="shared" si="160"/>
        <v>1.216698602428919E-209</v>
      </c>
      <c r="E714" s="60">
        <f t="shared" si="161"/>
        <v>8.4560552868810161E-207</v>
      </c>
      <c r="F714" s="60">
        <f t="shared" si="162"/>
        <v>2.9342633515337421E-204</v>
      </c>
      <c r="G714" s="2">
        <f t="shared" si="153"/>
        <v>1.216698602428919E-209</v>
      </c>
      <c r="H714" s="2">
        <f t="shared" si="154"/>
        <v>1</v>
      </c>
      <c r="I714" s="2" t="str">
        <f t="shared" si="163"/>
        <v>yes</v>
      </c>
      <c r="J714" s="2">
        <f t="shared" si="155"/>
        <v>8.4560552868810161E-207</v>
      </c>
      <c r="K714" s="2">
        <f t="shared" si="156"/>
        <v>1</v>
      </c>
      <c r="L714" s="2"/>
      <c r="M714" s="2"/>
      <c r="N714" s="2" t="str">
        <f t="shared" si="164"/>
        <v>yes</v>
      </c>
      <c r="O714" s="2">
        <f t="shared" si="157"/>
        <v>2.9342633515337421E-204</v>
      </c>
      <c r="P714" s="2">
        <f t="shared" si="158"/>
        <v>1</v>
      </c>
      <c r="Q714" s="2" t="str">
        <f t="shared" si="165"/>
        <v>yes</v>
      </c>
      <c r="R714" s="2">
        <f t="shared" si="166"/>
        <v>0.99</v>
      </c>
    </row>
    <row r="715" spans="1:18" ht="13.5" hidden="1" thickBot="1" x14ac:dyDescent="0.25">
      <c r="A715" s="66">
        <v>694</v>
      </c>
      <c r="B715" s="219" t="str">
        <f t="shared" si="159"/>
        <v/>
      </c>
      <c r="C715" s="59" t="str">
        <f t="shared" si="152"/>
        <v/>
      </c>
      <c r="D715" s="60">
        <f t="shared" si="160"/>
        <v>6.083493012144583E-210</v>
      </c>
      <c r="E715" s="60">
        <f t="shared" si="161"/>
        <v>4.2341111364526464E-207</v>
      </c>
      <c r="F715" s="60">
        <f t="shared" si="162"/>
        <v>1.471359703410309E-204</v>
      </c>
      <c r="G715" s="2">
        <f t="shared" si="153"/>
        <v>6.083493012144583E-210</v>
      </c>
      <c r="H715" s="2">
        <f t="shared" si="154"/>
        <v>1</v>
      </c>
      <c r="I715" s="2" t="str">
        <f t="shared" si="163"/>
        <v>yes</v>
      </c>
      <c r="J715" s="2">
        <f t="shared" si="155"/>
        <v>4.2341111364526464E-207</v>
      </c>
      <c r="K715" s="2">
        <f t="shared" si="156"/>
        <v>1</v>
      </c>
      <c r="L715" s="2"/>
      <c r="M715" s="2"/>
      <c r="N715" s="2" t="str">
        <f t="shared" si="164"/>
        <v>yes</v>
      </c>
      <c r="O715" s="2">
        <f t="shared" si="157"/>
        <v>1.471359703410309E-204</v>
      </c>
      <c r="P715" s="2">
        <f t="shared" si="158"/>
        <v>1</v>
      </c>
      <c r="Q715" s="2" t="str">
        <f t="shared" si="165"/>
        <v>yes</v>
      </c>
      <c r="R715" s="2">
        <f t="shared" si="166"/>
        <v>0.99</v>
      </c>
    </row>
    <row r="716" spans="1:18" ht="13.5" hidden="1" thickBot="1" x14ac:dyDescent="0.25">
      <c r="A716" s="66">
        <v>695</v>
      </c>
      <c r="B716" s="219" t="str">
        <f t="shared" si="159"/>
        <v/>
      </c>
      <c r="C716" s="59" t="str">
        <f t="shared" si="152"/>
        <v/>
      </c>
      <c r="D716" s="60">
        <f t="shared" si="160"/>
        <v>3.0417465060722861E-210</v>
      </c>
      <c r="E716" s="60">
        <f t="shared" si="161"/>
        <v>2.1200973147323906E-207</v>
      </c>
      <c r="F716" s="60">
        <f t="shared" si="162"/>
        <v>7.3779690727337973E-205</v>
      </c>
      <c r="G716" s="2">
        <f t="shared" si="153"/>
        <v>3.0417465060722861E-210</v>
      </c>
      <c r="H716" s="2">
        <f t="shared" si="154"/>
        <v>1</v>
      </c>
      <c r="I716" s="2" t="str">
        <f t="shared" si="163"/>
        <v>yes</v>
      </c>
      <c r="J716" s="2">
        <f t="shared" si="155"/>
        <v>2.1200973147323906E-207</v>
      </c>
      <c r="K716" s="2">
        <f t="shared" si="156"/>
        <v>1</v>
      </c>
      <c r="L716" s="2"/>
      <c r="M716" s="2"/>
      <c r="N716" s="2" t="str">
        <f t="shared" si="164"/>
        <v>yes</v>
      </c>
      <c r="O716" s="2">
        <f t="shared" si="157"/>
        <v>7.3779690727337973E-205</v>
      </c>
      <c r="P716" s="2">
        <f t="shared" si="158"/>
        <v>1</v>
      </c>
      <c r="Q716" s="2" t="str">
        <f t="shared" si="165"/>
        <v>yes</v>
      </c>
      <c r="R716" s="2">
        <f t="shared" si="166"/>
        <v>0.99</v>
      </c>
    </row>
    <row r="717" spans="1:18" ht="13.5" hidden="1" thickBot="1" x14ac:dyDescent="0.25">
      <c r="A717" s="66">
        <v>696</v>
      </c>
      <c r="B717" s="219" t="str">
        <f t="shared" si="159"/>
        <v/>
      </c>
      <c r="C717" s="59" t="str">
        <f t="shared" si="152"/>
        <v/>
      </c>
      <c r="D717" s="60">
        <f t="shared" si="160"/>
        <v>1.52087325303614E-210</v>
      </c>
      <c r="E717" s="60">
        <f t="shared" si="161"/>
        <v>1.0615695306192299E-207</v>
      </c>
      <c r="F717" s="60">
        <f t="shared" si="162"/>
        <v>3.699585022940552E-205</v>
      </c>
      <c r="G717" s="2">
        <f t="shared" si="153"/>
        <v>1.52087325303614E-210</v>
      </c>
      <c r="H717" s="2">
        <f t="shared" si="154"/>
        <v>1</v>
      </c>
      <c r="I717" s="2" t="str">
        <f t="shared" si="163"/>
        <v>yes</v>
      </c>
      <c r="J717" s="2">
        <f t="shared" si="155"/>
        <v>1.0615695306192299E-207</v>
      </c>
      <c r="K717" s="2">
        <f t="shared" si="156"/>
        <v>1</v>
      </c>
      <c r="L717" s="2"/>
      <c r="M717" s="2"/>
      <c r="N717" s="2" t="str">
        <f t="shared" si="164"/>
        <v>yes</v>
      </c>
      <c r="O717" s="2">
        <f t="shared" si="157"/>
        <v>3.699585022940552E-205</v>
      </c>
      <c r="P717" s="2">
        <f t="shared" si="158"/>
        <v>1</v>
      </c>
      <c r="Q717" s="2" t="str">
        <f t="shared" si="165"/>
        <v>yes</v>
      </c>
      <c r="R717" s="2">
        <f t="shared" si="166"/>
        <v>0.99</v>
      </c>
    </row>
    <row r="718" spans="1:18" ht="13.5" hidden="1" thickBot="1" x14ac:dyDescent="0.25">
      <c r="A718" s="66">
        <v>697</v>
      </c>
      <c r="B718" s="219" t="str">
        <f t="shared" si="159"/>
        <v/>
      </c>
      <c r="C718" s="59" t="str">
        <f t="shared" si="152"/>
        <v/>
      </c>
      <c r="D718" s="60">
        <f t="shared" si="160"/>
        <v>7.6043662651806866E-211</v>
      </c>
      <c r="E718" s="60">
        <f t="shared" si="161"/>
        <v>5.3154520193613213E-208</v>
      </c>
      <c r="F718" s="60">
        <f t="shared" si="162"/>
        <v>1.8551003591233694E-205</v>
      </c>
      <c r="G718" s="2">
        <f t="shared" si="153"/>
        <v>7.6043662651806866E-211</v>
      </c>
      <c r="H718" s="2">
        <f t="shared" si="154"/>
        <v>1</v>
      </c>
      <c r="I718" s="2" t="str">
        <f t="shared" si="163"/>
        <v>yes</v>
      </c>
      <c r="J718" s="2">
        <f t="shared" si="155"/>
        <v>5.3154520193613213E-208</v>
      </c>
      <c r="K718" s="2">
        <f t="shared" si="156"/>
        <v>1</v>
      </c>
      <c r="L718" s="2"/>
      <c r="M718" s="2"/>
      <c r="N718" s="2" t="str">
        <f t="shared" si="164"/>
        <v>yes</v>
      </c>
      <c r="O718" s="2">
        <f t="shared" si="157"/>
        <v>1.8551003591233694E-205</v>
      </c>
      <c r="P718" s="2">
        <f t="shared" si="158"/>
        <v>1</v>
      </c>
      <c r="Q718" s="2" t="str">
        <f t="shared" si="165"/>
        <v>yes</v>
      </c>
      <c r="R718" s="2">
        <f t="shared" si="166"/>
        <v>0.99</v>
      </c>
    </row>
    <row r="719" spans="1:18" ht="13.5" hidden="1" thickBot="1" x14ac:dyDescent="0.25">
      <c r="A719" s="66">
        <v>698</v>
      </c>
      <c r="B719" s="219" t="str">
        <f t="shared" si="159"/>
        <v/>
      </c>
      <c r="C719" s="59" t="str">
        <f t="shared" si="152"/>
        <v/>
      </c>
      <c r="D719" s="60">
        <f t="shared" si="160"/>
        <v>3.8021831325903357E-211</v>
      </c>
      <c r="E719" s="60">
        <f t="shared" si="161"/>
        <v>2.6615281928132449E-208</v>
      </c>
      <c r="F719" s="60">
        <f t="shared" si="162"/>
        <v>9.3020790557136381E-206</v>
      </c>
      <c r="G719" s="2">
        <f t="shared" si="153"/>
        <v>3.8021831325903357E-211</v>
      </c>
      <c r="H719" s="2">
        <f t="shared" si="154"/>
        <v>1</v>
      </c>
      <c r="I719" s="2" t="str">
        <f t="shared" si="163"/>
        <v>yes</v>
      </c>
      <c r="J719" s="2">
        <f t="shared" si="155"/>
        <v>2.6615281928132449E-208</v>
      </c>
      <c r="K719" s="2">
        <f t="shared" si="156"/>
        <v>1</v>
      </c>
      <c r="L719" s="2"/>
      <c r="M719" s="2"/>
      <c r="N719" s="2" t="str">
        <f t="shared" si="164"/>
        <v>yes</v>
      </c>
      <c r="O719" s="2">
        <f t="shared" si="157"/>
        <v>9.3020790557136381E-206</v>
      </c>
      <c r="P719" s="2">
        <f t="shared" si="158"/>
        <v>1</v>
      </c>
      <c r="Q719" s="2" t="str">
        <f t="shared" si="165"/>
        <v>yes</v>
      </c>
      <c r="R719" s="2">
        <f t="shared" si="166"/>
        <v>0.99</v>
      </c>
    </row>
    <row r="720" spans="1:18" ht="13.5" hidden="1" thickBot="1" x14ac:dyDescent="0.25">
      <c r="A720" s="66">
        <v>699</v>
      </c>
      <c r="B720" s="219" t="str">
        <f t="shared" si="159"/>
        <v/>
      </c>
      <c r="C720" s="59" t="str">
        <f t="shared" si="152"/>
        <v/>
      </c>
      <c r="D720" s="60">
        <f t="shared" si="160"/>
        <v>1.9010915662951645E-211</v>
      </c>
      <c r="E720" s="60">
        <f t="shared" si="161"/>
        <v>1.332665187972915E-208</v>
      </c>
      <c r="F720" s="60">
        <f t="shared" si="162"/>
        <v>4.6643471688208746E-206</v>
      </c>
      <c r="G720" s="2">
        <f t="shared" si="153"/>
        <v>1.9010915662951645E-211</v>
      </c>
      <c r="H720" s="2">
        <f t="shared" si="154"/>
        <v>1</v>
      </c>
      <c r="I720" s="2" t="str">
        <f t="shared" si="163"/>
        <v>yes</v>
      </c>
      <c r="J720" s="2">
        <f t="shared" si="155"/>
        <v>1.332665187972915E-208</v>
      </c>
      <c r="K720" s="2">
        <f t="shared" si="156"/>
        <v>1</v>
      </c>
      <c r="L720" s="2"/>
      <c r="M720" s="2"/>
      <c r="N720" s="2" t="str">
        <f t="shared" si="164"/>
        <v>yes</v>
      </c>
      <c r="O720" s="2">
        <f t="shared" si="157"/>
        <v>4.6643471688208746E-206</v>
      </c>
      <c r="P720" s="2">
        <f t="shared" si="158"/>
        <v>1</v>
      </c>
      <c r="Q720" s="2" t="str">
        <f t="shared" si="165"/>
        <v>yes</v>
      </c>
      <c r="R720" s="2">
        <f t="shared" si="166"/>
        <v>0.99</v>
      </c>
    </row>
    <row r="721" spans="1:18" ht="13.5" hidden="1" thickBot="1" x14ac:dyDescent="0.25">
      <c r="A721" s="66">
        <v>700</v>
      </c>
      <c r="B721" s="219" t="str">
        <f t="shared" si="159"/>
        <v/>
      </c>
      <c r="C721" s="59" t="str">
        <f t="shared" si="152"/>
        <v/>
      </c>
      <c r="D721" s="60">
        <f t="shared" si="160"/>
        <v>9.5054578314758054E-212</v>
      </c>
      <c r="E721" s="60">
        <f t="shared" si="161"/>
        <v>6.672831397696038E-209</v>
      </c>
      <c r="F721" s="60">
        <f t="shared" si="162"/>
        <v>2.3388369103502974E-206</v>
      </c>
      <c r="G721" s="2">
        <f t="shared" si="153"/>
        <v>9.5054578314758054E-212</v>
      </c>
      <c r="H721" s="2">
        <f t="shared" si="154"/>
        <v>1</v>
      </c>
      <c r="I721" s="2" t="str">
        <f t="shared" si="163"/>
        <v>yes</v>
      </c>
      <c r="J721" s="2">
        <f t="shared" si="155"/>
        <v>6.672831397696038E-209</v>
      </c>
      <c r="K721" s="2">
        <f t="shared" si="156"/>
        <v>1</v>
      </c>
      <c r="L721" s="2"/>
      <c r="M721" s="2"/>
      <c r="N721" s="2" t="str">
        <f t="shared" si="164"/>
        <v>yes</v>
      </c>
      <c r="O721" s="2">
        <f t="shared" si="157"/>
        <v>2.3388369103502974E-206</v>
      </c>
      <c r="P721" s="2">
        <f t="shared" si="158"/>
        <v>1</v>
      </c>
      <c r="Q721" s="2" t="str">
        <f t="shared" si="165"/>
        <v>yes</v>
      </c>
      <c r="R721" s="2">
        <f t="shared" si="166"/>
        <v>0.99</v>
      </c>
    </row>
    <row r="722" spans="1:18" ht="13.5" hidden="1" thickBot="1" x14ac:dyDescent="0.25">
      <c r="A722" s="66">
        <v>701</v>
      </c>
      <c r="B722" s="219" t="str">
        <f t="shared" si="159"/>
        <v/>
      </c>
      <c r="C722" s="59" t="str">
        <f t="shared" si="152"/>
        <v/>
      </c>
      <c r="D722" s="60">
        <f t="shared" si="160"/>
        <v>4.7527289157378938E-212</v>
      </c>
      <c r="E722" s="60">
        <f t="shared" si="161"/>
        <v>3.3411684277637515E-209</v>
      </c>
      <c r="F722" s="60">
        <f t="shared" si="162"/>
        <v>1.1727548708739944E-206</v>
      </c>
      <c r="G722" s="2">
        <f t="shared" si="153"/>
        <v>4.7527289157378938E-212</v>
      </c>
      <c r="H722" s="2">
        <f t="shared" si="154"/>
        <v>1</v>
      </c>
      <c r="I722" s="2" t="str">
        <f t="shared" si="163"/>
        <v>yes</v>
      </c>
      <c r="J722" s="2">
        <f t="shared" si="155"/>
        <v>3.3411684277637515E-209</v>
      </c>
      <c r="K722" s="2">
        <f t="shared" si="156"/>
        <v>1</v>
      </c>
      <c r="L722" s="2"/>
      <c r="M722" s="2"/>
      <c r="N722" s="2" t="str">
        <f t="shared" si="164"/>
        <v>yes</v>
      </c>
      <c r="O722" s="2">
        <f t="shared" si="157"/>
        <v>1.1727548708739944E-206</v>
      </c>
      <c r="P722" s="2">
        <f t="shared" si="158"/>
        <v>1</v>
      </c>
      <c r="Q722" s="2" t="str">
        <f t="shared" si="165"/>
        <v>yes</v>
      </c>
      <c r="R722" s="2">
        <f t="shared" si="166"/>
        <v>0.99</v>
      </c>
    </row>
    <row r="723" spans="1:18" ht="13.5" hidden="1" thickBot="1" x14ac:dyDescent="0.25">
      <c r="A723" s="66">
        <v>702</v>
      </c>
      <c r="B723" s="219" t="str">
        <f t="shared" si="159"/>
        <v/>
      </c>
      <c r="C723" s="59" t="str">
        <f t="shared" si="152"/>
        <v/>
      </c>
      <c r="D723" s="60">
        <f t="shared" si="160"/>
        <v>2.3763644578689424E-212</v>
      </c>
      <c r="E723" s="60">
        <f t="shared" si="161"/>
        <v>1.6729605783397409E-209</v>
      </c>
      <c r="F723" s="60">
        <f t="shared" si="162"/>
        <v>5.8804801965087816E-207</v>
      </c>
      <c r="G723" s="2">
        <f t="shared" si="153"/>
        <v>2.3763644578689424E-212</v>
      </c>
      <c r="H723" s="2">
        <f t="shared" si="154"/>
        <v>1</v>
      </c>
      <c r="I723" s="2" t="str">
        <f t="shared" si="163"/>
        <v>yes</v>
      </c>
      <c r="J723" s="2">
        <f t="shared" si="155"/>
        <v>1.6729605783397409E-209</v>
      </c>
      <c r="K723" s="2">
        <f t="shared" si="156"/>
        <v>1</v>
      </c>
      <c r="L723" s="2"/>
      <c r="M723" s="2"/>
      <c r="N723" s="2" t="str">
        <f t="shared" si="164"/>
        <v>yes</v>
      </c>
      <c r="O723" s="2">
        <f t="shared" si="157"/>
        <v>5.8804801965087816E-207</v>
      </c>
      <c r="P723" s="2">
        <f t="shared" si="158"/>
        <v>1</v>
      </c>
      <c r="Q723" s="2" t="str">
        <f t="shared" si="165"/>
        <v>yes</v>
      </c>
      <c r="R723" s="2">
        <f t="shared" si="166"/>
        <v>0.99</v>
      </c>
    </row>
    <row r="724" spans="1:18" ht="13.5" hidden="1" thickBot="1" x14ac:dyDescent="0.25">
      <c r="A724" s="66">
        <v>703</v>
      </c>
      <c r="B724" s="219" t="str">
        <f t="shared" si="159"/>
        <v/>
      </c>
      <c r="C724" s="59" t="str">
        <f t="shared" si="152"/>
        <v/>
      </c>
      <c r="D724" s="60">
        <f t="shared" si="160"/>
        <v>1.188182228934469E-212</v>
      </c>
      <c r="E724" s="60">
        <f t="shared" si="161"/>
        <v>8.3766847139880399E-210</v>
      </c>
      <c r="F724" s="60">
        <f t="shared" si="162"/>
        <v>2.9486049011460826E-207</v>
      </c>
      <c r="G724" s="2">
        <f t="shared" si="153"/>
        <v>1.188182228934469E-212</v>
      </c>
      <c r="H724" s="2">
        <f t="shared" si="154"/>
        <v>1</v>
      </c>
      <c r="I724" s="2" t="str">
        <f t="shared" si="163"/>
        <v>yes</v>
      </c>
      <c r="J724" s="2">
        <f t="shared" si="155"/>
        <v>8.3766847139880399E-210</v>
      </c>
      <c r="K724" s="2">
        <f t="shared" si="156"/>
        <v>1</v>
      </c>
      <c r="L724" s="2"/>
      <c r="M724" s="2"/>
      <c r="N724" s="2" t="str">
        <f t="shared" si="164"/>
        <v>yes</v>
      </c>
      <c r="O724" s="2">
        <f t="shared" si="157"/>
        <v>2.9486049011460826E-207</v>
      </c>
      <c r="P724" s="2">
        <f t="shared" si="158"/>
        <v>1</v>
      </c>
      <c r="Q724" s="2" t="str">
        <f t="shared" si="165"/>
        <v>yes</v>
      </c>
      <c r="R724" s="2">
        <f t="shared" si="166"/>
        <v>0.99</v>
      </c>
    </row>
    <row r="725" spans="1:18" ht="13.5" hidden="1" thickBot="1" x14ac:dyDescent="0.25">
      <c r="A725" s="66">
        <v>704</v>
      </c>
      <c r="B725" s="219" t="str">
        <f t="shared" si="159"/>
        <v/>
      </c>
      <c r="C725" s="59" t="str">
        <f t="shared" si="152"/>
        <v/>
      </c>
      <c r="D725" s="60">
        <f t="shared" si="160"/>
        <v>5.9409111446723336E-213</v>
      </c>
      <c r="E725" s="60">
        <f t="shared" si="161"/>
        <v>4.1942832681386829E-210</v>
      </c>
      <c r="F725" s="60">
        <f t="shared" si="162"/>
        <v>1.4784907929300338E-207</v>
      </c>
      <c r="G725" s="2">
        <f t="shared" si="153"/>
        <v>5.9409111446723336E-213</v>
      </c>
      <c r="H725" s="2">
        <f t="shared" si="154"/>
        <v>1</v>
      </c>
      <c r="I725" s="2" t="str">
        <f t="shared" si="163"/>
        <v>yes</v>
      </c>
      <c r="J725" s="2">
        <f t="shared" si="155"/>
        <v>4.1942832681386829E-210</v>
      </c>
      <c r="K725" s="2">
        <f t="shared" si="156"/>
        <v>1</v>
      </c>
      <c r="L725" s="2"/>
      <c r="M725" s="2"/>
      <c r="N725" s="2" t="str">
        <f t="shared" si="164"/>
        <v>yes</v>
      </c>
      <c r="O725" s="2">
        <f t="shared" si="157"/>
        <v>1.4784907929300338E-207</v>
      </c>
      <c r="P725" s="2">
        <f t="shared" si="158"/>
        <v>1</v>
      </c>
      <c r="Q725" s="2" t="str">
        <f t="shared" si="165"/>
        <v>yes</v>
      </c>
      <c r="R725" s="2">
        <f t="shared" si="166"/>
        <v>0.99</v>
      </c>
    </row>
    <row r="726" spans="1:18" ht="13.5" hidden="1" thickBot="1" x14ac:dyDescent="0.25">
      <c r="A726" s="66">
        <v>705</v>
      </c>
      <c r="B726" s="219" t="str">
        <f t="shared" si="159"/>
        <v/>
      </c>
      <c r="C726" s="59" t="str">
        <f t="shared" ref="C726:C789" si="167">IF($A726&gt;=$B$8,"",IF($B$8&lt;50,IF($B$10=2, $J1732, IF($B$10=1,$G1732,$D1732)),IF($B726&gt;=$B$11,"yes","no")))</f>
        <v/>
      </c>
      <c r="D726" s="60">
        <f t="shared" si="160"/>
        <v>2.9704555723361612E-213</v>
      </c>
      <c r="E726" s="60">
        <f t="shared" si="161"/>
        <v>2.1001120896416742E-210</v>
      </c>
      <c r="F726" s="60">
        <f t="shared" si="162"/>
        <v>7.413425380990845E-208</v>
      </c>
      <c r="G726" s="2">
        <f t="shared" ref="G726:G789" si="168">D726</f>
        <v>2.9704555723361612E-213</v>
      </c>
      <c r="H726" s="2">
        <f t="shared" ref="H726:H789" si="169">1-G726</f>
        <v>1</v>
      </c>
      <c r="I726" s="2" t="str">
        <f t="shared" si="163"/>
        <v>yes</v>
      </c>
      <c r="J726" s="2">
        <f t="shared" ref="J726:J789" si="170">E726</f>
        <v>2.1001120896416742E-210</v>
      </c>
      <c r="K726" s="2">
        <f t="shared" ref="K726:K789" si="171">1-J726</f>
        <v>1</v>
      </c>
      <c r="L726" s="2"/>
      <c r="M726" s="2"/>
      <c r="N726" s="2" t="str">
        <f t="shared" si="164"/>
        <v>yes</v>
      </c>
      <c r="O726" s="2">
        <f t="shared" ref="O726:O789" si="172">F726</f>
        <v>7.413425380990845E-208</v>
      </c>
      <c r="P726" s="2">
        <f t="shared" ref="P726:P789" si="173">1-O726</f>
        <v>1</v>
      </c>
      <c r="Q726" s="2" t="str">
        <f t="shared" si="165"/>
        <v>yes</v>
      </c>
      <c r="R726" s="2">
        <f t="shared" si="166"/>
        <v>0.99</v>
      </c>
    </row>
    <row r="727" spans="1:18" ht="13.5" hidden="1" thickBot="1" x14ac:dyDescent="0.25">
      <c r="A727" s="66">
        <v>706</v>
      </c>
      <c r="B727" s="219" t="str">
        <f t="shared" si="159"/>
        <v/>
      </c>
      <c r="C727" s="59" t="str">
        <f t="shared" si="167"/>
        <v/>
      </c>
      <c r="D727" s="60">
        <f t="shared" si="160"/>
        <v>1.4852277861680779E-213</v>
      </c>
      <c r="E727" s="60">
        <f t="shared" si="161"/>
        <v>1.0515412726070028E-210</v>
      </c>
      <c r="F727" s="60">
        <f t="shared" si="162"/>
        <v>3.7172132509436249E-208</v>
      </c>
      <c r="G727" s="2">
        <f t="shared" si="168"/>
        <v>1.4852277861680779E-213</v>
      </c>
      <c r="H727" s="2">
        <f t="shared" si="169"/>
        <v>1</v>
      </c>
      <c r="I727" s="2" t="str">
        <f t="shared" si="163"/>
        <v>yes</v>
      </c>
      <c r="J727" s="2">
        <f t="shared" si="170"/>
        <v>1.0515412726070028E-210</v>
      </c>
      <c r="K727" s="2">
        <f t="shared" si="171"/>
        <v>1</v>
      </c>
      <c r="L727" s="2"/>
      <c r="M727" s="2"/>
      <c r="N727" s="2" t="str">
        <f t="shared" si="164"/>
        <v>yes</v>
      </c>
      <c r="O727" s="2">
        <f t="shared" si="172"/>
        <v>3.7172132509436249E-208</v>
      </c>
      <c r="P727" s="2">
        <f t="shared" si="173"/>
        <v>1</v>
      </c>
      <c r="Q727" s="2" t="str">
        <f t="shared" si="165"/>
        <v>yes</v>
      </c>
      <c r="R727" s="2">
        <f t="shared" si="166"/>
        <v>0.99</v>
      </c>
    </row>
    <row r="728" spans="1:18" ht="13.5" hidden="1" thickBot="1" x14ac:dyDescent="0.25">
      <c r="A728" s="66">
        <v>707</v>
      </c>
      <c r="B728" s="219" t="str">
        <f t="shared" si="159"/>
        <v/>
      </c>
      <c r="C728" s="59" t="str">
        <f t="shared" si="167"/>
        <v/>
      </c>
      <c r="D728" s="60">
        <f t="shared" si="160"/>
        <v>7.4261389308407978E-214</v>
      </c>
      <c r="E728" s="60">
        <f t="shared" si="161"/>
        <v>5.265132501965848E-211</v>
      </c>
      <c r="F728" s="60">
        <f t="shared" si="162"/>
        <v>1.8638643318348434E-208</v>
      </c>
      <c r="G728" s="2">
        <f t="shared" si="168"/>
        <v>7.4261389308407978E-214</v>
      </c>
      <c r="H728" s="2">
        <f t="shared" si="169"/>
        <v>1</v>
      </c>
      <c r="I728" s="2" t="str">
        <f t="shared" si="163"/>
        <v>yes</v>
      </c>
      <c r="J728" s="2">
        <f t="shared" si="170"/>
        <v>5.265132501965848E-211</v>
      </c>
      <c r="K728" s="2">
        <f t="shared" si="171"/>
        <v>1</v>
      </c>
      <c r="L728" s="2"/>
      <c r="M728" s="2"/>
      <c r="N728" s="2" t="str">
        <f t="shared" si="164"/>
        <v>yes</v>
      </c>
      <c r="O728" s="2">
        <f t="shared" si="172"/>
        <v>1.8638643318348434E-208</v>
      </c>
      <c r="P728" s="2">
        <f t="shared" si="173"/>
        <v>1</v>
      </c>
      <c r="Q728" s="2" t="str">
        <f t="shared" si="165"/>
        <v>yes</v>
      </c>
      <c r="R728" s="2">
        <f t="shared" si="166"/>
        <v>0.99</v>
      </c>
    </row>
    <row r="729" spans="1:18" ht="13.5" hidden="1" thickBot="1" x14ac:dyDescent="0.25">
      <c r="A729" s="66">
        <v>708</v>
      </c>
      <c r="B729" s="219" t="str">
        <f t="shared" si="159"/>
        <v/>
      </c>
      <c r="C729" s="59" t="str">
        <f t="shared" si="167"/>
        <v/>
      </c>
      <c r="D729" s="60">
        <f t="shared" si="160"/>
        <v>3.7130694654203915E-214</v>
      </c>
      <c r="E729" s="60">
        <f t="shared" si="161"/>
        <v>2.6362793204483383E-211</v>
      </c>
      <c r="F729" s="60">
        <f t="shared" si="162"/>
        <v>9.3456473216840344E-209</v>
      </c>
      <c r="G729" s="2">
        <f t="shared" si="168"/>
        <v>3.7130694654203915E-214</v>
      </c>
      <c r="H729" s="2">
        <f t="shared" si="169"/>
        <v>1</v>
      </c>
      <c r="I729" s="2" t="str">
        <f t="shared" si="163"/>
        <v>yes</v>
      </c>
      <c r="J729" s="2">
        <f t="shared" si="170"/>
        <v>2.6362793204483383E-211</v>
      </c>
      <c r="K729" s="2">
        <f t="shared" si="171"/>
        <v>1</v>
      </c>
      <c r="L729" s="2"/>
      <c r="M729" s="2"/>
      <c r="N729" s="2" t="str">
        <f t="shared" si="164"/>
        <v>yes</v>
      </c>
      <c r="O729" s="2">
        <f t="shared" si="172"/>
        <v>9.3456473216840344E-209</v>
      </c>
      <c r="P729" s="2">
        <f t="shared" si="173"/>
        <v>1</v>
      </c>
      <c r="Q729" s="2" t="str">
        <f t="shared" si="165"/>
        <v>yes</v>
      </c>
      <c r="R729" s="2">
        <f t="shared" si="166"/>
        <v>0.99</v>
      </c>
    </row>
    <row r="730" spans="1:18" ht="13.5" hidden="1" thickBot="1" x14ac:dyDescent="0.25">
      <c r="A730" s="66">
        <v>709</v>
      </c>
      <c r="B730" s="219" t="str">
        <f t="shared" si="159"/>
        <v/>
      </c>
      <c r="C730" s="59" t="str">
        <f t="shared" si="167"/>
        <v/>
      </c>
      <c r="D730" s="60">
        <f t="shared" si="160"/>
        <v>1.8565347327101925E-214</v>
      </c>
      <c r="E730" s="60">
        <f t="shared" si="161"/>
        <v>1.3199961949569517E-211</v>
      </c>
      <c r="F730" s="60">
        <f t="shared" si="162"/>
        <v>4.6860050574442477E-209</v>
      </c>
      <c r="G730" s="2">
        <f t="shared" si="168"/>
        <v>1.8565347327101925E-214</v>
      </c>
      <c r="H730" s="2">
        <f t="shared" si="169"/>
        <v>1</v>
      </c>
      <c r="I730" s="2" t="str">
        <f t="shared" si="163"/>
        <v>yes</v>
      </c>
      <c r="J730" s="2">
        <f t="shared" si="170"/>
        <v>1.3199961949569517E-211</v>
      </c>
      <c r="K730" s="2">
        <f t="shared" si="171"/>
        <v>1</v>
      </c>
      <c r="L730" s="2"/>
      <c r="M730" s="2"/>
      <c r="N730" s="2" t="str">
        <f t="shared" si="164"/>
        <v>yes</v>
      </c>
      <c r="O730" s="2">
        <f t="shared" si="172"/>
        <v>4.6860050574442477E-209</v>
      </c>
      <c r="P730" s="2">
        <f t="shared" si="173"/>
        <v>1</v>
      </c>
      <c r="Q730" s="2" t="str">
        <f t="shared" si="165"/>
        <v>yes</v>
      </c>
      <c r="R730" s="2">
        <f t="shared" si="166"/>
        <v>0.99</v>
      </c>
    </row>
    <row r="731" spans="1:18" ht="13.5" hidden="1" thickBot="1" x14ac:dyDescent="0.25">
      <c r="A731" s="66">
        <v>710</v>
      </c>
      <c r="B731" s="219" t="str">
        <f t="shared" si="159"/>
        <v/>
      </c>
      <c r="C731" s="59" t="str">
        <f t="shared" si="167"/>
        <v/>
      </c>
      <c r="D731" s="60">
        <f t="shared" si="160"/>
        <v>9.2826736635509458E-215</v>
      </c>
      <c r="E731" s="60">
        <f t="shared" si="161"/>
        <v>6.6092636484482994E-212</v>
      </c>
      <c r="F731" s="60">
        <f t="shared" si="162"/>
        <v>2.3496025096970375E-209</v>
      </c>
      <c r="G731" s="2">
        <f t="shared" si="168"/>
        <v>9.2826736635509458E-215</v>
      </c>
      <c r="H731" s="2">
        <f t="shared" si="169"/>
        <v>1</v>
      </c>
      <c r="I731" s="2" t="str">
        <f t="shared" si="163"/>
        <v>yes</v>
      </c>
      <c r="J731" s="2">
        <f t="shared" si="170"/>
        <v>6.6092636484482994E-212</v>
      </c>
      <c r="K731" s="2">
        <f t="shared" si="171"/>
        <v>1</v>
      </c>
      <c r="L731" s="2"/>
      <c r="M731" s="2"/>
      <c r="N731" s="2" t="str">
        <f t="shared" si="164"/>
        <v>yes</v>
      </c>
      <c r="O731" s="2">
        <f t="shared" si="172"/>
        <v>2.3496025096970375E-209</v>
      </c>
      <c r="P731" s="2">
        <f t="shared" si="173"/>
        <v>1</v>
      </c>
      <c r="Q731" s="2" t="str">
        <f t="shared" si="165"/>
        <v>yes</v>
      </c>
      <c r="R731" s="2">
        <f t="shared" si="166"/>
        <v>0.99</v>
      </c>
    </row>
    <row r="732" spans="1:18" ht="13.5" hidden="1" thickBot="1" x14ac:dyDescent="0.25">
      <c r="A732" s="66">
        <v>711</v>
      </c>
      <c r="B732" s="219" t="str">
        <f t="shared" si="159"/>
        <v/>
      </c>
      <c r="C732" s="59" t="str">
        <f t="shared" si="167"/>
        <v/>
      </c>
      <c r="D732" s="60">
        <f t="shared" si="160"/>
        <v>4.6413368317754636E-215</v>
      </c>
      <c r="E732" s="60">
        <f t="shared" si="161"/>
        <v>3.3092731610559176E-212</v>
      </c>
      <c r="F732" s="60">
        <f t="shared" si="162"/>
        <v>1.1781058866727411E-209</v>
      </c>
      <c r="G732" s="2">
        <f t="shared" si="168"/>
        <v>4.6413368317754636E-215</v>
      </c>
      <c r="H732" s="2">
        <f t="shared" si="169"/>
        <v>1</v>
      </c>
      <c r="I732" s="2" t="str">
        <f t="shared" si="163"/>
        <v>yes</v>
      </c>
      <c r="J732" s="2">
        <f t="shared" si="170"/>
        <v>3.3092731610559176E-212</v>
      </c>
      <c r="K732" s="2">
        <f t="shared" si="171"/>
        <v>1</v>
      </c>
      <c r="L732" s="2"/>
      <c r="M732" s="2"/>
      <c r="N732" s="2" t="str">
        <f t="shared" si="164"/>
        <v>yes</v>
      </c>
      <c r="O732" s="2">
        <f t="shared" si="172"/>
        <v>1.1781058866727411E-209</v>
      </c>
      <c r="P732" s="2">
        <f t="shared" si="173"/>
        <v>1</v>
      </c>
      <c r="Q732" s="2" t="str">
        <f t="shared" si="165"/>
        <v>yes</v>
      </c>
      <c r="R732" s="2">
        <f t="shared" si="166"/>
        <v>0.99</v>
      </c>
    </row>
    <row r="733" spans="1:18" ht="13.5" hidden="1" thickBot="1" x14ac:dyDescent="0.25">
      <c r="A733" s="66">
        <v>712</v>
      </c>
      <c r="B733" s="219" t="str">
        <f t="shared" si="159"/>
        <v/>
      </c>
      <c r="C733" s="59" t="str">
        <f t="shared" si="167"/>
        <v/>
      </c>
      <c r="D733" s="60">
        <f t="shared" si="160"/>
        <v>2.3206684158877277E-215</v>
      </c>
      <c r="E733" s="60">
        <f t="shared" si="161"/>
        <v>1.6569572489438438E-212</v>
      </c>
      <c r="F733" s="60">
        <f t="shared" si="162"/>
        <v>5.9070757991689717E-210</v>
      </c>
      <c r="G733" s="2">
        <f t="shared" si="168"/>
        <v>2.3206684158877277E-215</v>
      </c>
      <c r="H733" s="2">
        <f t="shared" si="169"/>
        <v>1</v>
      </c>
      <c r="I733" s="2" t="str">
        <f t="shared" si="163"/>
        <v>yes</v>
      </c>
      <c r="J733" s="2">
        <f t="shared" si="170"/>
        <v>1.6569572489438438E-212</v>
      </c>
      <c r="K733" s="2">
        <f t="shared" si="171"/>
        <v>1</v>
      </c>
      <c r="L733" s="2"/>
      <c r="M733" s="2"/>
      <c r="N733" s="2" t="str">
        <f t="shared" si="164"/>
        <v>yes</v>
      </c>
      <c r="O733" s="2">
        <f t="shared" si="172"/>
        <v>5.9070757991689717E-210</v>
      </c>
      <c r="P733" s="2">
        <f t="shared" si="173"/>
        <v>1</v>
      </c>
      <c r="Q733" s="2" t="str">
        <f t="shared" si="165"/>
        <v>yes</v>
      </c>
      <c r="R733" s="2">
        <f t="shared" si="166"/>
        <v>0.99</v>
      </c>
    </row>
    <row r="734" spans="1:18" ht="13.5" hidden="1" thickBot="1" x14ac:dyDescent="0.25">
      <c r="A734" s="66">
        <v>713</v>
      </c>
      <c r="B734" s="219" t="str">
        <f t="shared" si="159"/>
        <v/>
      </c>
      <c r="C734" s="59" t="str">
        <f t="shared" si="167"/>
        <v/>
      </c>
      <c r="D734" s="60">
        <f t="shared" si="160"/>
        <v>1.1603342079438618E-215</v>
      </c>
      <c r="E734" s="60">
        <f t="shared" si="161"/>
        <v>8.2963895867986428E-213</v>
      </c>
      <c r="F734" s="60">
        <f t="shared" si="162"/>
        <v>2.9618226858292E-210</v>
      </c>
      <c r="G734" s="2">
        <f t="shared" si="168"/>
        <v>1.1603342079438618E-215</v>
      </c>
      <c r="H734" s="2">
        <f t="shared" si="169"/>
        <v>1</v>
      </c>
      <c r="I734" s="2" t="str">
        <f t="shared" si="163"/>
        <v>yes</v>
      </c>
      <c r="J734" s="2">
        <f t="shared" si="170"/>
        <v>8.2963895867986428E-213</v>
      </c>
      <c r="K734" s="2">
        <f t="shared" si="171"/>
        <v>1</v>
      </c>
      <c r="L734" s="2"/>
      <c r="M734" s="2"/>
      <c r="N734" s="2" t="str">
        <f t="shared" si="164"/>
        <v>yes</v>
      </c>
      <c r="O734" s="2">
        <f t="shared" si="172"/>
        <v>2.9618226858292E-210</v>
      </c>
      <c r="P734" s="2">
        <f t="shared" si="173"/>
        <v>1</v>
      </c>
      <c r="Q734" s="2" t="str">
        <f t="shared" si="165"/>
        <v>yes</v>
      </c>
      <c r="R734" s="2">
        <f t="shared" si="166"/>
        <v>0.99</v>
      </c>
    </row>
    <row r="735" spans="1:18" ht="13.5" hidden="1" thickBot="1" x14ac:dyDescent="0.25">
      <c r="A735" s="66">
        <v>714</v>
      </c>
      <c r="B735" s="219" t="str">
        <f t="shared" si="159"/>
        <v/>
      </c>
      <c r="C735" s="59" t="str">
        <f t="shared" si="167"/>
        <v/>
      </c>
      <c r="D735" s="60">
        <f t="shared" si="160"/>
        <v>5.8016710397192973E-216</v>
      </c>
      <c r="E735" s="60">
        <f t="shared" si="161"/>
        <v>4.1539964644390319E-213</v>
      </c>
      <c r="F735" s="60">
        <f t="shared" si="162"/>
        <v>1.4850595377079966E-210</v>
      </c>
      <c r="G735" s="2">
        <f t="shared" si="168"/>
        <v>5.8016710397192973E-216</v>
      </c>
      <c r="H735" s="2">
        <f t="shared" si="169"/>
        <v>1</v>
      </c>
      <c r="I735" s="2" t="str">
        <f t="shared" si="163"/>
        <v>yes</v>
      </c>
      <c r="J735" s="2">
        <f t="shared" si="170"/>
        <v>4.1539964644390319E-213</v>
      </c>
      <c r="K735" s="2">
        <f t="shared" si="171"/>
        <v>1</v>
      </c>
      <c r="L735" s="2"/>
      <c r="M735" s="2"/>
      <c r="N735" s="2" t="str">
        <f t="shared" si="164"/>
        <v>yes</v>
      </c>
      <c r="O735" s="2">
        <f t="shared" si="172"/>
        <v>1.4850595377079966E-210</v>
      </c>
      <c r="P735" s="2">
        <f t="shared" si="173"/>
        <v>1</v>
      </c>
      <c r="Q735" s="2" t="str">
        <f t="shared" si="165"/>
        <v>yes</v>
      </c>
      <c r="R735" s="2">
        <f t="shared" si="166"/>
        <v>0.99</v>
      </c>
    </row>
    <row r="736" spans="1:18" ht="13.5" hidden="1" thickBot="1" x14ac:dyDescent="0.25">
      <c r="A736" s="66">
        <v>715</v>
      </c>
      <c r="B736" s="219" t="str">
        <f t="shared" si="159"/>
        <v/>
      </c>
      <c r="C736" s="59" t="str">
        <f t="shared" si="167"/>
        <v/>
      </c>
      <c r="D736" s="60">
        <f t="shared" si="160"/>
        <v>2.9008355198596435E-216</v>
      </c>
      <c r="E736" s="60">
        <f t="shared" si="161"/>
        <v>2.0798990677393719E-213</v>
      </c>
      <c r="F736" s="60">
        <f t="shared" si="162"/>
        <v>7.4460676708621633E-211</v>
      </c>
      <c r="G736" s="2">
        <f t="shared" si="168"/>
        <v>2.9008355198596435E-216</v>
      </c>
      <c r="H736" s="2">
        <f t="shared" si="169"/>
        <v>1</v>
      </c>
      <c r="I736" s="2" t="str">
        <f t="shared" si="163"/>
        <v>yes</v>
      </c>
      <c r="J736" s="2">
        <f t="shared" si="170"/>
        <v>2.0798990677393719E-213</v>
      </c>
      <c r="K736" s="2">
        <f t="shared" si="171"/>
        <v>1</v>
      </c>
      <c r="L736" s="2"/>
      <c r="M736" s="2"/>
      <c r="N736" s="2" t="str">
        <f t="shared" si="164"/>
        <v>yes</v>
      </c>
      <c r="O736" s="2">
        <f t="shared" si="172"/>
        <v>7.4460676708621633E-211</v>
      </c>
      <c r="P736" s="2">
        <f t="shared" si="173"/>
        <v>1</v>
      </c>
      <c r="Q736" s="2" t="str">
        <f t="shared" si="165"/>
        <v>yes</v>
      </c>
      <c r="R736" s="2">
        <f t="shared" si="166"/>
        <v>0.99</v>
      </c>
    </row>
    <row r="737" spans="1:18" ht="13.5" hidden="1" thickBot="1" x14ac:dyDescent="0.25">
      <c r="A737" s="66">
        <v>716</v>
      </c>
      <c r="B737" s="219" t="str">
        <f t="shared" si="159"/>
        <v/>
      </c>
      <c r="C737" s="59" t="str">
        <f t="shared" si="167"/>
        <v/>
      </c>
      <c r="D737" s="60">
        <f t="shared" si="160"/>
        <v>1.4504177599298189E-216</v>
      </c>
      <c r="E737" s="60">
        <f t="shared" si="161"/>
        <v>1.0413999516296141E-213</v>
      </c>
      <c r="F737" s="60">
        <f t="shared" si="162"/>
        <v>3.7334333307697714E-211</v>
      </c>
      <c r="G737" s="2">
        <f t="shared" si="168"/>
        <v>1.4504177599298189E-216</v>
      </c>
      <c r="H737" s="2">
        <f t="shared" si="169"/>
        <v>1</v>
      </c>
      <c r="I737" s="2" t="str">
        <f t="shared" si="163"/>
        <v>yes</v>
      </c>
      <c r="J737" s="2">
        <f t="shared" si="170"/>
        <v>1.0413999516296141E-213</v>
      </c>
      <c r="K737" s="2">
        <f t="shared" si="171"/>
        <v>1</v>
      </c>
      <c r="L737" s="2"/>
      <c r="M737" s="2"/>
      <c r="N737" s="2" t="str">
        <f t="shared" si="164"/>
        <v>yes</v>
      </c>
      <c r="O737" s="2">
        <f t="shared" si="172"/>
        <v>3.7334333307697714E-211</v>
      </c>
      <c r="P737" s="2">
        <f t="shared" si="173"/>
        <v>1</v>
      </c>
      <c r="Q737" s="2" t="str">
        <f t="shared" si="165"/>
        <v>yes</v>
      </c>
      <c r="R737" s="2">
        <f t="shared" si="166"/>
        <v>0.99</v>
      </c>
    </row>
    <row r="738" spans="1:18" ht="13.5" hidden="1" thickBot="1" x14ac:dyDescent="0.25">
      <c r="A738" s="66">
        <v>717</v>
      </c>
      <c r="B738" s="219" t="str">
        <f t="shared" si="159"/>
        <v/>
      </c>
      <c r="C738" s="59" t="str">
        <f t="shared" si="167"/>
        <v/>
      </c>
      <c r="D738" s="60">
        <f t="shared" si="160"/>
        <v>7.2520887996490814E-217</v>
      </c>
      <c r="E738" s="60">
        <f t="shared" si="161"/>
        <v>5.2142518469477077E-214</v>
      </c>
      <c r="F738" s="60">
        <f t="shared" si="162"/>
        <v>1.8719236651430309E-211</v>
      </c>
      <c r="G738" s="2">
        <f t="shared" si="168"/>
        <v>7.2520887996490814E-217</v>
      </c>
      <c r="H738" s="2">
        <f t="shared" si="169"/>
        <v>1</v>
      </c>
      <c r="I738" s="2" t="str">
        <f t="shared" si="163"/>
        <v>yes</v>
      </c>
      <c r="J738" s="2">
        <f t="shared" si="170"/>
        <v>5.2142518469477077E-214</v>
      </c>
      <c r="K738" s="2">
        <f t="shared" si="171"/>
        <v>1</v>
      </c>
      <c r="L738" s="2"/>
      <c r="M738" s="2"/>
      <c r="N738" s="2" t="str">
        <f t="shared" si="164"/>
        <v>yes</v>
      </c>
      <c r="O738" s="2">
        <f t="shared" si="172"/>
        <v>1.8719236651430309E-211</v>
      </c>
      <c r="P738" s="2">
        <f t="shared" si="173"/>
        <v>1</v>
      </c>
      <c r="Q738" s="2" t="str">
        <f t="shared" si="165"/>
        <v>yes</v>
      </c>
      <c r="R738" s="2">
        <f t="shared" si="166"/>
        <v>0.99</v>
      </c>
    </row>
    <row r="739" spans="1:18" ht="13.5" hidden="1" thickBot="1" x14ac:dyDescent="0.25">
      <c r="A739" s="66">
        <v>718</v>
      </c>
      <c r="B739" s="219" t="str">
        <f t="shared" si="159"/>
        <v/>
      </c>
      <c r="C739" s="59" t="str">
        <f t="shared" si="167"/>
        <v/>
      </c>
      <c r="D739" s="60">
        <f t="shared" si="160"/>
        <v>3.6260443998245343E-217</v>
      </c>
      <c r="E739" s="60">
        <f t="shared" si="161"/>
        <v>2.6107519678736734E-214</v>
      </c>
      <c r="F739" s="60">
        <f t="shared" si="162"/>
        <v>9.3856895849498731E-212</v>
      </c>
      <c r="G739" s="2">
        <f t="shared" si="168"/>
        <v>3.6260443998245343E-217</v>
      </c>
      <c r="H739" s="2">
        <f t="shared" si="169"/>
        <v>1</v>
      </c>
      <c r="I739" s="2" t="str">
        <f t="shared" si="163"/>
        <v>yes</v>
      </c>
      <c r="J739" s="2">
        <f t="shared" si="170"/>
        <v>2.6107519678736734E-214</v>
      </c>
      <c r="K739" s="2">
        <f t="shared" si="171"/>
        <v>1</v>
      </c>
      <c r="L739" s="2"/>
      <c r="M739" s="2"/>
      <c r="N739" s="2" t="str">
        <f t="shared" si="164"/>
        <v>yes</v>
      </c>
      <c r="O739" s="2">
        <f t="shared" si="172"/>
        <v>9.3856895849498731E-212</v>
      </c>
      <c r="P739" s="2">
        <f t="shared" si="173"/>
        <v>1</v>
      </c>
      <c r="Q739" s="2" t="str">
        <f t="shared" si="165"/>
        <v>yes</v>
      </c>
      <c r="R739" s="2">
        <f t="shared" si="166"/>
        <v>0.99</v>
      </c>
    </row>
    <row r="740" spans="1:18" ht="13.5" hidden="1" thickBot="1" x14ac:dyDescent="0.25">
      <c r="A740" s="66">
        <v>719</v>
      </c>
      <c r="B740" s="219" t="str">
        <f t="shared" si="159"/>
        <v/>
      </c>
      <c r="C740" s="59" t="str">
        <f t="shared" si="167"/>
        <v/>
      </c>
      <c r="D740" s="60">
        <f t="shared" si="160"/>
        <v>1.8130221999122635E-217</v>
      </c>
      <c r="E740" s="60">
        <f t="shared" si="161"/>
        <v>1.3071890061367471E-214</v>
      </c>
      <c r="F740" s="60">
        <f t="shared" si="162"/>
        <v>4.7058985523142956E-212</v>
      </c>
      <c r="G740" s="2">
        <f t="shared" si="168"/>
        <v>1.8130221999122635E-217</v>
      </c>
      <c r="H740" s="2">
        <f t="shared" si="169"/>
        <v>1</v>
      </c>
      <c r="I740" s="2" t="str">
        <f t="shared" si="163"/>
        <v>yes</v>
      </c>
      <c r="J740" s="2">
        <f t="shared" si="170"/>
        <v>1.3071890061367471E-214</v>
      </c>
      <c r="K740" s="2">
        <f t="shared" si="171"/>
        <v>1</v>
      </c>
      <c r="L740" s="2"/>
      <c r="M740" s="2"/>
      <c r="N740" s="2" t="str">
        <f t="shared" si="164"/>
        <v>yes</v>
      </c>
      <c r="O740" s="2">
        <f t="shared" si="172"/>
        <v>4.7058985523142956E-212</v>
      </c>
      <c r="P740" s="2">
        <f t="shared" si="173"/>
        <v>1</v>
      </c>
      <c r="Q740" s="2" t="str">
        <f t="shared" si="165"/>
        <v>yes</v>
      </c>
      <c r="R740" s="2">
        <f t="shared" si="166"/>
        <v>0.99</v>
      </c>
    </row>
    <row r="741" spans="1:18" ht="13.5" hidden="1" thickBot="1" x14ac:dyDescent="0.25">
      <c r="A741" s="66">
        <v>720</v>
      </c>
      <c r="B741" s="219" t="str">
        <f t="shared" si="159"/>
        <v/>
      </c>
      <c r="C741" s="59" t="str">
        <f t="shared" si="167"/>
        <v/>
      </c>
      <c r="D741" s="60">
        <f t="shared" si="160"/>
        <v>9.0651109995613014E-218</v>
      </c>
      <c r="E741" s="60">
        <f t="shared" si="161"/>
        <v>6.545010141683284E-215</v>
      </c>
      <c r="F741" s="60">
        <f t="shared" si="162"/>
        <v>2.3594852211878282E-212</v>
      </c>
      <c r="G741" s="2">
        <f t="shared" si="168"/>
        <v>9.0651109995613014E-218</v>
      </c>
      <c r="H741" s="2">
        <f t="shared" si="169"/>
        <v>1</v>
      </c>
      <c r="I741" s="2" t="str">
        <f t="shared" si="163"/>
        <v>yes</v>
      </c>
      <c r="J741" s="2">
        <f t="shared" si="170"/>
        <v>6.545010141683284E-215</v>
      </c>
      <c r="K741" s="2">
        <f t="shared" si="171"/>
        <v>1</v>
      </c>
      <c r="L741" s="2"/>
      <c r="M741" s="2"/>
      <c r="N741" s="2" t="str">
        <f t="shared" si="164"/>
        <v>yes</v>
      </c>
      <c r="O741" s="2">
        <f t="shared" si="172"/>
        <v>2.3594852211878282E-212</v>
      </c>
      <c r="P741" s="2">
        <f t="shared" si="173"/>
        <v>1</v>
      </c>
      <c r="Q741" s="2" t="str">
        <f t="shared" si="165"/>
        <v>yes</v>
      </c>
      <c r="R741" s="2">
        <f t="shared" si="166"/>
        <v>0.99</v>
      </c>
    </row>
    <row r="742" spans="1:18" ht="13.5" hidden="1" thickBot="1" x14ac:dyDescent="0.25">
      <c r="A742" s="66">
        <v>721</v>
      </c>
      <c r="B742" s="219" t="str">
        <f t="shared" si="159"/>
        <v/>
      </c>
      <c r="C742" s="59" t="str">
        <f t="shared" si="167"/>
        <v/>
      </c>
      <c r="D742" s="60">
        <f t="shared" si="160"/>
        <v>4.5325554997806416E-218</v>
      </c>
      <c r="E742" s="60">
        <f t="shared" si="161"/>
        <v>3.2770376263414169E-215</v>
      </c>
      <c r="F742" s="60">
        <f t="shared" si="162"/>
        <v>1.1830151156647534E-212</v>
      </c>
      <c r="G742" s="2">
        <f t="shared" si="168"/>
        <v>4.5325554997806416E-218</v>
      </c>
      <c r="H742" s="2">
        <f t="shared" si="169"/>
        <v>1</v>
      </c>
      <c r="I742" s="2" t="str">
        <f t="shared" si="163"/>
        <v>yes</v>
      </c>
      <c r="J742" s="2">
        <f t="shared" si="170"/>
        <v>3.2770376263414169E-215</v>
      </c>
      <c r="K742" s="2">
        <f t="shared" si="171"/>
        <v>1</v>
      </c>
      <c r="L742" s="2"/>
      <c r="M742" s="2"/>
      <c r="N742" s="2" t="str">
        <f t="shared" si="164"/>
        <v>yes</v>
      </c>
      <c r="O742" s="2">
        <f t="shared" si="172"/>
        <v>1.1830151156647534E-212</v>
      </c>
      <c r="P742" s="2">
        <f t="shared" si="173"/>
        <v>1</v>
      </c>
      <c r="Q742" s="2" t="str">
        <f t="shared" si="165"/>
        <v>yes</v>
      </c>
      <c r="R742" s="2">
        <f t="shared" si="166"/>
        <v>0.99</v>
      </c>
    </row>
    <row r="743" spans="1:18" ht="13.5" hidden="1" thickBot="1" x14ac:dyDescent="0.25">
      <c r="A743" s="66">
        <v>722</v>
      </c>
      <c r="B743" s="219" t="str">
        <f t="shared" si="159"/>
        <v/>
      </c>
      <c r="C743" s="59" t="str">
        <f t="shared" si="167"/>
        <v/>
      </c>
      <c r="D743" s="60">
        <f t="shared" si="160"/>
        <v>2.2662777498903168E-218</v>
      </c>
      <c r="E743" s="60">
        <f t="shared" si="161"/>
        <v>1.6407850909205949E-215</v>
      </c>
      <c r="F743" s="60">
        <f t="shared" si="162"/>
        <v>5.9314607664554639E-213</v>
      </c>
      <c r="G743" s="2">
        <f t="shared" si="168"/>
        <v>2.2662777498903168E-218</v>
      </c>
      <c r="H743" s="2">
        <f t="shared" si="169"/>
        <v>1</v>
      </c>
      <c r="I743" s="2" t="str">
        <f t="shared" si="163"/>
        <v>yes</v>
      </c>
      <c r="J743" s="2">
        <f t="shared" si="170"/>
        <v>1.6407850909205949E-215</v>
      </c>
      <c r="K743" s="2">
        <f t="shared" si="171"/>
        <v>1</v>
      </c>
      <c r="L743" s="2"/>
      <c r="M743" s="2"/>
      <c r="N743" s="2" t="str">
        <f t="shared" si="164"/>
        <v>yes</v>
      </c>
      <c r="O743" s="2">
        <f t="shared" si="172"/>
        <v>5.9314607664554639E-213</v>
      </c>
      <c r="P743" s="2">
        <f t="shared" si="173"/>
        <v>1</v>
      </c>
      <c r="Q743" s="2" t="str">
        <f t="shared" si="165"/>
        <v>yes</v>
      </c>
      <c r="R743" s="2">
        <f t="shared" si="166"/>
        <v>0.99</v>
      </c>
    </row>
    <row r="744" spans="1:18" ht="13.5" hidden="1" thickBot="1" x14ac:dyDescent="0.25">
      <c r="A744" s="66">
        <v>723</v>
      </c>
      <c r="B744" s="219" t="str">
        <f t="shared" si="159"/>
        <v/>
      </c>
      <c r="C744" s="59" t="str">
        <f t="shared" si="167"/>
        <v/>
      </c>
      <c r="D744" s="60">
        <f t="shared" si="160"/>
        <v>1.1331388749451564E-218</v>
      </c>
      <c r="E744" s="60">
        <f t="shared" si="161"/>
        <v>8.2152568433524141E-216</v>
      </c>
      <c r="F744" s="60">
        <f t="shared" si="162"/>
        <v>2.9739343086823275E-213</v>
      </c>
      <c r="G744" s="2">
        <f t="shared" si="168"/>
        <v>1.1331388749451564E-218</v>
      </c>
      <c r="H744" s="2">
        <f t="shared" si="169"/>
        <v>1</v>
      </c>
      <c r="I744" s="2" t="str">
        <f t="shared" si="163"/>
        <v>yes</v>
      </c>
      <c r="J744" s="2">
        <f t="shared" si="170"/>
        <v>8.2152568433524141E-216</v>
      </c>
      <c r="K744" s="2">
        <f t="shared" si="171"/>
        <v>1</v>
      </c>
      <c r="L744" s="2"/>
      <c r="M744" s="2"/>
      <c r="N744" s="2" t="str">
        <f t="shared" si="164"/>
        <v>yes</v>
      </c>
      <c r="O744" s="2">
        <f t="shared" si="172"/>
        <v>2.9739343086823275E-213</v>
      </c>
      <c r="P744" s="2">
        <f t="shared" si="173"/>
        <v>1</v>
      </c>
      <c r="Q744" s="2" t="str">
        <f t="shared" si="165"/>
        <v>yes</v>
      </c>
      <c r="R744" s="2">
        <f t="shared" si="166"/>
        <v>0.99</v>
      </c>
    </row>
    <row r="745" spans="1:18" ht="13.5" hidden="1" thickBot="1" x14ac:dyDescent="0.25">
      <c r="A745" s="66">
        <v>724</v>
      </c>
      <c r="B745" s="219" t="str">
        <f t="shared" si="159"/>
        <v/>
      </c>
      <c r="C745" s="59" t="str">
        <f t="shared" si="167"/>
        <v/>
      </c>
      <c r="D745" s="60">
        <f t="shared" si="160"/>
        <v>5.6656943747257706E-219</v>
      </c>
      <c r="E745" s="60">
        <f t="shared" si="161"/>
        <v>4.1132941160509231E-216</v>
      </c>
      <c r="F745" s="60">
        <f t="shared" si="162"/>
        <v>1.4910747827628379E-213</v>
      </c>
      <c r="G745" s="2">
        <f t="shared" si="168"/>
        <v>5.6656943747257706E-219</v>
      </c>
      <c r="H745" s="2">
        <f t="shared" si="169"/>
        <v>1</v>
      </c>
      <c r="I745" s="2" t="str">
        <f t="shared" si="163"/>
        <v>yes</v>
      </c>
      <c r="J745" s="2">
        <f t="shared" si="170"/>
        <v>4.1132941160509231E-216</v>
      </c>
      <c r="K745" s="2">
        <f t="shared" si="171"/>
        <v>1</v>
      </c>
      <c r="L745" s="2"/>
      <c r="M745" s="2"/>
      <c r="N745" s="2" t="str">
        <f t="shared" si="164"/>
        <v>yes</v>
      </c>
      <c r="O745" s="2">
        <f t="shared" si="172"/>
        <v>1.4910747827628379E-213</v>
      </c>
      <c r="P745" s="2">
        <f t="shared" si="173"/>
        <v>1</v>
      </c>
      <c r="Q745" s="2" t="str">
        <f t="shared" si="165"/>
        <v>yes</v>
      </c>
      <c r="R745" s="2">
        <f t="shared" si="166"/>
        <v>0.99</v>
      </c>
    </row>
    <row r="746" spans="1:18" ht="13.5" hidden="1" thickBot="1" x14ac:dyDescent="0.25">
      <c r="A746" s="66">
        <v>725</v>
      </c>
      <c r="B746" s="219" t="str">
        <f t="shared" si="159"/>
        <v/>
      </c>
      <c r="C746" s="59" t="str">
        <f t="shared" si="167"/>
        <v/>
      </c>
      <c r="D746" s="60">
        <f t="shared" si="160"/>
        <v>2.8328471873628803E-219</v>
      </c>
      <c r="E746" s="60">
        <f t="shared" si="161"/>
        <v>2.0594799052128215E-216</v>
      </c>
      <c r="F746" s="60">
        <f t="shared" si="162"/>
        <v>7.4759403843944273E-214</v>
      </c>
      <c r="G746" s="2">
        <f t="shared" si="168"/>
        <v>2.8328471873628803E-219</v>
      </c>
      <c r="H746" s="2">
        <f t="shared" si="169"/>
        <v>1</v>
      </c>
      <c r="I746" s="2" t="str">
        <f t="shared" si="163"/>
        <v>yes</v>
      </c>
      <c r="J746" s="2">
        <f t="shared" si="170"/>
        <v>2.0594799052128215E-216</v>
      </c>
      <c r="K746" s="2">
        <f t="shared" si="171"/>
        <v>1</v>
      </c>
      <c r="L746" s="2"/>
      <c r="M746" s="2"/>
      <c r="N746" s="2" t="str">
        <f t="shared" si="164"/>
        <v>yes</v>
      </c>
      <c r="O746" s="2">
        <f t="shared" si="172"/>
        <v>7.4759403843944273E-214</v>
      </c>
      <c r="P746" s="2">
        <f t="shared" si="173"/>
        <v>1</v>
      </c>
      <c r="Q746" s="2" t="str">
        <f t="shared" si="165"/>
        <v>yes</v>
      </c>
      <c r="R746" s="2">
        <f t="shared" si="166"/>
        <v>0.99</v>
      </c>
    </row>
    <row r="747" spans="1:18" ht="13.5" hidden="1" thickBot="1" x14ac:dyDescent="0.25">
      <c r="A747" s="66">
        <v>726</v>
      </c>
      <c r="B747" s="219" t="str">
        <f t="shared" si="159"/>
        <v/>
      </c>
      <c r="C747" s="59" t="str">
        <f t="shared" si="167"/>
        <v/>
      </c>
      <c r="D747" s="60">
        <f t="shared" si="160"/>
        <v>1.4164235936814373E-219</v>
      </c>
      <c r="E747" s="60">
        <f t="shared" si="161"/>
        <v>1.0311563762000901E-216</v>
      </c>
      <c r="F747" s="60">
        <f t="shared" si="162"/>
        <v>3.7482675917232718E-214</v>
      </c>
      <c r="G747" s="2">
        <f t="shared" si="168"/>
        <v>1.4164235936814373E-219</v>
      </c>
      <c r="H747" s="2">
        <f t="shared" si="169"/>
        <v>1</v>
      </c>
      <c r="I747" s="2" t="str">
        <f t="shared" si="163"/>
        <v>yes</v>
      </c>
      <c r="J747" s="2">
        <f t="shared" si="170"/>
        <v>1.0311563762000901E-216</v>
      </c>
      <c r="K747" s="2">
        <f t="shared" si="171"/>
        <v>1</v>
      </c>
      <c r="L747" s="2"/>
      <c r="M747" s="2"/>
      <c r="N747" s="2" t="str">
        <f t="shared" si="164"/>
        <v>yes</v>
      </c>
      <c r="O747" s="2">
        <f t="shared" si="172"/>
        <v>3.7482675917232718E-214</v>
      </c>
      <c r="P747" s="2">
        <f t="shared" si="173"/>
        <v>1</v>
      </c>
      <c r="Q747" s="2" t="str">
        <f t="shared" si="165"/>
        <v>yes</v>
      </c>
      <c r="R747" s="2">
        <f t="shared" si="166"/>
        <v>0.99</v>
      </c>
    </row>
    <row r="748" spans="1:18" ht="13.5" hidden="1" thickBot="1" x14ac:dyDescent="0.25">
      <c r="A748" s="66">
        <v>727</v>
      </c>
      <c r="B748" s="219" t="str">
        <f t="shared" si="159"/>
        <v/>
      </c>
      <c r="C748" s="59" t="str">
        <f t="shared" si="167"/>
        <v/>
      </c>
      <c r="D748" s="60">
        <f t="shared" si="160"/>
        <v>7.0821179684071739E-220</v>
      </c>
      <c r="E748" s="60">
        <f t="shared" si="161"/>
        <v>5.1628639989688479E-217</v>
      </c>
      <c r="F748" s="60">
        <f t="shared" si="162"/>
        <v>1.8792895777426326E-214</v>
      </c>
      <c r="G748" s="2">
        <f t="shared" si="168"/>
        <v>7.0821179684071739E-220</v>
      </c>
      <c r="H748" s="2">
        <f t="shared" si="169"/>
        <v>1</v>
      </c>
      <c r="I748" s="2" t="str">
        <f t="shared" si="163"/>
        <v>yes</v>
      </c>
      <c r="J748" s="2">
        <f t="shared" si="170"/>
        <v>5.1628639989688479E-217</v>
      </c>
      <c r="K748" s="2">
        <f t="shared" si="171"/>
        <v>1</v>
      </c>
      <c r="L748" s="2"/>
      <c r="M748" s="2"/>
      <c r="N748" s="2" t="str">
        <f t="shared" si="164"/>
        <v>yes</v>
      </c>
      <c r="O748" s="2">
        <f t="shared" si="172"/>
        <v>1.8792895777426326E-214</v>
      </c>
      <c r="P748" s="2">
        <f t="shared" si="173"/>
        <v>1</v>
      </c>
      <c r="Q748" s="2" t="str">
        <f t="shared" si="165"/>
        <v>yes</v>
      </c>
      <c r="R748" s="2">
        <f t="shared" si="166"/>
        <v>0.99</v>
      </c>
    </row>
    <row r="749" spans="1:18" ht="13.5" hidden="1" thickBot="1" x14ac:dyDescent="0.25">
      <c r="A749" s="66">
        <v>728</v>
      </c>
      <c r="B749" s="219" t="str">
        <f t="shared" si="159"/>
        <v/>
      </c>
      <c r="C749" s="59" t="str">
        <f t="shared" si="167"/>
        <v/>
      </c>
      <c r="D749" s="60">
        <f t="shared" si="160"/>
        <v>3.5410589842035807E-220</v>
      </c>
      <c r="E749" s="60">
        <f t="shared" si="161"/>
        <v>2.5849730584686235E-217</v>
      </c>
      <c r="F749" s="60">
        <f t="shared" si="162"/>
        <v>9.4222622087079905E-215</v>
      </c>
      <c r="G749" s="2">
        <f t="shared" si="168"/>
        <v>3.5410589842035807E-220</v>
      </c>
      <c r="H749" s="2">
        <f t="shared" si="169"/>
        <v>1</v>
      </c>
      <c r="I749" s="2" t="str">
        <f t="shared" si="163"/>
        <v>yes</v>
      </c>
      <c r="J749" s="2">
        <f t="shared" si="170"/>
        <v>2.5849730584686235E-217</v>
      </c>
      <c r="K749" s="2">
        <f t="shared" si="171"/>
        <v>1</v>
      </c>
      <c r="L749" s="2"/>
      <c r="M749" s="2"/>
      <c r="N749" s="2" t="str">
        <f t="shared" si="164"/>
        <v>yes</v>
      </c>
      <c r="O749" s="2">
        <f t="shared" si="172"/>
        <v>9.4222622087079905E-215</v>
      </c>
      <c r="P749" s="2">
        <f t="shared" si="173"/>
        <v>1</v>
      </c>
      <c r="Q749" s="2" t="str">
        <f t="shared" si="165"/>
        <v>yes</v>
      </c>
      <c r="R749" s="2">
        <f t="shared" si="166"/>
        <v>0.99</v>
      </c>
    </row>
    <row r="750" spans="1:18" ht="13.5" hidden="1" thickBot="1" x14ac:dyDescent="0.25">
      <c r="A750" s="66">
        <v>729</v>
      </c>
      <c r="B750" s="219" t="str">
        <f t="shared" si="159"/>
        <v/>
      </c>
      <c r="C750" s="59" t="str">
        <f t="shared" si="167"/>
        <v/>
      </c>
      <c r="D750" s="60">
        <f t="shared" si="160"/>
        <v>1.7705294921017868E-220</v>
      </c>
      <c r="E750" s="60">
        <f t="shared" si="161"/>
        <v>1.2942570587264111E-217</v>
      </c>
      <c r="F750" s="60">
        <f t="shared" si="162"/>
        <v>4.724055969646331E-215</v>
      </c>
      <c r="G750" s="2">
        <f t="shared" si="168"/>
        <v>1.7705294921017868E-220</v>
      </c>
      <c r="H750" s="2">
        <f t="shared" si="169"/>
        <v>1</v>
      </c>
      <c r="I750" s="2" t="str">
        <f t="shared" si="163"/>
        <v>yes</v>
      </c>
      <c r="J750" s="2">
        <f t="shared" si="170"/>
        <v>1.2942570587264111E-217</v>
      </c>
      <c r="K750" s="2">
        <f t="shared" si="171"/>
        <v>1</v>
      </c>
      <c r="L750" s="2"/>
      <c r="M750" s="2"/>
      <c r="N750" s="2" t="str">
        <f t="shared" si="164"/>
        <v>yes</v>
      </c>
      <c r="O750" s="2">
        <f t="shared" si="172"/>
        <v>4.724055969646331E-215</v>
      </c>
      <c r="P750" s="2">
        <f t="shared" si="173"/>
        <v>1</v>
      </c>
      <c r="Q750" s="2" t="str">
        <f t="shared" si="165"/>
        <v>yes</v>
      </c>
      <c r="R750" s="2">
        <f t="shared" si="166"/>
        <v>0.99</v>
      </c>
    </row>
    <row r="751" spans="1:18" ht="13.5" hidden="1" thickBot="1" x14ac:dyDescent="0.25">
      <c r="A751" s="66">
        <v>730</v>
      </c>
      <c r="B751" s="219" t="str">
        <f t="shared" si="159"/>
        <v/>
      </c>
      <c r="C751" s="59" t="str">
        <f t="shared" si="167"/>
        <v/>
      </c>
      <c r="D751" s="60">
        <f t="shared" si="160"/>
        <v>8.8526474605089183E-221</v>
      </c>
      <c r="E751" s="60">
        <f t="shared" si="161"/>
        <v>6.4801379410925513E-218</v>
      </c>
      <c r="F751" s="60">
        <f t="shared" si="162"/>
        <v>2.3684992701167929E-215</v>
      </c>
      <c r="G751" s="2">
        <f t="shared" si="168"/>
        <v>8.8526474605089183E-221</v>
      </c>
      <c r="H751" s="2">
        <f t="shared" si="169"/>
        <v>1</v>
      </c>
      <c r="I751" s="2" t="str">
        <f t="shared" si="163"/>
        <v>yes</v>
      </c>
      <c r="J751" s="2">
        <f t="shared" si="170"/>
        <v>6.4801379410925513E-218</v>
      </c>
      <c r="K751" s="2">
        <f t="shared" si="171"/>
        <v>1</v>
      </c>
      <c r="L751" s="2"/>
      <c r="M751" s="2"/>
      <c r="N751" s="2" t="str">
        <f t="shared" si="164"/>
        <v>yes</v>
      </c>
      <c r="O751" s="2">
        <f t="shared" si="172"/>
        <v>2.3684992701167929E-215</v>
      </c>
      <c r="P751" s="2">
        <f t="shared" si="173"/>
        <v>1</v>
      </c>
      <c r="Q751" s="2" t="str">
        <f t="shared" si="165"/>
        <v>yes</v>
      </c>
      <c r="R751" s="2">
        <f t="shared" si="166"/>
        <v>0.99</v>
      </c>
    </row>
    <row r="752" spans="1:18" ht="13.5" hidden="1" thickBot="1" x14ac:dyDescent="0.25">
      <c r="A752" s="66">
        <v>731</v>
      </c>
      <c r="B752" s="219" t="str">
        <f t="shared" si="159"/>
        <v/>
      </c>
      <c r="C752" s="59" t="str">
        <f t="shared" si="167"/>
        <v/>
      </c>
      <c r="D752" s="60">
        <f t="shared" si="160"/>
        <v>4.4263237302544508E-221</v>
      </c>
      <c r="E752" s="60">
        <f t="shared" si="161"/>
        <v>3.2444952942765236E-218</v>
      </c>
      <c r="F752" s="60">
        <f t="shared" si="162"/>
        <v>1.1874897040289404E-215</v>
      </c>
      <c r="G752" s="2">
        <f t="shared" si="168"/>
        <v>4.4263237302544508E-221</v>
      </c>
      <c r="H752" s="2">
        <f t="shared" si="169"/>
        <v>1</v>
      </c>
      <c r="I752" s="2" t="str">
        <f t="shared" si="163"/>
        <v>yes</v>
      </c>
      <c r="J752" s="2">
        <f t="shared" si="170"/>
        <v>3.2444952942765236E-218</v>
      </c>
      <c r="K752" s="2">
        <f t="shared" si="171"/>
        <v>1</v>
      </c>
      <c r="L752" s="2"/>
      <c r="M752" s="2"/>
      <c r="N752" s="2" t="str">
        <f t="shared" si="164"/>
        <v>yes</v>
      </c>
      <c r="O752" s="2">
        <f t="shared" si="172"/>
        <v>1.1874897040289404E-215</v>
      </c>
      <c r="P752" s="2">
        <f t="shared" si="173"/>
        <v>1</v>
      </c>
      <c r="Q752" s="2" t="str">
        <f t="shared" si="165"/>
        <v>yes</v>
      </c>
      <c r="R752" s="2">
        <f t="shared" si="166"/>
        <v>0.99</v>
      </c>
    </row>
    <row r="753" spans="1:18" ht="13.5" hidden="1" thickBot="1" x14ac:dyDescent="0.25">
      <c r="A753" s="66">
        <v>732</v>
      </c>
      <c r="B753" s="219" t="str">
        <f t="shared" si="159"/>
        <v/>
      </c>
      <c r="C753" s="59" t="str">
        <f t="shared" si="167"/>
        <v/>
      </c>
      <c r="D753" s="60">
        <f t="shared" si="160"/>
        <v>2.2131618651272212E-221</v>
      </c>
      <c r="E753" s="60">
        <f t="shared" si="161"/>
        <v>1.624460809003386E-218</v>
      </c>
      <c r="F753" s="60">
        <f t="shared" si="162"/>
        <v>5.9536709966160716E-216</v>
      </c>
      <c r="G753" s="2">
        <f t="shared" si="168"/>
        <v>2.2131618651272212E-221</v>
      </c>
      <c r="H753" s="2">
        <f t="shared" si="169"/>
        <v>1</v>
      </c>
      <c r="I753" s="2" t="str">
        <f t="shared" si="163"/>
        <v>yes</v>
      </c>
      <c r="J753" s="2">
        <f t="shared" si="170"/>
        <v>1.624460809003386E-218</v>
      </c>
      <c r="K753" s="2">
        <f t="shared" si="171"/>
        <v>1</v>
      </c>
      <c r="L753" s="2"/>
      <c r="M753" s="2"/>
      <c r="N753" s="2" t="str">
        <f t="shared" si="164"/>
        <v>yes</v>
      </c>
      <c r="O753" s="2">
        <f t="shared" si="172"/>
        <v>5.9536709966160716E-216</v>
      </c>
      <c r="P753" s="2">
        <f t="shared" si="173"/>
        <v>1</v>
      </c>
      <c r="Q753" s="2" t="str">
        <f t="shared" si="165"/>
        <v>yes</v>
      </c>
      <c r="R753" s="2">
        <f t="shared" si="166"/>
        <v>0.99</v>
      </c>
    </row>
    <row r="754" spans="1:18" ht="13.5" hidden="1" thickBot="1" x14ac:dyDescent="0.25">
      <c r="A754" s="66">
        <v>733</v>
      </c>
      <c r="B754" s="219" t="str">
        <f t="shared" si="159"/>
        <v/>
      </c>
      <c r="C754" s="59" t="str">
        <f t="shared" si="167"/>
        <v/>
      </c>
      <c r="D754" s="60">
        <f t="shared" si="160"/>
        <v>1.1065809325636085E-221</v>
      </c>
      <c r="E754" s="60">
        <f t="shared" si="161"/>
        <v>8.133369854342551E-219</v>
      </c>
      <c r="F754" s="60">
        <f t="shared" si="162"/>
        <v>2.9849578023530476E-216</v>
      </c>
      <c r="G754" s="2">
        <f t="shared" si="168"/>
        <v>1.1065809325636085E-221</v>
      </c>
      <c r="H754" s="2">
        <f t="shared" si="169"/>
        <v>1</v>
      </c>
      <c r="I754" s="2" t="str">
        <f t="shared" si="163"/>
        <v>yes</v>
      </c>
      <c r="J754" s="2">
        <f t="shared" si="170"/>
        <v>8.133369854342551E-219</v>
      </c>
      <c r="K754" s="2">
        <f t="shared" si="171"/>
        <v>1</v>
      </c>
      <c r="L754" s="2"/>
      <c r="M754" s="2"/>
      <c r="N754" s="2" t="str">
        <f t="shared" si="164"/>
        <v>yes</v>
      </c>
      <c r="O754" s="2">
        <f t="shared" si="172"/>
        <v>2.9849578023530476E-216</v>
      </c>
      <c r="P754" s="2">
        <f t="shared" si="173"/>
        <v>1</v>
      </c>
      <c r="Q754" s="2" t="str">
        <f t="shared" si="165"/>
        <v>yes</v>
      </c>
      <c r="R754" s="2">
        <f t="shared" si="166"/>
        <v>0.99</v>
      </c>
    </row>
    <row r="755" spans="1:18" ht="13.5" hidden="1" thickBot="1" x14ac:dyDescent="0.25">
      <c r="A755" s="66">
        <v>734</v>
      </c>
      <c r="B755" s="219" t="str">
        <f t="shared" si="159"/>
        <v/>
      </c>
      <c r="C755" s="59" t="str">
        <f t="shared" si="167"/>
        <v/>
      </c>
      <c r="D755" s="60">
        <f t="shared" si="160"/>
        <v>5.5329046628180322E-222</v>
      </c>
      <c r="E755" s="60">
        <f t="shared" si="161"/>
        <v>4.0722178318340854E-219</v>
      </c>
      <c r="F755" s="60">
        <f t="shared" si="162"/>
        <v>1.4965455861036922E-216</v>
      </c>
      <c r="G755" s="2">
        <f t="shared" si="168"/>
        <v>5.5329046628180322E-222</v>
      </c>
      <c r="H755" s="2">
        <f t="shared" si="169"/>
        <v>1</v>
      </c>
      <c r="I755" s="2" t="str">
        <f t="shared" si="163"/>
        <v>yes</v>
      </c>
      <c r="J755" s="2">
        <f t="shared" si="170"/>
        <v>4.0722178318340854E-219</v>
      </c>
      <c r="K755" s="2">
        <f t="shared" si="171"/>
        <v>1</v>
      </c>
      <c r="L755" s="2"/>
      <c r="M755" s="2"/>
      <c r="N755" s="2" t="str">
        <f t="shared" si="164"/>
        <v>yes</v>
      </c>
      <c r="O755" s="2">
        <f t="shared" si="172"/>
        <v>1.4965455861036922E-216</v>
      </c>
      <c r="P755" s="2">
        <f t="shared" si="173"/>
        <v>1</v>
      </c>
      <c r="Q755" s="2" t="str">
        <f t="shared" si="165"/>
        <v>yes</v>
      </c>
      <c r="R755" s="2">
        <f t="shared" si="166"/>
        <v>0.99</v>
      </c>
    </row>
    <row r="756" spans="1:18" ht="13.5" hidden="1" thickBot="1" x14ac:dyDescent="0.25">
      <c r="A756" s="66">
        <v>735</v>
      </c>
      <c r="B756" s="219" t="str">
        <f t="shared" si="159"/>
        <v/>
      </c>
      <c r="C756" s="59" t="str">
        <f t="shared" si="167"/>
        <v/>
      </c>
      <c r="D756" s="60">
        <f t="shared" si="160"/>
        <v>2.7664523314090112E-222</v>
      </c>
      <c r="E756" s="60">
        <f t="shared" si="161"/>
        <v>2.0388753682484483E-219</v>
      </c>
      <c r="F756" s="60">
        <f t="shared" si="162"/>
        <v>7.5030890196776168E-217</v>
      </c>
      <c r="G756" s="2">
        <f t="shared" si="168"/>
        <v>2.7664523314090112E-222</v>
      </c>
      <c r="H756" s="2">
        <f t="shared" si="169"/>
        <v>1</v>
      </c>
      <c r="I756" s="2" t="str">
        <f t="shared" si="163"/>
        <v>yes</v>
      </c>
      <c r="J756" s="2">
        <f t="shared" si="170"/>
        <v>2.0388753682484483E-219</v>
      </c>
      <c r="K756" s="2">
        <f t="shared" si="171"/>
        <v>1</v>
      </c>
      <c r="L756" s="2"/>
      <c r="M756" s="2"/>
      <c r="N756" s="2" t="str">
        <f t="shared" si="164"/>
        <v>yes</v>
      </c>
      <c r="O756" s="2">
        <f t="shared" si="172"/>
        <v>7.5030890196776168E-217</v>
      </c>
      <c r="P756" s="2">
        <f t="shared" si="173"/>
        <v>1</v>
      </c>
      <c r="Q756" s="2" t="str">
        <f t="shared" si="165"/>
        <v>yes</v>
      </c>
      <c r="R756" s="2">
        <f t="shared" si="166"/>
        <v>0.99</v>
      </c>
    </row>
    <row r="757" spans="1:18" ht="13.5" hidden="1" thickBot="1" x14ac:dyDescent="0.25">
      <c r="A757" s="66">
        <v>736</v>
      </c>
      <c r="B757" s="219" t="str">
        <f t="shared" si="159"/>
        <v/>
      </c>
      <c r="C757" s="59" t="str">
        <f t="shared" si="167"/>
        <v/>
      </c>
      <c r="D757" s="60">
        <f t="shared" si="160"/>
        <v>1.383226165704503E-222</v>
      </c>
      <c r="E757" s="60">
        <f t="shared" si="161"/>
        <v>1.0208209102899274E-219</v>
      </c>
      <c r="F757" s="60">
        <f t="shared" si="162"/>
        <v>3.7617388866800442E-217</v>
      </c>
      <c r="G757" s="2">
        <f t="shared" si="168"/>
        <v>1.383226165704503E-222</v>
      </c>
      <c r="H757" s="2">
        <f t="shared" si="169"/>
        <v>1</v>
      </c>
      <c r="I757" s="2" t="str">
        <f t="shared" si="163"/>
        <v>yes</v>
      </c>
      <c r="J757" s="2">
        <f t="shared" si="170"/>
        <v>1.0208209102899274E-219</v>
      </c>
      <c r="K757" s="2">
        <f t="shared" si="171"/>
        <v>1</v>
      </c>
      <c r="L757" s="2"/>
      <c r="M757" s="2"/>
      <c r="N757" s="2" t="str">
        <f t="shared" si="164"/>
        <v>yes</v>
      </c>
      <c r="O757" s="2">
        <f t="shared" si="172"/>
        <v>3.7617388866800442E-217</v>
      </c>
      <c r="P757" s="2">
        <f t="shared" si="173"/>
        <v>1</v>
      </c>
      <c r="Q757" s="2" t="str">
        <f t="shared" si="165"/>
        <v>yes</v>
      </c>
      <c r="R757" s="2">
        <f t="shared" si="166"/>
        <v>0.99</v>
      </c>
    </row>
    <row r="758" spans="1:18" ht="13.5" hidden="1" thickBot="1" x14ac:dyDescent="0.25">
      <c r="A758" s="66">
        <v>737</v>
      </c>
      <c r="B758" s="219" t="str">
        <f t="shared" si="159"/>
        <v/>
      </c>
      <c r="C758" s="59" t="str">
        <f t="shared" si="167"/>
        <v/>
      </c>
      <c r="D758" s="60">
        <f t="shared" si="160"/>
        <v>6.9161308285228949E-223</v>
      </c>
      <c r="E758" s="60">
        <f t="shared" si="161"/>
        <v>5.111020682278147E-220</v>
      </c>
      <c r="F758" s="60">
        <f t="shared" si="162"/>
        <v>1.8859735478914694E-217</v>
      </c>
      <c r="G758" s="2">
        <f t="shared" si="168"/>
        <v>6.9161308285228949E-223</v>
      </c>
      <c r="H758" s="2">
        <f t="shared" si="169"/>
        <v>1</v>
      </c>
      <c r="I758" s="2" t="str">
        <f t="shared" si="163"/>
        <v>yes</v>
      </c>
      <c r="J758" s="2">
        <f t="shared" si="170"/>
        <v>5.111020682278147E-220</v>
      </c>
      <c r="K758" s="2">
        <f t="shared" si="171"/>
        <v>1</v>
      </c>
      <c r="L758" s="2"/>
      <c r="M758" s="2"/>
      <c r="N758" s="2" t="str">
        <f t="shared" si="164"/>
        <v>yes</v>
      </c>
      <c r="O758" s="2">
        <f t="shared" si="172"/>
        <v>1.8859735478914694E-217</v>
      </c>
      <c r="P758" s="2">
        <f t="shared" si="173"/>
        <v>1</v>
      </c>
      <c r="Q758" s="2" t="str">
        <f t="shared" si="165"/>
        <v>yes</v>
      </c>
      <c r="R758" s="2">
        <f t="shared" si="166"/>
        <v>0.99</v>
      </c>
    </row>
    <row r="759" spans="1:18" ht="13.5" hidden="1" thickBot="1" x14ac:dyDescent="0.25">
      <c r="A759" s="66">
        <v>738</v>
      </c>
      <c r="B759" s="219" t="str">
        <f t="shared" si="159"/>
        <v/>
      </c>
      <c r="C759" s="59" t="str">
        <f t="shared" si="167"/>
        <v/>
      </c>
      <c r="D759" s="60">
        <f t="shared" si="160"/>
        <v>3.4580654142614413E-223</v>
      </c>
      <c r="E759" s="60">
        <f t="shared" si="161"/>
        <v>2.5589684065533308E-220</v>
      </c>
      <c r="F759" s="60">
        <f t="shared" si="162"/>
        <v>9.4554228428687136E-218</v>
      </c>
      <c r="G759" s="2">
        <f t="shared" si="168"/>
        <v>3.4580654142614413E-223</v>
      </c>
      <c r="H759" s="2">
        <f t="shared" si="169"/>
        <v>1</v>
      </c>
      <c r="I759" s="2" t="str">
        <f t="shared" si="163"/>
        <v>yes</v>
      </c>
      <c r="J759" s="2">
        <f t="shared" si="170"/>
        <v>2.5589684065533308E-220</v>
      </c>
      <c r="K759" s="2">
        <f t="shared" si="171"/>
        <v>1</v>
      </c>
      <c r="L759" s="2"/>
      <c r="M759" s="2"/>
      <c r="N759" s="2" t="str">
        <f t="shared" si="164"/>
        <v>yes</v>
      </c>
      <c r="O759" s="2">
        <f t="shared" si="172"/>
        <v>9.4554228428687136E-218</v>
      </c>
      <c r="P759" s="2">
        <f t="shared" si="173"/>
        <v>1</v>
      </c>
      <c r="Q759" s="2" t="str">
        <f t="shared" si="165"/>
        <v>yes</v>
      </c>
      <c r="R759" s="2">
        <f t="shared" si="166"/>
        <v>0.99</v>
      </c>
    </row>
    <row r="760" spans="1:18" ht="13.5" hidden="1" thickBot="1" x14ac:dyDescent="0.25">
      <c r="A760" s="66">
        <v>739</v>
      </c>
      <c r="B760" s="219" t="str">
        <f t="shared" si="159"/>
        <v/>
      </c>
      <c r="C760" s="59" t="str">
        <f t="shared" si="167"/>
        <v/>
      </c>
      <c r="D760" s="60">
        <f t="shared" si="160"/>
        <v>1.7290327071306189E-223</v>
      </c>
      <c r="E760" s="60">
        <f t="shared" si="161"/>
        <v>1.2812132359838658E-220</v>
      </c>
      <c r="F760" s="60">
        <f t="shared" si="162"/>
        <v>4.7405062634671155E-218</v>
      </c>
      <c r="G760" s="2">
        <f t="shared" si="168"/>
        <v>1.7290327071306189E-223</v>
      </c>
      <c r="H760" s="2">
        <f t="shared" si="169"/>
        <v>1</v>
      </c>
      <c r="I760" s="2" t="str">
        <f t="shared" si="163"/>
        <v>yes</v>
      </c>
      <c r="J760" s="2">
        <f t="shared" si="170"/>
        <v>1.2812132359838658E-220</v>
      </c>
      <c r="K760" s="2">
        <f t="shared" si="171"/>
        <v>1</v>
      </c>
      <c r="L760" s="2"/>
      <c r="M760" s="2"/>
      <c r="N760" s="2" t="str">
        <f t="shared" si="164"/>
        <v>yes</v>
      </c>
      <c r="O760" s="2">
        <f t="shared" si="172"/>
        <v>4.7405062634671155E-218</v>
      </c>
      <c r="P760" s="2">
        <f t="shared" si="173"/>
        <v>1</v>
      </c>
      <c r="Q760" s="2" t="str">
        <f t="shared" si="165"/>
        <v>yes</v>
      </c>
      <c r="R760" s="2">
        <f t="shared" si="166"/>
        <v>0.99</v>
      </c>
    </row>
    <row r="761" spans="1:18" ht="13.5" hidden="1" thickBot="1" x14ac:dyDescent="0.25">
      <c r="A761" s="66">
        <v>740</v>
      </c>
      <c r="B761" s="219" t="str">
        <f t="shared" si="159"/>
        <v/>
      </c>
      <c r="C761" s="59" t="str">
        <f t="shared" si="167"/>
        <v/>
      </c>
      <c r="D761" s="60">
        <f t="shared" si="160"/>
        <v>8.6451635356535707E-224</v>
      </c>
      <c r="E761" s="60">
        <f t="shared" si="161"/>
        <v>6.4147113434549707E-221</v>
      </c>
      <c r="F761" s="60">
        <f t="shared" si="162"/>
        <v>2.3766591979136066E-218</v>
      </c>
      <c r="G761" s="2">
        <f t="shared" si="168"/>
        <v>8.6451635356535707E-224</v>
      </c>
      <c r="H761" s="2">
        <f t="shared" si="169"/>
        <v>1</v>
      </c>
      <c r="I761" s="2" t="str">
        <f t="shared" si="163"/>
        <v>yes</v>
      </c>
      <c r="J761" s="2">
        <f t="shared" si="170"/>
        <v>6.4147113434549707E-221</v>
      </c>
      <c r="K761" s="2">
        <f t="shared" si="171"/>
        <v>1</v>
      </c>
      <c r="L761" s="2"/>
      <c r="M761" s="2"/>
      <c r="N761" s="2" t="str">
        <f t="shared" si="164"/>
        <v>yes</v>
      </c>
      <c r="O761" s="2">
        <f t="shared" si="172"/>
        <v>2.3766591979136066E-218</v>
      </c>
      <c r="P761" s="2">
        <f t="shared" si="173"/>
        <v>1</v>
      </c>
      <c r="Q761" s="2" t="str">
        <f t="shared" si="165"/>
        <v>yes</v>
      </c>
      <c r="R761" s="2">
        <f t="shared" si="166"/>
        <v>0.99</v>
      </c>
    </row>
    <row r="762" spans="1:18" ht="13.5" hidden="1" thickBot="1" x14ac:dyDescent="0.25">
      <c r="A762" s="66">
        <v>741</v>
      </c>
      <c r="B762" s="219" t="str">
        <f t="shared" si="159"/>
        <v/>
      </c>
      <c r="C762" s="59" t="str">
        <f t="shared" si="167"/>
        <v/>
      </c>
      <c r="D762" s="60">
        <f t="shared" si="160"/>
        <v>4.3225817678265315E-224</v>
      </c>
      <c r="E762" s="60">
        <f t="shared" si="161"/>
        <v>3.2116782534951247E-221</v>
      </c>
      <c r="F762" s="60">
        <f t="shared" si="162"/>
        <v>1.1915369546285287E-218</v>
      </c>
      <c r="G762" s="2">
        <f t="shared" si="168"/>
        <v>4.3225817678265315E-224</v>
      </c>
      <c r="H762" s="2">
        <f t="shared" si="169"/>
        <v>1</v>
      </c>
      <c r="I762" s="2" t="str">
        <f t="shared" si="163"/>
        <v>yes</v>
      </c>
      <c r="J762" s="2">
        <f t="shared" si="170"/>
        <v>3.2116782534951247E-221</v>
      </c>
      <c r="K762" s="2">
        <f t="shared" si="171"/>
        <v>1</v>
      </c>
      <c r="L762" s="2"/>
      <c r="M762" s="2"/>
      <c r="N762" s="2" t="str">
        <f t="shared" si="164"/>
        <v>yes</v>
      </c>
      <c r="O762" s="2">
        <f t="shared" si="172"/>
        <v>1.1915369546285287E-218</v>
      </c>
      <c r="P762" s="2">
        <f t="shared" si="173"/>
        <v>1</v>
      </c>
      <c r="Q762" s="2" t="str">
        <f t="shared" si="165"/>
        <v>yes</v>
      </c>
      <c r="R762" s="2">
        <f t="shared" si="166"/>
        <v>0.99</v>
      </c>
    </row>
    <row r="763" spans="1:18" ht="13.5" hidden="1" thickBot="1" x14ac:dyDescent="0.25">
      <c r="A763" s="66">
        <v>742</v>
      </c>
      <c r="B763" s="219" t="str">
        <f t="shared" si="159"/>
        <v/>
      </c>
      <c r="C763" s="59" t="str">
        <f t="shared" si="167"/>
        <v/>
      </c>
      <c r="D763" s="60">
        <f t="shared" si="160"/>
        <v>2.1612908839133845E-224</v>
      </c>
      <c r="E763" s="60">
        <f t="shared" si="161"/>
        <v>1.6080004176315639E-221</v>
      </c>
      <c r="F763" s="60">
        <f t="shared" si="162"/>
        <v>5.9737431644097694E-219</v>
      </c>
      <c r="G763" s="2">
        <f t="shared" si="168"/>
        <v>2.1612908839133845E-224</v>
      </c>
      <c r="H763" s="2">
        <f t="shared" si="169"/>
        <v>1</v>
      </c>
      <c r="I763" s="2" t="str">
        <f t="shared" si="163"/>
        <v>yes</v>
      </c>
      <c r="J763" s="2">
        <f t="shared" si="170"/>
        <v>1.6080004176315639E-221</v>
      </c>
      <c r="K763" s="2">
        <f t="shared" si="171"/>
        <v>1</v>
      </c>
      <c r="L763" s="2"/>
      <c r="M763" s="2"/>
      <c r="N763" s="2" t="str">
        <f t="shared" si="164"/>
        <v>yes</v>
      </c>
      <c r="O763" s="2">
        <f t="shared" si="172"/>
        <v>5.9737431644097694E-219</v>
      </c>
      <c r="P763" s="2">
        <f t="shared" si="173"/>
        <v>1</v>
      </c>
      <c r="Q763" s="2" t="str">
        <f t="shared" si="165"/>
        <v>yes</v>
      </c>
      <c r="R763" s="2">
        <f t="shared" si="166"/>
        <v>0.99</v>
      </c>
    </row>
    <row r="764" spans="1:18" ht="13.5" hidden="1" thickBot="1" x14ac:dyDescent="0.25">
      <c r="A764" s="66">
        <v>743</v>
      </c>
      <c r="B764" s="219" t="str">
        <f t="shared" si="159"/>
        <v/>
      </c>
      <c r="C764" s="59" t="str">
        <f t="shared" si="167"/>
        <v/>
      </c>
      <c r="D764" s="60">
        <f t="shared" si="160"/>
        <v>1.0806454419566288E-224</v>
      </c>
      <c r="E764" s="60">
        <f t="shared" si="161"/>
        <v>8.0508085425769166E-222</v>
      </c>
      <c r="F764" s="60">
        <f t="shared" si="162"/>
        <v>2.9949115842932076E-219</v>
      </c>
      <c r="G764" s="2">
        <f t="shared" si="168"/>
        <v>1.0806454419566288E-224</v>
      </c>
      <c r="H764" s="2">
        <f t="shared" si="169"/>
        <v>1</v>
      </c>
      <c r="I764" s="2" t="str">
        <f t="shared" si="163"/>
        <v>yes</v>
      </c>
      <c r="J764" s="2">
        <f t="shared" si="170"/>
        <v>8.0508085425769166E-222</v>
      </c>
      <c r="K764" s="2">
        <f t="shared" si="171"/>
        <v>1</v>
      </c>
      <c r="L764" s="2"/>
      <c r="M764" s="2"/>
      <c r="N764" s="2" t="str">
        <f t="shared" si="164"/>
        <v>yes</v>
      </c>
      <c r="O764" s="2">
        <f t="shared" si="172"/>
        <v>2.9949115842932076E-219</v>
      </c>
      <c r="P764" s="2">
        <f t="shared" si="173"/>
        <v>1</v>
      </c>
      <c r="Q764" s="2" t="str">
        <f t="shared" si="165"/>
        <v>yes</v>
      </c>
      <c r="R764" s="2">
        <f t="shared" si="166"/>
        <v>0.99</v>
      </c>
    </row>
    <row r="765" spans="1:18" ht="13.5" hidden="1" thickBot="1" x14ac:dyDescent="0.25">
      <c r="A765" s="66">
        <v>744</v>
      </c>
      <c r="B765" s="219" t="str">
        <f t="shared" si="159"/>
        <v/>
      </c>
      <c r="C765" s="59" t="str">
        <f t="shared" si="167"/>
        <v/>
      </c>
      <c r="D765" s="60">
        <f t="shared" si="160"/>
        <v>5.4032272097834409E-225</v>
      </c>
      <c r="E765" s="60">
        <f t="shared" si="161"/>
        <v>4.0308074984984603E-222</v>
      </c>
      <c r="F765" s="60">
        <f t="shared" si="162"/>
        <v>1.5014811964178043E-219</v>
      </c>
      <c r="G765" s="2">
        <f t="shared" si="168"/>
        <v>5.4032272097834409E-225</v>
      </c>
      <c r="H765" s="2">
        <f t="shared" si="169"/>
        <v>1</v>
      </c>
      <c r="I765" s="2" t="str">
        <f t="shared" si="163"/>
        <v>yes</v>
      </c>
      <c r="J765" s="2">
        <f t="shared" si="170"/>
        <v>4.0308074984984603E-222</v>
      </c>
      <c r="K765" s="2">
        <f t="shared" si="171"/>
        <v>1</v>
      </c>
      <c r="L765" s="2"/>
      <c r="M765" s="2"/>
      <c r="N765" s="2" t="str">
        <f t="shared" si="164"/>
        <v>yes</v>
      </c>
      <c r="O765" s="2">
        <f t="shared" si="172"/>
        <v>1.5014811964178043E-219</v>
      </c>
      <c r="P765" s="2">
        <f t="shared" si="173"/>
        <v>1</v>
      </c>
      <c r="Q765" s="2" t="str">
        <f t="shared" si="165"/>
        <v>yes</v>
      </c>
      <c r="R765" s="2">
        <f t="shared" si="166"/>
        <v>0.99</v>
      </c>
    </row>
    <row r="766" spans="1:18" ht="13.5" hidden="1" thickBot="1" x14ac:dyDescent="0.25">
      <c r="A766" s="66">
        <v>745</v>
      </c>
      <c r="B766" s="219" t="str">
        <f t="shared" si="159"/>
        <v/>
      </c>
      <c r="C766" s="59" t="str">
        <f t="shared" si="167"/>
        <v/>
      </c>
      <c r="D766" s="60">
        <f t="shared" si="160"/>
        <v>2.7016136048915621E-225</v>
      </c>
      <c r="E766" s="60">
        <f t="shared" si="161"/>
        <v>2.018105362854005E-222</v>
      </c>
      <c r="F766" s="60">
        <f t="shared" si="162"/>
        <v>7.5275600195819235E-220</v>
      </c>
      <c r="G766" s="2">
        <f t="shared" si="168"/>
        <v>2.7016136048915621E-225</v>
      </c>
      <c r="H766" s="2">
        <f t="shared" si="169"/>
        <v>1</v>
      </c>
      <c r="I766" s="2" t="str">
        <f t="shared" si="163"/>
        <v>yes</v>
      </c>
      <c r="J766" s="2">
        <f t="shared" si="170"/>
        <v>2.018105362854005E-222</v>
      </c>
      <c r="K766" s="2">
        <f t="shared" si="171"/>
        <v>1</v>
      </c>
      <c r="L766" s="2"/>
      <c r="M766" s="2"/>
      <c r="N766" s="2" t="str">
        <f t="shared" si="164"/>
        <v>yes</v>
      </c>
      <c r="O766" s="2">
        <f t="shared" si="172"/>
        <v>7.5275600195819235E-220</v>
      </c>
      <c r="P766" s="2">
        <f t="shared" si="173"/>
        <v>1</v>
      </c>
      <c r="Q766" s="2" t="str">
        <f t="shared" si="165"/>
        <v>yes</v>
      </c>
      <c r="R766" s="2">
        <f t="shared" si="166"/>
        <v>0.99</v>
      </c>
    </row>
    <row r="767" spans="1:18" ht="13.5" hidden="1" thickBot="1" x14ac:dyDescent="0.25">
      <c r="A767" s="66">
        <v>746</v>
      </c>
      <c r="B767" s="219" t="str">
        <f t="shared" si="159"/>
        <v/>
      </c>
      <c r="C767" s="59" t="str">
        <f t="shared" si="167"/>
        <v/>
      </c>
      <c r="D767" s="60">
        <f t="shared" si="160"/>
        <v>1.3508068024458551E-225</v>
      </c>
      <c r="E767" s="60">
        <f t="shared" si="161"/>
        <v>1.010403488229503E-222</v>
      </c>
      <c r="F767" s="60">
        <f t="shared" si="162"/>
        <v>3.7738705366050134E-220</v>
      </c>
      <c r="G767" s="2">
        <f t="shared" si="168"/>
        <v>1.3508068024458551E-225</v>
      </c>
      <c r="H767" s="2">
        <f t="shared" si="169"/>
        <v>1</v>
      </c>
      <c r="I767" s="2" t="str">
        <f t="shared" si="163"/>
        <v>yes</v>
      </c>
      <c r="J767" s="2">
        <f t="shared" si="170"/>
        <v>1.010403488229503E-222</v>
      </c>
      <c r="K767" s="2">
        <f t="shared" si="171"/>
        <v>1</v>
      </c>
      <c r="L767" s="2"/>
      <c r="M767" s="2"/>
      <c r="N767" s="2" t="str">
        <f t="shared" si="164"/>
        <v>yes</v>
      </c>
      <c r="O767" s="2">
        <f t="shared" si="172"/>
        <v>3.7738705366050134E-220</v>
      </c>
      <c r="P767" s="2">
        <f t="shared" si="173"/>
        <v>1</v>
      </c>
      <c r="Q767" s="2" t="str">
        <f t="shared" si="165"/>
        <v>yes</v>
      </c>
      <c r="R767" s="2">
        <f t="shared" si="166"/>
        <v>0.99</v>
      </c>
    </row>
    <row r="768" spans="1:18" ht="13.5" hidden="1" thickBot="1" x14ac:dyDescent="0.25">
      <c r="A768" s="66">
        <v>747</v>
      </c>
      <c r="B768" s="219" t="str">
        <f t="shared" si="159"/>
        <v/>
      </c>
      <c r="C768" s="59" t="str">
        <f t="shared" si="167"/>
        <v/>
      </c>
      <c r="D768" s="60">
        <f t="shared" si="160"/>
        <v>6.7540340122288797E-226</v>
      </c>
      <c r="E768" s="60">
        <f t="shared" si="161"/>
        <v>5.0587714751594516E-223</v>
      </c>
      <c r="F768" s="60">
        <f t="shared" si="162"/>
        <v>1.8919872857437567E-220</v>
      </c>
      <c r="G768" s="2">
        <f t="shared" si="168"/>
        <v>6.7540340122288797E-226</v>
      </c>
      <c r="H768" s="2">
        <f t="shared" si="169"/>
        <v>1</v>
      </c>
      <c r="I768" s="2" t="str">
        <f t="shared" si="163"/>
        <v>yes</v>
      </c>
      <c r="J768" s="2">
        <f t="shared" si="170"/>
        <v>5.0587714751594516E-223</v>
      </c>
      <c r="K768" s="2">
        <f t="shared" si="171"/>
        <v>1</v>
      </c>
      <c r="L768" s="2"/>
      <c r="M768" s="2"/>
      <c r="N768" s="2" t="str">
        <f t="shared" si="164"/>
        <v>yes</v>
      </c>
      <c r="O768" s="2">
        <f t="shared" si="172"/>
        <v>1.8919872857437567E-220</v>
      </c>
      <c r="P768" s="2">
        <f t="shared" si="173"/>
        <v>1</v>
      </c>
      <c r="Q768" s="2" t="str">
        <f t="shared" si="165"/>
        <v>yes</v>
      </c>
      <c r="R768" s="2">
        <f t="shared" si="166"/>
        <v>0.99</v>
      </c>
    </row>
    <row r="769" spans="1:18" ht="13.5" hidden="1" thickBot="1" x14ac:dyDescent="0.25">
      <c r="A769" s="66">
        <v>748</v>
      </c>
      <c r="B769" s="219" t="str">
        <f t="shared" si="159"/>
        <v/>
      </c>
      <c r="C769" s="59" t="str">
        <f t="shared" si="167"/>
        <v/>
      </c>
      <c r="D769" s="60">
        <f t="shared" si="160"/>
        <v>3.3770170061146258E-226</v>
      </c>
      <c r="E769" s="60">
        <f t="shared" si="161"/>
        <v>2.5327627545859789E-223</v>
      </c>
      <c r="F769" s="60">
        <f t="shared" si="162"/>
        <v>9.4852302860940309E-221</v>
      </c>
      <c r="G769" s="2">
        <f t="shared" si="168"/>
        <v>3.3770170061146258E-226</v>
      </c>
      <c r="H769" s="2">
        <f t="shared" si="169"/>
        <v>1</v>
      </c>
      <c r="I769" s="2" t="str">
        <f t="shared" si="163"/>
        <v>yes</v>
      </c>
      <c r="J769" s="2">
        <f t="shared" si="170"/>
        <v>2.5327627545859789E-223</v>
      </c>
      <c r="K769" s="2">
        <f t="shared" si="171"/>
        <v>1</v>
      </c>
      <c r="L769" s="2"/>
      <c r="M769" s="2"/>
      <c r="N769" s="2" t="str">
        <f t="shared" si="164"/>
        <v>yes</v>
      </c>
      <c r="O769" s="2">
        <f t="shared" si="172"/>
        <v>9.4852302860940309E-221</v>
      </c>
      <c r="P769" s="2">
        <f t="shared" si="173"/>
        <v>1</v>
      </c>
      <c r="Q769" s="2" t="str">
        <f t="shared" si="165"/>
        <v>yes</v>
      </c>
      <c r="R769" s="2">
        <f t="shared" si="166"/>
        <v>0.99</v>
      </c>
    </row>
    <row r="770" spans="1:18" ht="13.5" hidden="1" thickBot="1" x14ac:dyDescent="0.25">
      <c r="A770" s="66">
        <v>749</v>
      </c>
      <c r="B770" s="219" t="str">
        <f t="shared" si="159"/>
        <v/>
      </c>
      <c r="C770" s="59" t="str">
        <f t="shared" si="167"/>
        <v/>
      </c>
      <c r="D770" s="60">
        <f t="shared" si="160"/>
        <v>1.6885085030572137E-226</v>
      </c>
      <c r="E770" s="60">
        <f t="shared" si="161"/>
        <v>1.2680698857959719E-223</v>
      </c>
      <c r="F770" s="60">
        <f t="shared" si="162"/>
        <v>4.7552789568202074E-221</v>
      </c>
      <c r="G770" s="2">
        <f t="shared" si="168"/>
        <v>1.6885085030572137E-226</v>
      </c>
      <c r="H770" s="2">
        <f t="shared" si="169"/>
        <v>1</v>
      </c>
      <c r="I770" s="2" t="str">
        <f t="shared" si="163"/>
        <v>yes</v>
      </c>
      <c r="J770" s="2">
        <f t="shared" si="170"/>
        <v>1.2680698857959719E-223</v>
      </c>
      <c r="K770" s="2">
        <f t="shared" si="171"/>
        <v>1</v>
      </c>
      <c r="L770" s="2"/>
      <c r="M770" s="2"/>
      <c r="N770" s="2" t="str">
        <f t="shared" si="164"/>
        <v>yes</v>
      </c>
      <c r="O770" s="2">
        <f t="shared" si="172"/>
        <v>4.7552789568202074E-221</v>
      </c>
      <c r="P770" s="2">
        <f t="shared" si="173"/>
        <v>1</v>
      </c>
      <c r="Q770" s="2" t="str">
        <f t="shared" si="165"/>
        <v>yes</v>
      </c>
      <c r="R770" s="2">
        <f t="shared" si="166"/>
        <v>0.99</v>
      </c>
    </row>
    <row r="771" spans="1:18" ht="13.5" hidden="1" thickBot="1" x14ac:dyDescent="0.25">
      <c r="A771" s="66">
        <v>750</v>
      </c>
      <c r="B771" s="219" t="str">
        <f t="shared" si="159"/>
        <v/>
      </c>
      <c r="C771" s="59" t="str">
        <f t="shared" si="167"/>
        <v/>
      </c>
      <c r="D771" s="60">
        <f t="shared" si="160"/>
        <v>8.4425425152865327E-227</v>
      </c>
      <c r="E771" s="60">
        <f t="shared" si="161"/>
        <v>6.3487919714954941E-224</v>
      </c>
      <c r="F771" s="60">
        <f t="shared" si="162"/>
        <v>2.3839798278389422E-221</v>
      </c>
      <c r="G771" s="2">
        <f t="shared" si="168"/>
        <v>8.4425425152865327E-227</v>
      </c>
      <c r="H771" s="2">
        <f t="shared" si="169"/>
        <v>1</v>
      </c>
      <c r="I771" s="2" t="str">
        <f t="shared" si="163"/>
        <v>yes</v>
      </c>
      <c r="J771" s="2">
        <f t="shared" si="170"/>
        <v>6.3487919714954941E-224</v>
      </c>
      <c r="K771" s="2">
        <f t="shared" si="171"/>
        <v>1</v>
      </c>
      <c r="L771" s="2"/>
      <c r="M771" s="2"/>
      <c r="N771" s="2" t="str">
        <f t="shared" si="164"/>
        <v>yes</v>
      </c>
      <c r="O771" s="2">
        <f t="shared" si="172"/>
        <v>2.3839798278389422E-221</v>
      </c>
      <c r="P771" s="2">
        <f t="shared" si="173"/>
        <v>1</v>
      </c>
      <c r="Q771" s="2" t="str">
        <f t="shared" si="165"/>
        <v>yes</v>
      </c>
      <c r="R771" s="2">
        <f t="shared" si="166"/>
        <v>0.99</v>
      </c>
    </row>
    <row r="772" spans="1:18" ht="13.5" hidden="1" thickBot="1" x14ac:dyDescent="0.25">
      <c r="A772" s="66">
        <v>751</v>
      </c>
      <c r="B772" s="219" t="str">
        <f t="shared" si="159"/>
        <v/>
      </c>
      <c r="C772" s="59" t="str">
        <f t="shared" si="167"/>
        <v/>
      </c>
      <c r="D772" s="60">
        <f t="shared" si="160"/>
        <v>4.2212712576430184E-227</v>
      </c>
      <c r="E772" s="60">
        <f t="shared" si="161"/>
        <v>3.178617257005204E-224</v>
      </c>
      <c r="F772" s="60">
        <f t="shared" si="162"/>
        <v>1.1951643099052846E-221</v>
      </c>
      <c r="G772" s="2">
        <f t="shared" si="168"/>
        <v>4.2212712576430184E-227</v>
      </c>
      <c r="H772" s="2">
        <f t="shared" si="169"/>
        <v>1</v>
      </c>
      <c r="I772" s="2" t="str">
        <f t="shared" si="163"/>
        <v>yes</v>
      </c>
      <c r="J772" s="2">
        <f t="shared" si="170"/>
        <v>3.178617257005204E-224</v>
      </c>
      <c r="K772" s="2">
        <f t="shared" si="171"/>
        <v>1</v>
      </c>
      <c r="L772" s="2"/>
      <c r="M772" s="2"/>
      <c r="N772" s="2" t="str">
        <f t="shared" si="164"/>
        <v>yes</v>
      </c>
      <c r="O772" s="2">
        <f t="shared" si="172"/>
        <v>1.1951643099052846E-221</v>
      </c>
      <c r="P772" s="2">
        <f t="shared" si="173"/>
        <v>1</v>
      </c>
      <c r="Q772" s="2" t="str">
        <f t="shared" si="165"/>
        <v>yes</v>
      </c>
      <c r="R772" s="2">
        <f t="shared" si="166"/>
        <v>0.99</v>
      </c>
    </row>
    <row r="773" spans="1:18" ht="13.5" hidden="1" thickBot="1" x14ac:dyDescent="0.25">
      <c r="A773" s="66">
        <v>752</v>
      </c>
      <c r="B773" s="219" t="str">
        <f t="shared" si="159"/>
        <v/>
      </c>
      <c r="C773" s="59" t="str">
        <f t="shared" si="167"/>
        <v/>
      </c>
      <c r="D773" s="60">
        <f t="shared" si="160"/>
        <v>2.1106356288216252E-227</v>
      </c>
      <c r="E773" s="60">
        <f t="shared" si="161"/>
        <v>1.5914192641315114E-224</v>
      </c>
      <c r="F773" s="60">
        <f t="shared" si="162"/>
        <v>5.9917146358110971E-222</v>
      </c>
      <c r="G773" s="2">
        <f t="shared" si="168"/>
        <v>2.1106356288216252E-227</v>
      </c>
      <c r="H773" s="2">
        <f t="shared" si="169"/>
        <v>1</v>
      </c>
      <c r="I773" s="2" t="str">
        <f t="shared" si="163"/>
        <v>yes</v>
      </c>
      <c r="J773" s="2">
        <f t="shared" si="170"/>
        <v>1.5914192641315114E-224</v>
      </c>
      <c r="K773" s="2">
        <f t="shared" si="171"/>
        <v>1</v>
      </c>
      <c r="L773" s="2"/>
      <c r="M773" s="2"/>
      <c r="N773" s="2" t="str">
        <f t="shared" si="164"/>
        <v>yes</v>
      </c>
      <c r="O773" s="2">
        <f t="shared" si="172"/>
        <v>5.9917146358110971E-222</v>
      </c>
      <c r="P773" s="2">
        <f t="shared" si="173"/>
        <v>1</v>
      </c>
      <c r="Q773" s="2" t="str">
        <f t="shared" si="165"/>
        <v>yes</v>
      </c>
      <c r="R773" s="2">
        <f t="shared" si="166"/>
        <v>0.99</v>
      </c>
    </row>
    <row r="774" spans="1:18" ht="13.5" hidden="1" thickBot="1" x14ac:dyDescent="0.25">
      <c r="A774" s="66">
        <v>753</v>
      </c>
      <c r="B774" s="219" t="str">
        <f t="shared" si="159"/>
        <v/>
      </c>
      <c r="C774" s="59" t="str">
        <f t="shared" si="167"/>
        <v/>
      </c>
      <c r="D774" s="60">
        <f t="shared" si="160"/>
        <v>1.0553178144108707E-227</v>
      </c>
      <c r="E774" s="60">
        <f t="shared" si="161"/>
        <v>7.9676494988011984E-225</v>
      </c>
      <c r="F774" s="60">
        <f t="shared" si="162"/>
        <v>3.0038144142263724E-222</v>
      </c>
      <c r="G774" s="2">
        <f t="shared" si="168"/>
        <v>1.0553178144108707E-227</v>
      </c>
      <c r="H774" s="2">
        <f t="shared" si="169"/>
        <v>1</v>
      </c>
      <c r="I774" s="2" t="str">
        <f t="shared" si="163"/>
        <v>yes</v>
      </c>
      <c r="J774" s="2">
        <f t="shared" si="170"/>
        <v>7.9676494988011984E-225</v>
      </c>
      <c r="K774" s="2">
        <f t="shared" si="171"/>
        <v>1</v>
      </c>
      <c r="L774" s="2"/>
      <c r="M774" s="2"/>
      <c r="N774" s="2" t="str">
        <f t="shared" si="164"/>
        <v>yes</v>
      </c>
      <c r="O774" s="2">
        <f t="shared" si="172"/>
        <v>3.0038144142263724E-222</v>
      </c>
      <c r="P774" s="2">
        <f t="shared" si="173"/>
        <v>1</v>
      </c>
      <c r="Q774" s="2" t="str">
        <f t="shared" si="165"/>
        <v>yes</v>
      </c>
      <c r="R774" s="2">
        <f t="shared" si="166"/>
        <v>0.99</v>
      </c>
    </row>
    <row r="775" spans="1:18" ht="13.5" hidden="1" thickBot="1" x14ac:dyDescent="0.25">
      <c r="A775" s="66">
        <v>754</v>
      </c>
      <c r="B775" s="219" t="str">
        <f t="shared" ref="B775:B838" si="174">IF($B$8&lt;50,"",IF($B$10=0,(1-$D775),(IF($B$10=1,(1-$E775),(1-$F775)))))</f>
        <v/>
      </c>
      <c r="C775" s="59" t="str">
        <f t="shared" si="167"/>
        <v/>
      </c>
      <c r="D775" s="60">
        <f t="shared" ref="D775:D838" si="175">BETADIST($B$9,$C$9+$A775,$C$11,0,1)</f>
        <v>5.2765890720540431E-228</v>
      </c>
      <c r="E775" s="60">
        <f t="shared" ref="E775:E838" si="176">BETADIST($B$9,$C$9+$A775-1,$C$11+1,0,1)</f>
        <v>3.9891013384728727E-225</v>
      </c>
      <c r="F775" s="60">
        <f t="shared" ref="F775:F838" si="177">BETADIST($B$9,$C$9+$A775-2,$C$11+2,0,1)</f>
        <v>1.5058910318624985E-222</v>
      </c>
      <c r="G775" s="2">
        <f t="shared" si="168"/>
        <v>5.2765890720540431E-228</v>
      </c>
      <c r="H775" s="2">
        <f t="shared" si="169"/>
        <v>1</v>
      </c>
      <c r="I775" s="2" t="str">
        <f t="shared" ref="I775:I838" si="178">IF(H775&gt;$B$11,"yes","no")</f>
        <v>yes</v>
      </c>
      <c r="J775" s="2">
        <f t="shared" si="170"/>
        <v>3.9891013384728727E-225</v>
      </c>
      <c r="K775" s="2">
        <f t="shared" si="171"/>
        <v>1</v>
      </c>
      <c r="L775" s="2"/>
      <c r="M775" s="2"/>
      <c r="N775" s="2" t="str">
        <f t="shared" ref="N775:N838" si="179">IF(K775&gt;$B$11,"yes","no")</f>
        <v>yes</v>
      </c>
      <c r="O775" s="2">
        <f t="shared" si="172"/>
        <v>1.5058910318624985E-222</v>
      </c>
      <c r="P775" s="2">
        <f t="shared" si="173"/>
        <v>1</v>
      </c>
      <c r="Q775" s="2" t="str">
        <f t="shared" ref="Q775:Q838" si="180">IF(P775&gt;$B$11,"yes","no")</f>
        <v>yes</v>
      </c>
      <c r="R775" s="2">
        <f t="shared" ref="R775:R838" si="181">$B$11</f>
        <v>0.99</v>
      </c>
    </row>
    <row r="776" spans="1:18" ht="13.5" hidden="1" thickBot="1" x14ac:dyDescent="0.25">
      <c r="A776" s="66">
        <v>755</v>
      </c>
      <c r="B776" s="219" t="str">
        <f t="shared" si="174"/>
        <v/>
      </c>
      <c r="C776" s="59" t="str">
        <f t="shared" si="167"/>
        <v/>
      </c>
      <c r="D776" s="60">
        <f t="shared" si="175"/>
        <v>2.6382945360271668E-228</v>
      </c>
      <c r="E776" s="60">
        <f t="shared" si="176"/>
        <v>1.9971889637725725E-225</v>
      </c>
      <c r="F776" s="60">
        <f t="shared" si="177"/>
        <v>7.5494006660052711E-223</v>
      </c>
      <c r="G776" s="2">
        <f t="shared" si="168"/>
        <v>2.6382945360271668E-228</v>
      </c>
      <c r="H776" s="2">
        <f t="shared" si="169"/>
        <v>1</v>
      </c>
      <c r="I776" s="2" t="str">
        <f t="shared" si="178"/>
        <v>yes</v>
      </c>
      <c r="J776" s="2">
        <f t="shared" si="170"/>
        <v>1.9971889637725725E-225</v>
      </c>
      <c r="K776" s="2">
        <f t="shared" si="171"/>
        <v>1</v>
      </c>
      <c r="L776" s="2"/>
      <c r="M776" s="2"/>
      <c r="N776" s="2" t="str">
        <f t="shared" si="179"/>
        <v>yes</v>
      </c>
      <c r="O776" s="2">
        <f t="shared" si="172"/>
        <v>7.5494006660052711E-223</v>
      </c>
      <c r="P776" s="2">
        <f t="shared" si="173"/>
        <v>1</v>
      </c>
      <c r="Q776" s="2" t="str">
        <f t="shared" si="180"/>
        <v>yes</v>
      </c>
      <c r="R776" s="2">
        <f t="shared" si="181"/>
        <v>0.99</v>
      </c>
    </row>
    <row r="777" spans="1:18" ht="13.5" hidden="1" thickBot="1" x14ac:dyDescent="0.25">
      <c r="A777" s="66">
        <v>756</v>
      </c>
      <c r="B777" s="219" t="str">
        <f t="shared" si="174"/>
        <v/>
      </c>
      <c r="C777" s="59" t="str">
        <f t="shared" si="167"/>
        <v/>
      </c>
      <c r="D777" s="60">
        <f t="shared" si="175"/>
        <v>1.3191472680135061E-228</v>
      </c>
      <c r="E777" s="60">
        <f t="shared" si="176"/>
        <v>9.9991362915424172E-226</v>
      </c>
      <c r="F777" s="60">
        <f t="shared" si="177"/>
        <v>3.7846862778217058E-223</v>
      </c>
      <c r="G777" s="2">
        <f t="shared" si="168"/>
        <v>1.3191472680135061E-228</v>
      </c>
      <c r="H777" s="2">
        <f t="shared" si="169"/>
        <v>1</v>
      </c>
      <c r="I777" s="2" t="str">
        <f t="shared" si="178"/>
        <v>yes</v>
      </c>
      <c r="J777" s="2">
        <f t="shared" si="170"/>
        <v>9.9991362915424172E-226</v>
      </c>
      <c r="K777" s="2">
        <f t="shared" si="171"/>
        <v>1</v>
      </c>
      <c r="L777" s="2"/>
      <c r="M777" s="2"/>
      <c r="N777" s="2" t="str">
        <f t="shared" si="179"/>
        <v>yes</v>
      </c>
      <c r="O777" s="2">
        <f t="shared" si="172"/>
        <v>3.7846862778217058E-223</v>
      </c>
      <c r="P777" s="2">
        <f t="shared" si="173"/>
        <v>1</v>
      </c>
      <c r="Q777" s="2" t="str">
        <f t="shared" si="180"/>
        <v>yes</v>
      </c>
      <c r="R777" s="2">
        <f t="shared" si="181"/>
        <v>0.99</v>
      </c>
    </row>
    <row r="778" spans="1:18" ht="13.5" hidden="1" thickBot="1" x14ac:dyDescent="0.25">
      <c r="A778" s="66">
        <v>757</v>
      </c>
      <c r="B778" s="219" t="str">
        <f t="shared" si="174"/>
        <v/>
      </c>
      <c r="C778" s="59" t="str">
        <f t="shared" si="167"/>
        <v/>
      </c>
      <c r="D778" s="60">
        <f t="shared" si="175"/>
        <v>6.5957363400678922E-229</v>
      </c>
      <c r="E778" s="60">
        <f t="shared" si="176"/>
        <v>5.0061638821115467E-226</v>
      </c>
      <c r="F778" s="60">
        <f t="shared" si="177"/>
        <v>1.8973427070565135E-223</v>
      </c>
      <c r="G778" s="2">
        <f t="shared" si="168"/>
        <v>6.5957363400678922E-229</v>
      </c>
      <c r="H778" s="2">
        <f t="shared" si="169"/>
        <v>1</v>
      </c>
      <c r="I778" s="2" t="str">
        <f t="shared" si="178"/>
        <v>yes</v>
      </c>
      <c r="J778" s="2">
        <f t="shared" si="170"/>
        <v>5.0061638821115467E-226</v>
      </c>
      <c r="K778" s="2">
        <f t="shared" si="171"/>
        <v>1</v>
      </c>
      <c r="L778" s="2"/>
      <c r="M778" s="2"/>
      <c r="N778" s="2" t="str">
        <f t="shared" si="179"/>
        <v>yes</v>
      </c>
      <c r="O778" s="2">
        <f t="shared" si="172"/>
        <v>1.8973427070565135E-223</v>
      </c>
      <c r="P778" s="2">
        <f t="shared" si="173"/>
        <v>1</v>
      </c>
      <c r="Q778" s="2" t="str">
        <f t="shared" si="180"/>
        <v>yes</v>
      </c>
      <c r="R778" s="2">
        <f t="shared" si="181"/>
        <v>0.99</v>
      </c>
    </row>
    <row r="779" spans="1:18" ht="13.5" hidden="1" thickBot="1" x14ac:dyDescent="0.25">
      <c r="A779" s="66">
        <v>758</v>
      </c>
      <c r="B779" s="219" t="str">
        <f t="shared" si="174"/>
        <v/>
      </c>
      <c r="C779" s="59" t="str">
        <f t="shared" si="167"/>
        <v/>
      </c>
      <c r="D779" s="60">
        <f t="shared" si="175"/>
        <v>3.2978681700337528E-229</v>
      </c>
      <c r="E779" s="60">
        <f t="shared" si="176"/>
        <v>2.5063798092256616E-226</v>
      </c>
      <c r="F779" s="60">
        <f t="shared" si="177"/>
        <v>9.5117443546936417E-224</v>
      </c>
      <c r="G779" s="2">
        <f t="shared" si="168"/>
        <v>3.2978681700337528E-229</v>
      </c>
      <c r="H779" s="2">
        <f t="shared" si="169"/>
        <v>1</v>
      </c>
      <c r="I779" s="2" t="str">
        <f t="shared" si="178"/>
        <v>yes</v>
      </c>
      <c r="J779" s="2">
        <f t="shared" si="170"/>
        <v>2.5063798092256616E-226</v>
      </c>
      <c r="K779" s="2">
        <f t="shared" si="171"/>
        <v>1</v>
      </c>
      <c r="L779" s="2"/>
      <c r="M779" s="2"/>
      <c r="N779" s="2" t="str">
        <f t="shared" si="179"/>
        <v>yes</v>
      </c>
      <c r="O779" s="2">
        <f t="shared" si="172"/>
        <v>9.5117443546936417E-224</v>
      </c>
      <c r="P779" s="2">
        <f t="shared" si="173"/>
        <v>1</v>
      </c>
      <c r="Q779" s="2" t="str">
        <f t="shared" si="180"/>
        <v>yes</v>
      </c>
      <c r="R779" s="2">
        <f t="shared" si="181"/>
        <v>0.99</v>
      </c>
    </row>
    <row r="780" spans="1:18" ht="13.5" hidden="1" thickBot="1" x14ac:dyDescent="0.25">
      <c r="A780" s="66">
        <v>759</v>
      </c>
      <c r="B780" s="219" t="str">
        <f t="shared" si="174"/>
        <v/>
      </c>
      <c r="C780" s="59" t="str">
        <f t="shared" si="167"/>
        <v/>
      </c>
      <c r="D780" s="60">
        <f t="shared" si="175"/>
        <v>1.6489340850169668E-229</v>
      </c>
      <c r="E780" s="60">
        <f t="shared" si="176"/>
        <v>1.2548388386979169E-226</v>
      </c>
      <c r="F780" s="60">
        <f t="shared" si="177"/>
        <v>4.7684040763926707E-224</v>
      </c>
      <c r="G780" s="2">
        <f t="shared" si="168"/>
        <v>1.6489340850169668E-229</v>
      </c>
      <c r="H780" s="2">
        <f t="shared" si="169"/>
        <v>1</v>
      </c>
      <c r="I780" s="2" t="str">
        <f t="shared" si="178"/>
        <v>yes</v>
      </c>
      <c r="J780" s="2">
        <f t="shared" si="170"/>
        <v>1.2548388386979169E-226</v>
      </c>
      <c r="K780" s="2">
        <f t="shared" si="171"/>
        <v>1</v>
      </c>
      <c r="L780" s="2"/>
      <c r="M780" s="2"/>
      <c r="N780" s="2" t="str">
        <f t="shared" si="179"/>
        <v>yes</v>
      </c>
      <c r="O780" s="2">
        <f t="shared" si="172"/>
        <v>4.7684040763926707E-224</v>
      </c>
      <c r="P780" s="2">
        <f t="shared" si="173"/>
        <v>1</v>
      </c>
      <c r="Q780" s="2" t="str">
        <f t="shared" si="180"/>
        <v>yes</v>
      </c>
      <c r="R780" s="2">
        <f t="shared" si="181"/>
        <v>0.99</v>
      </c>
    </row>
    <row r="781" spans="1:18" ht="13.5" hidden="1" thickBot="1" x14ac:dyDescent="0.25">
      <c r="A781" s="66">
        <v>760</v>
      </c>
      <c r="B781" s="219" t="str">
        <f t="shared" si="174"/>
        <v/>
      </c>
      <c r="C781" s="59" t="str">
        <f t="shared" si="167"/>
        <v/>
      </c>
      <c r="D781" s="60">
        <f t="shared" si="175"/>
        <v>8.2446704250843508E-230</v>
      </c>
      <c r="E781" s="60">
        <f t="shared" si="176"/>
        <v>6.2824388639143002E-227</v>
      </c>
      <c r="F781" s="60">
        <f t="shared" si="177"/>
        <v>2.390476232389957E-224</v>
      </c>
      <c r="G781" s="2">
        <f t="shared" si="168"/>
        <v>8.2446704250843508E-230</v>
      </c>
      <c r="H781" s="2">
        <f t="shared" si="169"/>
        <v>1</v>
      </c>
      <c r="I781" s="2" t="str">
        <f t="shared" si="178"/>
        <v>yes</v>
      </c>
      <c r="J781" s="2">
        <f t="shared" si="170"/>
        <v>6.2824388639143002E-227</v>
      </c>
      <c r="K781" s="2">
        <f t="shared" si="171"/>
        <v>1</v>
      </c>
      <c r="L781" s="2"/>
      <c r="M781" s="2"/>
      <c r="N781" s="2" t="str">
        <f t="shared" si="179"/>
        <v>yes</v>
      </c>
      <c r="O781" s="2">
        <f t="shared" si="172"/>
        <v>2.390476232389957E-224</v>
      </c>
      <c r="P781" s="2">
        <f t="shared" si="173"/>
        <v>1</v>
      </c>
      <c r="Q781" s="2" t="str">
        <f t="shared" si="180"/>
        <v>yes</v>
      </c>
      <c r="R781" s="2">
        <f t="shared" si="181"/>
        <v>0.99</v>
      </c>
    </row>
    <row r="782" spans="1:18" ht="13.5" hidden="1" thickBot="1" x14ac:dyDescent="0.25">
      <c r="A782" s="66">
        <v>761</v>
      </c>
      <c r="B782" s="219" t="str">
        <f t="shared" si="174"/>
        <v/>
      </c>
      <c r="C782" s="59" t="str">
        <f t="shared" si="167"/>
        <v/>
      </c>
      <c r="D782" s="60">
        <f t="shared" si="175"/>
        <v>4.1223352125424024E-230</v>
      </c>
      <c r="E782" s="60">
        <f t="shared" si="176"/>
        <v>3.1453417671698648E-227</v>
      </c>
      <c r="F782" s="60">
        <f t="shared" si="177"/>
        <v>1.1983793356268651E-224</v>
      </c>
      <c r="G782" s="2">
        <f t="shared" si="168"/>
        <v>4.1223352125424024E-230</v>
      </c>
      <c r="H782" s="2">
        <f t="shared" si="169"/>
        <v>1</v>
      </c>
      <c r="I782" s="2" t="str">
        <f t="shared" si="178"/>
        <v>yes</v>
      </c>
      <c r="J782" s="2">
        <f t="shared" si="170"/>
        <v>3.1453417671698648E-227</v>
      </c>
      <c r="K782" s="2">
        <f t="shared" si="171"/>
        <v>1</v>
      </c>
      <c r="L782" s="2"/>
      <c r="M782" s="2"/>
      <c r="N782" s="2" t="str">
        <f t="shared" si="179"/>
        <v>yes</v>
      </c>
      <c r="O782" s="2">
        <f t="shared" si="172"/>
        <v>1.1983793356268651E-224</v>
      </c>
      <c r="P782" s="2">
        <f t="shared" si="173"/>
        <v>1</v>
      </c>
      <c r="Q782" s="2" t="str">
        <f t="shared" si="180"/>
        <v>yes</v>
      </c>
      <c r="R782" s="2">
        <f t="shared" si="181"/>
        <v>0.99</v>
      </c>
    </row>
    <row r="783" spans="1:18" ht="13.5" hidden="1" thickBot="1" x14ac:dyDescent="0.25">
      <c r="A783" s="66">
        <v>762</v>
      </c>
      <c r="B783" s="219" t="str">
        <f t="shared" si="174"/>
        <v/>
      </c>
      <c r="C783" s="59" t="str">
        <f t="shared" si="167"/>
        <v/>
      </c>
      <c r="D783" s="60">
        <f t="shared" si="175"/>
        <v>2.0611676062710799E-230</v>
      </c>
      <c r="E783" s="60">
        <f t="shared" si="176"/>
        <v>1.5747320511911118E-227</v>
      </c>
      <c r="F783" s="60">
        <f t="shared" si="177"/>
        <v>6.0076233869705048E-225</v>
      </c>
      <c r="G783" s="2">
        <f t="shared" si="168"/>
        <v>2.0611676062710799E-230</v>
      </c>
      <c r="H783" s="2">
        <f t="shared" si="169"/>
        <v>1</v>
      </c>
      <c r="I783" s="2" t="str">
        <f t="shared" si="178"/>
        <v>yes</v>
      </c>
      <c r="J783" s="2">
        <f t="shared" si="170"/>
        <v>1.5747320511911118E-227</v>
      </c>
      <c r="K783" s="2">
        <f t="shared" si="171"/>
        <v>1</v>
      </c>
      <c r="L783" s="2"/>
      <c r="M783" s="2"/>
      <c r="N783" s="2" t="str">
        <f t="shared" si="179"/>
        <v>yes</v>
      </c>
      <c r="O783" s="2">
        <f t="shared" si="172"/>
        <v>6.0076233869705048E-225</v>
      </c>
      <c r="P783" s="2">
        <f t="shared" si="173"/>
        <v>1</v>
      </c>
      <c r="Q783" s="2" t="str">
        <f t="shared" si="180"/>
        <v>yes</v>
      </c>
      <c r="R783" s="2">
        <f t="shared" si="181"/>
        <v>0.99</v>
      </c>
    </row>
    <row r="784" spans="1:18" ht="13.5" hidden="1" thickBot="1" x14ac:dyDescent="0.25">
      <c r="A784" s="66">
        <v>763</v>
      </c>
      <c r="B784" s="219" t="str">
        <f t="shared" si="174"/>
        <v/>
      </c>
      <c r="C784" s="59" t="str">
        <f t="shared" si="167"/>
        <v/>
      </c>
      <c r="D784" s="60">
        <f t="shared" si="175"/>
        <v>1.0305838031355967E-230</v>
      </c>
      <c r="E784" s="60">
        <f t="shared" si="176"/>
        <v>7.8839660939873422E-228</v>
      </c>
      <c r="F784" s="60">
        <f t="shared" si="177"/>
        <v>3.0116853537410322E-225</v>
      </c>
      <c r="G784" s="2">
        <f t="shared" si="168"/>
        <v>1.0305838031355967E-230</v>
      </c>
      <c r="H784" s="2">
        <f t="shared" si="169"/>
        <v>1</v>
      </c>
      <c r="I784" s="2" t="str">
        <f t="shared" si="178"/>
        <v>yes</v>
      </c>
      <c r="J784" s="2">
        <f t="shared" si="170"/>
        <v>7.8839660939873422E-228</v>
      </c>
      <c r="K784" s="2">
        <f t="shared" si="171"/>
        <v>1</v>
      </c>
      <c r="L784" s="2"/>
      <c r="M784" s="2"/>
      <c r="N784" s="2" t="str">
        <f t="shared" si="179"/>
        <v>yes</v>
      </c>
      <c r="O784" s="2">
        <f t="shared" si="172"/>
        <v>3.0116853537410322E-225</v>
      </c>
      <c r="P784" s="2">
        <f t="shared" si="173"/>
        <v>1</v>
      </c>
      <c r="Q784" s="2" t="str">
        <f t="shared" si="180"/>
        <v>yes</v>
      </c>
      <c r="R784" s="2">
        <f t="shared" si="181"/>
        <v>0.99</v>
      </c>
    </row>
    <row r="785" spans="1:18" ht="13.5" hidden="1" thickBot="1" x14ac:dyDescent="0.25">
      <c r="A785" s="66">
        <v>764</v>
      </c>
      <c r="B785" s="219" t="str">
        <f t="shared" si="174"/>
        <v/>
      </c>
      <c r="C785" s="59" t="str">
        <f t="shared" si="167"/>
        <v/>
      </c>
      <c r="D785" s="60">
        <f t="shared" si="175"/>
        <v>5.1529190156776809E-231</v>
      </c>
      <c r="E785" s="60">
        <f t="shared" si="176"/>
        <v>3.9471359660091192E-228</v>
      </c>
      <c r="F785" s="60">
        <f t="shared" si="177"/>
        <v>1.509784659917592E-225</v>
      </c>
      <c r="G785" s="2">
        <f t="shared" si="168"/>
        <v>5.1529190156776809E-231</v>
      </c>
      <c r="H785" s="2">
        <f t="shared" si="169"/>
        <v>1</v>
      </c>
      <c r="I785" s="2" t="str">
        <f t="shared" si="178"/>
        <v>yes</v>
      </c>
      <c r="J785" s="2">
        <f t="shared" si="170"/>
        <v>3.9471359660091192E-228</v>
      </c>
      <c r="K785" s="2">
        <f t="shared" si="171"/>
        <v>1</v>
      </c>
      <c r="L785" s="2"/>
      <c r="M785" s="2"/>
      <c r="N785" s="2" t="str">
        <f t="shared" si="179"/>
        <v>yes</v>
      </c>
      <c r="O785" s="2">
        <f t="shared" si="172"/>
        <v>1.509784659917592E-225</v>
      </c>
      <c r="P785" s="2">
        <f t="shared" si="173"/>
        <v>1</v>
      </c>
      <c r="Q785" s="2" t="str">
        <f t="shared" si="180"/>
        <v>yes</v>
      </c>
      <c r="R785" s="2">
        <f t="shared" si="181"/>
        <v>0.99</v>
      </c>
    </row>
    <row r="786" spans="1:18" ht="13.5" hidden="1" thickBot="1" x14ac:dyDescent="0.25">
      <c r="A786" s="66">
        <v>765</v>
      </c>
      <c r="B786" s="219" t="str">
        <f t="shared" si="174"/>
        <v/>
      </c>
      <c r="C786" s="59" t="str">
        <f t="shared" si="167"/>
        <v/>
      </c>
      <c r="D786" s="60">
        <f t="shared" si="175"/>
        <v>2.576459507838982E-231</v>
      </c>
      <c r="E786" s="60">
        <f t="shared" si="176"/>
        <v>1.9761444425125062E-228</v>
      </c>
      <c r="F786" s="60">
        <f t="shared" si="177"/>
        <v>7.5686589794175633E-226</v>
      </c>
      <c r="G786" s="2">
        <f t="shared" si="168"/>
        <v>2.576459507838982E-231</v>
      </c>
      <c r="H786" s="2">
        <f t="shared" si="169"/>
        <v>1</v>
      </c>
      <c r="I786" s="2" t="str">
        <f t="shared" si="178"/>
        <v>yes</v>
      </c>
      <c r="J786" s="2">
        <f t="shared" si="170"/>
        <v>1.9761444425125062E-228</v>
      </c>
      <c r="K786" s="2">
        <f t="shared" si="171"/>
        <v>1</v>
      </c>
      <c r="L786" s="2"/>
      <c r="M786" s="2"/>
      <c r="N786" s="2" t="str">
        <f t="shared" si="179"/>
        <v>yes</v>
      </c>
      <c r="O786" s="2">
        <f t="shared" si="172"/>
        <v>7.5686589794175633E-226</v>
      </c>
      <c r="P786" s="2">
        <f t="shared" si="173"/>
        <v>1</v>
      </c>
      <c r="Q786" s="2" t="str">
        <f t="shared" si="180"/>
        <v>yes</v>
      </c>
      <c r="R786" s="2">
        <f t="shared" si="181"/>
        <v>0.99</v>
      </c>
    </row>
    <row r="787" spans="1:18" ht="13.5" hidden="1" thickBot="1" x14ac:dyDescent="0.25">
      <c r="A787" s="66">
        <v>766</v>
      </c>
      <c r="B787" s="219" t="str">
        <f t="shared" si="174"/>
        <v/>
      </c>
      <c r="C787" s="59" t="str">
        <f t="shared" si="167"/>
        <v/>
      </c>
      <c r="D787" s="60">
        <f t="shared" si="175"/>
        <v>1.2882297539194154E-231</v>
      </c>
      <c r="E787" s="60">
        <f t="shared" si="176"/>
        <v>9.8936045101011455E-229</v>
      </c>
      <c r="F787" s="60">
        <f t="shared" si="177"/>
        <v>3.7942102119215514E-226</v>
      </c>
      <c r="G787" s="2">
        <f t="shared" si="168"/>
        <v>1.2882297539194154E-231</v>
      </c>
      <c r="H787" s="2">
        <f t="shared" si="169"/>
        <v>1</v>
      </c>
      <c r="I787" s="2" t="str">
        <f t="shared" si="178"/>
        <v>yes</v>
      </c>
      <c r="J787" s="2">
        <f t="shared" si="170"/>
        <v>9.8936045101011455E-229</v>
      </c>
      <c r="K787" s="2">
        <f t="shared" si="171"/>
        <v>1</v>
      </c>
      <c r="L787" s="2"/>
      <c r="M787" s="2"/>
      <c r="N787" s="2" t="str">
        <f t="shared" si="179"/>
        <v>yes</v>
      </c>
      <c r="O787" s="2">
        <f t="shared" si="172"/>
        <v>3.7942102119215514E-226</v>
      </c>
      <c r="P787" s="2">
        <f t="shared" si="173"/>
        <v>1</v>
      </c>
      <c r="Q787" s="2" t="str">
        <f t="shared" si="180"/>
        <v>yes</v>
      </c>
      <c r="R787" s="2">
        <f t="shared" si="181"/>
        <v>0.99</v>
      </c>
    </row>
    <row r="788" spans="1:18" ht="13.5" hidden="1" thickBot="1" x14ac:dyDescent="0.25">
      <c r="A788" s="66">
        <v>767</v>
      </c>
      <c r="B788" s="219" t="str">
        <f t="shared" si="174"/>
        <v/>
      </c>
      <c r="C788" s="59" t="str">
        <f t="shared" si="167"/>
        <v/>
      </c>
      <c r="D788" s="60">
        <f t="shared" si="175"/>
        <v>6.4411487695974308E-232</v>
      </c>
      <c r="E788" s="60">
        <f t="shared" si="176"/>
        <v>4.9532434038204416E-229</v>
      </c>
      <c r="F788" s="60">
        <f t="shared" si="177"/>
        <v>1.9020519082157146E-226</v>
      </c>
      <c r="G788" s="2">
        <f t="shared" si="168"/>
        <v>6.4411487695974308E-232</v>
      </c>
      <c r="H788" s="2">
        <f t="shared" si="169"/>
        <v>1</v>
      </c>
      <c r="I788" s="2" t="str">
        <f t="shared" si="178"/>
        <v>yes</v>
      </c>
      <c r="J788" s="2">
        <f t="shared" si="170"/>
        <v>4.9532434038204416E-229</v>
      </c>
      <c r="K788" s="2">
        <f t="shared" si="171"/>
        <v>1</v>
      </c>
      <c r="L788" s="2"/>
      <c r="M788" s="2"/>
      <c r="N788" s="2" t="str">
        <f t="shared" si="179"/>
        <v>yes</v>
      </c>
      <c r="O788" s="2">
        <f t="shared" si="172"/>
        <v>1.9020519082157146E-226</v>
      </c>
      <c r="P788" s="2">
        <f t="shared" si="173"/>
        <v>1</v>
      </c>
      <c r="Q788" s="2" t="str">
        <f t="shared" si="180"/>
        <v>yes</v>
      </c>
      <c r="R788" s="2">
        <f t="shared" si="181"/>
        <v>0.99</v>
      </c>
    </row>
    <row r="789" spans="1:18" ht="13.5" hidden="1" thickBot="1" x14ac:dyDescent="0.25">
      <c r="A789" s="66">
        <v>768</v>
      </c>
      <c r="B789" s="219" t="str">
        <f t="shared" si="174"/>
        <v/>
      </c>
      <c r="C789" s="59" t="str">
        <f t="shared" si="167"/>
        <v/>
      </c>
      <c r="D789" s="60">
        <f t="shared" si="175"/>
        <v>3.2205743847985266E-232</v>
      </c>
      <c r="E789" s="60">
        <f t="shared" si="176"/>
        <v>2.4798422762948755E-229</v>
      </c>
      <c r="F789" s="60">
        <f t="shared" si="177"/>
        <v>9.5350257580981986E-227</v>
      </c>
      <c r="G789" s="2">
        <f t="shared" si="168"/>
        <v>3.2205743847985266E-232</v>
      </c>
      <c r="H789" s="2">
        <f t="shared" si="169"/>
        <v>1</v>
      </c>
      <c r="I789" s="2" t="str">
        <f t="shared" si="178"/>
        <v>yes</v>
      </c>
      <c r="J789" s="2">
        <f t="shared" si="170"/>
        <v>2.4798422762948755E-229</v>
      </c>
      <c r="K789" s="2">
        <f t="shared" si="171"/>
        <v>1</v>
      </c>
      <c r="L789" s="2"/>
      <c r="M789" s="2"/>
      <c r="N789" s="2" t="str">
        <f t="shared" si="179"/>
        <v>yes</v>
      </c>
      <c r="O789" s="2">
        <f t="shared" si="172"/>
        <v>9.5350257580981986E-227</v>
      </c>
      <c r="P789" s="2">
        <f t="shared" si="173"/>
        <v>1</v>
      </c>
      <c r="Q789" s="2" t="str">
        <f t="shared" si="180"/>
        <v>yes</v>
      </c>
      <c r="R789" s="2">
        <f t="shared" si="181"/>
        <v>0.99</v>
      </c>
    </row>
    <row r="790" spans="1:18" ht="13.5" hidden="1" thickBot="1" x14ac:dyDescent="0.25">
      <c r="A790" s="66">
        <v>769</v>
      </c>
      <c r="B790" s="219" t="str">
        <f t="shared" si="174"/>
        <v/>
      </c>
      <c r="C790" s="59" t="str">
        <f t="shared" ref="C790:C853" si="182">IF($A790&gt;=$B$8,"",IF($B$8&lt;50,IF($B$10=2, $J1796, IF($B$10=1,$G1796,$D1796)),IF($B790&gt;=$B$11,"yes","no")))</f>
        <v/>
      </c>
      <c r="D790" s="60">
        <f t="shared" si="175"/>
        <v>1.6102871923993516E-232</v>
      </c>
      <c r="E790" s="60">
        <f t="shared" si="176"/>
        <v>1.2415314253399051E-229</v>
      </c>
      <c r="F790" s="60">
        <f t="shared" si="177"/>
        <v>4.7799120904302954E-227</v>
      </c>
      <c r="G790" s="2">
        <f t="shared" ref="G790:G853" si="183">D790</f>
        <v>1.6102871923993516E-232</v>
      </c>
      <c r="H790" s="2">
        <f t="shared" ref="H790:H853" si="184">1-G790</f>
        <v>1</v>
      </c>
      <c r="I790" s="2" t="str">
        <f t="shared" si="178"/>
        <v>yes</v>
      </c>
      <c r="J790" s="2">
        <f t="shared" ref="J790:J853" si="185">E790</f>
        <v>1.2415314253399051E-229</v>
      </c>
      <c r="K790" s="2">
        <f t="shared" ref="K790:K853" si="186">1-J790</f>
        <v>1</v>
      </c>
      <c r="L790" s="2"/>
      <c r="M790" s="2"/>
      <c r="N790" s="2" t="str">
        <f t="shared" si="179"/>
        <v>yes</v>
      </c>
      <c r="O790" s="2">
        <f t="shared" ref="O790:O853" si="187">F790</f>
        <v>4.7799120904302954E-227</v>
      </c>
      <c r="P790" s="2">
        <f t="shared" ref="P790:P853" si="188">1-O790</f>
        <v>1</v>
      </c>
      <c r="Q790" s="2" t="str">
        <f t="shared" si="180"/>
        <v>yes</v>
      </c>
      <c r="R790" s="2">
        <f t="shared" si="181"/>
        <v>0.99</v>
      </c>
    </row>
    <row r="791" spans="1:18" ht="13.5" hidden="1" thickBot="1" x14ac:dyDescent="0.25">
      <c r="A791" s="66">
        <v>770</v>
      </c>
      <c r="B791" s="219" t="str">
        <f t="shared" si="174"/>
        <v/>
      </c>
      <c r="C791" s="59" t="str">
        <f t="shared" si="182"/>
        <v/>
      </c>
      <c r="D791" s="60">
        <f t="shared" si="175"/>
        <v>8.0514359619962861E-233</v>
      </c>
      <c r="E791" s="60">
        <f t="shared" si="176"/>
        <v>6.2157085626611549E-230</v>
      </c>
      <c r="F791" s="60">
        <f t="shared" si="177"/>
        <v>2.3961637023419791E-227</v>
      </c>
      <c r="G791" s="2">
        <f t="shared" si="183"/>
        <v>8.0514359619962861E-233</v>
      </c>
      <c r="H791" s="2">
        <f t="shared" si="184"/>
        <v>1</v>
      </c>
      <c r="I791" s="2" t="str">
        <f t="shared" si="178"/>
        <v>yes</v>
      </c>
      <c r="J791" s="2">
        <f t="shared" si="185"/>
        <v>6.2157085626611549E-230</v>
      </c>
      <c r="K791" s="2">
        <f t="shared" si="186"/>
        <v>1</v>
      </c>
      <c r="L791" s="2"/>
      <c r="M791" s="2"/>
      <c r="N791" s="2" t="str">
        <f t="shared" si="179"/>
        <v>yes</v>
      </c>
      <c r="O791" s="2">
        <f t="shared" si="187"/>
        <v>2.3961637023419791E-227</v>
      </c>
      <c r="P791" s="2">
        <f t="shared" si="188"/>
        <v>1</v>
      </c>
      <c r="Q791" s="2" t="str">
        <f t="shared" si="180"/>
        <v>yes</v>
      </c>
      <c r="R791" s="2">
        <f t="shared" si="181"/>
        <v>0.99</v>
      </c>
    </row>
    <row r="792" spans="1:18" ht="13.5" hidden="1" thickBot="1" x14ac:dyDescent="0.25">
      <c r="A792" s="66">
        <v>771</v>
      </c>
      <c r="B792" s="219" t="str">
        <f t="shared" si="174"/>
        <v/>
      </c>
      <c r="C792" s="59" t="str">
        <f t="shared" si="182"/>
        <v/>
      </c>
      <c r="D792" s="60">
        <f t="shared" si="175"/>
        <v>4.0257179809983639E-233</v>
      </c>
      <c r="E792" s="60">
        <f t="shared" si="176"/>
        <v>3.1118799993117459E-230</v>
      </c>
      <c r="F792" s="60">
        <f t="shared" si="177"/>
        <v>1.2011897054522489E-227</v>
      </c>
      <c r="G792" s="2">
        <f t="shared" si="183"/>
        <v>4.0257179809983639E-233</v>
      </c>
      <c r="H792" s="2">
        <f t="shared" si="184"/>
        <v>1</v>
      </c>
      <c r="I792" s="2" t="str">
        <f t="shared" si="178"/>
        <v>yes</v>
      </c>
      <c r="J792" s="2">
        <f t="shared" si="185"/>
        <v>3.1118799993117459E-230</v>
      </c>
      <c r="K792" s="2">
        <f t="shared" si="186"/>
        <v>1</v>
      </c>
      <c r="L792" s="2"/>
      <c r="M792" s="2"/>
      <c r="N792" s="2" t="str">
        <f t="shared" si="179"/>
        <v>yes</v>
      </c>
      <c r="O792" s="2">
        <f t="shared" si="187"/>
        <v>1.2011897054522489E-227</v>
      </c>
      <c r="P792" s="2">
        <f t="shared" si="188"/>
        <v>1</v>
      </c>
      <c r="Q792" s="2" t="str">
        <f t="shared" si="180"/>
        <v>yes</v>
      </c>
      <c r="R792" s="2">
        <f t="shared" si="181"/>
        <v>0.99</v>
      </c>
    </row>
    <row r="793" spans="1:18" ht="13.5" hidden="1" thickBot="1" x14ac:dyDescent="0.25">
      <c r="A793" s="66">
        <v>772</v>
      </c>
      <c r="B793" s="219" t="str">
        <f t="shared" si="174"/>
        <v/>
      </c>
      <c r="C793" s="59" t="str">
        <f t="shared" si="182"/>
        <v/>
      </c>
      <c r="D793" s="60">
        <f t="shared" si="175"/>
        <v>2.0128589904990639E-233</v>
      </c>
      <c r="E793" s="60">
        <f t="shared" si="176"/>
        <v>1.5579528586462819E-230</v>
      </c>
      <c r="F793" s="60">
        <f t="shared" si="177"/>
        <v>6.0215079272581343E-228</v>
      </c>
      <c r="G793" s="2">
        <f t="shared" si="183"/>
        <v>2.0128589904990639E-233</v>
      </c>
      <c r="H793" s="2">
        <f t="shared" si="184"/>
        <v>1</v>
      </c>
      <c r="I793" s="2" t="str">
        <f t="shared" si="178"/>
        <v>yes</v>
      </c>
      <c r="J793" s="2">
        <f t="shared" si="185"/>
        <v>1.5579528586462819E-230</v>
      </c>
      <c r="K793" s="2">
        <f t="shared" si="186"/>
        <v>1</v>
      </c>
      <c r="L793" s="2"/>
      <c r="M793" s="2"/>
      <c r="N793" s="2" t="str">
        <f t="shared" si="179"/>
        <v>yes</v>
      </c>
      <c r="O793" s="2">
        <f t="shared" si="187"/>
        <v>6.0215079272581343E-228</v>
      </c>
      <c r="P793" s="2">
        <f t="shared" si="188"/>
        <v>1</v>
      </c>
      <c r="Q793" s="2" t="str">
        <f t="shared" si="180"/>
        <v>yes</v>
      </c>
      <c r="R793" s="2">
        <f t="shared" si="181"/>
        <v>0.99</v>
      </c>
    </row>
    <row r="794" spans="1:18" ht="13.5" hidden="1" thickBot="1" x14ac:dyDescent="0.25">
      <c r="A794" s="66">
        <v>773</v>
      </c>
      <c r="B794" s="219" t="str">
        <f t="shared" si="174"/>
        <v/>
      </c>
      <c r="C794" s="59" t="str">
        <f t="shared" si="182"/>
        <v/>
      </c>
      <c r="D794" s="60">
        <f t="shared" si="175"/>
        <v>1.0064294952495874E-233</v>
      </c>
      <c r="E794" s="60">
        <f t="shared" si="176"/>
        <v>7.799828588184333E-231</v>
      </c>
      <c r="F794" s="60">
        <f t="shared" si="177"/>
        <v>3.0185437279221229E-228</v>
      </c>
      <c r="G794" s="2">
        <f t="shared" si="183"/>
        <v>1.0064294952495874E-233</v>
      </c>
      <c r="H794" s="2">
        <f t="shared" si="184"/>
        <v>1</v>
      </c>
      <c r="I794" s="2" t="str">
        <f t="shared" si="178"/>
        <v>yes</v>
      </c>
      <c r="J794" s="2">
        <f t="shared" si="185"/>
        <v>7.799828588184333E-231</v>
      </c>
      <c r="K794" s="2">
        <f t="shared" si="186"/>
        <v>1</v>
      </c>
      <c r="L794" s="2"/>
      <c r="M794" s="2"/>
      <c r="N794" s="2" t="str">
        <f t="shared" si="179"/>
        <v>yes</v>
      </c>
      <c r="O794" s="2">
        <f t="shared" si="187"/>
        <v>3.0185437279221229E-228</v>
      </c>
      <c r="P794" s="2">
        <f t="shared" si="188"/>
        <v>1</v>
      </c>
      <c r="Q794" s="2" t="str">
        <f t="shared" si="180"/>
        <v>yes</v>
      </c>
      <c r="R794" s="2">
        <f t="shared" si="181"/>
        <v>0.99</v>
      </c>
    </row>
    <row r="795" spans="1:18" ht="13.5" hidden="1" thickBot="1" x14ac:dyDescent="0.25">
      <c r="A795" s="66">
        <v>774</v>
      </c>
      <c r="B795" s="219" t="str">
        <f t="shared" si="174"/>
        <v/>
      </c>
      <c r="C795" s="59" t="str">
        <f t="shared" si="182"/>
        <v/>
      </c>
      <c r="D795" s="60">
        <f t="shared" si="175"/>
        <v>5.0321474762476414E-234</v>
      </c>
      <c r="E795" s="60">
        <f t="shared" si="176"/>
        <v>3.904946441568186E-231</v>
      </c>
      <c r="F795" s="60">
        <f t="shared" si="177"/>
        <v>1.513171778255237E-228</v>
      </c>
      <c r="G795" s="2">
        <f t="shared" si="183"/>
        <v>5.0321474762476414E-234</v>
      </c>
      <c r="H795" s="2">
        <f t="shared" si="184"/>
        <v>1</v>
      </c>
      <c r="I795" s="2" t="str">
        <f t="shared" si="178"/>
        <v>yes</v>
      </c>
      <c r="J795" s="2">
        <f t="shared" si="185"/>
        <v>3.904946441568186E-231</v>
      </c>
      <c r="K795" s="2">
        <f t="shared" si="186"/>
        <v>1</v>
      </c>
      <c r="L795" s="2"/>
      <c r="M795" s="2"/>
      <c r="N795" s="2" t="str">
        <f t="shared" si="179"/>
        <v>yes</v>
      </c>
      <c r="O795" s="2">
        <f t="shared" si="187"/>
        <v>1.513171778255237E-228</v>
      </c>
      <c r="P795" s="2">
        <f t="shared" si="188"/>
        <v>1</v>
      </c>
      <c r="Q795" s="2" t="str">
        <f t="shared" si="180"/>
        <v>yes</v>
      </c>
      <c r="R795" s="2">
        <f t="shared" si="181"/>
        <v>0.99</v>
      </c>
    </row>
    <row r="796" spans="1:18" ht="13.5" hidden="1" thickBot="1" x14ac:dyDescent="0.25">
      <c r="A796" s="66">
        <v>775</v>
      </c>
      <c r="B796" s="219" t="str">
        <f t="shared" si="174"/>
        <v/>
      </c>
      <c r="C796" s="59" t="str">
        <f t="shared" si="182"/>
        <v/>
      </c>
      <c r="D796" s="60">
        <f t="shared" si="175"/>
        <v>2.516073738123959E-234</v>
      </c>
      <c r="E796" s="60">
        <f t="shared" si="176"/>
        <v>1.9549892945223239E-231</v>
      </c>
      <c r="F796" s="60">
        <f t="shared" si="177"/>
        <v>7.5853836234835809E-229</v>
      </c>
      <c r="G796" s="2">
        <f t="shared" si="183"/>
        <v>2.516073738123959E-234</v>
      </c>
      <c r="H796" s="2">
        <f t="shared" si="184"/>
        <v>1</v>
      </c>
      <c r="I796" s="2" t="str">
        <f t="shared" si="178"/>
        <v>yes</v>
      </c>
      <c r="J796" s="2">
        <f t="shared" si="185"/>
        <v>1.9549892945223239E-231</v>
      </c>
      <c r="K796" s="2">
        <f t="shared" si="186"/>
        <v>1</v>
      </c>
      <c r="L796" s="2"/>
      <c r="M796" s="2"/>
      <c r="N796" s="2" t="str">
        <f t="shared" si="179"/>
        <v>yes</v>
      </c>
      <c r="O796" s="2">
        <f t="shared" si="187"/>
        <v>7.5853836234835809E-229</v>
      </c>
      <c r="P796" s="2">
        <f t="shared" si="188"/>
        <v>1</v>
      </c>
      <c r="Q796" s="2" t="str">
        <f t="shared" si="180"/>
        <v>yes</v>
      </c>
      <c r="R796" s="2">
        <f t="shared" si="181"/>
        <v>0.99</v>
      </c>
    </row>
    <row r="797" spans="1:18" ht="13.5" hidden="1" thickBot="1" x14ac:dyDescent="0.25">
      <c r="A797" s="66">
        <v>776</v>
      </c>
      <c r="B797" s="219" t="str">
        <f t="shared" si="174"/>
        <v/>
      </c>
      <c r="C797" s="59" t="str">
        <f t="shared" si="182"/>
        <v/>
      </c>
      <c r="D797" s="60">
        <f t="shared" si="175"/>
        <v>1.2580368690619056E-234</v>
      </c>
      <c r="E797" s="60">
        <f t="shared" si="176"/>
        <v>9.7875268413016666E-232</v>
      </c>
      <c r="F797" s="60">
        <f t="shared" si="177"/>
        <v>3.8024667582146112E-229</v>
      </c>
      <c r="G797" s="2">
        <f t="shared" si="183"/>
        <v>1.2580368690619056E-234</v>
      </c>
      <c r="H797" s="2">
        <f t="shared" si="184"/>
        <v>1</v>
      </c>
      <c r="I797" s="2" t="str">
        <f t="shared" si="178"/>
        <v>yes</v>
      </c>
      <c r="J797" s="2">
        <f t="shared" si="185"/>
        <v>9.7875268413016666E-232</v>
      </c>
      <c r="K797" s="2">
        <f t="shared" si="186"/>
        <v>1</v>
      </c>
      <c r="L797" s="2"/>
      <c r="M797" s="2"/>
      <c r="N797" s="2" t="str">
        <f t="shared" si="179"/>
        <v>yes</v>
      </c>
      <c r="O797" s="2">
        <f t="shared" si="187"/>
        <v>3.8024667582146112E-229</v>
      </c>
      <c r="P797" s="2">
        <f t="shared" si="188"/>
        <v>1</v>
      </c>
      <c r="Q797" s="2" t="str">
        <f t="shared" si="180"/>
        <v>yes</v>
      </c>
      <c r="R797" s="2">
        <f t="shared" si="181"/>
        <v>0.99</v>
      </c>
    </row>
    <row r="798" spans="1:18" ht="13.5" hidden="1" thickBot="1" x14ac:dyDescent="0.25">
      <c r="A798" s="66">
        <v>777</v>
      </c>
      <c r="B798" s="219" t="str">
        <f t="shared" si="174"/>
        <v/>
      </c>
      <c r="C798" s="59" t="str">
        <f t="shared" si="182"/>
        <v/>
      </c>
      <c r="D798" s="60">
        <f t="shared" si="175"/>
        <v>6.2901843453098737E-235</v>
      </c>
      <c r="E798" s="60">
        <f t="shared" si="176"/>
        <v>4.9000536049964097E-232</v>
      </c>
      <c r="F798" s="60">
        <f t="shared" si="177"/>
        <v>1.9061271425278445E-229</v>
      </c>
      <c r="G798" s="2">
        <f t="shared" si="183"/>
        <v>6.2901843453098737E-235</v>
      </c>
      <c r="H798" s="2">
        <f t="shared" si="184"/>
        <v>1</v>
      </c>
      <c r="I798" s="2" t="str">
        <f t="shared" si="178"/>
        <v>yes</v>
      </c>
      <c r="J798" s="2">
        <f t="shared" si="185"/>
        <v>4.9000536049964097E-232</v>
      </c>
      <c r="K798" s="2">
        <f t="shared" si="186"/>
        <v>1</v>
      </c>
      <c r="L798" s="2"/>
      <c r="M798" s="2"/>
      <c r="N798" s="2" t="str">
        <f t="shared" si="179"/>
        <v>yes</v>
      </c>
      <c r="O798" s="2">
        <f t="shared" si="187"/>
        <v>1.9061271425278445E-229</v>
      </c>
      <c r="P798" s="2">
        <f t="shared" si="188"/>
        <v>1</v>
      </c>
      <c r="Q798" s="2" t="str">
        <f t="shared" si="180"/>
        <v>yes</v>
      </c>
      <c r="R798" s="2">
        <f t="shared" si="181"/>
        <v>0.99</v>
      </c>
    </row>
    <row r="799" spans="1:18" ht="13.5" hidden="1" thickBot="1" x14ac:dyDescent="0.25">
      <c r="A799" s="66">
        <v>778</v>
      </c>
      <c r="B799" s="219" t="str">
        <f t="shared" si="174"/>
        <v/>
      </c>
      <c r="C799" s="59" t="str">
        <f t="shared" si="182"/>
        <v/>
      </c>
      <c r="D799" s="60">
        <f t="shared" si="175"/>
        <v>3.1450921726547525E-235</v>
      </c>
      <c r="E799" s="60">
        <f t="shared" si="176"/>
        <v>2.4531718946707156E-232</v>
      </c>
      <c r="F799" s="60">
        <f t="shared" si="177"/>
        <v>9.5551359806647255E-230</v>
      </c>
      <c r="G799" s="2">
        <f t="shared" si="183"/>
        <v>3.1450921726547525E-235</v>
      </c>
      <c r="H799" s="2">
        <f t="shared" si="184"/>
        <v>1</v>
      </c>
      <c r="I799" s="2" t="str">
        <f t="shared" si="178"/>
        <v>yes</v>
      </c>
      <c r="J799" s="2">
        <f t="shared" si="185"/>
        <v>2.4531718946707156E-232</v>
      </c>
      <c r="K799" s="2">
        <f t="shared" si="186"/>
        <v>1</v>
      </c>
      <c r="L799" s="2"/>
      <c r="M799" s="2"/>
      <c r="N799" s="2" t="str">
        <f t="shared" si="179"/>
        <v>yes</v>
      </c>
      <c r="O799" s="2">
        <f t="shared" si="187"/>
        <v>9.5551359806647255E-230</v>
      </c>
      <c r="P799" s="2">
        <f t="shared" si="188"/>
        <v>1</v>
      </c>
      <c r="Q799" s="2" t="str">
        <f t="shared" si="180"/>
        <v>yes</v>
      </c>
      <c r="R799" s="2">
        <f t="shared" si="181"/>
        <v>0.99</v>
      </c>
    </row>
    <row r="800" spans="1:18" ht="13.5" hidden="1" thickBot="1" x14ac:dyDescent="0.25">
      <c r="A800" s="66">
        <v>779</v>
      </c>
      <c r="B800" s="219" t="str">
        <f t="shared" si="174"/>
        <v/>
      </c>
      <c r="C800" s="59" t="str">
        <f t="shared" si="182"/>
        <v/>
      </c>
      <c r="D800" s="60">
        <f t="shared" si="175"/>
        <v>1.5725460863274625E-235</v>
      </c>
      <c r="E800" s="60">
        <f t="shared" si="176"/>
        <v>1.2281584934217525E-232</v>
      </c>
      <c r="F800" s="60">
        <f t="shared" si="177"/>
        <v>4.7898338498054347E-230</v>
      </c>
      <c r="G800" s="2">
        <f t="shared" si="183"/>
        <v>1.5725460863274625E-235</v>
      </c>
      <c r="H800" s="2">
        <f t="shared" si="184"/>
        <v>1</v>
      </c>
      <c r="I800" s="2" t="str">
        <f t="shared" si="178"/>
        <v>yes</v>
      </c>
      <c r="J800" s="2">
        <f t="shared" si="185"/>
        <v>1.2281584934217525E-232</v>
      </c>
      <c r="K800" s="2">
        <f t="shared" si="186"/>
        <v>1</v>
      </c>
      <c r="L800" s="2"/>
      <c r="M800" s="2"/>
      <c r="N800" s="2" t="str">
        <f t="shared" si="179"/>
        <v>yes</v>
      </c>
      <c r="O800" s="2">
        <f t="shared" si="187"/>
        <v>4.7898338498054347E-230</v>
      </c>
      <c r="P800" s="2">
        <f t="shared" si="188"/>
        <v>1</v>
      </c>
      <c r="Q800" s="2" t="str">
        <f t="shared" si="180"/>
        <v>yes</v>
      </c>
      <c r="R800" s="2">
        <f t="shared" si="181"/>
        <v>0.99</v>
      </c>
    </row>
    <row r="801" spans="1:18" ht="13.5" hidden="1" thickBot="1" x14ac:dyDescent="0.25">
      <c r="A801" s="66">
        <v>780</v>
      </c>
      <c r="B801" s="219" t="str">
        <f t="shared" si="174"/>
        <v/>
      </c>
      <c r="C801" s="59" t="str">
        <f t="shared" si="182"/>
        <v/>
      </c>
      <c r="D801" s="60">
        <f t="shared" si="175"/>
        <v>7.8627304316368515E-236</v>
      </c>
      <c r="E801" s="60">
        <f t="shared" si="176"/>
        <v>6.1486551975400427E-233</v>
      </c>
      <c r="F801" s="60">
        <f t="shared" si="177"/>
        <v>2.4010577173699582E-230</v>
      </c>
      <c r="G801" s="2">
        <f t="shared" si="183"/>
        <v>7.8627304316368515E-236</v>
      </c>
      <c r="H801" s="2">
        <f t="shared" si="184"/>
        <v>1</v>
      </c>
      <c r="I801" s="2" t="str">
        <f t="shared" si="178"/>
        <v>yes</v>
      </c>
      <c r="J801" s="2">
        <f t="shared" si="185"/>
        <v>6.1486551975400427E-233</v>
      </c>
      <c r="K801" s="2">
        <f t="shared" si="186"/>
        <v>1</v>
      </c>
      <c r="L801" s="2"/>
      <c r="M801" s="2"/>
      <c r="N801" s="2" t="str">
        <f t="shared" si="179"/>
        <v>yes</v>
      </c>
      <c r="O801" s="2">
        <f t="shared" si="187"/>
        <v>2.4010577173699582E-230</v>
      </c>
      <c r="P801" s="2">
        <f t="shared" si="188"/>
        <v>1</v>
      </c>
      <c r="Q801" s="2" t="str">
        <f t="shared" si="180"/>
        <v>yes</v>
      </c>
      <c r="R801" s="2">
        <f t="shared" si="181"/>
        <v>0.99</v>
      </c>
    </row>
    <row r="802" spans="1:18" ht="13.5" hidden="1" thickBot="1" x14ac:dyDescent="0.25">
      <c r="A802" s="66">
        <v>781</v>
      </c>
      <c r="B802" s="219" t="str">
        <f t="shared" si="174"/>
        <v/>
      </c>
      <c r="C802" s="59" t="str">
        <f t="shared" si="182"/>
        <v/>
      </c>
      <c r="D802" s="60">
        <f t="shared" si="175"/>
        <v>3.9313652158186422E-236</v>
      </c>
      <c r="E802" s="60">
        <f t="shared" si="176"/>
        <v>3.078258963986008E-233</v>
      </c>
      <c r="F802" s="60">
        <f t="shared" si="177"/>
        <v>1.203603186283679E-230</v>
      </c>
      <c r="G802" s="2">
        <f t="shared" si="183"/>
        <v>3.9313652158186422E-236</v>
      </c>
      <c r="H802" s="2">
        <f t="shared" si="184"/>
        <v>1</v>
      </c>
      <c r="I802" s="2" t="str">
        <f t="shared" si="178"/>
        <v>yes</v>
      </c>
      <c r="J802" s="2">
        <f t="shared" si="185"/>
        <v>3.078258963986008E-233</v>
      </c>
      <c r="K802" s="2">
        <f t="shared" si="186"/>
        <v>1</v>
      </c>
      <c r="L802" s="2"/>
      <c r="M802" s="2"/>
      <c r="N802" s="2" t="str">
        <f t="shared" si="179"/>
        <v>yes</v>
      </c>
      <c r="O802" s="2">
        <f t="shared" si="187"/>
        <v>1.203603186283679E-230</v>
      </c>
      <c r="P802" s="2">
        <f t="shared" si="188"/>
        <v>1</v>
      </c>
      <c r="Q802" s="2" t="str">
        <f t="shared" si="180"/>
        <v>yes</v>
      </c>
      <c r="R802" s="2">
        <f t="shared" si="181"/>
        <v>0.99</v>
      </c>
    </row>
    <row r="803" spans="1:18" ht="13.5" hidden="1" thickBot="1" x14ac:dyDescent="0.25">
      <c r="A803" s="66">
        <v>782</v>
      </c>
      <c r="B803" s="219" t="str">
        <f t="shared" si="174"/>
        <v/>
      </c>
      <c r="C803" s="59" t="str">
        <f t="shared" si="182"/>
        <v/>
      </c>
      <c r="D803" s="60">
        <f t="shared" si="175"/>
        <v>1.9656826079092055E-236</v>
      </c>
      <c r="E803" s="60">
        <f t="shared" si="176"/>
        <v>1.5410951646008234E-233</v>
      </c>
      <c r="F803" s="60">
        <f t="shared" si="177"/>
        <v>6.0334072262386564E-231</v>
      </c>
      <c r="G803" s="2">
        <f t="shared" si="183"/>
        <v>1.9656826079092055E-236</v>
      </c>
      <c r="H803" s="2">
        <f t="shared" si="184"/>
        <v>1</v>
      </c>
      <c r="I803" s="2" t="str">
        <f t="shared" si="178"/>
        <v>yes</v>
      </c>
      <c r="J803" s="2">
        <f t="shared" si="185"/>
        <v>1.5410951646008234E-233</v>
      </c>
      <c r="K803" s="2">
        <f t="shared" si="186"/>
        <v>1</v>
      </c>
      <c r="L803" s="2"/>
      <c r="M803" s="2"/>
      <c r="N803" s="2" t="str">
        <f t="shared" si="179"/>
        <v>yes</v>
      </c>
      <c r="O803" s="2">
        <f t="shared" si="187"/>
        <v>6.0334072262386564E-231</v>
      </c>
      <c r="P803" s="2">
        <f t="shared" si="188"/>
        <v>1</v>
      </c>
      <c r="Q803" s="2" t="str">
        <f t="shared" si="180"/>
        <v>yes</v>
      </c>
      <c r="R803" s="2">
        <f t="shared" si="181"/>
        <v>0.99</v>
      </c>
    </row>
    <row r="804" spans="1:18" ht="13.5" hidden="1" thickBot="1" x14ac:dyDescent="0.25">
      <c r="A804" s="66">
        <v>783</v>
      </c>
      <c r="B804" s="219" t="str">
        <f t="shared" si="174"/>
        <v/>
      </c>
      <c r="C804" s="59" t="str">
        <f t="shared" si="182"/>
        <v/>
      </c>
      <c r="D804" s="60">
        <f t="shared" si="175"/>
        <v>9.8284130395465685E-237</v>
      </c>
      <c r="E804" s="60">
        <f t="shared" si="176"/>
        <v>7.7153042360440804E-234</v>
      </c>
      <c r="F804" s="60">
        <f t="shared" si="177"/>
        <v>3.0244090889421552E-231</v>
      </c>
      <c r="G804" s="2">
        <f t="shared" si="183"/>
        <v>9.8284130395465685E-237</v>
      </c>
      <c r="H804" s="2">
        <f t="shared" si="184"/>
        <v>1</v>
      </c>
      <c r="I804" s="2" t="str">
        <f t="shared" si="178"/>
        <v>yes</v>
      </c>
      <c r="J804" s="2">
        <f t="shared" si="185"/>
        <v>7.7153042360440804E-234</v>
      </c>
      <c r="K804" s="2">
        <f t="shared" si="186"/>
        <v>1</v>
      </c>
      <c r="L804" s="2"/>
      <c r="M804" s="2"/>
      <c r="N804" s="2" t="str">
        <f t="shared" si="179"/>
        <v>yes</v>
      </c>
      <c r="O804" s="2">
        <f t="shared" si="187"/>
        <v>3.0244090889421552E-231</v>
      </c>
      <c r="P804" s="2">
        <f t="shared" si="188"/>
        <v>1</v>
      </c>
      <c r="Q804" s="2" t="str">
        <f t="shared" si="180"/>
        <v>yes</v>
      </c>
      <c r="R804" s="2">
        <f t="shared" si="181"/>
        <v>0.99</v>
      </c>
    </row>
    <row r="805" spans="1:18" ht="13.5" hidden="1" thickBot="1" x14ac:dyDescent="0.25">
      <c r="A805" s="66">
        <v>784</v>
      </c>
      <c r="B805" s="219" t="str">
        <f t="shared" si="174"/>
        <v/>
      </c>
      <c r="C805" s="59" t="str">
        <f t="shared" si="182"/>
        <v/>
      </c>
      <c r="D805" s="60">
        <f t="shared" si="175"/>
        <v>4.9142065197735538E-237</v>
      </c>
      <c r="E805" s="60">
        <f t="shared" si="176"/>
        <v>3.8625663245415882E-234</v>
      </c>
      <c r="F805" s="60">
        <f t="shared" si="177"/>
        <v>1.516062196589182E-231</v>
      </c>
      <c r="G805" s="2">
        <f t="shared" si="183"/>
        <v>4.9142065197735538E-237</v>
      </c>
      <c r="H805" s="2">
        <f t="shared" si="184"/>
        <v>1</v>
      </c>
      <c r="I805" s="2" t="str">
        <f t="shared" si="178"/>
        <v>yes</v>
      </c>
      <c r="J805" s="2">
        <f t="shared" si="185"/>
        <v>3.8625663245415882E-234</v>
      </c>
      <c r="K805" s="2">
        <f t="shared" si="186"/>
        <v>1</v>
      </c>
      <c r="L805" s="2"/>
      <c r="M805" s="2"/>
      <c r="N805" s="2" t="str">
        <f t="shared" si="179"/>
        <v>yes</v>
      </c>
      <c r="O805" s="2">
        <f t="shared" si="187"/>
        <v>1.516062196589182E-231</v>
      </c>
      <c r="P805" s="2">
        <f t="shared" si="188"/>
        <v>1</v>
      </c>
      <c r="Q805" s="2" t="str">
        <f t="shared" si="180"/>
        <v>yes</v>
      </c>
      <c r="R805" s="2">
        <f t="shared" si="181"/>
        <v>0.99</v>
      </c>
    </row>
    <row r="806" spans="1:18" ht="13.5" hidden="1" thickBot="1" x14ac:dyDescent="0.25">
      <c r="A806" s="66">
        <v>785</v>
      </c>
      <c r="B806" s="219" t="str">
        <f t="shared" si="174"/>
        <v/>
      </c>
      <c r="C806" s="59" t="str">
        <f t="shared" si="182"/>
        <v/>
      </c>
      <c r="D806" s="60">
        <f t="shared" si="175"/>
        <v>2.4571032598866329E-237</v>
      </c>
      <c r="E806" s="60">
        <f t="shared" si="176"/>
        <v>1.9337402655307869E-234</v>
      </c>
      <c r="F806" s="60">
        <f t="shared" si="177"/>
        <v>7.5996238145681737E-232</v>
      </c>
      <c r="G806" s="2">
        <f t="shared" si="183"/>
        <v>2.4571032598866329E-237</v>
      </c>
      <c r="H806" s="2">
        <f t="shared" si="184"/>
        <v>1</v>
      </c>
      <c r="I806" s="2" t="str">
        <f t="shared" si="178"/>
        <v>yes</v>
      </c>
      <c r="J806" s="2">
        <f t="shared" si="185"/>
        <v>1.9337402655307869E-234</v>
      </c>
      <c r="K806" s="2">
        <f t="shared" si="186"/>
        <v>1</v>
      </c>
      <c r="L806" s="2"/>
      <c r="M806" s="2"/>
      <c r="N806" s="2" t="str">
        <f t="shared" si="179"/>
        <v>yes</v>
      </c>
      <c r="O806" s="2">
        <f t="shared" si="187"/>
        <v>7.5996238145681737E-232</v>
      </c>
      <c r="P806" s="2">
        <f t="shared" si="188"/>
        <v>1</v>
      </c>
      <c r="Q806" s="2" t="str">
        <f t="shared" si="180"/>
        <v>yes</v>
      </c>
      <c r="R806" s="2">
        <f t="shared" si="181"/>
        <v>0.99</v>
      </c>
    </row>
    <row r="807" spans="1:18" ht="13.5" hidden="1" thickBot="1" x14ac:dyDescent="0.25">
      <c r="A807" s="66">
        <v>786</v>
      </c>
      <c r="B807" s="219" t="str">
        <f t="shared" si="174"/>
        <v/>
      </c>
      <c r="C807" s="59" t="str">
        <f t="shared" si="182"/>
        <v/>
      </c>
      <c r="D807" s="60">
        <f t="shared" si="175"/>
        <v>1.2285516299433841E-237</v>
      </c>
      <c r="E807" s="60">
        <f t="shared" si="176"/>
        <v>9.6809868439539009E-235</v>
      </c>
      <c r="F807" s="60">
        <f t="shared" si="177"/>
        <v>3.8094806086119494E-232</v>
      </c>
      <c r="G807" s="2">
        <f t="shared" si="183"/>
        <v>1.2285516299433841E-237</v>
      </c>
      <c r="H807" s="2">
        <f t="shared" si="184"/>
        <v>1</v>
      </c>
      <c r="I807" s="2" t="str">
        <f t="shared" si="178"/>
        <v>yes</v>
      </c>
      <c r="J807" s="2">
        <f t="shared" si="185"/>
        <v>9.6809868439539009E-235</v>
      </c>
      <c r="K807" s="2">
        <f t="shared" si="186"/>
        <v>1</v>
      </c>
      <c r="L807" s="2"/>
      <c r="M807" s="2"/>
      <c r="N807" s="2" t="str">
        <f t="shared" si="179"/>
        <v>yes</v>
      </c>
      <c r="O807" s="2">
        <f t="shared" si="187"/>
        <v>3.8094806086119494E-232</v>
      </c>
      <c r="P807" s="2">
        <f t="shared" si="188"/>
        <v>1</v>
      </c>
      <c r="Q807" s="2" t="str">
        <f t="shared" si="180"/>
        <v>yes</v>
      </c>
      <c r="R807" s="2">
        <f t="shared" si="181"/>
        <v>0.99</v>
      </c>
    </row>
    <row r="808" spans="1:18" ht="13.5" hidden="1" thickBot="1" x14ac:dyDescent="0.25">
      <c r="A808" s="66">
        <v>787</v>
      </c>
      <c r="B808" s="219" t="str">
        <f t="shared" si="174"/>
        <v/>
      </c>
      <c r="C808" s="59" t="str">
        <f t="shared" si="182"/>
        <v/>
      </c>
      <c r="D808" s="60">
        <f t="shared" si="175"/>
        <v>6.1427581497165589E-238</v>
      </c>
      <c r="E808" s="60">
        <f t="shared" si="176"/>
        <v>4.8466361801263834E-235</v>
      </c>
      <c r="F808" s="60">
        <f t="shared" si="177"/>
        <v>1.9095807977280572E-232</v>
      </c>
      <c r="G808" s="2">
        <f t="shared" si="183"/>
        <v>6.1427581497165589E-238</v>
      </c>
      <c r="H808" s="2">
        <f t="shared" si="184"/>
        <v>1</v>
      </c>
      <c r="I808" s="2" t="str">
        <f t="shared" si="178"/>
        <v>yes</v>
      </c>
      <c r="J808" s="2">
        <f t="shared" si="185"/>
        <v>4.8466361801263834E-235</v>
      </c>
      <c r="K808" s="2">
        <f t="shared" si="186"/>
        <v>1</v>
      </c>
      <c r="L808" s="2"/>
      <c r="M808" s="2"/>
      <c r="N808" s="2" t="str">
        <f t="shared" si="179"/>
        <v>yes</v>
      </c>
      <c r="O808" s="2">
        <f t="shared" si="187"/>
        <v>1.9095807977280572E-232</v>
      </c>
      <c r="P808" s="2">
        <f t="shared" si="188"/>
        <v>1</v>
      </c>
      <c r="Q808" s="2" t="str">
        <f t="shared" si="180"/>
        <v>yes</v>
      </c>
      <c r="R808" s="2">
        <f t="shared" si="181"/>
        <v>0.99</v>
      </c>
    </row>
    <row r="809" spans="1:18" ht="13.5" hidden="1" thickBot="1" x14ac:dyDescent="0.25">
      <c r="A809" s="66">
        <v>788</v>
      </c>
      <c r="B809" s="219" t="str">
        <f t="shared" si="174"/>
        <v/>
      </c>
      <c r="C809" s="59" t="str">
        <f t="shared" si="182"/>
        <v/>
      </c>
      <c r="D809" s="60">
        <f t="shared" si="175"/>
        <v>3.0713790748584486E-238</v>
      </c>
      <c r="E809" s="60">
        <f t="shared" si="176"/>
        <v>2.4263894691381833E-235</v>
      </c>
      <c r="F809" s="60">
        <f t="shared" si="177"/>
        <v>9.5721371695403542E-233</v>
      </c>
      <c r="G809" s="2">
        <f t="shared" si="183"/>
        <v>3.0713790748584486E-238</v>
      </c>
      <c r="H809" s="2">
        <f t="shared" si="184"/>
        <v>1</v>
      </c>
      <c r="I809" s="2" t="str">
        <f t="shared" si="178"/>
        <v>yes</v>
      </c>
      <c r="J809" s="2">
        <f t="shared" si="185"/>
        <v>2.4263894691381833E-235</v>
      </c>
      <c r="K809" s="2">
        <f t="shared" si="186"/>
        <v>1</v>
      </c>
      <c r="L809" s="2"/>
      <c r="M809" s="2"/>
      <c r="N809" s="2" t="str">
        <f t="shared" si="179"/>
        <v>yes</v>
      </c>
      <c r="O809" s="2">
        <f t="shared" si="187"/>
        <v>9.5721371695403542E-233</v>
      </c>
      <c r="P809" s="2">
        <f t="shared" si="188"/>
        <v>1</v>
      </c>
      <c r="Q809" s="2" t="str">
        <f t="shared" si="180"/>
        <v>yes</v>
      </c>
      <c r="R809" s="2">
        <f t="shared" si="181"/>
        <v>0.99</v>
      </c>
    </row>
    <row r="810" spans="1:18" ht="13.5" hidden="1" thickBot="1" x14ac:dyDescent="0.25">
      <c r="A810" s="66">
        <v>789</v>
      </c>
      <c r="B810" s="219" t="str">
        <f t="shared" si="174"/>
        <v/>
      </c>
      <c r="C810" s="59" t="str">
        <f t="shared" si="182"/>
        <v/>
      </c>
      <c r="D810" s="60">
        <f t="shared" si="175"/>
        <v>1.5356895374291339E-238</v>
      </c>
      <c r="E810" s="60">
        <f t="shared" si="176"/>
        <v>1.2147304241064492E-235</v>
      </c>
      <c r="F810" s="60">
        <f t="shared" si="177"/>
        <v>4.7982005321161327E-233</v>
      </c>
      <c r="G810" s="2">
        <f t="shared" si="183"/>
        <v>1.5356895374291339E-238</v>
      </c>
      <c r="H810" s="2">
        <f t="shared" si="184"/>
        <v>1</v>
      </c>
      <c r="I810" s="2" t="str">
        <f t="shared" si="178"/>
        <v>yes</v>
      </c>
      <c r="J810" s="2">
        <f t="shared" si="185"/>
        <v>1.2147304241064492E-235</v>
      </c>
      <c r="K810" s="2">
        <f t="shared" si="186"/>
        <v>1</v>
      </c>
      <c r="L810" s="2"/>
      <c r="M810" s="2"/>
      <c r="N810" s="2" t="str">
        <f t="shared" si="179"/>
        <v>yes</v>
      </c>
      <c r="O810" s="2">
        <f t="shared" si="187"/>
        <v>4.7982005321161327E-233</v>
      </c>
      <c r="P810" s="2">
        <f t="shared" si="188"/>
        <v>1</v>
      </c>
      <c r="Q810" s="2" t="str">
        <f t="shared" si="180"/>
        <v>yes</v>
      </c>
      <c r="R810" s="2">
        <f t="shared" si="181"/>
        <v>0.99</v>
      </c>
    </row>
    <row r="811" spans="1:18" ht="13.5" hidden="1" thickBot="1" x14ac:dyDescent="0.25">
      <c r="A811" s="66">
        <v>790</v>
      </c>
      <c r="B811" s="219" t="str">
        <f t="shared" si="174"/>
        <v/>
      </c>
      <c r="C811" s="59" t="str">
        <f t="shared" si="182"/>
        <v/>
      </c>
      <c r="D811" s="60">
        <f t="shared" si="175"/>
        <v>7.6784476871460925E-239</v>
      </c>
      <c r="E811" s="60">
        <f t="shared" si="176"/>
        <v>6.0813305682197287E-236</v>
      </c>
      <c r="F811" s="60">
        <f t="shared" si="177"/>
        <v>2.4051739181784564E-233</v>
      </c>
      <c r="G811" s="2">
        <f t="shared" si="183"/>
        <v>7.6784476871460925E-239</v>
      </c>
      <c r="H811" s="2">
        <f t="shared" si="184"/>
        <v>1</v>
      </c>
      <c r="I811" s="2" t="str">
        <f t="shared" si="178"/>
        <v>yes</v>
      </c>
      <c r="J811" s="2">
        <f t="shared" si="185"/>
        <v>6.0813305682197287E-236</v>
      </c>
      <c r="K811" s="2">
        <f t="shared" si="186"/>
        <v>1</v>
      </c>
      <c r="L811" s="2"/>
      <c r="M811" s="2"/>
      <c r="N811" s="2" t="str">
        <f t="shared" si="179"/>
        <v>yes</v>
      </c>
      <c r="O811" s="2">
        <f t="shared" si="187"/>
        <v>2.4051739181784564E-233</v>
      </c>
      <c r="P811" s="2">
        <f t="shared" si="188"/>
        <v>1</v>
      </c>
      <c r="Q811" s="2" t="str">
        <f t="shared" si="180"/>
        <v>yes</v>
      </c>
      <c r="R811" s="2">
        <f t="shared" si="181"/>
        <v>0.99</v>
      </c>
    </row>
    <row r="812" spans="1:18" ht="13.5" hidden="1" thickBot="1" x14ac:dyDescent="0.25">
      <c r="A812" s="66">
        <v>791</v>
      </c>
      <c r="B812" s="219" t="str">
        <f t="shared" si="174"/>
        <v/>
      </c>
      <c r="C812" s="59" t="str">
        <f t="shared" si="182"/>
        <v/>
      </c>
      <c r="D812" s="60">
        <f t="shared" si="175"/>
        <v>3.8392238435728212E-239</v>
      </c>
      <c r="E812" s="60">
        <f t="shared" si="176"/>
        <v>3.0445045079532595E-236</v>
      </c>
      <c r="F812" s="60">
        <f t="shared" si="177"/>
        <v>1.2056276243734049E-233</v>
      </c>
      <c r="G812" s="2">
        <f t="shared" si="183"/>
        <v>3.8392238435728212E-239</v>
      </c>
      <c r="H812" s="2">
        <f t="shared" si="184"/>
        <v>1</v>
      </c>
      <c r="I812" s="2" t="str">
        <f t="shared" si="178"/>
        <v>yes</v>
      </c>
      <c r="J812" s="2">
        <f t="shared" si="185"/>
        <v>3.0445045079532595E-236</v>
      </c>
      <c r="K812" s="2">
        <f t="shared" si="186"/>
        <v>1</v>
      </c>
      <c r="L812" s="2"/>
      <c r="M812" s="2"/>
      <c r="N812" s="2" t="str">
        <f t="shared" si="179"/>
        <v>yes</v>
      </c>
      <c r="O812" s="2">
        <f t="shared" si="187"/>
        <v>1.2056276243734049E-233</v>
      </c>
      <c r="P812" s="2">
        <f t="shared" si="188"/>
        <v>1</v>
      </c>
      <c r="Q812" s="2" t="str">
        <f t="shared" si="180"/>
        <v>yes</v>
      </c>
      <c r="R812" s="2">
        <f t="shared" si="181"/>
        <v>0.99</v>
      </c>
    </row>
    <row r="813" spans="1:18" ht="13.5" hidden="1" thickBot="1" x14ac:dyDescent="0.25">
      <c r="A813" s="66">
        <v>792</v>
      </c>
      <c r="B813" s="219" t="str">
        <f t="shared" si="174"/>
        <v/>
      </c>
      <c r="C813" s="59" t="str">
        <f t="shared" si="182"/>
        <v/>
      </c>
      <c r="D813" s="60">
        <f t="shared" si="175"/>
        <v>1.9196119217865159E-239</v>
      </c>
      <c r="E813" s="60">
        <f t="shared" si="176"/>
        <v>1.5241718658984993E-236</v>
      </c>
      <c r="F813" s="60">
        <f t="shared" si="177"/>
        <v>6.0433606444064377E-234</v>
      </c>
      <c r="G813" s="2">
        <f t="shared" si="183"/>
        <v>1.9196119217865159E-239</v>
      </c>
      <c r="H813" s="2">
        <f t="shared" si="184"/>
        <v>1</v>
      </c>
      <c r="I813" s="2" t="str">
        <f t="shared" si="178"/>
        <v>yes</v>
      </c>
      <c r="J813" s="2">
        <f t="shared" si="185"/>
        <v>1.5241718658984993E-236</v>
      </c>
      <c r="K813" s="2">
        <f t="shared" si="186"/>
        <v>1</v>
      </c>
      <c r="L813" s="2"/>
      <c r="M813" s="2"/>
      <c r="N813" s="2" t="str">
        <f t="shared" si="179"/>
        <v>yes</v>
      </c>
      <c r="O813" s="2">
        <f t="shared" si="187"/>
        <v>6.0433606444064377E-234</v>
      </c>
      <c r="P813" s="2">
        <f t="shared" si="188"/>
        <v>1</v>
      </c>
      <c r="Q813" s="2" t="str">
        <f t="shared" si="180"/>
        <v>yes</v>
      </c>
      <c r="R813" s="2">
        <f t="shared" si="181"/>
        <v>0.99</v>
      </c>
    </row>
    <row r="814" spans="1:18" ht="13.5" hidden="1" thickBot="1" x14ac:dyDescent="0.25">
      <c r="A814" s="66">
        <v>793</v>
      </c>
      <c r="B814" s="219" t="str">
        <f t="shared" si="174"/>
        <v/>
      </c>
      <c r="C814" s="59" t="str">
        <f t="shared" si="182"/>
        <v/>
      </c>
      <c r="D814" s="60">
        <f t="shared" si="175"/>
        <v>9.5980596089320168E-240</v>
      </c>
      <c r="E814" s="60">
        <f t="shared" si="176"/>
        <v>7.6304573891009801E-237</v>
      </c>
      <c r="F814" s="60">
        <f t="shared" si="177"/>
        <v>3.0293011815328768E-234</v>
      </c>
      <c r="G814" s="2">
        <f t="shared" si="183"/>
        <v>9.5980596089320168E-240</v>
      </c>
      <c r="H814" s="2">
        <f t="shared" si="184"/>
        <v>1</v>
      </c>
      <c r="I814" s="2" t="str">
        <f t="shared" si="178"/>
        <v>yes</v>
      </c>
      <c r="J814" s="2">
        <f t="shared" si="185"/>
        <v>7.6304573891009801E-237</v>
      </c>
      <c r="K814" s="2">
        <f t="shared" si="186"/>
        <v>1</v>
      </c>
      <c r="L814" s="2"/>
      <c r="M814" s="2"/>
      <c r="N814" s="2" t="str">
        <f t="shared" si="179"/>
        <v>yes</v>
      </c>
      <c r="O814" s="2">
        <f t="shared" si="187"/>
        <v>3.0293011815328768E-234</v>
      </c>
      <c r="P814" s="2">
        <f t="shared" si="188"/>
        <v>1</v>
      </c>
      <c r="Q814" s="2" t="str">
        <f t="shared" si="180"/>
        <v>yes</v>
      </c>
      <c r="R814" s="2">
        <f t="shared" si="181"/>
        <v>0.99</v>
      </c>
    </row>
    <row r="815" spans="1:18" ht="13.5" hidden="1" thickBot="1" x14ac:dyDescent="0.25">
      <c r="A815" s="66">
        <v>794</v>
      </c>
      <c r="B815" s="219" t="str">
        <f t="shared" si="174"/>
        <v/>
      </c>
      <c r="C815" s="59" t="str">
        <f t="shared" si="182"/>
        <v/>
      </c>
      <c r="D815" s="60">
        <f t="shared" si="175"/>
        <v>4.7990298044662716E-240</v>
      </c>
      <c r="E815" s="60">
        <f t="shared" si="176"/>
        <v>3.8200277243551683E-237</v>
      </c>
      <c r="F815" s="60">
        <f t="shared" si="177"/>
        <v>1.5184658194608992E-234</v>
      </c>
      <c r="G815" s="2">
        <f t="shared" si="183"/>
        <v>4.7990298044662716E-240</v>
      </c>
      <c r="H815" s="2">
        <f t="shared" si="184"/>
        <v>1</v>
      </c>
      <c r="I815" s="2" t="str">
        <f t="shared" si="178"/>
        <v>yes</v>
      </c>
      <c r="J815" s="2">
        <f t="shared" si="185"/>
        <v>3.8200277243551683E-237</v>
      </c>
      <c r="K815" s="2">
        <f t="shared" si="186"/>
        <v>1</v>
      </c>
      <c r="L815" s="2"/>
      <c r="M815" s="2"/>
      <c r="N815" s="2" t="str">
        <f t="shared" si="179"/>
        <v>yes</v>
      </c>
      <c r="O815" s="2">
        <f t="shared" si="187"/>
        <v>1.5184658194608992E-234</v>
      </c>
      <c r="P815" s="2">
        <f t="shared" si="188"/>
        <v>1</v>
      </c>
      <c r="Q815" s="2" t="str">
        <f t="shared" si="180"/>
        <v>yes</v>
      </c>
      <c r="R815" s="2">
        <f t="shared" si="181"/>
        <v>0.99</v>
      </c>
    </row>
    <row r="816" spans="1:18" ht="13.5" hidden="1" thickBot="1" x14ac:dyDescent="0.25">
      <c r="A816" s="66">
        <v>795</v>
      </c>
      <c r="B816" s="219" t="str">
        <f t="shared" si="174"/>
        <v/>
      </c>
      <c r="C816" s="59" t="str">
        <f t="shared" si="182"/>
        <v/>
      </c>
      <c r="D816" s="60">
        <f t="shared" si="175"/>
        <v>2.3995149022329951E-240</v>
      </c>
      <c r="E816" s="60">
        <f t="shared" si="176"/>
        <v>1.9124133770797048E-237</v>
      </c>
      <c r="F816" s="60">
        <f t="shared" si="177"/>
        <v>7.6114292359266969E-235</v>
      </c>
      <c r="G816" s="2">
        <f t="shared" si="183"/>
        <v>2.3995149022329951E-240</v>
      </c>
      <c r="H816" s="2">
        <f t="shared" si="184"/>
        <v>1</v>
      </c>
      <c r="I816" s="2" t="str">
        <f t="shared" si="178"/>
        <v>yes</v>
      </c>
      <c r="J816" s="2">
        <f t="shared" si="185"/>
        <v>1.9124133770797048E-237</v>
      </c>
      <c r="K816" s="2">
        <f t="shared" si="186"/>
        <v>1</v>
      </c>
      <c r="L816" s="2"/>
      <c r="M816" s="2"/>
      <c r="N816" s="2" t="str">
        <f t="shared" si="179"/>
        <v>yes</v>
      </c>
      <c r="O816" s="2">
        <f t="shared" si="187"/>
        <v>7.6114292359266969E-235</v>
      </c>
      <c r="P816" s="2">
        <f t="shared" si="188"/>
        <v>1</v>
      </c>
      <c r="Q816" s="2" t="str">
        <f t="shared" si="180"/>
        <v>yes</v>
      </c>
      <c r="R816" s="2">
        <f t="shared" si="181"/>
        <v>0.99</v>
      </c>
    </row>
    <row r="817" spans="1:18" ht="13.5" hidden="1" thickBot="1" x14ac:dyDescent="0.25">
      <c r="A817" s="66">
        <v>796</v>
      </c>
      <c r="B817" s="219" t="str">
        <f t="shared" si="174"/>
        <v/>
      </c>
      <c r="C817" s="59" t="str">
        <f t="shared" si="182"/>
        <v/>
      </c>
      <c r="D817" s="60">
        <f t="shared" si="175"/>
        <v>1.1997574511165636E-240</v>
      </c>
      <c r="E817" s="60">
        <f t="shared" si="176"/>
        <v>9.5740644599102113E-238</v>
      </c>
      <c r="F817" s="60">
        <f t="shared" si="177"/>
        <v>3.8152766848485214E-235</v>
      </c>
      <c r="G817" s="2">
        <f t="shared" si="183"/>
        <v>1.1997574511165636E-240</v>
      </c>
      <c r="H817" s="2">
        <f t="shared" si="184"/>
        <v>1</v>
      </c>
      <c r="I817" s="2" t="str">
        <f t="shared" si="178"/>
        <v>yes</v>
      </c>
      <c r="J817" s="2">
        <f t="shared" si="185"/>
        <v>9.5740644599102113E-238</v>
      </c>
      <c r="K817" s="2">
        <f t="shared" si="186"/>
        <v>1</v>
      </c>
      <c r="L817" s="2"/>
      <c r="M817" s="2"/>
      <c r="N817" s="2" t="str">
        <f t="shared" si="179"/>
        <v>yes</v>
      </c>
      <c r="O817" s="2">
        <f t="shared" si="187"/>
        <v>3.8152766848485214E-235</v>
      </c>
      <c r="P817" s="2">
        <f t="shared" si="188"/>
        <v>1</v>
      </c>
      <c r="Q817" s="2" t="str">
        <f t="shared" si="180"/>
        <v>yes</v>
      </c>
      <c r="R817" s="2">
        <f t="shared" si="181"/>
        <v>0.99</v>
      </c>
    </row>
    <row r="818" spans="1:18" ht="13.5" hidden="1" thickBot="1" x14ac:dyDescent="0.25">
      <c r="A818" s="66">
        <v>797</v>
      </c>
      <c r="B818" s="219" t="str">
        <f t="shared" si="174"/>
        <v/>
      </c>
      <c r="C818" s="59" t="str">
        <f t="shared" si="182"/>
        <v/>
      </c>
      <c r="D818" s="60">
        <f t="shared" si="175"/>
        <v>5.9987872555824659E-241</v>
      </c>
      <c r="E818" s="60">
        <f t="shared" si="176"/>
        <v>4.7930310172104093E-238</v>
      </c>
      <c r="F818" s="60">
        <f t="shared" si="177"/>
        <v>1.9124253746543207E-235</v>
      </c>
      <c r="G818" s="2">
        <f t="shared" si="183"/>
        <v>5.9987872555824659E-241</v>
      </c>
      <c r="H818" s="2">
        <f t="shared" si="184"/>
        <v>1</v>
      </c>
      <c r="I818" s="2" t="str">
        <f t="shared" si="178"/>
        <v>yes</v>
      </c>
      <c r="J818" s="2">
        <f t="shared" si="185"/>
        <v>4.7930310172104093E-238</v>
      </c>
      <c r="K818" s="2">
        <f t="shared" si="186"/>
        <v>1</v>
      </c>
      <c r="L818" s="2"/>
      <c r="M818" s="2"/>
      <c r="N818" s="2" t="str">
        <f t="shared" si="179"/>
        <v>yes</v>
      </c>
      <c r="O818" s="2">
        <f t="shared" si="187"/>
        <v>1.9124253746543207E-235</v>
      </c>
      <c r="P818" s="2">
        <f t="shared" si="188"/>
        <v>1</v>
      </c>
      <c r="Q818" s="2" t="str">
        <f t="shared" si="180"/>
        <v>yes</v>
      </c>
      <c r="R818" s="2">
        <f t="shared" si="181"/>
        <v>0.99</v>
      </c>
    </row>
    <row r="819" spans="1:18" ht="13.5" hidden="1" thickBot="1" x14ac:dyDescent="0.25">
      <c r="A819" s="66">
        <v>798</v>
      </c>
      <c r="B819" s="219" t="str">
        <f t="shared" si="174"/>
        <v/>
      </c>
      <c r="C819" s="59" t="str">
        <f t="shared" si="182"/>
        <v/>
      </c>
      <c r="D819" s="60">
        <f t="shared" si="175"/>
        <v>2.9993936277913978E-241</v>
      </c>
      <c r="E819" s="60">
        <f t="shared" si="176"/>
        <v>2.3995149022331279E-238</v>
      </c>
      <c r="F819" s="60">
        <f t="shared" si="177"/>
        <v>9.5860920283570951E-236</v>
      </c>
      <c r="G819" s="2">
        <f t="shared" si="183"/>
        <v>2.9993936277913978E-241</v>
      </c>
      <c r="H819" s="2">
        <f t="shared" si="184"/>
        <v>1</v>
      </c>
      <c r="I819" s="2" t="str">
        <f t="shared" si="178"/>
        <v>yes</v>
      </c>
      <c r="J819" s="2">
        <f t="shared" si="185"/>
        <v>2.3995149022331279E-238</v>
      </c>
      <c r="K819" s="2">
        <f t="shared" si="186"/>
        <v>1</v>
      </c>
      <c r="L819" s="2"/>
      <c r="M819" s="2"/>
      <c r="N819" s="2" t="str">
        <f t="shared" si="179"/>
        <v>yes</v>
      </c>
      <c r="O819" s="2">
        <f t="shared" si="187"/>
        <v>9.5860920283570951E-236</v>
      </c>
      <c r="P819" s="2">
        <f t="shared" si="188"/>
        <v>1</v>
      </c>
      <c r="Q819" s="2" t="str">
        <f t="shared" si="180"/>
        <v>yes</v>
      </c>
      <c r="R819" s="2">
        <f t="shared" si="181"/>
        <v>0.99</v>
      </c>
    </row>
    <row r="820" spans="1:18" ht="13.5" hidden="1" thickBot="1" x14ac:dyDescent="0.25">
      <c r="A820" s="221">
        <v>799</v>
      </c>
      <c r="B820" s="219" t="str">
        <f t="shared" si="174"/>
        <v/>
      </c>
      <c r="C820" s="59" t="str">
        <f t="shared" si="182"/>
        <v/>
      </c>
      <c r="D820" s="60">
        <f t="shared" si="175"/>
        <v>1.4996968138956108E-241</v>
      </c>
      <c r="E820" s="60">
        <f t="shared" si="176"/>
        <v>1.2012571479303888E-238</v>
      </c>
      <c r="F820" s="60">
        <f t="shared" si="177"/>
        <v>4.805043588689978E-236</v>
      </c>
      <c r="G820" s="2">
        <f t="shared" si="183"/>
        <v>1.4996968138956108E-241</v>
      </c>
      <c r="H820" s="2">
        <f t="shared" si="184"/>
        <v>1</v>
      </c>
      <c r="I820" s="2" t="str">
        <f t="shared" si="178"/>
        <v>yes</v>
      </c>
      <c r="J820" s="2">
        <f t="shared" si="185"/>
        <v>1.2012571479303888E-238</v>
      </c>
      <c r="K820" s="2">
        <f t="shared" si="186"/>
        <v>1</v>
      </c>
      <c r="L820" s="2"/>
      <c r="M820" s="2"/>
      <c r="N820" s="2" t="str">
        <f t="shared" si="179"/>
        <v>yes</v>
      </c>
      <c r="O820" s="2">
        <f t="shared" si="187"/>
        <v>4.805043588689978E-236</v>
      </c>
      <c r="P820" s="2">
        <f t="shared" si="188"/>
        <v>1</v>
      </c>
      <c r="Q820" s="2" t="str">
        <f t="shared" si="180"/>
        <v>yes</v>
      </c>
      <c r="R820" s="2">
        <f t="shared" si="181"/>
        <v>0.99</v>
      </c>
    </row>
    <row r="821" spans="1:18" ht="13.5" hidden="1" thickBot="1" x14ac:dyDescent="0.25">
      <c r="A821" s="58">
        <v>800</v>
      </c>
      <c r="B821" s="222" t="str">
        <f t="shared" si="174"/>
        <v/>
      </c>
      <c r="C821" s="59" t="str">
        <f t="shared" si="182"/>
        <v/>
      </c>
      <c r="D821" s="60">
        <f t="shared" si="175"/>
        <v>7.4984840694784661E-242</v>
      </c>
      <c r="E821" s="60">
        <f t="shared" si="176"/>
        <v>6.0137842237217512E-239</v>
      </c>
      <c r="F821" s="60">
        <f t="shared" si="177"/>
        <v>2.4085280800844987E-236</v>
      </c>
      <c r="G821" s="2">
        <f t="shared" si="183"/>
        <v>7.4984840694784661E-242</v>
      </c>
      <c r="H821" s="2">
        <f t="shared" si="184"/>
        <v>1</v>
      </c>
      <c r="I821" s="2" t="str">
        <f t="shared" si="178"/>
        <v>yes</v>
      </c>
      <c r="J821" s="2">
        <f t="shared" si="185"/>
        <v>6.0137842237217512E-239</v>
      </c>
      <c r="K821" s="2">
        <f t="shared" si="186"/>
        <v>1</v>
      </c>
      <c r="L821" s="2"/>
      <c r="M821" s="2"/>
      <c r="N821" s="2" t="str">
        <f t="shared" si="179"/>
        <v>yes</v>
      </c>
      <c r="O821" s="2">
        <f t="shared" si="187"/>
        <v>2.4085280800844987E-236</v>
      </c>
      <c r="P821" s="2">
        <f t="shared" si="188"/>
        <v>1</v>
      </c>
      <c r="Q821" s="2" t="str">
        <f t="shared" si="180"/>
        <v>yes</v>
      </c>
      <c r="R821" s="2">
        <f t="shared" si="181"/>
        <v>0.99</v>
      </c>
    </row>
    <row r="822" spans="1:18" ht="13.5" hidden="1" thickBot="1" x14ac:dyDescent="0.25">
      <c r="A822" s="58">
        <v>801</v>
      </c>
      <c r="B822" s="222" t="str">
        <f t="shared" si="174"/>
        <v/>
      </c>
      <c r="C822" s="59" t="str">
        <f t="shared" si="182"/>
        <v/>
      </c>
      <c r="D822" s="60">
        <f t="shared" si="175"/>
        <v>3.7492420347390129E-242</v>
      </c>
      <c r="E822" s="60">
        <f t="shared" si="176"/>
        <v>3.0106413538954404E-239</v>
      </c>
      <c r="F822" s="60">
        <f t="shared" si="177"/>
        <v>1.2072709321541764E-236</v>
      </c>
      <c r="G822" s="2">
        <f t="shared" si="183"/>
        <v>3.7492420347390129E-242</v>
      </c>
      <c r="H822" s="2">
        <f t="shared" si="184"/>
        <v>1</v>
      </c>
      <c r="I822" s="2" t="str">
        <f t="shared" si="178"/>
        <v>yes</v>
      </c>
      <c r="J822" s="2">
        <f t="shared" si="185"/>
        <v>3.0106413538954404E-239</v>
      </c>
      <c r="K822" s="2">
        <f t="shared" si="186"/>
        <v>1</v>
      </c>
      <c r="L822" s="2"/>
      <c r="M822" s="2"/>
      <c r="N822" s="2" t="str">
        <f t="shared" si="179"/>
        <v>yes</v>
      </c>
      <c r="O822" s="2">
        <f t="shared" si="187"/>
        <v>1.2072709321541764E-236</v>
      </c>
      <c r="P822" s="2">
        <f t="shared" si="188"/>
        <v>1</v>
      </c>
      <c r="Q822" s="2" t="str">
        <f t="shared" si="180"/>
        <v>yes</v>
      </c>
      <c r="R822" s="2">
        <f t="shared" si="181"/>
        <v>0.99</v>
      </c>
    </row>
    <row r="823" spans="1:18" ht="13.5" hidden="1" thickBot="1" x14ac:dyDescent="0.25">
      <c r="A823" s="58">
        <v>802</v>
      </c>
      <c r="B823" s="222" t="str">
        <f t="shared" si="174"/>
        <v/>
      </c>
      <c r="C823" s="59" t="str">
        <f t="shared" si="182"/>
        <v/>
      </c>
      <c r="D823" s="60">
        <f t="shared" si="175"/>
        <v>1.8746210173696095E-242</v>
      </c>
      <c r="E823" s="60">
        <f t="shared" si="176"/>
        <v>1.507195297965172E-239</v>
      </c>
      <c r="F823" s="60">
        <f t="shared" si="177"/>
        <v>6.0514078675400082E-237</v>
      </c>
      <c r="G823" s="2">
        <f t="shared" si="183"/>
        <v>1.8746210173696095E-242</v>
      </c>
      <c r="H823" s="2">
        <f t="shared" si="184"/>
        <v>1</v>
      </c>
      <c r="I823" s="2" t="str">
        <f t="shared" si="178"/>
        <v>yes</v>
      </c>
      <c r="J823" s="2">
        <f t="shared" si="185"/>
        <v>1.507195297965172E-239</v>
      </c>
      <c r="K823" s="2">
        <f t="shared" si="186"/>
        <v>1</v>
      </c>
      <c r="L823" s="2"/>
      <c r="M823" s="2"/>
      <c r="N823" s="2" t="str">
        <f t="shared" si="179"/>
        <v>yes</v>
      </c>
      <c r="O823" s="2">
        <f t="shared" si="187"/>
        <v>6.0514078675400082E-237</v>
      </c>
      <c r="P823" s="2">
        <f t="shared" si="188"/>
        <v>1</v>
      </c>
      <c r="Q823" s="2" t="str">
        <f t="shared" si="180"/>
        <v>yes</v>
      </c>
      <c r="R823" s="2">
        <f t="shared" si="181"/>
        <v>0.99</v>
      </c>
    </row>
    <row r="824" spans="1:18" ht="13.5" hidden="1" thickBot="1" x14ac:dyDescent="0.25">
      <c r="A824" s="58">
        <v>803</v>
      </c>
      <c r="B824" s="222" t="str">
        <f t="shared" si="174"/>
        <v/>
      </c>
      <c r="C824" s="59" t="str">
        <f t="shared" si="182"/>
        <v/>
      </c>
      <c r="D824" s="60">
        <f t="shared" si="175"/>
        <v>9.3731050868474978E-243</v>
      </c>
      <c r="E824" s="60">
        <f t="shared" si="176"/>
        <v>7.5453495949122643E-240</v>
      </c>
      <c r="F824" s="60">
        <f t="shared" si="177"/>
        <v>3.0332399102599955E-237</v>
      </c>
      <c r="G824" s="2">
        <f t="shared" si="183"/>
        <v>9.3731050868474978E-243</v>
      </c>
      <c r="H824" s="2">
        <f t="shared" si="184"/>
        <v>1</v>
      </c>
      <c r="I824" s="2" t="str">
        <f t="shared" si="178"/>
        <v>yes</v>
      </c>
      <c r="J824" s="2">
        <f t="shared" si="185"/>
        <v>7.5453495949122643E-240</v>
      </c>
      <c r="K824" s="2">
        <f t="shared" si="186"/>
        <v>1</v>
      </c>
      <c r="L824" s="2"/>
      <c r="M824" s="2"/>
      <c r="N824" s="2" t="str">
        <f t="shared" si="179"/>
        <v>yes</v>
      </c>
      <c r="O824" s="2">
        <f t="shared" si="187"/>
        <v>3.0332399102599955E-237</v>
      </c>
      <c r="P824" s="2">
        <f t="shared" si="188"/>
        <v>1</v>
      </c>
      <c r="Q824" s="2" t="str">
        <f t="shared" si="180"/>
        <v>yes</v>
      </c>
      <c r="R824" s="2">
        <f t="shared" si="181"/>
        <v>0.99</v>
      </c>
    </row>
    <row r="825" spans="1:18" ht="13.5" hidden="1" thickBot="1" x14ac:dyDescent="0.25">
      <c r="A825" s="58">
        <v>804</v>
      </c>
      <c r="B825" s="222" t="str">
        <f t="shared" si="174"/>
        <v/>
      </c>
      <c r="C825" s="59" t="str">
        <f t="shared" si="182"/>
        <v/>
      </c>
      <c r="D825" s="60">
        <f t="shared" si="175"/>
        <v>4.686552543424007E-243</v>
      </c>
      <c r="E825" s="60">
        <f t="shared" si="176"/>
        <v>3.7773613499997633E-240</v>
      </c>
      <c r="F825" s="60">
        <f t="shared" si="177"/>
        <v>1.5203926299273645E-237</v>
      </c>
      <c r="G825" s="2">
        <f t="shared" si="183"/>
        <v>4.686552543424007E-243</v>
      </c>
      <c r="H825" s="2">
        <f t="shared" si="184"/>
        <v>1</v>
      </c>
      <c r="I825" s="2" t="str">
        <f t="shared" si="178"/>
        <v>yes</v>
      </c>
      <c r="J825" s="2">
        <f t="shared" si="185"/>
        <v>3.7773613499997633E-240</v>
      </c>
      <c r="K825" s="2">
        <f t="shared" si="186"/>
        <v>1</v>
      </c>
      <c r="L825" s="2"/>
      <c r="M825" s="2"/>
      <c r="N825" s="2" t="str">
        <f t="shared" si="179"/>
        <v>yes</v>
      </c>
      <c r="O825" s="2">
        <f t="shared" si="187"/>
        <v>1.5203926299273645E-237</v>
      </c>
      <c r="P825" s="2">
        <f t="shared" si="188"/>
        <v>1</v>
      </c>
      <c r="Q825" s="2" t="str">
        <f t="shared" si="180"/>
        <v>yes</v>
      </c>
      <c r="R825" s="2">
        <f t="shared" si="181"/>
        <v>0.99</v>
      </c>
    </row>
    <row r="826" spans="1:18" ht="13.5" hidden="1" thickBot="1" x14ac:dyDescent="0.25">
      <c r="A826" s="58">
        <v>805</v>
      </c>
      <c r="B826" s="222" t="str">
        <f t="shared" si="174"/>
        <v/>
      </c>
      <c r="C826" s="59" t="str">
        <f t="shared" si="182"/>
        <v/>
      </c>
      <c r="D826" s="60">
        <f t="shared" si="175"/>
        <v>2.3432762717118656E-243</v>
      </c>
      <c r="E826" s="60">
        <f t="shared" si="176"/>
        <v>1.8910239512714835E-240</v>
      </c>
      <c r="F826" s="60">
        <f t="shared" si="177"/>
        <v>7.6208499563872406E-238</v>
      </c>
      <c r="G826" s="2">
        <f t="shared" si="183"/>
        <v>2.3432762717118656E-243</v>
      </c>
      <c r="H826" s="2">
        <f t="shared" si="184"/>
        <v>1</v>
      </c>
      <c r="I826" s="2" t="str">
        <f t="shared" si="178"/>
        <v>yes</v>
      </c>
      <c r="J826" s="2">
        <f t="shared" si="185"/>
        <v>1.8910239512714835E-240</v>
      </c>
      <c r="K826" s="2">
        <f t="shared" si="186"/>
        <v>1</v>
      </c>
      <c r="L826" s="2"/>
      <c r="M826" s="2"/>
      <c r="N826" s="2" t="str">
        <f t="shared" si="179"/>
        <v>yes</v>
      </c>
      <c r="O826" s="2">
        <f t="shared" si="187"/>
        <v>7.6208499563872406E-238</v>
      </c>
      <c r="P826" s="2">
        <f t="shared" si="188"/>
        <v>1</v>
      </c>
      <c r="Q826" s="2" t="str">
        <f t="shared" si="180"/>
        <v>yes</v>
      </c>
      <c r="R826" s="2">
        <f t="shared" si="181"/>
        <v>0.99</v>
      </c>
    </row>
    <row r="827" spans="1:18" ht="13.5" hidden="1" thickBot="1" x14ac:dyDescent="0.25">
      <c r="A827" s="58">
        <v>806</v>
      </c>
      <c r="B827" s="222" t="str">
        <f t="shared" si="174"/>
        <v/>
      </c>
      <c r="C827" s="59" t="str">
        <f t="shared" si="182"/>
        <v/>
      </c>
      <c r="D827" s="60">
        <f t="shared" si="175"/>
        <v>1.1716381358559973E-243</v>
      </c>
      <c r="E827" s="60">
        <f t="shared" si="176"/>
        <v>9.4668361377164901E-241</v>
      </c>
      <c r="F827" s="60">
        <f t="shared" si="177"/>
        <v>3.8198800979497549E-238</v>
      </c>
      <c r="G827" s="2">
        <f t="shared" si="183"/>
        <v>1.1716381358559973E-243</v>
      </c>
      <c r="H827" s="2">
        <f t="shared" si="184"/>
        <v>1</v>
      </c>
      <c r="I827" s="2" t="str">
        <f t="shared" si="178"/>
        <v>yes</v>
      </c>
      <c r="J827" s="2">
        <f t="shared" si="185"/>
        <v>9.4668361377164901E-241</v>
      </c>
      <c r="K827" s="2">
        <f t="shared" si="186"/>
        <v>1</v>
      </c>
      <c r="L827" s="2"/>
      <c r="M827" s="2"/>
      <c r="N827" s="2" t="str">
        <f t="shared" si="179"/>
        <v>yes</v>
      </c>
      <c r="O827" s="2">
        <f t="shared" si="187"/>
        <v>3.8198800979497549E-238</v>
      </c>
      <c r="P827" s="2">
        <f t="shared" si="188"/>
        <v>1</v>
      </c>
      <c r="Q827" s="2" t="str">
        <f t="shared" si="180"/>
        <v>yes</v>
      </c>
      <c r="R827" s="2">
        <f t="shared" si="181"/>
        <v>0.99</v>
      </c>
    </row>
    <row r="828" spans="1:18" ht="13.5" hidden="1" thickBot="1" x14ac:dyDescent="0.25">
      <c r="A828" s="58">
        <v>807</v>
      </c>
      <c r="B828" s="222" t="str">
        <f t="shared" si="174"/>
        <v/>
      </c>
      <c r="C828" s="59" t="str">
        <f t="shared" si="182"/>
        <v/>
      </c>
      <c r="D828" s="60">
        <f t="shared" si="175"/>
        <v>5.8581906792796426E-244</v>
      </c>
      <c r="E828" s="60">
        <f t="shared" si="176"/>
        <v>4.7392762595372505E-241</v>
      </c>
      <c r="F828" s="60">
        <f t="shared" si="177"/>
        <v>1.9146734670438395E-238</v>
      </c>
      <c r="G828" s="2">
        <f t="shared" si="183"/>
        <v>5.8581906792796426E-244</v>
      </c>
      <c r="H828" s="2">
        <f t="shared" si="184"/>
        <v>1</v>
      </c>
      <c r="I828" s="2" t="str">
        <f t="shared" si="178"/>
        <v>yes</v>
      </c>
      <c r="J828" s="2">
        <f t="shared" si="185"/>
        <v>4.7392762595372505E-241</v>
      </c>
      <c r="K828" s="2">
        <f t="shared" si="186"/>
        <v>1</v>
      </c>
      <c r="L828" s="2"/>
      <c r="M828" s="2"/>
      <c r="N828" s="2" t="str">
        <f t="shared" si="179"/>
        <v>yes</v>
      </c>
      <c r="O828" s="2">
        <f t="shared" si="187"/>
        <v>1.9146734670438395E-238</v>
      </c>
      <c r="P828" s="2">
        <f t="shared" si="188"/>
        <v>1</v>
      </c>
      <c r="Q828" s="2" t="str">
        <f t="shared" si="180"/>
        <v>yes</v>
      </c>
      <c r="R828" s="2">
        <f t="shared" si="181"/>
        <v>0.99</v>
      </c>
    </row>
    <row r="829" spans="1:18" ht="13.5" hidden="1" thickBot="1" x14ac:dyDescent="0.25">
      <c r="A829" s="58">
        <v>808</v>
      </c>
      <c r="B829" s="222" t="str">
        <f t="shared" si="174"/>
        <v/>
      </c>
      <c r="C829" s="59" t="str">
        <f t="shared" si="182"/>
        <v/>
      </c>
      <c r="D829" s="60">
        <f t="shared" si="175"/>
        <v>2.9290953396399823E-244</v>
      </c>
      <c r="E829" s="60">
        <f t="shared" si="176"/>
        <v>2.372567225108393E-241</v>
      </c>
      <c r="F829" s="60">
        <f t="shared" si="177"/>
        <v>9.597063716516327E-239</v>
      </c>
      <c r="G829" s="2">
        <f t="shared" si="183"/>
        <v>2.9290953396399823E-244</v>
      </c>
      <c r="H829" s="2">
        <f t="shared" si="184"/>
        <v>1</v>
      </c>
      <c r="I829" s="2" t="str">
        <f t="shared" si="178"/>
        <v>yes</v>
      </c>
      <c r="J829" s="2">
        <f t="shared" si="185"/>
        <v>2.372567225108393E-241</v>
      </c>
      <c r="K829" s="2">
        <f t="shared" si="186"/>
        <v>1</v>
      </c>
      <c r="L829" s="2"/>
      <c r="M829" s="2"/>
      <c r="N829" s="2" t="str">
        <f t="shared" si="179"/>
        <v>yes</v>
      </c>
      <c r="O829" s="2">
        <f t="shared" si="187"/>
        <v>9.597063716516327E-239</v>
      </c>
      <c r="P829" s="2">
        <f t="shared" si="188"/>
        <v>1</v>
      </c>
      <c r="Q829" s="2" t="str">
        <f t="shared" si="180"/>
        <v>yes</v>
      </c>
      <c r="R829" s="2">
        <f t="shared" si="181"/>
        <v>0.99</v>
      </c>
    </row>
    <row r="830" spans="1:18" ht="13.5" hidden="1" thickBot="1" x14ac:dyDescent="0.25">
      <c r="A830" s="58">
        <v>809</v>
      </c>
      <c r="B830" s="222" t="str">
        <f t="shared" si="174"/>
        <v/>
      </c>
      <c r="C830" s="59" t="str">
        <f t="shared" si="182"/>
        <v/>
      </c>
      <c r="D830" s="60">
        <f t="shared" si="175"/>
        <v>1.4645476698199051E-244</v>
      </c>
      <c r="E830" s="60">
        <f t="shared" si="176"/>
        <v>1.187748160223947E-241</v>
      </c>
      <c r="F830" s="60">
        <f t="shared" si="177"/>
        <v>4.810394694383966E-239</v>
      </c>
      <c r="G830" s="2">
        <f t="shared" si="183"/>
        <v>1.4645476698199051E-244</v>
      </c>
      <c r="H830" s="2">
        <f t="shared" si="184"/>
        <v>1</v>
      </c>
      <c r="I830" s="2" t="str">
        <f t="shared" si="178"/>
        <v>yes</v>
      </c>
      <c r="J830" s="2">
        <f t="shared" si="185"/>
        <v>1.187748160223947E-241</v>
      </c>
      <c r="K830" s="2">
        <f t="shared" si="186"/>
        <v>1</v>
      </c>
      <c r="L830" s="2"/>
      <c r="M830" s="2"/>
      <c r="N830" s="2" t="str">
        <f t="shared" si="179"/>
        <v>yes</v>
      </c>
      <c r="O830" s="2">
        <f t="shared" si="187"/>
        <v>4.810394694383966E-239</v>
      </c>
      <c r="P830" s="2">
        <f t="shared" si="188"/>
        <v>1</v>
      </c>
      <c r="Q830" s="2" t="str">
        <f t="shared" si="180"/>
        <v>yes</v>
      </c>
      <c r="R830" s="2">
        <f t="shared" si="181"/>
        <v>0.99</v>
      </c>
    </row>
    <row r="831" spans="1:18" ht="13.5" hidden="1" thickBot="1" x14ac:dyDescent="0.25">
      <c r="A831" s="58">
        <v>810</v>
      </c>
      <c r="B831" s="222" t="str">
        <f t="shared" si="174"/>
        <v/>
      </c>
      <c r="C831" s="59" t="str">
        <f t="shared" si="182"/>
        <v/>
      </c>
      <c r="D831" s="60">
        <f t="shared" si="175"/>
        <v>7.322738349099928E-245</v>
      </c>
      <c r="E831" s="60">
        <f t="shared" si="176"/>
        <v>5.9460635394691612E-242</v>
      </c>
      <c r="F831" s="60">
        <f t="shared" si="177"/>
        <v>2.4111360879929614E-239</v>
      </c>
      <c r="G831" s="2">
        <f t="shared" si="183"/>
        <v>7.322738349099928E-245</v>
      </c>
      <c r="H831" s="2">
        <f t="shared" si="184"/>
        <v>1</v>
      </c>
      <c r="I831" s="2" t="str">
        <f t="shared" si="178"/>
        <v>yes</v>
      </c>
      <c r="J831" s="2">
        <f t="shared" si="185"/>
        <v>5.9460635394691612E-242</v>
      </c>
      <c r="K831" s="2">
        <f t="shared" si="186"/>
        <v>1</v>
      </c>
      <c r="L831" s="2"/>
      <c r="M831" s="2"/>
      <c r="N831" s="2" t="str">
        <f t="shared" si="179"/>
        <v>yes</v>
      </c>
      <c r="O831" s="2">
        <f t="shared" si="187"/>
        <v>2.4111360879929614E-239</v>
      </c>
      <c r="P831" s="2">
        <f t="shared" si="188"/>
        <v>1</v>
      </c>
      <c r="Q831" s="2" t="str">
        <f t="shared" si="180"/>
        <v>yes</v>
      </c>
      <c r="R831" s="2">
        <f t="shared" si="181"/>
        <v>0.99</v>
      </c>
    </row>
    <row r="832" spans="1:18" ht="13.5" hidden="1" thickBot="1" x14ac:dyDescent="0.25">
      <c r="A832" s="58">
        <v>811</v>
      </c>
      <c r="B832" s="222" t="str">
        <f t="shared" si="174"/>
        <v/>
      </c>
      <c r="C832" s="59" t="str">
        <f t="shared" si="182"/>
        <v/>
      </c>
      <c r="D832" s="60">
        <f t="shared" si="175"/>
        <v>3.6613691745497494E-245</v>
      </c>
      <c r="E832" s="60">
        <f t="shared" si="176"/>
        <v>2.9766931389089582E-242</v>
      </c>
      <c r="F832" s="60">
        <f t="shared" si="177"/>
        <v>1.2085410757662819E-239</v>
      </c>
      <c r="G832" s="2">
        <f t="shared" si="183"/>
        <v>3.6613691745497494E-245</v>
      </c>
      <c r="H832" s="2">
        <f t="shared" si="184"/>
        <v>1</v>
      </c>
      <c r="I832" s="2" t="str">
        <f t="shared" si="178"/>
        <v>yes</v>
      </c>
      <c r="J832" s="2">
        <f t="shared" si="185"/>
        <v>2.9766931389089582E-242</v>
      </c>
      <c r="K832" s="2">
        <f t="shared" si="186"/>
        <v>1</v>
      </c>
      <c r="L832" s="2"/>
      <c r="M832" s="2"/>
      <c r="N832" s="2" t="str">
        <f t="shared" si="179"/>
        <v>yes</v>
      </c>
      <c r="O832" s="2">
        <f t="shared" si="187"/>
        <v>1.2085410757662819E-239</v>
      </c>
      <c r="P832" s="2">
        <f t="shared" si="188"/>
        <v>1</v>
      </c>
      <c r="Q832" s="2" t="str">
        <f t="shared" si="180"/>
        <v>yes</v>
      </c>
      <c r="R832" s="2">
        <f t="shared" si="181"/>
        <v>0.99</v>
      </c>
    </row>
    <row r="833" spans="1:18" ht="13.5" hidden="1" thickBot="1" x14ac:dyDescent="0.25">
      <c r="A833" s="58">
        <v>812</v>
      </c>
      <c r="B833" s="222" t="str">
        <f t="shared" si="174"/>
        <v/>
      </c>
      <c r="C833" s="59" t="str">
        <f t="shared" si="182"/>
        <v/>
      </c>
      <c r="D833" s="60">
        <f t="shared" si="175"/>
        <v>1.8306845872749751E-245</v>
      </c>
      <c r="E833" s="60">
        <f t="shared" si="176"/>
        <v>1.490177254041835E-242</v>
      </c>
      <c r="F833" s="60">
        <f t="shared" si="177"/>
        <v>6.057588844525602E-240</v>
      </c>
      <c r="G833" s="2">
        <f t="shared" si="183"/>
        <v>1.8306845872749751E-245</v>
      </c>
      <c r="H833" s="2">
        <f t="shared" si="184"/>
        <v>1</v>
      </c>
      <c r="I833" s="2" t="str">
        <f t="shared" si="178"/>
        <v>yes</v>
      </c>
      <c r="J833" s="2">
        <f t="shared" si="185"/>
        <v>1.490177254041835E-242</v>
      </c>
      <c r="K833" s="2">
        <f t="shared" si="186"/>
        <v>1</v>
      </c>
      <c r="L833" s="2"/>
      <c r="M833" s="2"/>
      <c r="N833" s="2" t="str">
        <f t="shared" si="179"/>
        <v>yes</v>
      </c>
      <c r="O833" s="2">
        <f t="shared" si="187"/>
        <v>6.057588844525602E-240</v>
      </c>
      <c r="P833" s="2">
        <f t="shared" si="188"/>
        <v>1</v>
      </c>
      <c r="Q833" s="2" t="str">
        <f t="shared" si="180"/>
        <v>yes</v>
      </c>
      <c r="R833" s="2">
        <f t="shared" si="181"/>
        <v>0.99</v>
      </c>
    </row>
    <row r="834" spans="1:18" ht="13.5" hidden="1" thickBot="1" x14ac:dyDescent="0.25">
      <c r="A834" s="58">
        <v>813</v>
      </c>
      <c r="B834" s="222" t="str">
        <f t="shared" si="174"/>
        <v/>
      </c>
      <c r="C834" s="59" t="str">
        <f t="shared" si="182"/>
        <v/>
      </c>
      <c r="D834" s="60">
        <f t="shared" si="175"/>
        <v>9.1534229363753795E-246</v>
      </c>
      <c r="E834" s="60">
        <f t="shared" si="176"/>
        <v>7.4600396931451105E-243</v>
      </c>
      <c r="F834" s="60">
        <f t="shared" si="177"/>
        <v>3.0362453085331757E-240</v>
      </c>
      <c r="G834" s="2">
        <f t="shared" si="183"/>
        <v>9.1534229363753795E-246</v>
      </c>
      <c r="H834" s="2">
        <f t="shared" si="184"/>
        <v>1</v>
      </c>
      <c r="I834" s="2" t="str">
        <f t="shared" si="178"/>
        <v>yes</v>
      </c>
      <c r="J834" s="2">
        <f t="shared" si="185"/>
        <v>7.4600396931451105E-243</v>
      </c>
      <c r="K834" s="2">
        <f t="shared" si="186"/>
        <v>1</v>
      </c>
      <c r="L834" s="2"/>
      <c r="M834" s="2"/>
      <c r="N834" s="2" t="str">
        <f t="shared" si="179"/>
        <v>yes</v>
      </c>
      <c r="O834" s="2">
        <f t="shared" si="187"/>
        <v>3.0362453085331757E-240</v>
      </c>
      <c r="P834" s="2">
        <f t="shared" si="188"/>
        <v>1</v>
      </c>
      <c r="Q834" s="2" t="str">
        <f t="shared" si="180"/>
        <v>yes</v>
      </c>
      <c r="R834" s="2">
        <f t="shared" si="181"/>
        <v>0.99</v>
      </c>
    </row>
    <row r="835" spans="1:18" ht="13.5" hidden="1" thickBot="1" x14ac:dyDescent="0.25">
      <c r="A835" s="58">
        <v>814</v>
      </c>
      <c r="B835" s="222" t="str">
        <f t="shared" si="174"/>
        <v/>
      </c>
      <c r="C835" s="59" t="str">
        <f t="shared" si="182"/>
        <v/>
      </c>
      <c r="D835" s="60">
        <f t="shared" si="175"/>
        <v>4.5767114681874204E-246</v>
      </c>
      <c r="E835" s="60">
        <f t="shared" si="176"/>
        <v>3.7345965580409486E-243</v>
      </c>
      <c r="F835" s="60">
        <f t="shared" si="177"/>
        <v>1.5218526741130705E-240</v>
      </c>
      <c r="G835" s="2">
        <f t="shared" si="183"/>
        <v>4.5767114681874204E-246</v>
      </c>
      <c r="H835" s="2">
        <f t="shared" si="184"/>
        <v>1</v>
      </c>
      <c r="I835" s="2" t="str">
        <f t="shared" si="178"/>
        <v>yes</v>
      </c>
      <c r="J835" s="2">
        <f t="shared" si="185"/>
        <v>3.7345965580409486E-243</v>
      </c>
      <c r="K835" s="2">
        <f t="shared" si="186"/>
        <v>1</v>
      </c>
      <c r="L835" s="2"/>
      <c r="M835" s="2"/>
      <c r="N835" s="2" t="str">
        <f t="shared" si="179"/>
        <v>yes</v>
      </c>
      <c r="O835" s="2">
        <f t="shared" si="187"/>
        <v>1.5218526741130705E-240</v>
      </c>
      <c r="P835" s="2">
        <f t="shared" si="188"/>
        <v>1</v>
      </c>
      <c r="Q835" s="2" t="str">
        <f t="shared" si="180"/>
        <v>yes</v>
      </c>
      <c r="R835" s="2">
        <f t="shared" si="181"/>
        <v>0.99</v>
      </c>
    </row>
    <row r="836" spans="1:18" ht="13.5" hidden="1" thickBot="1" x14ac:dyDescent="0.25">
      <c r="A836" s="58">
        <v>815</v>
      </c>
      <c r="B836" s="222" t="str">
        <f t="shared" si="174"/>
        <v/>
      </c>
      <c r="C836" s="59" t="str">
        <f t="shared" si="182"/>
        <v/>
      </c>
      <c r="D836" s="60">
        <f t="shared" si="175"/>
        <v>2.2883557340938362E-246</v>
      </c>
      <c r="E836" s="60">
        <f t="shared" si="176"/>
        <v>1.869586634754671E-243</v>
      </c>
      <c r="F836" s="60">
        <f t="shared" si="177"/>
        <v>7.6279363533559778E-241</v>
      </c>
      <c r="G836" s="2">
        <f t="shared" si="183"/>
        <v>2.2883557340938362E-246</v>
      </c>
      <c r="H836" s="2">
        <f t="shared" si="184"/>
        <v>1</v>
      </c>
      <c r="I836" s="2" t="str">
        <f t="shared" si="178"/>
        <v>yes</v>
      </c>
      <c r="J836" s="2">
        <f t="shared" si="185"/>
        <v>1.869586634754671E-243</v>
      </c>
      <c r="K836" s="2">
        <f t="shared" si="186"/>
        <v>1</v>
      </c>
      <c r="L836" s="2"/>
      <c r="M836" s="2"/>
      <c r="N836" s="2" t="str">
        <f t="shared" si="179"/>
        <v>yes</v>
      </c>
      <c r="O836" s="2">
        <f t="shared" si="187"/>
        <v>7.6279363533559778E-241</v>
      </c>
      <c r="P836" s="2">
        <f t="shared" si="188"/>
        <v>1</v>
      </c>
      <c r="Q836" s="2" t="str">
        <f t="shared" si="180"/>
        <v>yes</v>
      </c>
      <c r="R836" s="2">
        <f t="shared" si="181"/>
        <v>0.99</v>
      </c>
    </row>
    <row r="837" spans="1:18" ht="13.5" hidden="1" thickBot="1" x14ac:dyDescent="0.25">
      <c r="A837" s="58">
        <v>816</v>
      </c>
      <c r="B837" s="222" t="str">
        <f t="shared" si="174"/>
        <v/>
      </c>
      <c r="C837" s="59" t="str">
        <f t="shared" si="182"/>
        <v/>
      </c>
      <c r="D837" s="60">
        <f t="shared" si="175"/>
        <v>1.144177867046851E-246</v>
      </c>
      <c r="E837" s="60">
        <f t="shared" si="176"/>
        <v>9.3593749524432758E-244</v>
      </c>
      <c r="F837" s="60">
        <f t="shared" si="177"/>
        <v>3.8233161098519734E-241</v>
      </c>
      <c r="G837" s="2">
        <f t="shared" si="183"/>
        <v>1.144177867046851E-246</v>
      </c>
      <c r="H837" s="2">
        <f t="shared" si="184"/>
        <v>1</v>
      </c>
      <c r="I837" s="2" t="str">
        <f t="shared" si="178"/>
        <v>yes</v>
      </c>
      <c r="J837" s="2">
        <f t="shared" si="185"/>
        <v>9.3593749524432758E-244</v>
      </c>
      <c r="K837" s="2">
        <f t="shared" si="186"/>
        <v>1</v>
      </c>
      <c r="L837" s="2"/>
      <c r="M837" s="2"/>
      <c r="N837" s="2" t="str">
        <f t="shared" si="179"/>
        <v>yes</v>
      </c>
      <c r="O837" s="2">
        <f t="shared" si="187"/>
        <v>3.8233161098519734E-241</v>
      </c>
      <c r="P837" s="2">
        <f t="shared" si="188"/>
        <v>1</v>
      </c>
      <c r="Q837" s="2" t="str">
        <f t="shared" si="180"/>
        <v>yes</v>
      </c>
      <c r="R837" s="2">
        <f t="shared" si="181"/>
        <v>0.99</v>
      </c>
    </row>
    <row r="838" spans="1:18" ht="13.5" hidden="1" thickBot="1" x14ac:dyDescent="0.25">
      <c r="A838" s="58">
        <v>817</v>
      </c>
      <c r="B838" s="222" t="str">
        <f t="shared" si="174"/>
        <v/>
      </c>
      <c r="C838" s="59" t="str">
        <f t="shared" si="182"/>
        <v/>
      </c>
      <c r="D838" s="60">
        <f t="shared" si="175"/>
        <v>5.720889335234569E-247</v>
      </c>
      <c r="E838" s="60">
        <f t="shared" si="176"/>
        <v>4.6854083655571303E-244</v>
      </c>
      <c r="F838" s="60">
        <f t="shared" si="177"/>
        <v>1.9163377424020957E-241</v>
      </c>
      <c r="G838" s="2">
        <f t="shared" si="183"/>
        <v>5.720889335234569E-247</v>
      </c>
      <c r="H838" s="2">
        <f t="shared" si="184"/>
        <v>1</v>
      </c>
      <c r="I838" s="2" t="str">
        <f t="shared" si="178"/>
        <v>yes</v>
      </c>
      <c r="J838" s="2">
        <f t="shared" si="185"/>
        <v>4.6854083655571303E-244</v>
      </c>
      <c r="K838" s="2">
        <f t="shared" si="186"/>
        <v>1</v>
      </c>
      <c r="L838" s="2"/>
      <c r="M838" s="2"/>
      <c r="N838" s="2" t="str">
        <f t="shared" si="179"/>
        <v>yes</v>
      </c>
      <c r="O838" s="2">
        <f t="shared" si="187"/>
        <v>1.9163377424020957E-241</v>
      </c>
      <c r="P838" s="2">
        <f t="shared" si="188"/>
        <v>1</v>
      </c>
      <c r="Q838" s="2" t="str">
        <f t="shared" si="180"/>
        <v>yes</v>
      </c>
      <c r="R838" s="2">
        <f t="shared" si="181"/>
        <v>0.99</v>
      </c>
    </row>
    <row r="839" spans="1:18" ht="13.5" hidden="1" thickBot="1" x14ac:dyDescent="0.25">
      <c r="A839" s="58">
        <v>818</v>
      </c>
      <c r="B839" s="222" t="str">
        <f t="shared" ref="B839:B902" si="189">IF($B$8&lt;50,"",IF($B$10=0,(1-$D839),(IF($B$10=1,(1-$E839),(1-$F839)))))</f>
        <v/>
      </c>
      <c r="C839" s="59" t="str">
        <f t="shared" si="182"/>
        <v/>
      </c>
      <c r="D839" s="60">
        <f t="shared" ref="D839:D902" si="190">BETADIST($B$9,$C$9+$A839,$C$11,0,1)</f>
        <v>2.8604446676171168E-247</v>
      </c>
      <c r="E839" s="60">
        <f t="shared" ref="E839:E902" si="191">BETADIST($B$9,$C$9+$A839-1,$C$11+1,0,1)</f>
        <v>2.3455646274460437E-244</v>
      </c>
      <c r="F839" s="60">
        <f t="shared" ref="F839:F902" si="192">BETADIST($B$9,$C$9+$A839-2,$C$11+2,0,1)</f>
        <v>9.6051157538387953E-242</v>
      </c>
      <c r="G839" s="2">
        <f t="shared" si="183"/>
        <v>2.8604446676171168E-247</v>
      </c>
      <c r="H839" s="2">
        <f t="shared" si="184"/>
        <v>1</v>
      </c>
      <c r="I839" s="2" t="str">
        <f t="shared" ref="I839:I902" si="193">IF(H839&gt;$B$11,"yes","no")</f>
        <v>yes</v>
      </c>
      <c r="J839" s="2">
        <f t="shared" si="185"/>
        <v>2.3455646274460437E-244</v>
      </c>
      <c r="K839" s="2">
        <f t="shared" si="186"/>
        <v>1</v>
      </c>
      <c r="L839" s="2"/>
      <c r="M839" s="2"/>
      <c r="N839" s="2" t="str">
        <f t="shared" ref="N839:N902" si="194">IF(K839&gt;$B$11,"yes","no")</f>
        <v>yes</v>
      </c>
      <c r="O839" s="2">
        <f t="shared" si="187"/>
        <v>9.6051157538387953E-242</v>
      </c>
      <c r="P839" s="2">
        <f t="shared" si="188"/>
        <v>1</v>
      </c>
      <c r="Q839" s="2" t="str">
        <f t="shared" ref="Q839:Q902" si="195">IF(P839&gt;$B$11,"yes","no")</f>
        <v>yes</v>
      </c>
      <c r="R839" s="2">
        <f t="shared" ref="R839:R902" si="196">$B$11</f>
        <v>0.99</v>
      </c>
    </row>
    <row r="840" spans="1:18" ht="13.5" hidden="1" thickBot="1" x14ac:dyDescent="0.25">
      <c r="A840" s="58">
        <v>819</v>
      </c>
      <c r="B840" s="222" t="str">
        <f t="shared" si="189"/>
        <v/>
      </c>
      <c r="C840" s="59" t="str">
        <f t="shared" si="182"/>
        <v/>
      </c>
      <c r="D840" s="60">
        <f t="shared" si="190"/>
        <v>1.4302223338086372E-247</v>
      </c>
      <c r="E840" s="60">
        <f t="shared" si="191"/>
        <v>1.1742125360568956E-244</v>
      </c>
      <c r="F840" s="60">
        <f t="shared" si="192"/>
        <v>4.8142857000563422E-242</v>
      </c>
      <c r="G840" s="2">
        <f t="shared" si="183"/>
        <v>1.4302223338086372E-247</v>
      </c>
      <c r="H840" s="2">
        <f t="shared" si="184"/>
        <v>1</v>
      </c>
      <c r="I840" s="2" t="str">
        <f t="shared" si="193"/>
        <v>yes</v>
      </c>
      <c r="J840" s="2">
        <f t="shared" si="185"/>
        <v>1.1742125360568956E-244</v>
      </c>
      <c r="K840" s="2">
        <f t="shared" si="186"/>
        <v>1</v>
      </c>
      <c r="L840" s="2"/>
      <c r="M840" s="2"/>
      <c r="N840" s="2" t="str">
        <f t="shared" si="194"/>
        <v>yes</v>
      </c>
      <c r="O840" s="2">
        <f t="shared" si="187"/>
        <v>4.8142857000563422E-242</v>
      </c>
      <c r="P840" s="2">
        <f t="shared" si="188"/>
        <v>1</v>
      </c>
      <c r="Q840" s="2" t="str">
        <f t="shared" si="195"/>
        <v>yes</v>
      </c>
      <c r="R840" s="2">
        <f t="shared" si="196"/>
        <v>0.99</v>
      </c>
    </row>
    <row r="841" spans="1:18" ht="13.5" hidden="1" thickBot="1" x14ac:dyDescent="0.25">
      <c r="A841" s="58">
        <v>820</v>
      </c>
      <c r="B841" s="222" t="str">
        <f t="shared" si="189"/>
        <v/>
      </c>
      <c r="C841" s="59" t="str">
        <f t="shared" si="182"/>
        <v/>
      </c>
      <c r="D841" s="60">
        <f t="shared" si="190"/>
        <v>7.1511116690427651E-248</v>
      </c>
      <c r="E841" s="60">
        <f t="shared" si="191"/>
        <v>5.8782137919531728E-245</v>
      </c>
      <c r="F841" s="60">
        <f t="shared" si="192"/>
        <v>2.41301391270859E-242</v>
      </c>
      <c r="G841" s="2">
        <f t="shared" si="183"/>
        <v>7.1511116690427651E-248</v>
      </c>
      <c r="H841" s="2">
        <f t="shared" si="184"/>
        <v>1</v>
      </c>
      <c r="I841" s="2" t="str">
        <f t="shared" si="193"/>
        <v>yes</v>
      </c>
      <c r="J841" s="2">
        <f t="shared" si="185"/>
        <v>5.8782137919531728E-245</v>
      </c>
      <c r="K841" s="2">
        <f t="shared" si="186"/>
        <v>1</v>
      </c>
      <c r="L841" s="2"/>
      <c r="M841" s="2"/>
      <c r="N841" s="2" t="str">
        <f t="shared" si="194"/>
        <v>yes</v>
      </c>
      <c r="O841" s="2">
        <f t="shared" si="187"/>
        <v>2.41301391270859E-242</v>
      </c>
      <c r="P841" s="2">
        <f t="shared" si="188"/>
        <v>1</v>
      </c>
      <c r="Q841" s="2" t="str">
        <f t="shared" si="195"/>
        <v>yes</v>
      </c>
      <c r="R841" s="2">
        <f t="shared" si="196"/>
        <v>0.99</v>
      </c>
    </row>
    <row r="842" spans="1:18" ht="13.5" hidden="1" thickBot="1" x14ac:dyDescent="0.25">
      <c r="A842" s="58">
        <v>821</v>
      </c>
      <c r="B842" s="222" t="str">
        <f t="shared" si="189"/>
        <v/>
      </c>
      <c r="C842" s="59" t="str">
        <f t="shared" si="182"/>
        <v/>
      </c>
      <c r="D842" s="60">
        <f t="shared" si="190"/>
        <v>3.5755558345215794E-248</v>
      </c>
      <c r="E842" s="60">
        <f t="shared" si="191"/>
        <v>2.9426824518112691E-245</v>
      </c>
      <c r="F842" s="60">
        <f t="shared" si="192"/>
        <v>1.2094460632501998E-242</v>
      </c>
      <c r="G842" s="2">
        <f t="shared" si="183"/>
        <v>3.5755558345215794E-248</v>
      </c>
      <c r="H842" s="2">
        <f t="shared" si="184"/>
        <v>1</v>
      </c>
      <c r="I842" s="2" t="str">
        <f t="shared" si="193"/>
        <v>yes</v>
      </c>
      <c r="J842" s="2">
        <f t="shared" si="185"/>
        <v>2.9426824518112691E-245</v>
      </c>
      <c r="K842" s="2">
        <f t="shared" si="186"/>
        <v>1</v>
      </c>
      <c r="L842" s="2"/>
      <c r="M842" s="2"/>
      <c r="N842" s="2" t="str">
        <f t="shared" si="194"/>
        <v>yes</v>
      </c>
      <c r="O842" s="2">
        <f t="shared" si="187"/>
        <v>1.2094460632501998E-242</v>
      </c>
      <c r="P842" s="2">
        <f t="shared" si="188"/>
        <v>1</v>
      </c>
      <c r="Q842" s="2" t="str">
        <f t="shared" si="195"/>
        <v>yes</v>
      </c>
      <c r="R842" s="2">
        <f t="shared" si="196"/>
        <v>0.99</v>
      </c>
    </row>
    <row r="843" spans="1:18" ht="13.5" hidden="1" thickBot="1" x14ac:dyDescent="0.25">
      <c r="A843" s="58">
        <v>822</v>
      </c>
      <c r="B843" s="222" t="str">
        <f t="shared" si="189"/>
        <v/>
      </c>
      <c r="C843" s="59" t="str">
        <f t="shared" si="182"/>
        <v/>
      </c>
      <c r="D843" s="60">
        <f t="shared" si="190"/>
        <v>1.7877779172606845E-248</v>
      </c>
      <c r="E843" s="60">
        <f t="shared" si="191"/>
        <v>1.4731290038228093E-245</v>
      </c>
      <c r="F843" s="60">
        <f t="shared" si="192"/>
        <v>6.0619437285103884E-243</v>
      </c>
      <c r="G843" s="2">
        <f t="shared" si="183"/>
        <v>1.7877779172606845E-248</v>
      </c>
      <c r="H843" s="2">
        <f t="shared" si="184"/>
        <v>1</v>
      </c>
      <c r="I843" s="2" t="str">
        <f t="shared" si="193"/>
        <v>yes</v>
      </c>
      <c r="J843" s="2">
        <f t="shared" si="185"/>
        <v>1.4731290038228093E-245</v>
      </c>
      <c r="K843" s="2">
        <f t="shared" si="186"/>
        <v>1</v>
      </c>
      <c r="L843" s="2"/>
      <c r="M843" s="2"/>
      <c r="N843" s="2" t="str">
        <f t="shared" si="194"/>
        <v>yes</v>
      </c>
      <c r="O843" s="2">
        <f t="shared" si="187"/>
        <v>6.0619437285103884E-243</v>
      </c>
      <c r="P843" s="2">
        <f t="shared" si="188"/>
        <v>1</v>
      </c>
      <c r="Q843" s="2" t="str">
        <f t="shared" si="195"/>
        <v>yes</v>
      </c>
      <c r="R843" s="2">
        <f t="shared" si="196"/>
        <v>0.99</v>
      </c>
    </row>
    <row r="844" spans="1:18" ht="13.5" hidden="1" thickBot="1" x14ac:dyDescent="0.25">
      <c r="A844" s="58">
        <v>823</v>
      </c>
      <c r="B844" s="222" t="str">
        <f t="shared" si="189"/>
        <v/>
      </c>
      <c r="C844" s="59" t="str">
        <f t="shared" si="182"/>
        <v/>
      </c>
      <c r="D844" s="60">
        <f t="shared" si="190"/>
        <v>8.9388895863039148E-249</v>
      </c>
      <c r="E844" s="60">
        <f t="shared" si="191"/>
        <v>7.3745839087007553E-246</v>
      </c>
      <c r="F844" s="60">
        <f t="shared" si="192"/>
        <v>3.0383375092741303E-243</v>
      </c>
      <c r="G844" s="2">
        <f t="shared" si="183"/>
        <v>8.9388895863039148E-249</v>
      </c>
      <c r="H844" s="2">
        <f t="shared" si="184"/>
        <v>1</v>
      </c>
      <c r="I844" s="2" t="str">
        <f t="shared" si="193"/>
        <v>yes</v>
      </c>
      <c r="J844" s="2">
        <f t="shared" si="185"/>
        <v>7.3745839087007553E-246</v>
      </c>
      <c r="K844" s="2">
        <f t="shared" si="186"/>
        <v>1</v>
      </c>
      <c r="L844" s="2"/>
      <c r="M844" s="2"/>
      <c r="N844" s="2" t="str">
        <f t="shared" si="194"/>
        <v>yes</v>
      </c>
      <c r="O844" s="2">
        <f t="shared" si="187"/>
        <v>3.0383375092741303E-243</v>
      </c>
      <c r="P844" s="2">
        <f t="shared" si="188"/>
        <v>1</v>
      </c>
      <c r="Q844" s="2" t="str">
        <f t="shared" si="195"/>
        <v>yes</v>
      </c>
      <c r="R844" s="2">
        <f t="shared" si="196"/>
        <v>0.99</v>
      </c>
    </row>
    <row r="845" spans="1:18" ht="13.5" hidden="1" thickBot="1" x14ac:dyDescent="0.25">
      <c r="A845" s="58">
        <v>824</v>
      </c>
      <c r="B845" s="222" t="str">
        <f t="shared" si="189"/>
        <v/>
      </c>
      <c r="C845" s="59" t="str">
        <f t="shared" si="182"/>
        <v/>
      </c>
      <c r="D845" s="60">
        <f t="shared" si="190"/>
        <v>4.4694447931516949E-249</v>
      </c>
      <c r="E845" s="60">
        <f t="shared" si="191"/>
        <v>3.6917613991433159E-246</v>
      </c>
      <c r="F845" s="60">
        <f t="shared" si="192"/>
        <v>1.5228560465914993E-243</v>
      </c>
      <c r="G845" s="2">
        <f t="shared" si="183"/>
        <v>4.4694447931516949E-249</v>
      </c>
      <c r="H845" s="2">
        <f t="shared" si="184"/>
        <v>1</v>
      </c>
      <c r="I845" s="2" t="str">
        <f t="shared" si="193"/>
        <v>yes</v>
      </c>
      <c r="J845" s="2">
        <f t="shared" si="185"/>
        <v>3.6917613991433159E-246</v>
      </c>
      <c r="K845" s="2">
        <f t="shared" si="186"/>
        <v>1</v>
      </c>
      <c r="L845" s="2"/>
      <c r="M845" s="2"/>
      <c r="N845" s="2" t="str">
        <f t="shared" si="194"/>
        <v>yes</v>
      </c>
      <c r="O845" s="2">
        <f t="shared" si="187"/>
        <v>1.5228560465914993E-243</v>
      </c>
      <c r="P845" s="2">
        <f t="shared" si="188"/>
        <v>1</v>
      </c>
      <c r="Q845" s="2" t="str">
        <f t="shared" si="195"/>
        <v>yes</v>
      </c>
      <c r="R845" s="2">
        <f t="shared" si="196"/>
        <v>0.99</v>
      </c>
    </row>
    <row r="846" spans="1:18" ht="13.5" hidden="1" thickBot="1" x14ac:dyDescent="0.25">
      <c r="A846" s="58">
        <v>825</v>
      </c>
      <c r="B846" s="222" t="str">
        <f t="shared" si="189"/>
        <v/>
      </c>
      <c r="C846" s="59" t="str">
        <f t="shared" si="182"/>
        <v/>
      </c>
      <c r="D846" s="60">
        <f t="shared" si="190"/>
        <v>2.2347223965759703E-249</v>
      </c>
      <c r="E846" s="60">
        <f t="shared" si="191"/>
        <v>1.8481154219683337E-246</v>
      </c>
      <c r="F846" s="60">
        <f t="shared" si="192"/>
        <v>7.6327390399527709E-244</v>
      </c>
      <c r="G846" s="2">
        <f t="shared" si="183"/>
        <v>2.2347223965759703E-249</v>
      </c>
      <c r="H846" s="2">
        <f t="shared" si="184"/>
        <v>1</v>
      </c>
      <c r="I846" s="2" t="str">
        <f t="shared" si="193"/>
        <v>yes</v>
      </c>
      <c r="J846" s="2">
        <f t="shared" si="185"/>
        <v>1.8481154219683337E-246</v>
      </c>
      <c r="K846" s="2">
        <f t="shared" si="186"/>
        <v>1</v>
      </c>
      <c r="L846" s="2"/>
      <c r="M846" s="2"/>
      <c r="N846" s="2" t="str">
        <f t="shared" si="194"/>
        <v>yes</v>
      </c>
      <c r="O846" s="2">
        <f t="shared" si="187"/>
        <v>7.6327390399527709E-244</v>
      </c>
      <c r="P846" s="2">
        <f t="shared" si="188"/>
        <v>1</v>
      </c>
      <c r="Q846" s="2" t="str">
        <f t="shared" si="195"/>
        <v>yes</v>
      </c>
      <c r="R846" s="2">
        <f t="shared" si="196"/>
        <v>0.99</v>
      </c>
    </row>
    <row r="847" spans="1:18" ht="13.5" hidden="1" thickBot="1" x14ac:dyDescent="0.25">
      <c r="A847" s="58">
        <v>826</v>
      </c>
      <c r="B847" s="222" t="str">
        <f t="shared" si="189"/>
        <v/>
      </c>
      <c r="C847" s="59" t="str">
        <f t="shared" si="182"/>
        <v/>
      </c>
      <c r="D847" s="60">
        <f t="shared" si="190"/>
        <v>1.1173611982879196E-249</v>
      </c>
      <c r="E847" s="60">
        <f t="shared" si="191"/>
        <v>9.2517507218240052E-247</v>
      </c>
      <c r="F847" s="60">
        <f t="shared" si="192"/>
        <v>3.8256100970864341E-244</v>
      </c>
      <c r="G847" s="2">
        <f t="shared" si="183"/>
        <v>1.1173611982879196E-249</v>
      </c>
      <c r="H847" s="2">
        <f t="shared" si="184"/>
        <v>1</v>
      </c>
      <c r="I847" s="2" t="str">
        <f t="shared" si="193"/>
        <v>yes</v>
      </c>
      <c r="J847" s="2">
        <f t="shared" si="185"/>
        <v>9.2517507218240052E-247</v>
      </c>
      <c r="K847" s="2">
        <f t="shared" si="186"/>
        <v>1</v>
      </c>
      <c r="L847" s="2"/>
      <c r="M847" s="2"/>
      <c r="N847" s="2" t="str">
        <f t="shared" si="194"/>
        <v>yes</v>
      </c>
      <c r="O847" s="2">
        <f t="shared" si="187"/>
        <v>3.8256100970864341E-244</v>
      </c>
      <c r="P847" s="2">
        <f t="shared" si="188"/>
        <v>1</v>
      </c>
      <c r="Q847" s="2" t="str">
        <f t="shared" si="195"/>
        <v>yes</v>
      </c>
      <c r="R847" s="2">
        <f t="shared" si="196"/>
        <v>0.99</v>
      </c>
    </row>
    <row r="848" spans="1:18" ht="13.5" hidden="1" thickBot="1" x14ac:dyDescent="0.25">
      <c r="A848" s="58">
        <v>827</v>
      </c>
      <c r="B848" s="222" t="str">
        <f t="shared" si="189"/>
        <v/>
      </c>
      <c r="C848" s="59" t="str">
        <f t="shared" si="182"/>
        <v/>
      </c>
      <c r="D848" s="60">
        <f t="shared" si="190"/>
        <v>5.5868059914399046E-250</v>
      </c>
      <c r="E848" s="60">
        <f t="shared" si="191"/>
        <v>4.6314621669036976E-247</v>
      </c>
      <c r="F848" s="60">
        <f t="shared" si="192"/>
        <v>1.9174309239040162E-244</v>
      </c>
      <c r="G848" s="2">
        <f t="shared" si="183"/>
        <v>5.5868059914399046E-250</v>
      </c>
      <c r="H848" s="2">
        <f t="shared" si="184"/>
        <v>1</v>
      </c>
      <c r="I848" s="2" t="str">
        <f t="shared" si="193"/>
        <v>yes</v>
      </c>
      <c r="J848" s="2">
        <f t="shared" si="185"/>
        <v>4.6314621669036976E-247</v>
      </c>
      <c r="K848" s="2">
        <f t="shared" si="186"/>
        <v>1</v>
      </c>
      <c r="L848" s="2"/>
      <c r="M848" s="2"/>
      <c r="N848" s="2" t="str">
        <f t="shared" si="194"/>
        <v>yes</v>
      </c>
      <c r="O848" s="2">
        <f t="shared" si="187"/>
        <v>1.9174309239040162E-244</v>
      </c>
      <c r="P848" s="2">
        <f t="shared" si="188"/>
        <v>1</v>
      </c>
      <c r="Q848" s="2" t="str">
        <f t="shared" si="195"/>
        <v>yes</v>
      </c>
      <c r="R848" s="2">
        <f t="shared" si="196"/>
        <v>0.99</v>
      </c>
    </row>
    <row r="849" spans="1:18" ht="13.5" hidden="1" thickBot="1" x14ac:dyDescent="0.25">
      <c r="A849" s="58">
        <v>828</v>
      </c>
      <c r="B849" s="222" t="str">
        <f t="shared" si="189"/>
        <v/>
      </c>
      <c r="C849" s="59" t="str">
        <f t="shared" si="182"/>
        <v/>
      </c>
      <c r="D849" s="60">
        <f t="shared" si="190"/>
        <v>2.7934029957197885E-250</v>
      </c>
      <c r="E849" s="60">
        <f t="shared" si="191"/>
        <v>2.3185244864474333E-247</v>
      </c>
      <c r="F849" s="60">
        <f t="shared" si="192"/>
        <v>9.6103119303551317E-245</v>
      </c>
      <c r="G849" s="2">
        <f t="shared" si="183"/>
        <v>2.7934029957197885E-250</v>
      </c>
      <c r="H849" s="2">
        <f t="shared" si="184"/>
        <v>1</v>
      </c>
      <c r="I849" s="2" t="str">
        <f t="shared" si="193"/>
        <v>yes</v>
      </c>
      <c r="J849" s="2">
        <f t="shared" si="185"/>
        <v>2.3185244864474333E-247</v>
      </c>
      <c r="K849" s="2">
        <f t="shared" si="186"/>
        <v>1</v>
      </c>
      <c r="L849" s="2"/>
      <c r="M849" s="2"/>
      <c r="N849" s="2" t="str">
        <f t="shared" si="194"/>
        <v>yes</v>
      </c>
      <c r="O849" s="2">
        <f t="shared" si="187"/>
        <v>9.6103119303551317E-245</v>
      </c>
      <c r="P849" s="2">
        <f t="shared" si="188"/>
        <v>1</v>
      </c>
      <c r="Q849" s="2" t="str">
        <f t="shared" si="195"/>
        <v>yes</v>
      </c>
      <c r="R849" s="2">
        <f t="shared" si="196"/>
        <v>0.99</v>
      </c>
    </row>
    <row r="850" spans="1:18" ht="13.5" hidden="1" thickBot="1" x14ac:dyDescent="0.25">
      <c r="A850" s="58">
        <v>829</v>
      </c>
      <c r="B850" s="222" t="str">
        <f t="shared" si="189"/>
        <v/>
      </c>
      <c r="C850" s="59" t="str">
        <f t="shared" si="182"/>
        <v/>
      </c>
      <c r="D850" s="60">
        <f t="shared" si="190"/>
        <v>1.3967014978599712E-250</v>
      </c>
      <c r="E850" s="60">
        <f t="shared" si="191"/>
        <v>1.1606589447216404E-247</v>
      </c>
      <c r="F850" s="60">
        <f t="shared" si="192"/>
        <v>4.816748587609521E-245</v>
      </c>
      <c r="G850" s="2">
        <f t="shared" si="183"/>
        <v>1.3967014978599712E-250</v>
      </c>
      <c r="H850" s="2">
        <f t="shared" si="184"/>
        <v>1</v>
      </c>
      <c r="I850" s="2" t="str">
        <f t="shared" si="193"/>
        <v>yes</v>
      </c>
      <c r="J850" s="2">
        <f t="shared" si="185"/>
        <v>1.1606589447216404E-247</v>
      </c>
      <c r="K850" s="2">
        <f t="shared" si="186"/>
        <v>1</v>
      </c>
      <c r="L850" s="2"/>
      <c r="M850" s="2"/>
      <c r="N850" s="2" t="str">
        <f t="shared" si="194"/>
        <v>yes</v>
      </c>
      <c r="O850" s="2">
        <f t="shared" si="187"/>
        <v>4.816748587609521E-245</v>
      </c>
      <c r="P850" s="2">
        <f t="shared" si="188"/>
        <v>1</v>
      </c>
      <c r="Q850" s="2" t="str">
        <f t="shared" si="195"/>
        <v>yes</v>
      </c>
      <c r="R850" s="2">
        <f t="shared" si="196"/>
        <v>0.99</v>
      </c>
    </row>
    <row r="851" spans="1:18" ht="13.5" hidden="1" thickBot="1" x14ac:dyDescent="0.25">
      <c r="A851" s="58">
        <v>830</v>
      </c>
      <c r="B851" s="222" t="str">
        <f t="shared" si="189"/>
        <v/>
      </c>
      <c r="C851" s="59" t="str">
        <f t="shared" si="182"/>
        <v/>
      </c>
      <c r="D851" s="60">
        <f t="shared" si="190"/>
        <v>6.983507489299445E-251</v>
      </c>
      <c r="E851" s="60">
        <f t="shared" si="191"/>
        <v>5.8102782310971594E-248</v>
      </c>
      <c r="F851" s="60">
        <f t="shared" si="192"/>
        <v>2.4141775885285017E-245</v>
      </c>
      <c r="G851" s="2">
        <f t="shared" si="183"/>
        <v>6.983507489299445E-251</v>
      </c>
      <c r="H851" s="2">
        <f t="shared" si="184"/>
        <v>1</v>
      </c>
      <c r="I851" s="2" t="str">
        <f t="shared" si="193"/>
        <v>yes</v>
      </c>
      <c r="J851" s="2">
        <f t="shared" si="185"/>
        <v>5.8102782310971594E-248</v>
      </c>
      <c r="K851" s="2">
        <f t="shared" si="186"/>
        <v>1</v>
      </c>
      <c r="L851" s="2"/>
      <c r="M851" s="2"/>
      <c r="N851" s="2" t="str">
        <f t="shared" si="194"/>
        <v>yes</v>
      </c>
      <c r="O851" s="2">
        <f t="shared" si="187"/>
        <v>2.4141775885285017E-245</v>
      </c>
      <c r="P851" s="2">
        <f t="shared" si="188"/>
        <v>1</v>
      </c>
      <c r="Q851" s="2" t="str">
        <f t="shared" si="195"/>
        <v>yes</v>
      </c>
      <c r="R851" s="2">
        <f t="shared" si="196"/>
        <v>0.99</v>
      </c>
    </row>
    <row r="852" spans="1:18" ht="13.5" hidden="1" thickBot="1" x14ac:dyDescent="0.25">
      <c r="A852" s="58">
        <v>831</v>
      </c>
      <c r="B852" s="222" t="str">
        <f t="shared" si="189"/>
        <v/>
      </c>
      <c r="C852" s="59" t="str">
        <f t="shared" si="182"/>
        <v/>
      </c>
      <c r="D852" s="60">
        <f t="shared" si="190"/>
        <v>3.4917537446499148E-251</v>
      </c>
      <c r="E852" s="60">
        <f t="shared" si="191"/>
        <v>2.9086308692933902E-248</v>
      </c>
      <c r="F852" s="60">
        <f t="shared" si="192"/>
        <v>1.2099939333797279E-245</v>
      </c>
      <c r="G852" s="2">
        <f t="shared" si="183"/>
        <v>3.4917537446499148E-251</v>
      </c>
      <c r="H852" s="2">
        <f t="shared" si="184"/>
        <v>1</v>
      </c>
      <c r="I852" s="2" t="str">
        <f t="shared" si="193"/>
        <v>yes</v>
      </c>
      <c r="J852" s="2">
        <f t="shared" si="185"/>
        <v>2.9086308692933902E-248</v>
      </c>
      <c r="K852" s="2">
        <f t="shared" si="186"/>
        <v>1</v>
      </c>
      <c r="L852" s="2"/>
      <c r="M852" s="2"/>
      <c r="N852" s="2" t="str">
        <f t="shared" si="194"/>
        <v>yes</v>
      </c>
      <c r="O852" s="2">
        <f t="shared" si="187"/>
        <v>1.2099939333797279E-245</v>
      </c>
      <c r="P852" s="2">
        <f t="shared" si="188"/>
        <v>1</v>
      </c>
      <c r="Q852" s="2" t="str">
        <f t="shared" si="195"/>
        <v>yes</v>
      </c>
      <c r="R852" s="2">
        <f t="shared" si="196"/>
        <v>0.99</v>
      </c>
    </row>
    <row r="853" spans="1:18" ht="13.5" hidden="1" thickBot="1" x14ac:dyDescent="0.25">
      <c r="A853" s="58">
        <v>832</v>
      </c>
      <c r="B853" s="222" t="str">
        <f t="shared" si="189"/>
        <v/>
      </c>
      <c r="C853" s="59" t="str">
        <f t="shared" si="182"/>
        <v/>
      </c>
      <c r="D853" s="60">
        <f t="shared" si="190"/>
        <v>1.7458768723248549E-251</v>
      </c>
      <c r="E853" s="60">
        <f t="shared" si="191"/>
        <v>1.4560613115189347E-248</v>
      </c>
      <c r="F853" s="60">
        <f t="shared" si="192"/>
        <v>6.0645128212454424E-246</v>
      </c>
      <c r="G853" s="2">
        <f t="shared" si="183"/>
        <v>1.7458768723248549E-251</v>
      </c>
      <c r="H853" s="2">
        <f t="shared" si="184"/>
        <v>1</v>
      </c>
      <c r="I853" s="2" t="str">
        <f t="shared" si="193"/>
        <v>yes</v>
      </c>
      <c r="J853" s="2">
        <f t="shared" si="185"/>
        <v>1.4560613115189347E-248</v>
      </c>
      <c r="K853" s="2">
        <f t="shared" si="186"/>
        <v>1</v>
      </c>
      <c r="L853" s="2"/>
      <c r="M853" s="2"/>
      <c r="N853" s="2" t="str">
        <f t="shared" si="194"/>
        <v>yes</v>
      </c>
      <c r="O853" s="2">
        <f t="shared" si="187"/>
        <v>6.0645128212454424E-246</v>
      </c>
      <c r="P853" s="2">
        <f t="shared" si="188"/>
        <v>1</v>
      </c>
      <c r="Q853" s="2" t="str">
        <f t="shared" si="195"/>
        <v>yes</v>
      </c>
      <c r="R853" s="2">
        <f t="shared" si="196"/>
        <v>0.99</v>
      </c>
    </row>
    <row r="854" spans="1:18" ht="13.5" hidden="1" thickBot="1" x14ac:dyDescent="0.25">
      <c r="A854" s="58">
        <v>833</v>
      </c>
      <c r="B854" s="222" t="str">
        <f t="shared" si="189"/>
        <v/>
      </c>
      <c r="C854" s="59" t="str">
        <f t="shared" ref="C854:C917" si="197">IF($A854&gt;=$B$8,"",IF($B$8&lt;50,IF($B$10=2, $J1860, IF($B$10=1,$G1860,$D1860)),IF($B854&gt;=$B$11,"yes","no")))</f>
        <v/>
      </c>
      <c r="D854" s="60">
        <f t="shared" si="190"/>
        <v>8.729384361624754E-252</v>
      </c>
      <c r="E854" s="60">
        <f t="shared" si="191"/>
        <v>7.2890359419566986E-249</v>
      </c>
      <c r="F854" s="60">
        <f t="shared" si="192"/>
        <v>3.0395367171801371E-246</v>
      </c>
      <c r="G854" s="2">
        <f t="shared" ref="G854:G917" si="198">D854</f>
        <v>8.729384361624754E-252</v>
      </c>
      <c r="H854" s="2">
        <f t="shared" ref="H854:H917" si="199">1-G854</f>
        <v>1</v>
      </c>
      <c r="I854" s="2" t="str">
        <f t="shared" si="193"/>
        <v>yes</v>
      </c>
      <c r="J854" s="2">
        <f t="shared" ref="J854:J917" si="200">E854</f>
        <v>7.2890359419566986E-249</v>
      </c>
      <c r="K854" s="2">
        <f t="shared" ref="K854:K917" si="201">1-J854</f>
        <v>1</v>
      </c>
      <c r="L854" s="2"/>
      <c r="M854" s="2"/>
      <c r="N854" s="2" t="str">
        <f t="shared" si="194"/>
        <v>yes</v>
      </c>
      <c r="O854" s="2">
        <f t="shared" ref="O854:O917" si="202">F854</f>
        <v>3.0395367171801371E-246</v>
      </c>
      <c r="P854" s="2">
        <f t="shared" ref="P854:P917" si="203">1-O854</f>
        <v>1</v>
      </c>
      <c r="Q854" s="2" t="str">
        <f t="shared" si="195"/>
        <v>yes</v>
      </c>
      <c r="R854" s="2">
        <f t="shared" si="196"/>
        <v>0.99</v>
      </c>
    </row>
    <row r="855" spans="1:18" ht="13.5" hidden="1" thickBot="1" x14ac:dyDescent="0.25">
      <c r="A855" s="58">
        <v>834</v>
      </c>
      <c r="B855" s="222" t="str">
        <f t="shared" si="189"/>
        <v/>
      </c>
      <c r="C855" s="59" t="str">
        <f t="shared" si="197"/>
        <v/>
      </c>
      <c r="D855" s="60">
        <f t="shared" si="190"/>
        <v>4.3646921808121207E-252</v>
      </c>
      <c r="E855" s="60">
        <f t="shared" si="191"/>
        <v>3.6488826631589477E-249</v>
      </c>
      <c r="F855" s="60">
        <f t="shared" si="192"/>
        <v>1.5234128765611311E-246</v>
      </c>
      <c r="G855" s="2">
        <f t="shared" si="198"/>
        <v>4.3646921808121207E-252</v>
      </c>
      <c r="H855" s="2">
        <f t="shared" si="199"/>
        <v>1</v>
      </c>
      <c r="I855" s="2" t="str">
        <f t="shared" si="193"/>
        <v>yes</v>
      </c>
      <c r="J855" s="2">
        <f t="shared" si="200"/>
        <v>3.6488826631589477E-249</v>
      </c>
      <c r="K855" s="2">
        <f t="shared" si="201"/>
        <v>1</v>
      </c>
      <c r="L855" s="2"/>
      <c r="M855" s="2"/>
      <c r="N855" s="2" t="str">
        <f t="shared" si="194"/>
        <v>yes</v>
      </c>
      <c r="O855" s="2">
        <f t="shared" si="202"/>
        <v>1.5234128765611311E-246</v>
      </c>
      <c r="P855" s="2">
        <f t="shared" si="203"/>
        <v>1</v>
      </c>
      <c r="Q855" s="2" t="str">
        <f t="shared" si="195"/>
        <v>yes</v>
      </c>
      <c r="R855" s="2">
        <f t="shared" si="196"/>
        <v>0.99</v>
      </c>
    </row>
    <row r="856" spans="1:18" ht="13.5" hidden="1" thickBot="1" x14ac:dyDescent="0.25">
      <c r="A856" s="58">
        <v>835</v>
      </c>
      <c r="B856" s="222" t="str">
        <f t="shared" si="189"/>
        <v/>
      </c>
      <c r="C856" s="59" t="str">
        <f t="shared" si="197"/>
        <v/>
      </c>
      <c r="D856" s="60">
        <f t="shared" si="190"/>
        <v>2.1823460904061803E-252</v>
      </c>
      <c r="E856" s="60">
        <f t="shared" si="191"/>
        <v>1.8266236776699789E-249</v>
      </c>
      <c r="F856" s="60">
        <f t="shared" si="192"/>
        <v>7.6353087961210009E-247</v>
      </c>
      <c r="G856" s="2">
        <f t="shared" si="198"/>
        <v>2.1823460904061803E-252</v>
      </c>
      <c r="H856" s="2">
        <f t="shared" si="199"/>
        <v>1</v>
      </c>
      <c r="I856" s="2" t="str">
        <f t="shared" si="193"/>
        <v>yes</v>
      </c>
      <c r="J856" s="2">
        <f t="shared" si="200"/>
        <v>1.8266236776699789E-249</v>
      </c>
      <c r="K856" s="2">
        <f t="shared" si="201"/>
        <v>1</v>
      </c>
      <c r="L856" s="2"/>
      <c r="M856" s="2"/>
      <c r="N856" s="2" t="str">
        <f t="shared" si="194"/>
        <v>yes</v>
      </c>
      <c r="O856" s="2">
        <f t="shared" si="202"/>
        <v>7.6353087961210009E-247</v>
      </c>
      <c r="P856" s="2">
        <f t="shared" si="203"/>
        <v>1</v>
      </c>
      <c r="Q856" s="2" t="str">
        <f t="shared" si="195"/>
        <v>yes</v>
      </c>
      <c r="R856" s="2">
        <f t="shared" si="196"/>
        <v>0.99</v>
      </c>
    </row>
    <row r="857" spans="1:18" ht="13.5" hidden="1" thickBot="1" x14ac:dyDescent="0.25">
      <c r="A857" s="58">
        <v>836</v>
      </c>
      <c r="B857" s="222" t="str">
        <f t="shared" si="189"/>
        <v/>
      </c>
      <c r="C857" s="59" t="str">
        <f t="shared" si="197"/>
        <v/>
      </c>
      <c r="D857" s="60">
        <f t="shared" si="190"/>
        <v>1.0911730452030262E-252</v>
      </c>
      <c r="E857" s="60">
        <f t="shared" si="191"/>
        <v>9.1440301188013968E-250</v>
      </c>
      <c r="F857" s="60">
        <f t="shared" si="192"/>
        <v>3.8267875164490583E-247</v>
      </c>
      <c r="G857" s="2">
        <f t="shared" si="198"/>
        <v>1.0911730452030262E-252</v>
      </c>
      <c r="H857" s="2">
        <f t="shared" si="199"/>
        <v>1</v>
      </c>
      <c r="I857" s="2" t="str">
        <f t="shared" si="193"/>
        <v>yes</v>
      </c>
      <c r="J857" s="2">
        <f t="shared" si="200"/>
        <v>9.1440301188013968E-250</v>
      </c>
      <c r="K857" s="2">
        <f t="shared" si="201"/>
        <v>1</v>
      </c>
      <c r="L857" s="2"/>
      <c r="M857" s="2"/>
      <c r="N857" s="2" t="str">
        <f t="shared" si="194"/>
        <v>yes</v>
      </c>
      <c r="O857" s="2">
        <f t="shared" si="202"/>
        <v>3.8267875164490583E-247</v>
      </c>
      <c r="P857" s="2">
        <f t="shared" si="203"/>
        <v>1</v>
      </c>
      <c r="Q857" s="2" t="str">
        <f t="shared" si="195"/>
        <v>yes</v>
      </c>
      <c r="R857" s="2">
        <f t="shared" si="196"/>
        <v>0.99</v>
      </c>
    </row>
    <row r="858" spans="1:18" ht="13.5" hidden="1" thickBot="1" x14ac:dyDescent="0.25">
      <c r="A858" s="58">
        <v>837</v>
      </c>
      <c r="B858" s="222" t="str">
        <f t="shared" si="189"/>
        <v/>
      </c>
      <c r="C858" s="59" t="str">
        <f t="shared" si="197"/>
        <v/>
      </c>
      <c r="D858" s="60">
        <f t="shared" si="190"/>
        <v>5.4558652260154301E-253</v>
      </c>
      <c r="E858" s="60">
        <f t="shared" si="191"/>
        <v>4.577470924626963E-250</v>
      </c>
      <c r="F858" s="60">
        <f t="shared" si="192"/>
        <v>1.9179657732838185E-247</v>
      </c>
      <c r="G858" s="2">
        <f t="shared" si="198"/>
        <v>5.4558652260154301E-253</v>
      </c>
      <c r="H858" s="2">
        <f t="shared" si="199"/>
        <v>1</v>
      </c>
      <c r="I858" s="2" t="str">
        <f t="shared" si="193"/>
        <v>yes</v>
      </c>
      <c r="J858" s="2">
        <f t="shared" si="200"/>
        <v>4.577470924626963E-250</v>
      </c>
      <c r="K858" s="2">
        <f t="shared" si="201"/>
        <v>1</v>
      </c>
      <c r="L858" s="2"/>
      <c r="M858" s="2"/>
      <c r="N858" s="2" t="str">
        <f t="shared" si="194"/>
        <v>yes</v>
      </c>
      <c r="O858" s="2">
        <f t="shared" si="202"/>
        <v>1.9179657732838185E-247</v>
      </c>
      <c r="P858" s="2">
        <f t="shared" si="203"/>
        <v>1</v>
      </c>
      <c r="Q858" s="2" t="str">
        <f t="shared" si="195"/>
        <v>yes</v>
      </c>
      <c r="R858" s="2">
        <f t="shared" si="196"/>
        <v>0.99</v>
      </c>
    </row>
    <row r="859" spans="1:18" ht="13.5" hidden="1" thickBot="1" x14ac:dyDescent="0.25">
      <c r="A859" s="58">
        <v>838</v>
      </c>
      <c r="B859" s="222" t="str">
        <f t="shared" si="189"/>
        <v/>
      </c>
      <c r="C859" s="59" t="str">
        <f t="shared" si="197"/>
        <v/>
      </c>
      <c r="D859" s="60">
        <f t="shared" si="190"/>
        <v>2.7279326130075551E-253</v>
      </c>
      <c r="E859" s="60">
        <f t="shared" si="191"/>
        <v>2.2914633949263548E-250</v>
      </c>
      <c r="F859" s="60">
        <f t="shared" si="192"/>
        <v>9.6127162210427537E-248</v>
      </c>
      <c r="G859" s="2">
        <f t="shared" si="198"/>
        <v>2.7279326130075551E-253</v>
      </c>
      <c r="H859" s="2">
        <f t="shared" si="199"/>
        <v>1</v>
      </c>
      <c r="I859" s="2" t="str">
        <f t="shared" si="193"/>
        <v>yes</v>
      </c>
      <c r="J859" s="2">
        <f t="shared" si="200"/>
        <v>2.2914633949263548E-250</v>
      </c>
      <c r="K859" s="2">
        <f t="shared" si="201"/>
        <v>1</v>
      </c>
      <c r="L859" s="2"/>
      <c r="M859" s="2"/>
      <c r="N859" s="2" t="str">
        <f t="shared" si="194"/>
        <v>yes</v>
      </c>
      <c r="O859" s="2">
        <f t="shared" si="202"/>
        <v>9.6127162210427537E-248</v>
      </c>
      <c r="P859" s="2">
        <f t="shared" si="203"/>
        <v>1</v>
      </c>
      <c r="Q859" s="2" t="str">
        <f t="shared" si="195"/>
        <v>yes</v>
      </c>
      <c r="R859" s="2">
        <f t="shared" si="196"/>
        <v>0.99</v>
      </c>
    </row>
    <row r="860" spans="1:18" ht="13.5" hidden="1" thickBot="1" x14ac:dyDescent="0.25">
      <c r="A860" s="58">
        <v>839</v>
      </c>
      <c r="B860" s="222" t="str">
        <f t="shared" si="189"/>
        <v/>
      </c>
      <c r="C860" s="59" t="str">
        <f t="shared" si="197"/>
        <v/>
      </c>
      <c r="D860" s="60">
        <f t="shared" si="190"/>
        <v>1.3639663065038527E-253</v>
      </c>
      <c r="E860" s="60">
        <f t="shared" si="191"/>
        <v>1.1470956637697437E-250</v>
      </c>
      <c r="F860" s="60">
        <f t="shared" si="192"/>
        <v>4.8178154274957255E-248</v>
      </c>
      <c r="G860" s="2">
        <f t="shared" si="198"/>
        <v>1.3639663065038527E-253</v>
      </c>
      <c r="H860" s="2">
        <f t="shared" si="199"/>
        <v>1</v>
      </c>
      <c r="I860" s="2" t="str">
        <f t="shared" si="193"/>
        <v>yes</v>
      </c>
      <c r="J860" s="2">
        <f t="shared" si="200"/>
        <v>1.1470956637697437E-250</v>
      </c>
      <c r="K860" s="2">
        <f t="shared" si="201"/>
        <v>1</v>
      </c>
      <c r="L860" s="2"/>
      <c r="M860" s="2"/>
      <c r="N860" s="2" t="str">
        <f t="shared" si="194"/>
        <v>yes</v>
      </c>
      <c r="O860" s="2">
        <f t="shared" si="202"/>
        <v>4.8178154274957255E-248</v>
      </c>
      <c r="P860" s="2">
        <f t="shared" si="203"/>
        <v>1</v>
      </c>
      <c r="Q860" s="2" t="str">
        <f t="shared" si="195"/>
        <v>yes</v>
      </c>
      <c r="R860" s="2">
        <f t="shared" si="196"/>
        <v>0.99</v>
      </c>
    </row>
    <row r="861" spans="1:18" ht="13.5" hidden="1" thickBot="1" x14ac:dyDescent="0.25">
      <c r="A861" s="58">
        <v>840</v>
      </c>
      <c r="B861" s="222" t="str">
        <f t="shared" si="189"/>
        <v/>
      </c>
      <c r="C861" s="59" t="str">
        <f t="shared" si="197"/>
        <v/>
      </c>
      <c r="D861" s="60">
        <f t="shared" si="190"/>
        <v>6.8198315325188628E-254</v>
      </c>
      <c r="E861" s="60">
        <f t="shared" si="191"/>
        <v>5.7422981503809036E-251</v>
      </c>
      <c r="F861" s="60">
        <f t="shared" si="192"/>
        <v>2.4146431920668435E-248</v>
      </c>
      <c r="G861" s="2">
        <f t="shared" si="198"/>
        <v>6.8198315325188628E-254</v>
      </c>
      <c r="H861" s="2">
        <f t="shared" si="199"/>
        <v>1</v>
      </c>
      <c r="I861" s="2" t="str">
        <f t="shared" si="193"/>
        <v>yes</v>
      </c>
      <c r="J861" s="2">
        <f t="shared" si="200"/>
        <v>5.7422981503809036E-251</v>
      </c>
      <c r="K861" s="2">
        <f t="shared" si="201"/>
        <v>1</v>
      </c>
      <c r="L861" s="2"/>
      <c r="M861" s="2"/>
      <c r="N861" s="2" t="str">
        <f t="shared" si="194"/>
        <v>yes</v>
      </c>
      <c r="O861" s="2">
        <f t="shared" si="202"/>
        <v>2.4146431920668435E-248</v>
      </c>
      <c r="P861" s="2">
        <f t="shared" si="203"/>
        <v>1</v>
      </c>
      <c r="Q861" s="2" t="str">
        <f t="shared" si="195"/>
        <v>yes</v>
      </c>
      <c r="R861" s="2">
        <f t="shared" si="196"/>
        <v>0.99</v>
      </c>
    </row>
    <row r="862" spans="1:18" ht="13.5" hidden="1" thickBot="1" x14ac:dyDescent="0.25">
      <c r="A862" s="58">
        <v>841</v>
      </c>
      <c r="B862" s="222" t="str">
        <f t="shared" si="189"/>
        <v/>
      </c>
      <c r="C862" s="59" t="str">
        <f t="shared" si="197"/>
        <v/>
      </c>
      <c r="D862" s="60">
        <f t="shared" si="190"/>
        <v>3.4099157662596188E-254</v>
      </c>
      <c r="E862" s="60">
        <f t="shared" si="191"/>
        <v>2.8745589909568695E-251</v>
      </c>
      <c r="F862" s="60">
        <f t="shared" si="192"/>
        <v>1.2101927451085416E-248</v>
      </c>
      <c r="G862" s="2">
        <f t="shared" si="198"/>
        <v>3.4099157662596188E-254</v>
      </c>
      <c r="H862" s="2">
        <f t="shared" si="199"/>
        <v>1</v>
      </c>
      <c r="I862" s="2" t="str">
        <f t="shared" si="193"/>
        <v>yes</v>
      </c>
      <c r="J862" s="2">
        <f t="shared" si="200"/>
        <v>2.8745589909568695E-251</v>
      </c>
      <c r="K862" s="2">
        <f t="shared" si="201"/>
        <v>1</v>
      </c>
      <c r="L862" s="2"/>
      <c r="M862" s="2"/>
      <c r="N862" s="2" t="str">
        <f t="shared" si="194"/>
        <v>yes</v>
      </c>
      <c r="O862" s="2">
        <f t="shared" si="202"/>
        <v>1.2101927451085416E-248</v>
      </c>
      <c r="P862" s="2">
        <f t="shared" si="203"/>
        <v>1</v>
      </c>
      <c r="Q862" s="2" t="str">
        <f t="shared" si="195"/>
        <v>yes</v>
      </c>
      <c r="R862" s="2">
        <f t="shared" si="196"/>
        <v>0.99</v>
      </c>
    </row>
    <row r="863" spans="1:18" ht="13.5" hidden="1" thickBot="1" x14ac:dyDescent="0.25">
      <c r="A863" s="58">
        <v>842</v>
      </c>
      <c r="B863" s="222" t="str">
        <f t="shared" si="189"/>
        <v/>
      </c>
      <c r="C863" s="59" t="str">
        <f t="shared" si="197"/>
        <v/>
      </c>
      <c r="D863" s="60">
        <f t="shared" si="190"/>
        <v>1.7049578831297093E-254</v>
      </c>
      <c r="E863" s="60">
        <f t="shared" si="191"/>
        <v>1.4389844533614798E-251</v>
      </c>
      <c r="F863" s="60">
        <f t="shared" si="192"/>
        <v>6.0653365204978275E-249</v>
      </c>
      <c r="G863" s="2">
        <f t="shared" si="198"/>
        <v>1.7049578831297093E-254</v>
      </c>
      <c r="H863" s="2">
        <f t="shared" si="199"/>
        <v>1</v>
      </c>
      <c r="I863" s="2" t="str">
        <f t="shared" si="193"/>
        <v>yes</v>
      </c>
      <c r="J863" s="2">
        <f t="shared" si="200"/>
        <v>1.4389844533614798E-251</v>
      </c>
      <c r="K863" s="2">
        <f t="shared" si="201"/>
        <v>1</v>
      </c>
      <c r="L863" s="2"/>
      <c r="M863" s="2"/>
      <c r="N863" s="2" t="str">
        <f t="shared" si="194"/>
        <v>yes</v>
      </c>
      <c r="O863" s="2">
        <f t="shared" si="202"/>
        <v>6.0653365204978275E-249</v>
      </c>
      <c r="P863" s="2">
        <f t="shared" si="203"/>
        <v>1</v>
      </c>
      <c r="Q863" s="2" t="str">
        <f t="shared" si="195"/>
        <v>yes</v>
      </c>
      <c r="R863" s="2">
        <f t="shared" si="196"/>
        <v>0.99</v>
      </c>
    </row>
    <row r="864" spans="1:18" ht="13.5" hidden="1" thickBot="1" x14ac:dyDescent="0.25">
      <c r="A864" s="58">
        <v>843</v>
      </c>
      <c r="B864" s="222" t="str">
        <f t="shared" si="189"/>
        <v/>
      </c>
      <c r="C864" s="59" t="str">
        <f t="shared" si="197"/>
        <v/>
      </c>
      <c r="D864" s="60">
        <f t="shared" si="190"/>
        <v>8.5247894156490148E-255</v>
      </c>
      <c r="E864" s="60">
        <f t="shared" si="191"/>
        <v>7.2034470562234424E-252</v>
      </c>
      <c r="F864" s="60">
        <f t="shared" si="192"/>
        <v>3.0398631825155418E-249</v>
      </c>
      <c r="G864" s="2">
        <f t="shared" si="198"/>
        <v>8.5247894156490148E-255</v>
      </c>
      <c r="H864" s="2">
        <f t="shared" si="199"/>
        <v>1</v>
      </c>
      <c r="I864" s="2" t="str">
        <f t="shared" si="193"/>
        <v>yes</v>
      </c>
      <c r="J864" s="2">
        <f t="shared" si="200"/>
        <v>7.2034470562234424E-252</v>
      </c>
      <c r="K864" s="2">
        <f t="shared" si="201"/>
        <v>1</v>
      </c>
      <c r="L864" s="2"/>
      <c r="M864" s="2"/>
      <c r="N864" s="2" t="str">
        <f t="shared" si="194"/>
        <v>yes</v>
      </c>
      <c r="O864" s="2">
        <f t="shared" si="202"/>
        <v>3.0398631825155418E-249</v>
      </c>
      <c r="P864" s="2">
        <f t="shared" si="203"/>
        <v>1</v>
      </c>
      <c r="Q864" s="2" t="str">
        <f t="shared" si="195"/>
        <v>yes</v>
      </c>
      <c r="R864" s="2">
        <f t="shared" si="196"/>
        <v>0.99</v>
      </c>
    </row>
    <row r="865" spans="1:18" ht="13.5" hidden="1" thickBot="1" x14ac:dyDescent="0.25">
      <c r="A865" s="58">
        <v>844</v>
      </c>
      <c r="B865" s="222" t="str">
        <f t="shared" si="189"/>
        <v/>
      </c>
      <c r="C865" s="59" t="str">
        <f t="shared" si="197"/>
        <v/>
      </c>
      <c r="D865" s="60">
        <f t="shared" si="190"/>
        <v>4.2623947078247421E-255</v>
      </c>
      <c r="E865" s="60">
        <f t="shared" si="191"/>
        <v>3.6059859228193368E-252</v>
      </c>
      <c r="F865" s="60">
        <f t="shared" si="192"/>
        <v>1.5235333147859661E-249</v>
      </c>
      <c r="G865" s="2">
        <f t="shared" si="198"/>
        <v>4.2623947078247421E-255</v>
      </c>
      <c r="H865" s="2">
        <f t="shared" si="199"/>
        <v>1</v>
      </c>
      <c r="I865" s="2" t="str">
        <f t="shared" si="193"/>
        <v>yes</v>
      </c>
      <c r="J865" s="2">
        <f t="shared" si="200"/>
        <v>3.6059859228193368E-252</v>
      </c>
      <c r="K865" s="2">
        <f t="shared" si="201"/>
        <v>1</v>
      </c>
      <c r="L865" s="2"/>
      <c r="M865" s="2"/>
      <c r="N865" s="2" t="str">
        <f t="shared" si="194"/>
        <v>yes</v>
      </c>
      <c r="O865" s="2">
        <f t="shared" si="202"/>
        <v>1.5235333147859661E-249</v>
      </c>
      <c r="P865" s="2">
        <f t="shared" si="203"/>
        <v>1</v>
      </c>
      <c r="Q865" s="2" t="str">
        <f t="shared" si="195"/>
        <v>yes</v>
      </c>
      <c r="R865" s="2">
        <f t="shared" si="196"/>
        <v>0.99</v>
      </c>
    </row>
    <row r="866" spans="1:18" ht="13.5" hidden="1" thickBot="1" x14ac:dyDescent="0.25">
      <c r="A866" s="58">
        <v>845</v>
      </c>
      <c r="B866" s="222" t="str">
        <f t="shared" si="189"/>
        <v/>
      </c>
      <c r="C866" s="59" t="str">
        <f t="shared" si="197"/>
        <v/>
      </c>
      <c r="D866" s="60">
        <f t="shared" si="190"/>
        <v>2.1311973539122457E-255</v>
      </c>
      <c r="E866" s="60">
        <f t="shared" si="191"/>
        <v>1.8051241587636792E-252</v>
      </c>
      <c r="F866" s="60">
        <f t="shared" si="192"/>
        <v>7.6356965035434839E-250</v>
      </c>
      <c r="G866" s="2">
        <f t="shared" si="198"/>
        <v>2.1311973539122457E-255</v>
      </c>
      <c r="H866" s="2">
        <f t="shared" si="199"/>
        <v>1</v>
      </c>
      <c r="I866" s="2" t="str">
        <f t="shared" si="193"/>
        <v>yes</v>
      </c>
      <c r="J866" s="2">
        <f t="shared" si="200"/>
        <v>1.8051241587636792E-252</v>
      </c>
      <c r="K866" s="2">
        <f t="shared" si="201"/>
        <v>1</v>
      </c>
      <c r="L866" s="2"/>
      <c r="M866" s="2"/>
      <c r="N866" s="2" t="str">
        <f t="shared" si="194"/>
        <v>yes</v>
      </c>
      <c r="O866" s="2">
        <f t="shared" si="202"/>
        <v>7.6356965035434839E-250</v>
      </c>
      <c r="P866" s="2">
        <f t="shared" si="203"/>
        <v>1</v>
      </c>
      <c r="Q866" s="2" t="str">
        <f t="shared" si="195"/>
        <v>yes</v>
      </c>
      <c r="R866" s="2">
        <f t="shared" si="196"/>
        <v>0.99</v>
      </c>
    </row>
    <row r="867" spans="1:18" ht="13.5" hidden="1" thickBot="1" x14ac:dyDescent="0.25">
      <c r="A867" s="58">
        <v>846</v>
      </c>
      <c r="B867" s="222" t="str">
        <f t="shared" si="189"/>
        <v/>
      </c>
      <c r="C867" s="59" t="str">
        <f t="shared" si="197"/>
        <v/>
      </c>
      <c r="D867" s="60">
        <f t="shared" si="190"/>
        <v>1.0655986769561815E-255</v>
      </c>
      <c r="E867" s="60">
        <f t="shared" si="191"/>
        <v>9.0362767805884478E-253</v>
      </c>
      <c r="F867" s="60">
        <f t="shared" si="192"/>
        <v>3.8268738725657692E-250</v>
      </c>
      <c r="G867" s="2">
        <f t="shared" si="198"/>
        <v>1.0655986769561815E-255</v>
      </c>
      <c r="H867" s="2">
        <f t="shared" si="199"/>
        <v>1</v>
      </c>
      <c r="I867" s="2" t="str">
        <f t="shared" si="193"/>
        <v>yes</v>
      </c>
      <c r="J867" s="2">
        <f t="shared" si="200"/>
        <v>9.0362767805884478E-253</v>
      </c>
      <c r="K867" s="2">
        <f t="shared" si="201"/>
        <v>1</v>
      </c>
      <c r="L867" s="2"/>
      <c r="M867" s="2"/>
      <c r="N867" s="2" t="str">
        <f t="shared" si="194"/>
        <v>yes</v>
      </c>
      <c r="O867" s="2">
        <f t="shared" si="202"/>
        <v>3.8268738725657692E-250</v>
      </c>
      <c r="P867" s="2">
        <f t="shared" si="203"/>
        <v>1</v>
      </c>
      <c r="Q867" s="2" t="str">
        <f t="shared" si="195"/>
        <v>yes</v>
      </c>
      <c r="R867" s="2">
        <f t="shared" si="196"/>
        <v>0.99</v>
      </c>
    </row>
    <row r="868" spans="1:18" ht="13.5" hidden="1" thickBot="1" x14ac:dyDescent="0.25">
      <c r="A868" s="58">
        <v>847</v>
      </c>
      <c r="B868" s="222" t="str">
        <f t="shared" si="189"/>
        <v/>
      </c>
      <c r="C868" s="59" t="str">
        <f t="shared" si="197"/>
        <v/>
      </c>
      <c r="D868" s="60">
        <f t="shared" si="190"/>
        <v>5.3279933847805952E-256</v>
      </c>
      <c r="E868" s="60">
        <f t="shared" si="191"/>
        <v>4.523466383678744E-253</v>
      </c>
      <c r="F868" s="60">
        <f t="shared" si="192"/>
        <v>1.917955074673283E-250</v>
      </c>
      <c r="G868" s="2">
        <f t="shared" si="198"/>
        <v>5.3279933847805952E-256</v>
      </c>
      <c r="H868" s="2">
        <f t="shared" si="199"/>
        <v>1</v>
      </c>
      <c r="I868" s="2" t="str">
        <f t="shared" si="193"/>
        <v>yes</v>
      </c>
      <c r="J868" s="2">
        <f t="shared" si="200"/>
        <v>4.523466383678744E-253</v>
      </c>
      <c r="K868" s="2">
        <f t="shared" si="201"/>
        <v>1</v>
      </c>
      <c r="L868" s="2"/>
      <c r="M868" s="2"/>
      <c r="N868" s="2" t="str">
        <f t="shared" si="194"/>
        <v>yes</v>
      </c>
      <c r="O868" s="2">
        <f t="shared" si="202"/>
        <v>1.917955074673283E-250</v>
      </c>
      <c r="P868" s="2">
        <f t="shared" si="203"/>
        <v>1</v>
      </c>
      <c r="Q868" s="2" t="str">
        <f t="shared" si="195"/>
        <v>yes</v>
      </c>
      <c r="R868" s="2">
        <f t="shared" si="196"/>
        <v>0.99</v>
      </c>
    </row>
    <row r="869" spans="1:18" ht="13.5" hidden="1" thickBot="1" x14ac:dyDescent="0.25">
      <c r="A869" s="58">
        <v>848</v>
      </c>
      <c r="B869" s="222" t="str">
        <f t="shared" si="189"/>
        <v/>
      </c>
      <c r="C869" s="59" t="str">
        <f t="shared" si="197"/>
        <v/>
      </c>
      <c r="D869" s="60">
        <f t="shared" si="190"/>
        <v>2.6639966923904437E-256</v>
      </c>
      <c r="E869" s="60">
        <f t="shared" si="191"/>
        <v>2.2643971885318855E-253</v>
      </c>
      <c r="F869" s="60">
        <f t="shared" si="192"/>
        <v>9.6123927052842533E-251</v>
      </c>
      <c r="G869" s="2">
        <f t="shared" si="198"/>
        <v>2.6639966923904437E-256</v>
      </c>
      <c r="H869" s="2">
        <f t="shared" si="199"/>
        <v>1</v>
      </c>
      <c r="I869" s="2" t="str">
        <f t="shared" si="193"/>
        <v>yes</v>
      </c>
      <c r="J869" s="2">
        <f t="shared" si="200"/>
        <v>2.2643971885318855E-253</v>
      </c>
      <c r="K869" s="2">
        <f t="shared" si="201"/>
        <v>1</v>
      </c>
      <c r="L869" s="2"/>
      <c r="M869" s="2"/>
      <c r="N869" s="2" t="str">
        <f t="shared" si="194"/>
        <v>yes</v>
      </c>
      <c r="O869" s="2">
        <f t="shared" si="202"/>
        <v>9.6123927052842533E-251</v>
      </c>
      <c r="P869" s="2">
        <f t="shared" si="203"/>
        <v>1</v>
      </c>
      <c r="Q869" s="2" t="str">
        <f t="shared" si="195"/>
        <v>yes</v>
      </c>
      <c r="R869" s="2">
        <f t="shared" si="196"/>
        <v>0.99</v>
      </c>
    </row>
    <row r="870" spans="1:18" ht="13.5" hidden="1" thickBot="1" x14ac:dyDescent="0.25">
      <c r="A870" s="58">
        <v>849</v>
      </c>
      <c r="B870" s="222" t="str">
        <f t="shared" si="189"/>
        <v/>
      </c>
      <c r="C870" s="59" t="str">
        <f t="shared" si="197"/>
        <v/>
      </c>
      <c r="D870" s="60">
        <f t="shared" si="190"/>
        <v>1.3319983461951438E-256</v>
      </c>
      <c r="E870" s="60">
        <f t="shared" si="191"/>
        <v>1.1335305926120722E-253</v>
      </c>
      <c r="F870" s="60">
        <f t="shared" si="192"/>
        <v>4.8175183385850489E-251</v>
      </c>
      <c r="G870" s="2">
        <f t="shared" si="198"/>
        <v>1.3319983461951438E-256</v>
      </c>
      <c r="H870" s="2">
        <f t="shared" si="199"/>
        <v>1</v>
      </c>
      <c r="I870" s="2" t="str">
        <f t="shared" si="193"/>
        <v>yes</v>
      </c>
      <c r="J870" s="2">
        <f t="shared" si="200"/>
        <v>1.1335305926120722E-253</v>
      </c>
      <c r="K870" s="2">
        <f t="shared" si="201"/>
        <v>1</v>
      </c>
      <c r="L870" s="2"/>
      <c r="M870" s="2"/>
      <c r="N870" s="2" t="str">
        <f t="shared" si="194"/>
        <v>yes</v>
      </c>
      <c r="O870" s="2">
        <f t="shared" si="202"/>
        <v>4.8175183385850489E-251</v>
      </c>
      <c r="P870" s="2">
        <f t="shared" si="203"/>
        <v>1</v>
      </c>
      <c r="Q870" s="2" t="str">
        <f t="shared" si="195"/>
        <v>yes</v>
      </c>
      <c r="R870" s="2">
        <f t="shared" si="196"/>
        <v>0.99</v>
      </c>
    </row>
    <row r="871" spans="1:18" ht="13.5" hidden="1" thickBot="1" x14ac:dyDescent="0.25">
      <c r="A871" s="58">
        <v>850</v>
      </c>
      <c r="B871" s="222" t="str">
        <f t="shared" si="189"/>
        <v/>
      </c>
      <c r="C871" s="59" t="str">
        <f t="shared" si="197"/>
        <v/>
      </c>
      <c r="D871" s="60">
        <f t="shared" si="190"/>
        <v>6.6599917309760842E-257</v>
      </c>
      <c r="E871" s="60">
        <f t="shared" si="191"/>
        <v>5.6743129547916462E-254</v>
      </c>
      <c r="F871" s="60">
        <f t="shared" si="192"/>
        <v>2.4144268222554444E-251</v>
      </c>
      <c r="G871" s="2">
        <f t="shared" si="198"/>
        <v>6.6599917309760842E-257</v>
      </c>
      <c r="H871" s="2">
        <f t="shared" si="199"/>
        <v>1</v>
      </c>
      <c r="I871" s="2" t="str">
        <f t="shared" si="193"/>
        <v>yes</v>
      </c>
      <c r="J871" s="2">
        <f t="shared" si="200"/>
        <v>5.6743129547916462E-254</v>
      </c>
      <c r="K871" s="2">
        <f t="shared" si="201"/>
        <v>1</v>
      </c>
      <c r="L871" s="2"/>
      <c r="M871" s="2"/>
      <c r="N871" s="2" t="str">
        <f t="shared" si="194"/>
        <v>yes</v>
      </c>
      <c r="O871" s="2">
        <f t="shared" si="202"/>
        <v>2.4144268222554444E-251</v>
      </c>
      <c r="P871" s="2">
        <f t="shared" si="203"/>
        <v>1</v>
      </c>
      <c r="Q871" s="2" t="str">
        <f t="shared" si="195"/>
        <v>yes</v>
      </c>
      <c r="R871" s="2">
        <f t="shared" si="196"/>
        <v>0.99</v>
      </c>
    </row>
    <row r="872" spans="1:18" ht="13.5" hidden="1" thickBot="1" x14ac:dyDescent="0.25">
      <c r="A872" s="58">
        <v>851</v>
      </c>
      <c r="B872" s="222" t="str">
        <f t="shared" si="189"/>
        <v/>
      </c>
      <c r="C872" s="59" t="str">
        <f t="shared" si="197"/>
        <v/>
      </c>
      <c r="D872" s="60">
        <f t="shared" si="190"/>
        <v>3.3299958654878469E-257</v>
      </c>
      <c r="E872" s="60">
        <f t="shared" si="191"/>
        <v>2.8404864732611451E-254</v>
      </c>
      <c r="F872" s="60">
        <f t="shared" si="192"/>
        <v>1.2100505676051841E-251</v>
      </c>
      <c r="G872" s="2">
        <f t="shared" si="198"/>
        <v>3.3299958654878469E-257</v>
      </c>
      <c r="H872" s="2">
        <f t="shared" si="199"/>
        <v>1</v>
      </c>
      <c r="I872" s="2" t="str">
        <f t="shared" si="193"/>
        <v>yes</v>
      </c>
      <c r="J872" s="2">
        <f t="shared" si="200"/>
        <v>2.8404864732611451E-254</v>
      </c>
      <c r="K872" s="2">
        <f t="shared" si="201"/>
        <v>1</v>
      </c>
      <c r="L872" s="2"/>
      <c r="M872" s="2"/>
      <c r="N872" s="2" t="str">
        <f t="shared" si="194"/>
        <v>yes</v>
      </c>
      <c r="O872" s="2">
        <f t="shared" si="202"/>
        <v>1.2100505676051841E-251</v>
      </c>
      <c r="P872" s="2">
        <f t="shared" si="203"/>
        <v>1</v>
      </c>
      <c r="Q872" s="2" t="str">
        <f t="shared" si="195"/>
        <v>yes</v>
      </c>
      <c r="R872" s="2">
        <f t="shared" si="196"/>
        <v>0.99</v>
      </c>
    </row>
    <row r="873" spans="1:18" ht="13.5" hidden="1" thickBot="1" x14ac:dyDescent="0.25">
      <c r="A873" s="58">
        <v>852</v>
      </c>
      <c r="B873" s="222" t="str">
        <f t="shared" si="189"/>
        <v/>
      </c>
      <c r="C873" s="59" t="str">
        <f t="shared" si="197"/>
        <v/>
      </c>
      <c r="D873" s="60">
        <f t="shared" si="190"/>
        <v>1.6649979327440151E-257</v>
      </c>
      <c r="E873" s="60">
        <f t="shared" si="191"/>
        <v>1.4219082345633935E-254</v>
      </c>
      <c r="F873" s="60">
        <f t="shared" si="192"/>
        <v>6.0644552703918716E-252</v>
      </c>
      <c r="G873" s="2">
        <f t="shared" si="198"/>
        <v>1.6649979327440151E-257</v>
      </c>
      <c r="H873" s="2">
        <f t="shared" si="199"/>
        <v>1</v>
      </c>
      <c r="I873" s="2" t="str">
        <f t="shared" si="193"/>
        <v>yes</v>
      </c>
      <c r="J873" s="2">
        <f t="shared" si="200"/>
        <v>1.4219082345633935E-254</v>
      </c>
      <c r="K873" s="2">
        <f t="shared" si="201"/>
        <v>1</v>
      </c>
      <c r="L873" s="2"/>
      <c r="M873" s="2"/>
      <c r="N873" s="2" t="str">
        <f t="shared" si="194"/>
        <v>yes</v>
      </c>
      <c r="O873" s="2">
        <f t="shared" si="202"/>
        <v>6.0644552703918716E-252</v>
      </c>
      <c r="P873" s="2">
        <f t="shared" si="203"/>
        <v>1</v>
      </c>
      <c r="Q873" s="2" t="str">
        <f t="shared" si="195"/>
        <v>yes</v>
      </c>
      <c r="R873" s="2">
        <f t="shared" si="196"/>
        <v>0.99</v>
      </c>
    </row>
    <row r="874" spans="1:18" ht="13.5" hidden="1" thickBot="1" x14ac:dyDescent="0.25">
      <c r="A874" s="58">
        <v>853</v>
      </c>
      <c r="B874" s="222" t="str">
        <f t="shared" si="189"/>
        <v/>
      </c>
      <c r="C874" s="59" t="str">
        <f t="shared" si="197"/>
        <v/>
      </c>
      <c r="D874" s="60">
        <f t="shared" si="190"/>
        <v>8.3249896637195858E-258</v>
      </c>
      <c r="E874" s="60">
        <f t="shared" si="191"/>
        <v>7.1178661624802745E-255</v>
      </c>
      <c r="F874" s="60">
        <f t="shared" si="192"/>
        <v>3.0393371763689176E-252</v>
      </c>
      <c r="G874" s="2">
        <f t="shared" si="198"/>
        <v>8.3249896637195858E-258</v>
      </c>
      <c r="H874" s="2">
        <f t="shared" si="199"/>
        <v>1</v>
      </c>
      <c r="I874" s="2" t="str">
        <f t="shared" si="193"/>
        <v>yes</v>
      </c>
      <c r="J874" s="2">
        <f t="shared" si="200"/>
        <v>7.1178661624802745E-255</v>
      </c>
      <c r="K874" s="2">
        <f t="shared" si="201"/>
        <v>1</v>
      </c>
      <c r="L874" s="2"/>
      <c r="M874" s="2"/>
      <c r="N874" s="2" t="str">
        <f t="shared" si="194"/>
        <v>yes</v>
      </c>
      <c r="O874" s="2">
        <f t="shared" si="202"/>
        <v>3.0393371763689176E-252</v>
      </c>
      <c r="P874" s="2">
        <f t="shared" si="203"/>
        <v>1</v>
      </c>
      <c r="Q874" s="2" t="str">
        <f t="shared" si="195"/>
        <v>yes</v>
      </c>
      <c r="R874" s="2">
        <f t="shared" si="196"/>
        <v>0.99</v>
      </c>
    </row>
    <row r="875" spans="1:18" ht="13.5" hidden="1" thickBot="1" x14ac:dyDescent="0.25">
      <c r="A875" s="58">
        <v>854</v>
      </c>
      <c r="B875" s="222" t="str">
        <f t="shared" si="189"/>
        <v/>
      </c>
      <c r="C875" s="59" t="str">
        <f t="shared" si="197"/>
        <v/>
      </c>
      <c r="D875" s="60">
        <f t="shared" si="190"/>
        <v>4.1624948318600221E-258</v>
      </c>
      <c r="E875" s="60">
        <f t="shared" si="191"/>
        <v>3.5630955760721925E-255</v>
      </c>
      <c r="F875" s="60">
        <f t="shared" si="192"/>
        <v>1.5232275212656105E-252</v>
      </c>
      <c r="G875" s="2">
        <f t="shared" si="198"/>
        <v>4.1624948318600221E-258</v>
      </c>
      <c r="H875" s="2">
        <f t="shared" si="199"/>
        <v>1</v>
      </c>
      <c r="I875" s="2" t="str">
        <f t="shared" si="193"/>
        <v>yes</v>
      </c>
      <c r="J875" s="2">
        <f t="shared" si="200"/>
        <v>3.5630955760721925E-255</v>
      </c>
      <c r="K875" s="2">
        <f t="shared" si="201"/>
        <v>1</v>
      </c>
      <c r="L875" s="2"/>
      <c r="M875" s="2"/>
      <c r="N875" s="2" t="str">
        <f t="shared" si="194"/>
        <v>yes</v>
      </c>
      <c r="O875" s="2">
        <f t="shared" si="202"/>
        <v>1.5232275212656105E-252</v>
      </c>
      <c r="P875" s="2">
        <f t="shared" si="203"/>
        <v>1</v>
      </c>
      <c r="Q875" s="2" t="str">
        <f t="shared" si="195"/>
        <v>yes</v>
      </c>
      <c r="R875" s="2">
        <f t="shared" si="196"/>
        <v>0.99</v>
      </c>
    </row>
    <row r="876" spans="1:18" ht="13.5" hidden="1" thickBot="1" x14ac:dyDescent="0.25">
      <c r="A876" s="58">
        <v>855</v>
      </c>
      <c r="B876" s="222" t="str">
        <f t="shared" si="189"/>
        <v/>
      </c>
      <c r="C876" s="59" t="str">
        <f t="shared" si="197"/>
        <v/>
      </c>
      <c r="D876" s="60">
        <f t="shared" si="190"/>
        <v>2.0812474159298888E-258</v>
      </c>
      <c r="E876" s="60">
        <f t="shared" si="191"/>
        <v>1.7836290354519211E-255</v>
      </c>
      <c r="F876" s="60">
        <f t="shared" si="192"/>
        <v>7.6339530842088327E-253</v>
      </c>
      <c r="G876" s="2">
        <f t="shared" si="198"/>
        <v>2.0812474159298888E-258</v>
      </c>
      <c r="H876" s="2">
        <f t="shared" si="199"/>
        <v>1</v>
      </c>
      <c r="I876" s="2" t="str">
        <f t="shared" si="193"/>
        <v>yes</v>
      </c>
      <c r="J876" s="2">
        <f t="shared" si="200"/>
        <v>1.7836290354519211E-255</v>
      </c>
      <c r="K876" s="2">
        <f t="shared" si="201"/>
        <v>1</v>
      </c>
      <c r="L876" s="2"/>
      <c r="M876" s="2"/>
      <c r="N876" s="2" t="str">
        <f t="shared" si="194"/>
        <v>yes</v>
      </c>
      <c r="O876" s="2">
        <f t="shared" si="202"/>
        <v>7.6339530842088327E-253</v>
      </c>
      <c r="P876" s="2">
        <f t="shared" si="203"/>
        <v>1</v>
      </c>
      <c r="Q876" s="2" t="str">
        <f t="shared" si="195"/>
        <v>yes</v>
      </c>
      <c r="R876" s="2">
        <f t="shared" si="196"/>
        <v>0.99</v>
      </c>
    </row>
    <row r="877" spans="1:18" ht="13.5" hidden="1" thickBot="1" x14ac:dyDescent="0.25">
      <c r="A877" s="58">
        <v>856</v>
      </c>
      <c r="B877" s="222" t="str">
        <f t="shared" si="189"/>
        <v/>
      </c>
      <c r="C877" s="59" t="str">
        <f t="shared" si="197"/>
        <v/>
      </c>
      <c r="D877" s="60">
        <f t="shared" si="190"/>
        <v>1.0406237079650016E-258</v>
      </c>
      <c r="E877" s="60">
        <f t="shared" si="191"/>
        <v>8.9285514143397436E-256</v>
      </c>
      <c r="F877" s="60">
        <f t="shared" si="192"/>
        <v>3.82589468728145E-253</v>
      </c>
      <c r="G877" s="2">
        <f t="shared" si="198"/>
        <v>1.0406237079650016E-258</v>
      </c>
      <c r="H877" s="2">
        <f t="shared" si="199"/>
        <v>1</v>
      </c>
      <c r="I877" s="2" t="str">
        <f t="shared" si="193"/>
        <v>yes</v>
      </c>
      <c r="J877" s="2">
        <f t="shared" si="200"/>
        <v>8.9285514143397436E-256</v>
      </c>
      <c r="K877" s="2">
        <f t="shared" si="201"/>
        <v>1</v>
      </c>
      <c r="L877" s="2"/>
      <c r="M877" s="2"/>
      <c r="N877" s="2" t="str">
        <f t="shared" si="194"/>
        <v>yes</v>
      </c>
      <c r="O877" s="2">
        <f t="shared" si="202"/>
        <v>3.82589468728145E-253</v>
      </c>
      <c r="P877" s="2">
        <f t="shared" si="203"/>
        <v>1</v>
      </c>
      <c r="Q877" s="2" t="str">
        <f t="shared" si="195"/>
        <v>yes</v>
      </c>
      <c r="R877" s="2">
        <f t="shared" si="196"/>
        <v>0.99</v>
      </c>
    </row>
    <row r="878" spans="1:18" ht="13.5" hidden="1" thickBot="1" x14ac:dyDescent="0.25">
      <c r="A878" s="58">
        <v>857</v>
      </c>
      <c r="B878" s="222" t="str">
        <f t="shared" si="189"/>
        <v/>
      </c>
      <c r="C878" s="59" t="str">
        <f t="shared" si="197"/>
        <v/>
      </c>
      <c r="D878" s="60">
        <f t="shared" si="190"/>
        <v>5.2031185398247024E-259</v>
      </c>
      <c r="E878" s="60">
        <f t="shared" si="191"/>
        <v>4.4694788257094374E-256</v>
      </c>
      <c r="F878" s="60">
        <f t="shared" si="192"/>
        <v>1.917411619348E-253</v>
      </c>
      <c r="G878" s="2">
        <f t="shared" si="198"/>
        <v>5.2031185398247024E-259</v>
      </c>
      <c r="H878" s="2">
        <f t="shared" si="199"/>
        <v>1</v>
      </c>
      <c r="I878" s="2" t="str">
        <f t="shared" si="193"/>
        <v>yes</v>
      </c>
      <c r="J878" s="2">
        <f t="shared" si="200"/>
        <v>4.4694788257094374E-256</v>
      </c>
      <c r="K878" s="2">
        <f t="shared" si="201"/>
        <v>1</v>
      </c>
      <c r="L878" s="2"/>
      <c r="M878" s="2"/>
      <c r="N878" s="2" t="str">
        <f t="shared" si="194"/>
        <v>yes</v>
      </c>
      <c r="O878" s="2">
        <f t="shared" si="202"/>
        <v>1.917411619348E-253</v>
      </c>
      <c r="P878" s="2">
        <f t="shared" si="203"/>
        <v>1</v>
      </c>
      <c r="Q878" s="2" t="str">
        <f t="shared" si="195"/>
        <v>yes</v>
      </c>
      <c r="R878" s="2">
        <f t="shared" si="196"/>
        <v>0.99</v>
      </c>
    </row>
    <row r="879" spans="1:18" ht="13.5" hidden="1" thickBot="1" x14ac:dyDescent="0.25">
      <c r="A879" s="58">
        <v>858</v>
      </c>
      <c r="B879" s="222" t="str">
        <f t="shared" si="189"/>
        <v/>
      </c>
      <c r="C879" s="59" t="str">
        <f t="shared" si="197"/>
        <v/>
      </c>
      <c r="D879" s="60">
        <f t="shared" si="190"/>
        <v>2.6015592699124942E-259</v>
      </c>
      <c r="E879" s="60">
        <f t="shared" si="191"/>
        <v>2.2373409721247535E-256</v>
      </c>
      <c r="F879" s="60">
        <f t="shared" si="192"/>
        <v>9.6094054908679886E-254</v>
      </c>
      <c r="G879" s="2">
        <f t="shared" si="198"/>
        <v>2.6015592699124942E-259</v>
      </c>
      <c r="H879" s="2">
        <f t="shared" si="199"/>
        <v>1</v>
      </c>
      <c r="I879" s="2" t="str">
        <f t="shared" si="193"/>
        <v>yes</v>
      </c>
      <c r="J879" s="2">
        <f t="shared" si="200"/>
        <v>2.2373409721247535E-256</v>
      </c>
      <c r="K879" s="2">
        <f t="shared" si="201"/>
        <v>1</v>
      </c>
      <c r="L879" s="2"/>
      <c r="M879" s="2"/>
      <c r="N879" s="2" t="str">
        <f t="shared" si="194"/>
        <v>yes</v>
      </c>
      <c r="O879" s="2">
        <f t="shared" si="202"/>
        <v>9.6094054908679886E-254</v>
      </c>
      <c r="P879" s="2">
        <f t="shared" si="203"/>
        <v>1</v>
      </c>
      <c r="Q879" s="2" t="str">
        <f t="shared" si="195"/>
        <v>yes</v>
      </c>
      <c r="R879" s="2">
        <f t="shared" si="196"/>
        <v>0.99</v>
      </c>
    </row>
    <row r="880" spans="1:18" ht="13.5" hidden="1" thickBot="1" x14ac:dyDescent="0.25">
      <c r="A880" s="58">
        <v>859</v>
      </c>
      <c r="B880" s="222" t="str">
        <f t="shared" si="189"/>
        <v/>
      </c>
      <c r="C880" s="59" t="str">
        <f t="shared" si="197"/>
        <v/>
      </c>
      <c r="D880" s="60">
        <f t="shared" si="190"/>
        <v>1.3007796349561708E-259</v>
      </c>
      <c r="E880" s="60">
        <f t="shared" si="191"/>
        <v>1.1199712656972669E-256</v>
      </c>
      <c r="F880" s="60">
        <f t="shared" si="192"/>
        <v>4.8158894502948818E-254</v>
      </c>
      <c r="G880" s="2">
        <f t="shared" si="198"/>
        <v>1.3007796349561708E-259</v>
      </c>
      <c r="H880" s="2">
        <f t="shared" si="199"/>
        <v>1</v>
      </c>
      <c r="I880" s="2" t="str">
        <f t="shared" si="193"/>
        <v>yes</v>
      </c>
      <c r="J880" s="2">
        <f t="shared" si="200"/>
        <v>1.1199712656972669E-256</v>
      </c>
      <c r="K880" s="2">
        <f t="shared" si="201"/>
        <v>1</v>
      </c>
      <c r="L880" s="2"/>
      <c r="M880" s="2"/>
      <c r="N880" s="2" t="str">
        <f t="shared" si="194"/>
        <v>yes</v>
      </c>
      <c r="O880" s="2">
        <f t="shared" si="202"/>
        <v>4.8158894502948818E-254</v>
      </c>
      <c r="P880" s="2">
        <f t="shared" si="203"/>
        <v>1</v>
      </c>
      <c r="Q880" s="2" t="str">
        <f t="shared" si="195"/>
        <v>yes</v>
      </c>
      <c r="R880" s="2">
        <f t="shared" si="196"/>
        <v>0.99</v>
      </c>
    </row>
    <row r="881" spans="1:18" ht="13.5" hidden="1" thickBot="1" x14ac:dyDescent="0.25">
      <c r="A881" s="58">
        <v>860</v>
      </c>
      <c r="B881" s="222" t="str">
        <f t="shared" si="189"/>
        <v/>
      </c>
      <c r="C881" s="59" t="str">
        <f t="shared" si="197"/>
        <v/>
      </c>
      <c r="D881" s="60">
        <f t="shared" si="190"/>
        <v>6.5038981747812109E-260</v>
      </c>
      <c r="E881" s="60">
        <f t="shared" si="191"/>
        <v>5.6063602266614235E-257</v>
      </c>
      <c r="F881" s="60">
        <f t="shared" si="192"/>
        <v>2.4135445814757845E-254</v>
      </c>
      <c r="G881" s="2">
        <f t="shared" si="198"/>
        <v>6.5038981747812109E-260</v>
      </c>
      <c r="H881" s="2">
        <f t="shared" si="199"/>
        <v>1</v>
      </c>
      <c r="I881" s="2" t="str">
        <f t="shared" si="193"/>
        <v>yes</v>
      </c>
      <c r="J881" s="2">
        <f t="shared" si="200"/>
        <v>5.6063602266614235E-257</v>
      </c>
      <c r="K881" s="2">
        <f t="shared" si="201"/>
        <v>1</v>
      </c>
      <c r="L881" s="2"/>
      <c r="M881" s="2"/>
      <c r="N881" s="2" t="str">
        <f t="shared" si="194"/>
        <v>yes</v>
      </c>
      <c r="O881" s="2">
        <f t="shared" si="202"/>
        <v>2.4135445814757845E-254</v>
      </c>
      <c r="P881" s="2">
        <f t="shared" si="203"/>
        <v>1</v>
      </c>
      <c r="Q881" s="2" t="str">
        <f t="shared" si="195"/>
        <v>yes</v>
      </c>
      <c r="R881" s="2">
        <f t="shared" si="196"/>
        <v>0.99</v>
      </c>
    </row>
    <row r="882" spans="1:18" ht="13.5" hidden="1" thickBot="1" x14ac:dyDescent="0.25">
      <c r="A882" s="58">
        <v>861</v>
      </c>
      <c r="B882" s="222" t="str">
        <f t="shared" si="189"/>
        <v/>
      </c>
      <c r="C882" s="59" t="str">
        <f t="shared" si="197"/>
        <v/>
      </c>
      <c r="D882" s="60">
        <f t="shared" si="190"/>
        <v>3.2519490873904148E-260</v>
      </c>
      <c r="E882" s="60">
        <f t="shared" si="191"/>
        <v>2.8064320624179381E-257</v>
      </c>
      <c r="F882" s="60">
        <f t="shared" si="192"/>
        <v>1.2095754708512897E-254</v>
      </c>
      <c r="G882" s="2">
        <f t="shared" si="198"/>
        <v>3.2519490873904148E-260</v>
      </c>
      <c r="H882" s="2">
        <f t="shared" si="199"/>
        <v>1</v>
      </c>
      <c r="I882" s="2" t="str">
        <f t="shared" si="193"/>
        <v>yes</v>
      </c>
      <c r="J882" s="2">
        <f t="shared" si="200"/>
        <v>2.8064320624179381E-257</v>
      </c>
      <c r="K882" s="2">
        <f t="shared" si="201"/>
        <v>1</v>
      </c>
      <c r="L882" s="2"/>
      <c r="M882" s="2"/>
      <c r="N882" s="2" t="str">
        <f t="shared" si="194"/>
        <v>yes</v>
      </c>
      <c r="O882" s="2">
        <f t="shared" si="202"/>
        <v>1.2095754708512897E-254</v>
      </c>
      <c r="P882" s="2">
        <f t="shared" si="203"/>
        <v>1</v>
      </c>
      <c r="Q882" s="2" t="str">
        <f t="shared" si="195"/>
        <v>yes</v>
      </c>
      <c r="R882" s="2">
        <f t="shared" si="196"/>
        <v>0.99</v>
      </c>
    </row>
    <row r="883" spans="1:18" ht="13.5" hidden="1" thickBot="1" x14ac:dyDescent="0.25">
      <c r="A883" s="58">
        <v>862</v>
      </c>
      <c r="B883" s="222" t="str">
        <f t="shared" si="189"/>
        <v/>
      </c>
      <c r="C883" s="59" t="str">
        <f t="shared" si="197"/>
        <v/>
      </c>
      <c r="D883" s="60">
        <f t="shared" si="190"/>
        <v>1.6259745436952969E-260</v>
      </c>
      <c r="E883" s="60">
        <f t="shared" si="191"/>
        <v>1.4048420057527412E-257</v>
      </c>
      <c r="F883" s="60">
        <f t="shared" si="192"/>
        <v>6.0619095145681823E-255</v>
      </c>
      <c r="G883" s="2">
        <f t="shared" si="198"/>
        <v>1.6259745436952969E-260</v>
      </c>
      <c r="H883" s="2">
        <f t="shared" si="199"/>
        <v>1</v>
      </c>
      <c r="I883" s="2" t="str">
        <f t="shared" si="193"/>
        <v>yes</v>
      </c>
      <c r="J883" s="2">
        <f t="shared" si="200"/>
        <v>1.4048420057527412E-257</v>
      </c>
      <c r="K883" s="2">
        <f t="shared" si="201"/>
        <v>1</v>
      </c>
      <c r="L883" s="2"/>
      <c r="M883" s="2"/>
      <c r="N883" s="2" t="str">
        <f t="shared" si="194"/>
        <v>yes</v>
      </c>
      <c r="O883" s="2">
        <f t="shared" si="202"/>
        <v>6.0619095145681823E-255</v>
      </c>
      <c r="P883" s="2">
        <f t="shared" si="203"/>
        <v>1</v>
      </c>
      <c r="Q883" s="2" t="str">
        <f t="shared" si="195"/>
        <v>yes</v>
      </c>
      <c r="R883" s="2">
        <f t="shared" si="196"/>
        <v>0.99</v>
      </c>
    </row>
    <row r="884" spans="1:18" ht="13.5" hidden="1" thickBot="1" x14ac:dyDescent="0.25">
      <c r="A884" s="58">
        <v>863</v>
      </c>
      <c r="B884" s="222" t="str">
        <f t="shared" si="189"/>
        <v/>
      </c>
      <c r="C884" s="59" t="str">
        <f t="shared" si="197"/>
        <v/>
      </c>
      <c r="D884" s="60">
        <f t="shared" si="190"/>
        <v>8.1298727184760063E-261</v>
      </c>
      <c r="E884" s="60">
        <f t="shared" si="191"/>
        <v>7.0323399014817716E-258</v>
      </c>
      <c r="F884" s="60">
        <f t="shared" si="192"/>
        <v>3.0379789673130216E-255</v>
      </c>
      <c r="G884" s="2">
        <f t="shared" si="198"/>
        <v>8.1298727184760063E-261</v>
      </c>
      <c r="H884" s="2">
        <f t="shared" si="199"/>
        <v>1</v>
      </c>
      <c r="I884" s="2" t="str">
        <f t="shared" si="193"/>
        <v>yes</v>
      </c>
      <c r="J884" s="2">
        <f t="shared" si="200"/>
        <v>7.0323399014817716E-258</v>
      </c>
      <c r="K884" s="2">
        <f t="shared" si="201"/>
        <v>1</v>
      </c>
      <c r="L884" s="2"/>
      <c r="M884" s="2"/>
      <c r="N884" s="2" t="str">
        <f t="shared" si="194"/>
        <v>yes</v>
      </c>
      <c r="O884" s="2">
        <f t="shared" si="202"/>
        <v>3.0379789673130216E-255</v>
      </c>
      <c r="P884" s="2">
        <f t="shared" si="203"/>
        <v>1</v>
      </c>
      <c r="Q884" s="2" t="str">
        <f t="shared" si="195"/>
        <v>yes</v>
      </c>
      <c r="R884" s="2">
        <f t="shared" si="196"/>
        <v>0.99</v>
      </c>
    </row>
    <row r="885" spans="1:18" ht="13.5" hidden="1" thickBot="1" x14ac:dyDescent="0.25">
      <c r="A885" s="58">
        <v>864</v>
      </c>
      <c r="B885" s="222" t="str">
        <f t="shared" si="189"/>
        <v/>
      </c>
      <c r="C885" s="59" t="str">
        <f t="shared" si="197"/>
        <v/>
      </c>
      <c r="D885" s="60">
        <f t="shared" si="190"/>
        <v>4.064936359238227E-261</v>
      </c>
      <c r="E885" s="60">
        <f t="shared" si="191"/>
        <v>3.5202348871003161E-258</v>
      </c>
      <c r="F885" s="60">
        <f t="shared" si="192"/>
        <v>1.5225056536071625E-255</v>
      </c>
      <c r="G885" s="2">
        <f t="shared" si="198"/>
        <v>4.064936359238227E-261</v>
      </c>
      <c r="H885" s="2">
        <f t="shared" si="199"/>
        <v>1</v>
      </c>
      <c r="I885" s="2" t="str">
        <f t="shared" si="193"/>
        <v>yes</v>
      </c>
      <c r="J885" s="2">
        <f t="shared" si="200"/>
        <v>3.5202348871003161E-258</v>
      </c>
      <c r="K885" s="2">
        <f t="shared" si="201"/>
        <v>1</v>
      </c>
      <c r="L885" s="2"/>
      <c r="M885" s="2"/>
      <c r="N885" s="2" t="str">
        <f t="shared" si="194"/>
        <v>yes</v>
      </c>
      <c r="O885" s="2">
        <f t="shared" si="202"/>
        <v>1.5225056536071625E-255</v>
      </c>
      <c r="P885" s="2">
        <f t="shared" si="203"/>
        <v>1</v>
      </c>
      <c r="Q885" s="2" t="str">
        <f t="shared" si="195"/>
        <v>yes</v>
      </c>
      <c r="R885" s="2">
        <f t="shared" si="196"/>
        <v>0.99</v>
      </c>
    </row>
    <row r="886" spans="1:18" ht="13.5" hidden="1" thickBot="1" x14ac:dyDescent="0.25">
      <c r="A886" s="58">
        <v>865</v>
      </c>
      <c r="B886" s="222" t="str">
        <f t="shared" si="189"/>
        <v/>
      </c>
      <c r="C886" s="59" t="str">
        <f t="shared" si="197"/>
        <v/>
      </c>
      <c r="D886" s="60">
        <f t="shared" si="190"/>
        <v>2.0324681796189941E-261</v>
      </c>
      <c r="E886" s="60">
        <f t="shared" si="191"/>
        <v>1.7621499117296741E-258</v>
      </c>
      <c r="F886" s="60">
        <f t="shared" si="192"/>
        <v>7.6301294424717324E-256</v>
      </c>
      <c r="G886" s="2">
        <f t="shared" si="198"/>
        <v>2.0324681796189941E-261</v>
      </c>
      <c r="H886" s="2">
        <f t="shared" si="199"/>
        <v>1</v>
      </c>
      <c r="I886" s="2" t="str">
        <f t="shared" si="193"/>
        <v>yes</v>
      </c>
      <c r="J886" s="2">
        <f t="shared" si="200"/>
        <v>1.7621499117296741E-258</v>
      </c>
      <c r="K886" s="2">
        <f t="shared" si="201"/>
        <v>1</v>
      </c>
      <c r="L886" s="2"/>
      <c r="M886" s="2"/>
      <c r="N886" s="2" t="str">
        <f t="shared" si="194"/>
        <v>yes</v>
      </c>
      <c r="O886" s="2">
        <f t="shared" si="202"/>
        <v>7.6301294424717324E-256</v>
      </c>
      <c r="P886" s="2">
        <f t="shared" si="203"/>
        <v>1</v>
      </c>
      <c r="Q886" s="2" t="str">
        <f t="shared" si="195"/>
        <v>yes</v>
      </c>
      <c r="R886" s="2">
        <f t="shared" si="196"/>
        <v>0.99</v>
      </c>
    </row>
    <row r="887" spans="1:18" ht="13.5" hidden="1" thickBot="1" x14ac:dyDescent="0.25">
      <c r="A887" s="58">
        <v>866</v>
      </c>
      <c r="B887" s="222" t="str">
        <f t="shared" si="189"/>
        <v/>
      </c>
      <c r="C887" s="59" t="str">
        <f t="shared" si="197"/>
        <v/>
      </c>
      <c r="D887" s="60">
        <f t="shared" si="190"/>
        <v>1.0162340898095529E-261</v>
      </c>
      <c r="E887" s="60">
        <f t="shared" si="191"/>
        <v>8.8209118995469507E-259</v>
      </c>
      <c r="F887" s="60">
        <f t="shared" si="192"/>
        <v>3.82387547079429E-256</v>
      </c>
      <c r="G887" s="2">
        <f t="shared" si="198"/>
        <v>1.0162340898095529E-261</v>
      </c>
      <c r="H887" s="2">
        <f t="shared" si="199"/>
        <v>1</v>
      </c>
      <c r="I887" s="2" t="str">
        <f t="shared" si="193"/>
        <v>yes</v>
      </c>
      <c r="J887" s="2">
        <f t="shared" si="200"/>
        <v>8.8209118995469507E-259</v>
      </c>
      <c r="K887" s="2">
        <f t="shared" si="201"/>
        <v>1</v>
      </c>
      <c r="L887" s="2"/>
      <c r="M887" s="2"/>
      <c r="N887" s="2" t="str">
        <f t="shared" si="194"/>
        <v>yes</v>
      </c>
      <c r="O887" s="2">
        <f t="shared" si="202"/>
        <v>3.82387547079429E-256</v>
      </c>
      <c r="P887" s="2">
        <f t="shared" si="203"/>
        <v>1</v>
      </c>
      <c r="Q887" s="2" t="str">
        <f t="shared" si="195"/>
        <v>yes</v>
      </c>
      <c r="R887" s="2">
        <f t="shared" si="196"/>
        <v>0.99</v>
      </c>
    </row>
    <row r="888" spans="1:18" ht="13.5" hidden="1" thickBot="1" x14ac:dyDescent="0.25">
      <c r="A888" s="58">
        <v>867</v>
      </c>
      <c r="B888" s="222" t="str">
        <f t="shared" si="189"/>
        <v/>
      </c>
      <c r="C888" s="59" t="str">
        <f t="shared" si="197"/>
        <v/>
      </c>
      <c r="D888" s="60">
        <f t="shared" si="190"/>
        <v>5.0811704490474662E-262</v>
      </c>
      <c r="E888" s="60">
        <f t="shared" si="191"/>
        <v>4.4155371202222636E-259</v>
      </c>
      <c r="F888" s="60">
        <f t="shared" si="192"/>
        <v>1.9163481913470242E-256</v>
      </c>
      <c r="G888" s="2">
        <f t="shared" si="198"/>
        <v>5.0811704490474662E-262</v>
      </c>
      <c r="H888" s="2">
        <f t="shared" si="199"/>
        <v>1</v>
      </c>
      <c r="I888" s="2" t="str">
        <f t="shared" si="193"/>
        <v>yes</v>
      </c>
      <c r="J888" s="2">
        <f t="shared" si="200"/>
        <v>4.4155371202222636E-259</v>
      </c>
      <c r="K888" s="2">
        <f t="shared" si="201"/>
        <v>1</v>
      </c>
      <c r="L888" s="2"/>
      <c r="M888" s="2"/>
      <c r="N888" s="2" t="str">
        <f t="shared" si="194"/>
        <v>yes</v>
      </c>
      <c r="O888" s="2">
        <f t="shared" si="202"/>
        <v>1.9163481913470242E-256</v>
      </c>
      <c r="P888" s="2">
        <f t="shared" si="203"/>
        <v>1</v>
      </c>
      <c r="Q888" s="2" t="str">
        <f t="shared" si="195"/>
        <v>yes</v>
      </c>
      <c r="R888" s="2">
        <f t="shared" si="196"/>
        <v>0.99</v>
      </c>
    </row>
    <row r="889" spans="1:18" ht="13.5" hidden="1" thickBot="1" x14ac:dyDescent="0.25">
      <c r="A889" s="58">
        <v>868</v>
      </c>
      <c r="B889" s="222" t="str">
        <f t="shared" si="189"/>
        <v/>
      </c>
      <c r="C889" s="59" t="str">
        <f t="shared" si="197"/>
        <v/>
      </c>
      <c r="D889" s="60">
        <f t="shared" si="190"/>
        <v>2.5405852245238727E-262</v>
      </c>
      <c r="E889" s="60">
        <f t="shared" si="191"/>
        <v>2.2103091453357781E-259</v>
      </c>
      <c r="F889" s="60">
        <f t="shared" si="192"/>
        <v>9.6038186423356664E-257</v>
      </c>
      <c r="G889" s="2">
        <f t="shared" si="198"/>
        <v>2.5405852245238727E-262</v>
      </c>
      <c r="H889" s="2">
        <f t="shared" si="199"/>
        <v>1</v>
      </c>
      <c r="I889" s="2" t="str">
        <f t="shared" si="193"/>
        <v>yes</v>
      </c>
      <c r="J889" s="2">
        <f t="shared" si="200"/>
        <v>2.2103091453357781E-259</v>
      </c>
      <c r="K889" s="2">
        <f t="shared" si="201"/>
        <v>1</v>
      </c>
      <c r="L889" s="2"/>
      <c r="M889" s="2"/>
      <c r="N889" s="2" t="str">
        <f t="shared" si="194"/>
        <v>yes</v>
      </c>
      <c r="O889" s="2">
        <f t="shared" si="202"/>
        <v>9.6038186423356664E-257</v>
      </c>
      <c r="P889" s="2">
        <f t="shared" si="203"/>
        <v>1</v>
      </c>
      <c r="Q889" s="2" t="str">
        <f t="shared" si="195"/>
        <v>yes</v>
      </c>
      <c r="R889" s="2">
        <f t="shared" si="196"/>
        <v>0.99</v>
      </c>
    </row>
    <row r="890" spans="1:18" ht="13.5" hidden="1" thickBot="1" x14ac:dyDescent="0.25">
      <c r="A890" s="58">
        <v>869</v>
      </c>
      <c r="B890" s="222" t="str">
        <f t="shared" si="189"/>
        <v/>
      </c>
      <c r="C890" s="59" t="str">
        <f t="shared" si="197"/>
        <v/>
      </c>
      <c r="D890" s="60">
        <f t="shared" si="190"/>
        <v>1.2702926122618619E-262</v>
      </c>
      <c r="E890" s="60">
        <f t="shared" si="191"/>
        <v>1.1064248652800862E-259</v>
      </c>
      <c r="F890" s="60">
        <f t="shared" si="192"/>
        <v>4.8129608668947794E-257</v>
      </c>
      <c r="G890" s="2">
        <f t="shared" si="198"/>
        <v>1.2702926122618619E-262</v>
      </c>
      <c r="H890" s="2">
        <f t="shared" si="199"/>
        <v>1</v>
      </c>
      <c r="I890" s="2" t="str">
        <f t="shared" si="193"/>
        <v>yes</v>
      </c>
      <c r="J890" s="2">
        <f t="shared" si="200"/>
        <v>1.1064248652800862E-259</v>
      </c>
      <c r="K890" s="2">
        <f t="shared" si="201"/>
        <v>1</v>
      </c>
      <c r="L890" s="2"/>
      <c r="M890" s="2"/>
      <c r="N890" s="2" t="str">
        <f t="shared" si="194"/>
        <v>yes</v>
      </c>
      <c r="O890" s="2">
        <f t="shared" si="202"/>
        <v>4.8129608668947794E-257</v>
      </c>
      <c r="P890" s="2">
        <f t="shared" si="203"/>
        <v>1</v>
      </c>
      <c r="Q890" s="2" t="str">
        <f t="shared" si="195"/>
        <v>yes</v>
      </c>
      <c r="R890" s="2">
        <f t="shared" si="196"/>
        <v>0.99</v>
      </c>
    </row>
    <row r="891" spans="1:18" ht="13.5" hidden="1" thickBot="1" x14ac:dyDescent="0.25">
      <c r="A891" s="58">
        <v>870</v>
      </c>
      <c r="B891" s="222" t="str">
        <f t="shared" si="189"/>
        <v/>
      </c>
      <c r="C891" s="59" t="str">
        <f t="shared" si="197"/>
        <v/>
      </c>
      <c r="D891" s="60">
        <f t="shared" si="190"/>
        <v>6.3514630613096578E-263</v>
      </c>
      <c r="E891" s="60">
        <f t="shared" si="191"/>
        <v>5.5384757894620425E-260</v>
      </c>
      <c r="F891" s="60">
        <f t="shared" si="192"/>
        <v>2.4120125577736487E-257</v>
      </c>
      <c r="G891" s="2">
        <f t="shared" si="198"/>
        <v>6.3514630613096578E-263</v>
      </c>
      <c r="H891" s="2">
        <f t="shared" si="199"/>
        <v>1</v>
      </c>
      <c r="I891" s="2" t="str">
        <f t="shared" si="193"/>
        <v>yes</v>
      </c>
      <c r="J891" s="2">
        <f t="shared" si="200"/>
        <v>5.5384757894620425E-260</v>
      </c>
      <c r="K891" s="2">
        <f t="shared" si="201"/>
        <v>1</v>
      </c>
      <c r="L891" s="2"/>
      <c r="M891" s="2"/>
      <c r="N891" s="2" t="str">
        <f t="shared" si="194"/>
        <v>yes</v>
      </c>
      <c r="O891" s="2">
        <f t="shared" si="202"/>
        <v>2.4120125577736487E-257</v>
      </c>
      <c r="P891" s="2">
        <f t="shared" si="203"/>
        <v>1</v>
      </c>
      <c r="Q891" s="2" t="str">
        <f t="shared" si="195"/>
        <v>yes</v>
      </c>
      <c r="R891" s="2">
        <f t="shared" si="196"/>
        <v>0.99</v>
      </c>
    </row>
    <row r="892" spans="1:18" ht="13.5" hidden="1" thickBot="1" x14ac:dyDescent="0.25">
      <c r="A892" s="58">
        <v>871</v>
      </c>
      <c r="B892" s="222" t="str">
        <f t="shared" si="189"/>
        <v/>
      </c>
      <c r="C892" s="59" t="str">
        <f t="shared" si="197"/>
        <v/>
      </c>
      <c r="D892" s="60">
        <f t="shared" si="190"/>
        <v>3.1757315306546427E-263</v>
      </c>
      <c r="E892" s="60">
        <f t="shared" si="191"/>
        <v>2.7724136262615139E-260</v>
      </c>
      <c r="F892" s="60">
        <f t="shared" si="192"/>
        <v>1.2087755167816216E-257</v>
      </c>
      <c r="G892" s="2">
        <f t="shared" si="198"/>
        <v>3.1757315306546427E-263</v>
      </c>
      <c r="H892" s="2">
        <f t="shared" si="199"/>
        <v>1</v>
      </c>
      <c r="I892" s="2" t="str">
        <f t="shared" si="193"/>
        <v>yes</v>
      </c>
      <c r="J892" s="2">
        <f t="shared" si="200"/>
        <v>2.7724136262615139E-260</v>
      </c>
      <c r="K892" s="2">
        <f t="shared" si="201"/>
        <v>1</v>
      </c>
      <c r="L892" s="2"/>
      <c r="M892" s="2"/>
      <c r="N892" s="2" t="str">
        <f t="shared" si="194"/>
        <v>yes</v>
      </c>
      <c r="O892" s="2">
        <f t="shared" si="202"/>
        <v>1.2087755167816216E-257</v>
      </c>
      <c r="P892" s="2">
        <f t="shared" si="203"/>
        <v>1</v>
      </c>
      <c r="Q892" s="2" t="str">
        <f t="shared" si="195"/>
        <v>yes</v>
      </c>
      <c r="R892" s="2">
        <f t="shared" si="196"/>
        <v>0.99</v>
      </c>
    </row>
    <row r="893" spans="1:18" ht="13.5" hidden="1" thickBot="1" x14ac:dyDescent="0.25">
      <c r="A893" s="58">
        <v>872</v>
      </c>
      <c r="B893" s="222" t="str">
        <f t="shared" si="189"/>
        <v/>
      </c>
      <c r="C893" s="59" t="str">
        <f t="shared" si="197"/>
        <v/>
      </c>
      <c r="D893" s="60">
        <f t="shared" si="190"/>
        <v>1.5878657653274088E-263</v>
      </c>
      <c r="E893" s="60">
        <f t="shared" si="191"/>
        <v>1.3877946788961601E-260</v>
      </c>
      <c r="F893" s="60">
        <f t="shared" si="192"/>
        <v>6.0577396520390603E-258</v>
      </c>
      <c r="G893" s="2">
        <f t="shared" si="198"/>
        <v>1.5878657653274088E-263</v>
      </c>
      <c r="H893" s="2">
        <f t="shared" si="199"/>
        <v>1</v>
      </c>
      <c r="I893" s="2" t="str">
        <f t="shared" si="193"/>
        <v>yes</v>
      </c>
      <c r="J893" s="2">
        <f t="shared" si="200"/>
        <v>1.3877946788961601E-260</v>
      </c>
      <c r="K893" s="2">
        <f t="shared" si="201"/>
        <v>1</v>
      </c>
      <c r="L893" s="2"/>
      <c r="M893" s="2"/>
      <c r="N893" s="2" t="str">
        <f t="shared" si="194"/>
        <v>yes</v>
      </c>
      <c r="O893" s="2">
        <f t="shared" si="202"/>
        <v>6.0577396520390603E-258</v>
      </c>
      <c r="P893" s="2">
        <f t="shared" si="203"/>
        <v>1</v>
      </c>
      <c r="Q893" s="2" t="str">
        <f t="shared" si="195"/>
        <v>yes</v>
      </c>
      <c r="R893" s="2">
        <f t="shared" si="196"/>
        <v>0.99</v>
      </c>
    </row>
    <row r="894" spans="1:18" ht="13.5" hidden="1" thickBot="1" x14ac:dyDescent="0.25">
      <c r="A894" s="58">
        <v>873</v>
      </c>
      <c r="B894" s="222" t="str">
        <f t="shared" si="189"/>
        <v/>
      </c>
      <c r="C894" s="59" t="str">
        <f t="shared" si="197"/>
        <v/>
      </c>
      <c r="D894" s="60">
        <f t="shared" si="190"/>
        <v>7.9393288266374794E-264</v>
      </c>
      <c r="E894" s="60">
        <f t="shared" si="191"/>
        <v>6.9469127233070305E-261</v>
      </c>
      <c r="F894" s="60">
        <f t="shared" si="192"/>
        <v>3.0358087994141776E-258</v>
      </c>
      <c r="G894" s="2">
        <f t="shared" si="198"/>
        <v>7.9393288266374794E-264</v>
      </c>
      <c r="H894" s="2">
        <f t="shared" si="199"/>
        <v>1</v>
      </c>
      <c r="I894" s="2" t="str">
        <f t="shared" si="193"/>
        <v>yes</v>
      </c>
      <c r="J894" s="2">
        <f t="shared" si="200"/>
        <v>6.9469127233070305E-261</v>
      </c>
      <c r="K894" s="2">
        <f t="shared" si="201"/>
        <v>1</v>
      </c>
      <c r="L894" s="2"/>
      <c r="M894" s="2"/>
      <c r="N894" s="2" t="str">
        <f t="shared" si="194"/>
        <v>yes</v>
      </c>
      <c r="O894" s="2">
        <f t="shared" si="202"/>
        <v>3.0358087994141776E-258</v>
      </c>
      <c r="P894" s="2">
        <f t="shared" si="203"/>
        <v>1</v>
      </c>
      <c r="Q894" s="2" t="str">
        <f t="shared" si="195"/>
        <v>yes</v>
      </c>
      <c r="R894" s="2">
        <f t="shared" si="196"/>
        <v>0.99</v>
      </c>
    </row>
    <row r="895" spans="1:18" ht="13.5" hidden="1" thickBot="1" x14ac:dyDescent="0.25">
      <c r="A895" s="58">
        <v>874</v>
      </c>
      <c r="B895" s="222" t="str">
        <f t="shared" si="189"/>
        <v/>
      </c>
      <c r="C895" s="59" t="str">
        <f t="shared" si="197"/>
        <v/>
      </c>
      <c r="D895" s="60">
        <f t="shared" si="190"/>
        <v>3.969664413318507E-264</v>
      </c>
      <c r="E895" s="60">
        <f t="shared" si="191"/>
        <v>3.477426026067025E-261</v>
      </c>
      <c r="F895" s="60">
        <f t="shared" si="192"/>
        <v>1.5213778560686528E-258</v>
      </c>
      <c r="G895" s="2">
        <f t="shared" si="198"/>
        <v>3.969664413318507E-264</v>
      </c>
      <c r="H895" s="2">
        <f t="shared" si="199"/>
        <v>1</v>
      </c>
      <c r="I895" s="2" t="str">
        <f t="shared" si="193"/>
        <v>yes</v>
      </c>
      <c r="J895" s="2">
        <f t="shared" si="200"/>
        <v>3.477426026067025E-261</v>
      </c>
      <c r="K895" s="2">
        <f t="shared" si="201"/>
        <v>1</v>
      </c>
      <c r="L895" s="2"/>
      <c r="M895" s="2"/>
      <c r="N895" s="2" t="str">
        <f t="shared" si="194"/>
        <v>yes</v>
      </c>
      <c r="O895" s="2">
        <f t="shared" si="202"/>
        <v>1.5213778560686528E-258</v>
      </c>
      <c r="P895" s="2">
        <f t="shared" si="203"/>
        <v>1</v>
      </c>
      <c r="Q895" s="2" t="str">
        <f t="shared" si="195"/>
        <v>yes</v>
      </c>
      <c r="R895" s="2">
        <f t="shared" si="196"/>
        <v>0.99</v>
      </c>
    </row>
    <row r="896" spans="1:18" ht="13.5" hidden="1" thickBot="1" x14ac:dyDescent="0.25">
      <c r="A896" s="58">
        <v>875</v>
      </c>
      <c r="B896" s="222" t="str">
        <f t="shared" si="189"/>
        <v/>
      </c>
      <c r="C896" s="59" t="str">
        <f t="shared" si="197"/>
        <v/>
      </c>
      <c r="D896" s="60">
        <f t="shared" si="190"/>
        <v>1.9848322066593624E-264</v>
      </c>
      <c r="E896" s="60">
        <f t="shared" si="191"/>
        <v>1.7406978452402667E-261</v>
      </c>
      <c r="F896" s="60">
        <f t="shared" si="192"/>
        <v>7.6242764104740181E-259</v>
      </c>
      <c r="G896" s="2">
        <f t="shared" si="198"/>
        <v>1.9848322066593624E-264</v>
      </c>
      <c r="H896" s="2">
        <f t="shared" si="199"/>
        <v>1</v>
      </c>
      <c r="I896" s="2" t="str">
        <f t="shared" si="193"/>
        <v>yes</v>
      </c>
      <c r="J896" s="2">
        <f t="shared" si="200"/>
        <v>1.7406978452402667E-261</v>
      </c>
      <c r="K896" s="2">
        <f t="shared" si="201"/>
        <v>1</v>
      </c>
      <c r="L896" s="2"/>
      <c r="M896" s="2"/>
      <c r="N896" s="2" t="str">
        <f t="shared" si="194"/>
        <v>yes</v>
      </c>
      <c r="O896" s="2">
        <f t="shared" si="202"/>
        <v>7.6242764104740181E-259</v>
      </c>
      <c r="P896" s="2">
        <f t="shared" si="203"/>
        <v>1</v>
      </c>
      <c r="Q896" s="2" t="str">
        <f t="shared" si="195"/>
        <v>yes</v>
      </c>
      <c r="R896" s="2">
        <f t="shared" si="196"/>
        <v>0.99</v>
      </c>
    </row>
    <row r="897" spans="1:18" ht="13.5" hidden="1" thickBot="1" x14ac:dyDescent="0.25">
      <c r="A897" s="58">
        <v>876</v>
      </c>
      <c r="B897" s="222" t="str">
        <f t="shared" si="189"/>
        <v/>
      </c>
      <c r="C897" s="59" t="str">
        <f t="shared" si="197"/>
        <v/>
      </c>
      <c r="D897" s="60">
        <f t="shared" si="190"/>
        <v>9.9241610332962301E-265</v>
      </c>
      <c r="E897" s="60">
        <f t="shared" si="191"/>
        <v>8.7134133872341254E-262</v>
      </c>
      <c r="F897" s="60">
        <f t="shared" si="192"/>
        <v>3.8208416944634194E-259</v>
      </c>
      <c r="G897" s="2">
        <f t="shared" si="198"/>
        <v>9.9241610332962301E-265</v>
      </c>
      <c r="H897" s="2">
        <f t="shared" si="199"/>
        <v>1</v>
      </c>
      <c r="I897" s="2" t="str">
        <f t="shared" si="193"/>
        <v>yes</v>
      </c>
      <c r="J897" s="2">
        <f t="shared" si="200"/>
        <v>8.7134133872341254E-262</v>
      </c>
      <c r="K897" s="2">
        <f t="shared" si="201"/>
        <v>1</v>
      </c>
      <c r="L897" s="2"/>
      <c r="M897" s="2"/>
      <c r="N897" s="2" t="str">
        <f t="shared" si="194"/>
        <v>yes</v>
      </c>
      <c r="O897" s="2">
        <f t="shared" si="202"/>
        <v>3.8208416944634194E-259</v>
      </c>
      <c r="P897" s="2">
        <f t="shared" si="203"/>
        <v>1</v>
      </c>
      <c r="Q897" s="2" t="str">
        <f t="shared" si="195"/>
        <v>yes</v>
      </c>
      <c r="R897" s="2">
        <f t="shared" si="196"/>
        <v>0.99</v>
      </c>
    </row>
    <row r="898" spans="1:18" ht="13.5" hidden="1" thickBot="1" x14ac:dyDescent="0.25">
      <c r="A898" s="58">
        <v>877</v>
      </c>
      <c r="B898" s="222" t="str">
        <f t="shared" si="189"/>
        <v/>
      </c>
      <c r="C898" s="59" t="str">
        <f t="shared" si="197"/>
        <v/>
      </c>
      <c r="D898" s="60">
        <f t="shared" si="190"/>
        <v>4.9620805166483883E-265</v>
      </c>
      <c r="E898" s="60">
        <f t="shared" si="191"/>
        <v>4.3616687741339483E-262</v>
      </c>
      <c r="F898" s="60">
        <f t="shared" si="192"/>
        <v>1.9147775539252155E-259</v>
      </c>
      <c r="G898" s="2">
        <f t="shared" si="198"/>
        <v>4.9620805166483883E-265</v>
      </c>
      <c r="H898" s="2">
        <f t="shared" si="199"/>
        <v>1</v>
      </c>
      <c r="I898" s="2" t="str">
        <f t="shared" si="193"/>
        <v>yes</v>
      </c>
      <c r="J898" s="2">
        <f t="shared" si="200"/>
        <v>4.3616687741339483E-262</v>
      </c>
      <c r="K898" s="2">
        <f t="shared" si="201"/>
        <v>1</v>
      </c>
      <c r="L898" s="2"/>
      <c r="M898" s="2"/>
      <c r="N898" s="2" t="str">
        <f t="shared" si="194"/>
        <v>yes</v>
      </c>
      <c r="O898" s="2">
        <f t="shared" si="202"/>
        <v>1.9147775539252155E-259</v>
      </c>
      <c r="P898" s="2">
        <f t="shared" si="203"/>
        <v>1</v>
      </c>
      <c r="Q898" s="2" t="str">
        <f t="shared" si="195"/>
        <v>yes</v>
      </c>
      <c r="R898" s="2">
        <f t="shared" si="196"/>
        <v>0.99</v>
      </c>
    </row>
    <row r="899" spans="1:18" ht="13.5" hidden="1" thickBot="1" x14ac:dyDescent="0.25">
      <c r="A899" s="58">
        <v>878</v>
      </c>
      <c r="B899" s="222" t="str">
        <f t="shared" si="189"/>
        <v/>
      </c>
      <c r="C899" s="59" t="str">
        <f t="shared" si="197"/>
        <v/>
      </c>
      <c r="D899" s="60">
        <f t="shared" si="190"/>
        <v>2.4810402583240482E-265</v>
      </c>
      <c r="E899" s="60">
        <f t="shared" si="191"/>
        <v>2.1833154273251715E-262</v>
      </c>
      <c r="F899" s="60">
        <f t="shared" si="192"/>
        <v>9.5956961134972713E-260</v>
      </c>
      <c r="G899" s="2">
        <f t="shared" si="198"/>
        <v>2.4810402583240482E-265</v>
      </c>
      <c r="H899" s="2">
        <f t="shared" si="199"/>
        <v>1</v>
      </c>
      <c r="I899" s="2" t="str">
        <f t="shared" si="193"/>
        <v>yes</v>
      </c>
      <c r="J899" s="2">
        <f t="shared" si="200"/>
        <v>2.1833154273251715E-262</v>
      </c>
      <c r="K899" s="2">
        <f t="shared" si="201"/>
        <v>1</v>
      </c>
      <c r="L899" s="2"/>
      <c r="M899" s="2"/>
      <c r="N899" s="2" t="str">
        <f t="shared" si="194"/>
        <v>yes</v>
      </c>
      <c r="O899" s="2">
        <f t="shared" si="202"/>
        <v>9.5956961134972713E-260</v>
      </c>
      <c r="P899" s="2">
        <f t="shared" si="203"/>
        <v>1</v>
      </c>
      <c r="Q899" s="2" t="str">
        <f t="shared" si="195"/>
        <v>yes</v>
      </c>
      <c r="R899" s="2">
        <f t="shared" si="196"/>
        <v>0.99</v>
      </c>
    </row>
    <row r="900" spans="1:18" ht="13.5" hidden="1" thickBot="1" x14ac:dyDescent="0.25">
      <c r="A900" s="58">
        <v>879</v>
      </c>
      <c r="B900" s="222" t="str">
        <f t="shared" si="189"/>
        <v/>
      </c>
      <c r="C900" s="59" t="str">
        <f t="shared" si="197"/>
        <v/>
      </c>
      <c r="D900" s="60">
        <f t="shared" si="190"/>
        <v>1.2405201291620924E-265</v>
      </c>
      <c r="E900" s="60">
        <f t="shared" si="191"/>
        <v>1.0928982337918071E-262</v>
      </c>
      <c r="F900" s="60">
        <f t="shared" si="192"/>
        <v>4.8087646338849812E-260</v>
      </c>
      <c r="G900" s="2">
        <f t="shared" si="198"/>
        <v>1.2405201291620924E-265</v>
      </c>
      <c r="H900" s="2">
        <f t="shared" si="199"/>
        <v>1</v>
      </c>
      <c r="I900" s="2" t="str">
        <f t="shared" si="193"/>
        <v>yes</v>
      </c>
      <c r="J900" s="2">
        <f t="shared" si="200"/>
        <v>1.0928982337918071E-262</v>
      </c>
      <c r="K900" s="2">
        <f t="shared" si="201"/>
        <v>1</v>
      </c>
      <c r="L900" s="2"/>
      <c r="M900" s="2"/>
      <c r="N900" s="2" t="str">
        <f t="shared" si="194"/>
        <v>yes</v>
      </c>
      <c r="O900" s="2">
        <f t="shared" si="202"/>
        <v>4.8087646338849812E-260</v>
      </c>
      <c r="P900" s="2">
        <f t="shared" si="203"/>
        <v>1</v>
      </c>
      <c r="Q900" s="2" t="str">
        <f t="shared" si="195"/>
        <v>yes</v>
      </c>
      <c r="R900" s="2">
        <f t="shared" si="196"/>
        <v>0.99</v>
      </c>
    </row>
    <row r="901" spans="1:18" ht="13.5" hidden="1" thickBot="1" x14ac:dyDescent="0.25">
      <c r="A901" s="58">
        <v>880</v>
      </c>
      <c r="B901" s="222" t="str">
        <f t="shared" si="189"/>
        <v/>
      </c>
      <c r="C901" s="59" t="str">
        <f t="shared" si="197"/>
        <v/>
      </c>
      <c r="D901" s="60">
        <f t="shared" si="190"/>
        <v>6.202600645810097E-266</v>
      </c>
      <c r="E901" s="60">
        <f t="shared" si="191"/>
        <v>5.4706937696045256E-263</v>
      </c>
      <c r="F901" s="60">
        <f t="shared" si="192"/>
        <v>2.409846808111581E-260</v>
      </c>
      <c r="G901" s="2">
        <f t="shared" si="198"/>
        <v>6.202600645810097E-266</v>
      </c>
      <c r="H901" s="2">
        <f t="shared" si="199"/>
        <v>1</v>
      </c>
      <c r="I901" s="2" t="str">
        <f t="shared" si="193"/>
        <v>yes</v>
      </c>
      <c r="J901" s="2">
        <f t="shared" si="200"/>
        <v>5.4706937696045256E-263</v>
      </c>
      <c r="K901" s="2">
        <f t="shared" si="201"/>
        <v>1</v>
      </c>
      <c r="L901" s="2"/>
      <c r="M901" s="2"/>
      <c r="N901" s="2" t="str">
        <f t="shared" si="194"/>
        <v>yes</v>
      </c>
      <c r="O901" s="2">
        <f t="shared" si="202"/>
        <v>2.409846808111581E-260</v>
      </c>
      <c r="P901" s="2">
        <f t="shared" si="203"/>
        <v>1</v>
      </c>
      <c r="Q901" s="2" t="str">
        <f t="shared" si="195"/>
        <v>yes</v>
      </c>
      <c r="R901" s="2">
        <f t="shared" si="196"/>
        <v>0.99</v>
      </c>
    </row>
    <row r="902" spans="1:18" ht="13.5" hidden="1" thickBot="1" x14ac:dyDescent="0.25">
      <c r="A902" s="58">
        <v>881</v>
      </c>
      <c r="B902" s="222" t="str">
        <f t="shared" si="189"/>
        <v/>
      </c>
      <c r="C902" s="59" t="str">
        <f t="shared" si="197"/>
        <v/>
      </c>
      <c r="D902" s="60">
        <f t="shared" si="190"/>
        <v>3.1013003229052193E-266</v>
      </c>
      <c r="E902" s="60">
        <f t="shared" si="191"/>
        <v>2.7384481851253195E-263</v>
      </c>
      <c r="F902" s="60">
        <f t="shared" si="192"/>
        <v>1.2076587509405218E-260</v>
      </c>
      <c r="G902" s="2">
        <f t="shared" si="198"/>
        <v>3.1013003229052193E-266</v>
      </c>
      <c r="H902" s="2">
        <f t="shared" si="199"/>
        <v>1</v>
      </c>
      <c r="I902" s="2" t="str">
        <f t="shared" si="193"/>
        <v>yes</v>
      </c>
      <c r="J902" s="2">
        <f t="shared" si="200"/>
        <v>2.7384481851253195E-263</v>
      </c>
      <c r="K902" s="2">
        <f t="shared" si="201"/>
        <v>1</v>
      </c>
      <c r="L902" s="2"/>
      <c r="M902" s="2"/>
      <c r="N902" s="2" t="str">
        <f t="shared" si="194"/>
        <v>yes</v>
      </c>
      <c r="O902" s="2">
        <f t="shared" si="202"/>
        <v>1.2076587509405218E-260</v>
      </c>
      <c r="P902" s="2">
        <f t="shared" si="203"/>
        <v>1</v>
      </c>
      <c r="Q902" s="2" t="str">
        <f t="shared" si="195"/>
        <v>yes</v>
      </c>
      <c r="R902" s="2">
        <f t="shared" si="196"/>
        <v>0.99</v>
      </c>
    </row>
    <row r="903" spans="1:18" ht="13.5" hidden="1" thickBot="1" x14ac:dyDescent="0.25">
      <c r="A903" s="58">
        <v>882</v>
      </c>
      <c r="B903" s="222" t="str">
        <f t="shared" ref="B903:B966" si="204">IF($B$8&lt;50,"",IF($B$10=0,(1-$D903),(IF($B$10=1,(1-$E903),(1-$F903)))))</f>
        <v/>
      </c>
      <c r="C903" s="59" t="str">
        <f t="shared" si="197"/>
        <v/>
      </c>
      <c r="D903" s="60">
        <f t="shared" ref="D903:D966" si="205">BETADIST($B$9,$C$9+$A903,$C$11,0,1)</f>
        <v>1.5506501614525187E-266</v>
      </c>
      <c r="E903" s="60">
        <f t="shared" ref="E903:E966" si="206">BETADIST($B$9,$C$9+$A903-1,$C$11+1,0,1)</f>
        <v>1.3707747427240319E-263</v>
      </c>
      <c r="F903" s="60">
        <f t="shared" ref="F903:F966" si="207">BETADIST($B$9,$C$9+$A903-2,$C$11+2,0,1)</f>
        <v>6.0519859956285715E-261</v>
      </c>
      <c r="G903" s="2">
        <f t="shared" si="198"/>
        <v>1.5506501614525187E-266</v>
      </c>
      <c r="H903" s="2">
        <f t="shared" si="199"/>
        <v>1</v>
      </c>
      <c r="I903" s="2" t="str">
        <f t="shared" ref="I903:I966" si="208">IF(H903&gt;$B$11,"yes","no")</f>
        <v>yes</v>
      </c>
      <c r="J903" s="2">
        <f t="shared" si="200"/>
        <v>1.3707747427240319E-263</v>
      </c>
      <c r="K903" s="2">
        <f t="shared" si="201"/>
        <v>1</v>
      </c>
      <c r="L903" s="2"/>
      <c r="M903" s="2"/>
      <c r="N903" s="2" t="str">
        <f t="shared" ref="N903:N966" si="209">IF(K903&gt;$B$11,"yes","no")</f>
        <v>yes</v>
      </c>
      <c r="O903" s="2">
        <f t="shared" si="202"/>
        <v>6.0519859956285715E-261</v>
      </c>
      <c r="P903" s="2">
        <f t="shared" si="203"/>
        <v>1</v>
      </c>
      <c r="Q903" s="2" t="str">
        <f t="shared" ref="Q903:Q966" si="210">IF(P903&gt;$B$11,"yes","no")</f>
        <v>yes</v>
      </c>
      <c r="R903" s="2">
        <f t="shared" ref="R903:R966" si="211">$B$11</f>
        <v>0.99</v>
      </c>
    </row>
    <row r="904" spans="1:18" ht="13.5" hidden="1" thickBot="1" x14ac:dyDescent="0.25">
      <c r="A904" s="58">
        <v>883</v>
      </c>
      <c r="B904" s="222" t="str">
        <f t="shared" si="204"/>
        <v/>
      </c>
      <c r="C904" s="59" t="str">
        <f t="shared" si="197"/>
        <v/>
      </c>
      <c r="D904" s="60">
        <f t="shared" si="205"/>
        <v>7.7532508072630189E-267</v>
      </c>
      <c r="E904" s="60">
        <f t="shared" si="206"/>
        <v>6.8616269644277947E-264</v>
      </c>
      <c r="F904" s="60">
        <f t="shared" si="207"/>
        <v>3.0328468715277276E-261</v>
      </c>
      <c r="G904" s="2">
        <f t="shared" si="198"/>
        <v>7.7532508072630189E-267</v>
      </c>
      <c r="H904" s="2">
        <f t="shared" si="199"/>
        <v>1</v>
      </c>
      <c r="I904" s="2" t="str">
        <f t="shared" si="208"/>
        <v>yes</v>
      </c>
      <c r="J904" s="2">
        <f t="shared" si="200"/>
        <v>6.8616269644277947E-264</v>
      </c>
      <c r="K904" s="2">
        <f t="shared" si="201"/>
        <v>1</v>
      </c>
      <c r="L904" s="2"/>
      <c r="M904" s="2"/>
      <c r="N904" s="2" t="str">
        <f t="shared" si="209"/>
        <v>yes</v>
      </c>
      <c r="O904" s="2">
        <f t="shared" si="202"/>
        <v>3.0328468715277276E-261</v>
      </c>
      <c r="P904" s="2">
        <f t="shared" si="203"/>
        <v>1</v>
      </c>
      <c r="Q904" s="2" t="str">
        <f t="shared" si="210"/>
        <v>yes</v>
      </c>
      <c r="R904" s="2">
        <f t="shared" si="211"/>
        <v>0.99</v>
      </c>
    </row>
    <row r="905" spans="1:18" ht="13.5" hidden="1" thickBot="1" x14ac:dyDescent="0.25">
      <c r="A905" s="58">
        <v>884</v>
      </c>
      <c r="B905" s="222" t="str">
        <f t="shared" si="204"/>
        <v/>
      </c>
      <c r="C905" s="59" t="str">
        <f t="shared" si="197"/>
        <v/>
      </c>
      <c r="D905" s="60">
        <f t="shared" si="205"/>
        <v>3.8766254036312822E-267</v>
      </c>
      <c r="E905" s="60">
        <f t="shared" si="206"/>
        <v>3.4346901076173285E-264</v>
      </c>
      <c r="F905" s="60">
        <f t="shared" si="207"/>
        <v>1.5198542492461603E-261</v>
      </c>
      <c r="G905" s="2">
        <f t="shared" si="198"/>
        <v>3.8766254036312822E-267</v>
      </c>
      <c r="H905" s="2">
        <f t="shared" si="199"/>
        <v>1</v>
      </c>
      <c r="I905" s="2" t="str">
        <f t="shared" si="208"/>
        <v>yes</v>
      </c>
      <c r="J905" s="2">
        <f t="shared" si="200"/>
        <v>3.4346901076173285E-264</v>
      </c>
      <c r="K905" s="2">
        <f t="shared" si="201"/>
        <v>1</v>
      </c>
      <c r="L905" s="2"/>
      <c r="M905" s="2"/>
      <c r="N905" s="2" t="str">
        <f t="shared" si="209"/>
        <v>yes</v>
      </c>
      <c r="O905" s="2">
        <f t="shared" si="202"/>
        <v>1.5198542492461603E-261</v>
      </c>
      <c r="P905" s="2">
        <f t="shared" si="203"/>
        <v>1</v>
      </c>
      <c r="Q905" s="2" t="str">
        <f t="shared" si="210"/>
        <v>yes</v>
      </c>
      <c r="R905" s="2">
        <f t="shared" si="211"/>
        <v>0.99</v>
      </c>
    </row>
    <row r="906" spans="1:18" ht="13.5" hidden="1" thickBot="1" x14ac:dyDescent="0.25">
      <c r="A906" s="58">
        <v>885</v>
      </c>
      <c r="B906" s="222" t="str">
        <f t="shared" si="204"/>
        <v/>
      </c>
      <c r="C906" s="59" t="str">
        <f t="shared" si="197"/>
        <v/>
      </c>
      <c r="D906" s="60">
        <f t="shared" si="205"/>
        <v>1.9383127018157478E-267</v>
      </c>
      <c r="E906" s="60">
        <f t="shared" si="206"/>
        <v>1.719283366510574E-264</v>
      </c>
      <c r="F906" s="60">
        <f t="shared" si="207"/>
        <v>7.6164446967684435E-262</v>
      </c>
      <c r="G906" s="2">
        <f t="shared" si="198"/>
        <v>1.9383127018157478E-267</v>
      </c>
      <c r="H906" s="2">
        <f t="shared" si="199"/>
        <v>1</v>
      </c>
      <c r="I906" s="2" t="str">
        <f t="shared" si="208"/>
        <v>yes</v>
      </c>
      <c r="J906" s="2">
        <f t="shared" si="200"/>
        <v>1.719283366510574E-264</v>
      </c>
      <c r="K906" s="2">
        <f t="shared" si="201"/>
        <v>1</v>
      </c>
      <c r="L906" s="2"/>
      <c r="M906" s="2"/>
      <c r="N906" s="2" t="str">
        <f t="shared" si="209"/>
        <v>yes</v>
      </c>
      <c r="O906" s="2">
        <f t="shared" si="202"/>
        <v>7.6164446967684435E-262</v>
      </c>
      <c r="P906" s="2">
        <f t="shared" si="203"/>
        <v>1</v>
      </c>
      <c r="Q906" s="2" t="str">
        <f t="shared" si="210"/>
        <v>yes</v>
      </c>
      <c r="R906" s="2">
        <f t="shared" si="211"/>
        <v>0.99</v>
      </c>
    </row>
    <row r="907" spans="1:18" ht="13.5" hidden="1" thickBot="1" x14ac:dyDescent="0.25">
      <c r="A907" s="58">
        <v>886</v>
      </c>
      <c r="B907" s="222" t="str">
        <f t="shared" si="204"/>
        <v/>
      </c>
      <c r="C907" s="59" t="str">
        <f t="shared" si="197"/>
        <v/>
      </c>
      <c r="D907" s="60">
        <f t="shared" si="205"/>
        <v>9.6915635090781689E-268</v>
      </c>
      <c r="E907" s="60">
        <f t="shared" si="206"/>
        <v>8.6061083960614481E-265</v>
      </c>
      <c r="F907" s="60">
        <f t="shared" si="207"/>
        <v>3.816818765216984E-262</v>
      </c>
      <c r="G907" s="2">
        <f t="shared" si="198"/>
        <v>9.6915635090781689E-268</v>
      </c>
      <c r="H907" s="2">
        <f t="shared" si="199"/>
        <v>1</v>
      </c>
      <c r="I907" s="2" t="str">
        <f t="shared" si="208"/>
        <v>yes</v>
      </c>
      <c r="J907" s="2">
        <f t="shared" si="200"/>
        <v>8.6061083960614481E-265</v>
      </c>
      <c r="K907" s="2">
        <f t="shared" si="201"/>
        <v>1</v>
      </c>
      <c r="L907" s="2"/>
      <c r="M907" s="2"/>
      <c r="N907" s="2" t="str">
        <f t="shared" si="209"/>
        <v>yes</v>
      </c>
      <c r="O907" s="2">
        <f t="shared" si="202"/>
        <v>3.816818765216984E-262</v>
      </c>
      <c r="P907" s="2">
        <f t="shared" si="203"/>
        <v>1</v>
      </c>
      <c r="Q907" s="2" t="str">
        <f t="shared" si="210"/>
        <v>yes</v>
      </c>
      <c r="R907" s="2">
        <f t="shared" si="211"/>
        <v>0.99</v>
      </c>
    </row>
    <row r="908" spans="1:18" ht="13.5" hidden="1" thickBot="1" x14ac:dyDescent="0.25">
      <c r="A908" s="58">
        <v>887</v>
      </c>
      <c r="B908" s="222" t="str">
        <f t="shared" si="204"/>
        <v/>
      </c>
      <c r="C908" s="59" t="str">
        <f t="shared" si="197"/>
        <v/>
      </c>
      <c r="D908" s="60">
        <f t="shared" si="205"/>
        <v>4.8457817545393513E-268</v>
      </c>
      <c r="E908" s="60">
        <f t="shared" si="206"/>
        <v>4.3078999797854973E-265</v>
      </c>
      <c r="F908" s="60">
        <f t="shared" si="207"/>
        <v>1.912712436806411E-262</v>
      </c>
      <c r="G908" s="2">
        <f t="shared" si="198"/>
        <v>4.8457817545393513E-268</v>
      </c>
      <c r="H908" s="2">
        <f t="shared" si="199"/>
        <v>1</v>
      </c>
      <c r="I908" s="2" t="str">
        <f t="shared" si="208"/>
        <v>yes</v>
      </c>
      <c r="J908" s="2">
        <f t="shared" si="200"/>
        <v>4.3078999797854973E-265</v>
      </c>
      <c r="K908" s="2">
        <f t="shared" si="201"/>
        <v>1</v>
      </c>
      <c r="L908" s="2"/>
      <c r="M908" s="2"/>
      <c r="N908" s="2" t="str">
        <f t="shared" si="209"/>
        <v>yes</v>
      </c>
      <c r="O908" s="2">
        <f t="shared" si="202"/>
        <v>1.912712436806411E-262</v>
      </c>
      <c r="P908" s="2">
        <f t="shared" si="203"/>
        <v>1</v>
      </c>
      <c r="Q908" s="2" t="str">
        <f t="shared" si="210"/>
        <v>yes</v>
      </c>
      <c r="R908" s="2">
        <f t="shared" si="211"/>
        <v>0.99</v>
      </c>
    </row>
    <row r="909" spans="1:18" ht="13.5" hidden="1" thickBot="1" x14ac:dyDescent="0.25">
      <c r="A909" s="58">
        <v>888</v>
      </c>
      <c r="B909" s="222" t="str">
        <f t="shared" si="204"/>
        <v/>
      </c>
      <c r="C909" s="59" t="str">
        <f t="shared" si="197"/>
        <v/>
      </c>
      <c r="D909" s="60">
        <f t="shared" si="205"/>
        <v>2.4228908772695334E-268</v>
      </c>
      <c r="E909" s="60">
        <f t="shared" si="206"/>
        <v>2.1563728807698929E-265</v>
      </c>
      <c r="F909" s="60">
        <f t="shared" si="207"/>
        <v>9.5851016839315047E-263</v>
      </c>
      <c r="G909" s="2">
        <f t="shared" si="198"/>
        <v>2.4228908772695334E-268</v>
      </c>
      <c r="H909" s="2">
        <f t="shared" si="199"/>
        <v>1</v>
      </c>
      <c r="I909" s="2" t="str">
        <f t="shared" si="208"/>
        <v>yes</v>
      </c>
      <c r="J909" s="2">
        <f t="shared" si="200"/>
        <v>2.1563728807698929E-265</v>
      </c>
      <c r="K909" s="2">
        <f t="shared" si="201"/>
        <v>1</v>
      </c>
      <c r="L909" s="2"/>
      <c r="M909" s="2"/>
      <c r="N909" s="2" t="str">
        <f t="shared" si="209"/>
        <v>yes</v>
      </c>
      <c r="O909" s="2">
        <f t="shared" si="202"/>
        <v>9.5851016839315047E-263</v>
      </c>
      <c r="P909" s="2">
        <f t="shared" si="203"/>
        <v>1</v>
      </c>
      <c r="Q909" s="2" t="str">
        <f t="shared" si="210"/>
        <v>yes</v>
      </c>
      <c r="R909" s="2">
        <f t="shared" si="211"/>
        <v>0.99</v>
      </c>
    </row>
    <row r="910" spans="1:18" ht="13.5" hidden="1" thickBot="1" x14ac:dyDescent="0.25">
      <c r="A910" s="58">
        <v>889</v>
      </c>
      <c r="B910" s="222" t="str">
        <f t="shared" si="204"/>
        <v/>
      </c>
      <c r="C910" s="59" t="str">
        <f t="shared" si="197"/>
        <v/>
      </c>
      <c r="D910" s="60">
        <f t="shared" si="205"/>
        <v>1.2114454386348333E-268</v>
      </c>
      <c r="E910" s="60">
        <f t="shared" si="206"/>
        <v>1.0793978858236403E-265</v>
      </c>
      <c r="F910" s="60">
        <f t="shared" si="207"/>
        <v>4.8033327063693219E-263</v>
      </c>
      <c r="G910" s="2">
        <f t="shared" si="198"/>
        <v>1.2114454386348333E-268</v>
      </c>
      <c r="H910" s="2">
        <f t="shared" si="199"/>
        <v>1</v>
      </c>
      <c r="I910" s="2" t="str">
        <f t="shared" si="208"/>
        <v>yes</v>
      </c>
      <c r="J910" s="2">
        <f t="shared" si="200"/>
        <v>1.0793978858236403E-265</v>
      </c>
      <c r="K910" s="2">
        <f t="shared" si="201"/>
        <v>1</v>
      </c>
      <c r="L910" s="2"/>
      <c r="M910" s="2"/>
      <c r="N910" s="2" t="str">
        <f t="shared" si="209"/>
        <v>yes</v>
      </c>
      <c r="O910" s="2">
        <f t="shared" si="202"/>
        <v>4.8033327063693219E-263</v>
      </c>
      <c r="P910" s="2">
        <f t="shared" si="203"/>
        <v>1</v>
      </c>
      <c r="Q910" s="2" t="str">
        <f t="shared" si="210"/>
        <v>yes</v>
      </c>
      <c r="R910" s="2">
        <f t="shared" si="211"/>
        <v>0.99</v>
      </c>
    </row>
    <row r="911" spans="1:18" ht="13.5" hidden="1" thickBot="1" x14ac:dyDescent="0.25">
      <c r="A911" s="58">
        <v>890</v>
      </c>
      <c r="B911" s="222" t="str">
        <f t="shared" si="204"/>
        <v/>
      </c>
      <c r="C911" s="59" t="str">
        <f t="shared" si="197"/>
        <v/>
      </c>
      <c r="D911" s="60">
        <f t="shared" si="205"/>
        <v>6.0572271931738105E-269</v>
      </c>
      <c r="E911" s="60">
        <f t="shared" si="206"/>
        <v>5.4030466563110599E-266</v>
      </c>
      <c r="F911" s="60">
        <f t="shared" si="207"/>
        <v>2.4070633426139111E-263</v>
      </c>
      <c r="G911" s="2">
        <f t="shared" si="198"/>
        <v>6.0572271931738105E-269</v>
      </c>
      <c r="H911" s="2">
        <f t="shared" si="199"/>
        <v>1</v>
      </c>
      <c r="I911" s="2" t="str">
        <f t="shared" si="208"/>
        <v>yes</v>
      </c>
      <c r="J911" s="2">
        <f t="shared" si="200"/>
        <v>5.4030466563110599E-266</v>
      </c>
      <c r="K911" s="2">
        <f t="shared" si="201"/>
        <v>1</v>
      </c>
      <c r="L911" s="2"/>
      <c r="M911" s="2"/>
      <c r="N911" s="2" t="str">
        <f t="shared" si="209"/>
        <v>yes</v>
      </c>
      <c r="O911" s="2">
        <f t="shared" si="202"/>
        <v>2.4070633426139111E-263</v>
      </c>
      <c r="P911" s="2">
        <f t="shared" si="203"/>
        <v>1</v>
      </c>
      <c r="Q911" s="2" t="str">
        <f t="shared" si="210"/>
        <v>yes</v>
      </c>
      <c r="R911" s="2">
        <f t="shared" si="211"/>
        <v>0.99</v>
      </c>
    </row>
    <row r="912" spans="1:18" ht="13.5" hidden="1" thickBot="1" x14ac:dyDescent="0.25">
      <c r="A912" s="58">
        <v>891</v>
      </c>
      <c r="B912" s="222" t="str">
        <f t="shared" si="204"/>
        <v/>
      </c>
      <c r="C912" s="59" t="str">
        <f t="shared" si="197"/>
        <v/>
      </c>
      <c r="D912" s="60">
        <f t="shared" si="205"/>
        <v>3.0286135965870717E-269</v>
      </c>
      <c r="E912" s="60">
        <f t="shared" si="206"/>
        <v>2.7045519417522639E-266</v>
      </c>
      <c r="F912" s="60">
        <f t="shared" si="207"/>
        <v>1.2062331946350406E-263</v>
      </c>
      <c r="G912" s="2">
        <f t="shared" si="198"/>
        <v>3.0286135965870717E-269</v>
      </c>
      <c r="H912" s="2">
        <f t="shared" si="199"/>
        <v>1</v>
      </c>
      <c r="I912" s="2" t="str">
        <f t="shared" si="208"/>
        <v>yes</v>
      </c>
      <c r="J912" s="2">
        <f t="shared" si="200"/>
        <v>2.7045519417522639E-266</v>
      </c>
      <c r="K912" s="2">
        <f t="shared" si="201"/>
        <v>1</v>
      </c>
      <c r="L912" s="2"/>
      <c r="M912" s="2"/>
      <c r="N912" s="2" t="str">
        <f t="shared" si="209"/>
        <v>yes</v>
      </c>
      <c r="O912" s="2">
        <f t="shared" si="202"/>
        <v>1.2062331946350406E-263</v>
      </c>
      <c r="P912" s="2">
        <f t="shared" si="203"/>
        <v>1</v>
      </c>
      <c r="Q912" s="2" t="str">
        <f t="shared" si="210"/>
        <v>yes</v>
      </c>
      <c r="R912" s="2">
        <f t="shared" si="211"/>
        <v>0.99</v>
      </c>
    </row>
    <row r="913" spans="1:18" ht="13.5" hidden="1" thickBot="1" x14ac:dyDescent="0.25">
      <c r="A913" s="58">
        <v>892</v>
      </c>
      <c r="B913" s="222" t="str">
        <f t="shared" si="204"/>
        <v/>
      </c>
      <c r="C913" s="59" t="str">
        <f t="shared" si="197"/>
        <v/>
      </c>
      <c r="D913" s="60">
        <f t="shared" si="205"/>
        <v>1.5143067982934469E-269</v>
      </c>
      <c r="E913" s="60">
        <f t="shared" si="206"/>
        <v>1.3537902776743471E-266</v>
      </c>
      <c r="F913" s="60">
        <f t="shared" si="207"/>
        <v>6.0446887328842933E-264</v>
      </c>
      <c r="G913" s="2">
        <f t="shared" si="198"/>
        <v>1.5143067982934469E-269</v>
      </c>
      <c r="H913" s="2">
        <f t="shared" si="199"/>
        <v>1</v>
      </c>
      <c r="I913" s="2" t="str">
        <f t="shared" si="208"/>
        <v>yes</v>
      </c>
      <c r="J913" s="2">
        <f t="shared" si="200"/>
        <v>1.3537902776743471E-266</v>
      </c>
      <c r="K913" s="2">
        <f t="shared" si="201"/>
        <v>1</v>
      </c>
      <c r="L913" s="2"/>
      <c r="M913" s="2"/>
      <c r="N913" s="2" t="str">
        <f t="shared" si="209"/>
        <v>yes</v>
      </c>
      <c r="O913" s="2">
        <f t="shared" si="202"/>
        <v>6.0446887328842933E-264</v>
      </c>
      <c r="P913" s="2">
        <f t="shared" si="203"/>
        <v>1</v>
      </c>
      <c r="Q913" s="2" t="str">
        <f t="shared" si="210"/>
        <v>yes</v>
      </c>
      <c r="R913" s="2">
        <f t="shared" si="211"/>
        <v>0.99</v>
      </c>
    </row>
    <row r="914" spans="1:18" ht="13.5" hidden="1" thickBot="1" x14ac:dyDescent="0.25">
      <c r="A914" s="58">
        <v>893</v>
      </c>
      <c r="B914" s="222" t="str">
        <f t="shared" si="204"/>
        <v/>
      </c>
      <c r="C914" s="59" t="str">
        <f t="shared" si="197"/>
        <v/>
      </c>
      <c r="D914" s="60">
        <f t="shared" si="205"/>
        <v>7.5715339914676507E-270</v>
      </c>
      <c r="E914" s="60">
        <f t="shared" si="206"/>
        <v>6.7765229223635696E-267</v>
      </c>
      <c r="F914" s="60">
        <f t="shared" si="207"/>
        <v>3.0291133178303426E-264</v>
      </c>
      <c r="G914" s="2">
        <f t="shared" si="198"/>
        <v>7.5715339914676507E-270</v>
      </c>
      <c r="H914" s="2">
        <f t="shared" si="199"/>
        <v>1</v>
      </c>
      <c r="I914" s="2" t="str">
        <f t="shared" si="208"/>
        <v>yes</v>
      </c>
      <c r="J914" s="2">
        <f t="shared" si="200"/>
        <v>6.7765229223635696E-267</v>
      </c>
      <c r="K914" s="2">
        <f t="shared" si="201"/>
        <v>1</v>
      </c>
      <c r="L914" s="2"/>
      <c r="M914" s="2"/>
      <c r="N914" s="2" t="str">
        <f t="shared" si="209"/>
        <v>yes</v>
      </c>
      <c r="O914" s="2">
        <f t="shared" si="202"/>
        <v>3.0291133178303426E-264</v>
      </c>
      <c r="P914" s="2">
        <f t="shared" si="203"/>
        <v>1</v>
      </c>
      <c r="Q914" s="2" t="str">
        <f t="shared" si="210"/>
        <v>yes</v>
      </c>
      <c r="R914" s="2">
        <f t="shared" si="211"/>
        <v>0.99</v>
      </c>
    </row>
    <row r="915" spans="1:18" ht="13.5" hidden="1" thickBot="1" x14ac:dyDescent="0.25">
      <c r="A915" s="58">
        <v>894</v>
      </c>
      <c r="B915" s="222" t="str">
        <f t="shared" si="204"/>
        <v/>
      </c>
      <c r="C915" s="59" t="str">
        <f t="shared" si="197"/>
        <v/>
      </c>
      <c r="D915" s="60">
        <f t="shared" si="205"/>
        <v>3.7857669957336034E-270</v>
      </c>
      <c r="E915" s="60">
        <f t="shared" si="206"/>
        <v>3.3920472281773201E-267</v>
      </c>
      <c r="F915" s="60">
        <f t="shared" si="207"/>
        <v>1.5179449203764354E-264</v>
      </c>
      <c r="G915" s="2">
        <f t="shared" si="198"/>
        <v>3.7857669957336034E-270</v>
      </c>
      <c r="H915" s="2">
        <f t="shared" si="199"/>
        <v>1</v>
      </c>
      <c r="I915" s="2" t="str">
        <f t="shared" si="208"/>
        <v>yes</v>
      </c>
      <c r="J915" s="2">
        <f t="shared" si="200"/>
        <v>3.3920472281773201E-267</v>
      </c>
      <c r="K915" s="2">
        <f t="shared" si="201"/>
        <v>1</v>
      </c>
      <c r="L915" s="2"/>
      <c r="M915" s="2"/>
      <c r="N915" s="2" t="str">
        <f t="shared" si="209"/>
        <v>yes</v>
      </c>
      <c r="O915" s="2">
        <f t="shared" si="202"/>
        <v>1.5179449203764354E-264</v>
      </c>
      <c r="P915" s="2">
        <f t="shared" si="203"/>
        <v>1</v>
      </c>
      <c r="Q915" s="2" t="str">
        <f t="shared" si="210"/>
        <v>yes</v>
      </c>
      <c r="R915" s="2">
        <f t="shared" si="211"/>
        <v>0.99</v>
      </c>
    </row>
    <row r="916" spans="1:18" ht="13.5" hidden="1" thickBot="1" x14ac:dyDescent="0.25">
      <c r="A916" s="58">
        <v>895</v>
      </c>
      <c r="B916" s="222" t="str">
        <f t="shared" si="204"/>
        <v/>
      </c>
      <c r="C916" s="59" t="str">
        <f t="shared" si="197"/>
        <v/>
      </c>
      <c r="D916" s="60">
        <f t="shared" si="205"/>
        <v>1.8928834978669059E-270</v>
      </c>
      <c r="E916" s="60">
        <f t="shared" si="206"/>
        <v>1.6979164975866209E-267</v>
      </c>
      <c r="F916" s="60">
        <f t="shared" si="207"/>
        <v>7.6066848380226176E-265</v>
      </c>
      <c r="G916" s="2">
        <f t="shared" si="198"/>
        <v>1.8928834978669059E-270</v>
      </c>
      <c r="H916" s="2">
        <f t="shared" si="199"/>
        <v>1</v>
      </c>
      <c r="I916" s="2" t="str">
        <f t="shared" si="208"/>
        <v>yes</v>
      </c>
      <c r="J916" s="2">
        <f t="shared" si="200"/>
        <v>1.6979164975866209E-267</v>
      </c>
      <c r="K916" s="2">
        <f t="shared" si="201"/>
        <v>1</v>
      </c>
      <c r="L916" s="2"/>
      <c r="M916" s="2"/>
      <c r="N916" s="2" t="str">
        <f t="shared" si="209"/>
        <v>yes</v>
      </c>
      <c r="O916" s="2">
        <f t="shared" si="202"/>
        <v>7.6066848380226176E-265</v>
      </c>
      <c r="P916" s="2">
        <f t="shared" si="203"/>
        <v>1</v>
      </c>
      <c r="Q916" s="2" t="str">
        <f t="shared" si="210"/>
        <v>yes</v>
      </c>
      <c r="R916" s="2">
        <f t="shared" si="211"/>
        <v>0.99</v>
      </c>
    </row>
    <row r="917" spans="1:18" ht="13.5" hidden="1" thickBot="1" x14ac:dyDescent="0.25">
      <c r="A917" s="58">
        <v>896</v>
      </c>
      <c r="B917" s="222" t="str">
        <f t="shared" si="204"/>
        <v/>
      </c>
      <c r="C917" s="59" t="str">
        <f t="shared" si="197"/>
        <v/>
      </c>
      <c r="D917" s="60">
        <f t="shared" si="205"/>
        <v>9.4644174893339728E-271</v>
      </c>
      <c r="E917" s="60">
        <f t="shared" si="206"/>
        <v>8.4990469054219395E-268</v>
      </c>
      <c r="F917" s="60">
        <f t="shared" si="207"/>
        <v>3.8118320014994536E-265</v>
      </c>
      <c r="G917" s="2">
        <f t="shared" si="198"/>
        <v>9.4644174893339728E-271</v>
      </c>
      <c r="H917" s="2">
        <f t="shared" si="199"/>
        <v>1</v>
      </c>
      <c r="I917" s="2" t="str">
        <f t="shared" si="208"/>
        <v>yes</v>
      </c>
      <c r="J917" s="2">
        <f t="shared" si="200"/>
        <v>8.4990469054219395E-268</v>
      </c>
      <c r="K917" s="2">
        <f t="shared" si="201"/>
        <v>1</v>
      </c>
      <c r="L917" s="2"/>
      <c r="M917" s="2"/>
      <c r="N917" s="2" t="str">
        <f t="shared" si="209"/>
        <v>yes</v>
      </c>
      <c r="O917" s="2">
        <f t="shared" si="202"/>
        <v>3.8118320014994536E-265</v>
      </c>
      <c r="P917" s="2">
        <f t="shared" si="203"/>
        <v>1</v>
      </c>
      <c r="Q917" s="2" t="str">
        <f t="shared" si="210"/>
        <v>yes</v>
      </c>
      <c r="R917" s="2">
        <f t="shared" si="211"/>
        <v>0.99</v>
      </c>
    </row>
    <row r="918" spans="1:18" ht="13.5" hidden="1" thickBot="1" x14ac:dyDescent="0.25">
      <c r="A918" s="58">
        <v>897</v>
      </c>
      <c r="B918" s="222" t="str">
        <f t="shared" si="204"/>
        <v/>
      </c>
      <c r="C918" s="59" t="str">
        <f t="shared" ref="C918:C981" si="212">IF($A918&gt;=$B$8,"",IF($B$8&lt;50,IF($B$10=2, $J1924, IF($B$10=1,$G1924,$D1924)),IF($B918&gt;=$B$11,"yes","no")))</f>
        <v/>
      </c>
      <c r="D918" s="60">
        <f t="shared" si="205"/>
        <v>4.732208744667247E-271</v>
      </c>
      <c r="E918" s="60">
        <f t="shared" si="206"/>
        <v>4.2542556614558698E-268</v>
      </c>
      <c r="F918" s="60">
        <f t="shared" si="207"/>
        <v>1.9101655242023252E-265</v>
      </c>
      <c r="G918" s="2">
        <f t="shared" ref="G918:G981" si="213">D918</f>
        <v>4.732208744667247E-271</v>
      </c>
      <c r="H918" s="2">
        <f t="shared" ref="H918:H981" si="214">1-G918</f>
        <v>1</v>
      </c>
      <c r="I918" s="2" t="str">
        <f t="shared" si="208"/>
        <v>yes</v>
      </c>
      <c r="J918" s="2">
        <f t="shared" ref="J918:J981" si="215">E918</f>
        <v>4.2542556614558698E-268</v>
      </c>
      <c r="K918" s="2">
        <f t="shared" ref="K918:K981" si="216">1-J918</f>
        <v>1</v>
      </c>
      <c r="L918" s="2"/>
      <c r="M918" s="2"/>
      <c r="N918" s="2" t="str">
        <f t="shared" si="209"/>
        <v>yes</v>
      </c>
      <c r="O918" s="2">
        <f t="shared" ref="O918:O981" si="217">F918</f>
        <v>1.9101655242023252E-265</v>
      </c>
      <c r="P918" s="2">
        <f t="shared" ref="P918:P981" si="218">1-O918</f>
        <v>1</v>
      </c>
      <c r="Q918" s="2" t="str">
        <f t="shared" si="210"/>
        <v>yes</v>
      </c>
      <c r="R918" s="2">
        <f t="shared" si="211"/>
        <v>0.99</v>
      </c>
    </row>
    <row r="919" spans="1:18" ht="13.5" hidden="1" thickBot="1" x14ac:dyDescent="0.25">
      <c r="A919" s="58">
        <v>898</v>
      </c>
      <c r="B919" s="222" t="str">
        <f t="shared" si="204"/>
        <v/>
      </c>
      <c r="C919" s="59" t="str">
        <f t="shared" si="212"/>
        <v/>
      </c>
      <c r="D919" s="60">
        <f t="shared" si="205"/>
        <v>2.3661043723334845E-271</v>
      </c>
      <c r="E919" s="60">
        <f t="shared" si="206"/>
        <v>2.129493935100145E-268</v>
      </c>
      <c r="F919" s="60">
        <f t="shared" si="207"/>
        <v>9.5720988993194308E-266</v>
      </c>
      <c r="G919" s="2">
        <f t="shared" si="213"/>
        <v>2.3661043723334845E-271</v>
      </c>
      <c r="H919" s="2">
        <f t="shared" si="214"/>
        <v>1</v>
      </c>
      <c r="I919" s="2" t="str">
        <f t="shared" si="208"/>
        <v>yes</v>
      </c>
      <c r="J919" s="2">
        <f t="shared" si="215"/>
        <v>2.129493935100145E-268</v>
      </c>
      <c r="K919" s="2">
        <f t="shared" si="216"/>
        <v>1</v>
      </c>
      <c r="L919" s="2"/>
      <c r="M919" s="2"/>
      <c r="N919" s="2" t="str">
        <f t="shared" si="209"/>
        <v>yes</v>
      </c>
      <c r="O919" s="2">
        <f t="shared" si="217"/>
        <v>9.5720988993194308E-266</v>
      </c>
      <c r="P919" s="2">
        <f t="shared" si="218"/>
        <v>1</v>
      </c>
      <c r="Q919" s="2" t="str">
        <f t="shared" si="210"/>
        <v>yes</v>
      </c>
      <c r="R919" s="2">
        <f t="shared" si="211"/>
        <v>0.99</v>
      </c>
    </row>
    <row r="920" spans="1:18" ht="13.5" hidden="1" thickBot="1" x14ac:dyDescent="0.25">
      <c r="A920" s="58">
        <v>899</v>
      </c>
      <c r="B920" s="222" t="str">
        <f t="shared" si="204"/>
        <v/>
      </c>
      <c r="C920" s="59" t="str">
        <f t="shared" si="212"/>
        <v/>
      </c>
      <c r="D920" s="60">
        <f t="shared" si="205"/>
        <v>1.1830521861668073E-271</v>
      </c>
      <c r="E920" s="60">
        <f t="shared" si="206"/>
        <v>1.0659300197362968E-268</v>
      </c>
      <c r="F920" s="60">
        <f t="shared" si="207"/>
        <v>4.7966969193349375E-266</v>
      </c>
      <c r="G920" s="2">
        <f t="shared" si="213"/>
        <v>1.1830521861668073E-271</v>
      </c>
      <c r="H920" s="2">
        <f t="shared" si="214"/>
        <v>1</v>
      </c>
      <c r="I920" s="2" t="str">
        <f t="shared" si="208"/>
        <v>yes</v>
      </c>
      <c r="J920" s="2">
        <f t="shared" si="215"/>
        <v>1.0659300197362968E-268</v>
      </c>
      <c r="K920" s="2">
        <f t="shared" si="216"/>
        <v>1</v>
      </c>
      <c r="L920" s="2"/>
      <c r="M920" s="2"/>
      <c r="N920" s="2" t="str">
        <f t="shared" si="209"/>
        <v>yes</v>
      </c>
      <c r="O920" s="2">
        <f t="shared" si="217"/>
        <v>4.7966969193349375E-266</v>
      </c>
      <c r="P920" s="2">
        <f t="shared" si="218"/>
        <v>1</v>
      </c>
      <c r="Q920" s="2" t="str">
        <f t="shared" si="210"/>
        <v>yes</v>
      </c>
      <c r="R920" s="2">
        <f t="shared" si="211"/>
        <v>0.99</v>
      </c>
    </row>
    <row r="921" spans="1:18" ht="13.5" hidden="1" thickBot="1" x14ac:dyDescent="0.25">
      <c r="A921" s="58">
        <v>900</v>
      </c>
      <c r="B921" s="222" t="str">
        <f t="shared" si="204"/>
        <v/>
      </c>
      <c r="C921" s="59" t="str">
        <f t="shared" si="212"/>
        <v/>
      </c>
      <c r="D921" s="60">
        <f t="shared" si="205"/>
        <v>5.915260930833689E-272</v>
      </c>
      <c r="E921" s="60">
        <f t="shared" si="206"/>
        <v>5.3355653596120087E-269</v>
      </c>
      <c r="F921" s="60">
        <f t="shared" si="207"/>
        <v>2.4036781097662802E-266</v>
      </c>
      <c r="G921" s="2">
        <f t="shared" si="213"/>
        <v>5.915260930833689E-272</v>
      </c>
      <c r="H921" s="2">
        <f t="shared" si="214"/>
        <v>1</v>
      </c>
      <c r="I921" s="2" t="str">
        <f t="shared" si="208"/>
        <v>yes</v>
      </c>
      <c r="J921" s="2">
        <f t="shared" si="215"/>
        <v>5.3355653596120087E-269</v>
      </c>
      <c r="K921" s="2">
        <f t="shared" si="216"/>
        <v>1</v>
      </c>
      <c r="L921" s="2"/>
      <c r="M921" s="2"/>
      <c r="N921" s="2" t="str">
        <f t="shared" si="209"/>
        <v>yes</v>
      </c>
      <c r="O921" s="2">
        <f t="shared" si="217"/>
        <v>2.4036781097662802E-266</v>
      </c>
      <c r="P921" s="2">
        <f t="shared" si="218"/>
        <v>1</v>
      </c>
      <c r="Q921" s="2" t="str">
        <f t="shared" si="210"/>
        <v>yes</v>
      </c>
      <c r="R921" s="2">
        <f t="shared" si="211"/>
        <v>0.99</v>
      </c>
    </row>
    <row r="922" spans="1:18" ht="13.5" hidden="1" thickBot="1" x14ac:dyDescent="0.25">
      <c r="A922" s="58">
        <v>901</v>
      </c>
      <c r="B922" s="222" t="str">
        <f t="shared" si="204"/>
        <v/>
      </c>
      <c r="C922" s="59" t="str">
        <f t="shared" si="212"/>
        <v/>
      </c>
      <c r="D922" s="60">
        <f t="shared" si="205"/>
        <v>2.957630465417007E-272</v>
      </c>
      <c r="E922" s="60">
        <f t="shared" si="206"/>
        <v>2.6707403102715665E-269</v>
      </c>
      <c r="F922" s="60">
        <f t="shared" si="207"/>
        <v>1.2045068375628763E-266</v>
      </c>
      <c r="G922" s="2">
        <f t="shared" si="213"/>
        <v>2.957630465417007E-272</v>
      </c>
      <c r="H922" s="2">
        <f t="shared" si="214"/>
        <v>1</v>
      </c>
      <c r="I922" s="2" t="str">
        <f t="shared" si="208"/>
        <v>yes</v>
      </c>
      <c r="J922" s="2">
        <f t="shared" si="215"/>
        <v>2.6707403102715665E-269</v>
      </c>
      <c r="K922" s="2">
        <f t="shared" si="216"/>
        <v>1</v>
      </c>
      <c r="L922" s="2"/>
      <c r="M922" s="2"/>
      <c r="N922" s="2" t="str">
        <f t="shared" si="209"/>
        <v>yes</v>
      </c>
      <c r="O922" s="2">
        <f t="shared" si="217"/>
        <v>1.2045068375628763E-266</v>
      </c>
      <c r="P922" s="2">
        <f t="shared" si="218"/>
        <v>1</v>
      </c>
      <c r="Q922" s="2" t="str">
        <f t="shared" si="210"/>
        <v>yes</v>
      </c>
      <c r="R922" s="2">
        <f t="shared" si="211"/>
        <v>0.99</v>
      </c>
    </row>
    <row r="923" spans="1:18" ht="13.5" hidden="1" thickBot="1" x14ac:dyDescent="0.25">
      <c r="A923" s="58">
        <v>902</v>
      </c>
      <c r="B923" s="222" t="str">
        <f t="shared" si="204"/>
        <v/>
      </c>
      <c r="C923" s="59" t="str">
        <f t="shared" si="212"/>
        <v/>
      </c>
      <c r="D923" s="60">
        <f t="shared" si="205"/>
        <v>1.4788152327084168E-272</v>
      </c>
      <c r="E923" s="60">
        <f t="shared" si="206"/>
        <v>1.3368489703684144E-269</v>
      </c>
      <c r="F923" s="60">
        <f t="shared" si="207"/>
        <v>6.0358878893660686E-267</v>
      </c>
      <c r="G923" s="2">
        <f t="shared" si="213"/>
        <v>1.4788152327084168E-272</v>
      </c>
      <c r="H923" s="2">
        <f t="shared" si="214"/>
        <v>1</v>
      </c>
      <c r="I923" s="2" t="str">
        <f t="shared" si="208"/>
        <v>yes</v>
      </c>
      <c r="J923" s="2">
        <f t="shared" si="215"/>
        <v>1.3368489703684144E-269</v>
      </c>
      <c r="K923" s="2">
        <f t="shared" si="216"/>
        <v>1</v>
      </c>
      <c r="L923" s="2"/>
      <c r="M923" s="2"/>
      <c r="N923" s="2" t="str">
        <f t="shared" si="209"/>
        <v>yes</v>
      </c>
      <c r="O923" s="2">
        <f t="shared" si="217"/>
        <v>6.0358878893660686E-267</v>
      </c>
      <c r="P923" s="2">
        <f t="shared" si="218"/>
        <v>1</v>
      </c>
      <c r="Q923" s="2" t="str">
        <f t="shared" si="210"/>
        <v>yes</v>
      </c>
      <c r="R923" s="2">
        <f t="shared" si="211"/>
        <v>0.99</v>
      </c>
    </row>
    <row r="924" spans="1:18" ht="13.5" hidden="1" thickBot="1" x14ac:dyDescent="0.25">
      <c r="A924" s="58">
        <v>903</v>
      </c>
      <c r="B924" s="222" t="str">
        <f t="shared" si="204"/>
        <v/>
      </c>
      <c r="C924" s="59" t="str">
        <f t="shared" si="212"/>
        <v/>
      </c>
      <c r="D924" s="60">
        <f t="shared" si="205"/>
        <v>7.3940761635424897E-273</v>
      </c>
      <c r="E924" s="60">
        <f t="shared" si="206"/>
        <v>6.6916389280059775E-270</v>
      </c>
      <c r="F924" s="60">
        <f t="shared" si="207"/>
        <v>3.024628189534701E-267</v>
      </c>
      <c r="G924" s="2">
        <f t="shared" si="213"/>
        <v>7.3940761635424897E-273</v>
      </c>
      <c r="H924" s="2">
        <f t="shared" si="214"/>
        <v>1</v>
      </c>
      <c r="I924" s="2" t="str">
        <f t="shared" si="208"/>
        <v>yes</v>
      </c>
      <c r="J924" s="2">
        <f t="shared" si="215"/>
        <v>6.6916389280059775E-270</v>
      </c>
      <c r="K924" s="2">
        <f t="shared" si="216"/>
        <v>1</v>
      </c>
      <c r="L924" s="2"/>
      <c r="M924" s="2"/>
      <c r="N924" s="2" t="str">
        <f t="shared" si="209"/>
        <v>yes</v>
      </c>
      <c r="O924" s="2">
        <f t="shared" si="217"/>
        <v>3.024628189534701E-267</v>
      </c>
      <c r="P924" s="2">
        <f t="shared" si="218"/>
        <v>1</v>
      </c>
      <c r="Q924" s="2" t="str">
        <f t="shared" si="210"/>
        <v>yes</v>
      </c>
      <c r="R924" s="2">
        <f t="shared" si="211"/>
        <v>0.99</v>
      </c>
    </row>
    <row r="925" spans="1:18" ht="13.5" hidden="1" thickBot="1" x14ac:dyDescent="0.25">
      <c r="A925" s="58">
        <v>904</v>
      </c>
      <c r="B925" s="222" t="str">
        <f t="shared" si="204"/>
        <v/>
      </c>
      <c r="C925" s="59" t="str">
        <f t="shared" si="212"/>
        <v/>
      </c>
      <c r="D925" s="60">
        <f t="shared" si="205"/>
        <v>3.6970380817714484E-273</v>
      </c>
      <c r="E925" s="60">
        <f t="shared" si="206"/>
        <v>3.3495165020845628E-270</v>
      </c>
      <c r="F925" s="60">
        <f t="shared" si="207"/>
        <v>1.515659914231436E-267</v>
      </c>
      <c r="G925" s="2">
        <f t="shared" si="213"/>
        <v>3.6970380817714484E-273</v>
      </c>
      <c r="H925" s="2">
        <f t="shared" si="214"/>
        <v>1</v>
      </c>
      <c r="I925" s="2" t="str">
        <f t="shared" si="208"/>
        <v>yes</v>
      </c>
      <c r="J925" s="2">
        <f t="shared" si="215"/>
        <v>3.3495165020845628E-270</v>
      </c>
      <c r="K925" s="2">
        <f t="shared" si="216"/>
        <v>1</v>
      </c>
      <c r="L925" s="2"/>
      <c r="M925" s="2"/>
      <c r="N925" s="2" t="str">
        <f t="shared" si="209"/>
        <v>yes</v>
      </c>
      <c r="O925" s="2">
        <f t="shared" si="217"/>
        <v>1.515659914231436E-267</v>
      </c>
      <c r="P925" s="2">
        <f t="shared" si="218"/>
        <v>1</v>
      </c>
      <c r="Q925" s="2" t="str">
        <f t="shared" si="210"/>
        <v>yes</v>
      </c>
      <c r="R925" s="2">
        <f t="shared" si="211"/>
        <v>0.99</v>
      </c>
    </row>
    <row r="926" spans="1:18" ht="13.5" hidden="1" thickBot="1" x14ac:dyDescent="0.25">
      <c r="A926" s="58">
        <v>905</v>
      </c>
      <c r="B926" s="222" t="str">
        <f t="shared" si="204"/>
        <v/>
      </c>
      <c r="C926" s="59" t="str">
        <f t="shared" si="212"/>
        <v/>
      </c>
      <c r="D926" s="60">
        <f t="shared" si="205"/>
        <v>1.8485190408856159E-273</v>
      </c>
      <c r="E926" s="60">
        <f t="shared" si="206"/>
        <v>1.676606770083259E-270</v>
      </c>
      <c r="F926" s="60">
        <f t="shared" si="207"/>
        <v>7.5950471536671549E-268</v>
      </c>
      <c r="G926" s="2">
        <f t="shared" si="213"/>
        <v>1.8485190408856159E-273</v>
      </c>
      <c r="H926" s="2">
        <f t="shared" si="214"/>
        <v>1</v>
      </c>
      <c r="I926" s="2" t="str">
        <f t="shared" si="208"/>
        <v>yes</v>
      </c>
      <c r="J926" s="2">
        <f t="shared" si="215"/>
        <v>1.676606770083259E-270</v>
      </c>
      <c r="K926" s="2">
        <f t="shared" si="216"/>
        <v>1</v>
      </c>
      <c r="L926" s="2"/>
      <c r="M926" s="2"/>
      <c r="N926" s="2" t="str">
        <f t="shared" si="209"/>
        <v>yes</v>
      </c>
      <c r="O926" s="2">
        <f t="shared" si="217"/>
        <v>7.5950471536671549E-268</v>
      </c>
      <c r="P926" s="2">
        <f t="shared" si="218"/>
        <v>1</v>
      </c>
      <c r="Q926" s="2" t="str">
        <f t="shared" si="210"/>
        <v>yes</v>
      </c>
      <c r="R926" s="2">
        <f t="shared" si="211"/>
        <v>0.99</v>
      </c>
    </row>
    <row r="927" spans="1:18" ht="13.5" hidden="1" thickBot="1" x14ac:dyDescent="0.25">
      <c r="A927" s="58">
        <v>906</v>
      </c>
      <c r="B927" s="222" t="str">
        <f t="shared" si="204"/>
        <v/>
      </c>
      <c r="C927" s="59" t="str">
        <f t="shared" si="212"/>
        <v/>
      </c>
      <c r="D927" s="60">
        <f t="shared" si="205"/>
        <v>9.2425952044285862E-274</v>
      </c>
      <c r="E927" s="60">
        <f t="shared" si="206"/>
        <v>8.3922764456211896E-271</v>
      </c>
      <c r="F927" s="60">
        <f t="shared" si="207"/>
        <v>3.8059066106842023E-268</v>
      </c>
      <c r="G927" s="2">
        <f t="shared" si="213"/>
        <v>9.2425952044285862E-274</v>
      </c>
      <c r="H927" s="2">
        <f t="shared" si="214"/>
        <v>1</v>
      </c>
      <c r="I927" s="2" t="str">
        <f t="shared" si="208"/>
        <v>yes</v>
      </c>
      <c r="J927" s="2">
        <f t="shared" si="215"/>
        <v>8.3922764456211896E-271</v>
      </c>
      <c r="K927" s="2">
        <f t="shared" si="216"/>
        <v>1</v>
      </c>
      <c r="L927" s="2"/>
      <c r="M927" s="2"/>
      <c r="N927" s="2" t="str">
        <f t="shared" si="209"/>
        <v>yes</v>
      </c>
      <c r="O927" s="2">
        <f t="shared" si="217"/>
        <v>3.8059066106842023E-268</v>
      </c>
      <c r="P927" s="2">
        <f t="shared" si="218"/>
        <v>1</v>
      </c>
      <c r="Q927" s="2" t="str">
        <f t="shared" si="210"/>
        <v>yes</v>
      </c>
      <c r="R927" s="2">
        <f t="shared" si="211"/>
        <v>0.99</v>
      </c>
    </row>
    <row r="928" spans="1:18" ht="13.5" hidden="1" thickBot="1" x14ac:dyDescent="0.25">
      <c r="A928" s="58">
        <v>907</v>
      </c>
      <c r="B928" s="222" t="str">
        <f t="shared" si="204"/>
        <v/>
      </c>
      <c r="C928" s="59" t="str">
        <f t="shared" si="212"/>
        <v/>
      </c>
      <c r="D928" s="60">
        <f t="shared" si="205"/>
        <v>4.6212976022140222E-274</v>
      </c>
      <c r="E928" s="60">
        <f t="shared" si="206"/>
        <v>4.2007595204125603E-271</v>
      </c>
      <c r="F928" s="60">
        <f t="shared" si="207"/>
        <v>1.907149443565018E-268</v>
      </c>
      <c r="G928" s="2">
        <f t="shared" si="213"/>
        <v>4.6212976022140222E-274</v>
      </c>
      <c r="H928" s="2">
        <f t="shared" si="214"/>
        <v>1</v>
      </c>
      <c r="I928" s="2" t="str">
        <f t="shared" si="208"/>
        <v>yes</v>
      </c>
      <c r="J928" s="2">
        <f t="shared" si="215"/>
        <v>4.2007595204125603E-271</v>
      </c>
      <c r="K928" s="2">
        <f t="shared" si="216"/>
        <v>1</v>
      </c>
      <c r="L928" s="2"/>
      <c r="M928" s="2"/>
      <c r="N928" s="2" t="str">
        <f t="shared" si="209"/>
        <v>yes</v>
      </c>
      <c r="O928" s="2">
        <f t="shared" si="217"/>
        <v>1.907149443565018E-268</v>
      </c>
      <c r="P928" s="2">
        <f t="shared" si="218"/>
        <v>1</v>
      </c>
      <c r="Q928" s="2" t="str">
        <f t="shared" si="210"/>
        <v>yes</v>
      </c>
      <c r="R928" s="2">
        <f t="shared" si="211"/>
        <v>0.99</v>
      </c>
    </row>
    <row r="929" spans="1:18" ht="13.5" hidden="1" thickBot="1" x14ac:dyDescent="0.25">
      <c r="A929" s="58">
        <v>908</v>
      </c>
      <c r="B929" s="222" t="str">
        <f t="shared" si="204"/>
        <v/>
      </c>
      <c r="C929" s="59" t="str">
        <f t="shared" si="212"/>
        <v/>
      </c>
      <c r="D929" s="60">
        <f t="shared" si="205"/>
        <v>2.3106488011071378E-274</v>
      </c>
      <c r="E929" s="60">
        <f t="shared" si="206"/>
        <v>2.102690409007504E-271</v>
      </c>
      <c r="F929" s="60">
        <f t="shared" si="207"/>
        <v>9.5567510154265847E-269</v>
      </c>
      <c r="G929" s="2">
        <f t="shared" si="213"/>
        <v>2.3106488011071378E-274</v>
      </c>
      <c r="H929" s="2">
        <f t="shared" si="214"/>
        <v>1</v>
      </c>
      <c r="I929" s="2" t="str">
        <f t="shared" si="208"/>
        <v>yes</v>
      </c>
      <c r="J929" s="2">
        <f t="shared" si="215"/>
        <v>2.102690409007504E-271</v>
      </c>
      <c r="K929" s="2">
        <f t="shared" si="216"/>
        <v>1</v>
      </c>
      <c r="L929" s="2"/>
      <c r="M929" s="2"/>
      <c r="N929" s="2" t="str">
        <f t="shared" si="209"/>
        <v>yes</v>
      </c>
      <c r="O929" s="2">
        <f t="shared" si="217"/>
        <v>9.5567510154265847E-269</v>
      </c>
      <c r="P929" s="2">
        <f t="shared" si="218"/>
        <v>1</v>
      </c>
      <c r="Q929" s="2" t="str">
        <f t="shared" si="210"/>
        <v>yes</v>
      </c>
      <c r="R929" s="2">
        <f t="shared" si="211"/>
        <v>0.99</v>
      </c>
    </row>
    <row r="930" spans="1:18" ht="13.5" hidden="1" thickBot="1" x14ac:dyDescent="0.25">
      <c r="A930" s="58">
        <v>909</v>
      </c>
      <c r="B930" s="222" t="str">
        <f t="shared" si="204"/>
        <v/>
      </c>
      <c r="C930" s="59" t="str">
        <f t="shared" si="212"/>
        <v/>
      </c>
      <c r="D930" s="60">
        <f t="shared" si="205"/>
        <v>1.1553244005535012E-274</v>
      </c>
      <c r="E930" s="60">
        <f t="shared" si="206"/>
        <v>1.0525005289042435E-271</v>
      </c>
      <c r="F930" s="60">
        <f t="shared" si="207"/>
        <v>4.7888889597585967E-269</v>
      </c>
      <c r="G930" s="2">
        <f t="shared" si="213"/>
        <v>1.1553244005535012E-274</v>
      </c>
      <c r="H930" s="2">
        <f t="shared" si="214"/>
        <v>1</v>
      </c>
      <c r="I930" s="2" t="str">
        <f t="shared" si="208"/>
        <v>yes</v>
      </c>
      <c r="J930" s="2">
        <f t="shared" si="215"/>
        <v>1.0525005289042435E-271</v>
      </c>
      <c r="K930" s="2">
        <f t="shared" si="216"/>
        <v>1</v>
      </c>
      <c r="L930" s="2"/>
      <c r="M930" s="2"/>
      <c r="N930" s="2" t="str">
        <f t="shared" si="209"/>
        <v>yes</v>
      </c>
      <c r="O930" s="2">
        <f t="shared" si="217"/>
        <v>4.7888889597585967E-269</v>
      </c>
      <c r="P930" s="2">
        <f t="shared" si="218"/>
        <v>1</v>
      </c>
      <c r="Q930" s="2" t="str">
        <f t="shared" si="210"/>
        <v>yes</v>
      </c>
      <c r="R930" s="2">
        <f t="shared" si="211"/>
        <v>0.99</v>
      </c>
    </row>
    <row r="931" spans="1:18" ht="13.5" hidden="1" thickBot="1" x14ac:dyDescent="0.25">
      <c r="A931" s="58">
        <v>910</v>
      </c>
      <c r="B931" s="222" t="str">
        <f t="shared" si="204"/>
        <v/>
      </c>
      <c r="C931" s="59" t="str">
        <f t="shared" si="212"/>
        <v/>
      </c>
      <c r="D931" s="60">
        <f t="shared" si="205"/>
        <v>5.7766220027678241E-275</v>
      </c>
      <c r="E931" s="60">
        <f t="shared" si="206"/>
        <v>5.2682792665242739E-272</v>
      </c>
      <c r="F931" s="60">
        <f t="shared" si="207"/>
        <v>2.3997069825236776E-269</v>
      </c>
      <c r="G931" s="2">
        <f t="shared" si="213"/>
        <v>5.7766220027678241E-275</v>
      </c>
      <c r="H931" s="2">
        <f t="shared" si="214"/>
        <v>1</v>
      </c>
      <c r="I931" s="2" t="str">
        <f t="shared" si="208"/>
        <v>yes</v>
      </c>
      <c r="J931" s="2">
        <f t="shared" si="215"/>
        <v>5.2682792665242739E-272</v>
      </c>
      <c r="K931" s="2">
        <f t="shared" si="216"/>
        <v>1</v>
      </c>
      <c r="L931" s="2"/>
      <c r="M931" s="2"/>
      <c r="N931" s="2" t="str">
        <f t="shared" si="209"/>
        <v>yes</v>
      </c>
      <c r="O931" s="2">
        <f t="shared" si="217"/>
        <v>2.3997069825236776E-269</v>
      </c>
      <c r="P931" s="2">
        <f t="shared" si="218"/>
        <v>1</v>
      </c>
      <c r="Q931" s="2" t="str">
        <f t="shared" si="210"/>
        <v>yes</v>
      </c>
      <c r="R931" s="2">
        <f t="shared" si="211"/>
        <v>0.99</v>
      </c>
    </row>
    <row r="932" spans="1:18" ht="13.5" hidden="1" thickBot="1" x14ac:dyDescent="0.25">
      <c r="A932" s="58">
        <v>911</v>
      </c>
      <c r="B932" s="222" t="str">
        <f t="shared" si="204"/>
        <v/>
      </c>
      <c r="C932" s="59" t="str">
        <f t="shared" si="212"/>
        <v/>
      </c>
      <c r="D932" s="60">
        <f t="shared" si="205"/>
        <v>2.8883110013837421E-275</v>
      </c>
      <c r="E932" s="60">
        <f t="shared" si="206"/>
        <v>2.6370279442633664E-272</v>
      </c>
      <c r="F932" s="60">
        <f t="shared" si="207"/>
        <v>1.202487630895167E-269</v>
      </c>
      <c r="G932" s="2">
        <f t="shared" si="213"/>
        <v>2.8883110013837421E-275</v>
      </c>
      <c r="H932" s="2">
        <f t="shared" si="214"/>
        <v>1</v>
      </c>
      <c r="I932" s="2" t="str">
        <f t="shared" si="208"/>
        <v>yes</v>
      </c>
      <c r="J932" s="2">
        <f t="shared" si="215"/>
        <v>2.6370279442633664E-272</v>
      </c>
      <c r="K932" s="2">
        <f t="shared" si="216"/>
        <v>1</v>
      </c>
      <c r="L932" s="2"/>
      <c r="M932" s="2"/>
      <c r="N932" s="2" t="str">
        <f t="shared" si="209"/>
        <v>yes</v>
      </c>
      <c r="O932" s="2">
        <f t="shared" si="217"/>
        <v>1.202487630895167E-269</v>
      </c>
      <c r="P932" s="2">
        <f t="shared" si="218"/>
        <v>1</v>
      </c>
      <c r="Q932" s="2" t="str">
        <f t="shared" si="210"/>
        <v>yes</v>
      </c>
      <c r="R932" s="2">
        <f t="shared" si="211"/>
        <v>0.99</v>
      </c>
    </row>
    <row r="933" spans="1:18" ht="13.5" hidden="1" thickBot="1" x14ac:dyDescent="0.25">
      <c r="A933" s="58">
        <v>912</v>
      </c>
      <c r="B933" s="222" t="str">
        <f t="shared" si="204"/>
        <v/>
      </c>
      <c r="C933" s="59" t="str">
        <f t="shared" si="212"/>
        <v/>
      </c>
      <c r="D933" s="60">
        <f t="shared" si="205"/>
        <v>1.4441555006919506E-275</v>
      </c>
      <c r="E933" s="60">
        <f t="shared" si="206"/>
        <v>1.319958127632447E-272</v>
      </c>
      <c r="F933" s="60">
        <f t="shared" si="207"/>
        <v>6.0256232941967987E-270</v>
      </c>
      <c r="G933" s="2">
        <f t="shared" si="213"/>
        <v>1.4441555006919506E-275</v>
      </c>
      <c r="H933" s="2">
        <f t="shared" si="214"/>
        <v>1</v>
      </c>
      <c r="I933" s="2" t="str">
        <f t="shared" si="208"/>
        <v>yes</v>
      </c>
      <c r="J933" s="2">
        <f t="shared" si="215"/>
        <v>1.319958127632447E-272</v>
      </c>
      <c r="K933" s="2">
        <f t="shared" si="216"/>
        <v>1</v>
      </c>
      <c r="L933" s="2"/>
      <c r="M933" s="2"/>
      <c r="N933" s="2" t="str">
        <f t="shared" si="209"/>
        <v>yes</v>
      </c>
      <c r="O933" s="2">
        <f t="shared" si="217"/>
        <v>6.0256232941967987E-270</v>
      </c>
      <c r="P933" s="2">
        <f t="shared" si="218"/>
        <v>1</v>
      </c>
      <c r="Q933" s="2" t="str">
        <f t="shared" si="210"/>
        <v>yes</v>
      </c>
      <c r="R933" s="2">
        <f t="shared" si="211"/>
        <v>0.99</v>
      </c>
    </row>
    <row r="934" spans="1:18" ht="13.5" hidden="1" thickBot="1" x14ac:dyDescent="0.25">
      <c r="A934" s="58">
        <v>913</v>
      </c>
      <c r="B934" s="222" t="str">
        <f t="shared" si="204"/>
        <v/>
      </c>
      <c r="C934" s="59" t="str">
        <f t="shared" si="212"/>
        <v/>
      </c>
      <c r="D934" s="60">
        <f t="shared" si="205"/>
        <v>7.2207775034593279E-276</v>
      </c>
      <c r="E934" s="60">
        <f t="shared" si="206"/>
        <v>6.6070114156653083E-273</v>
      </c>
      <c r="F934" s="60">
        <f t="shared" si="207"/>
        <v>3.0194114377367264E-270</v>
      </c>
      <c r="G934" s="2">
        <f t="shared" si="213"/>
        <v>7.2207775034593279E-276</v>
      </c>
      <c r="H934" s="2">
        <f t="shared" si="214"/>
        <v>1</v>
      </c>
      <c r="I934" s="2" t="str">
        <f t="shared" si="208"/>
        <v>yes</v>
      </c>
      <c r="J934" s="2">
        <f t="shared" si="215"/>
        <v>6.6070114156653083E-273</v>
      </c>
      <c r="K934" s="2">
        <f t="shared" si="216"/>
        <v>1</v>
      </c>
      <c r="L934" s="2"/>
      <c r="M934" s="2"/>
      <c r="N934" s="2" t="str">
        <f t="shared" si="209"/>
        <v>yes</v>
      </c>
      <c r="O934" s="2">
        <f t="shared" si="217"/>
        <v>3.0194114377367264E-270</v>
      </c>
      <c r="P934" s="2">
        <f t="shared" si="218"/>
        <v>1</v>
      </c>
      <c r="Q934" s="2" t="str">
        <f t="shared" si="210"/>
        <v>yes</v>
      </c>
      <c r="R934" s="2">
        <f t="shared" si="211"/>
        <v>0.99</v>
      </c>
    </row>
    <row r="935" spans="1:18" ht="13.5" hidden="1" thickBot="1" x14ac:dyDescent="0.25">
      <c r="A935" s="58">
        <v>914</v>
      </c>
      <c r="B935" s="222" t="str">
        <f t="shared" si="204"/>
        <v/>
      </c>
      <c r="C935" s="59" t="str">
        <f t="shared" si="212"/>
        <v/>
      </c>
      <c r="D935" s="60">
        <f t="shared" si="205"/>
        <v>3.6103887517298628E-276</v>
      </c>
      <c r="E935" s="60">
        <f t="shared" si="206"/>
        <v>3.3071160965845648E-273</v>
      </c>
      <c r="F935" s="60">
        <f t="shared" si="207"/>
        <v>1.5130092245761071E-270</v>
      </c>
      <c r="G935" s="2">
        <f t="shared" si="213"/>
        <v>3.6103887517298628E-276</v>
      </c>
      <c r="H935" s="2">
        <f t="shared" si="214"/>
        <v>1</v>
      </c>
      <c r="I935" s="2" t="str">
        <f t="shared" si="208"/>
        <v>yes</v>
      </c>
      <c r="J935" s="2">
        <f t="shared" si="215"/>
        <v>3.3071160965845648E-273</v>
      </c>
      <c r="K935" s="2">
        <f t="shared" si="216"/>
        <v>1</v>
      </c>
      <c r="L935" s="2"/>
      <c r="M935" s="2"/>
      <c r="N935" s="2" t="str">
        <f t="shared" si="209"/>
        <v>yes</v>
      </c>
      <c r="O935" s="2">
        <f t="shared" si="217"/>
        <v>1.5130092245761071E-270</v>
      </c>
      <c r="P935" s="2">
        <f t="shared" si="218"/>
        <v>1</v>
      </c>
      <c r="Q935" s="2" t="str">
        <f t="shared" si="210"/>
        <v>yes</v>
      </c>
      <c r="R935" s="2">
        <f t="shared" si="211"/>
        <v>0.99</v>
      </c>
    </row>
    <row r="936" spans="1:18" ht="13.5" hidden="1" thickBot="1" x14ac:dyDescent="0.25">
      <c r="A936" s="58">
        <v>915</v>
      </c>
      <c r="B936" s="222" t="str">
        <f t="shared" si="204"/>
        <v/>
      </c>
      <c r="C936" s="59" t="str">
        <f t="shared" si="212"/>
        <v/>
      </c>
      <c r="D936" s="60">
        <f t="shared" si="205"/>
        <v>1.8051943758648254E-276</v>
      </c>
      <c r="E936" s="60">
        <f t="shared" si="206"/>
        <v>1.6553632426680506E-273</v>
      </c>
      <c r="F936" s="60">
        <f t="shared" si="207"/>
        <v>7.5815817033638747E-271</v>
      </c>
      <c r="G936" s="2">
        <f t="shared" si="213"/>
        <v>1.8051943758648254E-276</v>
      </c>
      <c r="H936" s="2">
        <f t="shared" si="214"/>
        <v>1</v>
      </c>
      <c r="I936" s="2" t="str">
        <f t="shared" si="208"/>
        <v>yes</v>
      </c>
      <c r="J936" s="2">
        <f t="shared" si="215"/>
        <v>1.6553632426680506E-273</v>
      </c>
      <c r="K936" s="2">
        <f t="shared" si="216"/>
        <v>1</v>
      </c>
      <c r="L936" s="2"/>
      <c r="M936" s="2"/>
      <c r="N936" s="2" t="str">
        <f t="shared" si="209"/>
        <v>yes</v>
      </c>
      <c r="O936" s="2">
        <f t="shared" si="217"/>
        <v>7.5815817033638747E-271</v>
      </c>
      <c r="P936" s="2">
        <f t="shared" si="218"/>
        <v>1</v>
      </c>
      <c r="Q936" s="2" t="str">
        <f t="shared" si="210"/>
        <v>yes</v>
      </c>
      <c r="R936" s="2">
        <f t="shared" si="211"/>
        <v>0.99</v>
      </c>
    </row>
    <row r="937" spans="1:18" ht="13.5" hidden="1" thickBot="1" x14ac:dyDescent="0.25">
      <c r="A937" s="58">
        <v>916</v>
      </c>
      <c r="B937" s="222" t="str">
        <f t="shared" si="204"/>
        <v/>
      </c>
      <c r="C937" s="59" t="str">
        <f t="shared" si="212"/>
        <v/>
      </c>
      <c r="D937" s="60">
        <f t="shared" si="205"/>
        <v>9.0259718793246229E-277</v>
      </c>
      <c r="E937" s="60">
        <f t="shared" si="206"/>
        <v>8.2858421852200316E-274</v>
      </c>
      <c r="F937" s="60">
        <f t="shared" si="207"/>
        <v>3.7990676678950548E-271</v>
      </c>
      <c r="G937" s="2">
        <f t="shared" si="213"/>
        <v>9.0259718793246229E-277</v>
      </c>
      <c r="H937" s="2">
        <f t="shared" si="214"/>
        <v>1</v>
      </c>
      <c r="I937" s="2" t="str">
        <f t="shared" si="208"/>
        <v>yes</v>
      </c>
      <c r="J937" s="2">
        <f t="shared" si="215"/>
        <v>8.2858421852200316E-274</v>
      </c>
      <c r="K937" s="2">
        <f t="shared" si="216"/>
        <v>1</v>
      </c>
      <c r="L937" s="2"/>
      <c r="M937" s="2"/>
      <c r="N937" s="2" t="str">
        <f t="shared" si="209"/>
        <v>yes</v>
      </c>
      <c r="O937" s="2">
        <f t="shared" si="217"/>
        <v>3.7990676678950548E-271</v>
      </c>
      <c r="P937" s="2">
        <f t="shared" si="218"/>
        <v>1</v>
      </c>
      <c r="Q937" s="2" t="str">
        <f t="shared" si="210"/>
        <v>yes</v>
      </c>
      <c r="R937" s="2">
        <f t="shared" si="211"/>
        <v>0.99</v>
      </c>
    </row>
    <row r="938" spans="1:18" ht="13.5" hidden="1" thickBot="1" x14ac:dyDescent="0.25">
      <c r="A938" s="58">
        <v>917</v>
      </c>
      <c r="B938" s="222" t="str">
        <f t="shared" si="204"/>
        <v/>
      </c>
      <c r="C938" s="59" t="str">
        <f t="shared" si="212"/>
        <v/>
      </c>
      <c r="D938" s="60">
        <f t="shared" si="205"/>
        <v>4.5129859396620469E-277</v>
      </c>
      <c r="E938" s="60">
        <f t="shared" si="206"/>
        <v>4.1474340785494362E-274</v>
      </c>
      <c r="F938" s="60">
        <f t="shared" si="207"/>
        <v>1.9036767550402423E-271</v>
      </c>
      <c r="G938" s="2">
        <f t="shared" si="213"/>
        <v>4.5129859396620469E-277</v>
      </c>
      <c r="H938" s="2">
        <f t="shared" si="214"/>
        <v>1</v>
      </c>
      <c r="I938" s="2" t="str">
        <f t="shared" si="208"/>
        <v>yes</v>
      </c>
      <c r="J938" s="2">
        <f t="shared" si="215"/>
        <v>4.1474340785494362E-274</v>
      </c>
      <c r="K938" s="2">
        <f t="shared" si="216"/>
        <v>1</v>
      </c>
      <c r="L938" s="2"/>
      <c r="M938" s="2"/>
      <c r="N938" s="2" t="str">
        <f t="shared" si="209"/>
        <v>yes</v>
      </c>
      <c r="O938" s="2">
        <f t="shared" si="217"/>
        <v>1.9036767550402423E-271</v>
      </c>
      <c r="P938" s="2">
        <f t="shared" si="218"/>
        <v>1</v>
      </c>
      <c r="Q938" s="2" t="str">
        <f t="shared" si="210"/>
        <v>yes</v>
      </c>
      <c r="R938" s="2">
        <f t="shared" si="211"/>
        <v>0.99</v>
      </c>
    </row>
    <row r="939" spans="1:18" ht="13.5" hidden="1" thickBot="1" x14ac:dyDescent="0.25">
      <c r="A939" s="58">
        <v>918</v>
      </c>
      <c r="B939" s="222" t="str">
        <f t="shared" si="204"/>
        <v/>
      </c>
      <c r="C939" s="59" t="str">
        <f t="shared" si="212"/>
        <v/>
      </c>
      <c r="D939" s="60">
        <f t="shared" si="205"/>
        <v>2.2564929698311472E-277</v>
      </c>
      <c r="E939" s="60">
        <f t="shared" si="206"/>
        <v>2.0759735322446638E-274</v>
      </c>
      <c r="F939" s="60">
        <f t="shared" si="207"/>
        <v>9.5391209455934004E-272</v>
      </c>
      <c r="G939" s="2">
        <f t="shared" si="213"/>
        <v>2.2564929698311472E-277</v>
      </c>
      <c r="H939" s="2">
        <f t="shared" si="214"/>
        <v>1</v>
      </c>
      <c r="I939" s="2" t="str">
        <f t="shared" si="208"/>
        <v>yes</v>
      </c>
      <c r="J939" s="2">
        <f t="shared" si="215"/>
        <v>2.0759735322446638E-274</v>
      </c>
      <c r="K939" s="2">
        <f t="shared" si="216"/>
        <v>1</v>
      </c>
      <c r="L939" s="2"/>
      <c r="M939" s="2"/>
      <c r="N939" s="2" t="str">
        <f t="shared" si="209"/>
        <v>yes</v>
      </c>
      <c r="O939" s="2">
        <f t="shared" si="217"/>
        <v>9.5391209455934004E-272</v>
      </c>
      <c r="P939" s="2">
        <f t="shared" si="218"/>
        <v>1</v>
      </c>
      <c r="Q939" s="2" t="str">
        <f t="shared" si="210"/>
        <v>yes</v>
      </c>
      <c r="R939" s="2">
        <f t="shared" si="211"/>
        <v>0.99</v>
      </c>
    </row>
    <row r="940" spans="1:18" ht="13.5" hidden="1" thickBot="1" x14ac:dyDescent="0.25">
      <c r="A940" s="58">
        <v>919</v>
      </c>
      <c r="B940" s="222" t="str">
        <f t="shared" si="204"/>
        <v/>
      </c>
      <c r="C940" s="59" t="str">
        <f t="shared" si="212"/>
        <v/>
      </c>
      <c r="D940" s="60">
        <f t="shared" si="205"/>
        <v>1.1282464849155075E-277</v>
      </c>
      <c r="E940" s="60">
        <f t="shared" si="206"/>
        <v>1.0391150126071862E-274</v>
      </c>
      <c r="F940" s="60">
        <f t="shared" si="207"/>
        <v>4.7799403404581883E-272</v>
      </c>
      <c r="G940" s="2">
        <f t="shared" si="213"/>
        <v>1.1282464849155075E-277</v>
      </c>
      <c r="H940" s="2">
        <f t="shared" si="214"/>
        <v>1</v>
      </c>
      <c r="I940" s="2" t="str">
        <f t="shared" si="208"/>
        <v>yes</v>
      </c>
      <c r="J940" s="2">
        <f t="shared" si="215"/>
        <v>1.0391150126071862E-274</v>
      </c>
      <c r="K940" s="2">
        <f t="shared" si="216"/>
        <v>1</v>
      </c>
      <c r="L940" s="2"/>
      <c r="M940" s="2"/>
      <c r="N940" s="2" t="str">
        <f t="shared" si="209"/>
        <v>yes</v>
      </c>
      <c r="O940" s="2">
        <f t="shared" si="217"/>
        <v>4.7799403404581883E-272</v>
      </c>
      <c r="P940" s="2">
        <f t="shared" si="218"/>
        <v>1</v>
      </c>
      <c r="Q940" s="2" t="str">
        <f t="shared" si="210"/>
        <v>yes</v>
      </c>
      <c r="R940" s="2">
        <f t="shared" si="211"/>
        <v>0.99</v>
      </c>
    </row>
    <row r="941" spans="1:18" ht="13.5" hidden="1" thickBot="1" x14ac:dyDescent="0.25">
      <c r="A941" s="58">
        <v>920</v>
      </c>
      <c r="B941" s="222" t="str">
        <f t="shared" si="204"/>
        <v/>
      </c>
      <c r="C941" s="59" t="str">
        <f t="shared" si="212"/>
        <v/>
      </c>
      <c r="D941" s="60">
        <f t="shared" si="205"/>
        <v>5.641232424577848E-278</v>
      </c>
      <c r="E941" s="60">
        <f t="shared" si="206"/>
        <v>5.2012162954607961E-275</v>
      </c>
      <c r="F941" s="60">
        <f t="shared" si="207"/>
        <v>2.3951657452919886E-272</v>
      </c>
      <c r="G941" s="2">
        <f t="shared" si="213"/>
        <v>5.641232424577848E-278</v>
      </c>
      <c r="H941" s="2">
        <f t="shared" si="214"/>
        <v>1</v>
      </c>
      <c r="I941" s="2" t="str">
        <f t="shared" si="208"/>
        <v>yes</v>
      </c>
      <c r="J941" s="2">
        <f t="shared" si="215"/>
        <v>5.2012162954607961E-275</v>
      </c>
      <c r="K941" s="2">
        <f t="shared" si="216"/>
        <v>1</v>
      </c>
      <c r="L941" s="2"/>
      <c r="M941" s="2"/>
      <c r="N941" s="2" t="str">
        <f t="shared" si="209"/>
        <v>yes</v>
      </c>
      <c r="O941" s="2">
        <f t="shared" si="217"/>
        <v>2.3951657452919886E-272</v>
      </c>
      <c r="P941" s="2">
        <f t="shared" si="218"/>
        <v>1</v>
      </c>
      <c r="Q941" s="2" t="str">
        <f t="shared" si="210"/>
        <v>yes</v>
      </c>
      <c r="R941" s="2">
        <f t="shared" si="211"/>
        <v>0.99</v>
      </c>
    </row>
    <row r="942" spans="1:18" ht="13.5" hidden="1" thickBot="1" x14ac:dyDescent="0.25">
      <c r="A942" s="58">
        <v>921</v>
      </c>
      <c r="B942" s="222" t="str">
        <f t="shared" si="204"/>
        <v/>
      </c>
      <c r="C942" s="59" t="str">
        <f t="shared" si="212"/>
        <v/>
      </c>
      <c r="D942" s="60">
        <f t="shared" si="205"/>
        <v>2.820616212288758E-278</v>
      </c>
      <c r="E942" s="60">
        <f t="shared" si="206"/>
        <v>2.6034287639425339E-275</v>
      </c>
      <c r="F942" s="60">
        <f t="shared" si="207"/>
        <v>1.200183480793791E-272</v>
      </c>
      <c r="G942" s="2">
        <f t="shared" si="213"/>
        <v>2.820616212288758E-278</v>
      </c>
      <c r="H942" s="2">
        <f t="shared" si="214"/>
        <v>1</v>
      </c>
      <c r="I942" s="2" t="str">
        <f t="shared" si="208"/>
        <v>yes</v>
      </c>
      <c r="J942" s="2">
        <f t="shared" si="215"/>
        <v>2.6034287639425339E-275</v>
      </c>
      <c r="K942" s="2">
        <f t="shared" si="216"/>
        <v>1</v>
      </c>
      <c r="L942" s="2"/>
      <c r="M942" s="2"/>
      <c r="N942" s="2" t="str">
        <f t="shared" si="209"/>
        <v>yes</v>
      </c>
      <c r="O942" s="2">
        <f t="shared" si="217"/>
        <v>1.200183480793791E-272</v>
      </c>
      <c r="P942" s="2">
        <f t="shared" si="218"/>
        <v>1</v>
      </c>
      <c r="Q942" s="2" t="str">
        <f t="shared" si="210"/>
        <v>yes</v>
      </c>
      <c r="R942" s="2">
        <f t="shared" si="211"/>
        <v>0.99</v>
      </c>
    </row>
    <row r="943" spans="1:18" ht="13.5" hidden="1" thickBot="1" x14ac:dyDescent="0.25">
      <c r="A943" s="58">
        <v>922</v>
      </c>
      <c r="B943" s="222" t="str">
        <f t="shared" si="204"/>
        <v/>
      </c>
      <c r="C943" s="59" t="str">
        <f t="shared" si="212"/>
        <v/>
      </c>
      <c r="D943" s="60">
        <f t="shared" si="205"/>
        <v>1.4103081061444567E-278</v>
      </c>
      <c r="E943" s="60">
        <f t="shared" si="206"/>
        <v>1.3031246900774829E-275</v>
      </c>
      <c r="F943" s="60">
        <f t="shared" si="207"/>
        <v>6.0139345477883142E-273</v>
      </c>
      <c r="G943" s="2">
        <f t="shared" si="213"/>
        <v>1.4103081061444567E-278</v>
      </c>
      <c r="H943" s="2">
        <f t="shared" si="214"/>
        <v>1</v>
      </c>
      <c r="I943" s="2" t="str">
        <f t="shared" si="208"/>
        <v>yes</v>
      </c>
      <c r="J943" s="2">
        <f t="shared" si="215"/>
        <v>1.3031246900774829E-275</v>
      </c>
      <c r="K943" s="2">
        <f t="shared" si="216"/>
        <v>1</v>
      </c>
      <c r="L943" s="2"/>
      <c r="M943" s="2"/>
      <c r="N943" s="2" t="str">
        <f t="shared" si="209"/>
        <v>yes</v>
      </c>
      <c r="O943" s="2">
        <f t="shared" si="217"/>
        <v>6.0139345477883142E-273</v>
      </c>
      <c r="P943" s="2">
        <f t="shared" si="218"/>
        <v>1</v>
      </c>
      <c r="Q943" s="2" t="str">
        <f t="shared" si="210"/>
        <v>yes</v>
      </c>
      <c r="R943" s="2">
        <f t="shared" si="211"/>
        <v>0.99</v>
      </c>
    </row>
    <row r="944" spans="1:18" ht="13.5" hidden="1" thickBot="1" x14ac:dyDescent="0.25">
      <c r="A944" s="58">
        <v>923</v>
      </c>
      <c r="B944" s="222" t="str">
        <f t="shared" si="204"/>
        <v/>
      </c>
      <c r="C944" s="59" t="str">
        <f t="shared" si="212"/>
        <v/>
      </c>
      <c r="D944" s="60">
        <f t="shared" si="205"/>
        <v>7.0515405307218692E-279</v>
      </c>
      <c r="E944" s="60">
        <f t="shared" si="206"/>
        <v>6.5226749909177515E-276</v>
      </c>
      <c r="F944" s="60">
        <f t="shared" si="207"/>
        <v>3.0134828973447101E-273</v>
      </c>
      <c r="G944" s="2">
        <f t="shared" si="213"/>
        <v>7.0515405307218692E-279</v>
      </c>
      <c r="H944" s="2">
        <f t="shared" si="214"/>
        <v>1</v>
      </c>
      <c r="I944" s="2" t="str">
        <f t="shared" si="208"/>
        <v>yes</v>
      </c>
      <c r="J944" s="2">
        <f t="shared" si="215"/>
        <v>6.5226749909177515E-276</v>
      </c>
      <c r="K944" s="2">
        <f t="shared" si="216"/>
        <v>1</v>
      </c>
      <c r="L944" s="2"/>
      <c r="M944" s="2"/>
      <c r="N944" s="2" t="str">
        <f t="shared" si="209"/>
        <v>yes</v>
      </c>
      <c r="O944" s="2">
        <f t="shared" si="217"/>
        <v>3.0134828973447101E-273</v>
      </c>
      <c r="P944" s="2">
        <f t="shared" si="218"/>
        <v>1</v>
      </c>
      <c r="Q944" s="2" t="str">
        <f t="shared" si="210"/>
        <v>yes</v>
      </c>
      <c r="R944" s="2">
        <f t="shared" si="211"/>
        <v>0.99</v>
      </c>
    </row>
    <row r="945" spans="1:18" ht="13.5" hidden="1" thickBot="1" x14ac:dyDescent="0.25">
      <c r="A945" s="58">
        <v>924</v>
      </c>
      <c r="B945" s="222" t="str">
        <f t="shared" si="204"/>
        <v/>
      </c>
      <c r="C945" s="59" t="str">
        <f t="shared" si="212"/>
        <v/>
      </c>
      <c r="D945" s="60">
        <f t="shared" si="205"/>
        <v>3.5257702653611284E-279</v>
      </c>
      <c r="E945" s="60">
        <f t="shared" si="206"/>
        <v>3.2648632657244163E-276</v>
      </c>
      <c r="F945" s="60">
        <f t="shared" si="207"/>
        <v>1.5100027861677247E-273</v>
      </c>
      <c r="G945" s="2">
        <f t="shared" si="213"/>
        <v>3.5257702653611284E-279</v>
      </c>
      <c r="H945" s="2">
        <f t="shared" si="214"/>
        <v>1</v>
      </c>
      <c r="I945" s="2" t="str">
        <f t="shared" si="208"/>
        <v>yes</v>
      </c>
      <c r="J945" s="2">
        <f t="shared" si="215"/>
        <v>3.2648632657244163E-276</v>
      </c>
      <c r="K945" s="2">
        <f t="shared" si="216"/>
        <v>1</v>
      </c>
      <c r="L945" s="2"/>
      <c r="M945" s="2"/>
      <c r="N945" s="2" t="str">
        <f t="shared" si="209"/>
        <v>yes</v>
      </c>
      <c r="O945" s="2">
        <f t="shared" si="217"/>
        <v>1.5100027861677247E-273</v>
      </c>
      <c r="P945" s="2">
        <f t="shared" si="218"/>
        <v>1</v>
      </c>
      <c r="Q945" s="2" t="str">
        <f t="shared" si="210"/>
        <v>yes</v>
      </c>
      <c r="R945" s="2">
        <f t="shared" si="211"/>
        <v>0.99</v>
      </c>
    </row>
    <row r="946" spans="1:18" ht="13.5" hidden="1" thickBot="1" x14ac:dyDescent="0.25">
      <c r="A946" s="58">
        <v>925</v>
      </c>
      <c r="B946" s="222" t="str">
        <f t="shared" si="204"/>
        <v/>
      </c>
      <c r="C946" s="59" t="str">
        <f t="shared" si="212"/>
        <v/>
      </c>
      <c r="D946" s="60">
        <f t="shared" si="205"/>
        <v>1.7628851326804606E-279</v>
      </c>
      <c r="E946" s="60">
        <f t="shared" si="206"/>
        <v>1.6341945179947928E-276</v>
      </c>
      <c r="F946" s="60">
        <f t="shared" si="207"/>
        <v>7.5663382471676624E-274</v>
      </c>
      <c r="G946" s="2">
        <f t="shared" si="213"/>
        <v>1.7628851326804606E-279</v>
      </c>
      <c r="H946" s="2">
        <f t="shared" si="214"/>
        <v>1</v>
      </c>
      <c r="I946" s="2" t="str">
        <f t="shared" si="208"/>
        <v>yes</v>
      </c>
      <c r="J946" s="2">
        <f t="shared" si="215"/>
        <v>1.6341945179947928E-276</v>
      </c>
      <c r="K946" s="2">
        <f t="shared" si="216"/>
        <v>1</v>
      </c>
      <c r="L946" s="2"/>
      <c r="M946" s="2"/>
      <c r="N946" s="2" t="str">
        <f t="shared" si="209"/>
        <v>yes</v>
      </c>
      <c r="O946" s="2">
        <f t="shared" si="217"/>
        <v>7.5663382471676624E-274</v>
      </c>
      <c r="P946" s="2">
        <f t="shared" si="218"/>
        <v>1</v>
      </c>
      <c r="Q946" s="2" t="str">
        <f t="shared" si="210"/>
        <v>yes</v>
      </c>
      <c r="R946" s="2">
        <f t="shared" si="211"/>
        <v>0.99</v>
      </c>
    </row>
    <row r="947" spans="1:18" ht="13.5" hidden="1" thickBot="1" x14ac:dyDescent="0.25">
      <c r="A947" s="58">
        <v>926</v>
      </c>
      <c r="B947" s="222" t="str">
        <f t="shared" si="204"/>
        <v/>
      </c>
      <c r="C947" s="59" t="str">
        <f t="shared" si="212"/>
        <v/>
      </c>
      <c r="D947" s="60">
        <f t="shared" si="205"/>
        <v>8.8144256634027876E-280</v>
      </c>
      <c r="E947" s="60">
        <f t="shared" si="206"/>
        <v>8.1797870156378177E-277</v>
      </c>
      <c r="F947" s="60">
        <f t="shared" si="207"/>
        <v>3.7913400961735821E-274</v>
      </c>
      <c r="G947" s="2">
        <f t="shared" si="213"/>
        <v>8.8144256634027876E-280</v>
      </c>
      <c r="H947" s="2">
        <f t="shared" si="214"/>
        <v>1</v>
      </c>
      <c r="I947" s="2" t="str">
        <f t="shared" si="208"/>
        <v>yes</v>
      </c>
      <c r="J947" s="2">
        <f t="shared" si="215"/>
        <v>8.1797870156378177E-277</v>
      </c>
      <c r="K947" s="2">
        <f t="shared" si="216"/>
        <v>1</v>
      </c>
      <c r="L947" s="2"/>
      <c r="M947" s="2"/>
      <c r="N947" s="2" t="str">
        <f t="shared" si="209"/>
        <v>yes</v>
      </c>
      <c r="O947" s="2">
        <f t="shared" si="217"/>
        <v>3.7913400961735821E-274</v>
      </c>
      <c r="P947" s="2">
        <f t="shared" si="218"/>
        <v>1</v>
      </c>
      <c r="Q947" s="2" t="str">
        <f t="shared" si="210"/>
        <v>yes</v>
      </c>
      <c r="R947" s="2">
        <f t="shared" si="211"/>
        <v>0.99</v>
      </c>
    </row>
    <row r="948" spans="1:18" ht="13.5" hidden="1" thickBot="1" x14ac:dyDescent="0.25">
      <c r="A948" s="58">
        <v>927</v>
      </c>
      <c r="B948" s="222" t="str">
        <f t="shared" si="204"/>
        <v/>
      </c>
      <c r="C948" s="59" t="str">
        <f t="shared" si="212"/>
        <v/>
      </c>
      <c r="D948" s="60">
        <f t="shared" si="205"/>
        <v>4.4072128317011355E-280</v>
      </c>
      <c r="E948" s="60">
        <f t="shared" si="206"/>
        <v>4.0943007206503701E-277</v>
      </c>
      <c r="F948" s="60">
        <f t="shared" si="207"/>
        <v>1.899759941594715E-274</v>
      </c>
      <c r="G948" s="2">
        <f t="shared" si="213"/>
        <v>4.4072128317011355E-280</v>
      </c>
      <c r="H948" s="2">
        <f t="shared" si="214"/>
        <v>1</v>
      </c>
      <c r="I948" s="2" t="str">
        <f t="shared" si="208"/>
        <v>yes</v>
      </c>
      <c r="J948" s="2">
        <f t="shared" si="215"/>
        <v>4.0943007206503701E-277</v>
      </c>
      <c r="K948" s="2">
        <f t="shared" si="216"/>
        <v>1</v>
      </c>
      <c r="L948" s="2"/>
      <c r="M948" s="2"/>
      <c r="N948" s="2" t="str">
        <f t="shared" si="209"/>
        <v>yes</v>
      </c>
      <c r="O948" s="2">
        <f t="shared" si="217"/>
        <v>1.899759941594715E-274</v>
      </c>
      <c r="P948" s="2">
        <f t="shared" si="218"/>
        <v>1</v>
      </c>
      <c r="Q948" s="2" t="str">
        <f t="shared" si="210"/>
        <v>yes</v>
      </c>
      <c r="R948" s="2">
        <f t="shared" si="211"/>
        <v>0.99</v>
      </c>
    </row>
    <row r="949" spans="1:18" ht="13.5" hidden="1" thickBot="1" x14ac:dyDescent="0.25">
      <c r="A949" s="58">
        <v>928</v>
      </c>
      <c r="B949" s="222" t="str">
        <f t="shared" si="204"/>
        <v/>
      </c>
      <c r="C949" s="59" t="str">
        <f t="shared" si="212"/>
        <v/>
      </c>
      <c r="D949" s="60">
        <f t="shared" si="205"/>
        <v>2.2036064158506891E-280</v>
      </c>
      <c r="E949" s="60">
        <f t="shared" si="206"/>
        <v>2.0493539667411484E-277</v>
      </c>
      <c r="F949" s="60">
        <f t="shared" si="207"/>
        <v>9.5192712115762668E-275</v>
      </c>
      <c r="G949" s="2">
        <f t="shared" si="213"/>
        <v>2.2036064158506891E-280</v>
      </c>
      <c r="H949" s="2">
        <f t="shared" si="214"/>
        <v>1</v>
      </c>
      <c r="I949" s="2" t="str">
        <f t="shared" si="208"/>
        <v>yes</v>
      </c>
      <c r="J949" s="2">
        <f t="shared" si="215"/>
        <v>2.0493539667411484E-277</v>
      </c>
      <c r="K949" s="2">
        <f t="shared" si="216"/>
        <v>1</v>
      </c>
      <c r="L949" s="2"/>
      <c r="M949" s="2"/>
      <c r="N949" s="2" t="str">
        <f t="shared" si="209"/>
        <v>yes</v>
      </c>
      <c r="O949" s="2">
        <f t="shared" si="217"/>
        <v>9.5192712115762668E-275</v>
      </c>
      <c r="P949" s="2">
        <f t="shared" si="218"/>
        <v>1</v>
      </c>
      <c r="Q949" s="2" t="str">
        <f t="shared" si="210"/>
        <v>yes</v>
      </c>
      <c r="R949" s="2">
        <f t="shared" si="211"/>
        <v>0.99</v>
      </c>
    </row>
    <row r="950" spans="1:18" ht="13.5" hidden="1" thickBot="1" x14ac:dyDescent="0.25">
      <c r="A950" s="58">
        <v>929</v>
      </c>
      <c r="B950" s="222" t="str">
        <f t="shared" si="204"/>
        <v/>
      </c>
      <c r="C950" s="59" t="str">
        <f t="shared" si="212"/>
        <v/>
      </c>
      <c r="D950" s="60">
        <f t="shared" si="205"/>
        <v>1.1018032079252797E-280</v>
      </c>
      <c r="E950" s="60">
        <f t="shared" si="206"/>
        <v>1.0257787865784391E-277</v>
      </c>
      <c r="F950" s="60">
        <f t="shared" si="207"/>
        <v>4.7698823756221024E-275</v>
      </c>
      <c r="G950" s="2">
        <f t="shared" si="213"/>
        <v>1.1018032079252797E-280</v>
      </c>
      <c r="H950" s="2">
        <f t="shared" si="214"/>
        <v>1</v>
      </c>
      <c r="I950" s="2" t="str">
        <f t="shared" si="208"/>
        <v>yes</v>
      </c>
      <c r="J950" s="2">
        <f t="shared" si="215"/>
        <v>1.0257787865784391E-277</v>
      </c>
      <c r="K950" s="2">
        <f t="shared" si="216"/>
        <v>1</v>
      </c>
      <c r="L950" s="2"/>
      <c r="M950" s="2"/>
      <c r="N950" s="2" t="str">
        <f t="shared" si="209"/>
        <v>yes</v>
      </c>
      <c r="O950" s="2">
        <f t="shared" si="217"/>
        <v>4.7698823756221024E-275</v>
      </c>
      <c r="P950" s="2">
        <f t="shared" si="218"/>
        <v>1</v>
      </c>
      <c r="Q950" s="2" t="str">
        <f t="shared" si="210"/>
        <v>yes</v>
      </c>
      <c r="R950" s="2">
        <f t="shared" si="211"/>
        <v>0.99</v>
      </c>
    </row>
    <row r="951" spans="1:18" ht="13.5" hidden="1" thickBot="1" x14ac:dyDescent="0.25">
      <c r="A951" s="58">
        <v>930</v>
      </c>
      <c r="B951" s="222" t="str">
        <f t="shared" si="204"/>
        <v/>
      </c>
      <c r="C951" s="59" t="str">
        <f t="shared" si="212"/>
        <v/>
      </c>
      <c r="D951" s="60">
        <f t="shared" si="205"/>
        <v>5.5090160396267019E-281</v>
      </c>
      <c r="E951" s="60">
        <f t="shared" si="206"/>
        <v>5.1344029489321022E-278</v>
      </c>
      <c r="F951" s="60">
        <f t="shared" si="207"/>
        <v>2.3900700817438024E-275</v>
      </c>
      <c r="G951" s="2">
        <f t="shared" si="213"/>
        <v>5.5090160396267019E-281</v>
      </c>
      <c r="H951" s="2">
        <f t="shared" si="214"/>
        <v>1</v>
      </c>
      <c r="I951" s="2" t="str">
        <f t="shared" si="208"/>
        <v>yes</v>
      </c>
      <c r="J951" s="2">
        <f t="shared" si="215"/>
        <v>5.1344029489321022E-278</v>
      </c>
      <c r="K951" s="2">
        <f t="shared" si="216"/>
        <v>1</v>
      </c>
      <c r="L951" s="2"/>
      <c r="M951" s="2"/>
      <c r="N951" s="2" t="str">
        <f t="shared" si="209"/>
        <v>yes</v>
      </c>
      <c r="O951" s="2">
        <f t="shared" si="217"/>
        <v>2.3900700817438024E-275</v>
      </c>
      <c r="P951" s="2">
        <f t="shared" si="218"/>
        <v>1</v>
      </c>
      <c r="Q951" s="2" t="str">
        <f t="shared" si="210"/>
        <v>yes</v>
      </c>
      <c r="R951" s="2">
        <f t="shared" si="211"/>
        <v>0.99</v>
      </c>
    </row>
    <row r="952" spans="1:18" ht="13.5" hidden="1" thickBot="1" x14ac:dyDescent="0.25">
      <c r="A952" s="58">
        <v>931</v>
      </c>
      <c r="B952" s="222" t="str">
        <f t="shared" si="204"/>
        <v/>
      </c>
      <c r="C952" s="59" t="str">
        <f t="shared" si="212"/>
        <v/>
      </c>
      <c r="D952" s="60">
        <f t="shared" si="205"/>
        <v>2.7545080198131892E-281</v>
      </c>
      <c r="E952" s="60">
        <f t="shared" si="206"/>
        <v>2.5699559824857153E-278</v>
      </c>
      <c r="F952" s="60">
        <f t="shared" si="207"/>
        <v>1.1976022423464329E-275</v>
      </c>
      <c r="G952" s="2">
        <f t="shared" si="213"/>
        <v>2.7545080198131892E-281</v>
      </c>
      <c r="H952" s="2">
        <f t="shared" si="214"/>
        <v>1</v>
      </c>
      <c r="I952" s="2" t="str">
        <f t="shared" si="208"/>
        <v>yes</v>
      </c>
      <c r="J952" s="2">
        <f t="shared" si="215"/>
        <v>2.5699559824857153E-278</v>
      </c>
      <c r="K952" s="2">
        <f t="shared" si="216"/>
        <v>1</v>
      </c>
      <c r="L952" s="2"/>
      <c r="M952" s="2"/>
      <c r="N952" s="2" t="str">
        <f t="shared" si="209"/>
        <v>yes</v>
      </c>
      <c r="O952" s="2">
        <f t="shared" si="217"/>
        <v>1.1976022423464329E-275</v>
      </c>
      <c r="P952" s="2">
        <f t="shared" si="218"/>
        <v>1</v>
      </c>
      <c r="Q952" s="2" t="str">
        <f t="shared" si="210"/>
        <v>yes</v>
      </c>
      <c r="R952" s="2">
        <f t="shared" si="211"/>
        <v>0.99</v>
      </c>
    </row>
    <row r="953" spans="1:18" ht="13.5" hidden="1" thickBot="1" x14ac:dyDescent="0.25">
      <c r="A953" s="58">
        <v>932</v>
      </c>
      <c r="B953" s="222" t="str">
        <f t="shared" si="204"/>
        <v/>
      </c>
      <c r="C953" s="59" t="str">
        <f t="shared" si="212"/>
        <v/>
      </c>
      <c r="D953" s="60">
        <f t="shared" si="205"/>
        <v>1.3772540099066703E-281</v>
      </c>
      <c r="E953" s="60">
        <f t="shared" si="206"/>
        <v>1.2863552452528343E-278</v>
      </c>
      <c r="F953" s="60">
        <f t="shared" si="207"/>
        <v>6.000860991644244E-276</v>
      </c>
      <c r="G953" s="2">
        <f t="shared" si="213"/>
        <v>1.3772540099066703E-281</v>
      </c>
      <c r="H953" s="2">
        <f t="shared" si="214"/>
        <v>1</v>
      </c>
      <c r="I953" s="2" t="str">
        <f t="shared" si="208"/>
        <v>yes</v>
      </c>
      <c r="J953" s="2">
        <f t="shared" si="215"/>
        <v>1.2863552452528343E-278</v>
      </c>
      <c r="K953" s="2">
        <f t="shared" si="216"/>
        <v>1</v>
      </c>
      <c r="L953" s="2"/>
      <c r="M953" s="2"/>
      <c r="N953" s="2" t="str">
        <f t="shared" si="209"/>
        <v>yes</v>
      </c>
      <c r="O953" s="2">
        <f t="shared" si="217"/>
        <v>6.000860991644244E-276</v>
      </c>
      <c r="P953" s="2">
        <f t="shared" si="218"/>
        <v>1</v>
      </c>
      <c r="Q953" s="2" t="str">
        <f t="shared" si="210"/>
        <v>yes</v>
      </c>
      <c r="R953" s="2">
        <f t="shared" si="211"/>
        <v>0.99</v>
      </c>
    </row>
    <row r="954" spans="1:18" ht="13.5" hidden="1" thickBot="1" x14ac:dyDescent="0.25">
      <c r="A954" s="58">
        <v>933</v>
      </c>
      <c r="B954" s="222" t="str">
        <f t="shared" si="204"/>
        <v/>
      </c>
      <c r="C954" s="59" t="str">
        <f t="shared" si="212"/>
        <v/>
      </c>
      <c r="D954" s="60">
        <f t="shared" si="205"/>
        <v>6.8862700495337306E-282</v>
      </c>
      <c r="E954" s="60">
        <f t="shared" si="206"/>
        <v>6.4386624963133304E-279</v>
      </c>
      <c r="F954" s="60">
        <f t="shared" si="207"/>
        <v>3.0068622720485503E-276</v>
      </c>
      <c r="G954" s="2">
        <f t="shared" si="213"/>
        <v>6.8862700495337306E-282</v>
      </c>
      <c r="H954" s="2">
        <f t="shared" si="214"/>
        <v>1</v>
      </c>
      <c r="I954" s="2" t="str">
        <f t="shared" si="208"/>
        <v>yes</v>
      </c>
      <c r="J954" s="2">
        <f t="shared" si="215"/>
        <v>6.4386624963133304E-279</v>
      </c>
      <c r="K954" s="2">
        <f t="shared" si="216"/>
        <v>1</v>
      </c>
      <c r="L954" s="2"/>
      <c r="M954" s="2"/>
      <c r="N954" s="2" t="str">
        <f t="shared" si="209"/>
        <v>yes</v>
      </c>
      <c r="O954" s="2">
        <f t="shared" si="217"/>
        <v>3.0068622720485503E-276</v>
      </c>
      <c r="P954" s="2">
        <f t="shared" si="218"/>
        <v>1</v>
      </c>
      <c r="Q954" s="2" t="str">
        <f t="shared" si="210"/>
        <v>yes</v>
      </c>
      <c r="R954" s="2">
        <f t="shared" si="211"/>
        <v>0.99</v>
      </c>
    </row>
    <row r="955" spans="1:18" ht="13.5" hidden="1" thickBot="1" x14ac:dyDescent="0.25">
      <c r="A955" s="58">
        <v>934</v>
      </c>
      <c r="B955" s="222" t="str">
        <f t="shared" si="204"/>
        <v/>
      </c>
      <c r="C955" s="59" t="str">
        <f t="shared" si="212"/>
        <v/>
      </c>
      <c r="D955" s="60">
        <f t="shared" si="205"/>
        <v>3.4431350247666627E-282</v>
      </c>
      <c r="E955" s="60">
        <f t="shared" si="206"/>
        <v>3.2227743831816095E-279</v>
      </c>
      <c r="F955" s="60">
        <f t="shared" si="207"/>
        <v>1.506650467272344E-276</v>
      </c>
      <c r="G955" s="2">
        <f t="shared" si="213"/>
        <v>3.4431350247666627E-282</v>
      </c>
      <c r="H955" s="2">
        <f t="shared" si="214"/>
        <v>1</v>
      </c>
      <c r="I955" s="2" t="str">
        <f t="shared" si="208"/>
        <v>yes</v>
      </c>
      <c r="J955" s="2">
        <f t="shared" si="215"/>
        <v>3.2227743831816095E-279</v>
      </c>
      <c r="K955" s="2">
        <f t="shared" si="216"/>
        <v>1</v>
      </c>
      <c r="L955" s="2"/>
      <c r="M955" s="2"/>
      <c r="N955" s="2" t="str">
        <f t="shared" si="209"/>
        <v>yes</v>
      </c>
      <c r="O955" s="2">
        <f t="shared" si="217"/>
        <v>1.506650467272344E-276</v>
      </c>
      <c r="P955" s="2">
        <f t="shared" si="218"/>
        <v>1</v>
      </c>
      <c r="Q955" s="2" t="str">
        <f t="shared" si="210"/>
        <v>yes</v>
      </c>
      <c r="R955" s="2">
        <f t="shared" si="211"/>
        <v>0.99</v>
      </c>
    </row>
    <row r="956" spans="1:18" ht="13.5" hidden="1" thickBot="1" x14ac:dyDescent="0.25">
      <c r="A956" s="58">
        <v>935</v>
      </c>
      <c r="B956" s="222" t="str">
        <f t="shared" si="204"/>
        <v/>
      </c>
      <c r="C956" s="59" t="str">
        <f t="shared" si="212"/>
        <v/>
      </c>
      <c r="D956" s="60">
        <f t="shared" si="205"/>
        <v>1.7215675123834261E-282</v>
      </c>
      <c r="E956" s="60">
        <f t="shared" si="206"/>
        <v>1.6131087591032765E-279</v>
      </c>
      <c r="F956" s="60">
        <f t="shared" si="207"/>
        <v>7.5493662082780433E-277</v>
      </c>
      <c r="G956" s="2">
        <f t="shared" si="213"/>
        <v>1.7215675123834261E-282</v>
      </c>
      <c r="H956" s="2">
        <f t="shared" si="214"/>
        <v>1</v>
      </c>
      <c r="I956" s="2" t="str">
        <f t="shared" si="208"/>
        <v>yes</v>
      </c>
      <c r="J956" s="2">
        <f t="shared" si="215"/>
        <v>1.6131087591032765E-279</v>
      </c>
      <c r="K956" s="2">
        <f t="shared" si="216"/>
        <v>1</v>
      </c>
      <c r="L956" s="2"/>
      <c r="M956" s="2"/>
      <c r="N956" s="2" t="str">
        <f t="shared" si="209"/>
        <v>yes</v>
      </c>
      <c r="O956" s="2">
        <f t="shared" si="217"/>
        <v>7.5493662082780433E-277</v>
      </c>
      <c r="P956" s="2">
        <f t="shared" si="218"/>
        <v>1</v>
      </c>
      <c r="Q956" s="2" t="str">
        <f t="shared" si="210"/>
        <v>yes</v>
      </c>
      <c r="R956" s="2">
        <f t="shared" si="211"/>
        <v>0.99</v>
      </c>
    </row>
    <row r="957" spans="1:18" ht="13.5" hidden="1" thickBot="1" x14ac:dyDescent="0.25">
      <c r="A957" s="58">
        <v>936</v>
      </c>
      <c r="B957" s="222" t="str">
        <f t="shared" si="204"/>
        <v/>
      </c>
      <c r="C957" s="59" t="str">
        <f t="shared" si="212"/>
        <v/>
      </c>
      <c r="D957" s="60">
        <f t="shared" si="205"/>
        <v>8.6078375619166242E-283</v>
      </c>
      <c r="E957" s="60">
        <f t="shared" si="206"/>
        <v>8.0741516330778215E-280</v>
      </c>
      <c r="F957" s="60">
        <f t="shared" si="207"/>
        <v>3.7827486479347458E-277</v>
      </c>
      <c r="G957" s="2">
        <f t="shared" si="213"/>
        <v>8.6078375619166242E-283</v>
      </c>
      <c r="H957" s="2">
        <f t="shared" si="214"/>
        <v>1</v>
      </c>
      <c r="I957" s="2" t="str">
        <f t="shared" si="208"/>
        <v>yes</v>
      </c>
      <c r="J957" s="2">
        <f t="shared" si="215"/>
        <v>8.0741516330778215E-280</v>
      </c>
      <c r="K957" s="2">
        <f t="shared" si="216"/>
        <v>1</v>
      </c>
      <c r="L957" s="2"/>
      <c r="M957" s="2"/>
      <c r="N957" s="2" t="str">
        <f t="shared" si="209"/>
        <v>yes</v>
      </c>
      <c r="O957" s="2">
        <f t="shared" si="217"/>
        <v>3.7827486479347458E-277</v>
      </c>
      <c r="P957" s="2">
        <f t="shared" si="218"/>
        <v>1</v>
      </c>
      <c r="Q957" s="2" t="str">
        <f t="shared" si="210"/>
        <v>yes</v>
      </c>
      <c r="R957" s="2">
        <f t="shared" si="211"/>
        <v>0.99</v>
      </c>
    </row>
    <row r="958" spans="1:18" ht="13.5" hidden="1" thickBot="1" x14ac:dyDescent="0.25">
      <c r="A958" s="58">
        <v>937</v>
      </c>
      <c r="B958" s="222" t="str">
        <f t="shared" si="204"/>
        <v/>
      </c>
      <c r="C958" s="59" t="str">
        <f t="shared" si="212"/>
        <v/>
      </c>
      <c r="D958" s="60">
        <f t="shared" si="205"/>
        <v>4.3039187809585491E-283</v>
      </c>
      <c r="E958" s="60">
        <f t="shared" si="206"/>
        <v>4.0413797353200911E-280</v>
      </c>
      <c r="F958" s="60">
        <f t="shared" si="207"/>
        <v>1.8954113997837995E-277</v>
      </c>
      <c r="G958" s="2">
        <f t="shared" si="213"/>
        <v>4.3039187809585491E-283</v>
      </c>
      <c r="H958" s="2">
        <f t="shared" si="214"/>
        <v>1</v>
      </c>
      <c r="I958" s="2" t="str">
        <f t="shared" si="208"/>
        <v>yes</v>
      </c>
      <c r="J958" s="2">
        <f t="shared" si="215"/>
        <v>4.0413797353200911E-280</v>
      </c>
      <c r="K958" s="2">
        <f t="shared" si="216"/>
        <v>1</v>
      </c>
      <c r="L958" s="2"/>
      <c r="M958" s="2"/>
      <c r="N958" s="2" t="str">
        <f t="shared" si="209"/>
        <v>yes</v>
      </c>
      <c r="O958" s="2">
        <f t="shared" si="217"/>
        <v>1.8954113997837995E-277</v>
      </c>
      <c r="P958" s="2">
        <f t="shared" si="218"/>
        <v>1</v>
      </c>
      <c r="Q958" s="2" t="str">
        <f t="shared" si="210"/>
        <v>yes</v>
      </c>
      <c r="R958" s="2">
        <f t="shared" si="211"/>
        <v>0.99</v>
      </c>
    </row>
    <row r="959" spans="1:18" ht="13.5" hidden="1" thickBot="1" x14ac:dyDescent="0.25">
      <c r="A959" s="58">
        <v>938</v>
      </c>
      <c r="B959" s="222" t="str">
        <f t="shared" si="204"/>
        <v/>
      </c>
      <c r="C959" s="59" t="str">
        <f t="shared" si="212"/>
        <v/>
      </c>
      <c r="D959" s="60">
        <f t="shared" si="205"/>
        <v>2.1519593904791484E-283</v>
      </c>
      <c r="E959" s="60">
        <f t="shared" si="206"/>
        <v>2.0228418270504068E-280</v>
      </c>
      <c r="F959" s="60">
        <f t="shared" si="207"/>
        <v>9.4972638975961202E-278</v>
      </c>
      <c r="G959" s="2">
        <f t="shared" si="213"/>
        <v>2.1519593904791484E-283</v>
      </c>
      <c r="H959" s="2">
        <f t="shared" si="214"/>
        <v>1</v>
      </c>
      <c r="I959" s="2" t="str">
        <f t="shared" si="208"/>
        <v>yes</v>
      </c>
      <c r="J959" s="2">
        <f t="shared" si="215"/>
        <v>2.0228418270504068E-280</v>
      </c>
      <c r="K959" s="2">
        <f t="shared" si="216"/>
        <v>1</v>
      </c>
      <c r="L959" s="2"/>
      <c r="M959" s="2"/>
      <c r="N959" s="2" t="str">
        <f t="shared" si="209"/>
        <v>yes</v>
      </c>
      <c r="O959" s="2">
        <f t="shared" si="217"/>
        <v>9.4972638975961202E-278</v>
      </c>
      <c r="P959" s="2">
        <f t="shared" si="218"/>
        <v>1</v>
      </c>
      <c r="Q959" s="2" t="str">
        <f t="shared" si="210"/>
        <v>yes</v>
      </c>
      <c r="R959" s="2">
        <f t="shared" si="211"/>
        <v>0.99</v>
      </c>
    </row>
    <row r="960" spans="1:18" ht="13.5" hidden="1" thickBot="1" x14ac:dyDescent="0.25">
      <c r="A960" s="58">
        <v>939</v>
      </c>
      <c r="B960" s="222" t="str">
        <f t="shared" si="204"/>
        <v/>
      </c>
      <c r="C960" s="59" t="str">
        <f t="shared" si="212"/>
        <v/>
      </c>
      <c r="D960" s="60">
        <f t="shared" si="205"/>
        <v>1.0759796952396332E-283</v>
      </c>
      <c r="E960" s="60">
        <f t="shared" si="206"/>
        <v>1.0124968932204986E-280</v>
      </c>
      <c r="F960" s="60">
        <f t="shared" si="207"/>
        <v>4.7587461579330339E-278</v>
      </c>
      <c r="G960" s="2">
        <f t="shared" si="213"/>
        <v>1.0759796952396332E-283</v>
      </c>
      <c r="H960" s="2">
        <f t="shared" si="214"/>
        <v>1</v>
      </c>
      <c r="I960" s="2" t="str">
        <f t="shared" si="208"/>
        <v>yes</v>
      </c>
      <c r="J960" s="2">
        <f t="shared" si="215"/>
        <v>1.0124968932204986E-280</v>
      </c>
      <c r="K960" s="2">
        <f t="shared" si="216"/>
        <v>1</v>
      </c>
      <c r="L960" s="2"/>
      <c r="M960" s="2"/>
      <c r="N960" s="2" t="str">
        <f t="shared" si="209"/>
        <v>yes</v>
      </c>
      <c r="O960" s="2">
        <f t="shared" si="217"/>
        <v>4.7587461579330339E-278</v>
      </c>
      <c r="P960" s="2">
        <f t="shared" si="218"/>
        <v>1</v>
      </c>
      <c r="Q960" s="2" t="str">
        <f t="shared" si="210"/>
        <v>yes</v>
      </c>
      <c r="R960" s="2">
        <f t="shared" si="211"/>
        <v>0.99</v>
      </c>
    </row>
    <row r="961" spans="1:18" ht="13.5" hidden="1" thickBot="1" x14ac:dyDescent="0.25">
      <c r="A961" s="58">
        <v>940</v>
      </c>
      <c r="B961" s="222" t="str">
        <f t="shared" si="204"/>
        <v/>
      </c>
      <c r="C961" s="59" t="str">
        <f t="shared" si="212"/>
        <v/>
      </c>
      <c r="D961" s="60">
        <f t="shared" si="205"/>
        <v>5.3798984761978507E-284</v>
      </c>
      <c r="E961" s="60">
        <f t="shared" si="206"/>
        <v>5.0678643645783948E-281</v>
      </c>
      <c r="F961" s="60">
        <f t="shared" si="207"/>
        <v>2.3844355634327509E-278</v>
      </c>
      <c r="G961" s="2">
        <f t="shared" si="213"/>
        <v>5.3798984761978507E-284</v>
      </c>
      <c r="H961" s="2">
        <f t="shared" si="214"/>
        <v>1</v>
      </c>
      <c r="I961" s="2" t="str">
        <f t="shared" si="208"/>
        <v>yes</v>
      </c>
      <c r="J961" s="2">
        <f t="shared" si="215"/>
        <v>5.0678643645783948E-281</v>
      </c>
      <c r="K961" s="2">
        <f t="shared" si="216"/>
        <v>1</v>
      </c>
      <c r="L961" s="2"/>
      <c r="M961" s="2"/>
      <c r="N961" s="2" t="str">
        <f t="shared" si="209"/>
        <v>yes</v>
      </c>
      <c r="O961" s="2">
        <f t="shared" si="217"/>
        <v>2.3844355634327509E-278</v>
      </c>
      <c r="P961" s="2">
        <f t="shared" si="218"/>
        <v>1</v>
      </c>
      <c r="Q961" s="2" t="str">
        <f t="shared" si="210"/>
        <v>yes</v>
      </c>
      <c r="R961" s="2">
        <f t="shared" si="211"/>
        <v>0.99</v>
      </c>
    </row>
    <row r="962" spans="1:18" ht="13.5" hidden="1" thickBot="1" x14ac:dyDescent="0.25">
      <c r="A962" s="58">
        <v>941</v>
      </c>
      <c r="B962" s="222" t="str">
        <f t="shared" si="204"/>
        <v/>
      </c>
      <c r="C962" s="59" t="str">
        <f t="shared" si="212"/>
        <v/>
      </c>
      <c r="D962" s="60">
        <f t="shared" si="205"/>
        <v>2.6899492380990729E-284</v>
      </c>
      <c r="E962" s="60">
        <f t="shared" si="206"/>
        <v>2.5366221315274339E-281</v>
      </c>
      <c r="F962" s="60">
        <f t="shared" si="207"/>
        <v>1.1947517138985946E-278</v>
      </c>
      <c r="G962" s="2">
        <f t="shared" si="213"/>
        <v>2.6899492380990729E-284</v>
      </c>
      <c r="H962" s="2">
        <f t="shared" si="214"/>
        <v>1</v>
      </c>
      <c r="I962" s="2" t="str">
        <f t="shared" si="208"/>
        <v>yes</v>
      </c>
      <c r="J962" s="2">
        <f t="shared" si="215"/>
        <v>2.5366221315274339E-281</v>
      </c>
      <c r="K962" s="2">
        <f t="shared" si="216"/>
        <v>1</v>
      </c>
      <c r="L962" s="2"/>
      <c r="M962" s="2"/>
      <c r="N962" s="2" t="str">
        <f t="shared" si="209"/>
        <v>yes</v>
      </c>
      <c r="O962" s="2">
        <f t="shared" si="217"/>
        <v>1.1947517138985946E-278</v>
      </c>
      <c r="P962" s="2">
        <f t="shared" si="218"/>
        <v>1</v>
      </c>
      <c r="Q962" s="2" t="str">
        <f t="shared" si="210"/>
        <v>yes</v>
      </c>
      <c r="R962" s="2">
        <f t="shared" si="211"/>
        <v>0.99</v>
      </c>
    </row>
    <row r="963" spans="1:18" ht="13.5" hidden="1" thickBot="1" x14ac:dyDescent="0.25">
      <c r="A963" s="58">
        <v>942</v>
      </c>
      <c r="B963" s="222" t="str">
        <f t="shared" si="204"/>
        <v/>
      </c>
      <c r="C963" s="59" t="str">
        <f t="shared" si="212"/>
        <v/>
      </c>
      <c r="D963" s="60">
        <f t="shared" si="205"/>
        <v>1.3449746190494576E-284</v>
      </c>
      <c r="E963" s="60">
        <f t="shared" si="206"/>
        <v>1.2696560403826927E-281</v>
      </c>
      <c r="F963" s="60">
        <f t="shared" si="207"/>
        <v>5.9864416801509352E-279</v>
      </c>
      <c r="G963" s="2">
        <f t="shared" si="213"/>
        <v>1.3449746190494576E-284</v>
      </c>
      <c r="H963" s="2">
        <f t="shared" si="214"/>
        <v>1</v>
      </c>
      <c r="I963" s="2" t="str">
        <f t="shared" si="208"/>
        <v>yes</v>
      </c>
      <c r="J963" s="2">
        <f t="shared" si="215"/>
        <v>1.2696560403826927E-281</v>
      </c>
      <c r="K963" s="2">
        <f t="shared" si="216"/>
        <v>1</v>
      </c>
      <c r="L963" s="2"/>
      <c r="M963" s="2"/>
      <c r="N963" s="2" t="str">
        <f t="shared" si="209"/>
        <v>yes</v>
      </c>
      <c r="O963" s="2">
        <f t="shared" si="217"/>
        <v>5.9864416801509352E-279</v>
      </c>
      <c r="P963" s="2">
        <f t="shared" si="218"/>
        <v>1</v>
      </c>
      <c r="Q963" s="2" t="str">
        <f t="shared" si="210"/>
        <v>yes</v>
      </c>
      <c r="R963" s="2">
        <f t="shared" si="211"/>
        <v>0.99</v>
      </c>
    </row>
    <row r="964" spans="1:18" ht="13.5" hidden="1" thickBot="1" x14ac:dyDescent="0.25">
      <c r="A964" s="58">
        <v>943</v>
      </c>
      <c r="B964" s="222" t="str">
        <f t="shared" si="204"/>
        <v/>
      </c>
      <c r="C964" s="59" t="str">
        <f t="shared" si="212"/>
        <v/>
      </c>
      <c r="D964" s="60">
        <f t="shared" si="205"/>
        <v>6.7248730952476583E-285</v>
      </c>
      <c r="E964" s="60">
        <f t="shared" si="206"/>
        <v>6.3550050750090602E-282</v>
      </c>
      <c r="F964" s="60">
        <f t="shared" si="207"/>
        <v>2.9995691202772064E-279</v>
      </c>
      <c r="G964" s="2">
        <f t="shared" si="213"/>
        <v>6.7248730952476583E-285</v>
      </c>
      <c r="H964" s="2">
        <f t="shared" si="214"/>
        <v>1</v>
      </c>
      <c r="I964" s="2" t="str">
        <f t="shared" si="208"/>
        <v>yes</v>
      </c>
      <c r="J964" s="2">
        <f t="shared" si="215"/>
        <v>6.3550050750090602E-282</v>
      </c>
      <c r="K964" s="2">
        <f t="shared" si="216"/>
        <v>1</v>
      </c>
      <c r="L964" s="2"/>
      <c r="M964" s="2"/>
      <c r="N964" s="2" t="str">
        <f t="shared" si="209"/>
        <v>yes</v>
      </c>
      <c r="O964" s="2">
        <f t="shared" si="217"/>
        <v>2.9995691202772064E-279</v>
      </c>
      <c r="P964" s="2">
        <f t="shared" si="218"/>
        <v>1</v>
      </c>
      <c r="Q964" s="2" t="str">
        <f t="shared" si="210"/>
        <v>yes</v>
      </c>
      <c r="R964" s="2">
        <f t="shared" si="211"/>
        <v>0.99</v>
      </c>
    </row>
    <row r="965" spans="1:18" ht="13.5" hidden="1" thickBot="1" x14ac:dyDescent="0.25">
      <c r="A965" s="58">
        <v>944</v>
      </c>
      <c r="B965" s="222" t="str">
        <f t="shared" si="204"/>
        <v/>
      </c>
      <c r="C965" s="59" t="str">
        <f t="shared" si="212"/>
        <v/>
      </c>
      <c r="D965" s="60">
        <f t="shared" si="205"/>
        <v>3.3624365476236313E-285</v>
      </c>
      <c r="E965" s="60">
        <f t="shared" si="206"/>
        <v>3.1808649740519668E-282</v>
      </c>
      <c r="F965" s="60">
        <f t="shared" si="207"/>
        <v>1.5029620626761905E-279</v>
      </c>
      <c r="G965" s="2">
        <f t="shared" si="213"/>
        <v>3.3624365476236313E-285</v>
      </c>
      <c r="H965" s="2">
        <f t="shared" si="214"/>
        <v>1</v>
      </c>
      <c r="I965" s="2" t="str">
        <f t="shared" si="208"/>
        <v>yes</v>
      </c>
      <c r="J965" s="2">
        <f t="shared" si="215"/>
        <v>3.1808649740519668E-282</v>
      </c>
      <c r="K965" s="2">
        <f t="shared" si="216"/>
        <v>1</v>
      </c>
      <c r="L965" s="2"/>
      <c r="M965" s="2"/>
      <c r="N965" s="2" t="str">
        <f t="shared" si="209"/>
        <v>yes</v>
      </c>
      <c r="O965" s="2">
        <f t="shared" si="217"/>
        <v>1.5029620626761905E-279</v>
      </c>
      <c r="P965" s="2">
        <f t="shared" si="218"/>
        <v>1</v>
      </c>
      <c r="Q965" s="2" t="str">
        <f t="shared" si="210"/>
        <v>yes</v>
      </c>
      <c r="R965" s="2">
        <f t="shared" si="211"/>
        <v>0.99</v>
      </c>
    </row>
    <row r="966" spans="1:18" ht="13.5" hidden="1" thickBot="1" x14ac:dyDescent="0.25">
      <c r="A966" s="58">
        <v>945</v>
      </c>
      <c r="B966" s="222" t="str">
        <f t="shared" si="204"/>
        <v/>
      </c>
      <c r="C966" s="59" t="str">
        <f t="shared" si="212"/>
        <v/>
      </c>
      <c r="D966" s="60">
        <f t="shared" si="205"/>
        <v>1.6812182738119082E-285</v>
      </c>
      <c r="E966" s="60">
        <f t="shared" si="206"/>
        <v>1.5921137052998831E-282</v>
      </c>
      <c r="F966" s="60">
        <f t="shared" si="207"/>
        <v>7.5307146382507691E-280</v>
      </c>
      <c r="G966" s="2">
        <f t="shared" si="213"/>
        <v>1.6812182738119082E-285</v>
      </c>
      <c r="H966" s="2">
        <f t="shared" si="214"/>
        <v>1</v>
      </c>
      <c r="I966" s="2" t="str">
        <f t="shared" si="208"/>
        <v>yes</v>
      </c>
      <c r="J966" s="2">
        <f t="shared" si="215"/>
        <v>1.5921137052998831E-282</v>
      </c>
      <c r="K966" s="2">
        <f t="shared" si="216"/>
        <v>1</v>
      </c>
      <c r="L966" s="2"/>
      <c r="M966" s="2"/>
      <c r="N966" s="2" t="str">
        <f t="shared" si="209"/>
        <v>yes</v>
      </c>
      <c r="O966" s="2">
        <f t="shared" si="217"/>
        <v>7.5307146382507691E-280</v>
      </c>
      <c r="P966" s="2">
        <f t="shared" si="218"/>
        <v>1</v>
      </c>
      <c r="Q966" s="2" t="str">
        <f t="shared" si="210"/>
        <v>yes</v>
      </c>
      <c r="R966" s="2">
        <f t="shared" si="211"/>
        <v>0.99</v>
      </c>
    </row>
    <row r="967" spans="1:18" ht="13.5" hidden="1" thickBot="1" x14ac:dyDescent="0.25">
      <c r="A967" s="58">
        <v>946</v>
      </c>
      <c r="B967" s="222" t="str">
        <f t="shared" ref="B967:B1021" si="219">IF($B$8&lt;50,"",IF($B$10=0,(1-$D967),(IF($B$10=1,(1-$E967),(1-$F967)))))</f>
        <v/>
      </c>
      <c r="C967" s="59" t="str">
        <f t="shared" si="212"/>
        <v/>
      </c>
      <c r="D967" s="60">
        <f t="shared" ref="D967:D1021" si="220">BETADIST($B$9,$C$9+$A967,$C$11,0,1)</f>
        <v>8.4060913690590475E-286</v>
      </c>
      <c r="E967" s="60">
        <f t="shared" ref="E967:E1021" si="221">BETADIST($B$9,$C$9+$A967-1,$C$11+1,0,1)</f>
        <v>7.9689746178680055E-283</v>
      </c>
      <c r="F967" s="60">
        <f t="shared" ref="F967:F1021" si="222">BETADIST($B$9,$C$9+$A967-2,$C$11+2,0,1)</f>
        <v>3.7733178876520924E-280</v>
      </c>
      <c r="G967" s="2">
        <f t="shared" si="213"/>
        <v>8.4060913690590475E-286</v>
      </c>
      <c r="H967" s="2">
        <f t="shared" si="214"/>
        <v>1</v>
      </c>
      <c r="I967" s="2" t="str">
        <f t="shared" ref="I967:I1021" si="223">IF(H967&gt;$B$11,"yes","no")</f>
        <v>yes</v>
      </c>
      <c r="J967" s="2">
        <f t="shared" si="215"/>
        <v>7.9689746178680055E-283</v>
      </c>
      <c r="K967" s="2">
        <f t="shared" si="216"/>
        <v>1</v>
      </c>
      <c r="L967" s="2"/>
      <c r="M967" s="2"/>
      <c r="N967" s="2" t="str">
        <f t="shared" ref="N967:N1021" si="224">IF(K967&gt;$B$11,"yes","no")</f>
        <v>yes</v>
      </c>
      <c r="O967" s="2">
        <f t="shared" si="217"/>
        <v>3.7733178876520924E-280</v>
      </c>
      <c r="P967" s="2">
        <f t="shared" si="218"/>
        <v>1</v>
      </c>
      <c r="Q967" s="2" t="str">
        <f t="shared" ref="Q967:Q1021" si="225">IF(P967&gt;$B$11,"yes","no")</f>
        <v>yes</v>
      </c>
      <c r="R967" s="2">
        <f t="shared" ref="R967:R1021" si="226">$B$11</f>
        <v>0.99</v>
      </c>
    </row>
    <row r="968" spans="1:18" ht="13.5" hidden="1" thickBot="1" x14ac:dyDescent="0.25">
      <c r="A968" s="58">
        <v>947</v>
      </c>
      <c r="B968" s="222" t="str">
        <f t="shared" si="219"/>
        <v/>
      </c>
      <c r="C968" s="59" t="str">
        <f t="shared" si="212"/>
        <v/>
      </c>
      <c r="D968" s="60">
        <f t="shared" si="220"/>
        <v>4.2030456845297547E-286</v>
      </c>
      <c r="E968" s="60">
        <f t="shared" si="221"/>
        <v>3.9886903546187516E-283</v>
      </c>
      <c r="F968" s="60">
        <f t="shared" si="222"/>
        <v>1.8906434311348687E-280</v>
      </c>
      <c r="G968" s="2">
        <f t="shared" si="213"/>
        <v>4.2030456845297547E-286</v>
      </c>
      <c r="H968" s="2">
        <f t="shared" si="214"/>
        <v>1</v>
      </c>
      <c r="I968" s="2" t="str">
        <f t="shared" si="223"/>
        <v>yes</v>
      </c>
      <c r="J968" s="2">
        <f t="shared" si="215"/>
        <v>3.9886903546187516E-283</v>
      </c>
      <c r="K968" s="2">
        <f t="shared" si="216"/>
        <v>1</v>
      </c>
      <c r="L968" s="2"/>
      <c r="M968" s="2"/>
      <c r="N968" s="2" t="str">
        <f t="shared" si="224"/>
        <v>yes</v>
      </c>
      <c r="O968" s="2">
        <f t="shared" si="217"/>
        <v>1.8906434311348687E-280</v>
      </c>
      <c r="P968" s="2">
        <f t="shared" si="218"/>
        <v>1</v>
      </c>
      <c r="Q968" s="2" t="str">
        <f t="shared" si="225"/>
        <v>yes</v>
      </c>
      <c r="R968" s="2">
        <f t="shared" si="226"/>
        <v>0.99</v>
      </c>
    </row>
    <row r="969" spans="1:18" ht="13.5" hidden="1" thickBot="1" x14ac:dyDescent="0.25">
      <c r="A969" s="58">
        <v>948</v>
      </c>
      <c r="B969" s="222" t="str">
        <f t="shared" si="219"/>
        <v/>
      </c>
      <c r="C969" s="59" t="str">
        <f t="shared" si="212"/>
        <v/>
      </c>
      <c r="D969" s="60">
        <f t="shared" si="220"/>
        <v>2.1015228422647539E-286</v>
      </c>
      <c r="E969" s="60">
        <f t="shared" si="221"/>
        <v>1.9964467001515233E-283</v>
      </c>
      <c r="F969" s="60">
        <f t="shared" si="222"/>
        <v>9.4731606074479595E-281</v>
      </c>
      <c r="G969" s="2">
        <f t="shared" si="213"/>
        <v>2.1015228422647539E-286</v>
      </c>
      <c r="H969" s="2">
        <f t="shared" si="214"/>
        <v>1</v>
      </c>
      <c r="I969" s="2" t="str">
        <f t="shared" si="223"/>
        <v>yes</v>
      </c>
      <c r="J969" s="2">
        <f t="shared" si="215"/>
        <v>1.9964467001515233E-283</v>
      </c>
      <c r="K969" s="2">
        <f t="shared" si="216"/>
        <v>1</v>
      </c>
      <c r="L969" s="2"/>
      <c r="M969" s="2"/>
      <c r="N969" s="2" t="str">
        <f t="shared" si="224"/>
        <v>yes</v>
      </c>
      <c r="O969" s="2">
        <f t="shared" si="217"/>
        <v>9.4731606074479595E-281</v>
      </c>
      <c r="P969" s="2">
        <f t="shared" si="218"/>
        <v>1</v>
      </c>
      <c r="Q969" s="2" t="str">
        <f t="shared" si="225"/>
        <v>yes</v>
      </c>
      <c r="R969" s="2">
        <f t="shared" si="226"/>
        <v>0.99</v>
      </c>
    </row>
    <row r="970" spans="1:18" ht="13.5" hidden="1" thickBot="1" x14ac:dyDescent="0.25">
      <c r="A970" s="58">
        <v>949</v>
      </c>
      <c r="B970" s="222" t="str">
        <f t="shared" si="219"/>
        <v/>
      </c>
      <c r="C970" s="59" t="str">
        <f t="shared" si="212"/>
        <v/>
      </c>
      <c r="D970" s="60">
        <f t="shared" si="220"/>
        <v>1.0507614211324347E-286</v>
      </c>
      <c r="E970" s="60">
        <f t="shared" si="221"/>
        <v>9.9927411149694933E-284</v>
      </c>
      <c r="F970" s="60">
        <f t="shared" si="222"/>
        <v>4.7465625372244573E-281</v>
      </c>
      <c r="G970" s="2">
        <f t="shared" si="213"/>
        <v>1.0507614211324347E-286</v>
      </c>
      <c r="H970" s="2">
        <f t="shared" si="214"/>
        <v>1</v>
      </c>
      <c r="I970" s="2" t="str">
        <f t="shared" si="223"/>
        <v>yes</v>
      </c>
      <c r="J970" s="2">
        <f t="shared" si="215"/>
        <v>9.9927411149694933E-284</v>
      </c>
      <c r="K970" s="2">
        <f t="shared" si="216"/>
        <v>1</v>
      </c>
      <c r="L970" s="2"/>
      <c r="M970" s="2"/>
      <c r="N970" s="2" t="str">
        <f t="shared" si="224"/>
        <v>yes</v>
      </c>
      <c r="O970" s="2">
        <f t="shared" si="217"/>
        <v>4.7465625372244573E-281</v>
      </c>
      <c r="P970" s="2">
        <f t="shared" si="218"/>
        <v>1</v>
      </c>
      <c r="Q970" s="2" t="str">
        <f t="shared" si="225"/>
        <v>yes</v>
      </c>
      <c r="R970" s="2">
        <f t="shared" si="226"/>
        <v>0.99</v>
      </c>
    </row>
    <row r="971" spans="1:18" ht="13.5" hidden="1" thickBot="1" x14ac:dyDescent="0.25">
      <c r="A971" s="58">
        <v>950</v>
      </c>
      <c r="B971" s="222" t="str">
        <f t="shared" si="219"/>
        <v/>
      </c>
      <c r="C971" s="59" t="str">
        <f t="shared" si="212"/>
        <v/>
      </c>
      <c r="D971" s="60">
        <f t="shared" si="220"/>
        <v>5.2538071056618656E-287</v>
      </c>
      <c r="E971" s="60">
        <f t="shared" si="221"/>
        <v>5.0016243645901159E-284</v>
      </c>
      <c r="F971" s="60">
        <f t="shared" si="222"/>
        <v>2.3782776391698452E-281</v>
      </c>
      <c r="G971" s="2">
        <f t="shared" si="213"/>
        <v>5.2538071056618656E-287</v>
      </c>
      <c r="H971" s="2">
        <f t="shared" si="214"/>
        <v>1</v>
      </c>
      <c r="I971" s="2" t="str">
        <f t="shared" si="223"/>
        <v>yes</v>
      </c>
      <c r="J971" s="2">
        <f t="shared" si="215"/>
        <v>5.0016243645901159E-284</v>
      </c>
      <c r="K971" s="2">
        <f t="shared" si="216"/>
        <v>1</v>
      </c>
      <c r="L971" s="2"/>
      <c r="M971" s="2"/>
      <c r="N971" s="2" t="str">
        <f t="shared" si="224"/>
        <v>yes</v>
      </c>
      <c r="O971" s="2">
        <f t="shared" si="217"/>
        <v>2.3782776391698452E-281</v>
      </c>
      <c r="P971" s="2">
        <f t="shared" si="218"/>
        <v>1</v>
      </c>
      <c r="Q971" s="2" t="str">
        <f t="shared" si="225"/>
        <v>yes</v>
      </c>
      <c r="R971" s="2">
        <f t="shared" si="226"/>
        <v>0.99</v>
      </c>
    </row>
    <row r="972" spans="1:18" ht="13.5" hidden="1" thickBot="1" x14ac:dyDescent="0.25">
      <c r="A972" s="58">
        <v>951</v>
      </c>
      <c r="B972" s="222" t="str">
        <f t="shared" si="219"/>
        <v/>
      </c>
      <c r="C972" s="59" t="str">
        <f t="shared" si="212"/>
        <v/>
      </c>
      <c r="D972" s="60">
        <f t="shared" si="220"/>
        <v>2.6269035528310769E-287</v>
      </c>
      <c r="E972" s="60">
        <f t="shared" si="221"/>
        <v>2.5034390858480257E-284</v>
      </c>
      <c r="F972" s="60">
        <f t="shared" si="222"/>
        <v>1.1916396317671478E-281</v>
      </c>
      <c r="G972" s="2">
        <f t="shared" si="213"/>
        <v>2.6269035528310769E-287</v>
      </c>
      <c r="H972" s="2">
        <f t="shared" si="214"/>
        <v>1</v>
      </c>
      <c r="I972" s="2" t="str">
        <f t="shared" si="223"/>
        <v>yes</v>
      </c>
      <c r="J972" s="2">
        <f t="shared" si="215"/>
        <v>2.5034390858480257E-284</v>
      </c>
      <c r="K972" s="2">
        <f t="shared" si="216"/>
        <v>1</v>
      </c>
      <c r="L972" s="2"/>
      <c r="M972" s="2"/>
      <c r="N972" s="2" t="str">
        <f t="shared" si="224"/>
        <v>yes</v>
      </c>
      <c r="O972" s="2">
        <f t="shared" si="217"/>
        <v>1.1916396317671478E-281</v>
      </c>
      <c r="P972" s="2">
        <f t="shared" si="218"/>
        <v>1</v>
      </c>
      <c r="Q972" s="2" t="str">
        <f t="shared" si="225"/>
        <v>yes</v>
      </c>
      <c r="R972" s="2">
        <f t="shared" si="226"/>
        <v>0.99</v>
      </c>
    </row>
    <row r="973" spans="1:18" ht="13.5" hidden="1" thickBot="1" x14ac:dyDescent="0.25">
      <c r="A973" s="58">
        <v>952</v>
      </c>
      <c r="B973" s="222" t="str">
        <f t="shared" si="219"/>
        <v/>
      </c>
      <c r="C973" s="59" t="str">
        <f t="shared" si="212"/>
        <v/>
      </c>
      <c r="D973" s="60">
        <f t="shared" si="220"/>
        <v>1.3134517764154614E-287</v>
      </c>
      <c r="E973" s="60">
        <f t="shared" si="221"/>
        <v>1.2530329947003546E-284</v>
      </c>
      <c r="F973" s="60">
        <f t="shared" si="222"/>
        <v>5.9707153542653058E-282</v>
      </c>
      <c r="G973" s="2">
        <f t="shared" si="213"/>
        <v>1.3134517764154614E-287</v>
      </c>
      <c r="H973" s="2">
        <f t="shared" si="214"/>
        <v>1</v>
      </c>
      <c r="I973" s="2" t="str">
        <f t="shared" si="223"/>
        <v>yes</v>
      </c>
      <c r="J973" s="2">
        <f t="shared" si="215"/>
        <v>1.2530329947003546E-284</v>
      </c>
      <c r="K973" s="2">
        <f t="shared" si="216"/>
        <v>1</v>
      </c>
      <c r="L973" s="2"/>
      <c r="M973" s="2"/>
      <c r="N973" s="2" t="str">
        <f t="shared" si="224"/>
        <v>yes</v>
      </c>
      <c r="O973" s="2">
        <f t="shared" si="217"/>
        <v>5.9707153542653058E-282</v>
      </c>
      <c r="P973" s="2">
        <f t="shared" si="218"/>
        <v>1</v>
      </c>
      <c r="Q973" s="2" t="str">
        <f t="shared" si="225"/>
        <v>yes</v>
      </c>
      <c r="R973" s="2">
        <f t="shared" si="226"/>
        <v>0.99</v>
      </c>
    </row>
    <row r="974" spans="1:18" ht="13.5" hidden="1" thickBot="1" x14ac:dyDescent="0.25">
      <c r="A974" s="58">
        <v>953</v>
      </c>
      <c r="B974" s="222" t="str">
        <f t="shared" si="219"/>
        <v/>
      </c>
      <c r="C974" s="59" t="str">
        <f t="shared" si="212"/>
        <v/>
      </c>
      <c r="D974" s="60">
        <f t="shared" si="220"/>
        <v>6.5672588820776689E-288</v>
      </c>
      <c r="E974" s="60">
        <f t="shared" si="221"/>
        <v>6.2717322323841937E-285</v>
      </c>
      <c r="F974" s="60">
        <f t="shared" si="222"/>
        <v>2.9916228421059781E-282</v>
      </c>
      <c r="G974" s="2">
        <f t="shared" si="213"/>
        <v>6.5672588820776689E-288</v>
      </c>
      <c r="H974" s="2">
        <f t="shared" si="214"/>
        <v>1</v>
      </c>
      <c r="I974" s="2" t="str">
        <f t="shared" si="223"/>
        <v>yes</v>
      </c>
      <c r="J974" s="2">
        <f t="shared" si="215"/>
        <v>6.2717322323841937E-285</v>
      </c>
      <c r="K974" s="2">
        <f t="shared" si="216"/>
        <v>1</v>
      </c>
      <c r="L974" s="2"/>
      <c r="M974" s="2"/>
      <c r="N974" s="2" t="str">
        <f t="shared" si="224"/>
        <v>yes</v>
      </c>
      <c r="O974" s="2">
        <f t="shared" si="217"/>
        <v>2.9916228421059781E-282</v>
      </c>
      <c r="P974" s="2">
        <f t="shared" si="218"/>
        <v>1</v>
      </c>
      <c r="Q974" s="2" t="str">
        <f t="shared" si="225"/>
        <v>yes</v>
      </c>
      <c r="R974" s="2">
        <f t="shared" si="226"/>
        <v>0.99</v>
      </c>
    </row>
    <row r="975" spans="1:18" ht="13.5" hidden="1" thickBot="1" x14ac:dyDescent="0.25">
      <c r="A975" s="58">
        <v>954</v>
      </c>
      <c r="B975" s="222" t="str">
        <f t="shared" si="219"/>
        <v/>
      </c>
      <c r="C975" s="59" t="str">
        <f t="shared" si="212"/>
        <v/>
      </c>
      <c r="D975" s="60">
        <f t="shared" si="220"/>
        <v>3.2836294410386412E-288</v>
      </c>
      <c r="E975" s="60">
        <f t="shared" si="221"/>
        <v>3.1391497456329545E-285</v>
      </c>
      <c r="F975" s="60">
        <f t="shared" si="222"/>
        <v>1.4989472871692634E-282</v>
      </c>
      <c r="G975" s="2">
        <f t="shared" si="213"/>
        <v>3.2836294410386412E-288</v>
      </c>
      <c r="H975" s="2">
        <f t="shared" si="214"/>
        <v>1</v>
      </c>
      <c r="I975" s="2" t="str">
        <f t="shared" si="223"/>
        <v>yes</v>
      </c>
      <c r="J975" s="2">
        <f t="shared" si="215"/>
        <v>3.1391497456329545E-285</v>
      </c>
      <c r="K975" s="2">
        <f t="shared" si="216"/>
        <v>1</v>
      </c>
      <c r="L975" s="2"/>
      <c r="M975" s="2"/>
      <c r="N975" s="2" t="str">
        <f t="shared" si="224"/>
        <v>yes</v>
      </c>
      <c r="O975" s="2">
        <f t="shared" si="217"/>
        <v>1.4989472871692634E-282</v>
      </c>
      <c r="P975" s="2">
        <f t="shared" si="218"/>
        <v>1</v>
      </c>
      <c r="Q975" s="2" t="str">
        <f t="shared" si="225"/>
        <v>yes</v>
      </c>
      <c r="R975" s="2">
        <f t="shared" si="226"/>
        <v>0.99</v>
      </c>
    </row>
    <row r="976" spans="1:18" ht="13.5" hidden="1" thickBot="1" x14ac:dyDescent="0.25">
      <c r="A976" s="58">
        <v>955</v>
      </c>
      <c r="B976" s="222" t="str">
        <f t="shared" si="219"/>
        <v/>
      </c>
      <c r="C976" s="59" t="str">
        <f t="shared" si="212"/>
        <v/>
      </c>
      <c r="D976" s="60">
        <f t="shared" si="220"/>
        <v>1.641814720519411E-288</v>
      </c>
      <c r="E976" s="60">
        <f t="shared" si="221"/>
        <v>1.5712166875370823E-285</v>
      </c>
      <c r="F976" s="60">
        <f t="shared" si="222"/>
        <v>7.5104321845740472E-283</v>
      </c>
      <c r="G976" s="2">
        <f t="shared" si="213"/>
        <v>1.641814720519411E-288</v>
      </c>
      <c r="H976" s="2">
        <f t="shared" si="214"/>
        <v>1</v>
      </c>
      <c r="I976" s="2" t="str">
        <f t="shared" si="223"/>
        <v>yes</v>
      </c>
      <c r="J976" s="2">
        <f t="shared" si="215"/>
        <v>1.5712166875370823E-285</v>
      </c>
      <c r="K976" s="2">
        <f t="shared" si="216"/>
        <v>1</v>
      </c>
      <c r="L976" s="2"/>
      <c r="M976" s="2"/>
      <c r="N976" s="2" t="str">
        <f t="shared" si="224"/>
        <v>yes</v>
      </c>
      <c r="O976" s="2">
        <f t="shared" si="217"/>
        <v>7.5104321845740472E-283</v>
      </c>
      <c r="P976" s="2">
        <f t="shared" si="218"/>
        <v>1</v>
      </c>
      <c r="Q976" s="2" t="str">
        <f t="shared" si="225"/>
        <v>yes</v>
      </c>
      <c r="R976" s="2">
        <f t="shared" si="226"/>
        <v>0.99</v>
      </c>
    </row>
    <row r="977" spans="1:18" ht="13.5" hidden="1" thickBot="1" x14ac:dyDescent="0.25">
      <c r="A977" s="58">
        <v>956</v>
      </c>
      <c r="B977" s="222" t="str">
        <f t="shared" si="219"/>
        <v/>
      </c>
      <c r="C977" s="59" t="str">
        <f t="shared" si="212"/>
        <v/>
      </c>
      <c r="D977" s="60">
        <f t="shared" si="220"/>
        <v>8.209073602596573E-289</v>
      </c>
      <c r="E977" s="60">
        <f t="shared" si="221"/>
        <v>7.8642925112875442E-286</v>
      </c>
      <c r="F977" s="60">
        <f t="shared" si="222"/>
        <v>3.7630721757249151E-283</v>
      </c>
      <c r="G977" s="2">
        <f t="shared" si="213"/>
        <v>8.209073602596573E-289</v>
      </c>
      <c r="H977" s="2">
        <f t="shared" si="214"/>
        <v>1</v>
      </c>
      <c r="I977" s="2" t="str">
        <f t="shared" si="223"/>
        <v>yes</v>
      </c>
      <c r="J977" s="2">
        <f t="shared" si="215"/>
        <v>7.8642925112875442E-286</v>
      </c>
      <c r="K977" s="2">
        <f t="shared" si="216"/>
        <v>1</v>
      </c>
      <c r="L977" s="2"/>
      <c r="M977" s="2"/>
      <c r="N977" s="2" t="str">
        <f t="shared" si="224"/>
        <v>yes</v>
      </c>
      <c r="O977" s="2">
        <f t="shared" si="217"/>
        <v>3.7630721757249151E-283</v>
      </c>
      <c r="P977" s="2">
        <f t="shared" si="218"/>
        <v>1</v>
      </c>
      <c r="Q977" s="2" t="str">
        <f t="shared" si="225"/>
        <v>yes</v>
      </c>
      <c r="R977" s="2">
        <f t="shared" si="226"/>
        <v>0.99</v>
      </c>
    </row>
    <row r="978" spans="1:18" ht="13.5" hidden="1" thickBot="1" x14ac:dyDescent="0.25">
      <c r="A978" s="58">
        <v>957</v>
      </c>
      <c r="B978" s="222" t="str">
        <f t="shared" si="219"/>
        <v/>
      </c>
      <c r="C978" s="59" t="str">
        <f t="shared" si="212"/>
        <v/>
      </c>
      <c r="D978" s="60">
        <f t="shared" si="220"/>
        <v>4.104536801298512E-289</v>
      </c>
      <c r="E978" s="60">
        <f t="shared" si="221"/>
        <v>3.9362507924452879E-286</v>
      </c>
      <c r="F978" s="60">
        <f t="shared" si="222"/>
        <v>1.8854682341179898E-283</v>
      </c>
      <c r="G978" s="2">
        <f t="shared" si="213"/>
        <v>4.104536801298512E-289</v>
      </c>
      <c r="H978" s="2">
        <f t="shared" si="214"/>
        <v>1</v>
      </c>
      <c r="I978" s="2" t="str">
        <f t="shared" si="223"/>
        <v>yes</v>
      </c>
      <c r="J978" s="2">
        <f t="shared" si="215"/>
        <v>3.9362507924452879E-286</v>
      </c>
      <c r="K978" s="2">
        <f t="shared" si="216"/>
        <v>1</v>
      </c>
      <c r="L978" s="2"/>
      <c r="M978" s="2"/>
      <c r="N978" s="2" t="str">
        <f t="shared" si="224"/>
        <v>yes</v>
      </c>
      <c r="O978" s="2">
        <f t="shared" si="217"/>
        <v>1.8854682341179898E-283</v>
      </c>
      <c r="P978" s="2">
        <f t="shared" si="218"/>
        <v>1</v>
      </c>
      <c r="Q978" s="2" t="str">
        <f t="shared" si="225"/>
        <v>yes</v>
      </c>
      <c r="R978" s="2">
        <f t="shared" si="226"/>
        <v>0.99</v>
      </c>
    </row>
    <row r="979" spans="1:18" ht="13.5" hidden="1" thickBot="1" x14ac:dyDescent="0.25">
      <c r="A979" s="58">
        <v>958</v>
      </c>
      <c r="B979" s="222" t="str">
        <f t="shared" si="219"/>
        <v/>
      </c>
      <c r="C979" s="59" t="str">
        <f t="shared" si="212"/>
        <v/>
      </c>
      <c r="D979" s="60">
        <f t="shared" si="220"/>
        <v>2.0522684006491355E-289</v>
      </c>
      <c r="E979" s="60">
        <f t="shared" si="221"/>
        <v>1.9701776646231774E-286</v>
      </c>
      <c r="F979" s="60">
        <f t="shared" si="222"/>
        <v>9.4470224245526981E-284</v>
      </c>
      <c r="G979" s="2">
        <f t="shared" si="213"/>
        <v>2.0522684006491355E-289</v>
      </c>
      <c r="H979" s="2">
        <f t="shared" si="214"/>
        <v>1</v>
      </c>
      <c r="I979" s="2" t="str">
        <f t="shared" si="223"/>
        <v>yes</v>
      </c>
      <c r="J979" s="2">
        <f t="shared" si="215"/>
        <v>1.9701776646231774E-286</v>
      </c>
      <c r="K979" s="2">
        <f t="shared" si="216"/>
        <v>1</v>
      </c>
      <c r="L979" s="2"/>
      <c r="M979" s="2"/>
      <c r="N979" s="2" t="str">
        <f t="shared" si="224"/>
        <v>yes</v>
      </c>
      <c r="O979" s="2">
        <f t="shared" si="217"/>
        <v>9.4470224245526981E-284</v>
      </c>
      <c r="P979" s="2">
        <f t="shared" si="218"/>
        <v>1</v>
      </c>
      <c r="Q979" s="2" t="str">
        <f t="shared" si="225"/>
        <v>yes</v>
      </c>
      <c r="R979" s="2">
        <f t="shared" si="226"/>
        <v>0.99</v>
      </c>
    </row>
    <row r="980" spans="1:18" ht="13.5" hidden="1" thickBot="1" x14ac:dyDescent="0.25">
      <c r="A980" s="58">
        <v>959</v>
      </c>
      <c r="B980" s="222" t="str">
        <f t="shared" si="219"/>
        <v/>
      </c>
      <c r="C980" s="59" t="str">
        <f t="shared" si="212"/>
        <v/>
      </c>
      <c r="D980" s="60">
        <f t="shared" si="220"/>
        <v>1.0261342003246241E-289</v>
      </c>
      <c r="E980" s="60">
        <f t="shared" si="221"/>
        <v>9.8611496651196779E-287</v>
      </c>
      <c r="F980" s="60">
        <f t="shared" si="222"/>
        <v>4.7333621005991862E-284</v>
      </c>
      <c r="G980" s="2">
        <f t="shared" si="213"/>
        <v>1.0261342003246241E-289</v>
      </c>
      <c r="H980" s="2">
        <f t="shared" si="214"/>
        <v>1</v>
      </c>
      <c r="I980" s="2" t="str">
        <f t="shared" si="223"/>
        <v>yes</v>
      </c>
      <c r="J980" s="2">
        <f t="shared" si="215"/>
        <v>9.8611496651196779E-287</v>
      </c>
      <c r="K980" s="2">
        <f t="shared" si="216"/>
        <v>1</v>
      </c>
      <c r="L980" s="2"/>
      <c r="M980" s="2"/>
      <c r="N980" s="2" t="str">
        <f t="shared" si="224"/>
        <v>yes</v>
      </c>
      <c r="O980" s="2">
        <f t="shared" si="217"/>
        <v>4.7333621005991862E-284</v>
      </c>
      <c r="P980" s="2">
        <f t="shared" si="218"/>
        <v>1</v>
      </c>
      <c r="Q980" s="2" t="str">
        <f t="shared" si="225"/>
        <v>yes</v>
      </c>
      <c r="R980" s="2">
        <f t="shared" si="226"/>
        <v>0.99</v>
      </c>
    </row>
    <row r="981" spans="1:18" ht="13.5" hidden="1" thickBot="1" x14ac:dyDescent="0.25">
      <c r="A981" s="58">
        <v>960</v>
      </c>
      <c r="B981" s="222" t="str">
        <f t="shared" si="219"/>
        <v/>
      </c>
      <c r="C981" s="59" t="str">
        <f t="shared" si="212"/>
        <v/>
      </c>
      <c r="D981" s="60">
        <f t="shared" si="220"/>
        <v>5.1306710016228199E-290</v>
      </c>
      <c r="E981" s="60">
        <f t="shared" si="221"/>
        <v>4.935705503561172E-287</v>
      </c>
      <c r="F981" s="60">
        <f t="shared" si="222"/>
        <v>2.3716116251322842E-284</v>
      </c>
      <c r="G981" s="2">
        <f t="shared" si="213"/>
        <v>5.1306710016228199E-290</v>
      </c>
      <c r="H981" s="2">
        <f t="shared" si="214"/>
        <v>1</v>
      </c>
      <c r="I981" s="2" t="str">
        <f t="shared" si="223"/>
        <v>yes</v>
      </c>
      <c r="J981" s="2">
        <f t="shared" si="215"/>
        <v>4.935705503561172E-287</v>
      </c>
      <c r="K981" s="2">
        <f t="shared" si="216"/>
        <v>1</v>
      </c>
      <c r="L981" s="2"/>
      <c r="M981" s="2"/>
      <c r="N981" s="2" t="str">
        <f t="shared" si="224"/>
        <v>yes</v>
      </c>
      <c r="O981" s="2">
        <f t="shared" si="217"/>
        <v>2.3716116251322842E-284</v>
      </c>
      <c r="P981" s="2">
        <f t="shared" si="218"/>
        <v>1</v>
      </c>
      <c r="Q981" s="2" t="str">
        <f t="shared" si="225"/>
        <v>yes</v>
      </c>
      <c r="R981" s="2">
        <f t="shared" si="226"/>
        <v>0.99</v>
      </c>
    </row>
    <row r="982" spans="1:18" ht="13.5" hidden="1" thickBot="1" x14ac:dyDescent="0.25">
      <c r="A982" s="58">
        <v>961</v>
      </c>
      <c r="B982" s="222" t="str">
        <f t="shared" si="219"/>
        <v/>
      </c>
      <c r="C982" s="59" t="str">
        <f t="shared" ref="C982:C1021" si="227">IF($A982&gt;=$B$8,"",IF($B$8&lt;50,IF($B$10=2, $J1988, IF($B$10=1,$G1988,$D1988)),IF($B982&gt;=$B$11,"yes","no")))</f>
        <v/>
      </c>
      <c r="D982" s="60">
        <f t="shared" si="220"/>
        <v>2.5653355008115507E-290</v>
      </c>
      <c r="E982" s="60">
        <f t="shared" si="221"/>
        <v>2.4704180872815325E-287</v>
      </c>
      <c r="F982" s="60">
        <f t="shared" si="222"/>
        <v>1.1882736653178527E-284</v>
      </c>
      <c r="G982" s="2">
        <f t="shared" ref="G982:G1021" si="228">D982</f>
        <v>2.5653355008115507E-290</v>
      </c>
      <c r="H982" s="2">
        <f t="shared" ref="H982:H1021" si="229">1-G982</f>
        <v>1</v>
      </c>
      <c r="I982" s="2" t="str">
        <f t="shared" si="223"/>
        <v>yes</v>
      </c>
      <c r="J982" s="2">
        <f t="shared" ref="J982:J1021" si="230">E982</f>
        <v>2.4704180872815325E-287</v>
      </c>
      <c r="K982" s="2">
        <f t="shared" ref="K982:K1021" si="231">1-J982</f>
        <v>1</v>
      </c>
      <c r="L982" s="2"/>
      <c r="M982" s="2"/>
      <c r="N982" s="2" t="str">
        <f t="shared" si="224"/>
        <v>yes</v>
      </c>
      <c r="O982" s="2">
        <f t="shared" ref="O982:O1021" si="232">F982</f>
        <v>1.1882736653178527E-284</v>
      </c>
      <c r="P982" s="2">
        <f t="shared" ref="P982:P1021" si="233">1-O982</f>
        <v>1</v>
      </c>
      <c r="Q982" s="2" t="str">
        <f t="shared" si="225"/>
        <v>yes</v>
      </c>
      <c r="R982" s="2">
        <f t="shared" si="226"/>
        <v>0.99</v>
      </c>
    </row>
    <row r="983" spans="1:18" ht="13.5" hidden="1" thickBot="1" x14ac:dyDescent="0.25">
      <c r="A983" s="58">
        <v>962</v>
      </c>
      <c r="B983" s="222" t="str">
        <f t="shared" si="219"/>
        <v/>
      </c>
      <c r="C983" s="59" t="str">
        <f t="shared" si="227"/>
        <v/>
      </c>
      <c r="D983" s="60">
        <f t="shared" si="220"/>
        <v>1.2826677504057001E-290</v>
      </c>
      <c r="E983" s="60">
        <f t="shared" si="221"/>
        <v>1.2364917113910997E-287</v>
      </c>
      <c r="F983" s="60">
        <f t="shared" si="222"/>
        <v>5.9537204170259986E-285</v>
      </c>
      <c r="G983" s="2">
        <f t="shared" si="228"/>
        <v>1.2826677504057001E-290</v>
      </c>
      <c r="H983" s="2">
        <f t="shared" si="229"/>
        <v>1</v>
      </c>
      <c r="I983" s="2" t="str">
        <f t="shared" si="223"/>
        <v>yes</v>
      </c>
      <c r="J983" s="2">
        <f t="shared" si="230"/>
        <v>1.2364917113910997E-287</v>
      </c>
      <c r="K983" s="2">
        <f t="shared" si="231"/>
        <v>1</v>
      </c>
      <c r="L983" s="2"/>
      <c r="M983" s="2"/>
      <c r="N983" s="2" t="str">
        <f t="shared" si="224"/>
        <v>yes</v>
      </c>
      <c r="O983" s="2">
        <f t="shared" si="232"/>
        <v>5.9537204170259986E-285</v>
      </c>
      <c r="P983" s="2">
        <f t="shared" si="233"/>
        <v>1</v>
      </c>
      <c r="Q983" s="2" t="str">
        <f t="shared" si="225"/>
        <v>yes</v>
      </c>
      <c r="R983" s="2">
        <f t="shared" si="226"/>
        <v>0.99</v>
      </c>
    </row>
    <row r="984" spans="1:18" ht="13.5" hidden="1" thickBot="1" x14ac:dyDescent="0.25">
      <c r="A984" s="58">
        <v>963</v>
      </c>
      <c r="B984" s="222" t="str">
        <f t="shared" si="219"/>
        <v/>
      </c>
      <c r="C984" s="59" t="str">
        <f t="shared" si="227"/>
        <v/>
      </c>
      <c r="D984" s="60">
        <f t="shared" si="220"/>
        <v>6.4133387520288539E-291</v>
      </c>
      <c r="E984" s="60">
        <f t="shared" si="221"/>
        <v>6.1888718957078669E-288</v>
      </c>
      <c r="F984" s="60">
        <f t="shared" si="222"/>
        <v>2.9830426670697799E-285</v>
      </c>
      <c r="G984" s="2">
        <f t="shared" si="228"/>
        <v>6.4133387520288539E-291</v>
      </c>
      <c r="H984" s="2">
        <f t="shared" si="229"/>
        <v>1</v>
      </c>
      <c r="I984" s="2" t="str">
        <f t="shared" si="223"/>
        <v>yes</v>
      </c>
      <c r="J984" s="2">
        <f t="shared" si="230"/>
        <v>6.1888718957078669E-288</v>
      </c>
      <c r="K984" s="2">
        <f t="shared" si="231"/>
        <v>1</v>
      </c>
      <c r="L984" s="2"/>
      <c r="M984" s="2"/>
      <c r="N984" s="2" t="str">
        <f t="shared" si="224"/>
        <v>yes</v>
      </c>
      <c r="O984" s="2">
        <f t="shared" si="232"/>
        <v>2.9830426670697799E-285</v>
      </c>
      <c r="P984" s="2">
        <f t="shared" si="233"/>
        <v>1</v>
      </c>
      <c r="Q984" s="2" t="str">
        <f t="shared" si="225"/>
        <v>yes</v>
      </c>
      <c r="R984" s="2">
        <f t="shared" si="226"/>
        <v>0.99</v>
      </c>
    </row>
    <row r="985" spans="1:18" ht="13.5" hidden="1" thickBot="1" x14ac:dyDescent="0.25">
      <c r="A985" s="58">
        <v>964</v>
      </c>
      <c r="B985" s="222" t="str">
        <f t="shared" si="219"/>
        <v/>
      </c>
      <c r="C985" s="59" t="str">
        <f t="shared" si="227"/>
        <v/>
      </c>
      <c r="D985" s="60">
        <f t="shared" si="220"/>
        <v>3.2066693760146028E-291</v>
      </c>
      <c r="E985" s="60">
        <f t="shared" si="221"/>
        <v>3.0976426172297659E-288</v>
      </c>
      <c r="F985" s="60">
        <f t="shared" si="222"/>
        <v>1.4946157694828261E-285</v>
      </c>
      <c r="G985" s="2">
        <f t="shared" si="228"/>
        <v>3.2066693760146028E-291</v>
      </c>
      <c r="H985" s="2">
        <f t="shared" si="229"/>
        <v>1</v>
      </c>
      <c r="I985" s="2" t="str">
        <f t="shared" si="223"/>
        <v>yes</v>
      </c>
      <c r="J985" s="2">
        <f t="shared" si="230"/>
        <v>3.0976426172297659E-288</v>
      </c>
      <c r="K985" s="2">
        <f t="shared" si="231"/>
        <v>1</v>
      </c>
      <c r="L985" s="2"/>
      <c r="M985" s="2"/>
      <c r="N985" s="2" t="str">
        <f t="shared" si="224"/>
        <v>yes</v>
      </c>
      <c r="O985" s="2">
        <f t="shared" si="232"/>
        <v>1.4946157694828261E-285</v>
      </c>
      <c r="P985" s="2">
        <f t="shared" si="233"/>
        <v>1</v>
      </c>
      <c r="Q985" s="2" t="str">
        <f t="shared" si="225"/>
        <v>yes</v>
      </c>
      <c r="R985" s="2">
        <f t="shared" si="226"/>
        <v>0.99</v>
      </c>
    </row>
    <row r="986" spans="1:18" ht="13.5" hidden="1" thickBot="1" x14ac:dyDescent="0.25">
      <c r="A986" s="58">
        <v>965</v>
      </c>
      <c r="B986" s="222" t="str">
        <f t="shared" si="219"/>
        <v/>
      </c>
      <c r="C986" s="59" t="str">
        <f t="shared" si="227"/>
        <v/>
      </c>
      <c r="D986" s="60">
        <f t="shared" si="220"/>
        <v>1.6033346880072074E-291</v>
      </c>
      <c r="E986" s="60">
        <f t="shared" si="221"/>
        <v>1.5504246433029756E-288</v>
      </c>
      <c r="F986" s="60">
        <f t="shared" si="222"/>
        <v>7.4885670604998385E-286</v>
      </c>
      <c r="G986" s="2">
        <f t="shared" si="228"/>
        <v>1.6033346880072074E-291</v>
      </c>
      <c r="H986" s="2">
        <f t="shared" si="229"/>
        <v>1</v>
      </c>
      <c r="I986" s="2" t="str">
        <f t="shared" si="223"/>
        <v>yes</v>
      </c>
      <c r="J986" s="2">
        <f t="shared" si="230"/>
        <v>1.5504246433029756E-288</v>
      </c>
      <c r="K986" s="2">
        <f t="shared" si="231"/>
        <v>1</v>
      </c>
      <c r="L986" s="2"/>
      <c r="M986" s="2"/>
      <c r="N986" s="2" t="str">
        <f t="shared" si="224"/>
        <v>yes</v>
      </c>
      <c r="O986" s="2">
        <f t="shared" si="232"/>
        <v>7.4885670604998385E-286</v>
      </c>
      <c r="P986" s="2">
        <f t="shared" si="233"/>
        <v>1</v>
      </c>
      <c r="Q986" s="2" t="str">
        <f t="shared" si="225"/>
        <v>yes</v>
      </c>
      <c r="R986" s="2">
        <f t="shared" si="226"/>
        <v>0.99</v>
      </c>
    </row>
    <row r="987" spans="1:18" ht="13.5" hidden="1" thickBot="1" x14ac:dyDescent="0.25">
      <c r="A987" s="58">
        <v>966</v>
      </c>
      <c r="B987" s="222" t="str">
        <f t="shared" si="219"/>
        <v/>
      </c>
      <c r="C987" s="59" t="str">
        <f t="shared" si="227"/>
        <v/>
      </c>
      <c r="D987" s="60">
        <f t="shared" si="220"/>
        <v>8.0166734400364768E-292</v>
      </c>
      <c r="E987" s="60">
        <f t="shared" si="221"/>
        <v>7.7601398899553359E-289</v>
      </c>
      <c r="F987" s="60">
        <f t="shared" si="222"/>
        <v>3.7520356534666407E-286</v>
      </c>
      <c r="G987" s="2">
        <f t="shared" si="228"/>
        <v>8.0166734400364768E-292</v>
      </c>
      <c r="H987" s="2">
        <f t="shared" si="229"/>
        <v>1</v>
      </c>
      <c r="I987" s="2" t="str">
        <f t="shared" si="223"/>
        <v>yes</v>
      </c>
      <c r="J987" s="2">
        <f t="shared" si="230"/>
        <v>7.7601398899553359E-289</v>
      </c>
      <c r="K987" s="2">
        <f t="shared" si="231"/>
        <v>1</v>
      </c>
      <c r="L987" s="2"/>
      <c r="M987" s="2"/>
      <c r="N987" s="2" t="str">
        <f t="shared" si="224"/>
        <v>yes</v>
      </c>
      <c r="O987" s="2">
        <f t="shared" si="232"/>
        <v>3.7520356534666407E-286</v>
      </c>
      <c r="P987" s="2">
        <f t="shared" si="233"/>
        <v>1</v>
      </c>
      <c r="Q987" s="2" t="str">
        <f t="shared" si="225"/>
        <v>yes</v>
      </c>
      <c r="R987" s="2">
        <f t="shared" si="226"/>
        <v>0.99</v>
      </c>
    </row>
    <row r="988" spans="1:18" ht="13.5" hidden="1" thickBot="1" x14ac:dyDescent="0.25">
      <c r="A988" s="58">
        <v>967</v>
      </c>
      <c r="B988" s="222" t="str">
        <f t="shared" si="219"/>
        <v/>
      </c>
      <c r="C988" s="59" t="str">
        <f t="shared" si="227"/>
        <v/>
      </c>
      <c r="D988" s="60">
        <f t="shared" si="220"/>
        <v>4.0083367200180034E-292</v>
      </c>
      <c r="E988" s="60">
        <f t="shared" si="221"/>
        <v>3.8840782816974594E-289</v>
      </c>
      <c r="F988" s="60">
        <f t="shared" si="222"/>
        <v>1.8798978966784004E-286</v>
      </c>
      <c r="G988" s="2">
        <f t="shared" si="228"/>
        <v>4.0083367200180034E-292</v>
      </c>
      <c r="H988" s="2">
        <f t="shared" si="229"/>
        <v>1</v>
      </c>
      <c r="I988" s="2" t="str">
        <f t="shared" si="223"/>
        <v>yes</v>
      </c>
      <c r="J988" s="2">
        <f t="shared" si="230"/>
        <v>3.8840782816974594E-289</v>
      </c>
      <c r="K988" s="2">
        <f t="shared" si="231"/>
        <v>1</v>
      </c>
      <c r="L988" s="2"/>
      <c r="M988" s="2"/>
      <c r="N988" s="2" t="str">
        <f t="shared" si="224"/>
        <v>yes</v>
      </c>
      <c r="O988" s="2">
        <f t="shared" si="232"/>
        <v>1.8798978966784004E-286</v>
      </c>
      <c r="P988" s="2">
        <f t="shared" si="233"/>
        <v>1</v>
      </c>
      <c r="Q988" s="2" t="str">
        <f t="shared" si="225"/>
        <v>yes</v>
      </c>
      <c r="R988" s="2">
        <f t="shared" si="226"/>
        <v>0.99</v>
      </c>
    </row>
    <row r="989" spans="1:18" ht="13.5" hidden="1" thickBot="1" x14ac:dyDescent="0.25">
      <c r="A989" s="58">
        <v>968</v>
      </c>
      <c r="B989" s="222" t="str">
        <f t="shared" si="219"/>
        <v/>
      </c>
      <c r="C989" s="59" t="str">
        <f t="shared" si="227"/>
        <v/>
      </c>
      <c r="D989" s="60">
        <f t="shared" si="220"/>
        <v>2.0041683600091121E-292</v>
      </c>
      <c r="E989" s="60">
        <f t="shared" si="221"/>
        <v>1.9440433092088449E-289</v>
      </c>
      <c r="F989" s="60">
        <f t="shared" si="222"/>
        <v>9.4189098747999382E-287</v>
      </c>
      <c r="G989" s="2">
        <f t="shared" si="228"/>
        <v>2.0041683600091121E-292</v>
      </c>
      <c r="H989" s="2">
        <f t="shared" si="229"/>
        <v>1</v>
      </c>
      <c r="I989" s="2" t="str">
        <f t="shared" si="223"/>
        <v>yes</v>
      </c>
      <c r="J989" s="2">
        <f t="shared" si="230"/>
        <v>1.9440433092088449E-289</v>
      </c>
      <c r="K989" s="2">
        <f t="shared" si="231"/>
        <v>1</v>
      </c>
      <c r="L989" s="2"/>
      <c r="M989" s="2"/>
      <c r="N989" s="2" t="str">
        <f t="shared" si="224"/>
        <v>yes</v>
      </c>
      <c r="O989" s="2">
        <f t="shared" si="232"/>
        <v>9.4189098747999382E-287</v>
      </c>
      <c r="P989" s="2">
        <f t="shared" si="233"/>
        <v>1</v>
      </c>
      <c r="Q989" s="2" t="str">
        <f t="shared" si="225"/>
        <v>yes</v>
      </c>
      <c r="R989" s="2">
        <f t="shared" si="226"/>
        <v>0.99</v>
      </c>
    </row>
    <row r="990" spans="1:18" ht="13.5" hidden="1" thickBot="1" x14ac:dyDescent="0.25">
      <c r="A990" s="58">
        <v>969</v>
      </c>
      <c r="B990" s="222" t="str">
        <f t="shared" si="219"/>
        <v/>
      </c>
      <c r="C990" s="59" t="str">
        <f t="shared" si="227"/>
        <v/>
      </c>
      <c r="D990" s="60">
        <f t="shared" si="220"/>
        <v>1.0020841800044971E-292</v>
      </c>
      <c r="E990" s="60">
        <f t="shared" si="221"/>
        <v>9.7302373878437064E-290</v>
      </c>
      <c r="F990" s="60">
        <f t="shared" si="222"/>
        <v>4.7191751539462716E-287</v>
      </c>
      <c r="G990" s="2">
        <f t="shared" si="228"/>
        <v>1.0020841800044971E-292</v>
      </c>
      <c r="H990" s="2">
        <f t="shared" si="229"/>
        <v>1</v>
      </c>
      <c r="I990" s="2" t="str">
        <f t="shared" si="223"/>
        <v>yes</v>
      </c>
      <c r="J990" s="2">
        <f t="shared" si="230"/>
        <v>9.7302373878437064E-290</v>
      </c>
      <c r="K990" s="2">
        <f t="shared" si="231"/>
        <v>1</v>
      </c>
      <c r="L990" s="2"/>
      <c r="M990" s="2"/>
      <c r="N990" s="2" t="str">
        <f t="shared" si="224"/>
        <v>yes</v>
      </c>
      <c r="O990" s="2">
        <f t="shared" si="232"/>
        <v>4.7191751539462716E-287</v>
      </c>
      <c r="P990" s="2">
        <f t="shared" si="233"/>
        <v>1</v>
      </c>
      <c r="Q990" s="2" t="str">
        <f t="shared" si="225"/>
        <v>yes</v>
      </c>
      <c r="R990" s="2">
        <f t="shared" si="226"/>
        <v>0.99</v>
      </c>
    </row>
    <row r="991" spans="1:18" ht="13.5" hidden="1" thickBot="1" x14ac:dyDescent="0.25">
      <c r="A991" s="58">
        <v>970</v>
      </c>
      <c r="B991" s="222" t="str">
        <f t="shared" si="219"/>
        <v/>
      </c>
      <c r="C991" s="59" t="str">
        <f t="shared" si="227"/>
        <v/>
      </c>
      <c r="D991" s="60">
        <f t="shared" si="220"/>
        <v>5.0104209000227613E-293</v>
      </c>
      <c r="E991" s="60">
        <f t="shared" si="221"/>
        <v>4.8701291148221422E-290</v>
      </c>
      <c r="F991" s="60">
        <f t="shared" si="222"/>
        <v>2.3644526956669205E-287</v>
      </c>
      <c r="G991" s="2">
        <f t="shared" si="228"/>
        <v>5.0104209000227613E-293</v>
      </c>
      <c r="H991" s="2">
        <f t="shared" si="229"/>
        <v>1</v>
      </c>
      <c r="I991" s="2" t="str">
        <f t="shared" si="223"/>
        <v>yes</v>
      </c>
      <c r="J991" s="2">
        <f t="shared" si="230"/>
        <v>4.8701291148221422E-290</v>
      </c>
      <c r="K991" s="2">
        <f t="shared" si="231"/>
        <v>1</v>
      </c>
      <c r="L991" s="2"/>
      <c r="M991" s="2"/>
      <c r="N991" s="2" t="str">
        <f t="shared" si="224"/>
        <v>yes</v>
      </c>
      <c r="O991" s="2">
        <f t="shared" si="232"/>
        <v>2.3644526956669205E-287</v>
      </c>
      <c r="P991" s="2">
        <f t="shared" si="233"/>
        <v>1</v>
      </c>
      <c r="Q991" s="2" t="str">
        <f t="shared" si="225"/>
        <v>yes</v>
      </c>
      <c r="R991" s="2">
        <f t="shared" si="226"/>
        <v>0.99</v>
      </c>
    </row>
    <row r="992" spans="1:18" ht="13.5" hidden="1" thickBot="1" x14ac:dyDescent="0.25">
      <c r="A992" s="58">
        <v>971</v>
      </c>
      <c r="B992" s="222" t="str">
        <f t="shared" si="219"/>
        <v/>
      </c>
      <c r="C992" s="59" t="str">
        <f t="shared" si="227"/>
        <v/>
      </c>
      <c r="D992" s="60">
        <f t="shared" si="220"/>
        <v>2.5052104500112338E-293</v>
      </c>
      <c r="E992" s="60">
        <f t="shared" si="221"/>
        <v>2.4375697678609402E-290</v>
      </c>
      <c r="F992" s="60">
        <f t="shared" si="222"/>
        <v>1.1846614123909363E-287</v>
      </c>
      <c r="G992" s="2">
        <f t="shared" si="228"/>
        <v>2.5052104500112338E-293</v>
      </c>
      <c r="H992" s="2">
        <f t="shared" si="229"/>
        <v>1</v>
      </c>
      <c r="I992" s="2" t="str">
        <f t="shared" si="223"/>
        <v>yes</v>
      </c>
      <c r="J992" s="2">
        <f t="shared" si="230"/>
        <v>2.4375697678609402E-290</v>
      </c>
      <c r="K992" s="2">
        <f t="shared" si="231"/>
        <v>1</v>
      </c>
      <c r="L992" s="2"/>
      <c r="M992" s="2"/>
      <c r="N992" s="2" t="str">
        <f t="shared" si="224"/>
        <v>yes</v>
      </c>
      <c r="O992" s="2">
        <f t="shared" si="232"/>
        <v>1.1846614123909363E-287</v>
      </c>
      <c r="P992" s="2">
        <f t="shared" si="233"/>
        <v>1</v>
      </c>
      <c r="Q992" s="2" t="str">
        <f t="shared" si="225"/>
        <v>yes</v>
      </c>
      <c r="R992" s="2">
        <f t="shared" si="226"/>
        <v>0.99</v>
      </c>
    </row>
    <row r="993" spans="1:18" ht="13.5" hidden="1" thickBot="1" x14ac:dyDescent="0.25">
      <c r="A993" s="58">
        <v>972</v>
      </c>
      <c r="B993" s="222" t="str">
        <f t="shared" si="219"/>
        <v/>
      </c>
      <c r="C993" s="59" t="str">
        <f t="shared" si="227"/>
        <v/>
      </c>
      <c r="D993" s="60">
        <f t="shared" si="220"/>
        <v>1.2526052250056856E-293</v>
      </c>
      <c r="E993" s="60">
        <f t="shared" si="221"/>
        <v>1.2200374891555421E-290</v>
      </c>
      <c r="F993" s="60">
        <f t="shared" si="222"/>
        <v>5.9354949107936392E-288</v>
      </c>
      <c r="G993" s="2">
        <f t="shared" si="228"/>
        <v>1.2526052250056856E-293</v>
      </c>
      <c r="H993" s="2">
        <f t="shared" si="229"/>
        <v>1</v>
      </c>
      <c r="I993" s="2" t="str">
        <f t="shared" si="223"/>
        <v>yes</v>
      </c>
      <c r="J993" s="2">
        <f t="shared" si="230"/>
        <v>1.2200374891555421E-290</v>
      </c>
      <c r="K993" s="2">
        <f t="shared" si="231"/>
        <v>1</v>
      </c>
      <c r="L993" s="2"/>
      <c r="M993" s="2"/>
      <c r="N993" s="2" t="str">
        <f t="shared" si="224"/>
        <v>yes</v>
      </c>
      <c r="O993" s="2">
        <f t="shared" si="232"/>
        <v>5.9354949107936392E-288</v>
      </c>
      <c r="P993" s="2">
        <f t="shared" si="233"/>
        <v>1</v>
      </c>
      <c r="Q993" s="2" t="str">
        <f t="shared" si="225"/>
        <v>yes</v>
      </c>
      <c r="R993" s="2">
        <f t="shared" si="226"/>
        <v>0.99</v>
      </c>
    </row>
    <row r="994" spans="1:18" ht="13.5" hidden="1" thickBot="1" x14ac:dyDescent="0.25">
      <c r="A994" s="58">
        <v>973</v>
      </c>
      <c r="B994" s="222" t="str">
        <f t="shared" si="219"/>
        <v/>
      </c>
      <c r="C994" s="59" t="str">
        <f t="shared" si="227"/>
        <v/>
      </c>
      <c r="D994" s="60">
        <f t="shared" si="220"/>
        <v>6.2630261250280608E-294</v>
      </c>
      <c r="E994" s="60">
        <f t="shared" si="221"/>
        <v>6.1064504719023817E-291</v>
      </c>
      <c r="F994" s="60">
        <f t="shared" si="222"/>
        <v>2.9738476428427591E-288</v>
      </c>
      <c r="G994" s="2">
        <f t="shared" si="228"/>
        <v>6.2630261250280608E-294</v>
      </c>
      <c r="H994" s="2">
        <f t="shared" si="229"/>
        <v>1</v>
      </c>
      <c r="I994" s="2" t="str">
        <f t="shared" si="223"/>
        <v>yes</v>
      </c>
      <c r="J994" s="2">
        <f t="shared" si="230"/>
        <v>6.1064504719023817E-291</v>
      </c>
      <c r="K994" s="2">
        <f t="shared" si="231"/>
        <v>1</v>
      </c>
      <c r="L994" s="2"/>
      <c r="M994" s="2"/>
      <c r="N994" s="2" t="str">
        <f t="shared" si="224"/>
        <v>yes</v>
      </c>
      <c r="O994" s="2">
        <f t="shared" si="232"/>
        <v>2.9738476428427591E-288</v>
      </c>
      <c r="P994" s="2">
        <f t="shared" si="233"/>
        <v>1</v>
      </c>
      <c r="Q994" s="2" t="str">
        <f t="shared" si="225"/>
        <v>yes</v>
      </c>
      <c r="R994" s="2">
        <f t="shared" si="226"/>
        <v>0.99</v>
      </c>
    </row>
    <row r="995" spans="1:18" ht="13.5" hidden="1" thickBot="1" x14ac:dyDescent="0.25">
      <c r="A995" s="58">
        <v>974</v>
      </c>
      <c r="B995" s="222" t="str">
        <f t="shared" si="219"/>
        <v/>
      </c>
      <c r="C995" s="59" t="str">
        <f t="shared" si="227"/>
        <v/>
      </c>
      <c r="D995" s="60">
        <f t="shared" si="220"/>
        <v>3.1315130625142021E-294</v>
      </c>
      <c r="E995" s="60">
        <f t="shared" si="221"/>
        <v>3.0563567490138725E-291</v>
      </c>
      <c r="F995" s="60">
        <f t="shared" si="222"/>
        <v>1.4899770466572434E-288</v>
      </c>
      <c r="G995" s="2">
        <f t="shared" si="228"/>
        <v>3.1315130625142021E-294</v>
      </c>
      <c r="H995" s="2">
        <f t="shared" si="229"/>
        <v>1</v>
      </c>
      <c r="I995" s="2" t="str">
        <f t="shared" si="223"/>
        <v>yes</v>
      </c>
      <c r="J995" s="2">
        <f t="shared" si="230"/>
        <v>3.0563567490138725E-291</v>
      </c>
      <c r="K995" s="2">
        <f t="shared" si="231"/>
        <v>1</v>
      </c>
      <c r="L995" s="2"/>
      <c r="M995" s="2"/>
      <c r="N995" s="2" t="str">
        <f t="shared" si="224"/>
        <v>yes</v>
      </c>
      <c r="O995" s="2">
        <f t="shared" si="232"/>
        <v>1.4899770466572434E-288</v>
      </c>
      <c r="P995" s="2">
        <f t="shared" si="233"/>
        <v>1</v>
      </c>
      <c r="Q995" s="2" t="str">
        <f t="shared" si="225"/>
        <v>yes</v>
      </c>
      <c r="R995" s="2">
        <f t="shared" si="226"/>
        <v>0.99</v>
      </c>
    </row>
    <row r="996" spans="1:18" ht="13.5" hidden="1" thickBot="1" x14ac:dyDescent="0.25">
      <c r="A996" s="58">
        <v>975</v>
      </c>
      <c r="B996" s="222" t="str">
        <f t="shared" si="219"/>
        <v/>
      </c>
      <c r="C996" s="59" t="str">
        <f t="shared" si="227"/>
        <v/>
      </c>
      <c r="D996" s="60">
        <f t="shared" si="220"/>
        <v>1.5657565312570093E-294</v>
      </c>
      <c r="E996" s="60">
        <f t="shared" si="221"/>
        <v>1.5297441310381041E-291</v>
      </c>
      <c r="F996" s="60">
        <f t="shared" si="222"/>
        <v>7.4651670170316975E-289</v>
      </c>
      <c r="G996" s="2">
        <f t="shared" si="228"/>
        <v>1.5657565312570093E-294</v>
      </c>
      <c r="H996" s="2">
        <f t="shared" si="229"/>
        <v>1</v>
      </c>
      <c r="I996" s="2" t="str">
        <f t="shared" si="223"/>
        <v>yes</v>
      </c>
      <c r="J996" s="2">
        <f t="shared" si="230"/>
        <v>1.5297441310381041E-291</v>
      </c>
      <c r="K996" s="2">
        <f t="shared" si="231"/>
        <v>1</v>
      </c>
      <c r="L996" s="2"/>
      <c r="M996" s="2"/>
      <c r="N996" s="2" t="str">
        <f t="shared" si="224"/>
        <v>yes</v>
      </c>
      <c r="O996" s="2">
        <f t="shared" si="232"/>
        <v>7.4651670170316975E-289</v>
      </c>
      <c r="P996" s="2">
        <f t="shared" si="233"/>
        <v>1</v>
      </c>
      <c r="Q996" s="2" t="str">
        <f t="shared" si="225"/>
        <v>yes</v>
      </c>
      <c r="R996" s="2">
        <f t="shared" si="226"/>
        <v>0.99</v>
      </c>
    </row>
    <row r="997" spans="1:18" ht="13.5" hidden="1" thickBot="1" x14ac:dyDescent="0.25">
      <c r="A997" s="58">
        <v>976</v>
      </c>
      <c r="B997" s="222" t="str">
        <f t="shared" si="219"/>
        <v/>
      </c>
      <c r="C997" s="59" t="str">
        <f t="shared" si="227"/>
        <v/>
      </c>
      <c r="D997" s="60">
        <f t="shared" si="220"/>
        <v>7.8287826562854775E-295</v>
      </c>
      <c r="E997" s="60">
        <f t="shared" si="221"/>
        <v>7.6565494378472203E-292</v>
      </c>
      <c r="F997" s="60">
        <f t="shared" si="222"/>
        <v>3.7402322291708205E-289</v>
      </c>
      <c r="G997" s="2">
        <f t="shared" si="228"/>
        <v>7.8287826562854775E-295</v>
      </c>
      <c r="H997" s="2">
        <f t="shared" si="229"/>
        <v>1</v>
      </c>
      <c r="I997" s="2" t="str">
        <f t="shared" si="223"/>
        <v>yes</v>
      </c>
      <c r="J997" s="2">
        <f t="shared" si="230"/>
        <v>7.6565494378472203E-292</v>
      </c>
      <c r="K997" s="2">
        <f t="shared" si="231"/>
        <v>1</v>
      </c>
      <c r="L997" s="2"/>
      <c r="M997" s="2"/>
      <c r="N997" s="2" t="str">
        <f t="shared" si="224"/>
        <v>yes</v>
      </c>
      <c r="O997" s="2">
        <f t="shared" si="232"/>
        <v>3.7402322291708205E-289</v>
      </c>
      <c r="P997" s="2">
        <f t="shared" si="233"/>
        <v>1</v>
      </c>
      <c r="Q997" s="2" t="str">
        <f t="shared" si="225"/>
        <v>yes</v>
      </c>
      <c r="R997" s="2">
        <f t="shared" si="226"/>
        <v>0.99</v>
      </c>
    </row>
    <row r="998" spans="1:18" ht="13.5" hidden="1" thickBot="1" x14ac:dyDescent="0.25">
      <c r="A998" s="58">
        <v>977</v>
      </c>
      <c r="B998" s="222" t="str">
        <f t="shared" si="219"/>
        <v/>
      </c>
      <c r="C998" s="59" t="str">
        <f t="shared" si="227"/>
        <v/>
      </c>
      <c r="D998" s="60">
        <f t="shared" si="220"/>
        <v>3.9143913281425084E-295</v>
      </c>
      <c r="E998" s="60">
        <f t="shared" si="221"/>
        <v>3.8321891102515288E-292</v>
      </c>
      <c r="F998" s="60">
        <f t="shared" si="222"/>
        <v>1.8739443893044355E-289</v>
      </c>
      <c r="G998" s="2">
        <f t="shared" si="228"/>
        <v>3.9143913281425084E-295</v>
      </c>
      <c r="H998" s="2">
        <f t="shared" si="229"/>
        <v>1</v>
      </c>
      <c r="I998" s="2" t="str">
        <f t="shared" si="223"/>
        <v>yes</v>
      </c>
      <c r="J998" s="2">
        <f t="shared" si="230"/>
        <v>3.8321891102515288E-292</v>
      </c>
      <c r="K998" s="2">
        <f t="shared" si="231"/>
        <v>1</v>
      </c>
      <c r="L998" s="2"/>
      <c r="M998" s="2"/>
      <c r="N998" s="2" t="str">
        <f t="shared" si="224"/>
        <v>yes</v>
      </c>
      <c r="O998" s="2">
        <f t="shared" si="232"/>
        <v>1.8739443893044355E-289</v>
      </c>
      <c r="P998" s="2">
        <f t="shared" si="233"/>
        <v>1</v>
      </c>
      <c r="Q998" s="2" t="str">
        <f t="shared" si="225"/>
        <v>yes</v>
      </c>
      <c r="R998" s="2">
        <f t="shared" si="226"/>
        <v>0.99</v>
      </c>
    </row>
    <row r="999" spans="1:18" ht="13.5" hidden="1" thickBot="1" x14ac:dyDescent="0.25">
      <c r="A999" s="58">
        <v>978</v>
      </c>
      <c r="B999" s="222" t="str">
        <f t="shared" si="219"/>
        <v/>
      </c>
      <c r="C999" s="59" t="str">
        <f t="shared" si="227"/>
        <v/>
      </c>
      <c r="D999" s="60">
        <f t="shared" si="220"/>
        <v>1.957195664071362E-295</v>
      </c>
      <c r="E999" s="60">
        <f t="shared" si="221"/>
        <v>1.9180517507899423E-292</v>
      </c>
      <c r="F999" s="60">
        <f t="shared" si="222"/>
        <v>9.3888828920728848E-290</v>
      </c>
      <c r="G999" s="2">
        <f t="shared" si="228"/>
        <v>1.957195664071362E-295</v>
      </c>
      <c r="H999" s="2">
        <f t="shared" si="229"/>
        <v>1</v>
      </c>
      <c r="I999" s="2" t="str">
        <f t="shared" si="223"/>
        <v>yes</v>
      </c>
      <c r="J999" s="2">
        <f t="shared" si="230"/>
        <v>1.9180517507899423E-292</v>
      </c>
      <c r="K999" s="2">
        <f t="shared" si="231"/>
        <v>1</v>
      </c>
      <c r="L999" s="2"/>
      <c r="M999" s="2"/>
      <c r="N999" s="2" t="str">
        <f t="shared" si="224"/>
        <v>yes</v>
      </c>
      <c r="O999" s="2">
        <f t="shared" si="232"/>
        <v>9.3888828920728848E-290</v>
      </c>
      <c r="P999" s="2">
        <f t="shared" si="233"/>
        <v>1</v>
      </c>
      <c r="Q999" s="2" t="str">
        <f t="shared" si="225"/>
        <v>yes</v>
      </c>
      <c r="R999" s="2">
        <f t="shared" si="226"/>
        <v>0.99</v>
      </c>
    </row>
    <row r="1000" spans="1:18" ht="13.5" hidden="1" thickBot="1" x14ac:dyDescent="0.25">
      <c r="A1000" s="58">
        <v>979</v>
      </c>
      <c r="B1000" s="222" t="str">
        <f t="shared" si="219"/>
        <v/>
      </c>
      <c r="C1000" s="59" t="str">
        <f t="shared" si="227"/>
        <v/>
      </c>
      <c r="D1000" s="60">
        <f t="shared" si="220"/>
        <v>9.7859783203562353E-296</v>
      </c>
      <c r="E1000" s="60">
        <f t="shared" si="221"/>
        <v>9.6000447322695024E-293</v>
      </c>
      <c r="F1000" s="60">
        <f t="shared" si="222"/>
        <v>4.7040317047906542E-290</v>
      </c>
      <c r="G1000" s="2">
        <f t="shared" si="228"/>
        <v>9.7859783203562353E-296</v>
      </c>
      <c r="H1000" s="2">
        <f t="shared" si="229"/>
        <v>1</v>
      </c>
      <c r="I1000" s="2" t="str">
        <f t="shared" si="223"/>
        <v>yes</v>
      </c>
      <c r="J1000" s="2">
        <f t="shared" si="230"/>
        <v>9.6000447322695024E-293</v>
      </c>
      <c r="K1000" s="2">
        <f t="shared" si="231"/>
        <v>1</v>
      </c>
      <c r="L1000" s="2"/>
      <c r="M1000" s="2"/>
      <c r="N1000" s="2" t="str">
        <f t="shared" si="224"/>
        <v>yes</v>
      </c>
      <c r="O1000" s="2">
        <f t="shared" si="232"/>
        <v>4.7040317047906542E-290</v>
      </c>
      <c r="P1000" s="2">
        <f t="shared" si="233"/>
        <v>1</v>
      </c>
      <c r="Q1000" s="2" t="str">
        <f t="shared" si="225"/>
        <v>yes</v>
      </c>
      <c r="R1000" s="2">
        <f t="shared" si="226"/>
        <v>0.99</v>
      </c>
    </row>
    <row r="1001" spans="1:18" ht="13.5" hidden="1" thickBot="1" x14ac:dyDescent="0.25">
      <c r="A1001" s="58">
        <v>980</v>
      </c>
      <c r="B1001" s="222" t="str">
        <f t="shared" si="219"/>
        <v/>
      </c>
      <c r="C1001" s="59" t="str">
        <f t="shared" si="227"/>
        <v/>
      </c>
      <c r="D1001" s="60">
        <f t="shared" si="220"/>
        <v>4.8929891601783865E-296</v>
      </c>
      <c r="E1001" s="60">
        <f t="shared" si="221"/>
        <v>4.8049153552951914E-293</v>
      </c>
      <c r="F1001" s="60">
        <f t="shared" si="222"/>
        <v>2.3568158747613226E-290</v>
      </c>
      <c r="G1001" s="2">
        <f t="shared" si="228"/>
        <v>4.8929891601783865E-296</v>
      </c>
      <c r="H1001" s="2">
        <f t="shared" si="229"/>
        <v>1</v>
      </c>
      <c r="I1001" s="2" t="str">
        <f t="shared" si="223"/>
        <v>yes</v>
      </c>
      <c r="J1001" s="2">
        <f t="shared" si="230"/>
        <v>4.8049153552951914E-293</v>
      </c>
      <c r="K1001" s="2">
        <f t="shared" si="231"/>
        <v>1</v>
      </c>
      <c r="L1001" s="2"/>
      <c r="M1001" s="2"/>
      <c r="N1001" s="2" t="str">
        <f t="shared" si="224"/>
        <v>yes</v>
      </c>
      <c r="O1001" s="2">
        <f t="shared" si="232"/>
        <v>2.3568158747613226E-290</v>
      </c>
      <c r="P1001" s="2">
        <f t="shared" si="233"/>
        <v>1</v>
      </c>
      <c r="Q1001" s="2" t="str">
        <f t="shared" si="225"/>
        <v>yes</v>
      </c>
      <c r="R1001" s="2">
        <f t="shared" si="226"/>
        <v>0.99</v>
      </c>
    </row>
    <row r="1002" spans="1:18" ht="13.5" hidden="1" thickBot="1" x14ac:dyDescent="0.25">
      <c r="A1002" s="58">
        <v>981</v>
      </c>
      <c r="B1002" s="222" t="str">
        <f t="shared" si="219"/>
        <v/>
      </c>
      <c r="C1002" s="59" t="str">
        <f t="shared" si="227"/>
        <v/>
      </c>
      <c r="D1002" s="60">
        <f t="shared" si="220"/>
        <v>2.4464945800890496E-296</v>
      </c>
      <c r="E1002" s="60">
        <f t="shared" si="221"/>
        <v>2.404904172227546E-293</v>
      </c>
      <c r="F1002" s="60">
        <f t="shared" si="222"/>
        <v>1.1808103950583734E-290</v>
      </c>
      <c r="G1002" s="2">
        <f t="shared" si="228"/>
        <v>2.4464945800890496E-296</v>
      </c>
      <c r="H1002" s="2">
        <f t="shared" si="229"/>
        <v>1</v>
      </c>
      <c r="I1002" s="2" t="str">
        <f t="shared" si="223"/>
        <v>yes</v>
      </c>
      <c r="J1002" s="2">
        <f t="shared" si="230"/>
        <v>2.404904172227546E-293</v>
      </c>
      <c r="K1002" s="2">
        <f t="shared" si="231"/>
        <v>1</v>
      </c>
      <c r="L1002" s="2"/>
      <c r="M1002" s="2"/>
      <c r="N1002" s="2" t="str">
        <f t="shared" si="224"/>
        <v>yes</v>
      </c>
      <c r="O1002" s="2">
        <f t="shared" si="232"/>
        <v>1.1808103950583734E-290</v>
      </c>
      <c r="P1002" s="2">
        <f t="shared" si="233"/>
        <v>1</v>
      </c>
      <c r="Q1002" s="2" t="str">
        <f t="shared" si="225"/>
        <v>yes</v>
      </c>
      <c r="R1002" s="2">
        <f t="shared" si="226"/>
        <v>0.99</v>
      </c>
    </row>
    <row r="1003" spans="1:18" ht="13.5" hidden="1" thickBot="1" x14ac:dyDescent="0.25">
      <c r="A1003" s="58">
        <v>982</v>
      </c>
      <c r="B1003" s="222" t="str">
        <f t="shared" si="219"/>
        <v/>
      </c>
      <c r="C1003" s="59" t="str">
        <f t="shared" si="227"/>
        <v/>
      </c>
      <c r="D1003" s="60">
        <f t="shared" si="220"/>
        <v>1.223247290044592E-296</v>
      </c>
      <c r="E1003" s="60">
        <f t="shared" si="221"/>
        <v>1.2036753334038829E-293</v>
      </c>
      <c r="F1003" s="60">
        <f t="shared" si="222"/>
        <v>5.9160764961526625E-291</v>
      </c>
      <c r="G1003" s="2">
        <f t="shared" si="228"/>
        <v>1.223247290044592E-296</v>
      </c>
      <c r="H1003" s="2">
        <f t="shared" si="229"/>
        <v>1</v>
      </c>
      <c r="I1003" s="2" t="str">
        <f t="shared" si="223"/>
        <v>yes</v>
      </c>
      <c r="J1003" s="2">
        <f t="shared" si="230"/>
        <v>1.2036753334038829E-293</v>
      </c>
      <c r="K1003" s="2">
        <f t="shared" si="231"/>
        <v>1</v>
      </c>
      <c r="L1003" s="2"/>
      <c r="M1003" s="2"/>
      <c r="N1003" s="2" t="str">
        <f t="shared" si="224"/>
        <v>yes</v>
      </c>
      <c r="O1003" s="2">
        <f t="shared" si="232"/>
        <v>5.9160764961526625E-291</v>
      </c>
      <c r="P1003" s="2">
        <f t="shared" si="233"/>
        <v>1</v>
      </c>
      <c r="Q1003" s="2" t="str">
        <f t="shared" si="225"/>
        <v>yes</v>
      </c>
      <c r="R1003" s="2">
        <f t="shared" si="226"/>
        <v>0.99</v>
      </c>
    </row>
    <row r="1004" spans="1:18" ht="13.5" hidden="1" thickBot="1" x14ac:dyDescent="0.25">
      <c r="A1004" s="58">
        <v>983</v>
      </c>
      <c r="B1004" s="222" t="str">
        <f t="shared" si="219"/>
        <v/>
      </c>
      <c r="C1004" s="59" t="str">
        <f t="shared" si="227"/>
        <v/>
      </c>
      <c r="D1004" s="60">
        <f t="shared" si="220"/>
        <v>6.1162364502226009E-297</v>
      </c>
      <c r="E1004" s="60">
        <f t="shared" si="221"/>
        <v>6.0244929034692846E-294</v>
      </c>
      <c r="F1004" s="60">
        <f t="shared" si="222"/>
        <v>2.964056624743512E-291</v>
      </c>
      <c r="G1004" s="2">
        <f t="shared" si="228"/>
        <v>6.1162364502226009E-297</v>
      </c>
      <c r="H1004" s="2">
        <f t="shared" si="229"/>
        <v>1</v>
      </c>
      <c r="I1004" s="2" t="str">
        <f t="shared" si="223"/>
        <v>yes</v>
      </c>
      <c r="J1004" s="2">
        <f t="shared" si="230"/>
        <v>6.0244929034692846E-294</v>
      </c>
      <c r="K1004" s="2">
        <f t="shared" si="231"/>
        <v>1</v>
      </c>
      <c r="L1004" s="2"/>
      <c r="M1004" s="2"/>
      <c r="N1004" s="2" t="str">
        <f t="shared" si="224"/>
        <v>yes</v>
      </c>
      <c r="O1004" s="2">
        <f t="shared" si="232"/>
        <v>2.964056624743512E-291</v>
      </c>
      <c r="P1004" s="2">
        <f t="shared" si="233"/>
        <v>1</v>
      </c>
      <c r="Q1004" s="2" t="str">
        <f t="shared" si="225"/>
        <v>yes</v>
      </c>
      <c r="R1004" s="2">
        <f t="shared" si="226"/>
        <v>0.99</v>
      </c>
    </row>
    <row r="1005" spans="1:18" ht="13.5" hidden="1" thickBot="1" x14ac:dyDescent="0.25">
      <c r="A1005" s="58">
        <v>984</v>
      </c>
      <c r="B1005" s="222" t="str">
        <f t="shared" si="219"/>
        <v/>
      </c>
      <c r="C1005" s="59" t="str">
        <f t="shared" si="227"/>
        <v/>
      </c>
      <c r="D1005" s="60">
        <f t="shared" si="220"/>
        <v>3.0581182251114685E-297</v>
      </c>
      <c r="E1005" s="60">
        <f t="shared" si="221"/>
        <v>3.0153045699599184E-294</v>
      </c>
      <c r="F1005" s="60">
        <f t="shared" si="222"/>
        <v>1.4850405588234036E-291</v>
      </c>
      <c r="G1005" s="2">
        <f t="shared" si="228"/>
        <v>3.0581182251114685E-297</v>
      </c>
      <c r="H1005" s="2">
        <f t="shared" si="229"/>
        <v>1</v>
      </c>
      <c r="I1005" s="2" t="str">
        <f t="shared" si="223"/>
        <v>yes</v>
      </c>
      <c r="J1005" s="2">
        <f t="shared" si="230"/>
        <v>3.0153045699599184E-294</v>
      </c>
      <c r="K1005" s="2">
        <f t="shared" si="231"/>
        <v>1</v>
      </c>
      <c r="L1005" s="2"/>
      <c r="M1005" s="2"/>
      <c r="N1005" s="2" t="str">
        <f t="shared" si="224"/>
        <v>yes</v>
      </c>
      <c r="O1005" s="2">
        <f t="shared" si="232"/>
        <v>1.4850405588234036E-291</v>
      </c>
      <c r="P1005" s="2">
        <f t="shared" si="233"/>
        <v>1</v>
      </c>
      <c r="Q1005" s="2" t="str">
        <f t="shared" si="225"/>
        <v>yes</v>
      </c>
      <c r="R1005" s="2">
        <f t="shared" si="226"/>
        <v>0.99</v>
      </c>
    </row>
    <row r="1006" spans="1:18" ht="13.5" hidden="1" thickBot="1" x14ac:dyDescent="0.25">
      <c r="A1006" s="58">
        <v>985</v>
      </c>
      <c r="B1006" s="222" t="str">
        <f t="shared" si="219"/>
        <v/>
      </c>
      <c r="C1006" s="59" t="str">
        <f t="shared" si="227"/>
        <v/>
      </c>
      <c r="D1006" s="60">
        <f t="shared" si="220"/>
        <v>1.5290591125556446E-297</v>
      </c>
      <c r="E1006" s="60">
        <f t="shared" si="221"/>
        <v>1.5091813440924273E-294</v>
      </c>
      <c r="F1006" s="60">
        <f t="shared" si="222"/>
        <v>7.4402793169672247E-292</v>
      </c>
      <c r="G1006" s="2">
        <f t="shared" si="228"/>
        <v>1.5290591125556446E-297</v>
      </c>
      <c r="H1006" s="2">
        <f t="shared" si="229"/>
        <v>1</v>
      </c>
      <c r="I1006" s="2" t="str">
        <f t="shared" si="223"/>
        <v>yes</v>
      </c>
      <c r="J1006" s="2">
        <f t="shared" si="230"/>
        <v>1.5091813440924273E-294</v>
      </c>
      <c r="K1006" s="2">
        <f t="shared" si="231"/>
        <v>1</v>
      </c>
      <c r="L1006" s="2"/>
      <c r="M1006" s="2"/>
      <c r="N1006" s="2" t="str">
        <f t="shared" si="224"/>
        <v>yes</v>
      </c>
      <c r="O1006" s="2">
        <f t="shared" si="232"/>
        <v>7.4402793169672247E-292</v>
      </c>
      <c r="P1006" s="2">
        <f t="shared" si="233"/>
        <v>1</v>
      </c>
      <c r="Q1006" s="2" t="str">
        <f t="shared" si="225"/>
        <v>yes</v>
      </c>
      <c r="R1006" s="2">
        <f t="shared" si="226"/>
        <v>0.99</v>
      </c>
    </row>
    <row r="1007" spans="1:18" ht="13.5" hidden="1" thickBot="1" x14ac:dyDescent="0.25">
      <c r="A1007" s="58">
        <v>986</v>
      </c>
      <c r="B1007" s="222" t="str">
        <f t="shared" si="219"/>
        <v/>
      </c>
      <c r="C1007" s="59" t="str">
        <f t="shared" si="227"/>
        <v/>
      </c>
      <c r="D1007" s="60">
        <f t="shared" si="220"/>
        <v>7.6452955627786441E-298</v>
      </c>
      <c r="E1007" s="60">
        <f t="shared" si="221"/>
        <v>7.5535520160253259E-295</v>
      </c>
      <c r="F1007" s="60">
        <f t="shared" si="222"/>
        <v>3.7276855652038574E-292</v>
      </c>
      <c r="G1007" s="2">
        <f t="shared" si="228"/>
        <v>7.6452955627786441E-298</v>
      </c>
      <c r="H1007" s="2">
        <f t="shared" si="229"/>
        <v>1</v>
      </c>
      <c r="I1007" s="2" t="str">
        <f t="shared" si="223"/>
        <v>yes</v>
      </c>
      <c r="J1007" s="2">
        <f t="shared" si="230"/>
        <v>7.5535520160253259E-295</v>
      </c>
      <c r="K1007" s="2">
        <f t="shared" si="231"/>
        <v>1</v>
      </c>
      <c r="L1007" s="2"/>
      <c r="M1007" s="2"/>
      <c r="N1007" s="2" t="str">
        <f t="shared" si="224"/>
        <v>yes</v>
      </c>
      <c r="O1007" s="2">
        <f t="shared" si="232"/>
        <v>3.7276855652038574E-292</v>
      </c>
      <c r="P1007" s="2">
        <f t="shared" si="233"/>
        <v>1</v>
      </c>
      <c r="Q1007" s="2" t="str">
        <f t="shared" si="225"/>
        <v>yes</v>
      </c>
      <c r="R1007" s="2">
        <f t="shared" si="226"/>
        <v>0.99</v>
      </c>
    </row>
    <row r="1008" spans="1:18" ht="13.5" hidden="1" thickBot="1" x14ac:dyDescent="0.25">
      <c r="A1008" s="58">
        <v>987</v>
      </c>
      <c r="B1008" s="222" t="str">
        <f t="shared" si="219"/>
        <v/>
      </c>
      <c r="C1008" s="59" t="str">
        <f t="shared" si="227"/>
        <v/>
      </c>
      <c r="D1008" s="60">
        <f t="shared" si="220"/>
        <v>3.8226477813890971E-298</v>
      </c>
      <c r="E1008" s="60">
        <f t="shared" si="221"/>
        <v>3.7805986557938331E-295</v>
      </c>
      <c r="F1008" s="60">
        <f t="shared" si="222"/>
        <v>1.8676195586100434E-292</v>
      </c>
      <c r="G1008" s="2">
        <f t="shared" si="228"/>
        <v>3.8226477813890971E-298</v>
      </c>
      <c r="H1008" s="2">
        <f t="shared" si="229"/>
        <v>1</v>
      </c>
      <c r="I1008" s="2" t="str">
        <f t="shared" si="223"/>
        <v>yes</v>
      </c>
      <c r="J1008" s="2">
        <f t="shared" si="230"/>
        <v>3.7805986557938331E-295</v>
      </c>
      <c r="K1008" s="2">
        <f t="shared" si="231"/>
        <v>1</v>
      </c>
      <c r="L1008" s="2"/>
      <c r="M1008" s="2"/>
      <c r="N1008" s="2" t="str">
        <f t="shared" si="224"/>
        <v>yes</v>
      </c>
      <c r="O1008" s="2">
        <f t="shared" si="232"/>
        <v>1.8676195586100434E-292</v>
      </c>
      <c r="P1008" s="2">
        <f t="shared" si="233"/>
        <v>1</v>
      </c>
      <c r="Q1008" s="2" t="str">
        <f t="shared" si="225"/>
        <v>yes</v>
      </c>
      <c r="R1008" s="2">
        <f t="shared" si="226"/>
        <v>0.99</v>
      </c>
    </row>
    <row r="1009" spans="1:28" ht="13.5" hidden="1" thickBot="1" x14ac:dyDescent="0.25">
      <c r="A1009" s="58">
        <v>988</v>
      </c>
      <c r="B1009" s="222" t="str">
        <f t="shared" si="219"/>
        <v/>
      </c>
      <c r="C1009" s="59" t="str">
        <f t="shared" si="227"/>
        <v/>
      </c>
      <c r="D1009" s="60">
        <f t="shared" si="220"/>
        <v>1.9113238906946538E-298</v>
      </c>
      <c r="E1009" s="60">
        <f t="shared" si="221"/>
        <v>1.8922106517877148E-295</v>
      </c>
      <c r="F1009" s="60">
        <f t="shared" si="222"/>
        <v>9.3570007863286423E-293</v>
      </c>
      <c r="G1009" s="2">
        <f t="shared" si="228"/>
        <v>1.9113238906946538E-298</v>
      </c>
      <c r="H1009" s="2">
        <f t="shared" si="229"/>
        <v>1</v>
      </c>
      <c r="I1009" s="2" t="str">
        <f t="shared" si="223"/>
        <v>yes</v>
      </c>
      <c r="J1009" s="2">
        <f t="shared" si="230"/>
        <v>1.8922106517877148E-295</v>
      </c>
      <c r="K1009" s="2">
        <f t="shared" si="231"/>
        <v>1</v>
      </c>
      <c r="L1009" s="2"/>
      <c r="M1009" s="2"/>
      <c r="N1009" s="2" t="str">
        <f t="shared" si="224"/>
        <v>yes</v>
      </c>
      <c r="O1009" s="2">
        <f t="shared" si="232"/>
        <v>9.3570007863286423E-293</v>
      </c>
      <c r="P1009" s="2">
        <f t="shared" si="233"/>
        <v>1</v>
      </c>
      <c r="Q1009" s="2" t="str">
        <f t="shared" si="225"/>
        <v>yes</v>
      </c>
      <c r="R1009" s="2">
        <f t="shared" si="226"/>
        <v>0.99</v>
      </c>
    </row>
    <row r="1010" spans="1:28" ht="13.5" hidden="1" thickBot="1" x14ac:dyDescent="0.25">
      <c r="A1010" s="58">
        <v>989</v>
      </c>
      <c r="B1010" s="222" t="str">
        <f t="shared" si="219"/>
        <v/>
      </c>
      <c r="C1010" s="59" t="str">
        <f t="shared" si="227"/>
        <v/>
      </c>
      <c r="D1010" s="60">
        <f t="shared" si="220"/>
        <v>9.5566194534727077E-299</v>
      </c>
      <c r="E1010" s="60">
        <f t="shared" si="221"/>
        <v>9.4706098783914939E-296</v>
      </c>
      <c r="F1010" s="60">
        <f t="shared" si="222"/>
        <v>4.6879614464235169E-293</v>
      </c>
      <c r="G1010" s="2">
        <f t="shared" si="228"/>
        <v>9.5566194534727077E-299</v>
      </c>
      <c r="H1010" s="2">
        <f t="shared" si="229"/>
        <v>1</v>
      </c>
      <c r="I1010" s="2" t="str">
        <f t="shared" si="223"/>
        <v>yes</v>
      </c>
      <c r="J1010" s="2">
        <f t="shared" si="230"/>
        <v>9.4706098783914939E-296</v>
      </c>
      <c r="K1010" s="2">
        <f t="shared" si="231"/>
        <v>1</v>
      </c>
      <c r="L1010" s="2"/>
      <c r="M1010" s="2"/>
      <c r="N1010" s="2" t="str">
        <f t="shared" si="224"/>
        <v>yes</v>
      </c>
      <c r="O1010" s="2">
        <f t="shared" si="232"/>
        <v>4.6879614464235169E-293</v>
      </c>
      <c r="P1010" s="2">
        <f t="shared" si="233"/>
        <v>1</v>
      </c>
      <c r="Q1010" s="2" t="str">
        <f t="shared" si="225"/>
        <v>yes</v>
      </c>
      <c r="R1010" s="2">
        <f t="shared" si="226"/>
        <v>0.99</v>
      </c>
    </row>
    <row r="1011" spans="1:28" ht="13.5" hidden="1" thickBot="1" x14ac:dyDescent="0.25">
      <c r="A1011" s="58">
        <v>990</v>
      </c>
      <c r="B1011" s="222" t="str">
        <f t="shared" si="219"/>
        <v/>
      </c>
      <c r="C1011" s="59" t="str">
        <f t="shared" si="227"/>
        <v/>
      </c>
      <c r="D1011" s="60">
        <f t="shared" si="220"/>
        <v>4.7783097267366165E-299</v>
      </c>
      <c r="E1011" s="60">
        <f t="shared" si="221"/>
        <v>4.7400832489227415E-296</v>
      </c>
      <c r="F1011" s="60">
        <f t="shared" si="222"/>
        <v>2.3487160281508169E-293</v>
      </c>
      <c r="G1011" s="2">
        <f t="shared" si="228"/>
        <v>4.7783097267366165E-299</v>
      </c>
      <c r="H1011" s="2">
        <f t="shared" si="229"/>
        <v>1</v>
      </c>
      <c r="I1011" s="2" t="str">
        <f t="shared" si="223"/>
        <v>yes</v>
      </c>
      <c r="J1011" s="2">
        <f t="shared" si="230"/>
        <v>4.7400832489227415E-296</v>
      </c>
      <c r="K1011" s="2">
        <f t="shared" si="231"/>
        <v>1</v>
      </c>
      <c r="L1011" s="2"/>
      <c r="M1011" s="2"/>
      <c r="N1011" s="2" t="str">
        <f t="shared" si="224"/>
        <v>yes</v>
      </c>
      <c r="O1011" s="2">
        <f t="shared" si="232"/>
        <v>2.3487160281508169E-293</v>
      </c>
      <c r="P1011" s="2">
        <f t="shared" si="233"/>
        <v>1</v>
      </c>
      <c r="Q1011" s="2" t="str">
        <f t="shared" si="225"/>
        <v>yes</v>
      </c>
      <c r="R1011" s="2">
        <f t="shared" si="226"/>
        <v>0.99</v>
      </c>
    </row>
    <row r="1012" spans="1:28" ht="13.5" hidden="1" thickBot="1" x14ac:dyDescent="0.25">
      <c r="A1012" s="58">
        <v>991</v>
      </c>
      <c r="B1012" s="222" t="str">
        <f t="shared" si="219"/>
        <v/>
      </c>
      <c r="C1012" s="59" t="str">
        <f t="shared" si="227"/>
        <v/>
      </c>
      <c r="D1012" s="60">
        <f t="shared" si="220"/>
        <v>2.3891548633681679E-299</v>
      </c>
      <c r="E1012" s="60">
        <f t="shared" si="221"/>
        <v>2.3724307793246007E-296</v>
      </c>
      <c r="F1012" s="60">
        <f t="shared" si="222"/>
        <v>1.176728055699934E-293</v>
      </c>
      <c r="G1012" s="2">
        <f t="shared" si="228"/>
        <v>2.3891548633681679E-299</v>
      </c>
      <c r="H1012" s="2">
        <f t="shared" si="229"/>
        <v>1</v>
      </c>
      <c r="I1012" s="2" t="str">
        <f t="shared" si="223"/>
        <v>yes</v>
      </c>
      <c r="J1012" s="2">
        <f t="shared" si="230"/>
        <v>2.3724307793246007E-296</v>
      </c>
      <c r="K1012" s="2">
        <f t="shared" si="231"/>
        <v>1</v>
      </c>
      <c r="L1012" s="2"/>
      <c r="M1012" s="2"/>
      <c r="N1012" s="2" t="str">
        <f t="shared" si="224"/>
        <v>yes</v>
      </c>
      <c r="O1012" s="2">
        <f t="shared" si="232"/>
        <v>1.176728055699934E-293</v>
      </c>
      <c r="P1012" s="2">
        <f t="shared" si="233"/>
        <v>1</v>
      </c>
      <c r="Q1012" s="2" t="str">
        <f t="shared" si="225"/>
        <v>yes</v>
      </c>
      <c r="R1012" s="2">
        <f t="shared" si="226"/>
        <v>0.99</v>
      </c>
    </row>
    <row r="1013" spans="1:28" ht="13.5" hidden="1" thickBot="1" x14ac:dyDescent="0.25">
      <c r="A1013" s="58">
        <v>992</v>
      </c>
      <c r="B1013" s="222" t="str">
        <f t="shared" si="219"/>
        <v/>
      </c>
      <c r="C1013" s="59" t="str">
        <f t="shared" si="227"/>
        <v/>
      </c>
      <c r="D1013" s="60">
        <f t="shared" si="220"/>
        <v>1.1945774316841496E-299</v>
      </c>
      <c r="E1013" s="60">
        <f t="shared" si="221"/>
        <v>1.1874099670940484E-296</v>
      </c>
      <c r="F1013" s="60">
        <f t="shared" si="222"/>
        <v>5.8955024323959485E-294</v>
      </c>
      <c r="G1013" s="2">
        <f t="shared" si="228"/>
        <v>1.1945774316841496E-299</v>
      </c>
      <c r="H1013" s="2">
        <f t="shared" si="229"/>
        <v>1</v>
      </c>
      <c r="I1013" s="2" t="str">
        <f t="shared" si="223"/>
        <v>yes</v>
      </c>
      <c r="J1013" s="2">
        <f t="shared" si="230"/>
        <v>1.1874099670940484E-296</v>
      </c>
      <c r="K1013" s="2">
        <f t="shared" si="231"/>
        <v>1</v>
      </c>
      <c r="L1013" s="2"/>
      <c r="M1013" s="2"/>
      <c r="N1013" s="2" t="str">
        <f t="shared" si="224"/>
        <v>yes</v>
      </c>
      <c r="O1013" s="2">
        <f t="shared" si="232"/>
        <v>5.8955024323959485E-294</v>
      </c>
      <c r="P1013" s="2">
        <f t="shared" si="233"/>
        <v>1</v>
      </c>
      <c r="Q1013" s="2" t="str">
        <f t="shared" si="225"/>
        <v>yes</v>
      </c>
      <c r="R1013" s="2">
        <f t="shared" si="226"/>
        <v>0.99</v>
      </c>
    </row>
    <row r="1014" spans="1:28" ht="13.5" hidden="1" thickBot="1" x14ac:dyDescent="0.25">
      <c r="A1014" s="58">
        <v>993</v>
      </c>
      <c r="B1014" s="222" t="str">
        <f t="shared" si="219"/>
        <v/>
      </c>
      <c r="C1014" s="59" t="str">
        <f t="shared" si="227"/>
        <v/>
      </c>
      <c r="D1014" s="60">
        <f t="shared" si="220"/>
        <v>5.9728871584210769E-300</v>
      </c>
      <c r="E1014" s="60">
        <f t="shared" si="221"/>
        <v>5.9430227226283199E-297</v>
      </c>
      <c r="F1014" s="60">
        <f t="shared" si="222"/>
        <v>2.9536882660336046E-294</v>
      </c>
      <c r="G1014" s="2">
        <f t="shared" si="228"/>
        <v>5.9728871584210769E-300</v>
      </c>
      <c r="H1014" s="2">
        <f t="shared" si="229"/>
        <v>1</v>
      </c>
      <c r="I1014" s="2" t="str">
        <f t="shared" si="223"/>
        <v>yes</v>
      </c>
      <c r="J1014" s="2">
        <f t="shared" si="230"/>
        <v>5.9430227226283199E-297</v>
      </c>
      <c r="K1014" s="2">
        <f t="shared" si="231"/>
        <v>1</v>
      </c>
      <c r="L1014" s="2"/>
      <c r="M1014" s="2"/>
      <c r="N1014" s="2" t="str">
        <f t="shared" si="224"/>
        <v>yes</v>
      </c>
      <c r="O1014" s="2">
        <f t="shared" si="232"/>
        <v>2.9536882660336046E-294</v>
      </c>
      <c r="P1014" s="2">
        <f t="shared" si="233"/>
        <v>1</v>
      </c>
      <c r="Q1014" s="2" t="str">
        <f t="shared" si="225"/>
        <v>yes</v>
      </c>
      <c r="R1014" s="2">
        <f t="shared" si="226"/>
        <v>0.99</v>
      </c>
    </row>
    <row r="1015" spans="1:28" ht="13.5" hidden="1" thickBot="1" x14ac:dyDescent="0.25">
      <c r="A1015" s="58">
        <v>994</v>
      </c>
      <c r="B1015" s="222" t="str">
        <f t="shared" si="219"/>
        <v/>
      </c>
      <c r="C1015" s="59" t="str">
        <f t="shared" si="227"/>
        <v/>
      </c>
      <c r="D1015" s="60">
        <f t="shared" si="220"/>
        <v>2.9864435792103627E-300</v>
      </c>
      <c r="E1015" s="60">
        <f t="shared" si="221"/>
        <v>2.9744978048935336E-297</v>
      </c>
      <c r="F1015" s="60">
        <f t="shared" si="222"/>
        <v>1.4798156443780308E-294</v>
      </c>
      <c r="G1015" s="2">
        <f t="shared" si="228"/>
        <v>2.9864435792103627E-300</v>
      </c>
      <c r="H1015" s="2">
        <f t="shared" si="229"/>
        <v>1</v>
      </c>
      <c r="I1015" s="2" t="str">
        <f t="shared" si="223"/>
        <v>yes</v>
      </c>
      <c r="J1015" s="2">
        <f t="shared" si="230"/>
        <v>2.9744978048935336E-297</v>
      </c>
      <c r="K1015" s="2">
        <f t="shared" si="231"/>
        <v>1</v>
      </c>
      <c r="L1015" s="2"/>
      <c r="M1015" s="2"/>
      <c r="N1015" s="2" t="str">
        <f t="shared" si="224"/>
        <v>yes</v>
      </c>
      <c r="O1015" s="2">
        <f t="shared" si="232"/>
        <v>1.4798156443780308E-294</v>
      </c>
      <c r="P1015" s="2">
        <f t="shared" si="233"/>
        <v>1</v>
      </c>
      <c r="Q1015" s="2" t="str">
        <f t="shared" si="225"/>
        <v>yes</v>
      </c>
      <c r="R1015" s="2">
        <f t="shared" si="226"/>
        <v>0.99</v>
      </c>
    </row>
    <row r="1016" spans="1:28" ht="13.5" hidden="1" thickBot="1" x14ac:dyDescent="0.25">
      <c r="A1016" s="58">
        <v>995</v>
      </c>
      <c r="B1016" s="222" t="str">
        <f t="shared" si="219"/>
        <v/>
      </c>
      <c r="C1016" s="59" t="str">
        <f t="shared" si="227"/>
        <v/>
      </c>
      <c r="D1016" s="60">
        <f t="shared" si="220"/>
        <v>1.4932217896052636E-300</v>
      </c>
      <c r="E1016" s="60">
        <f t="shared" si="221"/>
        <v>1.4887421242364531E-297</v>
      </c>
      <c r="F1016" s="60">
        <f t="shared" si="222"/>
        <v>7.4139507109150283E-295</v>
      </c>
      <c r="G1016" s="2">
        <f t="shared" si="228"/>
        <v>1.4932217896052636E-300</v>
      </c>
      <c r="H1016" s="2">
        <f t="shared" si="229"/>
        <v>1</v>
      </c>
      <c r="I1016" s="2" t="str">
        <f t="shared" si="223"/>
        <v>yes</v>
      </c>
      <c r="J1016" s="2">
        <f t="shared" si="230"/>
        <v>1.4887421242364531E-297</v>
      </c>
      <c r="K1016" s="2">
        <f t="shared" si="231"/>
        <v>1</v>
      </c>
      <c r="L1016" s="2"/>
      <c r="M1016" s="2"/>
      <c r="N1016" s="2" t="str">
        <f t="shared" si="224"/>
        <v>yes</v>
      </c>
      <c r="O1016" s="2">
        <f t="shared" si="232"/>
        <v>7.4139507109150283E-295</v>
      </c>
      <c r="P1016" s="2">
        <f t="shared" si="233"/>
        <v>1</v>
      </c>
      <c r="Q1016" s="2" t="str">
        <f t="shared" si="225"/>
        <v>yes</v>
      </c>
      <c r="R1016" s="2">
        <f t="shared" si="226"/>
        <v>0.99</v>
      </c>
    </row>
    <row r="1017" spans="1:28" ht="13.5" hidden="1" thickBot="1" x14ac:dyDescent="0.25">
      <c r="A1017" s="58">
        <v>996</v>
      </c>
      <c r="B1017" s="222" t="str">
        <f t="shared" si="219"/>
        <v/>
      </c>
      <c r="C1017" s="59" t="str">
        <f t="shared" si="227"/>
        <v/>
      </c>
      <c r="D1017" s="60">
        <f t="shared" si="220"/>
        <v>7.4661089480258803E-301</v>
      </c>
      <c r="E1017" s="60">
        <f t="shared" si="221"/>
        <v>7.4511767301298557E-298</v>
      </c>
      <c r="F1017" s="60">
        <f t="shared" si="222"/>
        <v>3.7144190660788992E-295</v>
      </c>
      <c r="G1017" s="2">
        <f t="shared" si="228"/>
        <v>7.4661089480258803E-301</v>
      </c>
      <c r="H1017" s="2">
        <f t="shared" si="229"/>
        <v>1</v>
      </c>
      <c r="I1017" s="2" t="str">
        <f t="shared" si="223"/>
        <v>yes</v>
      </c>
      <c r="J1017" s="2">
        <f t="shared" si="230"/>
        <v>7.4511767301298557E-298</v>
      </c>
      <c r="K1017" s="2">
        <f t="shared" si="231"/>
        <v>1</v>
      </c>
      <c r="L1017" s="2"/>
      <c r="M1017" s="2"/>
      <c r="N1017" s="2" t="str">
        <f t="shared" si="224"/>
        <v>yes</v>
      </c>
      <c r="O1017" s="2">
        <f t="shared" si="232"/>
        <v>3.7144190660788992E-295</v>
      </c>
      <c r="P1017" s="2">
        <f t="shared" si="233"/>
        <v>1</v>
      </c>
      <c r="Q1017" s="2" t="str">
        <f t="shared" si="225"/>
        <v>yes</v>
      </c>
      <c r="R1017" s="2">
        <f t="shared" si="226"/>
        <v>0.99</v>
      </c>
    </row>
    <row r="1018" spans="1:28" ht="13.5" hidden="1" thickBot="1" x14ac:dyDescent="0.25">
      <c r="A1018" s="58">
        <v>997</v>
      </c>
      <c r="B1018" s="222" t="str">
        <f t="shared" si="219"/>
        <v/>
      </c>
      <c r="C1018" s="59" t="str">
        <f t="shared" si="227"/>
        <v/>
      </c>
      <c r="D1018" s="60">
        <f t="shared" si="220"/>
        <v>3.7330544740131449E-301</v>
      </c>
      <c r="E1018" s="60">
        <f t="shared" si="221"/>
        <v>3.7293214195391449E-298</v>
      </c>
      <c r="F1018" s="60">
        <f t="shared" si="222"/>
        <v>1.8609351214044054E-295</v>
      </c>
      <c r="G1018" s="2">
        <f t="shared" si="228"/>
        <v>3.7330544740131449E-301</v>
      </c>
      <c r="H1018" s="2">
        <f t="shared" si="229"/>
        <v>1</v>
      </c>
      <c r="I1018" s="2" t="str">
        <f t="shared" si="223"/>
        <v>yes</v>
      </c>
      <c r="J1018" s="2">
        <f t="shared" si="230"/>
        <v>3.7293214195391449E-298</v>
      </c>
      <c r="K1018" s="2">
        <f t="shared" si="231"/>
        <v>1</v>
      </c>
      <c r="L1018" s="2"/>
      <c r="M1018" s="2"/>
      <c r="N1018" s="2" t="str">
        <f t="shared" si="224"/>
        <v>yes</v>
      </c>
      <c r="O1018" s="2">
        <f t="shared" si="232"/>
        <v>1.8609351214044054E-295</v>
      </c>
      <c r="P1018" s="2">
        <f t="shared" si="233"/>
        <v>1</v>
      </c>
      <c r="Q1018" s="2" t="str">
        <f t="shared" si="225"/>
        <v>yes</v>
      </c>
      <c r="R1018" s="2">
        <f t="shared" si="226"/>
        <v>0.99</v>
      </c>
    </row>
    <row r="1019" spans="1:28" ht="13.5" hidden="1" thickBot="1" x14ac:dyDescent="0.25">
      <c r="A1019" s="58">
        <v>998</v>
      </c>
      <c r="B1019" s="222" t="str">
        <f t="shared" si="219"/>
        <v/>
      </c>
      <c r="C1019" s="59" t="str">
        <f t="shared" si="227"/>
        <v/>
      </c>
      <c r="D1019" s="60">
        <f t="shared" si="220"/>
        <v>1.866527237006463E-301</v>
      </c>
      <c r="E1019" s="60">
        <f t="shared" si="221"/>
        <v>1.8665272370064704E-298</v>
      </c>
      <c r="F1019" s="60">
        <f t="shared" si="222"/>
        <v>9.323322214120234E-296</v>
      </c>
      <c r="G1019" s="2">
        <f t="shared" si="228"/>
        <v>1.866527237006463E-301</v>
      </c>
      <c r="H1019" s="2">
        <f t="shared" si="229"/>
        <v>1</v>
      </c>
      <c r="I1019" s="2" t="str">
        <f t="shared" si="223"/>
        <v>yes</v>
      </c>
      <c r="J1019" s="2">
        <f t="shared" si="230"/>
        <v>1.8665272370064704E-298</v>
      </c>
      <c r="K1019" s="2">
        <f t="shared" si="231"/>
        <v>1</v>
      </c>
      <c r="L1019" s="2"/>
      <c r="M1019" s="2"/>
      <c r="N1019" s="2" t="str">
        <f t="shared" si="224"/>
        <v>yes</v>
      </c>
      <c r="O1019" s="2">
        <f t="shared" si="232"/>
        <v>9.323322214120234E-296</v>
      </c>
      <c r="P1019" s="2">
        <f t="shared" si="233"/>
        <v>1</v>
      </c>
      <c r="Q1019" s="2" t="str">
        <f t="shared" si="225"/>
        <v>yes</v>
      </c>
      <c r="R1019" s="2">
        <f t="shared" si="226"/>
        <v>0.99</v>
      </c>
    </row>
    <row r="1020" spans="1:28" ht="13.5" hidden="1" thickBot="1" x14ac:dyDescent="0.25">
      <c r="A1020" s="58">
        <v>999</v>
      </c>
      <c r="B1020" s="222" t="str">
        <f t="shared" si="219"/>
        <v/>
      </c>
      <c r="C1020" s="59" t="str">
        <f t="shared" si="227"/>
        <v/>
      </c>
      <c r="D1020" s="60">
        <f t="shared" si="220"/>
        <v>9.332636185032827E-302</v>
      </c>
      <c r="E1020" s="60">
        <f t="shared" si="221"/>
        <v>9.3419688212178968E-299</v>
      </c>
      <c r="F1020" s="60">
        <f t="shared" si="222"/>
        <v>4.670993743244877E-296</v>
      </c>
      <c r="G1020" s="2">
        <f t="shared" si="228"/>
        <v>9.332636185032827E-302</v>
      </c>
      <c r="H1020" s="2">
        <f t="shared" si="229"/>
        <v>1</v>
      </c>
      <c r="I1020" s="2" t="str">
        <f t="shared" si="223"/>
        <v>yes</v>
      </c>
      <c r="J1020" s="2">
        <f t="shared" si="230"/>
        <v>9.3419688212178968E-299</v>
      </c>
      <c r="K1020" s="2">
        <f t="shared" si="231"/>
        <v>1</v>
      </c>
      <c r="L1020" s="2"/>
      <c r="M1020" s="2"/>
      <c r="N1020" s="2" t="str">
        <f t="shared" si="224"/>
        <v>yes</v>
      </c>
      <c r="O1020" s="2">
        <f t="shared" si="232"/>
        <v>4.670993743244877E-296</v>
      </c>
      <c r="P1020" s="2">
        <f t="shared" si="233"/>
        <v>1</v>
      </c>
      <c r="Q1020" s="2" t="str">
        <f t="shared" si="225"/>
        <v>yes</v>
      </c>
      <c r="R1020" s="2">
        <f t="shared" si="226"/>
        <v>0.99</v>
      </c>
    </row>
    <row r="1021" spans="1:28" hidden="1" x14ac:dyDescent="0.2">
      <c r="A1021" s="58">
        <v>1000</v>
      </c>
      <c r="B1021" s="222" t="str">
        <f t="shared" si="219"/>
        <v/>
      </c>
      <c r="C1021" s="59" t="str">
        <f t="shared" si="227"/>
        <v/>
      </c>
      <c r="D1021" s="60">
        <f t="shared" si="220"/>
        <v>4.66631809251614E-302</v>
      </c>
      <c r="E1021" s="60">
        <f t="shared" si="221"/>
        <v>4.6756507287011892E-299</v>
      </c>
      <c r="F1021" s="60">
        <f t="shared" si="222"/>
        <v>2.3401678560331761E-296</v>
      </c>
      <c r="G1021" s="2">
        <f t="shared" si="228"/>
        <v>4.66631809251614E-302</v>
      </c>
      <c r="H1021" s="2">
        <f t="shared" si="229"/>
        <v>1</v>
      </c>
      <c r="I1021" s="2" t="str">
        <f t="shared" si="223"/>
        <v>yes</v>
      </c>
      <c r="J1021" s="2">
        <f t="shared" si="230"/>
        <v>4.6756507287011892E-299</v>
      </c>
      <c r="K1021" s="2">
        <f t="shared" si="231"/>
        <v>1</v>
      </c>
      <c r="L1021" s="2"/>
      <c r="M1021" s="2"/>
      <c r="N1021" s="2" t="str">
        <f t="shared" si="224"/>
        <v>yes</v>
      </c>
      <c r="O1021" s="2">
        <f t="shared" si="232"/>
        <v>2.3401678560331761E-296</v>
      </c>
      <c r="P1021" s="2">
        <f t="shared" si="233"/>
        <v>1</v>
      </c>
      <c r="Q1021" s="2" t="str">
        <f t="shared" si="225"/>
        <v>yes</v>
      </c>
      <c r="R1021" s="2">
        <f t="shared" si="226"/>
        <v>0.99</v>
      </c>
    </row>
    <row r="1022" spans="1:28" hidden="1" x14ac:dyDescent="0.2">
      <c r="A1022" s="59"/>
      <c r="B1022" s="223"/>
      <c r="C1022" s="59"/>
      <c r="D1022" s="60"/>
      <c r="E1022" s="60"/>
      <c r="F1022" s="60"/>
      <c r="G1022" s="2"/>
      <c r="H1022" s="2"/>
      <c r="I1022" s="2"/>
      <c r="J1022" s="2"/>
      <c r="K1022" s="2"/>
      <c r="L1022" s="2"/>
      <c r="M1022" s="2"/>
      <c r="N1022" s="2"/>
      <c r="O1022" s="2"/>
      <c r="P1022" s="2"/>
      <c r="Q1022" s="2"/>
      <c r="R1022" s="2"/>
    </row>
    <row r="1023" spans="1:28" hidden="1" x14ac:dyDescent="0.2"/>
    <row r="1024" spans="1:28" hidden="1" x14ac:dyDescent="0.2">
      <c r="A1024" t="s">
        <v>30</v>
      </c>
      <c r="B1024"/>
      <c r="C1024"/>
      <c r="D1024"/>
      <c r="E1024"/>
      <c r="F1024"/>
      <c r="G1024"/>
      <c r="H1024"/>
      <c r="I1024"/>
      <c r="J1024"/>
      <c r="K1024"/>
      <c r="L1024"/>
      <c r="M1024"/>
      <c r="N1024"/>
      <c r="O1024"/>
      <c r="P1024"/>
      <c r="Q1024"/>
      <c r="R1024"/>
      <c r="S1024"/>
      <c r="T1024"/>
      <c r="U1024"/>
      <c r="V1024"/>
      <c r="W1024"/>
      <c r="X1024"/>
      <c r="Y1024"/>
      <c r="Z1024"/>
      <c r="AA1024"/>
      <c r="AB1024"/>
    </row>
    <row r="1025" spans="1:28" hidden="1" x14ac:dyDescent="0.2">
      <c r="A1025" s="61" t="s">
        <v>31</v>
      </c>
      <c r="B1025" s="61"/>
      <c r="C1025"/>
      <c r="D1025"/>
      <c r="E1025"/>
      <c r="F1025"/>
      <c r="G1025"/>
      <c r="H1025"/>
      <c r="I1025"/>
      <c r="J1025"/>
      <c r="K1025"/>
      <c r="L1025"/>
      <c r="M1025"/>
      <c r="N1025"/>
      <c r="O1025"/>
      <c r="P1025"/>
      <c r="Q1025"/>
      <c r="R1025"/>
      <c r="S1025"/>
      <c r="T1025"/>
      <c r="U1025"/>
      <c r="V1025"/>
      <c r="W1025"/>
      <c r="X1025"/>
      <c r="Y1025"/>
      <c r="Z1025"/>
      <c r="AA1025"/>
      <c r="AB1025"/>
    </row>
    <row r="1026" spans="1:28" hidden="1" x14ac:dyDescent="0.2">
      <c r="A1026" s="224" t="s">
        <v>32</v>
      </c>
      <c r="B1026" s="62"/>
      <c r="C1026" s="62" t="s">
        <v>33</v>
      </c>
      <c r="D1026" s="225"/>
      <c r="E1026" s="62"/>
      <c r="F1026" s="62" t="s">
        <v>34</v>
      </c>
      <c r="G1026" s="225"/>
      <c r="H1026" s="62"/>
      <c r="I1026" s="62" t="s">
        <v>35</v>
      </c>
      <c r="J1026" s="62"/>
      <c r="K1026"/>
      <c r="L1026"/>
      <c r="M1026"/>
      <c r="N1026"/>
      <c r="O1026" s="61" t="s">
        <v>36</v>
      </c>
      <c r="P1026"/>
      <c r="Q1026" s="62" t="s">
        <v>33</v>
      </c>
      <c r="R1026" s="62"/>
      <c r="S1026" s="62"/>
      <c r="T1026" s="225" t="s">
        <v>37</v>
      </c>
      <c r="U1026" s="62" t="s">
        <v>34</v>
      </c>
      <c r="V1026" s="62"/>
      <c r="W1026" s="62"/>
      <c r="X1026" s="225" t="s">
        <v>37</v>
      </c>
      <c r="Y1026" s="62" t="s">
        <v>35</v>
      </c>
      <c r="Z1026" s="62"/>
      <c r="AA1026" s="62"/>
      <c r="AB1026" s="62" t="s">
        <v>37</v>
      </c>
    </row>
    <row r="1027" spans="1:28" hidden="1" x14ac:dyDescent="0.2">
      <c r="A1027" s="226" t="s">
        <v>38</v>
      </c>
      <c r="B1027" s="63" t="s">
        <v>39</v>
      </c>
      <c r="C1027" s="63" t="s">
        <v>40</v>
      </c>
      <c r="D1027" s="227" t="s">
        <v>41</v>
      </c>
      <c r="E1027" s="63" t="s">
        <v>39</v>
      </c>
      <c r="F1027" s="63" t="s">
        <v>40</v>
      </c>
      <c r="G1027" s="227" t="s">
        <v>41</v>
      </c>
      <c r="H1027" s="63" t="s">
        <v>39</v>
      </c>
      <c r="I1027" s="63" t="s">
        <v>40</v>
      </c>
      <c r="J1027" s="63" t="s">
        <v>41</v>
      </c>
      <c r="K1027"/>
      <c r="L1027"/>
      <c r="M1027"/>
      <c r="N1027"/>
      <c r="O1027" t="s">
        <v>38</v>
      </c>
      <c r="P1027" t="s">
        <v>42</v>
      </c>
      <c r="Q1027" s="63" t="s">
        <v>43</v>
      </c>
      <c r="R1027" s="63" t="s">
        <v>44</v>
      </c>
      <c r="S1027" s="63" t="s">
        <v>45</v>
      </c>
      <c r="T1027" s="227" t="s">
        <v>40</v>
      </c>
      <c r="U1027" s="63" t="s">
        <v>43</v>
      </c>
      <c r="V1027" s="63" t="s">
        <v>44</v>
      </c>
      <c r="W1027" s="63" t="s">
        <v>45</v>
      </c>
      <c r="X1027" s="227" t="s">
        <v>40</v>
      </c>
      <c r="Y1027" s="63" t="s">
        <v>43</v>
      </c>
      <c r="Z1027" s="63" t="s">
        <v>44</v>
      </c>
      <c r="AA1027" s="63" t="s">
        <v>45</v>
      </c>
      <c r="AB1027" s="63" t="s">
        <v>40</v>
      </c>
    </row>
    <row r="1028" spans="1:28" hidden="1" x14ac:dyDescent="0.2">
      <c r="A1028" s="224">
        <v>1</v>
      </c>
      <c r="B1028">
        <f>CEILING(($B$9*$B$8)-A1028,1)</f>
        <v>24</v>
      </c>
      <c r="C1028">
        <f ca="1">OFFSET(T1028,B1028,0)</f>
        <v>0.75510204081633192</v>
      </c>
      <c r="D1028" s="225" t="str">
        <f t="shared" ref="D1028:D1059" ca="1" si="234">IF($A1028&gt;=$B$8, "yes",IF(C1028&gt;$B$11,"yes","no"))</f>
        <v>no</v>
      </c>
      <c r="E1028">
        <f>CEILING(($B$9*$B$8)-A1028+1,1)</f>
        <v>25</v>
      </c>
      <c r="F1028">
        <f ca="1">OFFSET(X1028,E1028,0)</f>
        <v>0.24489795918367543</v>
      </c>
      <c r="G1028" s="225" t="str">
        <f t="shared" ref="G1028:G1059" ca="1" si="235">IF($A1028&gt;=$B$8,"yes",IF(F1028&gt;$B$11,"yes","no"))</f>
        <v>no</v>
      </c>
      <c r="H1028">
        <f>CEILING(($B$9*$B$8)-A1028+2,1)</f>
        <v>26</v>
      </c>
      <c r="I1028">
        <f ca="1">OFFSET(AB1028,H1028,0)</f>
        <v>0</v>
      </c>
      <c r="J1028" t="str">
        <f t="shared" ref="J1028:J1059" ca="1" si="236">IF($A1028&gt;=$B$8,"yes",IF(I1028&gt;$B$11,"yes","no"))</f>
        <v>no</v>
      </c>
      <c r="K1028"/>
      <c r="L1028"/>
      <c r="M1028"/>
      <c r="N1028"/>
      <c r="O1028">
        <v>1</v>
      </c>
      <c r="P1028" s="224">
        <v>0</v>
      </c>
      <c r="Q1028">
        <f t="shared" ref="Q1028:Q1059" si="237">IF(P1028&lt;=($B$8-O1028),EXP(GAMMALN(O1028+$C$9+$C$11))*COMBIN($B$8-O1028,P1028)*EXP(GAMMALN(P1028+O1028+$C$9))*EXP(GAMMALN($B$8-O1028-P1028+$C$11)),0)</f>
        <v>2.4827831185071925E+61</v>
      </c>
      <c r="R1028">
        <f t="shared" ref="R1028:R1059" si="238">EXP(GAMMALN(O1028+$C$9))*EXP(GAMMALN($C$11))*EXP(GAMMALN($B$8+$C$9+$C$11))</f>
        <v>3.0414093201713019E+64</v>
      </c>
      <c r="S1028">
        <f t="shared" ref="S1028:S1059" si="239">Q1028/R1028</f>
        <v>8.1632653061224731E-4</v>
      </c>
      <c r="T1028" s="225">
        <f t="shared" ref="T1028:T1059" si="240">IF(T1029=0,S1028,T1029+S1028)</f>
        <v>1.0000000000000073</v>
      </c>
      <c r="U1028">
        <f t="shared" ref="U1028:U1059" si="241">IF(P1028&lt;=($B$8-O1028),EXP(GAMMALN(O1028+$C$9+$C$11))*COMBIN($B$8-O1028,P1028)*EXP(GAMMALN(P1028+O1028-1+$C$9))*EXP(GAMMALN($B$8-O1028+1-P1028+$C$11)),0)</f>
        <v>1.2165637280685118E+63</v>
      </c>
      <c r="V1028">
        <f t="shared" ref="V1028:V1059" si="242">EXP(GAMMALN(O1028-1+$C$9))*EXP(GAMMALN($C$11+1))*EXP(GAMMALN($B$8+$C$9+$C$11))</f>
        <v>3.0414093201713019E+64</v>
      </c>
      <c r="W1028">
        <f t="shared" ref="W1028:W1059" si="243">U1028/V1028</f>
        <v>3.9999999999999709E-2</v>
      </c>
      <c r="X1028" s="225">
        <f t="shared" ref="X1028:X1059" si="244">IF(X1029=0,W1028,X1029+W1028)</f>
        <v>1.0000000000000073</v>
      </c>
      <c r="Y1028">
        <v>0</v>
      </c>
      <c r="Z1028">
        <v>0</v>
      </c>
      <c r="AA1028">
        <v>0</v>
      </c>
      <c r="AB1028">
        <v>0</v>
      </c>
    </row>
    <row r="1029" spans="1:28" hidden="1" x14ac:dyDescent="0.2">
      <c r="A1029" s="224">
        <v>2</v>
      </c>
      <c r="B1029">
        <f t="shared" ref="B1029:B1060" si="245">IF(B1028=1,0,IF(B1028&gt;0,CEILING(($B$9*$B$8)-A1029,1),0))</f>
        <v>23</v>
      </c>
      <c r="C1029">
        <f ca="1">IF(C1028=1,1,OFFSET(T1081,B1029,0))</f>
        <v>0.82265306122449655</v>
      </c>
      <c r="D1029" s="225" t="str">
        <f t="shared" ca="1" si="234"/>
        <v>no</v>
      </c>
      <c r="E1029">
        <f t="shared" ref="E1029:E1060" si="246">IF(E1028=1,0,IF(E1028&gt;0,CEILING(($B$9*$B$8)-A1029+1,1),0))</f>
        <v>24</v>
      </c>
      <c r="F1029">
        <f ca="1">IF(F1028=1,1,OFFSET(X1081,E1029,0))</f>
        <v>0.49755102040816707</v>
      </c>
      <c r="G1029" s="225" t="str">
        <f t="shared" ca="1" si="235"/>
        <v>no</v>
      </c>
      <c r="H1029">
        <f t="shared" ref="H1029:H1060" si="247">IF(H1028=1,0,IF(H1028&gt;0,CEILING(($B$9*$B$8)-A1029+2,1),0))</f>
        <v>25</v>
      </c>
      <c r="I1029">
        <f ca="1">IF(I1028=1,1,OFFSET(AB1081,H1029,0))</f>
        <v>0.11729591836734793</v>
      </c>
      <c r="J1029" t="str">
        <f t="shared" ca="1" si="236"/>
        <v>no</v>
      </c>
      <c r="K1029"/>
      <c r="L1029"/>
      <c r="M1029"/>
      <c r="N1029"/>
      <c r="O1029">
        <f t="shared" ref="O1029:O1060" si="248">O1028</f>
        <v>1</v>
      </c>
      <c r="P1029" s="224">
        <v>1</v>
      </c>
      <c r="Q1029">
        <f t="shared" si="237"/>
        <v>4.9655662370145009E+61</v>
      </c>
      <c r="R1029">
        <f t="shared" si="238"/>
        <v>3.0414093201713019E+64</v>
      </c>
      <c r="S1029">
        <f t="shared" si="239"/>
        <v>1.6326530612245328E-3</v>
      </c>
      <c r="T1029" s="225">
        <f t="shared" si="240"/>
        <v>0.99918367346939507</v>
      </c>
      <c r="U1029">
        <f t="shared" si="241"/>
        <v>1.1917358968834525E+63</v>
      </c>
      <c r="V1029">
        <f t="shared" si="242"/>
        <v>3.0414093201713019E+64</v>
      </c>
      <c r="W1029">
        <f t="shared" si="243"/>
        <v>3.9183673469387871E-2</v>
      </c>
      <c r="X1029" s="225">
        <f t="shared" si="244"/>
        <v>0.96000000000000763</v>
      </c>
      <c r="Y1029">
        <v>0</v>
      </c>
      <c r="Z1029">
        <v>0</v>
      </c>
      <c r="AA1029">
        <v>0</v>
      </c>
      <c r="AB1029">
        <v>0</v>
      </c>
    </row>
    <row r="1030" spans="1:28" hidden="1" x14ac:dyDescent="0.2">
      <c r="A1030" s="224">
        <v>3</v>
      </c>
      <c r="B1030">
        <f t="shared" si="245"/>
        <v>22</v>
      </c>
      <c r="C1030">
        <f ca="1">IF(C1029=1,1,OFFSET(T1134,B1030,0))</f>
        <v>0.94507164567955526</v>
      </c>
      <c r="D1030" s="225" t="str">
        <f t="shared" ca="1" si="234"/>
        <v>no</v>
      </c>
      <c r="E1030">
        <f t="shared" si="246"/>
        <v>23</v>
      </c>
      <c r="F1030">
        <f ca="1">IF(F1029=1,1,OFFSET(X1134,E1030,0))</f>
        <v>0.69539730785931919</v>
      </c>
      <c r="G1030" s="225" t="str">
        <f t="shared" ca="1" si="235"/>
        <v>no</v>
      </c>
      <c r="H1030">
        <f t="shared" si="247"/>
        <v>24</v>
      </c>
      <c r="I1030">
        <f ca="1">IF(I1029=1,1,OFFSET(AB1134,H1030,0))</f>
        <v>0.30460269214068858</v>
      </c>
      <c r="J1030" t="str">
        <f t="shared" ca="1" si="236"/>
        <v>no</v>
      </c>
      <c r="K1030"/>
      <c r="L1030"/>
      <c r="M1030"/>
      <c r="N1030"/>
      <c r="O1030">
        <f t="shared" si="248"/>
        <v>1</v>
      </c>
      <c r="P1030" s="224">
        <v>2</v>
      </c>
      <c r="Q1030">
        <f t="shared" si="237"/>
        <v>7.4483493555215082E+61</v>
      </c>
      <c r="R1030">
        <f t="shared" si="238"/>
        <v>3.0414093201713019E+64</v>
      </c>
      <c r="S1030">
        <f t="shared" si="239"/>
        <v>2.448979591836719E-3</v>
      </c>
      <c r="T1030" s="225">
        <f t="shared" si="240"/>
        <v>0.99755102040817056</v>
      </c>
      <c r="U1030">
        <f t="shared" si="241"/>
        <v>1.1669080656984077E+63</v>
      </c>
      <c r="V1030">
        <f t="shared" si="242"/>
        <v>3.0414093201713019E+64</v>
      </c>
      <c r="W1030">
        <f t="shared" si="243"/>
        <v>3.8367346938776518E-2</v>
      </c>
      <c r="X1030" s="225">
        <f t="shared" si="244"/>
        <v>0.92081632653061973</v>
      </c>
      <c r="Y1030">
        <v>0</v>
      </c>
      <c r="Z1030">
        <v>0</v>
      </c>
      <c r="AA1030">
        <v>0</v>
      </c>
      <c r="AB1030">
        <v>0</v>
      </c>
    </row>
    <row r="1031" spans="1:28" hidden="1" x14ac:dyDescent="0.2">
      <c r="A1031" s="224">
        <v>4</v>
      </c>
      <c r="B1031">
        <f t="shared" si="245"/>
        <v>21</v>
      </c>
      <c r="C1031">
        <f ca="1">IF(C1030=1,1,OFFSET(T1186,B1031,0))</f>
        <v>0.97492401215806124</v>
      </c>
      <c r="D1031" s="225" t="str">
        <f t="shared" ca="1" si="234"/>
        <v>no</v>
      </c>
      <c r="E1031">
        <f t="shared" si="246"/>
        <v>22</v>
      </c>
      <c r="F1031">
        <f ca="1">IF(F1030=1,1,OFFSET(X1186,E1031,0))</f>
        <v>0.82566217976552914</v>
      </c>
      <c r="G1031" s="225" t="str">
        <f t="shared" ca="1" si="235"/>
        <v>no</v>
      </c>
      <c r="H1031">
        <f t="shared" si="247"/>
        <v>23</v>
      </c>
      <c r="I1031">
        <f ca="1">IF(I1030=1,1,OFFSET(AB1186,H1031,0))</f>
        <v>0.50000000000000377</v>
      </c>
      <c r="J1031" t="str">
        <f t="shared" ca="1" si="236"/>
        <v>no</v>
      </c>
      <c r="K1031"/>
      <c r="L1031"/>
      <c r="M1031"/>
      <c r="N1031"/>
      <c r="O1031">
        <f t="shared" si="248"/>
        <v>1</v>
      </c>
      <c r="P1031" s="224">
        <v>3</v>
      </c>
      <c r="Q1031">
        <f t="shared" si="237"/>
        <v>9.9311324740291537E+61</v>
      </c>
      <c r="R1031">
        <f t="shared" si="238"/>
        <v>3.0414093201713019E+64</v>
      </c>
      <c r="S1031">
        <f t="shared" si="239"/>
        <v>3.2653061224491155E-3</v>
      </c>
      <c r="T1031" s="225">
        <f t="shared" si="240"/>
        <v>0.9951020408163338</v>
      </c>
      <c r="U1031">
        <f t="shared" si="241"/>
        <v>1.1420802345132979E+63</v>
      </c>
      <c r="V1031">
        <f t="shared" si="242"/>
        <v>3.0414093201713019E+64</v>
      </c>
      <c r="W1031">
        <f t="shared" si="243"/>
        <v>3.7551020408163022E-2</v>
      </c>
      <c r="X1031" s="225">
        <f t="shared" si="244"/>
        <v>0.88244897959184321</v>
      </c>
      <c r="Y1031">
        <v>0</v>
      </c>
      <c r="Z1031">
        <v>0</v>
      </c>
      <c r="AA1031">
        <v>0</v>
      </c>
      <c r="AB1031">
        <v>0</v>
      </c>
    </row>
    <row r="1032" spans="1:28" hidden="1" x14ac:dyDescent="0.2">
      <c r="A1032" s="224">
        <v>5</v>
      </c>
      <c r="B1032">
        <f t="shared" si="245"/>
        <v>20</v>
      </c>
      <c r="C1032">
        <f ca="1">IF(C1031=1,1,OFFSET(T1236,B1032,0))</f>
        <v>0.98885511651469815</v>
      </c>
      <c r="D1032" s="225" t="str">
        <f t="shared" ca="1" si="234"/>
        <v>no</v>
      </c>
      <c r="E1032">
        <f t="shared" si="246"/>
        <v>21</v>
      </c>
      <c r="F1032">
        <f ca="1">IF(F1031=1,1,OFFSET(X1236,E1032,0))</f>
        <v>0.90526849037488022</v>
      </c>
      <c r="G1032" s="225" t="str">
        <f t="shared" ca="1" si="235"/>
        <v>no</v>
      </c>
      <c r="H1032">
        <f t="shared" si="247"/>
        <v>22</v>
      </c>
      <c r="I1032">
        <f ca="1">IF(I1031=1,1,OFFSET(AB1236,H1032,0))</f>
        <v>0.66644955854682797</v>
      </c>
      <c r="J1032" t="str">
        <f t="shared" ca="1" si="236"/>
        <v>no</v>
      </c>
      <c r="K1032"/>
      <c r="L1032"/>
      <c r="M1032"/>
      <c r="N1032"/>
      <c r="O1032">
        <f t="shared" si="248"/>
        <v>1</v>
      </c>
      <c r="P1032" s="224">
        <v>4</v>
      </c>
      <c r="Q1032">
        <f t="shared" si="237"/>
        <v>1.2413915592535934E+62</v>
      </c>
      <c r="R1032">
        <f t="shared" si="238"/>
        <v>3.0414093201713019E+64</v>
      </c>
      <c r="S1032">
        <f t="shared" si="239"/>
        <v>4.0816326530612266E-3</v>
      </c>
      <c r="T1032" s="225">
        <f t="shared" si="240"/>
        <v>0.99183673469388467</v>
      </c>
      <c r="U1032">
        <f t="shared" si="241"/>
        <v>1.1172524033282798E+63</v>
      </c>
      <c r="V1032">
        <f t="shared" si="242"/>
        <v>3.0414093201713019E+64</v>
      </c>
      <c r="W1032">
        <f t="shared" si="243"/>
        <v>3.673469387755255E-2</v>
      </c>
      <c r="X1032" s="225">
        <f t="shared" si="244"/>
        <v>0.84489795918368016</v>
      </c>
      <c r="Y1032">
        <v>0</v>
      </c>
      <c r="Z1032">
        <v>0</v>
      </c>
      <c r="AA1032">
        <v>0</v>
      </c>
      <c r="AB1032">
        <v>0</v>
      </c>
    </row>
    <row r="1033" spans="1:28" hidden="1" x14ac:dyDescent="0.2">
      <c r="A1033" s="224">
        <v>6</v>
      </c>
      <c r="B1033">
        <f t="shared" si="245"/>
        <v>19</v>
      </c>
      <c r="C1033">
        <f ca="1">IF(C1032=1,1,OFFSET(T1285,B1033,0))</f>
        <v>0.99518743667680376</v>
      </c>
      <c r="D1033" s="225" t="str">
        <f t="shared" ca="1" si="234"/>
        <v>yes</v>
      </c>
      <c r="E1033">
        <f t="shared" si="246"/>
        <v>20</v>
      </c>
      <c r="F1033">
        <f ca="1">IF(F1032=1,1,OFFSET(X1285,E1033,0))</f>
        <v>0.95086119554205251</v>
      </c>
      <c r="G1033" s="225" t="str">
        <f t="shared" ca="1" si="235"/>
        <v>no</v>
      </c>
      <c r="H1033">
        <f t="shared" si="247"/>
        <v>21</v>
      </c>
      <c r="I1033">
        <f ca="1">IF(I1032=1,1,OFFSET(AB1285,H1033,0))</f>
        <v>0.79128672745694451</v>
      </c>
      <c r="J1033" t="str">
        <f t="shared" ca="1" si="236"/>
        <v>no</v>
      </c>
      <c r="K1033"/>
      <c r="L1033"/>
      <c r="M1033"/>
      <c r="N1033"/>
      <c r="O1033">
        <f t="shared" si="248"/>
        <v>1</v>
      </c>
      <c r="P1033" s="224">
        <v>5</v>
      </c>
      <c r="Q1033">
        <f t="shared" si="237"/>
        <v>1.4896698711043359E+62</v>
      </c>
      <c r="R1033">
        <f t="shared" si="238"/>
        <v>3.0414093201713019E+64</v>
      </c>
      <c r="S1033">
        <f t="shared" si="239"/>
        <v>4.8979591836735507E-3</v>
      </c>
      <c r="T1033" s="225">
        <f t="shared" si="240"/>
        <v>0.9877551020408234</v>
      </c>
      <c r="U1033">
        <f t="shared" si="241"/>
        <v>1.0924245721431619E+63</v>
      </c>
      <c r="V1033">
        <f t="shared" si="242"/>
        <v>3.0414093201713019E+64</v>
      </c>
      <c r="W1033">
        <f t="shared" si="243"/>
        <v>3.591836734693879E-2</v>
      </c>
      <c r="X1033" s="225">
        <f t="shared" si="244"/>
        <v>0.80816326530612759</v>
      </c>
      <c r="Y1033">
        <v>0</v>
      </c>
      <c r="Z1033">
        <v>0</v>
      </c>
      <c r="AA1033">
        <v>0</v>
      </c>
      <c r="AB1033">
        <v>0</v>
      </c>
    </row>
    <row r="1034" spans="1:28" hidden="1" x14ac:dyDescent="0.2">
      <c r="A1034" s="224">
        <v>7</v>
      </c>
      <c r="B1034">
        <f t="shared" si="245"/>
        <v>18</v>
      </c>
      <c r="C1034">
        <f ca="1">IF(C1033=1,1,OFFSET(T1333,B1034,0))</f>
        <v>0.99798543860890288</v>
      </c>
      <c r="D1034" s="225" t="str">
        <f t="shared" ca="1" si="234"/>
        <v>yes</v>
      </c>
      <c r="E1034">
        <f t="shared" si="246"/>
        <v>19</v>
      </c>
      <c r="F1034">
        <f ca="1">IF(F1033=1,1,OFFSET(X1333,E1034,0))</f>
        <v>0.97560142315215004</v>
      </c>
      <c r="G1034" s="225" t="str">
        <f t="shared" ca="1" si="235"/>
        <v>no</v>
      </c>
      <c r="H1034">
        <f t="shared" si="247"/>
        <v>20</v>
      </c>
      <c r="I1034">
        <f ca="1">IF(I1033=1,1,OFFSET(AB1333,H1034,0))</f>
        <v>0.87664051271177268</v>
      </c>
      <c r="J1034" t="str">
        <f t="shared" ca="1" si="236"/>
        <v>no</v>
      </c>
      <c r="K1034"/>
      <c r="L1034"/>
      <c r="M1034"/>
      <c r="N1034"/>
      <c r="O1034">
        <f t="shared" si="248"/>
        <v>1</v>
      </c>
      <c r="P1034" s="224">
        <v>6</v>
      </c>
      <c r="Q1034">
        <f t="shared" si="237"/>
        <v>1.7379481829550193E+62</v>
      </c>
      <c r="R1034">
        <f t="shared" si="238"/>
        <v>3.0414093201713019E+64</v>
      </c>
      <c r="S1034">
        <f t="shared" si="239"/>
        <v>5.7142857142856805E-3</v>
      </c>
      <c r="T1034" s="225">
        <f t="shared" si="240"/>
        <v>0.98285714285714987</v>
      </c>
      <c r="U1034">
        <f t="shared" si="241"/>
        <v>1.0675967409581071E+63</v>
      </c>
      <c r="V1034">
        <f t="shared" si="242"/>
        <v>3.0414093201713019E+64</v>
      </c>
      <c r="W1034">
        <f t="shared" si="243"/>
        <v>3.5102040816327104E-2</v>
      </c>
      <c r="X1034" s="225">
        <f t="shared" si="244"/>
        <v>0.77224489795918883</v>
      </c>
      <c r="Y1034">
        <v>0</v>
      </c>
      <c r="Z1034">
        <v>0</v>
      </c>
      <c r="AA1034">
        <v>0</v>
      </c>
      <c r="AB1034">
        <v>0</v>
      </c>
    </row>
    <row r="1035" spans="1:28" hidden="1" x14ac:dyDescent="0.2">
      <c r="A1035" s="224">
        <v>8</v>
      </c>
      <c r="B1035">
        <f t="shared" si="245"/>
        <v>17</v>
      </c>
      <c r="C1035">
        <f ca="1">IF(C1034=1,1,OFFSET(T1381,B1035,0))</f>
        <v>0.99918458229408136</v>
      </c>
      <c r="D1035" s="225" t="str">
        <f t="shared" ca="1" si="234"/>
        <v>yes</v>
      </c>
      <c r="E1035">
        <f t="shared" si="246"/>
        <v>18</v>
      </c>
      <c r="F1035">
        <f ca="1">IF(F1034=1,1,OFFSET(X1381,E1035,0))</f>
        <v>0.98839228912743737</v>
      </c>
      <c r="G1035" s="225" t="str">
        <f t="shared" ca="1" si="235"/>
        <v>no</v>
      </c>
      <c r="H1035">
        <f t="shared" si="247"/>
        <v>19</v>
      </c>
      <c r="I1035">
        <f ca="1">IF(I1034=1,1,OFFSET(AB1381,H1035,0))</f>
        <v>0.93083339223864414</v>
      </c>
      <c r="J1035" t="str">
        <f t="shared" ca="1" si="236"/>
        <v>no</v>
      </c>
      <c r="K1035"/>
      <c r="L1035"/>
      <c r="M1035"/>
      <c r="N1035"/>
      <c r="O1035">
        <f t="shared" si="248"/>
        <v>1</v>
      </c>
      <c r="P1035" s="224">
        <v>7</v>
      </c>
      <c r="Q1035">
        <f t="shared" si="237"/>
        <v>1.9862264948057554E+62</v>
      </c>
      <c r="R1035">
        <f t="shared" si="238"/>
        <v>3.0414093201713019E+64</v>
      </c>
      <c r="S1035">
        <f t="shared" si="239"/>
        <v>6.5306122448979828E-3</v>
      </c>
      <c r="T1035" s="225">
        <f t="shared" si="240"/>
        <v>0.9771428571428642</v>
      </c>
      <c r="U1035">
        <f t="shared" si="241"/>
        <v>1.0427689097730117E+63</v>
      </c>
      <c r="V1035">
        <f t="shared" si="242"/>
        <v>3.0414093201713019E+64</v>
      </c>
      <c r="W1035">
        <f t="shared" si="243"/>
        <v>3.4285714285714086E-2</v>
      </c>
      <c r="X1035" s="225">
        <f t="shared" si="244"/>
        <v>0.73714285714286176</v>
      </c>
      <c r="Y1035">
        <v>0</v>
      </c>
      <c r="Z1035">
        <v>0</v>
      </c>
      <c r="AA1035">
        <v>0</v>
      </c>
      <c r="AB1035">
        <v>0</v>
      </c>
    </row>
    <row r="1036" spans="1:28" hidden="1" x14ac:dyDescent="0.2">
      <c r="A1036" s="224">
        <v>9</v>
      </c>
      <c r="B1036">
        <f t="shared" si="245"/>
        <v>16</v>
      </c>
      <c r="C1036">
        <f ca="1">IF(C1035=1,1,OFFSET(T1427,B1036,0))</f>
        <v>0.99968178821233</v>
      </c>
      <c r="D1036" s="225" t="str">
        <f t="shared" ca="1" si="234"/>
        <v>yes</v>
      </c>
      <c r="E1036">
        <f t="shared" si="246"/>
        <v>17</v>
      </c>
      <c r="F1036">
        <f ca="1">IF(F1035=1,1,OFFSET(X1427,E1036,0))</f>
        <v>0.99470972902986377</v>
      </c>
      <c r="G1036" s="225" t="str">
        <f t="shared" ca="1" si="235"/>
        <v>yes</v>
      </c>
      <c r="H1036">
        <f t="shared" si="247"/>
        <v>18</v>
      </c>
      <c r="I1036">
        <f ca="1">IF(I1035=1,1,OFFSET(AB1427,H1036,0))</f>
        <v>0.96312252951772426</v>
      </c>
      <c r="J1036" t="str">
        <f t="shared" ca="1" si="236"/>
        <v>no</v>
      </c>
      <c r="K1036"/>
      <c r="L1036"/>
      <c r="M1036"/>
      <c r="N1036"/>
      <c r="O1036">
        <f t="shared" si="248"/>
        <v>1</v>
      </c>
      <c r="P1036" s="224">
        <v>8</v>
      </c>
      <c r="Q1036">
        <f t="shared" si="237"/>
        <v>2.234504806656486E+62</v>
      </c>
      <c r="R1036">
        <f t="shared" si="238"/>
        <v>3.0414093201713019E+64</v>
      </c>
      <c r="S1036">
        <f t="shared" si="239"/>
        <v>7.3469387755102679E-3</v>
      </c>
      <c r="T1036" s="225">
        <f t="shared" si="240"/>
        <v>0.97061224489796616</v>
      </c>
      <c r="U1036">
        <f t="shared" si="241"/>
        <v>1.0179410785879496E+63</v>
      </c>
      <c r="V1036">
        <f t="shared" si="242"/>
        <v>3.0414093201713019E+64</v>
      </c>
      <c r="W1036">
        <f t="shared" si="243"/>
        <v>3.3469387755102165E-2</v>
      </c>
      <c r="X1036" s="225">
        <f t="shared" si="244"/>
        <v>0.70285714285714773</v>
      </c>
      <c r="Y1036">
        <v>0</v>
      </c>
      <c r="Z1036">
        <v>0</v>
      </c>
      <c r="AA1036">
        <v>0</v>
      </c>
      <c r="AB1036">
        <v>0</v>
      </c>
    </row>
    <row r="1037" spans="1:28" hidden="1" x14ac:dyDescent="0.2">
      <c r="A1037" s="224">
        <v>10</v>
      </c>
      <c r="B1037">
        <f t="shared" si="245"/>
        <v>15</v>
      </c>
      <c r="C1037">
        <f ca="1">IF(C1036=1,1,OFFSET(T1472,B1037,0))</f>
        <v>0.99988067057962937</v>
      </c>
      <c r="D1037" s="225" t="str">
        <f t="shared" ca="1" si="234"/>
        <v>yes</v>
      </c>
      <c r="E1037">
        <f t="shared" si="246"/>
        <v>16</v>
      </c>
      <c r="F1037">
        <f ca="1">IF(F1036=1,1,OFFSET(X1472,E1037,0))</f>
        <v>0.99769296453934686</v>
      </c>
      <c r="G1037" s="225" t="str">
        <f t="shared" ca="1" si="235"/>
        <v>yes</v>
      </c>
      <c r="H1037">
        <f t="shared" si="247"/>
        <v>17</v>
      </c>
      <c r="I1037">
        <f ca="1">IF(I1036=1,1,OFFSET(AB1472,H1037,0))</f>
        <v>0.98128516923720355</v>
      </c>
      <c r="J1037" t="str">
        <f t="shared" ca="1" si="236"/>
        <v>no</v>
      </c>
      <c r="K1037"/>
      <c r="L1037"/>
      <c r="M1037"/>
      <c r="N1037"/>
      <c r="O1037">
        <f t="shared" si="248"/>
        <v>1</v>
      </c>
      <c r="P1037" s="224">
        <v>9</v>
      </c>
      <c r="Q1037">
        <f t="shared" si="237"/>
        <v>2.4827831185071881E+62</v>
      </c>
      <c r="R1037">
        <f t="shared" si="238"/>
        <v>3.0414093201713019E+64</v>
      </c>
      <c r="S1037">
        <f t="shared" si="239"/>
        <v>8.1632653061224584E-3</v>
      </c>
      <c r="T1037" s="225">
        <f t="shared" si="240"/>
        <v>0.96326530612245587</v>
      </c>
      <c r="U1037">
        <f t="shared" si="241"/>
        <v>9.9311324740288256E+62</v>
      </c>
      <c r="V1037">
        <f t="shared" si="242"/>
        <v>3.0414093201713019E+64</v>
      </c>
      <c r="W1037">
        <f t="shared" si="243"/>
        <v>3.2653061224490076E-2</v>
      </c>
      <c r="X1037" s="225">
        <f t="shared" si="244"/>
        <v>0.66938775510204551</v>
      </c>
      <c r="Y1037">
        <v>0</v>
      </c>
      <c r="Z1037">
        <v>0</v>
      </c>
      <c r="AA1037">
        <v>0</v>
      </c>
      <c r="AB1037">
        <v>0</v>
      </c>
    </row>
    <row r="1038" spans="1:28" hidden="1" x14ac:dyDescent="0.2">
      <c r="A1038" s="224">
        <v>11</v>
      </c>
      <c r="B1038">
        <f t="shared" si="245"/>
        <v>14</v>
      </c>
      <c r="C1038">
        <f ca="1">IF(C1037=1,1,OFFSET(T1516,B1038,0))</f>
        <v>0.99995716379781296</v>
      </c>
      <c r="D1038" s="225" t="str">
        <f t="shared" ca="1" si="234"/>
        <v>yes</v>
      </c>
      <c r="E1038">
        <f t="shared" si="246"/>
        <v>15</v>
      </c>
      <c r="F1038">
        <f ca="1">IF(F1037=1,1,OFFSET(X1516,E1038,0))</f>
        <v>0.99903924517951603</v>
      </c>
      <c r="G1038" s="225" t="str">
        <f t="shared" ca="1" si="235"/>
        <v>yes</v>
      </c>
      <c r="H1038">
        <f t="shared" si="247"/>
        <v>16</v>
      </c>
      <c r="I1038">
        <f ca="1">IF(I1037=1,1,OFFSET(AB1516,H1038,0))</f>
        <v>0.99096156133846081</v>
      </c>
      <c r="J1038" t="str">
        <f t="shared" ca="1" si="236"/>
        <v>yes</v>
      </c>
      <c r="K1038"/>
      <c r="L1038"/>
      <c r="M1038"/>
      <c r="N1038"/>
      <c r="O1038">
        <f t="shared" si="248"/>
        <v>1</v>
      </c>
      <c r="P1038" s="224">
        <v>10</v>
      </c>
      <c r="Q1038">
        <f t="shared" si="237"/>
        <v>2.7310614303579396E+62</v>
      </c>
      <c r="R1038">
        <f t="shared" si="238"/>
        <v>3.0414093201713019E+64</v>
      </c>
      <c r="S1038">
        <f t="shared" si="239"/>
        <v>8.979591836734812E-3</v>
      </c>
      <c r="T1038" s="225">
        <f t="shared" si="240"/>
        <v>0.95510204081633343</v>
      </c>
      <c r="U1038">
        <f t="shared" si="241"/>
        <v>9.6828541621780344E+62</v>
      </c>
      <c r="V1038">
        <f t="shared" si="242"/>
        <v>3.0414093201713019E+64</v>
      </c>
      <c r="W1038">
        <f t="shared" si="243"/>
        <v>3.1836734693877593E-2</v>
      </c>
      <c r="X1038" s="225">
        <f t="shared" si="244"/>
        <v>0.63673469387755544</v>
      </c>
      <c r="Y1038">
        <v>0</v>
      </c>
      <c r="Z1038">
        <v>0</v>
      </c>
      <c r="AA1038">
        <v>0</v>
      </c>
      <c r="AB1038">
        <v>0</v>
      </c>
    </row>
    <row r="1039" spans="1:28" hidden="1" x14ac:dyDescent="0.2">
      <c r="A1039" s="224">
        <v>12</v>
      </c>
      <c r="B1039">
        <f t="shared" si="245"/>
        <v>13</v>
      </c>
      <c r="C1039">
        <f ca="1">IF(C1038=1,1,OFFSET(T1559,B1039,0))</f>
        <v>0.9999853455097838</v>
      </c>
      <c r="D1039" s="225" t="str">
        <f t="shared" ca="1" si="234"/>
        <v>yes</v>
      </c>
      <c r="E1039">
        <f t="shared" si="246"/>
        <v>14</v>
      </c>
      <c r="F1039">
        <f ca="1">IF(F1038=1,1,OFFSET(X1559,E1039,0))</f>
        <v>0.99961898325423104</v>
      </c>
      <c r="G1039" s="225" t="str">
        <f t="shared" ca="1" si="235"/>
        <v>yes</v>
      </c>
      <c r="H1039">
        <f t="shared" si="247"/>
        <v>15</v>
      </c>
      <c r="I1039">
        <f ca="1">IF(I1038=1,1,OFFSET(AB1559,H1039,0))</f>
        <v>0.99585068576857083</v>
      </c>
      <c r="J1039" t="str">
        <f t="shared" ca="1" si="236"/>
        <v>yes</v>
      </c>
      <c r="K1039"/>
      <c r="L1039"/>
      <c r="M1039"/>
      <c r="N1039"/>
      <c r="O1039">
        <f t="shared" si="248"/>
        <v>1</v>
      </c>
      <c r="P1039" s="224">
        <v>11</v>
      </c>
      <c r="Q1039">
        <f t="shared" si="237"/>
        <v>2.9793397422085695E+62</v>
      </c>
      <c r="R1039">
        <f t="shared" si="238"/>
        <v>3.0414093201713019E+64</v>
      </c>
      <c r="S1039">
        <f t="shared" si="239"/>
        <v>9.7959183673467648E-3</v>
      </c>
      <c r="T1039" s="225">
        <f t="shared" si="240"/>
        <v>0.94612244897959863</v>
      </c>
      <c r="U1039">
        <f t="shared" si="241"/>
        <v>9.4345758503274241E+62</v>
      </c>
      <c r="V1039">
        <f t="shared" si="242"/>
        <v>3.0414093201713019E+64</v>
      </c>
      <c r="W1039">
        <f t="shared" si="243"/>
        <v>3.1020408163265702E-2</v>
      </c>
      <c r="X1039" s="225">
        <f t="shared" si="244"/>
        <v>0.60489795918367784</v>
      </c>
      <c r="Y1039">
        <v>0</v>
      </c>
      <c r="Z1039">
        <v>0</v>
      </c>
      <c r="AA1039">
        <v>0</v>
      </c>
      <c r="AB1039">
        <v>0</v>
      </c>
    </row>
    <row r="1040" spans="1:28" hidden="1" x14ac:dyDescent="0.2">
      <c r="A1040" s="224">
        <v>13</v>
      </c>
      <c r="B1040">
        <f t="shared" si="245"/>
        <v>12</v>
      </c>
      <c r="C1040">
        <f ca="1">IF(C1039=1,1,OFFSET(T1601,B1040,0))</f>
        <v>0.99999524719236998</v>
      </c>
      <c r="D1040" s="225" t="str">
        <f t="shared" ca="1" si="234"/>
        <v>yes</v>
      </c>
      <c r="E1040">
        <f t="shared" si="246"/>
        <v>13</v>
      </c>
      <c r="F1040">
        <f ca="1">IF(F1039=1,1,OFFSET(X1601,E1040,0))</f>
        <v>0.9998566236362193</v>
      </c>
      <c r="G1040" s="225" t="str">
        <f t="shared" ca="1" si="235"/>
        <v>yes</v>
      </c>
      <c r="H1040">
        <f t="shared" si="247"/>
        <v>14</v>
      </c>
      <c r="I1040">
        <f ca="1">IF(I1039=1,1,OFFSET(AB1601,H1040,0))</f>
        <v>0.99819314096236111</v>
      </c>
      <c r="J1040" t="str">
        <f t="shared" ca="1" si="236"/>
        <v>yes</v>
      </c>
      <c r="K1040"/>
      <c r="L1040"/>
      <c r="M1040"/>
      <c r="N1040"/>
      <c r="O1040">
        <f t="shared" si="248"/>
        <v>1</v>
      </c>
      <c r="P1040" s="224">
        <v>12</v>
      </c>
      <c r="Q1040">
        <f t="shared" si="237"/>
        <v>3.2276180540593712E+62</v>
      </c>
      <c r="R1040">
        <f t="shared" si="238"/>
        <v>3.0414093201713019E+64</v>
      </c>
      <c r="S1040">
        <f t="shared" si="239"/>
        <v>1.0612244897959283E-2</v>
      </c>
      <c r="T1040" s="225">
        <f t="shared" si="240"/>
        <v>0.93632653061225191</v>
      </c>
      <c r="U1040">
        <f t="shared" si="241"/>
        <v>9.1862975384764265E+62</v>
      </c>
      <c r="V1040">
        <f t="shared" si="242"/>
        <v>3.0414093201713019E+64</v>
      </c>
      <c r="W1040">
        <f t="shared" si="243"/>
        <v>3.0204081632652539E-2</v>
      </c>
      <c r="X1040" s="225">
        <f t="shared" si="244"/>
        <v>0.57387755102041216</v>
      </c>
      <c r="Y1040">
        <v>0</v>
      </c>
      <c r="Z1040">
        <v>0</v>
      </c>
      <c r="AA1040">
        <v>0</v>
      </c>
      <c r="AB1040">
        <v>0</v>
      </c>
    </row>
    <row r="1041" spans="1:28" hidden="1" x14ac:dyDescent="0.2">
      <c r="A1041" s="224">
        <v>14</v>
      </c>
      <c r="B1041">
        <f t="shared" si="245"/>
        <v>11</v>
      </c>
      <c r="C1041">
        <f ca="1">IF(C1040=1,1,OFFSET(T1642,B1041,0))</f>
        <v>0.99999854775322683</v>
      </c>
      <c r="D1041" s="225" t="str">
        <f t="shared" ca="1" si="234"/>
        <v>yes</v>
      </c>
      <c r="E1041">
        <f t="shared" si="246"/>
        <v>12</v>
      </c>
      <c r="F1041">
        <f ca="1">IF(F1040=1,1,OFFSET(X1642,E1041,0))</f>
        <v>0.99994903934032353</v>
      </c>
      <c r="G1041" s="225" t="str">
        <f t="shared" ca="1" si="235"/>
        <v>yes</v>
      </c>
      <c r="H1041">
        <f t="shared" si="247"/>
        <v>13</v>
      </c>
      <c r="I1041">
        <f ca="1">IF(I1040=1,1,OFFSET(AB1642,H1041,0))</f>
        <v>0.99925592155954912</v>
      </c>
      <c r="J1041" t="str">
        <f t="shared" ca="1" si="236"/>
        <v>yes</v>
      </c>
      <c r="K1041"/>
      <c r="L1041"/>
      <c r="M1041"/>
      <c r="N1041"/>
      <c r="O1041">
        <f t="shared" si="248"/>
        <v>1</v>
      </c>
      <c r="P1041" s="224">
        <v>13</v>
      </c>
      <c r="Q1041">
        <f t="shared" si="237"/>
        <v>3.4758963659100605E+62</v>
      </c>
      <c r="R1041">
        <f t="shared" si="238"/>
        <v>3.0414093201713019E+64</v>
      </c>
      <c r="S1041">
        <f t="shared" si="239"/>
        <v>1.1428571428571432E-2</v>
      </c>
      <c r="T1041" s="225">
        <f t="shared" si="240"/>
        <v>0.9257142857142926</v>
      </c>
      <c r="U1041">
        <f t="shared" si="241"/>
        <v>8.9380192266259533E+62</v>
      </c>
      <c r="V1041">
        <f t="shared" si="242"/>
        <v>3.0414093201713019E+64</v>
      </c>
      <c r="W1041">
        <f t="shared" si="243"/>
        <v>2.9387755102041099E-2</v>
      </c>
      <c r="X1041" s="225">
        <f t="shared" si="244"/>
        <v>0.54367346938775962</v>
      </c>
      <c r="Y1041">
        <v>0</v>
      </c>
      <c r="Z1041">
        <v>0</v>
      </c>
      <c r="AA1041">
        <v>0</v>
      </c>
      <c r="AB1041">
        <v>0</v>
      </c>
    </row>
    <row r="1042" spans="1:28" hidden="1" x14ac:dyDescent="0.2">
      <c r="A1042" s="224">
        <v>15</v>
      </c>
      <c r="B1042">
        <f t="shared" si="245"/>
        <v>10</v>
      </c>
      <c r="C1042">
        <f ca="1">IF(C1041=1,1,OFFSET(T1682,B1042,0))</f>
        <v>0.99999958507235431</v>
      </c>
      <c r="D1042" s="225" t="str">
        <f t="shared" ca="1" si="234"/>
        <v>yes</v>
      </c>
      <c r="E1042">
        <f t="shared" si="246"/>
        <v>11</v>
      </c>
      <c r="F1042">
        <f ca="1">IF(F1041=1,1,OFFSET(X1682,E1042,0))</f>
        <v>0.99998298796631724</v>
      </c>
      <c r="G1042" s="225" t="str">
        <f t="shared" ca="1" si="235"/>
        <v>yes</v>
      </c>
      <c r="H1042">
        <f t="shared" si="247"/>
        <v>12</v>
      </c>
      <c r="I1042">
        <f ca="1">IF(I1041=1,1,OFFSET(AB1682,H1042,0))</f>
        <v>0.9997113989583426</v>
      </c>
      <c r="J1042" t="str">
        <f t="shared" ca="1" si="236"/>
        <v>yes</v>
      </c>
      <c r="K1042"/>
      <c r="L1042"/>
      <c r="M1042"/>
      <c r="N1042"/>
      <c r="O1042">
        <f t="shared" si="248"/>
        <v>1</v>
      </c>
      <c r="P1042" s="224">
        <v>14</v>
      </c>
      <c r="Q1042">
        <f t="shared" si="237"/>
        <v>3.7241746777607881E+62</v>
      </c>
      <c r="R1042">
        <f t="shared" si="238"/>
        <v>3.0414093201713019E+64</v>
      </c>
      <c r="S1042">
        <f t="shared" si="239"/>
        <v>1.2244897959183708E-2</v>
      </c>
      <c r="T1042" s="225">
        <f t="shared" si="240"/>
        <v>0.91428571428572114</v>
      </c>
      <c r="U1042">
        <f t="shared" si="241"/>
        <v>8.6897409147751475E+62</v>
      </c>
      <c r="V1042">
        <f t="shared" si="242"/>
        <v>3.0414093201713019E+64</v>
      </c>
      <c r="W1042">
        <f t="shared" si="243"/>
        <v>2.8571428571428571E-2</v>
      </c>
      <c r="X1042" s="225">
        <f t="shared" si="244"/>
        <v>0.51428571428571856</v>
      </c>
      <c r="Y1042">
        <v>0</v>
      </c>
      <c r="Z1042">
        <v>0</v>
      </c>
      <c r="AA1042">
        <v>0</v>
      </c>
      <c r="AB1042">
        <v>0</v>
      </c>
    </row>
    <row r="1043" spans="1:28" hidden="1" x14ac:dyDescent="0.2">
      <c r="A1043" s="224">
        <v>16</v>
      </c>
      <c r="B1043">
        <f t="shared" si="245"/>
        <v>9</v>
      </c>
      <c r="C1043">
        <f ca="1">IF(C1042=1,1,OFFSET(T1721,B1043,0))</f>
        <v>0.99999989016621404</v>
      </c>
      <c r="D1043" s="225" t="str">
        <f t="shared" ca="1" si="234"/>
        <v>yes</v>
      </c>
      <c r="E1043">
        <f t="shared" si="246"/>
        <v>10</v>
      </c>
      <c r="F1043">
        <f ca="1">IF(F1042=1,1,OFFSET(X1721,E1043,0))</f>
        <v>0.9999947035705824</v>
      </c>
      <c r="G1043" s="225" t="str">
        <f t="shared" ca="1" si="235"/>
        <v>yes</v>
      </c>
      <c r="H1043">
        <f t="shared" si="247"/>
        <v>11</v>
      </c>
      <c r="I1043">
        <f ca="1">IF(I1042=1,1,OFFSET(AB1721,H1043,0))</f>
        <v>0.99989512093432198</v>
      </c>
      <c r="J1043" t="str">
        <f t="shared" ca="1" si="236"/>
        <v>yes</v>
      </c>
      <c r="K1043"/>
      <c r="L1043"/>
      <c r="M1043"/>
      <c r="N1043"/>
      <c r="O1043">
        <f t="shared" si="248"/>
        <v>1</v>
      </c>
      <c r="P1043" s="224">
        <v>15</v>
      </c>
      <c r="Q1043">
        <f t="shared" si="237"/>
        <v>3.972452989611603E+62</v>
      </c>
      <c r="R1043">
        <f t="shared" si="238"/>
        <v>3.0414093201713019E+64</v>
      </c>
      <c r="S1043">
        <f t="shared" si="239"/>
        <v>1.3061224489796269E-2</v>
      </c>
      <c r="T1043" s="225">
        <f t="shared" si="240"/>
        <v>0.90204081632653743</v>
      </c>
      <c r="U1043">
        <f t="shared" si="241"/>
        <v>8.4414626029244532E+62</v>
      </c>
      <c r="V1043">
        <f t="shared" si="242"/>
        <v>3.0414093201713019E+64</v>
      </c>
      <c r="W1043">
        <f t="shared" si="243"/>
        <v>2.7755102040816403E-2</v>
      </c>
      <c r="X1043" s="225">
        <f t="shared" si="244"/>
        <v>0.48571428571428998</v>
      </c>
      <c r="Y1043">
        <v>0</v>
      </c>
      <c r="Z1043">
        <v>0</v>
      </c>
      <c r="AA1043">
        <v>0</v>
      </c>
      <c r="AB1043">
        <v>0</v>
      </c>
    </row>
    <row r="1044" spans="1:28" hidden="1" x14ac:dyDescent="0.2">
      <c r="A1044" s="224">
        <v>17</v>
      </c>
      <c r="B1044">
        <f t="shared" si="245"/>
        <v>8</v>
      </c>
      <c r="C1044">
        <f ca="1">IF(C1043=1,1,OFFSET(T1759,B1044,0))</f>
        <v>0.99999997337362811</v>
      </c>
      <c r="D1044" s="225" t="str">
        <f t="shared" ca="1" si="234"/>
        <v>yes</v>
      </c>
      <c r="E1044">
        <f t="shared" si="246"/>
        <v>9</v>
      </c>
      <c r="F1044">
        <f ca="1">IF(F1043=1,1,OFFSET(X1759,E1044,0))</f>
        <v>0.99999847564013467</v>
      </c>
      <c r="G1044" s="225" t="str">
        <f t="shared" ca="1" si="235"/>
        <v>yes</v>
      </c>
      <c r="H1044">
        <f t="shared" si="247"/>
        <v>10</v>
      </c>
      <c r="I1044">
        <f ca="1">IF(I1043=1,1,OFFSET(AB1759,H1044,0))</f>
        <v>0.9999645270141353</v>
      </c>
      <c r="J1044" t="str">
        <f t="shared" ca="1" si="236"/>
        <v>yes</v>
      </c>
      <c r="K1044"/>
      <c r="L1044"/>
      <c r="M1044"/>
      <c r="N1044"/>
      <c r="O1044">
        <f t="shared" si="248"/>
        <v>1</v>
      </c>
      <c r="P1044" s="224">
        <v>16</v>
      </c>
      <c r="Q1044">
        <f t="shared" si="237"/>
        <v>4.2207313014622385E+62</v>
      </c>
      <c r="R1044">
        <f t="shared" si="238"/>
        <v>3.0414093201713019E+64</v>
      </c>
      <c r="S1044">
        <f t="shared" si="239"/>
        <v>1.3877551020408241E-2</v>
      </c>
      <c r="T1044" s="225">
        <f t="shared" si="240"/>
        <v>0.88897959183674113</v>
      </c>
      <c r="U1044">
        <f t="shared" si="241"/>
        <v>8.1931842910739333E+62</v>
      </c>
      <c r="V1044">
        <f t="shared" si="242"/>
        <v>3.0414093201713019E+64</v>
      </c>
      <c r="W1044">
        <f t="shared" si="243"/>
        <v>2.6938775510204811E-2</v>
      </c>
      <c r="X1044" s="225">
        <f t="shared" si="244"/>
        <v>0.4579591836734736</v>
      </c>
      <c r="Y1044">
        <v>0</v>
      </c>
      <c r="Z1044">
        <v>0</v>
      </c>
      <c r="AA1044">
        <v>0</v>
      </c>
      <c r="AB1044">
        <v>0</v>
      </c>
    </row>
    <row r="1045" spans="1:28" hidden="1" x14ac:dyDescent="0.2">
      <c r="A1045" s="224">
        <v>18</v>
      </c>
      <c r="B1045">
        <f t="shared" si="245"/>
        <v>7</v>
      </c>
      <c r="C1045">
        <f ca="1">IF(C1044=1,1,OFFSET(T1796,B1045,0))</f>
        <v>0.99999999417548624</v>
      </c>
      <c r="D1045" s="225" t="str">
        <f t="shared" ca="1" si="234"/>
        <v>yes</v>
      </c>
      <c r="E1045">
        <f t="shared" si="246"/>
        <v>8</v>
      </c>
      <c r="F1045">
        <f ca="1">IF(F1044=1,1,OFFSET(X1796,E1045,0))</f>
        <v>0.99999959894026214</v>
      </c>
      <c r="G1045" s="225" t="str">
        <f t="shared" ca="1" si="235"/>
        <v>yes</v>
      </c>
      <c r="H1045">
        <f t="shared" si="247"/>
        <v>9</v>
      </c>
      <c r="I1045">
        <f ca="1">IF(I1044=1,1,OFFSET(AB1796,H1045,0))</f>
        <v>0.99998892758907221</v>
      </c>
      <c r="J1045" t="str">
        <f t="shared" ca="1" si="236"/>
        <v>yes</v>
      </c>
      <c r="K1045"/>
      <c r="L1045"/>
      <c r="M1045"/>
      <c r="N1045"/>
      <c r="O1045">
        <f t="shared" si="248"/>
        <v>1</v>
      </c>
      <c r="P1045" s="224">
        <v>17</v>
      </c>
      <c r="Q1045">
        <f t="shared" si="237"/>
        <v>4.4690096133129648E+62</v>
      </c>
      <c r="R1045">
        <f t="shared" si="238"/>
        <v>3.0414093201713019E+64</v>
      </c>
      <c r="S1045">
        <f t="shared" si="239"/>
        <v>1.4693877551020511E-2</v>
      </c>
      <c r="T1045" s="225">
        <f t="shared" si="240"/>
        <v>0.87510204081633292</v>
      </c>
      <c r="U1045">
        <f t="shared" si="241"/>
        <v>7.9449059792230316E+62</v>
      </c>
      <c r="V1045">
        <f t="shared" si="242"/>
        <v>3.0414093201713019E+64</v>
      </c>
      <c r="W1045">
        <f t="shared" si="243"/>
        <v>2.6122448979591966E-2</v>
      </c>
      <c r="X1045" s="225">
        <f t="shared" si="244"/>
        <v>0.43102040816326881</v>
      </c>
      <c r="Y1045">
        <v>0</v>
      </c>
      <c r="Z1045">
        <v>0</v>
      </c>
      <c r="AA1045">
        <v>0</v>
      </c>
      <c r="AB1045">
        <v>0</v>
      </c>
    </row>
    <row r="1046" spans="1:28" hidden="1" x14ac:dyDescent="0.2">
      <c r="A1046" s="224">
        <v>19</v>
      </c>
      <c r="B1046">
        <f t="shared" si="245"/>
        <v>6</v>
      </c>
      <c r="C1046">
        <f ca="1">IF(C1045=1,1,OFFSET(T1832,B1046,0))</f>
        <v>0.99999999887267643</v>
      </c>
      <c r="D1046" s="225" t="str">
        <f t="shared" ca="1" si="234"/>
        <v>yes</v>
      </c>
      <c r="E1046">
        <f t="shared" si="246"/>
        <v>7</v>
      </c>
      <c r="F1046">
        <f ca="1">IF(F1045=1,1,OFFSET(X1832,E1046,0))</f>
        <v>0.99999990492882906</v>
      </c>
      <c r="G1046" s="225" t="str">
        <f t="shared" ca="1" si="235"/>
        <v>yes</v>
      </c>
      <c r="H1046">
        <f t="shared" si="247"/>
        <v>8</v>
      </c>
      <c r="I1046">
        <f ca="1">IF(I1045=1,1,OFFSET(AB1832,H1046,0))</f>
        <v>0.99999684504317887</v>
      </c>
      <c r="J1046" t="str">
        <f t="shared" ca="1" si="236"/>
        <v>yes</v>
      </c>
      <c r="K1046"/>
      <c r="L1046"/>
      <c r="M1046"/>
      <c r="N1046"/>
      <c r="O1046">
        <f t="shared" si="248"/>
        <v>1</v>
      </c>
      <c r="P1046" s="224">
        <v>18</v>
      </c>
      <c r="Q1046">
        <f t="shared" si="237"/>
        <v>4.7172879251636819E+62</v>
      </c>
      <c r="R1046">
        <f t="shared" si="238"/>
        <v>3.0414093201713019E+64</v>
      </c>
      <c r="S1046">
        <f t="shared" si="239"/>
        <v>1.5510204081632752E-2</v>
      </c>
      <c r="T1046" s="225">
        <f t="shared" si="240"/>
        <v>0.86040816326531244</v>
      </c>
      <c r="U1046">
        <f t="shared" si="241"/>
        <v>7.69662766737233E+62</v>
      </c>
      <c r="V1046">
        <f t="shared" si="242"/>
        <v>3.0414093201713019E+64</v>
      </c>
      <c r="W1046">
        <f t="shared" si="243"/>
        <v>2.5306122448979774E-2</v>
      </c>
      <c r="X1046" s="225">
        <f t="shared" si="244"/>
        <v>0.40489795918367683</v>
      </c>
      <c r="Y1046">
        <v>0</v>
      </c>
      <c r="Z1046">
        <v>0</v>
      </c>
      <c r="AA1046">
        <v>0</v>
      </c>
      <c r="AB1046">
        <v>0</v>
      </c>
    </row>
    <row r="1047" spans="1:28" hidden="1" x14ac:dyDescent="0.2">
      <c r="A1047" s="224">
        <v>20</v>
      </c>
      <c r="B1047">
        <f t="shared" si="245"/>
        <v>5</v>
      </c>
      <c r="C1047">
        <f ca="1">IF(C1046=1,1,OFFSET(T1867,B1047,0))</f>
        <v>0.99999999981211485</v>
      </c>
      <c r="D1047" s="225" t="str">
        <f t="shared" ca="1" si="234"/>
        <v>yes</v>
      </c>
      <c r="E1047">
        <f t="shared" si="246"/>
        <v>6</v>
      </c>
      <c r="F1047">
        <f ca="1">IF(F1046=1,1,OFFSET(X1867,E1047,0))</f>
        <v>0.99999998008391322</v>
      </c>
      <c r="G1047" s="225" t="str">
        <f t="shared" ca="1" si="235"/>
        <v>yes</v>
      </c>
      <c r="H1047">
        <f t="shared" si="247"/>
        <v>7</v>
      </c>
      <c r="I1047">
        <f ca="1">IF(I1046=1,1,OFFSET(AB1867,H1047,0))</f>
        <v>0.99999919095551004</v>
      </c>
      <c r="J1047" t="str">
        <f t="shared" ca="1" si="236"/>
        <v>yes</v>
      </c>
      <c r="K1047"/>
      <c r="L1047"/>
      <c r="M1047"/>
      <c r="N1047"/>
      <c r="O1047">
        <f t="shared" si="248"/>
        <v>1</v>
      </c>
      <c r="P1047" s="224">
        <v>19</v>
      </c>
      <c r="Q1047">
        <f t="shared" si="237"/>
        <v>4.9655662370143863E+62</v>
      </c>
      <c r="R1047">
        <f t="shared" si="238"/>
        <v>3.0414093201713019E+64</v>
      </c>
      <c r="S1047">
        <f t="shared" si="239"/>
        <v>1.6326530612244951E-2</v>
      </c>
      <c r="T1047" s="225">
        <f t="shared" si="240"/>
        <v>0.84489795918367971</v>
      </c>
      <c r="U1047">
        <f t="shared" si="241"/>
        <v>7.4483493555216018E+62</v>
      </c>
      <c r="V1047">
        <f t="shared" si="242"/>
        <v>3.0414093201713019E+64</v>
      </c>
      <c r="W1047">
        <f t="shared" si="243"/>
        <v>2.4489795918367498E-2</v>
      </c>
      <c r="X1047" s="225">
        <f t="shared" si="244"/>
        <v>0.37959183673469704</v>
      </c>
      <c r="Y1047">
        <v>0</v>
      </c>
      <c r="Z1047">
        <v>0</v>
      </c>
      <c r="AA1047">
        <v>0</v>
      </c>
      <c r="AB1047">
        <v>0</v>
      </c>
    </row>
    <row r="1048" spans="1:28" hidden="1" x14ac:dyDescent="0.2">
      <c r="A1048" s="224">
        <v>21</v>
      </c>
      <c r="B1048">
        <f t="shared" si="245"/>
        <v>4</v>
      </c>
      <c r="C1048">
        <f ca="1">IF(C1047=1,1,OFFSET(T1901,B1048,0))</f>
        <v>0.99999999997409106</v>
      </c>
      <c r="D1048" s="225" t="str">
        <f t="shared" ca="1" si="234"/>
        <v>yes</v>
      </c>
      <c r="E1048">
        <f t="shared" si="246"/>
        <v>5</v>
      </c>
      <c r="F1048">
        <f ca="1">IF(F1047=1,1,OFFSET(X1901,E1048,0))</f>
        <v>0.99999999641071236</v>
      </c>
      <c r="G1048" s="225" t="str">
        <f t="shared" ca="1" si="235"/>
        <v>yes</v>
      </c>
      <c r="H1048">
        <f t="shared" si="247"/>
        <v>6</v>
      </c>
      <c r="I1048">
        <f ca="1">IF(I1047=1,1,OFFSET(AB1901,H1048,0))</f>
        <v>0.99999981681597017</v>
      </c>
      <c r="J1048" t="str">
        <f t="shared" ca="1" si="236"/>
        <v>yes</v>
      </c>
      <c r="K1048"/>
      <c r="L1048"/>
      <c r="M1048"/>
      <c r="N1048"/>
      <c r="O1048">
        <f t="shared" si="248"/>
        <v>1</v>
      </c>
      <c r="P1048" s="224">
        <v>20</v>
      </c>
      <c r="Q1048">
        <f t="shared" si="237"/>
        <v>5.2138445488651747E+62</v>
      </c>
      <c r="R1048">
        <f t="shared" si="238"/>
        <v>3.0414093201713019E+64</v>
      </c>
      <c r="S1048">
        <f t="shared" si="239"/>
        <v>1.7142857142857425E-2</v>
      </c>
      <c r="T1048" s="225">
        <f t="shared" si="240"/>
        <v>0.82857142857143473</v>
      </c>
      <c r="U1048">
        <f t="shared" si="241"/>
        <v>7.2000710436708591E+62</v>
      </c>
      <c r="V1048">
        <f t="shared" si="242"/>
        <v>3.0414093201713019E+64</v>
      </c>
      <c r="W1048">
        <f t="shared" si="243"/>
        <v>2.3673469387755174E-2</v>
      </c>
      <c r="X1048" s="225">
        <f t="shared" si="244"/>
        <v>0.35510204081632957</v>
      </c>
      <c r="Y1048">
        <v>0</v>
      </c>
      <c r="Z1048">
        <v>0</v>
      </c>
      <c r="AA1048">
        <v>0</v>
      </c>
      <c r="AB1048">
        <v>0</v>
      </c>
    </row>
    <row r="1049" spans="1:28" hidden="1" x14ac:dyDescent="0.2">
      <c r="A1049" s="224">
        <v>22</v>
      </c>
      <c r="B1049">
        <f t="shared" si="245"/>
        <v>3</v>
      </c>
      <c r="C1049">
        <f ca="1">IF(C1048=1,1,OFFSET(T1935,B1049,0))</f>
        <v>0.99999999999722566</v>
      </c>
      <c r="D1049" s="225" t="str">
        <f t="shared" ca="1" si="234"/>
        <v>yes</v>
      </c>
      <c r="E1049">
        <f t="shared" si="246"/>
        <v>4</v>
      </c>
      <c r="F1049">
        <f ca="1">IF(F1048=1,1,OFFSET(X1935,E1049,0))</f>
        <v>0.99999999946504492</v>
      </c>
      <c r="G1049" s="225" t="str">
        <f t="shared" ca="1" si="235"/>
        <v>yes</v>
      </c>
      <c r="H1049">
        <f t="shared" si="247"/>
        <v>5</v>
      </c>
      <c r="I1049">
        <f ca="1">IF(I1048=1,1,OFFSET(AB1935,H1049,0))</f>
        <v>0.99999996434022187</v>
      </c>
      <c r="J1049" t="str">
        <f t="shared" ca="1" si="236"/>
        <v>yes</v>
      </c>
      <c r="K1049"/>
      <c r="L1049"/>
      <c r="M1049"/>
      <c r="N1049"/>
      <c r="O1049">
        <f t="shared" si="248"/>
        <v>1</v>
      </c>
      <c r="P1049" s="224">
        <v>21</v>
      </c>
      <c r="Q1049">
        <f t="shared" si="237"/>
        <v>5.4621228607158499E+62</v>
      </c>
      <c r="R1049">
        <f t="shared" si="238"/>
        <v>3.0414093201713019E+64</v>
      </c>
      <c r="S1049">
        <f t="shared" si="239"/>
        <v>1.7959183673469527E-2</v>
      </c>
      <c r="T1049" s="225">
        <f t="shared" si="240"/>
        <v>0.81142857142857727</v>
      </c>
      <c r="U1049">
        <f t="shared" si="241"/>
        <v>6.9517927318202351E+62</v>
      </c>
      <c r="V1049">
        <f t="shared" si="242"/>
        <v>3.0414093201713019E+64</v>
      </c>
      <c r="W1049">
        <f t="shared" si="243"/>
        <v>2.2857142857143239E-2</v>
      </c>
      <c r="X1049" s="225">
        <f t="shared" si="244"/>
        <v>0.3314285714285744</v>
      </c>
      <c r="Y1049">
        <v>0</v>
      </c>
      <c r="Z1049">
        <v>0</v>
      </c>
      <c r="AA1049">
        <v>0</v>
      </c>
      <c r="AB1049">
        <v>0</v>
      </c>
    </row>
    <row r="1050" spans="1:28" hidden="1" x14ac:dyDescent="0.2">
      <c r="A1050" s="224">
        <v>23</v>
      </c>
      <c r="B1050">
        <f t="shared" si="245"/>
        <v>2</v>
      </c>
      <c r="C1050">
        <f ca="1">IF(C1049=1,1,OFFSET(T1967,B1050,0))</f>
        <v>0.99999999999979228</v>
      </c>
      <c r="D1050" s="225" t="str">
        <f t="shared" ca="1" si="234"/>
        <v>yes</v>
      </c>
      <c r="E1050">
        <f t="shared" si="246"/>
        <v>3</v>
      </c>
      <c r="F1050">
        <f ca="1">IF(F1049=1,1,OFFSET(X1967,E1050,0))</f>
        <v>0.99999999993809918</v>
      </c>
      <c r="G1050" s="225" t="str">
        <f t="shared" ca="1" si="235"/>
        <v>yes</v>
      </c>
      <c r="H1050">
        <f t="shared" si="247"/>
        <v>4</v>
      </c>
      <c r="I1050">
        <f ca="1">IF(I1049=1,1,OFFSET(AB1967,H1050,0))</f>
        <v>0.99999999426136366</v>
      </c>
      <c r="J1050" t="str">
        <f t="shared" ca="1" si="236"/>
        <v>yes</v>
      </c>
      <c r="K1050"/>
      <c r="L1050"/>
      <c r="M1050"/>
      <c r="N1050"/>
      <c r="O1050">
        <f t="shared" si="248"/>
        <v>1</v>
      </c>
      <c r="P1050" s="224">
        <v>22</v>
      </c>
      <c r="Q1050">
        <f t="shared" si="237"/>
        <v>5.7104011725666109E+62</v>
      </c>
      <c r="R1050">
        <f t="shared" si="238"/>
        <v>3.0414093201713019E+64</v>
      </c>
      <c r="S1050">
        <f t="shared" si="239"/>
        <v>1.8775510204081913E-2</v>
      </c>
      <c r="T1050" s="225">
        <f t="shared" si="240"/>
        <v>0.79346938775510778</v>
      </c>
      <c r="U1050">
        <f t="shared" si="241"/>
        <v>6.7035144199694531E+62</v>
      </c>
      <c r="V1050">
        <f t="shared" si="242"/>
        <v>3.0414093201713019E+64</v>
      </c>
      <c r="W1050">
        <f t="shared" si="243"/>
        <v>2.2040816326530786E-2</v>
      </c>
      <c r="X1050" s="225">
        <f t="shared" si="244"/>
        <v>0.30857142857143116</v>
      </c>
      <c r="Y1050">
        <v>0</v>
      </c>
      <c r="Z1050">
        <v>0</v>
      </c>
      <c r="AA1050">
        <v>0</v>
      </c>
      <c r="AB1050">
        <v>0</v>
      </c>
    </row>
    <row r="1051" spans="1:28" hidden="1" x14ac:dyDescent="0.2">
      <c r="A1051" s="224">
        <v>24</v>
      </c>
      <c r="B1051">
        <f t="shared" si="245"/>
        <v>1</v>
      </c>
      <c r="C1051">
        <f ca="1">IF(C1050=1,1,OFFSET(T1998,B1051,0))</f>
        <v>0.99999999999999167</v>
      </c>
      <c r="D1051" s="225" t="str">
        <f t="shared" ca="1" si="234"/>
        <v>yes</v>
      </c>
      <c r="E1051">
        <f t="shared" si="246"/>
        <v>2</v>
      </c>
      <c r="F1051">
        <f ca="1">IF(F1050=1,1,OFFSET(X1998,E1051,0))</f>
        <v>0.99999999999505507</v>
      </c>
      <c r="G1051" s="225" t="str">
        <f t="shared" ca="1" si="235"/>
        <v>yes</v>
      </c>
      <c r="H1051">
        <f t="shared" si="247"/>
        <v>3</v>
      </c>
      <c r="I1051">
        <f ca="1">IF(I1050=1,1,OFFSET(AB1998,H1051,0))</f>
        <v>0.99999999928308914</v>
      </c>
      <c r="J1051" t="str">
        <f t="shared" ca="1" si="236"/>
        <v>yes</v>
      </c>
      <c r="K1051"/>
      <c r="L1051"/>
      <c r="M1051"/>
      <c r="N1051"/>
      <c r="O1051">
        <f t="shared" si="248"/>
        <v>1</v>
      </c>
      <c r="P1051" s="224">
        <v>23</v>
      </c>
      <c r="Q1051">
        <f t="shared" si="237"/>
        <v>5.9586794844172988E+62</v>
      </c>
      <c r="R1051">
        <f t="shared" si="238"/>
        <v>3.0414093201713019E+64</v>
      </c>
      <c r="S1051">
        <f t="shared" si="239"/>
        <v>1.9591836734694057E-2</v>
      </c>
      <c r="T1051" s="225">
        <f t="shared" si="240"/>
        <v>0.77469387755102592</v>
      </c>
      <c r="U1051">
        <f t="shared" si="241"/>
        <v>6.4552361081187734E+62</v>
      </c>
      <c r="V1051">
        <f t="shared" si="242"/>
        <v>3.0414093201713019E+64</v>
      </c>
      <c r="W1051">
        <f t="shared" si="243"/>
        <v>2.122448979591867E-2</v>
      </c>
      <c r="X1051" s="225">
        <f t="shared" si="244"/>
        <v>0.2865306122449004</v>
      </c>
      <c r="Y1051">
        <v>0</v>
      </c>
      <c r="Z1051">
        <v>0</v>
      </c>
      <c r="AA1051">
        <v>0</v>
      </c>
      <c r="AB1051">
        <v>0</v>
      </c>
    </row>
    <row r="1052" spans="1:28" hidden="1" x14ac:dyDescent="0.2">
      <c r="A1052" s="224">
        <v>25</v>
      </c>
      <c r="B1052">
        <f t="shared" si="245"/>
        <v>0</v>
      </c>
      <c r="C1052">
        <f ca="1">IF(C1051=1,1,OFFSET(T2028,B1052,0))</f>
        <v>1.0000000000000024</v>
      </c>
      <c r="D1052" s="225" t="str">
        <f t="shared" ca="1" si="234"/>
        <v>yes</v>
      </c>
      <c r="E1052">
        <f t="shared" si="246"/>
        <v>1</v>
      </c>
      <c r="F1052">
        <f ca="1">IF(F1051=1,1,OFFSET(X2028,E1052,0))</f>
        <v>0.9999999999998066</v>
      </c>
      <c r="G1052" s="225" t="str">
        <f t="shared" ca="1" si="235"/>
        <v>yes</v>
      </c>
      <c r="H1052">
        <f t="shared" si="247"/>
        <v>2</v>
      </c>
      <c r="I1052">
        <f ca="1">IF(I1051=1,1,OFFSET(AB2028,H1052,0))</f>
        <v>0.99999999993809907</v>
      </c>
      <c r="J1052" t="str">
        <f t="shared" ca="1" si="236"/>
        <v>yes</v>
      </c>
      <c r="K1052"/>
      <c r="L1052"/>
      <c r="M1052"/>
      <c r="N1052"/>
      <c r="O1052">
        <f t="shared" si="248"/>
        <v>1</v>
      </c>
      <c r="P1052" s="224">
        <v>24</v>
      </c>
      <c r="Q1052">
        <f t="shared" si="237"/>
        <v>6.2069577962680187E+62</v>
      </c>
      <c r="R1052">
        <f t="shared" si="238"/>
        <v>3.0414093201713019E+64</v>
      </c>
      <c r="S1052">
        <f t="shared" si="239"/>
        <v>2.0408163265306305E-2</v>
      </c>
      <c r="T1052" s="225">
        <f t="shared" si="240"/>
        <v>0.75510204081633192</v>
      </c>
      <c r="U1052">
        <f t="shared" si="241"/>
        <v>6.2069577962680187E+62</v>
      </c>
      <c r="V1052">
        <f t="shared" si="242"/>
        <v>3.0414093201713019E+64</v>
      </c>
      <c r="W1052">
        <f t="shared" si="243"/>
        <v>2.0408163265306305E-2</v>
      </c>
      <c r="X1052" s="225">
        <f t="shared" si="244"/>
        <v>0.26530612244898172</v>
      </c>
      <c r="Y1052">
        <v>0</v>
      </c>
      <c r="Z1052">
        <v>0</v>
      </c>
      <c r="AA1052">
        <v>0</v>
      </c>
      <c r="AB1052">
        <v>0</v>
      </c>
    </row>
    <row r="1053" spans="1:28" hidden="1" x14ac:dyDescent="0.2">
      <c r="A1053" s="224">
        <v>26</v>
      </c>
      <c r="B1053">
        <f t="shared" si="245"/>
        <v>0</v>
      </c>
      <c r="C1053">
        <f ca="1">IF(C1052=1,1,OFFSET(T2057,B1053,0))</f>
        <v>1</v>
      </c>
      <c r="D1053" s="225" t="str">
        <f t="shared" ca="1" si="234"/>
        <v>yes</v>
      </c>
      <c r="E1053">
        <f t="shared" si="246"/>
        <v>0</v>
      </c>
      <c r="F1053">
        <f ca="1">IF(F1052=1,1,OFFSET(X2057,E1053,0))</f>
        <v>1.0000000000000067</v>
      </c>
      <c r="G1053" s="225" t="str">
        <f t="shared" ca="1" si="235"/>
        <v>yes</v>
      </c>
      <c r="H1053">
        <f t="shared" si="247"/>
        <v>1</v>
      </c>
      <c r="I1053">
        <f ca="1">IF(I1052=1,1,OFFSET(AB2057,H1053,0))</f>
        <v>0.99999999999722944</v>
      </c>
      <c r="J1053" t="str">
        <f t="shared" ca="1" si="236"/>
        <v>yes</v>
      </c>
      <c r="K1053"/>
      <c r="L1053"/>
      <c r="M1053"/>
      <c r="N1053"/>
      <c r="O1053">
        <f t="shared" si="248"/>
        <v>1</v>
      </c>
      <c r="P1053" s="224">
        <v>25</v>
      </c>
      <c r="Q1053">
        <f t="shared" si="237"/>
        <v>6.4552361081187724E+62</v>
      </c>
      <c r="R1053">
        <f t="shared" si="238"/>
        <v>3.0414093201713019E+64</v>
      </c>
      <c r="S1053">
        <f t="shared" si="239"/>
        <v>2.1224489795918667E-2</v>
      </c>
      <c r="T1053" s="225">
        <f t="shared" si="240"/>
        <v>0.73469387755102566</v>
      </c>
      <c r="U1053">
        <f t="shared" si="241"/>
        <v>5.9586794844172979E+62</v>
      </c>
      <c r="V1053">
        <f t="shared" si="242"/>
        <v>3.0414093201713019E+64</v>
      </c>
      <c r="W1053">
        <f t="shared" si="243"/>
        <v>1.9591836734694053E-2</v>
      </c>
      <c r="X1053" s="225">
        <f t="shared" si="244"/>
        <v>0.24489795918367543</v>
      </c>
      <c r="Y1053">
        <v>0</v>
      </c>
      <c r="Z1053">
        <v>0</v>
      </c>
      <c r="AA1053">
        <v>0</v>
      </c>
      <c r="AB1053">
        <v>0</v>
      </c>
    </row>
    <row r="1054" spans="1:28" hidden="1" x14ac:dyDescent="0.2">
      <c r="A1054" s="224">
        <v>27</v>
      </c>
      <c r="B1054">
        <f t="shared" si="245"/>
        <v>0</v>
      </c>
      <c r="C1054">
        <f ca="1">IF(C1053=1,1,OFFSET(T2085,B1054,0))</f>
        <v>1</v>
      </c>
      <c r="D1054" s="225" t="str">
        <f t="shared" ca="1" si="234"/>
        <v>yes</v>
      </c>
      <c r="E1054">
        <f t="shared" si="246"/>
        <v>0</v>
      </c>
      <c r="F1054">
        <f ca="1">IF(F1053=1,1,OFFSET(X2085,E1054,0))</f>
        <v>1.0000000000000178</v>
      </c>
      <c r="G1054" s="225" t="str">
        <f t="shared" ca="1" si="235"/>
        <v>yes</v>
      </c>
      <c r="H1054">
        <f t="shared" si="247"/>
        <v>0</v>
      </c>
      <c r="I1054">
        <f ca="1">IF(I1053=1,1,OFFSET(AB2085,H1054,0))</f>
        <v>1.0000000000000209</v>
      </c>
      <c r="J1054" t="str">
        <f t="shared" ca="1" si="236"/>
        <v>yes</v>
      </c>
      <c r="K1054"/>
      <c r="L1054"/>
      <c r="M1054"/>
      <c r="N1054"/>
      <c r="O1054">
        <f t="shared" si="248"/>
        <v>1</v>
      </c>
      <c r="P1054" s="224">
        <v>26</v>
      </c>
      <c r="Q1054">
        <f t="shared" si="237"/>
        <v>6.7035144199694531E+62</v>
      </c>
      <c r="R1054">
        <f t="shared" si="238"/>
        <v>3.0414093201713019E+64</v>
      </c>
      <c r="S1054">
        <f t="shared" si="239"/>
        <v>2.2040816326530786E-2</v>
      </c>
      <c r="T1054" s="225">
        <f t="shared" si="240"/>
        <v>0.71346938775510704</v>
      </c>
      <c r="U1054">
        <f t="shared" si="241"/>
        <v>5.7104011725666109E+62</v>
      </c>
      <c r="V1054">
        <f t="shared" si="242"/>
        <v>3.0414093201713019E+64</v>
      </c>
      <c r="W1054">
        <f t="shared" si="243"/>
        <v>1.8775510204081913E-2</v>
      </c>
      <c r="X1054" s="225">
        <f t="shared" si="244"/>
        <v>0.22530612244898138</v>
      </c>
      <c r="Y1054">
        <v>0</v>
      </c>
      <c r="Z1054">
        <v>0</v>
      </c>
      <c r="AA1054">
        <v>0</v>
      </c>
      <c r="AB1054">
        <v>0</v>
      </c>
    </row>
    <row r="1055" spans="1:28" hidden="1" x14ac:dyDescent="0.2">
      <c r="A1055" s="224">
        <v>28</v>
      </c>
      <c r="B1055">
        <f t="shared" si="245"/>
        <v>0</v>
      </c>
      <c r="C1055">
        <f ca="1">IF(C1054=1,1,OFFSET(T2112,B1055,0))</f>
        <v>1</v>
      </c>
      <c r="D1055" s="225" t="str">
        <f t="shared" ca="1" si="234"/>
        <v>yes</v>
      </c>
      <c r="E1055">
        <f t="shared" si="246"/>
        <v>0</v>
      </c>
      <c r="F1055">
        <f ca="1">IF(F1054=1,1,OFFSET(X2112,E1055,0))</f>
        <v>1.0000000000000111</v>
      </c>
      <c r="G1055" s="225" t="str">
        <f t="shared" ca="1" si="235"/>
        <v>yes</v>
      </c>
      <c r="H1055">
        <f t="shared" si="247"/>
        <v>0</v>
      </c>
      <c r="I1055">
        <f ca="1">IF(I1054=1,1,OFFSET(AB2112,H1055,0))</f>
        <v>1.000000000000006</v>
      </c>
      <c r="J1055" t="str">
        <f t="shared" ca="1" si="236"/>
        <v>yes</v>
      </c>
      <c r="K1055"/>
      <c r="L1055"/>
      <c r="M1055"/>
      <c r="N1055"/>
      <c r="O1055">
        <f t="shared" si="248"/>
        <v>1</v>
      </c>
      <c r="P1055" s="224">
        <v>27</v>
      </c>
      <c r="Q1055">
        <f t="shared" si="237"/>
        <v>6.9517927318202351E+62</v>
      </c>
      <c r="R1055">
        <f t="shared" si="238"/>
        <v>3.0414093201713019E+64</v>
      </c>
      <c r="S1055">
        <f t="shared" si="239"/>
        <v>2.2857142857143239E-2</v>
      </c>
      <c r="T1055" s="225">
        <f t="shared" si="240"/>
        <v>0.69142857142857628</v>
      </c>
      <c r="U1055">
        <f t="shared" si="241"/>
        <v>5.462122860715849E+62</v>
      </c>
      <c r="V1055">
        <f t="shared" si="242"/>
        <v>3.0414093201713019E+64</v>
      </c>
      <c r="W1055">
        <f t="shared" si="243"/>
        <v>1.7959183673469523E-2</v>
      </c>
      <c r="X1055" s="225">
        <f t="shared" si="244"/>
        <v>0.20653061224489946</v>
      </c>
      <c r="Y1055">
        <v>0</v>
      </c>
      <c r="Z1055">
        <v>0</v>
      </c>
      <c r="AA1055">
        <v>0</v>
      </c>
      <c r="AB1055">
        <v>0</v>
      </c>
    </row>
    <row r="1056" spans="1:28" hidden="1" x14ac:dyDescent="0.2">
      <c r="A1056" s="224">
        <v>29</v>
      </c>
      <c r="B1056">
        <f t="shared" si="245"/>
        <v>0</v>
      </c>
      <c r="C1056">
        <f ca="1">IF(C1055=1,1,OFFSET(T2138,B1056,0))</f>
        <v>1</v>
      </c>
      <c r="D1056" s="225" t="str">
        <f t="shared" ca="1" si="234"/>
        <v>yes</v>
      </c>
      <c r="E1056">
        <f t="shared" si="246"/>
        <v>0</v>
      </c>
      <c r="F1056">
        <f ca="1">IF(F1055=1,1,OFFSET(X2138,E1056,0))</f>
        <v>1.0000000000000004</v>
      </c>
      <c r="G1056" s="225" t="str">
        <f t="shared" ca="1" si="235"/>
        <v>yes</v>
      </c>
      <c r="H1056">
        <f t="shared" si="247"/>
        <v>0</v>
      </c>
      <c r="I1056">
        <f ca="1">IF(I1055=1,1,OFFSET(AB2138,H1056,0))</f>
        <v>1.0000000000000158</v>
      </c>
      <c r="J1056" t="str">
        <f t="shared" ca="1" si="236"/>
        <v>yes</v>
      </c>
      <c r="K1056"/>
      <c r="L1056"/>
      <c r="M1056"/>
      <c r="N1056"/>
      <c r="O1056">
        <f t="shared" si="248"/>
        <v>1</v>
      </c>
      <c r="P1056" s="224">
        <v>28</v>
      </c>
      <c r="Q1056">
        <f t="shared" si="237"/>
        <v>7.2000710436708591E+62</v>
      </c>
      <c r="R1056">
        <f t="shared" si="238"/>
        <v>3.0414093201713019E+64</v>
      </c>
      <c r="S1056">
        <f t="shared" si="239"/>
        <v>2.3673469387755174E-2</v>
      </c>
      <c r="T1056" s="225">
        <f t="shared" si="240"/>
        <v>0.66857142857143304</v>
      </c>
      <c r="U1056">
        <f t="shared" si="241"/>
        <v>5.2138445488651747E+62</v>
      </c>
      <c r="V1056">
        <f t="shared" si="242"/>
        <v>3.0414093201713019E+64</v>
      </c>
      <c r="W1056">
        <f t="shared" si="243"/>
        <v>1.7142857142857425E-2</v>
      </c>
      <c r="X1056" s="225">
        <f t="shared" si="244"/>
        <v>0.18857142857142994</v>
      </c>
      <c r="Y1056">
        <v>0</v>
      </c>
      <c r="Z1056">
        <v>0</v>
      </c>
      <c r="AA1056">
        <v>0</v>
      </c>
      <c r="AB1056">
        <v>0</v>
      </c>
    </row>
    <row r="1057" spans="1:28" hidden="1" x14ac:dyDescent="0.2">
      <c r="A1057" s="224">
        <v>30</v>
      </c>
      <c r="B1057">
        <f t="shared" si="245"/>
        <v>0</v>
      </c>
      <c r="C1057">
        <f ca="1">IF(C1056=1,1,OFFSET(T2163,B1057,0))</f>
        <v>1</v>
      </c>
      <c r="D1057" s="225" t="str">
        <f t="shared" ca="1" si="234"/>
        <v>yes</v>
      </c>
      <c r="E1057">
        <f t="shared" si="246"/>
        <v>0</v>
      </c>
      <c r="F1057">
        <f ca="1">IF(F1056=1,1,OFFSET(X2163,E1057,0))</f>
        <v>1</v>
      </c>
      <c r="G1057" s="225" t="str">
        <f t="shared" ca="1" si="235"/>
        <v>yes</v>
      </c>
      <c r="H1057">
        <f t="shared" si="247"/>
        <v>0</v>
      </c>
      <c r="I1057">
        <f ca="1">IF(I1056=1,1,OFFSET(AB2163,H1057,0))</f>
        <v>1.000000000000006</v>
      </c>
      <c r="J1057" t="str">
        <f t="shared" ca="1" si="236"/>
        <v>yes</v>
      </c>
      <c r="K1057"/>
      <c r="L1057"/>
      <c r="M1057"/>
      <c r="N1057"/>
      <c r="O1057">
        <f t="shared" si="248"/>
        <v>1</v>
      </c>
      <c r="P1057" s="224">
        <v>29</v>
      </c>
      <c r="Q1057">
        <f t="shared" si="237"/>
        <v>7.4483493555216018E+62</v>
      </c>
      <c r="R1057">
        <f t="shared" si="238"/>
        <v>3.0414093201713019E+64</v>
      </c>
      <c r="S1057">
        <f t="shared" si="239"/>
        <v>2.4489795918367498E-2</v>
      </c>
      <c r="T1057" s="225">
        <f t="shared" si="240"/>
        <v>0.64489795918367787</v>
      </c>
      <c r="U1057">
        <f t="shared" si="241"/>
        <v>4.9655662370143863E+62</v>
      </c>
      <c r="V1057">
        <f t="shared" si="242"/>
        <v>3.0414093201713019E+64</v>
      </c>
      <c r="W1057">
        <f t="shared" si="243"/>
        <v>1.6326530612244951E-2</v>
      </c>
      <c r="X1057" s="225">
        <f t="shared" si="244"/>
        <v>0.17142857142857251</v>
      </c>
      <c r="Y1057">
        <v>0</v>
      </c>
      <c r="Z1057">
        <v>0</v>
      </c>
      <c r="AA1057">
        <v>0</v>
      </c>
      <c r="AB1057">
        <v>0</v>
      </c>
    </row>
    <row r="1058" spans="1:28" hidden="1" x14ac:dyDescent="0.2">
      <c r="A1058" s="224">
        <v>31</v>
      </c>
      <c r="B1058">
        <f t="shared" si="245"/>
        <v>0</v>
      </c>
      <c r="C1058">
        <f ca="1">IF(C1057=1,1,OFFSET(T2187,B1058,0))</f>
        <v>1</v>
      </c>
      <c r="D1058" s="225" t="str">
        <f t="shared" ca="1" si="234"/>
        <v>yes</v>
      </c>
      <c r="E1058">
        <f t="shared" si="246"/>
        <v>0</v>
      </c>
      <c r="F1058">
        <f ca="1">IF(F1057=1,1,OFFSET(X2187,E1058,0))</f>
        <v>1</v>
      </c>
      <c r="G1058" s="225" t="str">
        <f t="shared" ca="1" si="235"/>
        <v>yes</v>
      </c>
      <c r="H1058">
        <f t="shared" si="247"/>
        <v>0</v>
      </c>
      <c r="I1058">
        <f ca="1">IF(I1057=1,1,OFFSET(AB2187,H1058,0))</f>
        <v>1.0000000000000149</v>
      </c>
      <c r="J1058" t="str">
        <f t="shared" ca="1" si="236"/>
        <v>yes</v>
      </c>
      <c r="K1058"/>
      <c r="L1058"/>
      <c r="M1058"/>
      <c r="N1058"/>
      <c r="O1058">
        <f t="shared" si="248"/>
        <v>1</v>
      </c>
      <c r="P1058" s="224">
        <v>30</v>
      </c>
      <c r="Q1058">
        <f t="shared" si="237"/>
        <v>7.6966276673723309E+62</v>
      </c>
      <c r="R1058">
        <f t="shared" si="238"/>
        <v>3.0414093201713019E+64</v>
      </c>
      <c r="S1058">
        <f t="shared" si="239"/>
        <v>2.5306122448979777E-2</v>
      </c>
      <c r="T1058" s="225">
        <f t="shared" si="240"/>
        <v>0.62040816326531034</v>
      </c>
      <c r="U1058">
        <f t="shared" si="241"/>
        <v>4.7172879251636819E+62</v>
      </c>
      <c r="V1058">
        <f t="shared" si="242"/>
        <v>3.0414093201713019E+64</v>
      </c>
      <c r="W1058">
        <f t="shared" si="243"/>
        <v>1.5510204081632752E-2</v>
      </c>
      <c r="X1058" s="225">
        <f t="shared" si="244"/>
        <v>0.15510204081632756</v>
      </c>
      <c r="Y1058">
        <v>0</v>
      </c>
      <c r="Z1058">
        <v>0</v>
      </c>
      <c r="AA1058">
        <v>0</v>
      </c>
      <c r="AB1058">
        <v>0</v>
      </c>
    </row>
    <row r="1059" spans="1:28" hidden="1" x14ac:dyDescent="0.2">
      <c r="A1059" s="224">
        <v>32</v>
      </c>
      <c r="B1059">
        <f t="shared" si="245"/>
        <v>0</v>
      </c>
      <c r="C1059">
        <f ca="1">IF(C1058=1,1,OFFSET(T2210,B1059,0))</f>
        <v>1</v>
      </c>
      <c r="D1059" s="225" t="str">
        <f t="shared" ca="1" si="234"/>
        <v>yes</v>
      </c>
      <c r="E1059">
        <f t="shared" si="246"/>
        <v>0</v>
      </c>
      <c r="F1059">
        <f ca="1">IF(F1058=1,1,OFFSET(X2210,E1059,0))</f>
        <v>1</v>
      </c>
      <c r="G1059" s="225" t="str">
        <f t="shared" ca="1" si="235"/>
        <v>yes</v>
      </c>
      <c r="H1059">
        <f t="shared" si="247"/>
        <v>0</v>
      </c>
      <c r="I1059">
        <f ca="1">IF(I1058=1,1,OFFSET(AB2210,H1059,0))</f>
        <v>1.0000000000000338</v>
      </c>
      <c r="J1059" t="str">
        <f t="shared" ca="1" si="236"/>
        <v>yes</v>
      </c>
      <c r="K1059"/>
      <c r="L1059"/>
      <c r="M1059"/>
      <c r="N1059"/>
      <c r="O1059">
        <f t="shared" si="248"/>
        <v>1</v>
      </c>
      <c r="P1059" s="224">
        <v>31</v>
      </c>
      <c r="Q1059">
        <f t="shared" si="237"/>
        <v>7.9449059792230325E+62</v>
      </c>
      <c r="R1059">
        <f t="shared" si="238"/>
        <v>3.0414093201713019E+64</v>
      </c>
      <c r="S1059">
        <f t="shared" si="239"/>
        <v>2.6122448979591966E-2</v>
      </c>
      <c r="T1059" s="225">
        <f t="shared" si="240"/>
        <v>0.59510204081633056</v>
      </c>
      <c r="U1059">
        <f t="shared" si="241"/>
        <v>4.4690096133129648E+62</v>
      </c>
      <c r="V1059">
        <f t="shared" si="242"/>
        <v>3.0414093201713019E+64</v>
      </c>
      <c r="W1059">
        <f t="shared" si="243"/>
        <v>1.4693877551020511E-2</v>
      </c>
      <c r="X1059" s="225">
        <f t="shared" si="244"/>
        <v>0.1395918367346948</v>
      </c>
      <c r="Y1059">
        <v>0</v>
      </c>
      <c r="Z1059">
        <v>0</v>
      </c>
      <c r="AA1059">
        <v>0</v>
      </c>
      <c r="AB1059">
        <v>0</v>
      </c>
    </row>
    <row r="1060" spans="1:28" hidden="1" x14ac:dyDescent="0.2">
      <c r="A1060" s="224">
        <v>33</v>
      </c>
      <c r="B1060">
        <f t="shared" si="245"/>
        <v>0</v>
      </c>
      <c r="C1060">
        <f ca="1">IF(C1059=1,1,OFFSET(T2232,B1060,0))</f>
        <v>1</v>
      </c>
      <c r="D1060" s="225" t="str">
        <f t="shared" ref="D1060:D1077" ca="1" si="249">IF($A1060&gt;=$B$8, "yes",IF(C1060&gt;$B$11,"yes","no"))</f>
        <v>yes</v>
      </c>
      <c r="E1060">
        <f t="shared" si="246"/>
        <v>0</v>
      </c>
      <c r="F1060">
        <f ca="1">IF(F1059=1,1,OFFSET(X2232,E1060,0))</f>
        <v>1</v>
      </c>
      <c r="G1060" s="225" t="str">
        <f t="shared" ref="G1060:G1077" ca="1" si="250">IF($A1060&gt;=$B$8,"yes",IF(F1060&gt;$B$11,"yes","no"))</f>
        <v>yes</v>
      </c>
      <c r="H1060">
        <f t="shared" si="247"/>
        <v>0</v>
      </c>
      <c r="I1060">
        <f ca="1">IF(I1059=1,1,OFFSET(AB2232,H1060,0))</f>
        <v>1.0000000000000073</v>
      </c>
      <c r="J1060" t="str">
        <f t="shared" ref="J1060:J1077" ca="1" si="251">IF($A1060&gt;=$B$8,"yes",IF(I1060&gt;$B$11,"yes","no"))</f>
        <v>yes</v>
      </c>
      <c r="K1060"/>
      <c r="L1060"/>
      <c r="M1060"/>
      <c r="N1060"/>
      <c r="O1060">
        <f t="shared" si="248"/>
        <v>1</v>
      </c>
      <c r="P1060" s="224">
        <v>32</v>
      </c>
      <c r="Q1060">
        <f t="shared" ref="Q1060:Q1077" si="252">IF(P1060&lt;=($B$8-O1060),EXP(GAMMALN(O1060+$C$9+$C$11))*COMBIN($B$8-O1060,P1060)*EXP(GAMMALN(P1060+O1060+$C$9))*EXP(GAMMALN($B$8-O1060-P1060+$C$11)),0)</f>
        <v>8.1931842910739333E+62</v>
      </c>
      <c r="R1060">
        <f t="shared" ref="R1060:R1077" si="253">EXP(GAMMALN(O1060+$C$9))*EXP(GAMMALN($C$11))*EXP(GAMMALN($B$8+$C$9+$C$11))</f>
        <v>3.0414093201713019E+64</v>
      </c>
      <c r="S1060">
        <f t="shared" ref="S1060:S1077" si="254">Q1060/R1060</f>
        <v>2.6938775510204811E-2</v>
      </c>
      <c r="T1060" s="225">
        <f t="shared" ref="T1060:T1077" si="255">IF(T1061=0,S1060,T1061+S1060)</f>
        <v>0.56897959183673863</v>
      </c>
      <c r="U1060">
        <f t="shared" ref="U1060:U1077" si="256">IF(P1060&lt;=($B$8-O1060),EXP(GAMMALN(O1060+$C$9+$C$11))*COMBIN($B$8-O1060,P1060)*EXP(GAMMALN(P1060+O1060-1+$C$9))*EXP(GAMMALN($B$8-O1060+1-P1060+$C$11)),0)</f>
        <v>4.2207313014622385E+62</v>
      </c>
      <c r="V1060">
        <f t="shared" ref="V1060:V1077" si="257">EXP(GAMMALN(O1060-1+$C$9))*EXP(GAMMALN($C$11+1))*EXP(GAMMALN($B$8+$C$9+$C$11))</f>
        <v>3.0414093201713019E+64</v>
      </c>
      <c r="W1060">
        <f t="shared" ref="W1060:W1077" si="258">U1060/V1060</f>
        <v>1.3877551020408241E-2</v>
      </c>
      <c r="X1060" s="225">
        <f t="shared" ref="X1060:X1077" si="259">IF(X1061=0,W1060,X1061+W1060)</f>
        <v>0.12489795918367429</v>
      </c>
      <c r="Y1060">
        <v>0</v>
      </c>
      <c r="Z1060">
        <v>0</v>
      </c>
      <c r="AA1060">
        <v>0</v>
      </c>
      <c r="AB1060">
        <v>0</v>
      </c>
    </row>
    <row r="1061" spans="1:28" hidden="1" x14ac:dyDescent="0.2">
      <c r="A1061" s="224">
        <v>34</v>
      </c>
      <c r="B1061">
        <f t="shared" ref="B1061:B1077" si="260">IF(B1060=1,0,IF(B1060&gt;0,CEILING(($B$9*$B$8)-A1061,1),0))</f>
        <v>0</v>
      </c>
      <c r="C1061">
        <f ca="1">IF(C1060=1,1,OFFSET(T2253,B1061,0))</f>
        <v>1</v>
      </c>
      <c r="D1061" s="225" t="str">
        <f t="shared" ca="1" si="249"/>
        <v>yes</v>
      </c>
      <c r="E1061">
        <f t="shared" ref="E1061:E1077" si="261">IF(E1060=1,0,IF(E1060&gt;0,CEILING(($B$9*$B$8)-A1061+1,1),0))</f>
        <v>0</v>
      </c>
      <c r="F1061">
        <f ca="1">IF(F1060=1,1,OFFSET(X2253,E1061,0))</f>
        <v>1</v>
      </c>
      <c r="G1061" s="225" t="str">
        <f t="shared" ca="1" si="250"/>
        <v>yes</v>
      </c>
      <c r="H1061">
        <f t="shared" ref="H1061:H1077" si="262">IF(H1060=1,0,IF(H1060&gt;0,CEILING(($B$9*$B$8)-A1061+2,1),0))</f>
        <v>0</v>
      </c>
      <c r="I1061">
        <f ca="1">IF(I1060=1,1,OFFSET(AB2253,H1061,0))</f>
        <v>1.0000000000000102</v>
      </c>
      <c r="J1061" t="str">
        <f t="shared" ca="1" si="251"/>
        <v>yes</v>
      </c>
      <c r="K1061"/>
      <c r="L1061"/>
      <c r="M1061"/>
      <c r="N1061"/>
      <c r="O1061">
        <f t="shared" ref="O1061:O1077" si="263">O1060</f>
        <v>1</v>
      </c>
      <c r="P1061" s="224">
        <v>33</v>
      </c>
      <c r="Q1061">
        <f t="shared" si="252"/>
        <v>8.4414626029244532E+62</v>
      </c>
      <c r="R1061">
        <f t="shared" si="253"/>
        <v>3.0414093201713019E+64</v>
      </c>
      <c r="S1061">
        <f t="shared" si="254"/>
        <v>2.7755102040816403E-2</v>
      </c>
      <c r="T1061" s="225">
        <f t="shared" si="255"/>
        <v>0.54204081632653378</v>
      </c>
      <c r="U1061">
        <f t="shared" si="256"/>
        <v>3.972452989611603E+62</v>
      </c>
      <c r="V1061">
        <f t="shared" si="257"/>
        <v>3.0414093201713019E+64</v>
      </c>
      <c r="W1061">
        <f t="shared" si="258"/>
        <v>1.3061224489796269E-2</v>
      </c>
      <c r="X1061" s="225">
        <f t="shared" si="259"/>
        <v>0.11102040816326604</v>
      </c>
      <c r="Y1061">
        <v>0</v>
      </c>
      <c r="Z1061">
        <v>0</v>
      </c>
      <c r="AA1061">
        <v>0</v>
      </c>
      <c r="AB1061">
        <v>0</v>
      </c>
    </row>
    <row r="1062" spans="1:28" hidden="1" x14ac:dyDescent="0.2">
      <c r="A1062" s="224">
        <v>35</v>
      </c>
      <c r="B1062">
        <f t="shared" si="260"/>
        <v>0</v>
      </c>
      <c r="C1062">
        <f ca="1">IF(C1061=1,1,OFFSET(T2273,B1062,0))</f>
        <v>1</v>
      </c>
      <c r="D1062" s="225" t="str">
        <f t="shared" ca="1" si="249"/>
        <v>yes</v>
      </c>
      <c r="E1062">
        <f t="shared" si="261"/>
        <v>0</v>
      </c>
      <c r="F1062">
        <f ca="1">IF(F1061=1,1,OFFSET(X2273,E1062,0))</f>
        <v>1</v>
      </c>
      <c r="G1062" s="225" t="str">
        <f t="shared" ca="1" si="250"/>
        <v>yes</v>
      </c>
      <c r="H1062">
        <f t="shared" si="262"/>
        <v>0</v>
      </c>
      <c r="I1062">
        <f ca="1">IF(I1061=1,1,OFFSET(AB2273,H1062,0))</f>
        <v>1.0000000000000027</v>
      </c>
      <c r="J1062" t="str">
        <f t="shared" ca="1" si="251"/>
        <v>yes</v>
      </c>
      <c r="K1062"/>
      <c r="L1062"/>
      <c r="M1062"/>
      <c r="N1062"/>
      <c r="O1062">
        <f t="shared" si="263"/>
        <v>1</v>
      </c>
      <c r="P1062" s="224">
        <v>34</v>
      </c>
      <c r="Q1062">
        <f t="shared" si="252"/>
        <v>8.6897409147751475E+62</v>
      </c>
      <c r="R1062">
        <f t="shared" si="253"/>
        <v>3.0414093201713019E+64</v>
      </c>
      <c r="S1062">
        <f t="shared" si="254"/>
        <v>2.8571428571428571E-2</v>
      </c>
      <c r="T1062" s="225">
        <f t="shared" si="255"/>
        <v>0.51428571428571734</v>
      </c>
      <c r="U1062">
        <f t="shared" si="256"/>
        <v>3.7241746777607881E+62</v>
      </c>
      <c r="V1062">
        <f t="shared" si="257"/>
        <v>3.0414093201713019E+64</v>
      </c>
      <c r="W1062">
        <f t="shared" si="258"/>
        <v>1.2244897959183708E-2</v>
      </c>
      <c r="X1062" s="225">
        <f t="shared" si="259"/>
        <v>9.7959183673469771E-2</v>
      </c>
      <c r="Y1062">
        <v>0</v>
      </c>
      <c r="Z1062">
        <v>0</v>
      </c>
      <c r="AA1062">
        <v>0</v>
      </c>
      <c r="AB1062">
        <v>0</v>
      </c>
    </row>
    <row r="1063" spans="1:28" hidden="1" x14ac:dyDescent="0.2">
      <c r="A1063" s="224">
        <v>36</v>
      </c>
      <c r="B1063">
        <f t="shared" si="260"/>
        <v>0</v>
      </c>
      <c r="C1063">
        <f ca="1">IF(C1062=1,1,OFFSET(T2292,B1063,0))</f>
        <v>1</v>
      </c>
      <c r="D1063" s="225" t="str">
        <f t="shared" ca="1" si="249"/>
        <v>yes</v>
      </c>
      <c r="E1063">
        <f t="shared" si="261"/>
        <v>0</v>
      </c>
      <c r="F1063">
        <f ca="1">IF(F1062=1,1,OFFSET(X2292,E1063,0))</f>
        <v>1</v>
      </c>
      <c r="G1063" s="225" t="str">
        <f t="shared" ca="1" si="250"/>
        <v>yes</v>
      </c>
      <c r="H1063">
        <f t="shared" si="262"/>
        <v>0</v>
      </c>
      <c r="I1063">
        <f ca="1">IF(I1062=1,1,OFFSET(AB2292,H1063,0))</f>
        <v>1</v>
      </c>
      <c r="J1063" t="str">
        <f t="shared" ca="1" si="251"/>
        <v>yes</v>
      </c>
      <c r="K1063"/>
      <c r="L1063"/>
      <c r="M1063"/>
      <c r="N1063"/>
      <c r="O1063">
        <f t="shared" si="263"/>
        <v>1</v>
      </c>
      <c r="P1063" s="224">
        <v>35</v>
      </c>
      <c r="Q1063">
        <f t="shared" si="252"/>
        <v>8.9380192266259533E+62</v>
      </c>
      <c r="R1063">
        <f t="shared" si="253"/>
        <v>3.0414093201713019E+64</v>
      </c>
      <c r="S1063">
        <f t="shared" si="254"/>
        <v>2.9387755102041099E-2</v>
      </c>
      <c r="T1063" s="225">
        <f t="shared" si="255"/>
        <v>0.48571428571428882</v>
      </c>
      <c r="U1063">
        <f t="shared" si="256"/>
        <v>3.4758963659100605E+62</v>
      </c>
      <c r="V1063">
        <f t="shared" si="257"/>
        <v>3.0414093201713019E+64</v>
      </c>
      <c r="W1063">
        <f t="shared" si="258"/>
        <v>1.1428571428571432E-2</v>
      </c>
      <c r="X1063" s="225">
        <f t="shared" si="259"/>
        <v>8.5714285714286062E-2</v>
      </c>
      <c r="Y1063">
        <v>0</v>
      </c>
      <c r="Z1063">
        <v>0</v>
      </c>
      <c r="AA1063">
        <v>0</v>
      </c>
      <c r="AB1063">
        <v>0</v>
      </c>
    </row>
    <row r="1064" spans="1:28" hidden="1" x14ac:dyDescent="0.2">
      <c r="A1064" s="224">
        <v>37</v>
      </c>
      <c r="B1064">
        <f t="shared" si="260"/>
        <v>0</v>
      </c>
      <c r="C1064">
        <f ca="1">IF(C1063=1,1,OFFSET(T2310,B1064,0))</f>
        <v>1</v>
      </c>
      <c r="D1064" s="225" t="str">
        <f t="shared" ca="1" si="249"/>
        <v>yes</v>
      </c>
      <c r="E1064">
        <f t="shared" si="261"/>
        <v>0</v>
      </c>
      <c r="F1064">
        <f ca="1">IF(F1063=1,1,OFFSET(X2310,E1064,0))</f>
        <v>1</v>
      </c>
      <c r="G1064" s="225" t="str">
        <f t="shared" ca="1" si="250"/>
        <v>yes</v>
      </c>
      <c r="H1064">
        <f t="shared" si="262"/>
        <v>0</v>
      </c>
      <c r="I1064">
        <f ca="1">IF(I1063=1,1,OFFSET(AB2310,H1064,0))</f>
        <v>1</v>
      </c>
      <c r="J1064" t="str">
        <f t="shared" ca="1" si="251"/>
        <v>yes</v>
      </c>
      <c r="K1064"/>
      <c r="L1064"/>
      <c r="M1064"/>
      <c r="N1064"/>
      <c r="O1064">
        <f t="shared" si="263"/>
        <v>1</v>
      </c>
      <c r="P1064" s="224">
        <v>36</v>
      </c>
      <c r="Q1064">
        <f t="shared" si="252"/>
        <v>9.1862975384764265E+62</v>
      </c>
      <c r="R1064">
        <f t="shared" si="253"/>
        <v>3.0414093201713019E+64</v>
      </c>
      <c r="S1064">
        <f t="shared" si="254"/>
        <v>3.0204081632652539E-2</v>
      </c>
      <c r="T1064" s="225">
        <f t="shared" si="255"/>
        <v>0.4563265306122477</v>
      </c>
      <c r="U1064">
        <f t="shared" si="256"/>
        <v>3.2276180540593712E+62</v>
      </c>
      <c r="V1064">
        <f t="shared" si="257"/>
        <v>3.0414093201713019E+64</v>
      </c>
      <c r="W1064">
        <f t="shared" si="258"/>
        <v>1.0612244897959283E-2</v>
      </c>
      <c r="X1064" s="225">
        <f t="shared" si="259"/>
        <v>7.4285714285714635E-2</v>
      </c>
      <c r="Y1064">
        <v>0</v>
      </c>
      <c r="Z1064">
        <v>0</v>
      </c>
      <c r="AA1064">
        <v>0</v>
      </c>
      <c r="AB1064">
        <v>0</v>
      </c>
    </row>
    <row r="1065" spans="1:28" hidden="1" x14ac:dyDescent="0.2">
      <c r="A1065" s="224">
        <v>38</v>
      </c>
      <c r="B1065">
        <f t="shared" si="260"/>
        <v>0</v>
      </c>
      <c r="C1065">
        <f ca="1">IF(C1064=1,1,OFFSET(T2327,B1065,0))</f>
        <v>1</v>
      </c>
      <c r="D1065" s="225" t="str">
        <f t="shared" ca="1" si="249"/>
        <v>yes</v>
      </c>
      <c r="E1065">
        <f t="shared" si="261"/>
        <v>0</v>
      </c>
      <c r="F1065">
        <f ca="1">IF(F1064=1,1,OFFSET(X2327,E1065,0))</f>
        <v>1</v>
      </c>
      <c r="G1065" s="225" t="str">
        <f t="shared" ca="1" si="250"/>
        <v>yes</v>
      </c>
      <c r="H1065">
        <f t="shared" si="262"/>
        <v>0</v>
      </c>
      <c r="I1065">
        <f ca="1">IF(I1064=1,1,OFFSET(AB2327,H1065,0))</f>
        <v>1</v>
      </c>
      <c r="J1065" t="str">
        <f t="shared" ca="1" si="251"/>
        <v>yes</v>
      </c>
      <c r="K1065"/>
      <c r="L1065"/>
      <c r="M1065"/>
      <c r="N1065"/>
      <c r="O1065">
        <f t="shared" si="263"/>
        <v>1</v>
      </c>
      <c r="P1065" s="224">
        <v>37</v>
      </c>
      <c r="Q1065">
        <f t="shared" si="252"/>
        <v>9.4345758503274241E+62</v>
      </c>
      <c r="R1065">
        <f t="shared" si="253"/>
        <v>3.0414093201713019E+64</v>
      </c>
      <c r="S1065">
        <f t="shared" si="254"/>
        <v>3.1020408163265702E-2</v>
      </c>
      <c r="T1065" s="225">
        <f t="shared" si="255"/>
        <v>0.42612244897959517</v>
      </c>
      <c r="U1065">
        <f t="shared" si="256"/>
        <v>2.9793397422085695E+62</v>
      </c>
      <c r="V1065">
        <f t="shared" si="257"/>
        <v>3.0414093201713019E+64</v>
      </c>
      <c r="W1065">
        <f t="shared" si="258"/>
        <v>9.7959183673467648E-3</v>
      </c>
      <c r="X1065" s="225">
        <f t="shared" si="259"/>
        <v>6.3673469387755352E-2</v>
      </c>
      <c r="Y1065">
        <v>0</v>
      </c>
      <c r="Z1065">
        <v>0</v>
      </c>
      <c r="AA1065">
        <v>0</v>
      </c>
      <c r="AB1065">
        <v>0</v>
      </c>
    </row>
    <row r="1066" spans="1:28" hidden="1" x14ac:dyDescent="0.2">
      <c r="A1066" s="224">
        <v>39</v>
      </c>
      <c r="B1066">
        <f t="shared" si="260"/>
        <v>0</v>
      </c>
      <c r="C1066">
        <f ca="1">IF(C1065=1,1,OFFSET(T2343,B1066,0))</f>
        <v>1</v>
      </c>
      <c r="D1066" s="225" t="str">
        <f t="shared" ca="1" si="249"/>
        <v>yes</v>
      </c>
      <c r="E1066">
        <f t="shared" si="261"/>
        <v>0</v>
      </c>
      <c r="F1066">
        <f ca="1">IF(F1065=1,1,OFFSET(X2343,E1066,0))</f>
        <v>1</v>
      </c>
      <c r="G1066" s="225" t="str">
        <f t="shared" ca="1" si="250"/>
        <v>yes</v>
      </c>
      <c r="H1066">
        <f t="shared" si="262"/>
        <v>0</v>
      </c>
      <c r="I1066">
        <f ca="1">IF(I1065=1,1,OFFSET(AB2343,H1066,0))</f>
        <v>1</v>
      </c>
      <c r="J1066" t="str">
        <f t="shared" ca="1" si="251"/>
        <v>yes</v>
      </c>
      <c r="K1066"/>
      <c r="L1066"/>
      <c r="M1066"/>
      <c r="N1066"/>
      <c r="O1066">
        <f t="shared" si="263"/>
        <v>1</v>
      </c>
      <c r="P1066" s="224">
        <v>38</v>
      </c>
      <c r="Q1066">
        <f t="shared" si="252"/>
        <v>9.6828541621780344E+62</v>
      </c>
      <c r="R1066">
        <f t="shared" si="253"/>
        <v>3.0414093201713019E+64</v>
      </c>
      <c r="S1066">
        <f t="shared" si="254"/>
        <v>3.1836734693877593E-2</v>
      </c>
      <c r="T1066" s="225">
        <f t="shared" si="255"/>
        <v>0.39510204081632949</v>
      </c>
      <c r="U1066">
        <f t="shared" si="256"/>
        <v>2.7310614303579396E+62</v>
      </c>
      <c r="V1066">
        <f t="shared" si="257"/>
        <v>3.0414093201713019E+64</v>
      </c>
      <c r="W1066">
        <f t="shared" si="258"/>
        <v>8.979591836734812E-3</v>
      </c>
      <c r="X1066" s="225">
        <f t="shared" si="259"/>
        <v>5.3877551020408587E-2</v>
      </c>
      <c r="Y1066">
        <v>0</v>
      </c>
      <c r="Z1066">
        <v>0</v>
      </c>
      <c r="AA1066">
        <v>0</v>
      </c>
      <c r="AB1066">
        <v>0</v>
      </c>
    </row>
    <row r="1067" spans="1:28" hidden="1" x14ac:dyDescent="0.2">
      <c r="A1067" s="224">
        <v>40</v>
      </c>
      <c r="B1067">
        <f t="shared" si="260"/>
        <v>0</v>
      </c>
      <c r="C1067">
        <f ca="1">IF(C1066=1,1,OFFSET(T2358,B1067,0))</f>
        <v>1</v>
      </c>
      <c r="D1067" s="225" t="str">
        <f t="shared" ca="1" si="249"/>
        <v>yes</v>
      </c>
      <c r="E1067">
        <f t="shared" si="261"/>
        <v>0</v>
      </c>
      <c r="F1067">
        <f ca="1">IF(F1066=1,1,OFFSET(X2358,E1067,0))</f>
        <v>1</v>
      </c>
      <c r="G1067" s="225" t="str">
        <f t="shared" ca="1" si="250"/>
        <v>yes</v>
      </c>
      <c r="H1067">
        <f t="shared" si="262"/>
        <v>0</v>
      </c>
      <c r="I1067">
        <f ca="1">IF(I1066=1,1,OFFSET(AB2358,H1067,0))</f>
        <v>1</v>
      </c>
      <c r="J1067" t="str">
        <f t="shared" ca="1" si="251"/>
        <v>yes</v>
      </c>
      <c r="K1067"/>
      <c r="L1067"/>
      <c r="M1067"/>
      <c r="N1067"/>
      <c r="O1067">
        <f t="shared" si="263"/>
        <v>1</v>
      </c>
      <c r="P1067" s="224">
        <v>39</v>
      </c>
      <c r="Q1067">
        <f t="shared" si="252"/>
        <v>9.9311324740288274E+62</v>
      </c>
      <c r="R1067">
        <f t="shared" si="253"/>
        <v>3.0414093201713019E+64</v>
      </c>
      <c r="S1067">
        <f t="shared" si="254"/>
        <v>3.2653061224490083E-2</v>
      </c>
      <c r="T1067" s="225">
        <f t="shared" si="255"/>
        <v>0.36326530612245189</v>
      </c>
      <c r="U1067">
        <f t="shared" si="256"/>
        <v>2.4827831185071881E+62</v>
      </c>
      <c r="V1067">
        <f t="shared" si="257"/>
        <v>3.0414093201713019E+64</v>
      </c>
      <c r="W1067">
        <f t="shared" si="258"/>
        <v>8.1632653061224584E-3</v>
      </c>
      <c r="X1067" s="225">
        <f t="shared" si="259"/>
        <v>4.4897959183673779E-2</v>
      </c>
      <c r="Y1067">
        <v>0</v>
      </c>
      <c r="Z1067">
        <v>0</v>
      </c>
      <c r="AA1067">
        <v>0</v>
      </c>
      <c r="AB1067">
        <v>0</v>
      </c>
    </row>
    <row r="1068" spans="1:28" hidden="1" x14ac:dyDescent="0.2">
      <c r="A1068" s="224">
        <v>41</v>
      </c>
      <c r="B1068">
        <f t="shared" si="260"/>
        <v>0</v>
      </c>
      <c r="C1068">
        <f ca="1">IF(C1067=1,1,OFFSET(T2373,B1068,0))</f>
        <v>1</v>
      </c>
      <c r="D1068" s="225" t="str">
        <f t="shared" ca="1" si="249"/>
        <v>yes</v>
      </c>
      <c r="E1068">
        <f t="shared" si="261"/>
        <v>0</v>
      </c>
      <c r="F1068">
        <f ca="1">IF(F1067=1,1,OFFSET(X2373,E1068,0))</f>
        <v>1</v>
      </c>
      <c r="G1068" s="225" t="str">
        <f t="shared" ca="1" si="250"/>
        <v>yes</v>
      </c>
      <c r="H1068">
        <f t="shared" si="262"/>
        <v>0</v>
      </c>
      <c r="I1068">
        <f ca="1">IF(I1067=1,1,OFFSET(AB2373,H1068,0))</f>
        <v>1</v>
      </c>
      <c r="J1068" t="str">
        <f t="shared" ca="1" si="251"/>
        <v>yes</v>
      </c>
      <c r="K1068"/>
      <c r="L1068"/>
      <c r="M1068"/>
      <c r="N1068"/>
      <c r="O1068">
        <f t="shared" si="263"/>
        <v>1</v>
      </c>
      <c r="P1068" s="224">
        <v>40</v>
      </c>
      <c r="Q1068">
        <f t="shared" si="252"/>
        <v>1.0179410785879496E+63</v>
      </c>
      <c r="R1068">
        <f t="shared" si="253"/>
        <v>3.0414093201713019E+64</v>
      </c>
      <c r="S1068">
        <f t="shared" si="254"/>
        <v>3.3469387755102165E-2</v>
      </c>
      <c r="T1068" s="225">
        <f t="shared" si="255"/>
        <v>0.33061224489796182</v>
      </c>
      <c r="U1068">
        <f t="shared" si="256"/>
        <v>2.234504806656486E+62</v>
      </c>
      <c r="V1068">
        <f t="shared" si="257"/>
        <v>3.0414093201713019E+64</v>
      </c>
      <c r="W1068">
        <f t="shared" si="258"/>
        <v>7.3469387755102679E-3</v>
      </c>
      <c r="X1068" s="225">
        <f t="shared" si="259"/>
        <v>3.6734693877551322E-2</v>
      </c>
      <c r="Y1068">
        <v>0</v>
      </c>
      <c r="Z1068">
        <v>0</v>
      </c>
      <c r="AA1068">
        <v>0</v>
      </c>
      <c r="AB1068">
        <v>0</v>
      </c>
    </row>
    <row r="1069" spans="1:28" hidden="1" x14ac:dyDescent="0.2">
      <c r="A1069" s="224">
        <v>42</v>
      </c>
      <c r="B1069">
        <f t="shared" si="260"/>
        <v>0</v>
      </c>
      <c r="C1069">
        <f ca="1">IF(C1068=1,1,OFFSET(T2386,B1069,0))</f>
        <v>1</v>
      </c>
      <c r="D1069" s="225" t="str">
        <f t="shared" ca="1" si="249"/>
        <v>yes</v>
      </c>
      <c r="E1069">
        <f t="shared" si="261"/>
        <v>0</v>
      </c>
      <c r="F1069">
        <f ca="1">IF(F1068=1,1,OFFSET(X2386,E1069,0))</f>
        <v>1</v>
      </c>
      <c r="G1069" s="225" t="str">
        <f t="shared" ca="1" si="250"/>
        <v>yes</v>
      </c>
      <c r="H1069">
        <f t="shared" si="262"/>
        <v>0</v>
      </c>
      <c r="I1069">
        <f ca="1">IF(I1068=1,1,OFFSET(AB2386,H1069,0))</f>
        <v>1</v>
      </c>
      <c r="J1069" t="str">
        <f t="shared" ca="1" si="251"/>
        <v>yes</v>
      </c>
      <c r="K1069"/>
      <c r="L1069"/>
      <c r="M1069"/>
      <c r="N1069"/>
      <c r="O1069">
        <f t="shared" si="263"/>
        <v>1</v>
      </c>
      <c r="P1069" s="224">
        <v>41</v>
      </c>
      <c r="Q1069">
        <f t="shared" si="252"/>
        <v>1.0427689097730117E+63</v>
      </c>
      <c r="R1069">
        <f t="shared" si="253"/>
        <v>3.0414093201713019E+64</v>
      </c>
      <c r="S1069">
        <f t="shared" si="254"/>
        <v>3.4285714285714086E-2</v>
      </c>
      <c r="T1069" s="225">
        <f t="shared" si="255"/>
        <v>0.29714285714285965</v>
      </c>
      <c r="U1069">
        <f t="shared" si="256"/>
        <v>1.9862264948057554E+62</v>
      </c>
      <c r="V1069">
        <f t="shared" si="257"/>
        <v>3.0414093201713019E+64</v>
      </c>
      <c r="W1069">
        <f t="shared" si="258"/>
        <v>6.5306122448979828E-3</v>
      </c>
      <c r="X1069" s="225">
        <f t="shared" si="259"/>
        <v>2.9387755102041051E-2</v>
      </c>
      <c r="Y1069">
        <v>0</v>
      </c>
      <c r="Z1069">
        <v>0</v>
      </c>
      <c r="AA1069">
        <v>0</v>
      </c>
      <c r="AB1069">
        <v>0</v>
      </c>
    </row>
    <row r="1070" spans="1:28" hidden="1" x14ac:dyDescent="0.2">
      <c r="A1070" s="224">
        <v>43</v>
      </c>
      <c r="B1070">
        <f t="shared" si="260"/>
        <v>0</v>
      </c>
      <c r="C1070">
        <f ca="1">IF(C1069=1,1,OFFSET(T2398,B1070,0))</f>
        <v>1</v>
      </c>
      <c r="D1070" s="225" t="str">
        <f t="shared" ca="1" si="249"/>
        <v>yes</v>
      </c>
      <c r="E1070">
        <f t="shared" si="261"/>
        <v>0</v>
      </c>
      <c r="F1070">
        <f ca="1">IF(F1069=1,1,OFFSET(X2398,E1070,0))</f>
        <v>1</v>
      </c>
      <c r="G1070" s="225" t="str">
        <f t="shared" ca="1" si="250"/>
        <v>yes</v>
      </c>
      <c r="H1070">
        <f t="shared" si="262"/>
        <v>0</v>
      </c>
      <c r="I1070">
        <f ca="1">IF(I1069=1,1,OFFSET(AB2398,H1070,0))</f>
        <v>1</v>
      </c>
      <c r="J1070" t="str">
        <f t="shared" ca="1" si="251"/>
        <v>yes</v>
      </c>
      <c r="K1070"/>
      <c r="L1070"/>
      <c r="M1070"/>
      <c r="N1070"/>
      <c r="O1070">
        <f t="shared" si="263"/>
        <v>1</v>
      </c>
      <c r="P1070" s="224">
        <v>42</v>
      </c>
      <c r="Q1070">
        <f t="shared" si="252"/>
        <v>1.0675967409581071E+63</v>
      </c>
      <c r="R1070">
        <f t="shared" si="253"/>
        <v>3.0414093201713019E+64</v>
      </c>
      <c r="S1070">
        <f t="shared" si="254"/>
        <v>3.5102040816327104E-2</v>
      </c>
      <c r="T1070" s="225">
        <f t="shared" si="255"/>
        <v>0.26285714285714556</v>
      </c>
      <c r="U1070">
        <f t="shared" si="256"/>
        <v>1.7379481829550193E+62</v>
      </c>
      <c r="V1070">
        <f t="shared" si="257"/>
        <v>3.0414093201713019E+64</v>
      </c>
      <c r="W1070">
        <f t="shared" si="258"/>
        <v>5.7142857142856805E-3</v>
      </c>
      <c r="X1070" s="225">
        <f t="shared" si="259"/>
        <v>2.2857142857143069E-2</v>
      </c>
      <c r="Y1070">
        <v>0</v>
      </c>
      <c r="Z1070">
        <v>0</v>
      </c>
      <c r="AA1070">
        <v>0</v>
      </c>
      <c r="AB1070">
        <v>0</v>
      </c>
    </row>
    <row r="1071" spans="1:28" hidden="1" x14ac:dyDescent="0.2">
      <c r="A1071" s="224">
        <v>44</v>
      </c>
      <c r="B1071">
        <f t="shared" si="260"/>
        <v>0</v>
      </c>
      <c r="C1071">
        <f ca="1">IF(C1070=1,1,OFFSET(T2409,B1071,0))</f>
        <v>1</v>
      </c>
      <c r="D1071" s="225" t="str">
        <f t="shared" ca="1" si="249"/>
        <v>yes</v>
      </c>
      <c r="E1071">
        <f t="shared" si="261"/>
        <v>0</v>
      </c>
      <c r="F1071">
        <f ca="1">IF(F1070=1,1,OFFSET(X2409,E1071,0))</f>
        <v>1</v>
      </c>
      <c r="G1071" s="225" t="str">
        <f t="shared" ca="1" si="250"/>
        <v>yes</v>
      </c>
      <c r="H1071">
        <f t="shared" si="262"/>
        <v>0</v>
      </c>
      <c r="I1071">
        <f ca="1">IF(I1070=1,1,OFFSET(AB2409,H1071,0))</f>
        <v>1</v>
      </c>
      <c r="J1071" t="str">
        <f t="shared" ca="1" si="251"/>
        <v>yes</v>
      </c>
      <c r="K1071"/>
      <c r="L1071"/>
      <c r="M1071"/>
      <c r="N1071"/>
      <c r="O1071">
        <f t="shared" si="263"/>
        <v>1</v>
      </c>
      <c r="P1071" s="224">
        <v>43</v>
      </c>
      <c r="Q1071">
        <f t="shared" si="252"/>
        <v>1.0924245721431619E+63</v>
      </c>
      <c r="R1071">
        <f t="shared" si="253"/>
        <v>3.0414093201713019E+64</v>
      </c>
      <c r="S1071">
        <f t="shared" si="254"/>
        <v>3.591836734693879E-2</v>
      </c>
      <c r="T1071" s="225">
        <f t="shared" si="255"/>
        <v>0.22775510204081845</v>
      </c>
      <c r="U1071">
        <f t="shared" si="256"/>
        <v>1.4896698711043357E+62</v>
      </c>
      <c r="V1071">
        <f t="shared" si="257"/>
        <v>3.0414093201713019E+64</v>
      </c>
      <c r="W1071">
        <f t="shared" si="258"/>
        <v>4.8979591836735498E-3</v>
      </c>
      <c r="X1071" s="225">
        <f t="shared" si="259"/>
        <v>1.714285714285739E-2</v>
      </c>
      <c r="Y1071">
        <v>0</v>
      </c>
      <c r="Z1071">
        <v>0</v>
      </c>
      <c r="AA1071">
        <v>0</v>
      </c>
      <c r="AB1071">
        <v>0</v>
      </c>
    </row>
    <row r="1072" spans="1:28" hidden="1" x14ac:dyDescent="0.2">
      <c r="A1072" s="224">
        <v>45</v>
      </c>
      <c r="B1072">
        <f t="shared" si="260"/>
        <v>0</v>
      </c>
      <c r="C1072">
        <f ca="1">IF(C1071=1,1,OFFSET(T2419,B1072,0))</f>
        <v>1</v>
      </c>
      <c r="D1072" s="225" t="str">
        <f t="shared" ca="1" si="249"/>
        <v>yes</v>
      </c>
      <c r="E1072">
        <f t="shared" si="261"/>
        <v>0</v>
      </c>
      <c r="F1072">
        <f ca="1">IF(F1071=1,1,OFFSET(X2419,E1072,0))</f>
        <v>1</v>
      </c>
      <c r="G1072" s="225" t="str">
        <f t="shared" ca="1" si="250"/>
        <v>yes</v>
      </c>
      <c r="H1072">
        <f t="shared" si="262"/>
        <v>0</v>
      </c>
      <c r="I1072">
        <f ca="1">IF(I1071=1,1,OFFSET(AB2419,H1072,0))</f>
        <v>1</v>
      </c>
      <c r="J1072" t="str">
        <f t="shared" ca="1" si="251"/>
        <v>yes</v>
      </c>
      <c r="K1072"/>
      <c r="L1072"/>
      <c r="M1072"/>
      <c r="N1072"/>
      <c r="O1072">
        <f t="shared" si="263"/>
        <v>1</v>
      </c>
      <c r="P1072" s="224">
        <v>44</v>
      </c>
      <c r="Q1072">
        <f t="shared" si="252"/>
        <v>1.1172524033282798E+63</v>
      </c>
      <c r="R1072">
        <f t="shared" si="253"/>
        <v>3.0414093201713019E+64</v>
      </c>
      <c r="S1072">
        <f t="shared" si="254"/>
        <v>3.673469387755255E-2</v>
      </c>
      <c r="T1072" s="225">
        <f t="shared" si="255"/>
        <v>0.19183673469387966</v>
      </c>
      <c r="U1072">
        <f t="shared" si="256"/>
        <v>1.2413915592535932E+62</v>
      </c>
      <c r="V1072">
        <f t="shared" si="257"/>
        <v>3.0414093201713019E+64</v>
      </c>
      <c r="W1072">
        <f t="shared" si="258"/>
        <v>4.0816326530612266E-3</v>
      </c>
      <c r="X1072" s="225">
        <f t="shared" si="259"/>
        <v>1.2244897959183841E-2</v>
      </c>
      <c r="Y1072">
        <v>0</v>
      </c>
      <c r="Z1072">
        <v>0</v>
      </c>
      <c r="AA1072">
        <v>0</v>
      </c>
      <c r="AB1072">
        <v>0</v>
      </c>
    </row>
    <row r="1073" spans="1:28" hidden="1" x14ac:dyDescent="0.2">
      <c r="A1073" s="224">
        <v>46</v>
      </c>
      <c r="B1073">
        <f t="shared" si="260"/>
        <v>0</v>
      </c>
      <c r="C1073">
        <f ca="1">IF(C1072=1,1,OFFSET(T2428,B1073,0))</f>
        <v>1</v>
      </c>
      <c r="D1073" s="225" t="str">
        <f t="shared" ca="1" si="249"/>
        <v>yes</v>
      </c>
      <c r="E1073">
        <f t="shared" si="261"/>
        <v>0</v>
      </c>
      <c r="F1073">
        <f ca="1">IF(F1072=1,1,OFFSET(X2428,E1073,0))</f>
        <v>1</v>
      </c>
      <c r="G1073" s="225" t="str">
        <f t="shared" ca="1" si="250"/>
        <v>yes</v>
      </c>
      <c r="H1073">
        <f t="shared" si="262"/>
        <v>0</v>
      </c>
      <c r="I1073">
        <f ca="1">IF(I1072=1,1,OFFSET(AB2428,H1073,0))</f>
        <v>1</v>
      </c>
      <c r="J1073" t="str">
        <f t="shared" ca="1" si="251"/>
        <v>yes</v>
      </c>
      <c r="K1073"/>
      <c r="L1073"/>
      <c r="M1073"/>
      <c r="N1073"/>
      <c r="O1073">
        <f t="shared" si="263"/>
        <v>1</v>
      </c>
      <c r="P1073" s="224">
        <v>45</v>
      </c>
      <c r="Q1073">
        <f t="shared" si="252"/>
        <v>1.1420802345132979E+63</v>
      </c>
      <c r="R1073">
        <f t="shared" si="253"/>
        <v>3.0414093201713019E+64</v>
      </c>
      <c r="S1073">
        <f t="shared" si="254"/>
        <v>3.7551020408163022E-2</v>
      </c>
      <c r="T1073" s="225">
        <f t="shared" si="255"/>
        <v>0.15510204081632711</v>
      </c>
      <c r="U1073">
        <f t="shared" si="256"/>
        <v>9.9311324740291537E+61</v>
      </c>
      <c r="V1073">
        <f t="shared" si="257"/>
        <v>3.0414093201713019E+64</v>
      </c>
      <c r="W1073">
        <f t="shared" si="258"/>
        <v>3.2653061224491155E-3</v>
      </c>
      <c r="X1073" s="225">
        <f t="shared" si="259"/>
        <v>8.1632653061226145E-3</v>
      </c>
      <c r="Y1073">
        <v>0</v>
      </c>
      <c r="Z1073">
        <v>0</v>
      </c>
      <c r="AA1073">
        <v>0</v>
      </c>
      <c r="AB1073">
        <v>0</v>
      </c>
    </row>
    <row r="1074" spans="1:28" hidden="1" x14ac:dyDescent="0.2">
      <c r="A1074" s="224">
        <v>47</v>
      </c>
      <c r="B1074">
        <f t="shared" si="260"/>
        <v>0</v>
      </c>
      <c r="C1074">
        <f ca="1">IF(C1073=1,1,OFFSET(T2436,B1074,0))</f>
        <v>1</v>
      </c>
      <c r="D1074" s="225" t="str">
        <f t="shared" ca="1" si="249"/>
        <v>yes</v>
      </c>
      <c r="E1074">
        <f t="shared" si="261"/>
        <v>0</v>
      </c>
      <c r="F1074">
        <f ca="1">IF(F1073=1,1,OFFSET(X2436,E1074,0))</f>
        <v>1</v>
      </c>
      <c r="G1074" s="225" t="str">
        <f t="shared" ca="1" si="250"/>
        <v>yes</v>
      </c>
      <c r="H1074">
        <f t="shared" si="262"/>
        <v>0</v>
      </c>
      <c r="I1074">
        <f ca="1">IF(I1073=1,1,OFFSET(AB2436,H1074,0))</f>
        <v>1</v>
      </c>
      <c r="J1074" t="str">
        <f t="shared" ca="1" si="251"/>
        <v>yes</v>
      </c>
      <c r="K1074"/>
      <c r="L1074"/>
      <c r="M1074"/>
      <c r="N1074"/>
      <c r="O1074">
        <f t="shared" si="263"/>
        <v>1</v>
      </c>
      <c r="P1074" s="224">
        <v>46</v>
      </c>
      <c r="Q1074">
        <f t="shared" si="252"/>
        <v>1.1669080656984077E+63</v>
      </c>
      <c r="R1074">
        <f t="shared" si="253"/>
        <v>3.0414093201713019E+64</v>
      </c>
      <c r="S1074">
        <f t="shared" si="254"/>
        <v>3.8367346938776518E-2</v>
      </c>
      <c r="T1074" s="225">
        <f t="shared" si="255"/>
        <v>0.11755102040816409</v>
      </c>
      <c r="U1074">
        <f t="shared" si="256"/>
        <v>7.4483493555215082E+61</v>
      </c>
      <c r="V1074">
        <f t="shared" si="257"/>
        <v>3.0414093201713019E+64</v>
      </c>
      <c r="W1074">
        <f t="shared" si="258"/>
        <v>2.448979591836719E-3</v>
      </c>
      <c r="X1074" s="225">
        <f t="shared" si="259"/>
        <v>4.8979591836734986E-3</v>
      </c>
      <c r="Y1074">
        <v>0</v>
      </c>
      <c r="Z1074">
        <v>0</v>
      </c>
      <c r="AA1074">
        <v>0</v>
      </c>
      <c r="AB1074">
        <v>0</v>
      </c>
    </row>
    <row r="1075" spans="1:28" hidden="1" x14ac:dyDescent="0.2">
      <c r="A1075" s="224">
        <v>48</v>
      </c>
      <c r="B1075">
        <f t="shared" si="260"/>
        <v>0</v>
      </c>
      <c r="C1075">
        <f ca="1">IF(C1074=1,1,OFFSET(T2443,B1075,0))</f>
        <v>1</v>
      </c>
      <c r="D1075" s="225" t="str">
        <f t="shared" ca="1" si="249"/>
        <v>yes</v>
      </c>
      <c r="E1075">
        <f t="shared" si="261"/>
        <v>0</v>
      </c>
      <c r="F1075">
        <f ca="1">IF(F1074=1,1,OFFSET(X2443,E1075,0))</f>
        <v>1</v>
      </c>
      <c r="G1075" s="225" t="str">
        <f t="shared" ca="1" si="250"/>
        <v>yes</v>
      </c>
      <c r="H1075">
        <f t="shared" si="262"/>
        <v>0</v>
      </c>
      <c r="I1075">
        <f ca="1">IF(I1074=1,1,OFFSET(AB2443,H1075,0))</f>
        <v>1</v>
      </c>
      <c r="J1075" t="str">
        <f t="shared" ca="1" si="251"/>
        <v>yes</v>
      </c>
      <c r="K1075"/>
      <c r="L1075"/>
      <c r="M1075"/>
      <c r="N1075"/>
      <c r="O1075">
        <f t="shared" si="263"/>
        <v>1</v>
      </c>
      <c r="P1075" s="224">
        <v>47</v>
      </c>
      <c r="Q1075">
        <f t="shared" si="252"/>
        <v>1.1917358968834525E+63</v>
      </c>
      <c r="R1075">
        <f t="shared" si="253"/>
        <v>3.0414093201713019E+64</v>
      </c>
      <c r="S1075">
        <f t="shared" si="254"/>
        <v>3.9183673469387871E-2</v>
      </c>
      <c r="T1075" s="225">
        <f t="shared" si="255"/>
        <v>7.918367346938758E-2</v>
      </c>
      <c r="U1075">
        <f t="shared" si="256"/>
        <v>4.9655662370145009E+61</v>
      </c>
      <c r="V1075">
        <f t="shared" si="257"/>
        <v>3.0414093201713019E+64</v>
      </c>
      <c r="W1075">
        <f t="shared" si="258"/>
        <v>1.6326530612245328E-3</v>
      </c>
      <c r="X1075" s="225">
        <f t="shared" si="259"/>
        <v>2.4489795918367801E-3</v>
      </c>
      <c r="Y1075">
        <v>0</v>
      </c>
      <c r="Z1075">
        <v>0</v>
      </c>
      <c r="AA1075">
        <v>0</v>
      </c>
      <c r="AB1075">
        <v>0</v>
      </c>
    </row>
    <row r="1076" spans="1:28" hidden="1" x14ac:dyDescent="0.2">
      <c r="A1076" s="224">
        <v>49</v>
      </c>
      <c r="B1076">
        <f t="shared" si="260"/>
        <v>0</v>
      </c>
      <c r="C1076">
        <f ca="1">IF(C1075=1,1,OFFSET(T2449,B1076,0))</f>
        <v>1</v>
      </c>
      <c r="D1076" s="225" t="str">
        <f t="shared" si="249"/>
        <v>yes</v>
      </c>
      <c r="E1076">
        <f t="shared" si="261"/>
        <v>0</v>
      </c>
      <c r="F1076">
        <f ca="1">IF(F1075=1,1,OFFSET(X2449,E1076,0))</f>
        <v>1</v>
      </c>
      <c r="G1076" s="225" t="str">
        <f t="shared" si="250"/>
        <v>yes</v>
      </c>
      <c r="H1076">
        <f t="shared" si="262"/>
        <v>0</v>
      </c>
      <c r="I1076">
        <f ca="1">IF(I1075=1,1,OFFSET(AB2449,H1076,0))</f>
        <v>1</v>
      </c>
      <c r="J1076" t="str">
        <f t="shared" si="251"/>
        <v>yes</v>
      </c>
      <c r="K1076"/>
      <c r="L1076"/>
      <c r="M1076"/>
      <c r="N1076"/>
      <c r="O1076">
        <f t="shared" si="263"/>
        <v>1</v>
      </c>
      <c r="P1076" s="224">
        <v>48</v>
      </c>
      <c r="Q1076">
        <f t="shared" si="252"/>
        <v>1.2165637280685118E+63</v>
      </c>
      <c r="R1076">
        <f t="shared" si="253"/>
        <v>3.0414093201713019E+64</v>
      </c>
      <c r="S1076">
        <f t="shared" si="254"/>
        <v>3.9999999999999709E-2</v>
      </c>
      <c r="T1076" s="225">
        <f t="shared" si="255"/>
        <v>3.9999999999999709E-2</v>
      </c>
      <c r="U1076">
        <f t="shared" si="256"/>
        <v>2.4827831185071925E+61</v>
      </c>
      <c r="V1076">
        <f t="shared" si="257"/>
        <v>3.0414093201713019E+64</v>
      </c>
      <c r="W1076">
        <f t="shared" si="258"/>
        <v>8.1632653061224731E-4</v>
      </c>
      <c r="X1076" s="225">
        <f t="shared" si="259"/>
        <v>8.1632653061224731E-4</v>
      </c>
      <c r="Y1076">
        <v>0</v>
      </c>
      <c r="Z1076">
        <v>0</v>
      </c>
      <c r="AA1076">
        <v>0</v>
      </c>
      <c r="AB1076">
        <v>0</v>
      </c>
    </row>
    <row r="1077" spans="1:28" hidden="1" x14ac:dyDescent="0.2">
      <c r="A1077" s="224">
        <v>50</v>
      </c>
      <c r="B1077">
        <f t="shared" si="260"/>
        <v>0</v>
      </c>
      <c r="C1077">
        <f ca="1">IF(C1076=1,1,OFFSET(T2450,B1077,0))</f>
        <v>1</v>
      </c>
      <c r="D1077" s="225" t="str">
        <f t="shared" si="249"/>
        <v>yes</v>
      </c>
      <c r="E1077">
        <f t="shared" si="261"/>
        <v>0</v>
      </c>
      <c r="F1077">
        <f ca="1">IF(F1076=1,1,OFFSET(X2450,E1077,0))</f>
        <v>1</v>
      </c>
      <c r="G1077" s="225" t="str">
        <f t="shared" si="250"/>
        <v>yes</v>
      </c>
      <c r="H1077">
        <f t="shared" si="262"/>
        <v>0</v>
      </c>
      <c r="I1077">
        <f ca="1">IF(I1076=1,1,OFFSET(AB2450,H1077,0))</f>
        <v>1</v>
      </c>
      <c r="J1077" t="str">
        <f t="shared" si="251"/>
        <v>yes</v>
      </c>
      <c r="K1077"/>
      <c r="L1077"/>
      <c r="M1077"/>
      <c r="N1077"/>
      <c r="O1077">
        <f t="shared" si="263"/>
        <v>1</v>
      </c>
      <c r="P1077" s="224">
        <v>49</v>
      </c>
      <c r="Q1077">
        <f t="shared" si="252"/>
        <v>0</v>
      </c>
      <c r="R1077">
        <f t="shared" si="253"/>
        <v>3.0414093201713019E+64</v>
      </c>
      <c r="S1077">
        <f t="shared" si="254"/>
        <v>0</v>
      </c>
      <c r="T1077" s="225">
        <f t="shared" si="255"/>
        <v>0</v>
      </c>
      <c r="U1077">
        <f t="shared" si="256"/>
        <v>0</v>
      </c>
      <c r="V1077">
        <f t="shared" si="257"/>
        <v>3.0414093201713019E+64</v>
      </c>
      <c r="W1077">
        <f t="shared" si="258"/>
        <v>0</v>
      </c>
      <c r="X1077" s="225">
        <f t="shared" si="259"/>
        <v>0</v>
      </c>
      <c r="Y1077">
        <v>0</v>
      </c>
      <c r="Z1077">
        <v>0</v>
      </c>
      <c r="AA1077">
        <v>0</v>
      </c>
      <c r="AB1077">
        <v>0</v>
      </c>
    </row>
    <row r="1078" spans="1:28" hidden="1" x14ac:dyDescent="0.2">
      <c r="A1078"/>
      <c r="B1078"/>
      <c r="C1078"/>
      <c r="D1078"/>
      <c r="E1078"/>
      <c r="F1078"/>
      <c r="G1078"/>
      <c r="H1078"/>
      <c r="I1078"/>
      <c r="J1078"/>
      <c r="K1078"/>
      <c r="L1078"/>
      <c r="M1078"/>
      <c r="N1078"/>
      <c r="O1078"/>
      <c r="P1078" s="224"/>
      <c r="Q1078"/>
      <c r="R1078"/>
      <c r="S1078"/>
      <c r="T1078" s="225"/>
      <c r="U1078"/>
      <c r="V1078"/>
      <c r="W1078"/>
      <c r="X1078" s="225"/>
      <c r="Y1078"/>
      <c r="Z1078"/>
      <c r="AA1078"/>
      <c r="AB1078"/>
    </row>
    <row r="1079" spans="1:28" hidden="1" x14ac:dyDescent="0.2">
      <c r="A1079"/>
      <c r="B1079"/>
      <c r="C1079"/>
      <c r="D1079"/>
      <c r="E1079"/>
      <c r="F1079"/>
      <c r="G1079"/>
      <c r="H1079"/>
      <c r="I1079"/>
      <c r="J1079"/>
      <c r="K1079"/>
      <c r="L1079"/>
      <c r="M1079"/>
      <c r="N1079"/>
      <c r="O1079" s="61" t="s">
        <v>46</v>
      </c>
      <c r="P1079"/>
      <c r="Q1079" s="62" t="s">
        <v>33</v>
      </c>
      <c r="R1079" s="62"/>
      <c r="S1079" s="62"/>
      <c r="T1079" s="225" t="s">
        <v>37</v>
      </c>
      <c r="U1079" s="62" t="s">
        <v>34</v>
      </c>
      <c r="V1079" s="62"/>
      <c r="W1079" s="62"/>
      <c r="X1079" s="225" t="s">
        <v>37</v>
      </c>
      <c r="Y1079" s="62" t="s">
        <v>35</v>
      </c>
      <c r="Z1079" s="62"/>
      <c r="AA1079" s="62"/>
      <c r="AB1079" s="62" t="s">
        <v>37</v>
      </c>
    </row>
    <row r="1080" spans="1:28" hidden="1" x14ac:dyDescent="0.2">
      <c r="A1080"/>
      <c r="B1080"/>
      <c r="C1080"/>
      <c r="D1080"/>
      <c r="E1080"/>
      <c r="F1080"/>
      <c r="G1080"/>
      <c r="H1080"/>
      <c r="I1080"/>
      <c r="J1080"/>
      <c r="K1080"/>
      <c r="L1080"/>
      <c r="M1080"/>
      <c r="N1080"/>
      <c r="O1080" t="s">
        <v>38</v>
      </c>
      <c r="P1080" t="s">
        <v>42</v>
      </c>
      <c r="Q1080" s="63" t="s">
        <v>43</v>
      </c>
      <c r="R1080" s="63" t="s">
        <v>44</v>
      </c>
      <c r="S1080" s="63" t="s">
        <v>45</v>
      </c>
      <c r="T1080" s="227" t="s">
        <v>40</v>
      </c>
      <c r="U1080" s="63" t="s">
        <v>43</v>
      </c>
      <c r="V1080" s="63" t="s">
        <v>44</v>
      </c>
      <c r="W1080" s="63" t="s">
        <v>45</v>
      </c>
      <c r="X1080" s="227" t="s">
        <v>40</v>
      </c>
      <c r="Y1080" s="63" t="s">
        <v>43</v>
      </c>
      <c r="Z1080" s="63" t="s">
        <v>44</v>
      </c>
      <c r="AA1080" s="63" t="s">
        <v>45</v>
      </c>
      <c r="AB1080" s="63" t="s">
        <v>40</v>
      </c>
    </row>
    <row r="1081" spans="1:28" hidden="1" x14ac:dyDescent="0.2">
      <c r="A1081"/>
      <c r="B1081"/>
      <c r="C1081"/>
      <c r="D1081"/>
      <c r="E1081"/>
      <c r="F1081"/>
      <c r="G1081"/>
      <c r="H1081"/>
      <c r="I1081"/>
      <c r="J1081"/>
      <c r="K1081"/>
      <c r="L1081"/>
      <c r="M1081"/>
      <c r="N1081"/>
      <c r="O1081">
        <v>2</v>
      </c>
      <c r="P1081" s="224">
        <v>0</v>
      </c>
      <c r="Q1081">
        <f t="shared" ref="Q1081:Q1112" si="264">IF(P1081&lt;=($B$8-O1081),EXP(GAMMALN(O1081+$C$9+$C$11))*COMBIN($B$8-O1081,P1081)*EXP(GAMMALN(P1081+O1081+$C$9))*EXP(GAMMALN($B$8-O1081-P1081+$C$11)),0)</f>
        <v>3.1034788981340631E+60</v>
      </c>
      <c r="R1081">
        <f t="shared" ref="R1081:R1112" si="265">EXP(GAMMALN(O1081+$C$9))*EXP(GAMMALN($C$11))*EXP(GAMMALN($B$8+$C$9+$C$11))</f>
        <v>6.0828186403426038E+64</v>
      </c>
      <c r="S1081">
        <f t="shared" ref="S1081:S1112" si="266">Q1081/R1081</f>
        <v>5.102040816326665E-5</v>
      </c>
      <c r="T1081" s="225">
        <f t="shared" ref="T1081:T1126" si="267">IF(T1082=0,S1081,T1082+S1081)</f>
        <v>0.94000000000000794</v>
      </c>
      <c r="U1081">
        <f t="shared" ref="U1081:U1112" si="268">IF(P1081&lt;=($B$8-O1081),EXP(GAMMALN(O1081+$C$9+$C$11))*COMBIN($B$8-O1081,P1081)*EXP(GAMMALN(P1081+O1081-1+$C$9))*EXP(GAMMALN($B$8-O1081+1-P1081+$C$11)),0)</f>
        <v>7.4483493555215779E+61</v>
      </c>
      <c r="V1081">
        <f t="shared" ref="V1081:V1112" si="269">EXP(GAMMALN(O1081-1+$C$9))*EXP(GAMMALN($C$11+1))*EXP(GAMMALN($B$8+$C$9+$C$11))</f>
        <v>3.0414093201713019E+64</v>
      </c>
      <c r="W1081">
        <f t="shared" ref="W1081:W1112" si="270">U1081/V1081</f>
        <v>2.4489795918367419E-3</v>
      </c>
      <c r="X1081" s="225">
        <f t="shared" ref="X1081:X1126" si="271">IF(X1082=0,W1081,X1082+W1081)</f>
        <v>0.99755102040817079</v>
      </c>
      <c r="Y1081">
        <f t="shared" ref="Y1081:Y1112" si="272">IF(P1081&lt;=($B$8-O1081),EXP(GAMMALN(O1081+$C$9+$C$11))*COMBIN($B$8-O1081,P1081)*EXP(GAMMALN(P1081+O1081-2+$C$9))*EXP(GAMMALN($B$8-O1081+2-P1081+$C$11)),0)</f>
        <v>3.6496911842055355E+63</v>
      </c>
      <c r="Z1081">
        <f t="shared" ref="Z1081:Z1112" si="273">EXP(GAMMALN(O1081-2+$C$9))*EXP(GAMMALN($C$11+2))*EXP(GAMMALN($B$8+$C$9+$C$11))</f>
        <v>6.0828186403426038E+64</v>
      </c>
      <c r="AA1081">
        <f t="shared" ref="AA1081:AA1112" si="274">Y1081/Z1081</f>
        <v>5.9999999999999561E-2</v>
      </c>
      <c r="AB1081">
        <f t="shared" ref="AB1081:AB1126" si="275">IF(AB1082=0,AA1081,AB1082+AA1081)</f>
        <v>0.99994897959184403</v>
      </c>
    </row>
    <row r="1082" spans="1:28" hidden="1" x14ac:dyDescent="0.2">
      <c r="A1082"/>
      <c r="B1082"/>
      <c r="C1082"/>
      <c r="D1082"/>
      <c r="E1082"/>
      <c r="F1082"/>
      <c r="G1082"/>
      <c r="H1082"/>
      <c r="I1082"/>
      <c r="J1082"/>
      <c r="K1082"/>
      <c r="L1082"/>
      <c r="M1082"/>
      <c r="N1082"/>
      <c r="O1082">
        <f t="shared" ref="O1082:O1113" si="276">O1081</f>
        <v>2</v>
      </c>
      <c r="P1082" s="224">
        <v>1</v>
      </c>
      <c r="Q1082">
        <f t="shared" si="264"/>
        <v>9.3104366944018853E+60</v>
      </c>
      <c r="R1082">
        <f t="shared" si="265"/>
        <v>6.0828186403426038E+64</v>
      </c>
      <c r="S1082">
        <f t="shared" si="266"/>
        <v>1.5306122448979493E-4</v>
      </c>
      <c r="T1082" s="225">
        <f t="shared" si="267"/>
        <v>0.93994897959184465</v>
      </c>
      <c r="U1082">
        <f t="shared" si="268"/>
        <v>1.4586350821230096E+62</v>
      </c>
      <c r="V1082">
        <f t="shared" si="269"/>
        <v>3.0414093201713019E+64</v>
      </c>
      <c r="W1082">
        <f t="shared" si="270"/>
        <v>4.7959183673470648E-3</v>
      </c>
      <c r="X1082" s="225">
        <f t="shared" si="271"/>
        <v>0.99510204081633402</v>
      </c>
      <c r="Y1082">
        <f t="shared" si="272"/>
        <v>3.5007241970951416E+63</v>
      </c>
      <c r="Z1082">
        <f t="shared" si="273"/>
        <v>6.0828186403426038E+64</v>
      </c>
      <c r="AA1082">
        <f t="shared" si="274"/>
        <v>5.7551020408163435E-2</v>
      </c>
      <c r="AB1082">
        <f t="shared" si="275"/>
        <v>0.93994897959184442</v>
      </c>
    </row>
    <row r="1083" spans="1:28" hidden="1" x14ac:dyDescent="0.2">
      <c r="A1083"/>
      <c r="B1083"/>
      <c r="C1083"/>
      <c r="D1083"/>
      <c r="E1083"/>
      <c r="F1083"/>
      <c r="G1083"/>
      <c r="H1083"/>
      <c r="I1083"/>
      <c r="J1083"/>
      <c r="K1083"/>
      <c r="L1083"/>
      <c r="M1083"/>
      <c r="N1083"/>
      <c r="O1083">
        <f t="shared" si="276"/>
        <v>2</v>
      </c>
      <c r="P1083" s="224">
        <v>2</v>
      </c>
      <c r="Q1083">
        <f t="shared" si="264"/>
        <v>1.8620873388804664E+61</v>
      </c>
      <c r="R1083">
        <f t="shared" si="265"/>
        <v>6.0828186403426038E+64</v>
      </c>
      <c r="S1083">
        <f t="shared" si="266"/>
        <v>3.0612244897960456E-4</v>
      </c>
      <c r="T1083" s="225">
        <f t="shared" si="267"/>
        <v>0.93979591836735488</v>
      </c>
      <c r="U1083">
        <f t="shared" si="268"/>
        <v>2.1414004397124336E+62</v>
      </c>
      <c r="V1083">
        <f t="shared" si="269"/>
        <v>3.0414093201713019E+64</v>
      </c>
      <c r="W1083">
        <f t="shared" si="270"/>
        <v>7.0408163265305674E-3</v>
      </c>
      <c r="X1083" s="225">
        <f t="shared" si="271"/>
        <v>0.99030612244898697</v>
      </c>
      <c r="Y1083">
        <f t="shared" si="272"/>
        <v>3.3548606888829221E+63</v>
      </c>
      <c r="Z1083">
        <f t="shared" si="273"/>
        <v>6.0828186403426038E+64</v>
      </c>
      <c r="AA1083">
        <f t="shared" si="274"/>
        <v>5.5153061224491241E-2</v>
      </c>
      <c r="AB1083">
        <f t="shared" si="275"/>
        <v>0.88239795918368102</v>
      </c>
    </row>
    <row r="1084" spans="1:28" hidden="1" x14ac:dyDescent="0.2">
      <c r="A1084"/>
      <c r="B1084"/>
      <c r="C1084"/>
      <c r="D1084"/>
      <c r="E1084"/>
      <c r="F1084"/>
      <c r="G1084"/>
      <c r="H1084"/>
      <c r="I1084"/>
      <c r="J1084"/>
      <c r="K1084"/>
      <c r="L1084"/>
      <c r="M1084"/>
      <c r="N1084"/>
      <c r="O1084">
        <f t="shared" si="276"/>
        <v>2</v>
      </c>
      <c r="P1084" s="224">
        <v>3</v>
      </c>
      <c r="Q1084">
        <f t="shared" si="264"/>
        <v>3.1034788981339834E+61</v>
      </c>
      <c r="R1084">
        <f t="shared" si="265"/>
        <v>6.0828186403426038E+64</v>
      </c>
      <c r="S1084">
        <f t="shared" si="266"/>
        <v>5.1020408163265332E-4</v>
      </c>
      <c r="T1084" s="225">
        <f t="shared" si="267"/>
        <v>0.93948979591837523</v>
      </c>
      <c r="U1084">
        <f t="shared" si="268"/>
        <v>2.7931310083206995E+62</v>
      </c>
      <c r="V1084">
        <f t="shared" si="269"/>
        <v>3.0414093201713019E+64</v>
      </c>
      <c r="W1084">
        <f t="shared" si="270"/>
        <v>9.1836734693881376E-3</v>
      </c>
      <c r="X1084" s="225">
        <f t="shared" si="271"/>
        <v>0.98326530612245644</v>
      </c>
      <c r="Y1084">
        <f t="shared" si="272"/>
        <v>3.2121006595686503E+63</v>
      </c>
      <c r="Z1084">
        <f t="shared" si="273"/>
        <v>6.0828186403426038E+64</v>
      </c>
      <c r="AA1084">
        <f t="shared" si="274"/>
        <v>5.2806122448979254E-2</v>
      </c>
      <c r="AB1084">
        <f t="shared" si="275"/>
        <v>0.82724489795918976</v>
      </c>
    </row>
    <row r="1085" spans="1:28" hidden="1" x14ac:dyDescent="0.2">
      <c r="A1085"/>
      <c r="B1085"/>
      <c r="C1085"/>
      <c r="D1085"/>
      <c r="E1085"/>
      <c r="F1085"/>
      <c r="G1085"/>
      <c r="H1085"/>
      <c r="I1085"/>
      <c r="J1085"/>
      <c r="K1085"/>
      <c r="L1085"/>
      <c r="M1085"/>
      <c r="N1085"/>
      <c r="O1085">
        <f t="shared" si="276"/>
        <v>2</v>
      </c>
      <c r="P1085" s="224">
        <v>4</v>
      </c>
      <c r="Q1085">
        <f t="shared" si="264"/>
        <v>4.6552183472010491E+61</v>
      </c>
      <c r="R1085">
        <f t="shared" si="265"/>
        <v>6.0828186403426038E+64</v>
      </c>
      <c r="S1085">
        <f t="shared" si="266"/>
        <v>7.6530612244899224E-4</v>
      </c>
      <c r="T1085" s="225">
        <f t="shared" si="267"/>
        <v>0.93897959183674262</v>
      </c>
      <c r="U1085">
        <f t="shared" si="268"/>
        <v>3.4138267879473814E+62</v>
      </c>
      <c r="V1085">
        <f t="shared" si="269"/>
        <v>3.0414093201713019E+64</v>
      </c>
      <c r="W1085">
        <f t="shared" si="270"/>
        <v>1.1224489795918374E-2</v>
      </c>
      <c r="X1085" s="225">
        <f t="shared" si="271"/>
        <v>0.97408163265306835</v>
      </c>
      <c r="Y1085">
        <f t="shared" si="272"/>
        <v>3.0724441091527693E+63</v>
      </c>
      <c r="Z1085">
        <f t="shared" si="273"/>
        <v>6.0828186403426038E+64</v>
      </c>
      <c r="AA1085">
        <f t="shared" si="274"/>
        <v>5.0510204081634751E-2</v>
      </c>
      <c r="AB1085">
        <f t="shared" si="275"/>
        <v>0.77443877551021056</v>
      </c>
    </row>
    <row r="1086" spans="1:28" hidden="1" x14ac:dyDescent="0.2">
      <c r="A1086"/>
      <c r="B1086"/>
      <c r="C1086"/>
      <c r="D1086"/>
      <c r="E1086"/>
      <c r="F1086"/>
      <c r="G1086"/>
      <c r="H1086"/>
      <c r="I1086"/>
      <c r="J1086"/>
      <c r="K1086"/>
      <c r="L1086"/>
      <c r="M1086"/>
      <c r="N1086"/>
      <c r="O1086">
        <f t="shared" si="276"/>
        <v>2</v>
      </c>
      <c r="P1086" s="224">
        <v>5</v>
      </c>
      <c r="Q1086">
        <f t="shared" si="264"/>
        <v>6.5173056860813223E+61</v>
      </c>
      <c r="R1086">
        <f t="shared" si="265"/>
        <v>6.0828186403426038E+64</v>
      </c>
      <c r="S1086">
        <f t="shared" si="266"/>
        <v>1.071428571428565E-3</v>
      </c>
      <c r="T1086" s="225">
        <f t="shared" si="267"/>
        <v>0.93821428571429366</v>
      </c>
      <c r="U1086">
        <f t="shared" si="268"/>
        <v>4.0034877785929015E+62</v>
      </c>
      <c r="V1086">
        <f t="shared" si="269"/>
        <v>3.0414093201713019E+64</v>
      </c>
      <c r="W1086">
        <f t="shared" si="270"/>
        <v>1.3163265306122664E-2</v>
      </c>
      <c r="X1086" s="225">
        <f t="shared" si="271"/>
        <v>0.96285714285714996</v>
      </c>
      <c r="Y1086">
        <f t="shared" si="272"/>
        <v>2.9358910376347475E+63</v>
      </c>
      <c r="Z1086">
        <f t="shared" si="273"/>
        <v>6.0828186403426038E+64</v>
      </c>
      <c r="AA1086">
        <f t="shared" si="274"/>
        <v>4.8265306122448996E-2</v>
      </c>
      <c r="AB1086">
        <f t="shared" si="275"/>
        <v>0.72392857142857581</v>
      </c>
    </row>
    <row r="1087" spans="1:28" hidden="1" x14ac:dyDescent="0.2">
      <c r="A1087"/>
      <c r="B1087"/>
      <c r="C1087"/>
      <c r="D1087"/>
      <c r="E1087"/>
      <c r="F1087"/>
      <c r="G1087"/>
      <c r="H1087"/>
      <c r="I1087"/>
      <c r="J1087"/>
      <c r="K1087"/>
      <c r="L1087"/>
      <c r="M1087"/>
      <c r="N1087"/>
      <c r="O1087">
        <f t="shared" si="276"/>
        <v>2</v>
      </c>
      <c r="P1087" s="224">
        <v>6</v>
      </c>
      <c r="Q1087">
        <f t="shared" si="264"/>
        <v>8.6897409147751786E+61</v>
      </c>
      <c r="R1087">
        <f t="shared" si="265"/>
        <v>6.0828186403426038E+64</v>
      </c>
      <c r="S1087">
        <f t="shared" si="266"/>
        <v>1.4285714285714336E-3</v>
      </c>
      <c r="T1087" s="225">
        <f t="shared" si="267"/>
        <v>0.93714285714286505</v>
      </c>
      <c r="U1087">
        <f t="shared" si="268"/>
        <v>4.5621139802569258E+62</v>
      </c>
      <c r="V1087">
        <f t="shared" si="269"/>
        <v>3.0414093201713019E+64</v>
      </c>
      <c r="W1087">
        <f t="shared" si="270"/>
        <v>1.4999999999999911E-2</v>
      </c>
      <c r="X1087" s="225">
        <f t="shared" si="271"/>
        <v>0.9496938775510273</v>
      </c>
      <c r="Y1087">
        <f t="shared" si="272"/>
        <v>2.8024414450150317E+63</v>
      </c>
      <c r="Z1087">
        <f t="shared" si="273"/>
        <v>6.0828186403426038E+64</v>
      </c>
      <c r="AA1087">
        <f t="shared" si="274"/>
        <v>4.6071428571429332E-2</v>
      </c>
      <c r="AB1087">
        <f t="shared" si="275"/>
        <v>0.67566326530612686</v>
      </c>
    </row>
    <row r="1088" spans="1:28" hidden="1" x14ac:dyDescent="0.2">
      <c r="A1088"/>
      <c r="B1088"/>
      <c r="C1088"/>
      <c r="D1088"/>
      <c r="E1088"/>
      <c r="F1088"/>
      <c r="G1088"/>
      <c r="H1088"/>
      <c r="I1088"/>
      <c r="J1088"/>
      <c r="K1088"/>
      <c r="L1088"/>
      <c r="M1088"/>
      <c r="N1088"/>
      <c r="O1088">
        <f t="shared" si="276"/>
        <v>2</v>
      </c>
      <c r="P1088" s="224">
        <v>7</v>
      </c>
      <c r="Q1088">
        <f t="shared" si="264"/>
        <v>1.117252403328243E+62</v>
      </c>
      <c r="R1088">
        <f t="shared" si="265"/>
        <v>6.0828186403426038E+64</v>
      </c>
      <c r="S1088">
        <f t="shared" si="266"/>
        <v>1.836734693877567E-3</v>
      </c>
      <c r="T1088" s="225">
        <f t="shared" si="267"/>
        <v>0.9357142857142936</v>
      </c>
      <c r="U1088">
        <f t="shared" si="268"/>
        <v>5.0897053929397481E+62</v>
      </c>
      <c r="V1088">
        <f t="shared" si="269"/>
        <v>3.0414093201713019E+64</v>
      </c>
      <c r="W1088">
        <f t="shared" si="270"/>
        <v>1.6734693877551082E-2</v>
      </c>
      <c r="X1088" s="225">
        <f t="shared" si="271"/>
        <v>0.9346938775510274</v>
      </c>
      <c r="Y1088">
        <f t="shared" si="272"/>
        <v>2.6720953312933428E+63</v>
      </c>
      <c r="Z1088">
        <f t="shared" si="273"/>
        <v>6.0828186403426038E+64</v>
      </c>
      <c r="AA1088">
        <f t="shared" si="274"/>
        <v>4.3928571428571178E-2</v>
      </c>
      <c r="AB1088">
        <f t="shared" si="275"/>
        <v>0.62959183673469754</v>
      </c>
    </row>
    <row r="1089" spans="1:28" hidden="1" x14ac:dyDescent="0.2">
      <c r="A1089"/>
      <c r="B1089"/>
      <c r="C1089"/>
      <c r="D1089"/>
      <c r="E1089"/>
      <c r="F1089"/>
      <c r="G1089"/>
      <c r="H1089"/>
      <c r="I1089"/>
      <c r="J1089"/>
      <c r="K1089"/>
      <c r="L1089"/>
      <c r="M1089"/>
      <c r="N1089"/>
      <c r="O1089">
        <f t="shared" si="276"/>
        <v>2</v>
      </c>
      <c r="P1089" s="224">
        <v>8</v>
      </c>
      <c r="Q1089">
        <f t="shared" si="264"/>
        <v>1.3965655041602936E+62</v>
      </c>
      <c r="R1089">
        <f t="shared" si="265"/>
        <v>6.0828186403426038E+64</v>
      </c>
      <c r="S1089">
        <f t="shared" si="266"/>
        <v>2.295918367346942E-3</v>
      </c>
      <c r="T1089" s="225">
        <f t="shared" si="267"/>
        <v>0.93387755102041603</v>
      </c>
      <c r="U1089">
        <f t="shared" si="268"/>
        <v>5.5862620166412153E+62</v>
      </c>
      <c r="V1089">
        <f t="shared" si="269"/>
        <v>3.0414093201713019E+64</v>
      </c>
      <c r="W1089">
        <f t="shared" si="270"/>
        <v>1.8367346938775671E-2</v>
      </c>
      <c r="X1089" s="225">
        <f t="shared" si="271"/>
        <v>0.91795918367347629</v>
      </c>
      <c r="Y1089">
        <f t="shared" si="272"/>
        <v>2.5448526964698738E+63</v>
      </c>
      <c r="Z1089">
        <f t="shared" si="273"/>
        <v>6.0828186403426038E+64</v>
      </c>
      <c r="AA1089">
        <f t="shared" si="274"/>
        <v>4.1836734693877699E-2</v>
      </c>
      <c r="AB1089">
        <f t="shared" si="275"/>
        <v>0.58566326530612633</v>
      </c>
    </row>
    <row r="1090" spans="1:28" hidden="1" x14ac:dyDescent="0.2">
      <c r="A1090"/>
      <c r="B1090"/>
      <c r="C1090"/>
      <c r="D1090"/>
      <c r="E1090"/>
      <c r="F1090"/>
      <c r="G1090"/>
      <c r="H1090"/>
      <c r="I1090"/>
      <c r="J1090"/>
      <c r="K1090"/>
      <c r="L1090"/>
      <c r="M1090"/>
      <c r="N1090"/>
      <c r="O1090">
        <f t="shared" si="276"/>
        <v>2</v>
      </c>
      <c r="P1090" s="224">
        <v>9</v>
      </c>
      <c r="Q1090">
        <f t="shared" si="264"/>
        <v>1.7069133939737119E+62</v>
      </c>
      <c r="R1090">
        <f t="shared" si="265"/>
        <v>6.0828186403426038E+64</v>
      </c>
      <c r="S1090">
        <f t="shared" si="266"/>
        <v>2.8061224489796281E-3</v>
      </c>
      <c r="T1090" s="225">
        <f t="shared" si="267"/>
        <v>0.93158163265306904</v>
      </c>
      <c r="U1090">
        <f t="shared" si="268"/>
        <v>6.0517838513612699E+62</v>
      </c>
      <c r="V1090">
        <f t="shared" si="269"/>
        <v>3.0414093201713019E+64</v>
      </c>
      <c r="W1090">
        <f t="shared" si="270"/>
        <v>1.9897959183673489E-2</v>
      </c>
      <c r="X1090" s="225">
        <f t="shared" si="271"/>
        <v>0.89959183673470067</v>
      </c>
      <c r="Y1090">
        <f t="shared" si="272"/>
        <v>2.4207135405445259E+63</v>
      </c>
      <c r="Z1090">
        <f t="shared" si="273"/>
        <v>6.0828186403426038E+64</v>
      </c>
      <c r="AA1090">
        <f t="shared" si="274"/>
        <v>3.979591836734727E-2</v>
      </c>
      <c r="AB1090">
        <f t="shared" si="275"/>
        <v>0.54382653061224862</v>
      </c>
    </row>
    <row r="1091" spans="1:28" hidden="1" x14ac:dyDescent="0.2">
      <c r="A1091"/>
      <c r="B1091"/>
      <c r="C1091"/>
      <c r="D1091"/>
      <c r="E1091"/>
      <c r="F1091"/>
      <c r="G1091"/>
      <c r="H1091"/>
      <c r="I1091"/>
      <c r="J1091"/>
      <c r="K1091"/>
      <c r="L1091"/>
      <c r="M1091"/>
      <c r="N1091"/>
      <c r="O1091">
        <f t="shared" si="276"/>
        <v>2</v>
      </c>
      <c r="P1091" s="224">
        <v>10</v>
      </c>
      <c r="Q1091">
        <f t="shared" si="264"/>
        <v>2.0482960727683918E+62</v>
      </c>
      <c r="R1091">
        <f t="shared" si="265"/>
        <v>6.0828186403426038E+64</v>
      </c>
      <c r="S1091">
        <f t="shared" si="266"/>
        <v>3.3673469387754508E-3</v>
      </c>
      <c r="T1091" s="225">
        <f t="shared" si="267"/>
        <v>0.92877551020408944</v>
      </c>
      <c r="U1091">
        <f t="shared" si="268"/>
        <v>6.4862708971001056E+62</v>
      </c>
      <c r="V1091">
        <f t="shared" si="269"/>
        <v>3.0414093201713019E+64</v>
      </c>
      <c r="W1091">
        <f t="shared" si="270"/>
        <v>2.1326530612245174E-2</v>
      </c>
      <c r="X1091" s="225">
        <f t="shared" si="271"/>
        <v>0.87969387755102713</v>
      </c>
      <c r="Y1091">
        <f t="shared" si="272"/>
        <v>2.2996778635172827E+63</v>
      </c>
      <c r="Z1091">
        <f t="shared" si="273"/>
        <v>6.0828186403426038E+64</v>
      </c>
      <c r="AA1091">
        <f t="shared" si="274"/>
        <v>3.7806122448979629E-2</v>
      </c>
      <c r="AB1091">
        <f t="shared" si="275"/>
        <v>0.50403061224490131</v>
      </c>
    </row>
    <row r="1092" spans="1:28" hidden="1" x14ac:dyDescent="0.2">
      <c r="A1092"/>
      <c r="B1092"/>
      <c r="C1092"/>
      <c r="D1092"/>
      <c r="E1092"/>
      <c r="F1092"/>
      <c r="G1092"/>
      <c r="H1092"/>
      <c r="I1092"/>
      <c r="J1092"/>
      <c r="K1092"/>
      <c r="L1092"/>
      <c r="M1092"/>
      <c r="N1092"/>
      <c r="O1092">
        <f t="shared" si="276"/>
        <v>2</v>
      </c>
      <c r="P1092" s="224">
        <v>11</v>
      </c>
      <c r="Q1092">
        <f t="shared" si="264"/>
        <v>2.4207135405445282E+62</v>
      </c>
      <c r="R1092">
        <f t="shared" si="265"/>
        <v>6.0828186403426038E+64</v>
      </c>
      <c r="S1092">
        <f t="shared" si="266"/>
        <v>3.9795918367347312E-3</v>
      </c>
      <c r="T1092" s="225">
        <f t="shared" si="267"/>
        <v>0.92540816326531394</v>
      </c>
      <c r="U1092">
        <f t="shared" si="268"/>
        <v>6.8897231538573195E+62</v>
      </c>
      <c r="V1092">
        <f t="shared" si="269"/>
        <v>3.0414093201713019E+64</v>
      </c>
      <c r="W1092">
        <f t="shared" si="270"/>
        <v>2.2653061224489401E-2</v>
      </c>
      <c r="X1092" s="225">
        <f t="shared" si="271"/>
        <v>0.85836734693878192</v>
      </c>
      <c r="Y1092">
        <f t="shared" si="272"/>
        <v>2.1817456653882177E+63</v>
      </c>
      <c r="Z1092">
        <f t="shared" si="273"/>
        <v>6.0828186403426038E+64</v>
      </c>
      <c r="AA1092">
        <f t="shared" si="274"/>
        <v>3.5867346938775982E-2</v>
      </c>
      <c r="AB1092">
        <f t="shared" si="275"/>
        <v>0.46622448979592168</v>
      </c>
    </row>
    <row r="1093" spans="1:28" hidden="1" x14ac:dyDescent="0.2">
      <c r="A1093"/>
      <c r="B1093"/>
      <c r="C1093"/>
      <c r="D1093"/>
      <c r="E1093"/>
      <c r="F1093"/>
      <c r="G1093"/>
      <c r="H1093"/>
      <c r="I1093"/>
      <c r="J1093"/>
      <c r="K1093"/>
      <c r="L1093"/>
      <c r="M1093"/>
      <c r="N1093"/>
      <c r="O1093">
        <f t="shared" si="276"/>
        <v>2</v>
      </c>
      <c r="P1093" s="224">
        <v>12</v>
      </c>
      <c r="Q1093">
        <f t="shared" si="264"/>
        <v>2.8241657973019239E+62</v>
      </c>
      <c r="R1093">
        <f t="shared" si="265"/>
        <v>6.0828186403426038E+64</v>
      </c>
      <c r="S1093">
        <f t="shared" si="266"/>
        <v>4.6428571428571439E-3</v>
      </c>
      <c r="T1093" s="225">
        <f t="shared" si="267"/>
        <v>0.92142857142857926</v>
      </c>
      <c r="U1093">
        <f t="shared" si="268"/>
        <v>7.2621406216335866E+62</v>
      </c>
      <c r="V1093">
        <f t="shared" si="269"/>
        <v>3.0414093201713019E+64</v>
      </c>
      <c r="W1093">
        <f t="shared" si="270"/>
        <v>2.3877551020408394E-2</v>
      </c>
      <c r="X1093" s="225">
        <f t="shared" si="271"/>
        <v>0.83571428571429252</v>
      </c>
      <c r="Y1093">
        <f t="shared" si="272"/>
        <v>2.066916946157196E+63</v>
      </c>
      <c r="Z1093">
        <f t="shared" si="273"/>
        <v>6.0828186403426038E+64</v>
      </c>
      <c r="AA1093">
        <f t="shared" si="274"/>
        <v>3.3979591836734109E-2</v>
      </c>
      <c r="AB1093">
        <f t="shared" si="275"/>
        <v>0.43035714285714571</v>
      </c>
    </row>
    <row r="1094" spans="1:28" hidden="1" x14ac:dyDescent="0.2">
      <c r="A1094"/>
      <c r="B1094"/>
      <c r="C1094"/>
      <c r="D1094"/>
      <c r="E1094"/>
      <c r="F1094"/>
      <c r="G1094"/>
      <c r="H1094"/>
      <c r="I1094"/>
      <c r="J1094"/>
      <c r="K1094"/>
      <c r="L1094"/>
      <c r="M1094"/>
      <c r="N1094"/>
      <c r="O1094">
        <f t="shared" si="276"/>
        <v>2</v>
      </c>
      <c r="P1094" s="224">
        <v>13</v>
      </c>
      <c r="Q1094">
        <f t="shared" si="264"/>
        <v>3.2586528430406892E+62</v>
      </c>
      <c r="R1094">
        <f t="shared" si="265"/>
        <v>6.0828186403426038E+64</v>
      </c>
      <c r="S1094">
        <f t="shared" si="266"/>
        <v>5.3571428571428711E-3</v>
      </c>
      <c r="T1094" s="225">
        <f t="shared" si="267"/>
        <v>0.91678571428572209</v>
      </c>
      <c r="U1094">
        <f t="shared" si="268"/>
        <v>7.6035233004282547E+62</v>
      </c>
      <c r="V1094">
        <f t="shared" si="269"/>
        <v>3.0414093201713019E+64</v>
      </c>
      <c r="W1094">
        <f t="shared" si="270"/>
        <v>2.5000000000000001E-2</v>
      </c>
      <c r="X1094" s="225">
        <f t="shared" si="271"/>
        <v>0.81183673469388418</v>
      </c>
      <c r="Y1094">
        <f t="shared" si="272"/>
        <v>1.955191705824427E+63</v>
      </c>
      <c r="Z1094">
        <f t="shared" si="273"/>
        <v>6.0828186403426038E+64</v>
      </c>
      <c r="AA1094">
        <f t="shared" si="274"/>
        <v>3.2142857142857452E-2</v>
      </c>
      <c r="AB1094">
        <f t="shared" si="275"/>
        <v>0.39637755102041161</v>
      </c>
    </row>
    <row r="1095" spans="1:28" hidden="1" x14ac:dyDescent="0.2">
      <c r="A1095"/>
      <c r="B1095"/>
      <c r="C1095"/>
      <c r="D1095"/>
      <c r="E1095"/>
      <c r="F1095"/>
      <c r="G1095"/>
      <c r="H1095"/>
      <c r="I1095"/>
      <c r="J1095"/>
      <c r="K1095"/>
      <c r="L1095"/>
      <c r="M1095"/>
      <c r="N1095"/>
      <c r="O1095">
        <f t="shared" si="276"/>
        <v>2</v>
      </c>
      <c r="P1095" s="224">
        <v>14</v>
      </c>
      <c r="Q1095">
        <f t="shared" si="264"/>
        <v>3.7241746777608776E+62</v>
      </c>
      <c r="R1095">
        <f t="shared" si="265"/>
        <v>6.0828186403426038E+64</v>
      </c>
      <c r="S1095">
        <f t="shared" si="266"/>
        <v>6.1224489795920012E-3</v>
      </c>
      <c r="T1095" s="225">
        <f t="shared" si="267"/>
        <v>0.91142857142857925</v>
      </c>
      <c r="U1095">
        <f t="shared" si="268"/>
        <v>7.9138711902416738E+62</v>
      </c>
      <c r="V1095">
        <f t="shared" si="269"/>
        <v>3.0414093201713019E+64</v>
      </c>
      <c r="W1095">
        <f t="shared" si="270"/>
        <v>2.6020408163265375E-2</v>
      </c>
      <c r="X1095" s="225">
        <f t="shared" si="271"/>
        <v>0.78683673469388415</v>
      </c>
      <c r="Y1095">
        <f t="shared" si="272"/>
        <v>1.846569944389719E+63</v>
      </c>
      <c r="Z1095">
        <f t="shared" si="273"/>
        <v>6.0828186403426038E+64</v>
      </c>
      <c r="AA1095">
        <f t="shared" si="274"/>
        <v>3.0357142857142857E-2</v>
      </c>
      <c r="AB1095">
        <f t="shared" si="275"/>
        <v>0.36423469387755414</v>
      </c>
    </row>
    <row r="1096" spans="1:28" hidden="1" x14ac:dyDescent="0.2">
      <c r="A1096"/>
      <c r="B1096"/>
      <c r="C1096"/>
      <c r="D1096"/>
      <c r="E1096"/>
      <c r="F1096"/>
      <c r="G1096"/>
      <c r="H1096"/>
      <c r="I1096"/>
      <c r="J1096"/>
      <c r="K1096"/>
      <c r="L1096"/>
      <c r="M1096"/>
      <c r="N1096"/>
      <c r="O1096">
        <f t="shared" si="276"/>
        <v>2</v>
      </c>
      <c r="P1096" s="224">
        <v>15</v>
      </c>
      <c r="Q1096">
        <f t="shared" si="264"/>
        <v>4.2207313014622385E+62</v>
      </c>
      <c r="R1096">
        <f t="shared" si="265"/>
        <v>6.0828186403426038E+64</v>
      </c>
      <c r="S1096">
        <f t="shared" si="266"/>
        <v>6.9387755102041206E-3</v>
      </c>
      <c r="T1096" s="225">
        <f t="shared" si="267"/>
        <v>0.90530612244898723</v>
      </c>
      <c r="U1096">
        <f t="shared" si="268"/>
        <v>8.1931842910739333E+62</v>
      </c>
      <c r="V1096">
        <f t="shared" si="269"/>
        <v>3.0414093201713019E+64</v>
      </c>
      <c r="W1096">
        <f t="shared" si="270"/>
        <v>2.6938775510204811E-2</v>
      </c>
      <c r="X1096" s="225">
        <f t="shared" si="271"/>
        <v>0.76081632653061881</v>
      </c>
      <c r="Y1096">
        <f t="shared" si="272"/>
        <v>1.7410516618531686E+63</v>
      </c>
      <c r="Z1096">
        <f t="shared" si="273"/>
        <v>6.0828186403426038E+64</v>
      </c>
      <c r="AA1096">
        <f t="shared" si="274"/>
        <v>2.8622448979591916E-2</v>
      </c>
      <c r="AB1096">
        <f t="shared" si="275"/>
        <v>0.33387755102041128</v>
      </c>
    </row>
    <row r="1097" spans="1:28" hidden="1" x14ac:dyDescent="0.2">
      <c r="A1097"/>
      <c r="B1097"/>
      <c r="C1097"/>
      <c r="D1097"/>
      <c r="E1097"/>
      <c r="F1097"/>
      <c r="G1097"/>
      <c r="H1097"/>
      <c r="I1097"/>
      <c r="J1097"/>
      <c r="K1097"/>
      <c r="L1097"/>
      <c r="M1097"/>
      <c r="N1097"/>
      <c r="O1097">
        <f t="shared" si="276"/>
        <v>2</v>
      </c>
      <c r="P1097" s="224">
        <v>16</v>
      </c>
      <c r="Q1097">
        <f t="shared" si="264"/>
        <v>4.7483227141450251E+62</v>
      </c>
      <c r="R1097">
        <f t="shared" si="265"/>
        <v>6.0828186403426038E+64</v>
      </c>
      <c r="S1097">
        <f t="shared" si="266"/>
        <v>7.8061224489796464E-3</v>
      </c>
      <c r="T1097" s="225">
        <f t="shared" si="267"/>
        <v>0.89836734693878306</v>
      </c>
      <c r="U1097">
        <f t="shared" si="268"/>
        <v>8.4414626029244714E+62</v>
      </c>
      <c r="V1097">
        <f t="shared" si="269"/>
        <v>3.0414093201713019E+64</v>
      </c>
      <c r="W1097">
        <f t="shared" si="270"/>
        <v>2.7755102040816465E-2</v>
      </c>
      <c r="X1097" s="225">
        <f t="shared" si="271"/>
        <v>0.73387755102041397</v>
      </c>
      <c r="Y1097">
        <f t="shared" si="272"/>
        <v>1.6386368582147857E+63</v>
      </c>
      <c r="Z1097">
        <f t="shared" si="273"/>
        <v>6.0828186403426038E+64</v>
      </c>
      <c r="AA1097">
        <f t="shared" si="274"/>
        <v>2.6938775510204797E-2</v>
      </c>
      <c r="AB1097">
        <f t="shared" si="275"/>
        <v>0.30525510204081935</v>
      </c>
    </row>
    <row r="1098" spans="1:28" hidden="1" x14ac:dyDescent="0.2">
      <c r="A1098"/>
      <c r="B1098"/>
      <c r="C1098"/>
      <c r="D1098"/>
      <c r="E1098"/>
      <c r="F1098"/>
      <c r="G1098"/>
      <c r="H1098"/>
      <c r="I1098"/>
      <c r="J1098"/>
      <c r="K1098"/>
      <c r="L1098"/>
      <c r="M1098"/>
      <c r="N1098"/>
      <c r="O1098">
        <f t="shared" si="276"/>
        <v>2</v>
      </c>
      <c r="P1098" s="224">
        <v>17</v>
      </c>
      <c r="Q1098">
        <f t="shared" si="264"/>
        <v>5.3069489158091422E+62</v>
      </c>
      <c r="R1098">
        <f t="shared" si="265"/>
        <v>6.0828186403426038E+64</v>
      </c>
      <c r="S1098">
        <f t="shared" si="266"/>
        <v>8.7244897959184234E-3</v>
      </c>
      <c r="T1098" s="225">
        <f t="shared" si="267"/>
        <v>0.89056122448980346</v>
      </c>
      <c r="U1098">
        <f t="shared" si="268"/>
        <v>8.6587061257938719E+62</v>
      </c>
      <c r="V1098">
        <f t="shared" si="269"/>
        <v>3.0414093201713019E+64</v>
      </c>
      <c r="W1098">
        <f t="shared" si="270"/>
        <v>2.846938775510225E-2</v>
      </c>
      <c r="X1098" s="225">
        <f t="shared" si="271"/>
        <v>0.70612244897959753</v>
      </c>
      <c r="Y1098">
        <f t="shared" si="272"/>
        <v>1.5393255334744631E+63</v>
      </c>
      <c r="Z1098">
        <f t="shared" si="273"/>
        <v>6.0828186403426038E+64</v>
      </c>
      <c r="AA1098">
        <f t="shared" si="274"/>
        <v>2.5306122448979729E-2</v>
      </c>
      <c r="AB1098">
        <f t="shared" si="275"/>
        <v>0.27831632653061456</v>
      </c>
    </row>
    <row r="1099" spans="1:28" hidden="1" x14ac:dyDescent="0.2">
      <c r="A1099"/>
      <c r="B1099"/>
      <c r="C1099"/>
      <c r="D1099"/>
      <c r="E1099"/>
      <c r="F1099"/>
      <c r="G1099"/>
      <c r="H1099"/>
      <c r="I1099"/>
      <c r="J1099"/>
      <c r="K1099"/>
      <c r="L1099"/>
      <c r="M1099"/>
      <c r="N1099"/>
      <c r="O1099">
        <f t="shared" si="276"/>
        <v>2</v>
      </c>
      <c r="P1099" s="224">
        <v>18</v>
      </c>
      <c r="Q1099">
        <f t="shared" si="264"/>
        <v>5.8966099064545841E+62</v>
      </c>
      <c r="R1099">
        <f t="shared" si="265"/>
        <v>6.0828186403426038E+64</v>
      </c>
      <c r="S1099">
        <f t="shared" si="266"/>
        <v>9.6938775510204394E-3</v>
      </c>
      <c r="T1099" s="225">
        <f t="shared" si="267"/>
        <v>0.88183673469388502</v>
      </c>
      <c r="U1099">
        <f t="shared" si="268"/>
        <v>8.8449148596819018E+62</v>
      </c>
      <c r="V1099">
        <f t="shared" si="269"/>
        <v>3.0414093201713019E+64</v>
      </c>
      <c r="W1099">
        <f t="shared" si="270"/>
        <v>2.9081632653061403E-2</v>
      </c>
      <c r="X1099" s="225">
        <f t="shared" si="271"/>
        <v>0.67765306122449531</v>
      </c>
      <c r="Y1099">
        <f t="shared" si="272"/>
        <v>1.4431176876323118E+63</v>
      </c>
      <c r="Z1099">
        <f t="shared" si="273"/>
        <v>6.0828186403426038E+64</v>
      </c>
      <c r="AA1099">
        <f t="shared" si="274"/>
        <v>2.3724489795918537E-2</v>
      </c>
      <c r="AB1099">
        <f t="shared" si="275"/>
        <v>0.25301020408163483</v>
      </c>
    </row>
    <row r="1100" spans="1:28" hidden="1" x14ac:dyDescent="0.2">
      <c r="A1100"/>
      <c r="B1100"/>
      <c r="C1100"/>
      <c r="D1100"/>
      <c r="E1100"/>
      <c r="F1100"/>
      <c r="G1100"/>
      <c r="H1100"/>
      <c r="I1100"/>
      <c r="J1100"/>
      <c r="K1100"/>
      <c r="L1100"/>
      <c r="M1100"/>
      <c r="N1100"/>
      <c r="O1100">
        <f t="shared" si="276"/>
        <v>2</v>
      </c>
      <c r="P1100" s="224">
        <v>19</v>
      </c>
      <c r="Q1100">
        <f t="shared" si="264"/>
        <v>6.5173056860814689E+62</v>
      </c>
      <c r="R1100">
        <f t="shared" si="265"/>
        <v>6.0828186403426038E+64</v>
      </c>
      <c r="S1100">
        <f t="shared" si="266"/>
        <v>1.0714285714285891E-2</v>
      </c>
      <c r="T1100" s="225">
        <f t="shared" si="267"/>
        <v>0.87214285714286455</v>
      </c>
      <c r="U1100">
        <f t="shared" si="268"/>
        <v>9.0000888045885739E+62</v>
      </c>
      <c r="V1100">
        <f t="shared" si="269"/>
        <v>3.0414093201713019E+64</v>
      </c>
      <c r="W1100">
        <f t="shared" si="270"/>
        <v>2.9591836734693969E-2</v>
      </c>
      <c r="X1100" s="225">
        <f t="shared" si="271"/>
        <v>0.64857142857143391</v>
      </c>
      <c r="Y1100">
        <f t="shared" si="272"/>
        <v>1.3500133206882901E+63</v>
      </c>
      <c r="Z1100">
        <f t="shared" si="273"/>
        <v>6.0828186403426038E+64</v>
      </c>
      <c r="AA1100">
        <f t="shared" si="274"/>
        <v>2.2193877551020542E-2</v>
      </c>
      <c r="AB1100">
        <f t="shared" si="275"/>
        <v>0.22928571428571631</v>
      </c>
    </row>
    <row r="1101" spans="1:28" hidden="1" x14ac:dyDescent="0.2">
      <c r="A1101"/>
      <c r="B1101"/>
      <c r="C1101"/>
      <c r="D1101"/>
      <c r="E1101"/>
      <c r="F1101"/>
      <c r="G1101"/>
      <c r="H1101"/>
      <c r="I1101"/>
      <c r="J1101"/>
      <c r="K1101"/>
      <c r="L1101"/>
      <c r="M1101"/>
      <c r="N1101"/>
      <c r="O1101">
        <f t="shared" si="276"/>
        <v>2</v>
      </c>
      <c r="P1101" s="224">
        <v>20</v>
      </c>
      <c r="Q1101">
        <f t="shared" si="264"/>
        <v>7.1690362546895534E+62</v>
      </c>
      <c r="R1101">
        <f t="shared" si="265"/>
        <v>6.0828186403426038E+64</v>
      </c>
      <c r="S1101">
        <f t="shared" si="266"/>
        <v>1.1785714285714378E-2</v>
      </c>
      <c r="T1101" s="225">
        <f t="shared" si="267"/>
        <v>0.86142857142857865</v>
      </c>
      <c r="U1101">
        <f t="shared" si="268"/>
        <v>9.1242279605140599E+62</v>
      </c>
      <c r="V1101">
        <f t="shared" si="269"/>
        <v>3.0414093201713019E+64</v>
      </c>
      <c r="W1101">
        <f t="shared" si="270"/>
        <v>3.0000000000000505E-2</v>
      </c>
      <c r="X1101" s="225">
        <f t="shared" si="271"/>
        <v>0.6189795918367399</v>
      </c>
      <c r="Y1101">
        <f t="shared" si="272"/>
        <v>1.2600124326424009E+63</v>
      </c>
      <c r="Z1101">
        <f t="shared" si="273"/>
        <v>6.0828186403426038E+64</v>
      </c>
      <c r="AA1101">
        <f t="shared" si="274"/>
        <v>2.0714285714285786E-2</v>
      </c>
      <c r="AB1101">
        <f t="shared" si="275"/>
        <v>0.20709183673469578</v>
      </c>
    </row>
    <row r="1102" spans="1:28" hidden="1" x14ac:dyDescent="0.2">
      <c r="A1102"/>
      <c r="B1102"/>
      <c r="C1102"/>
      <c r="D1102"/>
      <c r="E1102"/>
      <c r="F1102"/>
      <c r="G1102"/>
      <c r="H1102"/>
      <c r="I1102"/>
      <c r="J1102"/>
      <c r="K1102"/>
      <c r="L1102"/>
      <c r="M1102"/>
      <c r="N1102"/>
      <c r="O1102">
        <f t="shared" si="276"/>
        <v>2</v>
      </c>
      <c r="P1102" s="224">
        <v>21</v>
      </c>
      <c r="Q1102">
        <f t="shared" si="264"/>
        <v>7.8518016122790897E+62</v>
      </c>
      <c r="R1102">
        <f t="shared" si="265"/>
        <v>6.0828186403426038E+64</v>
      </c>
      <c r="S1102">
        <f t="shared" si="266"/>
        <v>1.2908163265306314E-2</v>
      </c>
      <c r="T1102" s="225">
        <f t="shared" si="267"/>
        <v>0.84964285714286425</v>
      </c>
      <c r="U1102">
        <f t="shared" si="268"/>
        <v>9.2173323274579981E+62</v>
      </c>
      <c r="V1102">
        <f t="shared" si="269"/>
        <v>3.0414093201713019E+64</v>
      </c>
      <c r="W1102">
        <f t="shared" si="270"/>
        <v>3.030612244897983E-2</v>
      </c>
      <c r="X1102" s="225">
        <f t="shared" si="271"/>
        <v>0.58897959183673942</v>
      </c>
      <c r="Y1102">
        <f t="shared" si="272"/>
        <v>1.173115023494665E+63</v>
      </c>
      <c r="Z1102">
        <f t="shared" si="273"/>
        <v>6.0828186403426038E+64</v>
      </c>
      <c r="AA1102">
        <f t="shared" si="274"/>
        <v>1.9285714285714614E-2</v>
      </c>
      <c r="AB1102">
        <f t="shared" si="275"/>
        <v>0.18637755102040998</v>
      </c>
    </row>
    <row r="1103" spans="1:28" hidden="1" x14ac:dyDescent="0.2">
      <c r="A1103"/>
      <c r="B1103"/>
      <c r="C1103"/>
      <c r="D1103"/>
      <c r="E1103"/>
      <c r="F1103"/>
      <c r="G1103"/>
      <c r="H1103"/>
      <c r="I1103"/>
      <c r="J1103"/>
      <c r="K1103"/>
      <c r="L1103"/>
      <c r="M1103"/>
      <c r="N1103"/>
      <c r="O1103">
        <f t="shared" si="276"/>
        <v>2</v>
      </c>
      <c r="P1103" s="224">
        <v>22</v>
      </c>
      <c r="Q1103">
        <f t="shared" si="264"/>
        <v>8.5656017588498661E+62</v>
      </c>
      <c r="R1103">
        <f t="shared" si="265"/>
        <v>6.0828186403426038E+64</v>
      </c>
      <c r="S1103">
        <f t="shared" si="266"/>
        <v>1.4081632653061352E-2</v>
      </c>
      <c r="T1103" s="225">
        <f t="shared" si="267"/>
        <v>0.83673469387755794</v>
      </c>
      <c r="U1103">
        <f t="shared" si="268"/>
        <v>9.2794019054207374E+62</v>
      </c>
      <c r="V1103">
        <f t="shared" si="269"/>
        <v>3.0414093201713019E+64</v>
      </c>
      <c r="W1103">
        <f t="shared" si="270"/>
        <v>3.0510204081633088E-2</v>
      </c>
      <c r="X1103" s="225">
        <f t="shared" si="271"/>
        <v>0.55867346938775964</v>
      </c>
      <c r="Y1103">
        <f t="shared" si="272"/>
        <v>1.0893210932450355E+63</v>
      </c>
      <c r="Z1103">
        <f t="shared" si="273"/>
        <v>6.0828186403426038E+64</v>
      </c>
      <c r="AA1103">
        <f t="shared" si="274"/>
        <v>1.7908163265306254E-2</v>
      </c>
      <c r="AB1103">
        <f t="shared" si="275"/>
        <v>0.16709183673469535</v>
      </c>
    </row>
    <row r="1104" spans="1:28" hidden="1" x14ac:dyDescent="0.2">
      <c r="A1104"/>
      <c r="B1104"/>
      <c r="C1104"/>
      <c r="D1104"/>
      <c r="E1104"/>
      <c r="F1104"/>
      <c r="G1104"/>
      <c r="H1104"/>
      <c r="I1104"/>
      <c r="J1104"/>
      <c r="K1104"/>
      <c r="L1104"/>
      <c r="M1104"/>
      <c r="N1104"/>
      <c r="O1104">
        <f t="shared" si="276"/>
        <v>2</v>
      </c>
      <c r="P1104" s="224">
        <v>23</v>
      </c>
      <c r="Q1104">
        <f t="shared" si="264"/>
        <v>9.3104366944020276E+62</v>
      </c>
      <c r="R1104">
        <f t="shared" si="265"/>
        <v>6.0828186403426038E+64</v>
      </c>
      <c r="S1104">
        <f t="shared" si="266"/>
        <v>1.5306122448979729E-2</v>
      </c>
      <c r="T1104" s="225">
        <f t="shared" si="267"/>
        <v>0.82265306122449655</v>
      </c>
      <c r="U1104">
        <f t="shared" si="268"/>
        <v>9.3104366944020276E+62</v>
      </c>
      <c r="V1104">
        <f t="shared" si="269"/>
        <v>3.0414093201713019E+64</v>
      </c>
      <c r="W1104">
        <f t="shared" si="270"/>
        <v>3.0612244897959457E-2</v>
      </c>
      <c r="X1104" s="225">
        <f t="shared" si="271"/>
        <v>0.52816326530612656</v>
      </c>
      <c r="Y1104">
        <f t="shared" si="272"/>
        <v>1.0086306418935584E+63</v>
      </c>
      <c r="Z1104">
        <f t="shared" si="273"/>
        <v>6.0828186403426038E+64</v>
      </c>
      <c r="AA1104">
        <f t="shared" si="274"/>
        <v>1.6581632653061461E-2</v>
      </c>
      <c r="AB1104">
        <f t="shared" si="275"/>
        <v>0.1491836734693891</v>
      </c>
    </row>
    <row r="1105" spans="1:28" hidden="1" x14ac:dyDescent="0.2">
      <c r="A1105"/>
      <c r="B1105"/>
      <c r="C1105"/>
      <c r="D1105"/>
      <c r="E1105"/>
      <c r="F1105"/>
      <c r="G1105"/>
      <c r="H1105"/>
      <c r="I1105"/>
      <c r="J1105"/>
      <c r="K1105"/>
      <c r="L1105"/>
      <c r="M1105"/>
      <c r="N1105"/>
      <c r="O1105">
        <f t="shared" si="276"/>
        <v>2</v>
      </c>
      <c r="P1105" s="224">
        <v>24</v>
      </c>
      <c r="Q1105">
        <f t="shared" si="264"/>
        <v>1.0086306418935584E+63</v>
      </c>
      <c r="R1105">
        <f t="shared" si="265"/>
        <v>6.0828186403426038E+64</v>
      </c>
      <c r="S1105">
        <f t="shared" si="266"/>
        <v>1.6581632653061461E-2</v>
      </c>
      <c r="T1105" s="225">
        <f t="shared" si="267"/>
        <v>0.80734693877551678</v>
      </c>
      <c r="U1105">
        <f t="shared" si="268"/>
        <v>9.3104366944020276E+62</v>
      </c>
      <c r="V1105">
        <f t="shared" si="269"/>
        <v>3.0414093201713019E+64</v>
      </c>
      <c r="W1105">
        <f t="shared" si="270"/>
        <v>3.0612244897959457E-2</v>
      </c>
      <c r="X1105" s="225">
        <f t="shared" si="271"/>
        <v>0.49755102040816707</v>
      </c>
      <c r="Y1105">
        <f t="shared" si="272"/>
        <v>9.3104366944020276E+62</v>
      </c>
      <c r="Z1105">
        <f t="shared" si="273"/>
        <v>6.0828186403426038E+64</v>
      </c>
      <c r="AA1105">
        <f t="shared" si="274"/>
        <v>1.5306122448979729E-2</v>
      </c>
      <c r="AB1105">
        <f t="shared" si="275"/>
        <v>0.13260204081632765</v>
      </c>
    </row>
    <row r="1106" spans="1:28" hidden="1" x14ac:dyDescent="0.2">
      <c r="A1106"/>
      <c r="B1106"/>
      <c r="C1106"/>
      <c r="D1106"/>
      <c r="E1106"/>
      <c r="F1106"/>
      <c r="G1106"/>
      <c r="H1106"/>
      <c r="I1106"/>
      <c r="J1106"/>
      <c r="K1106"/>
      <c r="L1106"/>
      <c r="M1106"/>
      <c r="N1106"/>
      <c r="O1106">
        <f t="shared" si="276"/>
        <v>2</v>
      </c>
      <c r="P1106" s="224">
        <v>25</v>
      </c>
      <c r="Q1106">
        <f t="shared" si="264"/>
        <v>1.0893210932450355E+63</v>
      </c>
      <c r="R1106">
        <f t="shared" si="265"/>
        <v>6.0828186403426038E+64</v>
      </c>
      <c r="S1106">
        <f t="shared" si="266"/>
        <v>1.7908163265306254E-2</v>
      </c>
      <c r="T1106" s="225">
        <f t="shared" si="267"/>
        <v>0.79076530612245532</v>
      </c>
      <c r="U1106">
        <f t="shared" si="268"/>
        <v>9.2794019054207374E+62</v>
      </c>
      <c r="V1106">
        <f t="shared" si="269"/>
        <v>3.0414093201713019E+64</v>
      </c>
      <c r="W1106">
        <f t="shared" si="270"/>
        <v>3.0510204081633088E-2</v>
      </c>
      <c r="X1106" s="225">
        <f t="shared" si="271"/>
        <v>0.46693877551020763</v>
      </c>
      <c r="Y1106">
        <f t="shared" si="272"/>
        <v>8.5656017588498679E+62</v>
      </c>
      <c r="Z1106">
        <f t="shared" si="273"/>
        <v>6.0828186403426038E+64</v>
      </c>
      <c r="AA1106">
        <f t="shared" si="274"/>
        <v>1.4081632653061353E-2</v>
      </c>
      <c r="AB1106">
        <f t="shared" si="275"/>
        <v>0.11729591836734793</v>
      </c>
    </row>
    <row r="1107" spans="1:28" hidden="1" x14ac:dyDescent="0.2">
      <c r="A1107"/>
      <c r="B1107"/>
      <c r="C1107"/>
      <c r="D1107"/>
      <c r="E1107"/>
      <c r="F1107"/>
      <c r="G1107"/>
      <c r="H1107"/>
      <c r="I1107"/>
      <c r="J1107"/>
      <c r="K1107"/>
      <c r="L1107"/>
      <c r="M1107"/>
      <c r="N1107"/>
      <c r="O1107">
        <f t="shared" si="276"/>
        <v>2</v>
      </c>
      <c r="P1107" s="224">
        <v>26</v>
      </c>
      <c r="Q1107">
        <f t="shared" si="264"/>
        <v>1.1731150234946648E+63</v>
      </c>
      <c r="R1107">
        <f t="shared" si="265"/>
        <v>6.0828186403426038E+64</v>
      </c>
      <c r="S1107">
        <f t="shared" si="266"/>
        <v>1.9285714285714611E-2</v>
      </c>
      <c r="T1107" s="225">
        <f t="shared" si="267"/>
        <v>0.77285714285714913</v>
      </c>
      <c r="U1107">
        <f t="shared" si="268"/>
        <v>9.2173323274579981E+62</v>
      </c>
      <c r="V1107">
        <f t="shared" si="269"/>
        <v>3.0414093201713019E+64</v>
      </c>
      <c r="W1107">
        <f t="shared" si="270"/>
        <v>3.030612244897983E-2</v>
      </c>
      <c r="X1107" s="225">
        <f t="shared" si="271"/>
        <v>0.43642857142857455</v>
      </c>
      <c r="Y1107">
        <f t="shared" si="272"/>
        <v>7.8518016122790897E+62</v>
      </c>
      <c r="Z1107">
        <f t="shared" si="273"/>
        <v>6.0828186403426038E+64</v>
      </c>
      <c r="AA1107">
        <f t="shared" si="274"/>
        <v>1.2908163265306314E-2</v>
      </c>
      <c r="AB1107">
        <f t="shared" si="275"/>
        <v>0.10321428571428658</v>
      </c>
    </row>
    <row r="1108" spans="1:28" hidden="1" x14ac:dyDescent="0.2">
      <c r="A1108"/>
      <c r="B1108"/>
      <c r="C1108"/>
      <c r="D1108"/>
      <c r="E1108"/>
      <c r="F1108"/>
      <c r="G1108"/>
      <c r="H1108"/>
      <c r="I1108"/>
      <c r="J1108"/>
      <c r="K1108"/>
      <c r="L1108"/>
      <c r="M1108"/>
      <c r="N1108"/>
      <c r="O1108">
        <f t="shared" si="276"/>
        <v>2</v>
      </c>
      <c r="P1108" s="224">
        <v>27</v>
      </c>
      <c r="Q1108">
        <f t="shared" si="264"/>
        <v>1.2600124326424009E+63</v>
      </c>
      <c r="R1108">
        <f t="shared" si="265"/>
        <v>6.0828186403426038E+64</v>
      </c>
      <c r="S1108">
        <f t="shared" si="266"/>
        <v>2.0714285714285786E-2</v>
      </c>
      <c r="T1108" s="225">
        <f t="shared" si="267"/>
        <v>0.75357142857143455</v>
      </c>
      <c r="U1108">
        <f t="shared" si="268"/>
        <v>9.1242279605140599E+62</v>
      </c>
      <c r="V1108">
        <f t="shared" si="269"/>
        <v>3.0414093201713019E+64</v>
      </c>
      <c r="W1108">
        <f t="shared" si="270"/>
        <v>3.0000000000000505E-2</v>
      </c>
      <c r="X1108" s="225">
        <f t="shared" si="271"/>
        <v>0.40612244897959471</v>
      </c>
      <c r="Y1108">
        <f t="shared" si="272"/>
        <v>7.1690362546895524E+62</v>
      </c>
      <c r="Z1108">
        <f t="shared" si="273"/>
        <v>6.0828186403426038E+64</v>
      </c>
      <c r="AA1108">
        <f t="shared" si="274"/>
        <v>1.1785714285714377E-2</v>
      </c>
      <c r="AB1108">
        <f t="shared" si="275"/>
        <v>9.0306122448980258E-2</v>
      </c>
    </row>
    <row r="1109" spans="1:28" hidden="1" x14ac:dyDescent="0.2">
      <c r="A1109"/>
      <c r="B1109"/>
      <c r="C1109"/>
      <c r="D1109"/>
      <c r="E1109"/>
      <c r="F1109"/>
      <c r="G1109"/>
      <c r="H1109"/>
      <c r="I1109"/>
      <c r="J1109"/>
      <c r="K1109"/>
      <c r="L1109"/>
      <c r="M1109"/>
      <c r="N1109"/>
      <c r="O1109">
        <f t="shared" si="276"/>
        <v>2</v>
      </c>
      <c r="P1109" s="224">
        <v>28</v>
      </c>
      <c r="Q1109">
        <f t="shared" si="264"/>
        <v>1.3500133206882903E+63</v>
      </c>
      <c r="R1109">
        <f t="shared" si="265"/>
        <v>6.0828186403426038E+64</v>
      </c>
      <c r="S1109">
        <f t="shared" si="266"/>
        <v>2.2193877551020546E-2</v>
      </c>
      <c r="T1109" s="225">
        <f t="shared" si="267"/>
        <v>0.73285714285714876</v>
      </c>
      <c r="U1109">
        <f t="shared" si="268"/>
        <v>9.0000888045885739E+62</v>
      </c>
      <c r="V1109">
        <f t="shared" si="269"/>
        <v>3.0414093201713019E+64</v>
      </c>
      <c r="W1109">
        <f t="shared" si="270"/>
        <v>2.9591836734693969E-2</v>
      </c>
      <c r="X1109" s="225">
        <f t="shared" si="271"/>
        <v>0.37612244897959418</v>
      </c>
      <c r="Y1109">
        <f t="shared" si="272"/>
        <v>6.5173056860814689E+62</v>
      </c>
      <c r="Z1109">
        <f t="shared" si="273"/>
        <v>6.0828186403426038E+64</v>
      </c>
      <c r="AA1109">
        <f t="shared" si="274"/>
        <v>1.0714285714285891E-2</v>
      </c>
      <c r="AB1109">
        <f t="shared" si="275"/>
        <v>7.8520408163265887E-2</v>
      </c>
    </row>
    <row r="1110" spans="1:28" hidden="1" x14ac:dyDescent="0.2">
      <c r="A1110"/>
      <c r="B1110"/>
      <c r="C1110"/>
      <c r="D1110"/>
      <c r="E1110"/>
      <c r="F1110"/>
      <c r="G1110"/>
      <c r="H1110"/>
      <c r="I1110"/>
      <c r="J1110"/>
      <c r="K1110"/>
      <c r="L1110"/>
      <c r="M1110"/>
      <c r="N1110"/>
      <c r="O1110">
        <f t="shared" si="276"/>
        <v>2</v>
      </c>
      <c r="P1110" s="224">
        <v>29</v>
      </c>
      <c r="Q1110">
        <f t="shared" si="264"/>
        <v>1.443117687632312E+63</v>
      </c>
      <c r="R1110">
        <f t="shared" si="265"/>
        <v>6.0828186403426038E+64</v>
      </c>
      <c r="S1110">
        <f t="shared" si="266"/>
        <v>2.3724489795918541E-2</v>
      </c>
      <c r="T1110" s="225">
        <f t="shared" si="267"/>
        <v>0.71066326530612822</v>
      </c>
      <c r="U1110">
        <f t="shared" si="268"/>
        <v>8.8449148596819036E+62</v>
      </c>
      <c r="V1110">
        <f t="shared" si="269"/>
        <v>3.0414093201713019E+64</v>
      </c>
      <c r="W1110">
        <f t="shared" si="270"/>
        <v>2.908163265306141E-2</v>
      </c>
      <c r="X1110" s="225">
        <f t="shared" si="271"/>
        <v>0.34653061224490023</v>
      </c>
      <c r="Y1110">
        <f t="shared" si="272"/>
        <v>5.8966099064545841E+62</v>
      </c>
      <c r="Z1110">
        <f t="shared" si="273"/>
        <v>6.0828186403426038E+64</v>
      </c>
      <c r="AA1110">
        <f t="shared" si="274"/>
        <v>9.6938775510204394E-3</v>
      </c>
      <c r="AB1110">
        <f t="shared" si="275"/>
        <v>6.7806122448980002E-2</v>
      </c>
    </row>
    <row r="1111" spans="1:28" hidden="1" x14ac:dyDescent="0.2">
      <c r="A1111"/>
      <c r="B1111"/>
      <c r="C1111"/>
      <c r="D1111"/>
      <c r="E1111"/>
      <c r="F1111"/>
      <c r="G1111"/>
      <c r="H1111"/>
      <c r="I1111"/>
      <c r="J1111"/>
      <c r="K1111"/>
      <c r="L1111"/>
      <c r="M1111"/>
      <c r="N1111"/>
      <c r="O1111">
        <f t="shared" si="276"/>
        <v>2</v>
      </c>
      <c r="P1111" s="224">
        <v>30</v>
      </c>
      <c r="Q1111">
        <f t="shared" si="264"/>
        <v>1.5393255334744629E+63</v>
      </c>
      <c r="R1111">
        <f t="shared" si="265"/>
        <v>6.0828186403426038E+64</v>
      </c>
      <c r="S1111">
        <f t="shared" si="266"/>
        <v>2.5306122448979725E-2</v>
      </c>
      <c r="T1111" s="225">
        <f t="shared" si="267"/>
        <v>0.68693877551020965</v>
      </c>
      <c r="U1111">
        <f t="shared" si="268"/>
        <v>8.6587061257938719E+62</v>
      </c>
      <c r="V1111">
        <f t="shared" si="269"/>
        <v>3.0414093201713019E+64</v>
      </c>
      <c r="W1111">
        <f t="shared" si="270"/>
        <v>2.846938775510225E-2</v>
      </c>
      <c r="X1111" s="225">
        <f t="shared" si="271"/>
        <v>0.31744897959183882</v>
      </c>
      <c r="Y1111">
        <f t="shared" si="272"/>
        <v>5.3069489158091413E+62</v>
      </c>
      <c r="Z1111">
        <f t="shared" si="273"/>
        <v>6.0828186403426038E+64</v>
      </c>
      <c r="AA1111">
        <f t="shared" si="274"/>
        <v>8.7244897959184217E-3</v>
      </c>
      <c r="AB1111">
        <f t="shared" si="275"/>
        <v>5.8112244897959568E-2</v>
      </c>
    </row>
    <row r="1112" spans="1:28" hidden="1" x14ac:dyDescent="0.2">
      <c r="A1112"/>
      <c r="B1112"/>
      <c r="C1112"/>
      <c r="D1112"/>
      <c r="E1112"/>
      <c r="F1112"/>
      <c r="G1112"/>
      <c r="H1112"/>
      <c r="I1112"/>
      <c r="J1112"/>
      <c r="K1112"/>
      <c r="L1112"/>
      <c r="M1112"/>
      <c r="N1112"/>
      <c r="O1112">
        <f t="shared" si="276"/>
        <v>2</v>
      </c>
      <c r="P1112" s="224">
        <v>31</v>
      </c>
      <c r="Q1112">
        <f t="shared" si="264"/>
        <v>1.6386368582147856E+63</v>
      </c>
      <c r="R1112">
        <f t="shared" si="265"/>
        <v>6.0828186403426038E+64</v>
      </c>
      <c r="S1112">
        <f t="shared" si="266"/>
        <v>2.6938775510204793E-2</v>
      </c>
      <c r="T1112" s="225">
        <f t="shared" si="267"/>
        <v>0.66163265306122998</v>
      </c>
      <c r="U1112">
        <f t="shared" si="268"/>
        <v>8.4414626029244696E+62</v>
      </c>
      <c r="V1112">
        <f t="shared" si="269"/>
        <v>3.0414093201713019E+64</v>
      </c>
      <c r="W1112">
        <f t="shared" si="270"/>
        <v>2.7755102040816458E-2</v>
      </c>
      <c r="X1112" s="225">
        <f t="shared" si="271"/>
        <v>0.28897959183673655</v>
      </c>
      <c r="Y1112">
        <f t="shared" si="272"/>
        <v>4.7483227141450242E+62</v>
      </c>
      <c r="Z1112">
        <f t="shared" si="273"/>
        <v>6.0828186403426038E+64</v>
      </c>
      <c r="AA1112">
        <f t="shared" si="274"/>
        <v>7.8061224489796455E-3</v>
      </c>
      <c r="AB1112">
        <f t="shared" si="275"/>
        <v>4.9387755102041145E-2</v>
      </c>
    </row>
    <row r="1113" spans="1:28" hidden="1" x14ac:dyDescent="0.2">
      <c r="A1113"/>
      <c r="B1113"/>
      <c r="C1113"/>
      <c r="D1113"/>
      <c r="E1113"/>
      <c r="F1113"/>
      <c r="G1113"/>
      <c r="H1113"/>
      <c r="I1113"/>
      <c r="J1113"/>
      <c r="K1113"/>
      <c r="L1113"/>
      <c r="M1113"/>
      <c r="N1113"/>
      <c r="O1113">
        <f t="shared" si="276"/>
        <v>2</v>
      </c>
      <c r="P1113" s="224">
        <v>32</v>
      </c>
      <c r="Q1113">
        <f t="shared" ref="Q1113:Q1129" si="277">IF(P1113&lt;=($B$8-O1113),EXP(GAMMALN(O1113+$C$9+$C$11))*COMBIN($B$8-O1113,P1113)*EXP(GAMMALN(P1113+O1113+$C$9))*EXP(GAMMALN($B$8-O1113-P1113+$C$11)),0)</f>
        <v>1.7410516618531686E+63</v>
      </c>
      <c r="R1113">
        <f t="shared" ref="R1113:R1129" si="278">EXP(GAMMALN(O1113+$C$9))*EXP(GAMMALN($C$11))*EXP(GAMMALN($B$8+$C$9+$C$11))</f>
        <v>6.0828186403426038E+64</v>
      </c>
      <c r="S1113">
        <f t="shared" ref="S1113:S1129" si="279">Q1113/R1113</f>
        <v>2.8622448979591916E-2</v>
      </c>
      <c r="T1113" s="225">
        <f t="shared" si="267"/>
        <v>0.63469387755102513</v>
      </c>
      <c r="U1113">
        <f t="shared" ref="U1113:U1129" si="280">IF(P1113&lt;=($B$8-O1113),EXP(GAMMALN(O1113+$C$9+$C$11))*COMBIN($B$8-O1113,P1113)*EXP(GAMMALN(P1113+O1113-1+$C$9))*EXP(GAMMALN($B$8-O1113+1-P1113+$C$11)),0)</f>
        <v>8.1931842910739333E+62</v>
      </c>
      <c r="V1113">
        <f t="shared" ref="V1113:V1129" si="281">EXP(GAMMALN(O1113-1+$C$9))*EXP(GAMMALN($C$11+1))*EXP(GAMMALN($B$8+$C$9+$C$11))</f>
        <v>3.0414093201713019E+64</v>
      </c>
      <c r="W1113">
        <f t="shared" ref="W1113:W1129" si="282">U1113/V1113</f>
        <v>2.6938775510204811E-2</v>
      </c>
      <c r="X1113" s="225">
        <f t="shared" si="271"/>
        <v>0.26122448979592011</v>
      </c>
      <c r="Y1113">
        <f t="shared" ref="Y1113:Y1129" si="283">IF(P1113&lt;=($B$8-O1113),EXP(GAMMALN(O1113+$C$9+$C$11))*COMBIN($B$8-O1113,P1113)*EXP(GAMMALN(P1113+O1113-2+$C$9))*EXP(GAMMALN($B$8-O1113+2-P1113+$C$11)),0)</f>
        <v>4.2207313014622385E+62</v>
      </c>
      <c r="Z1113">
        <f t="shared" ref="Z1113:Z1129" si="284">EXP(GAMMALN(O1113-2+$C$9))*EXP(GAMMALN($C$11+2))*EXP(GAMMALN($B$8+$C$9+$C$11))</f>
        <v>6.0828186403426038E+64</v>
      </c>
      <c r="AA1113">
        <f t="shared" ref="AA1113:AA1129" si="285">Y1113/Z1113</f>
        <v>6.9387755102041206E-3</v>
      </c>
      <c r="AB1113">
        <f t="shared" si="275"/>
        <v>4.1581632653061501E-2</v>
      </c>
    </row>
    <row r="1114" spans="1:28" hidden="1" x14ac:dyDescent="0.2">
      <c r="A1114"/>
      <c r="B1114"/>
      <c r="C1114"/>
      <c r="D1114"/>
      <c r="E1114"/>
      <c r="F1114"/>
      <c r="G1114"/>
      <c r="H1114"/>
      <c r="I1114"/>
      <c r="J1114"/>
      <c r="K1114"/>
      <c r="L1114"/>
      <c r="M1114"/>
      <c r="N1114"/>
      <c r="O1114">
        <f t="shared" ref="O1114:O1130" si="286">O1113</f>
        <v>2</v>
      </c>
      <c r="P1114" s="224">
        <v>33</v>
      </c>
      <c r="Q1114">
        <f t="shared" si="277"/>
        <v>1.846569944389719E+63</v>
      </c>
      <c r="R1114">
        <f t="shared" si="278"/>
        <v>6.0828186403426038E+64</v>
      </c>
      <c r="S1114">
        <f t="shared" si="279"/>
        <v>3.0357142857142857E-2</v>
      </c>
      <c r="T1114" s="225">
        <f t="shared" si="267"/>
        <v>0.60607142857143326</v>
      </c>
      <c r="U1114">
        <f t="shared" si="280"/>
        <v>7.9138711902416747E+62</v>
      </c>
      <c r="V1114">
        <f t="shared" si="281"/>
        <v>3.0414093201713019E+64</v>
      </c>
      <c r="W1114">
        <f t="shared" si="282"/>
        <v>2.6020408163265379E-2</v>
      </c>
      <c r="X1114" s="225">
        <f t="shared" si="271"/>
        <v>0.23428571428571529</v>
      </c>
      <c r="Y1114">
        <f t="shared" si="283"/>
        <v>3.7241746777608781E+62</v>
      </c>
      <c r="Z1114">
        <f t="shared" si="284"/>
        <v>6.0828186403426038E+64</v>
      </c>
      <c r="AA1114">
        <f t="shared" si="285"/>
        <v>6.1224489795920012E-3</v>
      </c>
      <c r="AB1114">
        <f t="shared" si="275"/>
        <v>3.4642857142857378E-2</v>
      </c>
    </row>
    <row r="1115" spans="1:28" hidden="1" x14ac:dyDescent="0.2">
      <c r="A1115"/>
      <c r="B1115"/>
      <c r="C1115"/>
      <c r="D1115"/>
      <c r="E1115"/>
      <c r="F1115"/>
      <c r="G1115"/>
      <c r="H1115"/>
      <c r="I1115"/>
      <c r="J1115"/>
      <c r="K1115"/>
      <c r="L1115"/>
      <c r="M1115"/>
      <c r="N1115"/>
      <c r="O1115">
        <f t="shared" si="286"/>
        <v>2</v>
      </c>
      <c r="P1115" s="224">
        <v>34</v>
      </c>
      <c r="Q1115">
        <f t="shared" si="277"/>
        <v>1.9551917058244267E+63</v>
      </c>
      <c r="R1115">
        <f t="shared" si="278"/>
        <v>6.0828186403426038E+64</v>
      </c>
      <c r="S1115">
        <f t="shared" si="279"/>
        <v>3.2142857142857445E-2</v>
      </c>
      <c r="T1115" s="225">
        <f t="shared" si="267"/>
        <v>0.5757142857142904</v>
      </c>
      <c r="U1115">
        <f t="shared" si="280"/>
        <v>7.6035233004282547E+62</v>
      </c>
      <c r="V1115">
        <f t="shared" si="281"/>
        <v>3.0414093201713019E+64</v>
      </c>
      <c r="W1115">
        <f t="shared" si="282"/>
        <v>2.5000000000000001E-2</v>
      </c>
      <c r="X1115" s="225">
        <f t="shared" si="271"/>
        <v>0.20826530612244992</v>
      </c>
      <c r="Y1115">
        <f t="shared" si="283"/>
        <v>3.2586528430406892E+62</v>
      </c>
      <c r="Z1115">
        <f t="shared" si="284"/>
        <v>6.0828186403426038E+64</v>
      </c>
      <c r="AA1115">
        <f t="shared" si="285"/>
        <v>5.3571428571428711E-3</v>
      </c>
      <c r="AB1115">
        <f t="shared" si="275"/>
        <v>2.8520408163265377E-2</v>
      </c>
    </row>
    <row r="1116" spans="1:28" hidden="1" x14ac:dyDescent="0.2">
      <c r="A1116"/>
      <c r="B1116"/>
      <c r="C1116"/>
      <c r="D1116"/>
      <c r="E1116"/>
      <c r="F1116"/>
      <c r="G1116"/>
      <c r="H1116"/>
      <c r="I1116"/>
      <c r="J1116"/>
      <c r="K1116"/>
      <c r="L1116"/>
      <c r="M1116"/>
      <c r="N1116"/>
      <c r="O1116">
        <f t="shared" si="286"/>
        <v>2</v>
      </c>
      <c r="P1116" s="224">
        <v>35</v>
      </c>
      <c r="Q1116">
        <f t="shared" si="277"/>
        <v>2.066916946157196E+63</v>
      </c>
      <c r="R1116">
        <f t="shared" si="278"/>
        <v>6.0828186403426038E+64</v>
      </c>
      <c r="S1116">
        <f t="shared" si="279"/>
        <v>3.3979591836734109E-2</v>
      </c>
      <c r="T1116" s="225">
        <f t="shared" si="267"/>
        <v>0.54357142857143292</v>
      </c>
      <c r="U1116">
        <f t="shared" si="280"/>
        <v>7.2621406216335866E+62</v>
      </c>
      <c r="V1116">
        <f t="shared" si="281"/>
        <v>3.0414093201713019E+64</v>
      </c>
      <c r="W1116">
        <f t="shared" si="282"/>
        <v>2.3877551020408394E-2</v>
      </c>
      <c r="X1116" s="225">
        <f t="shared" si="271"/>
        <v>0.18326530612244993</v>
      </c>
      <c r="Y1116">
        <f t="shared" si="283"/>
        <v>2.8241657973019234E+62</v>
      </c>
      <c r="Z1116">
        <f t="shared" si="284"/>
        <v>6.0828186403426038E+64</v>
      </c>
      <c r="AA1116">
        <f t="shared" si="285"/>
        <v>4.642857142857143E-3</v>
      </c>
      <c r="AB1116">
        <f t="shared" si="275"/>
        <v>2.3163265306122505E-2</v>
      </c>
    </row>
    <row r="1117" spans="1:28" hidden="1" x14ac:dyDescent="0.2">
      <c r="A1117"/>
      <c r="B1117"/>
      <c r="C1117"/>
      <c r="D1117"/>
      <c r="E1117"/>
      <c r="F1117"/>
      <c r="G1117"/>
      <c r="H1117"/>
      <c r="I1117"/>
      <c r="J1117"/>
      <c r="K1117"/>
      <c r="L1117"/>
      <c r="M1117"/>
      <c r="N1117"/>
      <c r="O1117">
        <f t="shared" si="286"/>
        <v>2</v>
      </c>
      <c r="P1117" s="224">
        <v>36</v>
      </c>
      <c r="Q1117">
        <f t="shared" si="277"/>
        <v>2.1817456653882177E+63</v>
      </c>
      <c r="R1117">
        <f t="shared" si="278"/>
        <v>6.0828186403426038E+64</v>
      </c>
      <c r="S1117">
        <f t="shared" si="279"/>
        <v>3.5867346938775982E-2</v>
      </c>
      <c r="T1117" s="225">
        <f t="shared" si="267"/>
        <v>0.50959183673469877</v>
      </c>
      <c r="U1117">
        <f t="shared" si="280"/>
        <v>6.8897231538573195E+62</v>
      </c>
      <c r="V1117">
        <f t="shared" si="281"/>
        <v>3.0414093201713019E+64</v>
      </c>
      <c r="W1117">
        <f t="shared" si="282"/>
        <v>2.2653061224489401E-2</v>
      </c>
      <c r="X1117" s="225">
        <f t="shared" si="271"/>
        <v>0.15938775510204153</v>
      </c>
      <c r="Y1117">
        <f t="shared" si="283"/>
        <v>2.4207135405445287E+62</v>
      </c>
      <c r="Z1117">
        <f t="shared" si="284"/>
        <v>6.0828186403426038E+64</v>
      </c>
      <c r="AA1117">
        <f t="shared" si="285"/>
        <v>3.9795918367347321E-3</v>
      </c>
      <c r="AB1117">
        <f t="shared" si="275"/>
        <v>1.8520408163265362E-2</v>
      </c>
    </row>
    <row r="1118" spans="1:28" hidden="1" x14ac:dyDescent="0.2">
      <c r="A1118"/>
      <c r="B1118"/>
      <c r="C1118"/>
      <c r="D1118"/>
      <c r="E1118"/>
      <c r="F1118"/>
      <c r="G1118"/>
      <c r="H1118"/>
      <c r="I1118"/>
      <c r="J1118"/>
      <c r="K1118"/>
      <c r="L1118"/>
      <c r="M1118"/>
      <c r="N1118"/>
      <c r="O1118">
        <f t="shared" si="286"/>
        <v>2</v>
      </c>
      <c r="P1118" s="224">
        <v>37</v>
      </c>
      <c r="Q1118">
        <f t="shared" si="277"/>
        <v>2.2996778635172827E+63</v>
      </c>
      <c r="R1118">
        <f t="shared" si="278"/>
        <v>6.0828186403426038E+64</v>
      </c>
      <c r="S1118">
        <f t="shared" si="279"/>
        <v>3.7806122448979629E-2</v>
      </c>
      <c r="T1118" s="225">
        <f t="shared" si="267"/>
        <v>0.4737244897959228</v>
      </c>
      <c r="U1118">
        <f t="shared" si="280"/>
        <v>6.4862708971001047E+62</v>
      </c>
      <c r="V1118">
        <f t="shared" si="281"/>
        <v>3.0414093201713019E+64</v>
      </c>
      <c r="W1118">
        <f t="shared" si="282"/>
        <v>2.1326530612245171E-2</v>
      </c>
      <c r="X1118" s="225">
        <f t="shared" si="271"/>
        <v>0.13673469387755213</v>
      </c>
      <c r="Y1118">
        <f t="shared" si="283"/>
        <v>2.0482960727683918E+62</v>
      </c>
      <c r="Z1118">
        <f t="shared" si="284"/>
        <v>6.0828186403426038E+64</v>
      </c>
      <c r="AA1118">
        <f t="shared" si="285"/>
        <v>3.3673469387754508E-3</v>
      </c>
      <c r="AB1118">
        <f t="shared" si="275"/>
        <v>1.454081632653063E-2</v>
      </c>
    </row>
    <row r="1119" spans="1:28" hidden="1" x14ac:dyDescent="0.2">
      <c r="A1119"/>
      <c r="B1119"/>
      <c r="C1119"/>
      <c r="D1119"/>
      <c r="E1119"/>
      <c r="F1119"/>
      <c r="G1119"/>
      <c r="H1119"/>
      <c r="I1119"/>
      <c r="J1119"/>
      <c r="K1119"/>
      <c r="L1119"/>
      <c r="M1119"/>
      <c r="N1119"/>
      <c r="O1119">
        <f t="shared" si="286"/>
        <v>2</v>
      </c>
      <c r="P1119" s="224">
        <v>38</v>
      </c>
      <c r="Q1119">
        <f t="shared" si="277"/>
        <v>2.4207135405445259E+63</v>
      </c>
      <c r="R1119">
        <f t="shared" si="278"/>
        <v>6.0828186403426038E+64</v>
      </c>
      <c r="S1119">
        <f t="shared" si="279"/>
        <v>3.979591836734727E-2</v>
      </c>
      <c r="T1119" s="225">
        <f t="shared" si="267"/>
        <v>0.43591836734694317</v>
      </c>
      <c r="U1119">
        <f t="shared" si="280"/>
        <v>6.0517838513612699E+62</v>
      </c>
      <c r="V1119">
        <f t="shared" si="281"/>
        <v>3.0414093201713019E+64</v>
      </c>
      <c r="W1119">
        <f t="shared" si="282"/>
        <v>1.9897959183673489E-2</v>
      </c>
      <c r="X1119" s="225">
        <f t="shared" si="271"/>
        <v>0.11540816326530697</v>
      </c>
      <c r="Y1119">
        <f t="shared" si="283"/>
        <v>1.7069133939737117E+62</v>
      </c>
      <c r="Z1119">
        <f t="shared" si="284"/>
        <v>6.0828186403426038E+64</v>
      </c>
      <c r="AA1119">
        <f t="shared" si="285"/>
        <v>2.8061224489796277E-3</v>
      </c>
      <c r="AB1119">
        <f t="shared" si="275"/>
        <v>1.1173469387755179E-2</v>
      </c>
    </row>
    <row r="1120" spans="1:28" hidden="1" x14ac:dyDescent="0.2">
      <c r="A1120"/>
      <c r="B1120"/>
      <c r="C1120"/>
      <c r="D1120"/>
      <c r="E1120"/>
      <c r="F1120"/>
      <c r="G1120"/>
      <c r="H1120"/>
      <c r="I1120"/>
      <c r="J1120"/>
      <c r="K1120"/>
      <c r="L1120"/>
      <c r="M1120"/>
      <c r="N1120"/>
      <c r="O1120">
        <f t="shared" si="286"/>
        <v>2</v>
      </c>
      <c r="P1120" s="224">
        <v>39</v>
      </c>
      <c r="Q1120">
        <f t="shared" si="277"/>
        <v>2.5448526964698741E+63</v>
      </c>
      <c r="R1120">
        <f t="shared" si="278"/>
        <v>6.0828186403426038E+64</v>
      </c>
      <c r="S1120">
        <f t="shared" si="279"/>
        <v>4.1836734693877706E-2</v>
      </c>
      <c r="T1120" s="225">
        <f t="shared" si="267"/>
        <v>0.39612244897959592</v>
      </c>
      <c r="U1120">
        <f t="shared" si="280"/>
        <v>5.5862620166412153E+62</v>
      </c>
      <c r="V1120">
        <f t="shared" si="281"/>
        <v>3.0414093201713019E+64</v>
      </c>
      <c r="W1120">
        <f t="shared" si="282"/>
        <v>1.8367346938775671E-2</v>
      </c>
      <c r="X1120" s="225">
        <f t="shared" si="271"/>
        <v>9.5510204081633479E-2</v>
      </c>
      <c r="Y1120">
        <f t="shared" si="283"/>
        <v>1.3965655041602933E+62</v>
      </c>
      <c r="Z1120">
        <f t="shared" si="284"/>
        <v>6.0828186403426038E+64</v>
      </c>
      <c r="AA1120">
        <f t="shared" si="285"/>
        <v>2.2959183673469416E-3</v>
      </c>
      <c r="AB1120">
        <f t="shared" si="275"/>
        <v>8.3673469387755516E-3</v>
      </c>
    </row>
    <row r="1121" spans="1:28" hidden="1" x14ac:dyDescent="0.2">
      <c r="A1121"/>
      <c r="B1121"/>
      <c r="C1121"/>
      <c r="D1121"/>
      <c r="E1121"/>
      <c r="F1121"/>
      <c r="G1121"/>
      <c r="H1121"/>
      <c r="I1121"/>
      <c r="J1121"/>
      <c r="K1121"/>
      <c r="L1121"/>
      <c r="M1121"/>
      <c r="N1121"/>
      <c r="O1121">
        <f t="shared" si="286"/>
        <v>2</v>
      </c>
      <c r="P1121" s="224">
        <v>40</v>
      </c>
      <c r="Q1121">
        <f t="shared" si="277"/>
        <v>2.6720953312933428E+63</v>
      </c>
      <c r="R1121">
        <f t="shared" si="278"/>
        <v>6.0828186403426038E+64</v>
      </c>
      <c r="S1121">
        <f t="shared" si="279"/>
        <v>4.3928571428571178E-2</v>
      </c>
      <c r="T1121" s="225">
        <f t="shared" si="267"/>
        <v>0.3542857142857182</v>
      </c>
      <c r="U1121">
        <f t="shared" si="280"/>
        <v>5.0897053929397481E+62</v>
      </c>
      <c r="V1121">
        <f t="shared" si="281"/>
        <v>3.0414093201713019E+64</v>
      </c>
      <c r="W1121">
        <f t="shared" si="282"/>
        <v>1.6734693877551082E-2</v>
      </c>
      <c r="X1121" s="225">
        <f t="shared" si="271"/>
        <v>7.7142857142857804E-2</v>
      </c>
      <c r="Y1121">
        <f t="shared" si="283"/>
        <v>1.117252403328243E+62</v>
      </c>
      <c r="Z1121">
        <f t="shared" si="284"/>
        <v>6.0828186403426038E+64</v>
      </c>
      <c r="AA1121">
        <f t="shared" si="285"/>
        <v>1.836734693877567E-3</v>
      </c>
      <c r="AB1121">
        <f t="shared" si="275"/>
        <v>6.0714285714286104E-3</v>
      </c>
    </row>
    <row r="1122" spans="1:28" hidden="1" x14ac:dyDescent="0.2">
      <c r="A1122"/>
      <c r="B1122"/>
      <c r="C1122"/>
      <c r="D1122"/>
      <c r="E1122"/>
      <c r="F1122"/>
      <c r="G1122"/>
      <c r="H1122"/>
      <c r="I1122"/>
      <c r="J1122"/>
      <c r="K1122"/>
      <c r="L1122"/>
      <c r="M1122"/>
      <c r="N1122"/>
      <c r="O1122">
        <f t="shared" si="286"/>
        <v>2</v>
      </c>
      <c r="P1122" s="224">
        <v>41</v>
      </c>
      <c r="Q1122">
        <f t="shared" si="277"/>
        <v>2.8024414450150317E+63</v>
      </c>
      <c r="R1122">
        <f t="shared" si="278"/>
        <v>6.0828186403426038E+64</v>
      </c>
      <c r="S1122">
        <f t="shared" si="279"/>
        <v>4.6071428571429332E-2</v>
      </c>
      <c r="T1122" s="225">
        <f t="shared" si="267"/>
        <v>0.31035714285714699</v>
      </c>
      <c r="U1122">
        <f t="shared" si="280"/>
        <v>4.5621139802569267E+62</v>
      </c>
      <c r="V1122">
        <f t="shared" si="281"/>
        <v>3.0414093201713019E+64</v>
      </c>
      <c r="W1122">
        <f t="shared" si="282"/>
        <v>1.4999999999999914E-2</v>
      </c>
      <c r="X1122" s="225">
        <f t="shared" si="271"/>
        <v>6.0408163265306722E-2</v>
      </c>
      <c r="Y1122">
        <f t="shared" si="283"/>
        <v>8.6897409147751797E+61</v>
      </c>
      <c r="Z1122">
        <f t="shared" si="284"/>
        <v>6.0828186403426038E+64</v>
      </c>
      <c r="AA1122">
        <f t="shared" si="285"/>
        <v>1.4285714285714338E-3</v>
      </c>
      <c r="AB1122">
        <f t="shared" si="275"/>
        <v>4.2346938775510434E-3</v>
      </c>
    </row>
    <row r="1123" spans="1:28" hidden="1" x14ac:dyDescent="0.2">
      <c r="A1123"/>
      <c r="B1123"/>
      <c r="C1123"/>
      <c r="D1123"/>
      <c r="E1123"/>
      <c r="F1123"/>
      <c r="G1123"/>
      <c r="H1123"/>
      <c r="I1123"/>
      <c r="J1123"/>
      <c r="K1123"/>
      <c r="L1123"/>
      <c r="M1123"/>
      <c r="N1123"/>
      <c r="O1123">
        <f t="shared" si="286"/>
        <v>2</v>
      </c>
      <c r="P1123" s="224">
        <v>42</v>
      </c>
      <c r="Q1123">
        <f t="shared" si="277"/>
        <v>2.9358910376347471E+63</v>
      </c>
      <c r="R1123">
        <f t="shared" si="278"/>
        <v>6.0828186403426038E+64</v>
      </c>
      <c r="S1123">
        <f t="shared" si="279"/>
        <v>4.8265306122448989E-2</v>
      </c>
      <c r="T1123" s="225">
        <f t="shared" si="267"/>
        <v>0.26428571428571768</v>
      </c>
      <c r="U1123">
        <f t="shared" si="280"/>
        <v>4.0034877785929015E+62</v>
      </c>
      <c r="V1123">
        <f t="shared" si="281"/>
        <v>3.0414093201713019E+64</v>
      </c>
      <c r="W1123">
        <f t="shared" si="282"/>
        <v>1.3163265306122664E-2</v>
      </c>
      <c r="X1123" s="225">
        <f t="shared" si="271"/>
        <v>4.5408163265306806E-2</v>
      </c>
      <c r="Y1123">
        <f t="shared" si="283"/>
        <v>6.5173056860813223E+61</v>
      </c>
      <c r="Z1123">
        <f t="shared" si="284"/>
        <v>6.0828186403426038E+64</v>
      </c>
      <c r="AA1123">
        <f t="shared" si="285"/>
        <v>1.071428571428565E-3</v>
      </c>
      <c r="AB1123">
        <f t="shared" si="275"/>
        <v>2.8061224489796099E-3</v>
      </c>
    </row>
    <row r="1124" spans="1:28" hidden="1" x14ac:dyDescent="0.2">
      <c r="A1124"/>
      <c r="B1124"/>
      <c r="C1124"/>
      <c r="D1124"/>
      <c r="E1124"/>
      <c r="F1124"/>
      <c r="G1124"/>
      <c r="H1124"/>
      <c r="I1124"/>
      <c r="J1124"/>
      <c r="K1124"/>
      <c r="L1124"/>
      <c r="M1124"/>
      <c r="N1124"/>
      <c r="O1124">
        <f t="shared" si="286"/>
        <v>2</v>
      </c>
      <c r="P1124" s="224">
        <v>43</v>
      </c>
      <c r="Q1124">
        <f t="shared" si="277"/>
        <v>3.0724441091527693E+63</v>
      </c>
      <c r="R1124">
        <f t="shared" si="278"/>
        <v>6.0828186403426038E+64</v>
      </c>
      <c r="S1124">
        <f t="shared" si="279"/>
        <v>5.0510204081634751E-2</v>
      </c>
      <c r="T1124" s="225">
        <f t="shared" si="267"/>
        <v>0.21602040816326867</v>
      </c>
      <c r="U1124">
        <f t="shared" si="280"/>
        <v>3.4138267879473814E+62</v>
      </c>
      <c r="V1124">
        <f t="shared" si="281"/>
        <v>3.0414093201713019E+64</v>
      </c>
      <c r="W1124">
        <f t="shared" si="282"/>
        <v>1.1224489795918374E-2</v>
      </c>
      <c r="X1124" s="225">
        <f t="shared" si="271"/>
        <v>3.2244897959184143E-2</v>
      </c>
      <c r="Y1124">
        <f t="shared" si="283"/>
        <v>4.6552183472010485E+61</v>
      </c>
      <c r="Z1124">
        <f t="shared" si="284"/>
        <v>6.0828186403426038E+64</v>
      </c>
      <c r="AA1124">
        <f t="shared" si="285"/>
        <v>7.6530612244899213E-4</v>
      </c>
      <c r="AB1124">
        <f t="shared" si="275"/>
        <v>1.7346938775510451E-3</v>
      </c>
    </row>
    <row r="1125" spans="1:28" hidden="1" x14ac:dyDescent="0.2">
      <c r="A1125"/>
      <c r="B1125"/>
      <c r="C1125"/>
      <c r="D1125"/>
      <c r="E1125"/>
      <c r="F1125"/>
      <c r="G1125"/>
      <c r="H1125"/>
      <c r="I1125"/>
      <c r="J1125"/>
      <c r="K1125"/>
      <c r="L1125"/>
      <c r="M1125"/>
      <c r="N1125"/>
      <c r="O1125">
        <f t="shared" si="286"/>
        <v>2</v>
      </c>
      <c r="P1125" s="224">
        <v>44</v>
      </c>
      <c r="Q1125">
        <f t="shared" si="277"/>
        <v>3.2121006595686503E+63</v>
      </c>
      <c r="R1125">
        <f t="shared" si="278"/>
        <v>6.0828186403426038E+64</v>
      </c>
      <c r="S1125">
        <f t="shared" si="279"/>
        <v>5.2806122448979254E-2</v>
      </c>
      <c r="T1125" s="225">
        <f t="shared" si="267"/>
        <v>0.16551020408163392</v>
      </c>
      <c r="U1125">
        <f t="shared" si="280"/>
        <v>2.7931310083206995E+62</v>
      </c>
      <c r="V1125">
        <f t="shared" si="281"/>
        <v>3.0414093201713019E+64</v>
      </c>
      <c r="W1125">
        <f t="shared" si="282"/>
        <v>9.1836734693881376E-3</v>
      </c>
      <c r="X1125" s="225">
        <f t="shared" si="271"/>
        <v>2.102040816326577E-2</v>
      </c>
      <c r="Y1125">
        <f t="shared" si="283"/>
        <v>3.1034788981339829E+61</v>
      </c>
      <c r="Z1125">
        <f t="shared" si="284"/>
        <v>6.0828186403426038E+64</v>
      </c>
      <c r="AA1125">
        <f t="shared" si="285"/>
        <v>5.1020408163265332E-4</v>
      </c>
      <c r="AB1125">
        <f t="shared" si="275"/>
        <v>9.6938775510205287E-4</v>
      </c>
    </row>
    <row r="1126" spans="1:28" hidden="1" x14ac:dyDescent="0.2">
      <c r="A1126"/>
      <c r="B1126"/>
      <c r="C1126"/>
      <c r="D1126"/>
      <c r="E1126"/>
      <c r="F1126"/>
      <c r="G1126"/>
      <c r="H1126"/>
      <c r="I1126"/>
      <c r="J1126"/>
      <c r="K1126"/>
      <c r="L1126"/>
      <c r="M1126"/>
      <c r="N1126"/>
      <c r="O1126">
        <f t="shared" si="286"/>
        <v>2</v>
      </c>
      <c r="P1126" s="224">
        <v>45</v>
      </c>
      <c r="Q1126">
        <f t="shared" si="277"/>
        <v>3.3548606888829221E+63</v>
      </c>
      <c r="R1126">
        <f t="shared" si="278"/>
        <v>6.0828186403426038E+64</v>
      </c>
      <c r="S1126">
        <f t="shared" si="279"/>
        <v>5.5153061224491241E-2</v>
      </c>
      <c r="T1126" s="225">
        <f t="shared" si="267"/>
        <v>0.11270408163265468</v>
      </c>
      <c r="U1126">
        <f t="shared" si="280"/>
        <v>2.1414004397124336E+62</v>
      </c>
      <c r="V1126">
        <f t="shared" si="281"/>
        <v>3.0414093201713019E+64</v>
      </c>
      <c r="W1126">
        <f t="shared" si="282"/>
        <v>7.0408163265305674E-3</v>
      </c>
      <c r="X1126" s="225">
        <f t="shared" si="271"/>
        <v>1.1836734693877632E-2</v>
      </c>
      <c r="Y1126">
        <f t="shared" si="283"/>
        <v>1.8620873388804664E+61</v>
      </c>
      <c r="Z1126">
        <f t="shared" si="284"/>
        <v>6.0828186403426038E+64</v>
      </c>
      <c r="AA1126">
        <f t="shared" si="285"/>
        <v>3.0612244897960456E-4</v>
      </c>
      <c r="AB1126">
        <f t="shared" si="275"/>
        <v>4.591836734693995E-4</v>
      </c>
    </row>
    <row r="1127" spans="1:28" hidden="1" x14ac:dyDescent="0.2">
      <c r="A1127"/>
      <c r="B1127"/>
      <c r="C1127"/>
      <c r="D1127"/>
      <c r="E1127"/>
      <c r="F1127"/>
      <c r="G1127"/>
      <c r="H1127"/>
      <c r="I1127"/>
      <c r="J1127"/>
      <c r="K1127"/>
      <c r="L1127"/>
      <c r="M1127"/>
      <c r="N1127"/>
      <c r="O1127">
        <f t="shared" si="286"/>
        <v>2</v>
      </c>
      <c r="P1127" s="224">
        <v>46</v>
      </c>
      <c r="Q1127">
        <f t="shared" si="277"/>
        <v>3.5007241970951416E+63</v>
      </c>
      <c r="R1127">
        <f t="shared" si="278"/>
        <v>6.0828186403426038E+64</v>
      </c>
      <c r="S1127">
        <f t="shared" si="279"/>
        <v>5.7551020408163435E-2</v>
      </c>
      <c r="T1127" s="225">
        <f>S1127</f>
        <v>5.7551020408163435E-2</v>
      </c>
      <c r="U1127">
        <f t="shared" si="280"/>
        <v>1.4586350821230096E+62</v>
      </c>
      <c r="V1127">
        <f t="shared" si="281"/>
        <v>3.0414093201713019E+64</v>
      </c>
      <c r="W1127">
        <f t="shared" si="282"/>
        <v>4.7959183673470648E-3</v>
      </c>
      <c r="X1127" s="225">
        <f>W1127</f>
        <v>4.7959183673470648E-3</v>
      </c>
      <c r="Y1127">
        <f t="shared" si="283"/>
        <v>9.3104366944018853E+60</v>
      </c>
      <c r="Z1127">
        <f t="shared" si="284"/>
        <v>6.0828186403426038E+64</v>
      </c>
      <c r="AA1127">
        <f t="shared" si="285"/>
        <v>1.5306122448979493E-4</v>
      </c>
      <c r="AB1127">
        <f>AA1127</f>
        <v>1.5306122448979493E-4</v>
      </c>
    </row>
    <row r="1128" spans="1:28" hidden="1" x14ac:dyDescent="0.2">
      <c r="A1128"/>
      <c r="B1128"/>
      <c r="C1128"/>
      <c r="D1128"/>
      <c r="E1128"/>
      <c r="F1128"/>
      <c r="G1128"/>
      <c r="H1128"/>
      <c r="I1128"/>
      <c r="J1128"/>
      <c r="K1128"/>
      <c r="L1128"/>
      <c r="M1128"/>
      <c r="N1128"/>
      <c r="O1128">
        <f t="shared" si="286"/>
        <v>2</v>
      </c>
      <c r="P1128" s="224">
        <v>47</v>
      </c>
      <c r="Q1128">
        <f t="shared" si="277"/>
        <v>3.6496911842055355E+63</v>
      </c>
      <c r="R1128">
        <f t="shared" si="278"/>
        <v>6.0828186403426038E+64</v>
      </c>
      <c r="S1128">
        <f t="shared" si="279"/>
        <v>5.9999999999999561E-2</v>
      </c>
      <c r="T1128" s="225">
        <f>S1128</f>
        <v>5.9999999999999561E-2</v>
      </c>
      <c r="U1128">
        <f t="shared" si="280"/>
        <v>7.4483493555215779E+61</v>
      </c>
      <c r="V1128">
        <f t="shared" si="281"/>
        <v>3.0414093201713019E+64</v>
      </c>
      <c r="W1128">
        <f t="shared" si="282"/>
        <v>2.4489795918367419E-3</v>
      </c>
      <c r="X1128" s="225">
        <f>W1128</f>
        <v>2.4489795918367419E-3</v>
      </c>
      <c r="Y1128">
        <f t="shared" si="283"/>
        <v>3.1034788981340631E+60</v>
      </c>
      <c r="Z1128">
        <f t="shared" si="284"/>
        <v>6.0828186403426038E+64</v>
      </c>
      <c r="AA1128">
        <f t="shared" si="285"/>
        <v>5.102040816326665E-5</v>
      </c>
      <c r="AB1128">
        <f>AA1128</f>
        <v>5.102040816326665E-5</v>
      </c>
    </row>
    <row r="1129" spans="1:28" hidden="1" x14ac:dyDescent="0.2">
      <c r="A1129"/>
      <c r="B1129"/>
      <c r="C1129"/>
      <c r="D1129"/>
      <c r="E1129"/>
      <c r="F1129"/>
      <c r="G1129"/>
      <c r="H1129"/>
      <c r="I1129"/>
      <c r="J1129"/>
      <c r="K1129"/>
      <c r="L1129"/>
      <c r="M1129"/>
      <c r="N1129"/>
      <c r="O1129">
        <f t="shared" si="286"/>
        <v>2</v>
      </c>
      <c r="P1129" s="224">
        <v>48</v>
      </c>
      <c r="Q1129">
        <f t="shared" si="277"/>
        <v>0</v>
      </c>
      <c r="R1129">
        <f t="shared" si="278"/>
        <v>6.0828186403426038E+64</v>
      </c>
      <c r="S1129">
        <f t="shared" si="279"/>
        <v>0</v>
      </c>
      <c r="T1129" s="225">
        <f>S1129</f>
        <v>0</v>
      </c>
      <c r="U1129">
        <f t="shared" si="280"/>
        <v>0</v>
      </c>
      <c r="V1129">
        <f t="shared" si="281"/>
        <v>3.0414093201713019E+64</v>
      </c>
      <c r="W1129">
        <f t="shared" si="282"/>
        <v>0</v>
      </c>
      <c r="X1129" s="225">
        <f>W1129</f>
        <v>0</v>
      </c>
      <c r="Y1129">
        <f t="shared" si="283"/>
        <v>0</v>
      </c>
      <c r="Z1129">
        <f t="shared" si="284"/>
        <v>6.0828186403426038E+64</v>
      </c>
      <c r="AA1129">
        <f t="shared" si="285"/>
        <v>0</v>
      </c>
      <c r="AB1129">
        <f>AA1129</f>
        <v>0</v>
      </c>
    </row>
    <row r="1130" spans="1:28" hidden="1" x14ac:dyDescent="0.2">
      <c r="A1130"/>
      <c r="B1130"/>
      <c r="C1130"/>
      <c r="D1130"/>
      <c r="E1130"/>
      <c r="F1130"/>
      <c r="G1130"/>
      <c r="H1130"/>
      <c r="I1130"/>
      <c r="J1130"/>
      <c r="K1130"/>
      <c r="L1130"/>
      <c r="M1130"/>
      <c r="N1130"/>
      <c r="O1130">
        <f t="shared" si="286"/>
        <v>2</v>
      </c>
      <c r="P1130" s="224"/>
      <c r="Q1130"/>
      <c r="R1130"/>
      <c r="S1130"/>
      <c r="T1130" s="225"/>
      <c r="U1130"/>
      <c r="V1130"/>
      <c r="W1130"/>
      <c r="X1130" s="225"/>
      <c r="Y1130"/>
      <c r="Z1130"/>
      <c r="AA1130"/>
      <c r="AB1130"/>
    </row>
    <row r="1131" spans="1:28" hidden="1" x14ac:dyDescent="0.2">
      <c r="A1131"/>
      <c r="B1131"/>
      <c r="C1131"/>
      <c r="D1131"/>
      <c r="E1131"/>
      <c r="F1131"/>
      <c r="G1131"/>
      <c r="H1131"/>
      <c r="I1131"/>
      <c r="J1131"/>
      <c r="K1131"/>
      <c r="L1131"/>
      <c r="M1131"/>
      <c r="N1131"/>
      <c r="O1131"/>
      <c r="P1131"/>
      <c r="Q1131"/>
      <c r="R1131"/>
      <c r="S1131"/>
      <c r="T1131"/>
      <c r="U1131"/>
      <c r="V1131"/>
      <c r="W1131"/>
      <c r="X1131"/>
      <c r="Y1131"/>
      <c r="Z1131"/>
      <c r="AA1131"/>
      <c r="AB1131"/>
    </row>
    <row r="1132" spans="1:28" hidden="1" x14ac:dyDescent="0.2">
      <c r="A1132"/>
      <c r="B1132"/>
      <c r="C1132"/>
      <c r="D1132"/>
      <c r="E1132"/>
      <c r="F1132"/>
      <c r="G1132"/>
      <c r="H1132"/>
      <c r="I1132"/>
      <c r="J1132"/>
      <c r="K1132"/>
      <c r="L1132"/>
      <c r="M1132"/>
      <c r="N1132"/>
      <c r="O1132" s="61" t="s">
        <v>47</v>
      </c>
      <c r="P1132"/>
      <c r="Q1132" s="62" t="s">
        <v>33</v>
      </c>
      <c r="R1132" s="62"/>
      <c r="S1132" s="62"/>
      <c r="T1132" s="225" t="s">
        <v>37</v>
      </c>
      <c r="U1132" s="62" t="s">
        <v>34</v>
      </c>
      <c r="V1132" s="62"/>
      <c r="W1132" s="62"/>
      <c r="X1132" s="225" t="s">
        <v>37</v>
      </c>
      <c r="Y1132" s="62" t="s">
        <v>35</v>
      </c>
      <c r="Z1132" s="62"/>
      <c r="AA1132" s="62"/>
      <c r="AB1132" s="62" t="s">
        <v>37</v>
      </c>
    </row>
    <row r="1133" spans="1:28" hidden="1" x14ac:dyDescent="0.2">
      <c r="A1133"/>
      <c r="B1133"/>
      <c r="C1133"/>
      <c r="D1133"/>
      <c r="E1133"/>
      <c r="F1133"/>
      <c r="G1133"/>
      <c r="H1133"/>
      <c r="I1133"/>
      <c r="J1133"/>
      <c r="K1133"/>
      <c r="L1133"/>
      <c r="M1133"/>
      <c r="N1133"/>
      <c r="O1133" t="s">
        <v>38</v>
      </c>
      <c r="P1133" t="s">
        <v>42</v>
      </c>
      <c r="Q1133" s="63" t="s">
        <v>43</v>
      </c>
      <c r="R1133" s="63" t="s">
        <v>44</v>
      </c>
      <c r="S1133" s="63" t="s">
        <v>45</v>
      </c>
      <c r="T1133" s="227" t="s">
        <v>40</v>
      </c>
      <c r="U1133" s="63" t="s">
        <v>43</v>
      </c>
      <c r="V1133" s="63" t="s">
        <v>44</v>
      </c>
      <c r="W1133" s="63" t="s">
        <v>45</v>
      </c>
      <c r="X1133" s="227" t="s">
        <v>40</v>
      </c>
      <c r="Y1133" s="63" t="s">
        <v>43</v>
      </c>
      <c r="Z1133" s="63" t="s">
        <v>44</v>
      </c>
      <c r="AA1133" s="63" t="s">
        <v>45</v>
      </c>
      <c r="AB1133" s="63" t="s">
        <v>40</v>
      </c>
    </row>
    <row r="1134" spans="1:28" hidden="1" x14ac:dyDescent="0.2">
      <c r="A1134"/>
      <c r="B1134"/>
      <c r="C1134"/>
      <c r="D1134"/>
      <c r="E1134"/>
      <c r="F1134"/>
      <c r="G1134"/>
      <c r="H1134"/>
      <c r="I1134"/>
      <c r="J1134"/>
      <c r="K1134"/>
      <c r="L1134"/>
      <c r="M1134"/>
      <c r="N1134"/>
      <c r="O1134">
        <v>3</v>
      </c>
      <c r="P1134" s="224">
        <v>0</v>
      </c>
      <c r="Q1134">
        <f t="shared" ref="Q1134:Q1181" si="287">IF(P1134&lt;=($B$8-O1134),EXP(GAMMALN(O1134+$C$9+$C$11))*COMBIN($B$8-O1134,P1134)*EXP(GAMMALN(P1134+O1134+$C$9))*EXP(GAMMALN($B$8-O1134-P1134+$C$11)),0)</f>
        <v>7.9237759101292659E+59</v>
      </c>
      <c r="R1134">
        <f t="shared" ref="R1134:R1181" si="288">EXP(GAMMALN(O1134+$C$9))*EXP(GAMMALN($C$11))*EXP(GAMMALN($B$8+$C$9+$C$11))</f>
        <v>1.8248455921027813E+65</v>
      </c>
      <c r="S1134">
        <f t="shared" ref="S1134:S1181" si="289">Q1134/R1134</f>
        <v>4.3421623968736163E-6</v>
      </c>
      <c r="T1134" s="225">
        <f t="shared" ref="T1134:T1179" si="290">IF(T1135=0,S1134,T1135+S1134)</f>
        <v>1.0000000000000073</v>
      </c>
      <c r="U1134">
        <f t="shared" ref="U1134:U1181" si="291">IF(P1134&lt;=($B$8-O1134),EXP(GAMMALN(O1134+$C$9+$C$11))*COMBIN($B$8-O1134,P1134)*EXP(GAMMALN(P1134+O1134-1+$C$9))*EXP(GAMMALN($B$8-O1134+1-P1134+$C$11)),0)</f>
        <v>1.2413915592536254E+61</v>
      </c>
      <c r="V1134">
        <f t="shared" ref="V1134:V1181" si="292">EXP(GAMMALN(O1134-1+$C$9))*EXP(GAMMALN($C$11+1))*EXP(GAMMALN($B$8+$C$9+$C$11))</f>
        <v>6.0828186403426038E+64</v>
      </c>
      <c r="W1134">
        <f t="shared" ref="W1134:W1181" si="293">U1134/V1134</f>
        <v>2.040816326530666E-4</v>
      </c>
      <c r="X1134" s="225">
        <f t="shared" ref="X1134:X1179" si="294">IF(X1135=0,W1134,X1135+W1134)</f>
        <v>1.0000000000000078</v>
      </c>
      <c r="Y1134">
        <f t="shared" ref="Y1134:Y1181" si="295">IF(P1134&lt;=($B$8-O1134),EXP(GAMMALN(O1134+$C$9+$C$11))*COMBIN($B$8-O1134,P1134)*EXP(GAMMALN(P1134+O1134-2+$C$9))*EXP(GAMMALN($B$8-O1134+2-P1134+$C$11)),0)</f>
        <v>2.9793397422086316E+62</v>
      </c>
      <c r="Z1134">
        <f t="shared" ref="Z1134:Z1181" si="296">EXP(GAMMALN(O1134-2+$C$9))*EXP(GAMMALN($C$11+2))*EXP(GAMMALN($B$8+$C$9+$C$11))</f>
        <v>6.0828186403426038E+64</v>
      </c>
      <c r="AA1134">
        <f t="shared" ref="AA1134:AA1181" si="297">Y1134/Z1134</f>
        <v>4.8979591836734847E-3</v>
      </c>
      <c r="AB1134">
        <f t="shared" ref="AB1134:AB1179" si="298">IF(AB1135=0,AA1134,AB1135+AA1134)</f>
        <v>1.0000000000000078</v>
      </c>
    </row>
    <row r="1135" spans="1:28" hidden="1" x14ac:dyDescent="0.2">
      <c r="A1135"/>
      <c r="B1135"/>
      <c r="C1135"/>
      <c r="D1135"/>
      <c r="E1135"/>
      <c r="F1135"/>
      <c r="G1135"/>
      <c r="H1135"/>
      <c r="I1135"/>
      <c r="J1135"/>
      <c r="K1135"/>
      <c r="L1135"/>
      <c r="M1135"/>
      <c r="N1135"/>
      <c r="O1135">
        <f t="shared" ref="O1135:O1181" si="299">O1134</f>
        <v>3</v>
      </c>
      <c r="P1135" s="224">
        <v>1</v>
      </c>
      <c r="Q1135">
        <f t="shared" si="287"/>
        <v>3.1695103640518584E+60</v>
      </c>
      <c r="R1135">
        <f t="shared" si="288"/>
        <v>1.8248455921027813E+65</v>
      </c>
      <c r="S1135">
        <f t="shared" si="289"/>
        <v>1.7368649587495299E-5</v>
      </c>
      <c r="T1135" s="225">
        <f t="shared" si="290"/>
        <v>0.99999565783761046</v>
      </c>
      <c r="U1135">
        <f t="shared" si="291"/>
        <v>3.6449369186594623E+61</v>
      </c>
      <c r="V1135">
        <f t="shared" si="292"/>
        <v>6.0828186403426038E+64</v>
      </c>
      <c r="W1135">
        <f t="shared" si="293"/>
        <v>5.9921841076855903E-4</v>
      </c>
      <c r="X1135" s="225">
        <f t="shared" si="294"/>
        <v>0.99979591836735471</v>
      </c>
      <c r="Y1135">
        <f t="shared" si="295"/>
        <v>5.7104011725666776E+62</v>
      </c>
      <c r="Z1135">
        <f t="shared" si="296"/>
        <v>6.0828186403426038E+64</v>
      </c>
      <c r="AA1135">
        <f t="shared" si="297"/>
        <v>9.3877551020410659E-3</v>
      </c>
      <c r="AB1135">
        <f t="shared" si="298"/>
        <v>0.99510204081633435</v>
      </c>
    </row>
    <row r="1136" spans="1:28" hidden="1" x14ac:dyDescent="0.2">
      <c r="A1136"/>
      <c r="B1136"/>
      <c r="C1136"/>
      <c r="D1136"/>
      <c r="E1136"/>
      <c r="F1136"/>
      <c r="G1136"/>
      <c r="H1136"/>
      <c r="I1136"/>
      <c r="J1136"/>
      <c r="K1136"/>
      <c r="L1136"/>
      <c r="M1136"/>
      <c r="N1136"/>
      <c r="O1136">
        <f t="shared" si="299"/>
        <v>3</v>
      </c>
      <c r="P1136" s="224">
        <v>2</v>
      </c>
      <c r="Q1136">
        <f t="shared" si="287"/>
        <v>7.9237759101293187E+60</v>
      </c>
      <c r="R1136">
        <f t="shared" si="288"/>
        <v>1.8248455921027813E+65</v>
      </c>
      <c r="S1136">
        <f t="shared" si="289"/>
        <v>4.3421623968736451E-5</v>
      </c>
      <c r="T1136" s="225">
        <f t="shared" si="290"/>
        <v>0.99997828918802301</v>
      </c>
      <c r="U1136">
        <f t="shared" si="291"/>
        <v>7.1313983191166813E+61</v>
      </c>
      <c r="V1136">
        <f t="shared" si="292"/>
        <v>6.0828186403426038E+64</v>
      </c>
      <c r="W1136">
        <f t="shared" si="293"/>
        <v>1.1723838471559326E-3</v>
      </c>
      <c r="X1136" s="225">
        <f t="shared" si="294"/>
        <v>0.99919669995658611</v>
      </c>
      <c r="Y1136">
        <f t="shared" si="295"/>
        <v>8.2011080669837901E+62</v>
      </c>
      <c r="Z1136">
        <f t="shared" si="296"/>
        <v>6.0828186403426038E+64</v>
      </c>
      <c r="AA1136">
        <f t="shared" si="297"/>
        <v>1.3482414242292578E-2</v>
      </c>
      <c r="AB1136">
        <f t="shared" si="298"/>
        <v>0.98571428571429331</v>
      </c>
    </row>
    <row r="1137" spans="1:28" hidden="1" x14ac:dyDescent="0.2">
      <c r="A1137"/>
      <c r="B1137"/>
      <c r="C1137"/>
      <c r="D1137"/>
      <c r="E1137"/>
      <c r="F1137"/>
      <c r="G1137"/>
      <c r="H1137"/>
      <c r="I1137"/>
      <c r="J1137"/>
      <c r="K1137"/>
      <c r="L1137"/>
      <c r="M1137"/>
      <c r="N1137"/>
      <c r="O1137">
        <f t="shared" si="299"/>
        <v>3</v>
      </c>
      <c r="P1137" s="224">
        <v>3</v>
      </c>
      <c r="Q1137">
        <f t="shared" si="287"/>
        <v>1.5847551820258894E+61</v>
      </c>
      <c r="R1137">
        <f t="shared" si="288"/>
        <v>1.8248455921027813E+65</v>
      </c>
      <c r="S1137">
        <f t="shared" si="289"/>
        <v>8.6843247937474312E-5</v>
      </c>
      <c r="T1137" s="225">
        <f t="shared" si="290"/>
        <v>0.99993486756405425</v>
      </c>
      <c r="U1137">
        <f t="shared" si="291"/>
        <v>1.1621538001523003E+62</v>
      </c>
      <c r="V1137">
        <f t="shared" si="292"/>
        <v>6.0828186403426038E+64</v>
      </c>
      <c r="W1137">
        <f t="shared" si="293"/>
        <v>1.9105514546244044E-3</v>
      </c>
      <c r="X1137" s="225">
        <f t="shared" si="294"/>
        <v>0.99802431610943021</v>
      </c>
      <c r="Y1137">
        <f t="shared" si="295"/>
        <v>1.045938420137113E+63</v>
      </c>
      <c r="Z1137">
        <f t="shared" si="296"/>
        <v>6.0828186403426038E+64</v>
      </c>
      <c r="AA1137">
        <f t="shared" si="297"/>
        <v>1.719496309162034E-2</v>
      </c>
      <c r="AB1137">
        <f t="shared" si="298"/>
        <v>0.97223187147200074</v>
      </c>
    </row>
    <row r="1138" spans="1:28" hidden="1" x14ac:dyDescent="0.2">
      <c r="A1138"/>
      <c r="B1138"/>
      <c r="C1138"/>
      <c r="D1138"/>
      <c r="E1138"/>
      <c r="F1138"/>
      <c r="G1138"/>
      <c r="H1138"/>
      <c r="I1138"/>
      <c r="J1138"/>
      <c r="K1138"/>
      <c r="L1138"/>
      <c r="M1138"/>
      <c r="N1138"/>
      <c r="O1138">
        <f t="shared" si="299"/>
        <v>3</v>
      </c>
      <c r="P1138" s="224">
        <v>4</v>
      </c>
      <c r="Q1138">
        <f t="shared" si="287"/>
        <v>2.7733215685452445E+61</v>
      </c>
      <c r="R1138">
        <f t="shared" si="288"/>
        <v>1.8248455921027813E+65</v>
      </c>
      <c r="S1138">
        <f t="shared" si="289"/>
        <v>1.5197568389057665E-4</v>
      </c>
      <c r="T1138" s="225">
        <f t="shared" si="290"/>
        <v>0.99984802431611675</v>
      </c>
      <c r="U1138">
        <f t="shared" si="291"/>
        <v>1.703611820677831E+62</v>
      </c>
      <c r="V1138">
        <f t="shared" si="292"/>
        <v>6.0828186403426038E+64</v>
      </c>
      <c r="W1138">
        <f t="shared" si="293"/>
        <v>2.8006947459835465E-3</v>
      </c>
      <c r="X1138" s="225">
        <f t="shared" si="294"/>
        <v>0.99611376465480583</v>
      </c>
      <c r="Y1138">
        <f t="shared" si="295"/>
        <v>1.2493153351637227E+63</v>
      </c>
      <c r="Z1138">
        <f t="shared" si="296"/>
        <v>6.0828186403426038E+64</v>
      </c>
      <c r="AA1138">
        <f t="shared" si="297"/>
        <v>2.0538428137212343E-2</v>
      </c>
      <c r="AB1138">
        <f t="shared" si="298"/>
        <v>0.95503690838038036</v>
      </c>
    </row>
    <row r="1139" spans="1:28" hidden="1" x14ac:dyDescent="0.2">
      <c r="A1139"/>
      <c r="B1139"/>
      <c r="C1139"/>
      <c r="D1139"/>
      <c r="E1139"/>
      <c r="F1139"/>
      <c r="G1139"/>
      <c r="H1139"/>
      <c r="I1139"/>
      <c r="J1139"/>
      <c r="K1139"/>
      <c r="L1139"/>
      <c r="M1139"/>
      <c r="N1139"/>
      <c r="O1139">
        <f t="shared" si="299"/>
        <v>3</v>
      </c>
      <c r="P1139" s="224">
        <v>5</v>
      </c>
      <c r="Q1139">
        <f t="shared" si="287"/>
        <v>4.4373145096724323E+61</v>
      </c>
      <c r="R1139">
        <f t="shared" si="288"/>
        <v>1.8248455921027813E+65</v>
      </c>
      <c r="S1139">
        <f t="shared" si="289"/>
        <v>2.4316109422492489E-4</v>
      </c>
      <c r="T1139" s="225">
        <f t="shared" si="290"/>
        <v>0.99969604863222616</v>
      </c>
      <c r="U1139">
        <f t="shared" si="291"/>
        <v>2.3295901175780054E+62</v>
      </c>
      <c r="V1139">
        <f t="shared" si="292"/>
        <v>6.0828186403426038E+64</v>
      </c>
      <c r="W1139">
        <f t="shared" si="293"/>
        <v>3.8297872340425317E-3</v>
      </c>
      <c r="X1139" s="225">
        <f t="shared" si="294"/>
        <v>0.99331306990882229</v>
      </c>
      <c r="Y1139">
        <f t="shared" si="295"/>
        <v>1.4310339293693781E+63</v>
      </c>
      <c r="Z1139">
        <f t="shared" si="296"/>
        <v>6.0828186403426038E+64</v>
      </c>
      <c r="AA1139">
        <f t="shared" si="297"/>
        <v>2.352583586626179E-2</v>
      </c>
      <c r="AB1139">
        <f t="shared" si="298"/>
        <v>0.93449848024316806</v>
      </c>
    </row>
    <row r="1140" spans="1:28" hidden="1" x14ac:dyDescent="0.2">
      <c r="A1140"/>
      <c r="B1140"/>
      <c r="C1140"/>
      <c r="D1140"/>
      <c r="E1140"/>
      <c r="F1140"/>
      <c r="G1140"/>
      <c r="H1140"/>
      <c r="I1140"/>
      <c r="J1140"/>
      <c r="K1140"/>
      <c r="L1140"/>
      <c r="M1140"/>
      <c r="N1140"/>
      <c r="O1140">
        <f t="shared" si="299"/>
        <v>3</v>
      </c>
      <c r="P1140" s="224">
        <v>6</v>
      </c>
      <c r="Q1140">
        <f t="shared" si="287"/>
        <v>6.6559717645086827E+61</v>
      </c>
      <c r="R1140">
        <f t="shared" si="288"/>
        <v>1.8248455921027813E+65</v>
      </c>
      <c r="S1140">
        <f t="shared" si="289"/>
        <v>3.647416413373892E-4</v>
      </c>
      <c r="T1140" s="225">
        <f t="shared" si="290"/>
        <v>0.99945288753800121</v>
      </c>
      <c r="U1140">
        <f t="shared" si="291"/>
        <v>3.0321649149428296E+62</v>
      </c>
      <c r="V1140">
        <f t="shared" si="292"/>
        <v>6.0828186403426038E+64</v>
      </c>
      <c r="W1140">
        <f t="shared" si="293"/>
        <v>4.9848024316109614E-3</v>
      </c>
      <c r="X1140" s="225">
        <f t="shared" si="294"/>
        <v>0.98948328267477981</v>
      </c>
      <c r="Y1140">
        <f t="shared" si="295"/>
        <v>1.5918865803449703E+63</v>
      </c>
      <c r="Z1140">
        <f t="shared" si="296"/>
        <v>6.0828186403426038E+64</v>
      </c>
      <c r="AA1140">
        <f t="shared" si="297"/>
        <v>2.6170212765957299E-2</v>
      </c>
      <c r="AB1140">
        <f t="shared" si="298"/>
        <v>0.91097264437690628</v>
      </c>
    </row>
    <row r="1141" spans="1:28" hidden="1" x14ac:dyDescent="0.2">
      <c r="A1141"/>
      <c r="B1141"/>
      <c r="C1141"/>
      <c r="D1141"/>
      <c r="E1141"/>
      <c r="F1141"/>
      <c r="G1141"/>
      <c r="H1141"/>
      <c r="I1141"/>
      <c r="J1141"/>
      <c r="K1141"/>
      <c r="L1141"/>
      <c r="M1141"/>
      <c r="N1141"/>
      <c r="O1141">
        <f t="shared" si="299"/>
        <v>3</v>
      </c>
      <c r="P1141" s="224">
        <v>7</v>
      </c>
      <c r="Q1141">
        <f t="shared" si="287"/>
        <v>9.5085310921551921E+61</v>
      </c>
      <c r="R1141">
        <f t="shared" si="288"/>
        <v>1.8248455921027813E+65</v>
      </c>
      <c r="S1141">
        <f t="shared" si="289"/>
        <v>5.210594876248379E-4</v>
      </c>
      <c r="T1141" s="225">
        <f t="shared" si="290"/>
        <v>0.99908814589666384</v>
      </c>
      <c r="U1141">
        <f t="shared" si="291"/>
        <v>3.8034124368621047E+62</v>
      </c>
      <c r="V1141">
        <f t="shared" si="292"/>
        <v>6.0828186403426038E+64</v>
      </c>
      <c r="W1141">
        <f t="shared" si="293"/>
        <v>6.2527138514981012E-3</v>
      </c>
      <c r="X1141" s="225">
        <f t="shared" si="294"/>
        <v>0.98449848024316888</v>
      </c>
      <c r="Y1141">
        <f t="shared" si="295"/>
        <v>1.7326656656816167E+63</v>
      </c>
      <c r="Z1141">
        <f t="shared" si="296"/>
        <v>6.0828186403426038E+64</v>
      </c>
      <c r="AA1141">
        <f t="shared" si="297"/>
        <v>2.8484585323491206E-2</v>
      </c>
      <c r="AB1141">
        <f t="shared" si="298"/>
        <v>0.88480243161094896</v>
      </c>
    </row>
    <row r="1142" spans="1:28" hidden="1" x14ac:dyDescent="0.2">
      <c r="A1142"/>
      <c r="B1142"/>
      <c r="C1142"/>
      <c r="D1142"/>
      <c r="E1142"/>
      <c r="F1142"/>
      <c r="G1142"/>
      <c r="H1142"/>
      <c r="I1142"/>
      <c r="J1142"/>
      <c r="K1142"/>
      <c r="L1142"/>
      <c r="M1142"/>
      <c r="N1142"/>
      <c r="O1142">
        <f t="shared" si="299"/>
        <v>3</v>
      </c>
      <c r="P1142" s="224">
        <v>8</v>
      </c>
      <c r="Q1142">
        <f t="shared" si="287"/>
        <v>1.3074230251713543E+62</v>
      </c>
      <c r="R1142">
        <f t="shared" si="288"/>
        <v>1.8248455921027813E+65</v>
      </c>
      <c r="S1142">
        <f t="shared" si="289"/>
        <v>7.1645679548416061E-4</v>
      </c>
      <c r="T1142" s="225">
        <f t="shared" si="290"/>
        <v>0.99856708640903902</v>
      </c>
      <c r="U1142">
        <f t="shared" si="291"/>
        <v>4.6354089074256557E+62</v>
      </c>
      <c r="V1142">
        <f t="shared" si="292"/>
        <v>6.0828186403426038E+64</v>
      </c>
      <c r="W1142">
        <f t="shared" si="293"/>
        <v>7.6204950065132549E-3</v>
      </c>
      <c r="X1142" s="225">
        <f t="shared" si="294"/>
        <v>0.97824576639167082</v>
      </c>
      <c r="Y1142">
        <f t="shared" si="295"/>
        <v>1.8541635629702762E+63</v>
      </c>
      <c r="Z1142">
        <f t="shared" si="296"/>
        <v>6.0828186403426038E+64</v>
      </c>
      <c r="AA1142">
        <f t="shared" si="297"/>
        <v>3.0481980026053245E-2</v>
      </c>
      <c r="AB1142">
        <f t="shared" si="298"/>
        <v>0.85631784628745777</v>
      </c>
    </row>
    <row r="1143" spans="1:28" hidden="1" x14ac:dyDescent="0.2">
      <c r="A1143"/>
      <c r="B1143"/>
      <c r="C1143"/>
      <c r="D1143"/>
      <c r="E1143"/>
      <c r="F1143"/>
      <c r="G1143"/>
      <c r="H1143"/>
      <c r="I1143"/>
      <c r="J1143"/>
      <c r="K1143"/>
      <c r="L1143"/>
      <c r="M1143"/>
      <c r="N1143"/>
      <c r="O1143">
        <f t="shared" si="299"/>
        <v>3</v>
      </c>
      <c r="P1143" s="224">
        <v>9</v>
      </c>
      <c r="Q1143">
        <f t="shared" si="287"/>
        <v>1.7432307002284192E+62</v>
      </c>
      <c r="R1143">
        <f t="shared" si="288"/>
        <v>1.8248455921027813E+65</v>
      </c>
      <c r="S1143">
        <f t="shared" si="289"/>
        <v>9.5527572731218498E-4</v>
      </c>
      <c r="T1143" s="225">
        <f t="shared" si="290"/>
        <v>0.99785062961355486</v>
      </c>
      <c r="U1143">
        <f t="shared" si="291"/>
        <v>5.5202305507234955E+62</v>
      </c>
      <c r="V1143">
        <f t="shared" si="292"/>
        <v>6.0828186403426038E+64</v>
      </c>
      <c r="W1143">
        <f t="shared" si="293"/>
        <v>9.0751194094660335E-3</v>
      </c>
      <c r="X1143" s="225">
        <f t="shared" si="294"/>
        <v>0.97062527138515753</v>
      </c>
      <c r="Y1143">
        <f t="shared" si="295"/>
        <v>1.9571726498019434E+63</v>
      </c>
      <c r="Z1143">
        <f t="shared" si="296"/>
        <v>6.0828186403426038E+64</v>
      </c>
      <c r="AA1143">
        <f t="shared" si="297"/>
        <v>3.2175423360833739E-2</v>
      </c>
      <c r="AB1143">
        <f t="shared" si="298"/>
        <v>0.82583586626140448</v>
      </c>
    </row>
    <row r="1144" spans="1:28" hidden="1" x14ac:dyDescent="0.2">
      <c r="A1144"/>
      <c r="B1144"/>
      <c r="C1144"/>
      <c r="D1144"/>
      <c r="E1144"/>
      <c r="F1144"/>
      <c r="G1144"/>
      <c r="H1144"/>
      <c r="I1144"/>
      <c r="J1144"/>
      <c r="K1144"/>
      <c r="L1144"/>
      <c r="M1144"/>
      <c r="N1144"/>
      <c r="O1144">
        <f t="shared" si="299"/>
        <v>3</v>
      </c>
      <c r="P1144" s="224">
        <v>10</v>
      </c>
      <c r="Q1144">
        <f t="shared" si="287"/>
        <v>2.2661999102970057E+62</v>
      </c>
      <c r="R1144">
        <f t="shared" si="288"/>
        <v>1.8248455921027813E+65</v>
      </c>
      <c r="S1144">
        <f t="shared" si="289"/>
        <v>1.2418584455058737E-3</v>
      </c>
      <c r="T1144" s="225">
        <f t="shared" si="290"/>
        <v>0.99689535388624273</v>
      </c>
      <c r="U1144">
        <f t="shared" si="291"/>
        <v>6.4499535908451503E+62</v>
      </c>
      <c r="V1144">
        <f t="shared" si="292"/>
        <v>6.0828186403426038E+64</v>
      </c>
      <c r="W1144">
        <f t="shared" si="293"/>
        <v>1.0603560573165253E-2</v>
      </c>
      <c r="X1144" s="225">
        <f t="shared" si="294"/>
        <v>0.96155015197569149</v>
      </c>
      <c r="Y1144">
        <f t="shared" si="295"/>
        <v>2.0424853037676935E+63</v>
      </c>
      <c r="Z1144">
        <f t="shared" si="296"/>
        <v>6.0828186403426038E+64</v>
      </c>
      <c r="AA1144">
        <f t="shared" si="297"/>
        <v>3.3577941815024326E-2</v>
      </c>
      <c r="AB1144">
        <f t="shared" si="298"/>
        <v>0.7936604429005707</v>
      </c>
    </row>
    <row r="1145" spans="1:28" hidden="1" x14ac:dyDescent="0.2">
      <c r="A1145"/>
      <c r="B1145"/>
      <c r="C1145"/>
      <c r="D1145"/>
      <c r="E1145"/>
      <c r="F1145"/>
      <c r="G1145"/>
      <c r="H1145"/>
      <c r="I1145"/>
      <c r="J1145"/>
      <c r="K1145"/>
      <c r="L1145"/>
      <c r="M1145"/>
      <c r="N1145"/>
      <c r="O1145">
        <f t="shared" si="299"/>
        <v>3</v>
      </c>
      <c r="P1145" s="224">
        <v>11</v>
      </c>
      <c r="Q1145">
        <f t="shared" si="287"/>
        <v>2.8842544312870716E+62</v>
      </c>
      <c r="R1145">
        <f t="shared" si="288"/>
        <v>1.8248455921027813E+65</v>
      </c>
      <c r="S1145">
        <f t="shared" si="289"/>
        <v>1.5805471124620066E-3</v>
      </c>
      <c r="T1145" s="225">
        <f t="shared" si="290"/>
        <v>0.99565349544073689</v>
      </c>
      <c r="U1145">
        <f t="shared" si="291"/>
        <v>7.4166542518811114E+62</v>
      </c>
      <c r="V1145">
        <f t="shared" si="292"/>
        <v>6.0828186403426038E+64</v>
      </c>
      <c r="W1145">
        <f t="shared" si="293"/>
        <v>1.2192792010421311E-2</v>
      </c>
      <c r="X1145" s="225">
        <f t="shared" si="294"/>
        <v>0.95094659140252624</v>
      </c>
      <c r="Y1145">
        <f t="shared" si="295"/>
        <v>2.1108939024584137E+63</v>
      </c>
      <c r="Z1145">
        <f t="shared" si="296"/>
        <v>6.0828186403426038E+64</v>
      </c>
      <c r="AA1145">
        <f t="shared" si="297"/>
        <v>3.4702561875813567E-2</v>
      </c>
      <c r="AB1145">
        <f t="shared" si="298"/>
        <v>0.76008250108554631</v>
      </c>
    </row>
    <row r="1146" spans="1:28" hidden="1" x14ac:dyDescent="0.2">
      <c r="A1146"/>
      <c r="B1146"/>
      <c r="C1146"/>
      <c r="D1146"/>
      <c r="E1146"/>
      <c r="F1146"/>
      <c r="G1146"/>
      <c r="H1146"/>
      <c r="I1146"/>
      <c r="J1146"/>
      <c r="K1146"/>
      <c r="L1146"/>
      <c r="M1146"/>
      <c r="N1146"/>
      <c r="O1146">
        <f t="shared" si="299"/>
        <v>3</v>
      </c>
      <c r="P1146" s="224">
        <v>12</v>
      </c>
      <c r="Q1146">
        <f t="shared" si="287"/>
        <v>3.605318039108848E+62</v>
      </c>
      <c r="R1146">
        <f t="shared" si="288"/>
        <v>1.8248455921027813E+65</v>
      </c>
      <c r="S1146">
        <f t="shared" si="289"/>
        <v>1.975683890577513E-3</v>
      </c>
      <c r="T1146" s="225">
        <f t="shared" si="290"/>
        <v>0.99407294832827486</v>
      </c>
      <c r="U1146">
        <f t="shared" si="291"/>
        <v>8.412408757920623E+62</v>
      </c>
      <c r="V1146">
        <f t="shared" si="292"/>
        <v>6.0828186403426038E+64</v>
      </c>
      <c r="W1146">
        <f t="shared" si="293"/>
        <v>1.3829787234042554E-2</v>
      </c>
      <c r="X1146" s="225">
        <f t="shared" si="294"/>
        <v>0.9387537993921049</v>
      </c>
      <c r="Y1146">
        <f t="shared" si="295"/>
        <v>2.1631908234653236E+63</v>
      </c>
      <c r="Z1146">
        <f t="shared" si="296"/>
        <v>6.0828186403426038E+64</v>
      </c>
      <c r="AA1146">
        <f t="shared" si="297"/>
        <v>3.5562310030395478E-2</v>
      </c>
      <c r="AB1146">
        <f t="shared" si="298"/>
        <v>0.72537993920973276</v>
      </c>
    </row>
    <row r="1147" spans="1:28" hidden="1" x14ac:dyDescent="0.2">
      <c r="A1147"/>
      <c r="B1147"/>
      <c r="C1147"/>
      <c r="D1147"/>
      <c r="E1147"/>
      <c r="F1147"/>
      <c r="G1147"/>
      <c r="H1147"/>
      <c r="I1147"/>
      <c r="J1147"/>
      <c r="K1147"/>
      <c r="L1147"/>
      <c r="M1147"/>
      <c r="N1147"/>
      <c r="O1147">
        <f t="shared" si="299"/>
        <v>3</v>
      </c>
      <c r="P1147" s="224">
        <v>13</v>
      </c>
      <c r="Q1147">
        <f t="shared" si="287"/>
        <v>4.4373145096725364E+62</v>
      </c>
      <c r="R1147">
        <f t="shared" si="288"/>
        <v>1.8248455921027813E+65</v>
      </c>
      <c r="S1147">
        <f t="shared" si="289"/>
        <v>2.4316109422493058E-3</v>
      </c>
      <c r="T1147" s="225">
        <f t="shared" si="290"/>
        <v>0.9920972644376973</v>
      </c>
      <c r="U1147">
        <f t="shared" si="291"/>
        <v>9.4292933330539116E+62</v>
      </c>
      <c r="V1147">
        <f t="shared" si="292"/>
        <v>6.0828186403426038E+64</v>
      </c>
      <c r="W1147">
        <f t="shared" si="293"/>
        <v>1.5501519756838951E-2</v>
      </c>
      <c r="X1147" s="225">
        <f t="shared" si="294"/>
        <v>0.9249240121580623</v>
      </c>
      <c r="Y1147">
        <f t="shared" si="295"/>
        <v>2.2001684443792403E+63</v>
      </c>
      <c r="Z1147">
        <f t="shared" si="296"/>
        <v>6.0828186403426038E+64</v>
      </c>
      <c r="AA1147">
        <f t="shared" si="297"/>
        <v>3.6170212765957457E-2</v>
      </c>
      <c r="AB1147">
        <f t="shared" si="298"/>
        <v>0.68981762917933731</v>
      </c>
    </row>
    <row r="1148" spans="1:28" hidden="1" x14ac:dyDescent="0.2">
      <c r="A1148"/>
      <c r="B1148"/>
      <c r="C1148"/>
      <c r="D1148"/>
      <c r="E1148"/>
      <c r="F1148"/>
      <c r="G1148"/>
      <c r="H1148"/>
      <c r="I1148"/>
      <c r="J1148"/>
      <c r="K1148"/>
      <c r="L1148"/>
      <c r="M1148"/>
      <c r="N1148"/>
      <c r="O1148">
        <f t="shared" si="299"/>
        <v>3</v>
      </c>
      <c r="P1148" s="224">
        <v>14</v>
      </c>
      <c r="Q1148">
        <f t="shared" si="287"/>
        <v>5.3881676188879636E+62</v>
      </c>
      <c r="R1148">
        <f t="shared" si="288"/>
        <v>1.8248455921027813E+65</v>
      </c>
      <c r="S1148">
        <f t="shared" si="289"/>
        <v>2.9526704298740935E-3</v>
      </c>
      <c r="T1148" s="225">
        <f t="shared" si="290"/>
        <v>0.98966565349544799</v>
      </c>
      <c r="U1148">
        <f t="shared" si="291"/>
        <v>1.0459384201370979E+63</v>
      </c>
      <c r="V1148">
        <f t="shared" si="292"/>
        <v>6.0828186403426038E+64</v>
      </c>
      <c r="W1148">
        <f t="shared" si="293"/>
        <v>1.7194963091620094E-2</v>
      </c>
      <c r="X1148" s="225">
        <f t="shared" si="294"/>
        <v>0.9094224924012233</v>
      </c>
      <c r="Y1148">
        <f t="shared" si="295"/>
        <v>2.2226191427912791E+63</v>
      </c>
      <c r="Z1148">
        <f t="shared" si="296"/>
        <v>6.0828186403426038E+64</v>
      </c>
      <c r="AA1148">
        <f t="shared" si="297"/>
        <v>3.6539296569691813E-2</v>
      </c>
      <c r="AB1148">
        <f t="shared" si="298"/>
        <v>0.65364741641337987</v>
      </c>
    </row>
    <row r="1149" spans="1:28" hidden="1" x14ac:dyDescent="0.2">
      <c r="A1149"/>
      <c r="B1149"/>
      <c r="C1149"/>
      <c r="D1149"/>
      <c r="E1149"/>
      <c r="F1149"/>
      <c r="G1149"/>
      <c r="H1149"/>
      <c r="I1149"/>
      <c r="J1149"/>
      <c r="K1149"/>
      <c r="L1149"/>
      <c r="M1149"/>
      <c r="N1149"/>
      <c r="O1149">
        <f t="shared" si="299"/>
        <v>3</v>
      </c>
      <c r="P1149" s="224">
        <v>15</v>
      </c>
      <c r="Q1149">
        <f t="shared" si="287"/>
        <v>6.4658011426655664E+62</v>
      </c>
      <c r="R1149">
        <f t="shared" si="288"/>
        <v>1.8248455921027813E+65</v>
      </c>
      <c r="S1149">
        <f t="shared" si="289"/>
        <v>3.5432045158489177E-3</v>
      </c>
      <c r="T1149" s="225">
        <f t="shared" si="290"/>
        <v>0.98671298306557387</v>
      </c>
      <c r="U1149">
        <f t="shared" si="291"/>
        <v>1.1494757586960985E+63</v>
      </c>
      <c r="V1149">
        <f t="shared" si="292"/>
        <v>6.0828186403426038E+64</v>
      </c>
      <c r="W1149">
        <f t="shared" si="293"/>
        <v>1.8897090751194192E-2</v>
      </c>
      <c r="X1149" s="225">
        <f t="shared" si="294"/>
        <v>0.89222752930960325</v>
      </c>
      <c r="Y1149">
        <f t="shared" si="295"/>
        <v>2.2313352962924747E+63</v>
      </c>
      <c r="Z1149">
        <f t="shared" si="296"/>
        <v>6.0828186403426038E+64</v>
      </c>
      <c r="AA1149">
        <f t="shared" si="297"/>
        <v>3.668258792878952E-2</v>
      </c>
      <c r="AB1149">
        <f t="shared" si="298"/>
        <v>0.61710811984368807</v>
      </c>
    </row>
    <row r="1150" spans="1:28" hidden="1" x14ac:dyDescent="0.2">
      <c r="A1150"/>
      <c r="B1150"/>
      <c r="C1150"/>
      <c r="D1150"/>
      <c r="E1150"/>
      <c r="F1150"/>
      <c r="G1150"/>
      <c r="H1150"/>
      <c r="I1150"/>
      <c r="J1150"/>
      <c r="K1150"/>
      <c r="L1150"/>
      <c r="M1150"/>
      <c r="N1150"/>
      <c r="O1150">
        <f t="shared" si="299"/>
        <v>3</v>
      </c>
      <c r="P1150" s="224">
        <v>16</v>
      </c>
      <c r="Q1150">
        <f t="shared" si="287"/>
        <v>7.678138856915355E+62</v>
      </c>
      <c r="R1150">
        <f t="shared" si="288"/>
        <v>1.8248455921027813E+65</v>
      </c>
      <c r="S1150">
        <f t="shared" si="289"/>
        <v>4.2075553625705872E-3</v>
      </c>
      <c r="T1150" s="225">
        <f t="shared" si="290"/>
        <v>0.98316977854972498</v>
      </c>
      <c r="U1150">
        <f t="shared" si="291"/>
        <v>1.252748971391454E+63</v>
      </c>
      <c r="V1150">
        <f t="shared" si="292"/>
        <v>6.0828186403426038E+64</v>
      </c>
      <c r="W1150">
        <f t="shared" si="293"/>
        <v>2.0594876248371845E-2</v>
      </c>
      <c r="X1150" s="225">
        <f t="shared" si="294"/>
        <v>0.87333043855840908</v>
      </c>
      <c r="Y1150">
        <f t="shared" si="295"/>
        <v>2.2271092824736914E+63</v>
      </c>
      <c r="Z1150">
        <f t="shared" si="296"/>
        <v>6.0828186403426038E+64</v>
      </c>
      <c r="AA1150">
        <f t="shared" si="297"/>
        <v>3.6613113330438755E-2</v>
      </c>
      <c r="AB1150">
        <f t="shared" si="298"/>
        <v>0.58042553191489854</v>
      </c>
    </row>
    <row r="1151" spans="1:28" hidden="1" x14ac:dyDescent="0.2">
      <c r="A1151"/>
      <c r="B1151"/>
      <c r="C1151"/>
      <c r="D1151"/>
      <c r="E1151"/>
      <c r="F1151"/>
      <c r="G1151"/>
      <c r="H1151"/>
      <c r="I1151"/>
      <c r="J1151"/>
      <c r="K1151"/>
      <c r="L1151"/>
      <c r="M1151"/>
      <c r="N1151"/>
      <c r="O1151">
        <f t="shared" si="299"/>
        <v>3</v>
      </c>
      <c r="P1151" s="224">
        <v>17</v>
      </c>
      <c r="Q1151">
        <f t="shared" si="287"/>
        <v>9.0331045375474502E+62</v>
      </c>
      <c r="R1151">
        <f t="shared" si="288"/>
        <v>1.8248455921027813E+65</v>
      </c>
      <c r="S1151">
        <f t="shared" si="289"/>
        <v>4.9500651324359702E-3</v>
      </c>
      <c r="T1151" s="225">
        <f t="shared" si="290"/>
        <v>0.97896222318715442</v>
      </c>
      <c r="U1151">
        <f t="shared" si="291"/>
        <v>1.3549656806321217E+63</v>
      </c>
      <c r="V1151">
        <f t="shared" si="292"/>
        <v>6.0828186403426038E+64</v>
      </c>
      <c r="W1151">
        <f t="shared" si="293"/>
        <v>2.2275293095961934E-2</v>
      </c>
      <c r="X1151" s="225">
        <f t="shared" si="294"/>
        <v>0.85273556231003722</v>
      </c>
      <c r="Y1151">
        <f t="shared" si="295"/>
        <v>2.2107334789260954E+63</v>
      </c>
      <c r="Z1151">
        <f t="shared" si="296"/>
        <v>6.0828186403426038E+64</v>
      </c>
      <c r="AA1151">
        <f t="shared" si="297"/>
        <v>3.6343899261832666E-2</v>
      </c>
      <c r="AB1151">
        <f t="shared" si="298"/>
        <v>0.54381241858445983</v>
      </c>
    </row>
    <row r="1152" spans="1:28" hidden="1" x14ac:dyDescent="0.2">
      <c r="A1152"/>
      <c r="B1152"/>
      <c r="C1152"/>
      <c r="D1152"/>
      <c r="E1152"/>
      <c r="F1152"/>
      <c r="G1152"/>
      <c r="H1152"/>
      <c r="I1152"/>
      <c r="J1152"/>
      <c r="K1152"/>
      <c r="L1152"/>
      <c r="M1152"/>
      <c r="N1152"/>
      <c r="O1152">
        <f t="shared" si="299"/>
        <v>3</v>
      </c>
      <c r="P1152" s="224">
        <v>18</v>
      </c>
      <c r="Q1152">
        <f t="shared" si="287"/>
        <v>1.0538621960472163E+63</v>
      </c>
      <c r="R1152">
        <f t="shared" si="288"/>
        <v>1.8248455921027813E+65</v>
      </c>
      <c r="S1152">
        <f t="shared" si="289"/>
        <v>5.775075987842041E-3</v>
      </c>
      <c r="T1152" s="225">
        <f t="shared" si="290"/>
        <v>0.97401215805471841</v>
      </c>
      <c r="U1152">
        <f t="shared" si="291"/>
        <v>1.4553335088270888E+63</v>
      </c>
      <c r="V1152">
        <f t="shared" si="292"/>
        <v>6.0828186403426038E+64</v>
      </c>
      <c r="W1152">
        <f t="shared" si="293"/>
        <v>2.3925314806773852E-2</v>
      </c>
      <c r="X1152" s="225">
        <f t="shared" si="294"/>
        <v>0.83046026921407523</v>
      </c>
      <c r="Y1152">
        <f t="shared" si="295"/>
        <v>2.1830002632406399E+63</v>
      </c>
      <c r="Z1152">
        <f t="shared" si="296"/>
        <v>6.0828186403426038E+64</v>
      </c>
      <c r="AA1152">
        <f t="shared" si="297"/>
        <v>3.5887972210160886E-2</v>
      </c>
      <c r="AB1152">
        <f t="shared" si="298"/>
        <v>0.50746851932262715</v>
      </c>
    </row>
    <row r="1153" spans="1:28" hidden="1" x14ac:dyDescent="0.2">
      <c r="A1153"/>
      <c r="B1153"/>
      <c r="C1153"/>
      <c r="D1153"/>
      <c r="E1153"/>
      <c r="F1153"/>
      <c r="G1153"/>
      <c r="H1153"/>
      <c r="I1153"/>
      <c r="J1153"/>
      <c r="K1153"/>
      <c r="L1153"/>
      <c r="M1153"/>
      <c r="N1153"/>
      <c r="O1153">
        <f t="shared" si="299"/>
        <v>3</v>
      </c>
      <c r="P1153" s="224">
        <v>19</v>
      </c>
      <c r="Q1153">
        <f t="shared" si="287"/>
        <v>1.220261490159924E+63</v>
      </c>
      <c r="R1153">
        <f t="shared" si="288"/>
        <v>1.8248455921027813E+65</v>
      </c>
      <c r="S1153">
        <f t="shared" si="289"/>
        <v>6.6869300911854626E-3</v>
      </c>
      <c r="T1153" s="225">
        <f t="shared" si="290"/>
        <v>0.96823708206687642</v>
      </c>
      <c r="U1153">
        <f t="shared" si="291"/>
        <v>1.553060078385372E+63</v>
      </c>
      <c r="V1153">
        <f t="shared" si="292"/>
        <v>6.0828186403426038E+64</v>
      </c>
      <c r="W1153">
        <f t="shared" si="293"/>
        <v>2.5531914893617454E-2</v>
      </c>
      <c r="X1153" s="225">
        <f t="shared" si="294"/>
        <v>0.80653495440730139</v>
      </c>
      <c r="Y1153">
        <f t="shared" si="295"/>
        <v>2.144702013008342E+63</v>
      </c>
      <c r="Z1153">
        <f t="shared" si="296"/>
        <v>6.0828186403426038E+64</v>
      </c>
      <c r="AA1153">
        <f t="shared" si="297"/>
        <v>3.5258358662614106E-2</v>
      </c>
      <c r="AB1153">
        <f t="shared" si="298"/>
        <v>0.47158054711246628</v>
      </c>
    </row>
    <row r="1154" spans="1:28" hidden="1" x14ac:dyDescent="0.2">
      <c r="A1154"/>
      <c r="B1154"/>
      <c r="C1154"/>
      <c r="D1154"/>
      <c r="E1154"/>
      <c r="F1154"/>
      <c r="G1154"/>
      <c r="H1154"/>
      <c r="I1154"/>
      <c r="J1154"/>
      <c r="K1154"/>
      <c r="L1154"/>
      <c r="M1154"/>
      <c r="N1154"/>
      <c r="O1154">
        <f t="shared" si="299"/>
        <v>3</v>
      </c>
      <c r="P1154" s="224">
        <v>20</v>
      </c>
      <c r="Q1154">
        <f t="shared" si="287"/>
        <v>1.4033007136839226E+63</v>
      </c>
      <c r="R1154">
        <f t="shared" si="288"/>
        <v>1.8248455921027813E+65</v>
      </c>
      <c r="S1154">
        <f t="shared" si="289"/>
        <v>7.6899696048633361E-3</v>
      </c>
      <c r="T1154" s="225">
        <f t="shared" si="290"/>
        <v>0.96155015197569094</v>
      </c>
      <c r="U1154">
        <f t="shared" si="291"/>
        <v>1.6473530117158977E+63</v>
      </c>
      <c r="V1154">
        <f t="shared" si="292"/>
        <v>6.0828186403426038E+64</v>
      </c>
      <c r="W1154">
        <f t="shared" si="293"/>
        <v>2.7082066869301129E-2</v>
      </c>
      <c r="X1154" s="225">
        <f t="shared" si="294"/>
        <v>0.78100303951368388</v>
      </c>
      <c r="Y1154">
        <f t="shared" si="295"/>
        <v>2.0966311058202523E+63</v>
      </c>
      <c r="Z1154">
        <f t="shared" si="296"/>
        <v>6.0828186403426038E+64</v>
      </c>
      <c r="AA1154">
        <f t="shared" si="297"/>
        <v>3.4468085106383564E-2</v>
      </c>
      <c r="AB1154">
        <f t="shared" si="298"/>
        <v>0.43632218844985216</v>
      </c>
    </row>
    <row r="1155" spans="1:28" hidden="1" x14ac:dyDescent="0.2">
      <c r="A1155"/>
      <c r="B1155"/>
      <c r="C1155"/>
      <c r="D1155"/>
      <c r="E1155"/>
      <c r="F1155"/>
      <c r="G1155"/>
      <c r="H1155"/>
      <c r="I1155"/>
      <c r="J1155"/>
      <c r="K1155"/>
      <c r="L1155"/>
      <c r="M1155"/>
      <c r="N1155"/>
      <c r="O1155">
        <f t="shared" si="299"/>
        <v>3</v>
      </c>
      <c r="P1155" s="224">
        <v>21</v>
      </c>
      <c r="Q1155">
        <f t="shared" si="287"/>
        <v>1.603772244210188E+63</v>
      </c>
      <c r="R1155">
        <f t="shared" si="288"/>
        <v>1.8248455921027813E+65</v>
      </c>
      <c r="S1155">
        <f t="shared" si="289"/>
        <v>8.7885366912723341E-3</v>
      </c>
      <c r="T1155" s="225">
        <f t="shared" si="290"/>
        <v>0.95386018237082759</v>
      </c>
      <c r="U1155">
        <f t="shared" si="291"/>
        <v>1.7374199312277128E+63</v>
      </c>
      <c r="V1155">
        <f t="shared" si="292"/>
        <v>6.0828186403426038E+64</v>
      </c>
      <c r="W1155">
        <f t="shared" si="293"/>
        <v>2.8562744246635238E-2</v>
      </c>
      <c r="X1155" s="225">
        <f t="shared" si="294"/>
        <v>0.75392097264438274</v>
      </c>
      <c r="Y1155">
        <f t="shared" si="295"/>
        <v>2.0395799192673008E+63</v>
      </c>
      <c r="Z1155">
        <f t="shared" si="296"/>
        <v>6.0828186403426038E+64</v>
      </c>
      <c r="AA1155">
        <f t="shared" si="297"/>
        <v>3.3530178028658521E-2</v>
      </c>
      <c r="AB1155">
        <f t="shared" si="298"/>
        <v>0.4018541033434686</v>
      </c>
    </row>
    <row r="1156" spans="1:28" hidden="1" x14ac:dyDescent="0.2">
      <c r="A1156"/>
      <c r="B1156"/>
      <c r="C1156"/>
      <c r="D1156"/>
      <c r="E1156"/>
      <c r="F1156"/>
      <c r="G1156"/>
      <c r="H1156"/>
      <c r="I1156"/>
      <c r="J1156"/>
      <c r="K1156"/>
      <c r="L1156"/>
      <c r="M1156"/>
      <c r="N1156"/>
      <c r="O1156">
        <f t="shared" si="299"/>
        <v>3</v>
      </c>
      <c r="P1156" s="224">
        <v>22</v>
      </c>
      <c r="Q1156">
        <f t="shared" si="287"/>
        <v>1.8224684593297587E+63</v>
      </c>
      <c r="R1156">
        <f t="shared" si="288"/>
        <v>1.8248455921027813E+65</v>
      </c>
      <c r="S1156">
        <f t="shared" si="289"/>
        <v>9.9869735128094682E-3</v>
      </c>
      <c r="T1156" s="225">
        <f t="shared" si="290"/>
        <v>0.94507164567955526</v>
      </c>
      <c r="U1156">
        <f t="shared" si="291"/>
        <v>1.822468459329759E+63</v>
      </c>
      <c r="V1156">
        <f t="shared" si="292"/>
        <v>6.0828186403426038E+64</v>
      </c>
      <c r="W1156">
        <f t="shared" si="293"/>
        <v>2.9960920538428411E-2</v>
      </c>
      <c r="X1156" s="225">
        <f t="shared" si="294"/>
        <v>0.72535822839774755</v>
      </c>
      <c r="Y1156">
        <f t="shared" si="295"/>
        <v>1.9743408309405826E+63</v>
      </c>
      <c r="Z1156">
        <f t="shared" si="296"/>
        <v>6.0828186403426038E+64</v>
      </c>
      <c r="AA1156">
        <f t="shared" si="297"/>
        <v>3.2457663916630949E-2</v>
      </c>
      <c r="AB1156">
        <f t="shared" si="298"/>
        <v>0.36832392531481006</v>
      </c>
    </row>
    <row r="1157" spans="1:28" hidden="1" x14ac:dyDescent="0.2">
      <c r="A1157"/>
      <c r="B1157"/>
      <c r="C1157"/>
      <c r="D1157"/>
      <c r="E1157"/>
      <c r="F1157"/>
      <c r="G1157"/>
      <c r="H1157"/>
      <c r="I1157"/>
      <c r="J1157"/>
      <c r="K1157"/>
      <c r="L1157"/>
      <c r="M1157"/>
      <c r="N1157"/>
      <c r="O1157">
        <f t="shared" si="299"/>
        <v>3</v>
      </c>
      <c r="P1157" s="224">
        <v>23</v>
      </c>
      <c r="Q1157">
        <f t="shared" si="287"/>
        <v>2.060181736633653E+63</v>
      </c>
      <c r="R1157">
        <f t="shared" si="288"/>
        <v>1.8248455921027813E+65</v>
      </c>
      <c r="S1157">
        <f t="shared" si="289"/>
        <v>1.1289622231871643E-2</v>
      </c>
      <c r="T1157" s="225">
        <f t="shared" si="290"/>
        <v>0.93508467216674584</v>
      </c>
      <c r="U1157">
        <f t="shared" si="291"/>
        <v>1.9017062184310546E+63</v>
      </c>
      <c r="V1157">
        <f t="shared" si="292"/>
        <v>6.0828186403426038E+64</v>
      </c>
      <c r="W1157">
        <f t="shared" si="293"/>
        <v>3.1263569257490541E-2</v>
      </c>
      <c r="X1157" s="225">
        <f t="shared" si="294"/>
        <v>0.69539730785931919</v>
      </c>
      <c r="Y1157">
        <f t="shared" si="295"/>
        <v>1.9017062184310546E+63</v>
      </c>
      <c r="Z1157">
        <f t="shared" si="296"/>
        <v>6.0828186403426038E+64</v>
      </c>
      <c r="AA1157">
        <f t="shared" si="297"/>
        <v>3.1263569257490541E-2</v>
      </c>
      <c r="AB1157">
        <f t="shared" si="298"/>
        <v>0.3358662613981791</v>
      </c>
    </row>
    <row r="1158" spans="1:28" hidden="1" x14ac:dyDescent="0.2">
      <c r="A1158"/>
      <c r="B1158"/>
      <c r="C1158"/>
      <c r="D1158"/>
      <c r="E1158"/>
      <c r="F1158"/>
      <c r="G1158"/>
      <c r="H1158"/>
      <c r="I1158"/>
      <c r="J1158"/>
      <c r="K1158"/>
      <c r="L1158"/>
      <c r="M1158"/>
      <c r="N1158"/>
      <c r="O1158">
        <f t="shared" si="299"/>
        <v>3</v>
      </c>
      <c r="P1158" s="224">
        <v>24</v>
      </c>
      <c r="Q1158">
        <f t="shared" si="287"/>
        <v>2.3177044537128414E+63</v>
      </c>
      <c r="R1158">
        <f t="shared" si="288"/>
        <v>1.8248455921027813E+65</v>
      </c>
      <c r="S1158">
        <f t="shared" si="289"/>
        <v>1.2700825010855498E-2</v>
      </c>
      <c r="T1158" s="225">
        <f t="shared" si="290"/>
        <v>0.92379504993487416</v>
      </c>
      <c r="U1158">
        <f t="shared" si="291"/>
        <v>1.9743408309405826E+63</v>
      </c>
      <c r="V1158">
        <f t="shared" si="292"/>
        <v>6.0828186403426038E+64</v>
      </c>
      <c r="W1158">
        <f t="shared" si="293"/>
        <v>3.2457663916630949E-2</v>
      </c>
      <c r="X1158" s="225">
        <f t="shared" si="294"/>
        <v>0.66413373860182867</v>
      </c>
      <c r="Y1158">
        <f t="shared" si="295"/>
        <v>1.8224684593297587E+63</v>
      </c>
      <c r="Z1158">
        <f t="shared" si="296"/>
        <v>6.0828186403426038E+64</v>
      </c>
      <c r="AA1158">
        <f t="shared" si="297"/>
        <v>2.9960920538428405E-2</v>
      </c>
      <c r="AB1158">
        <f t="shared" si="298"/>
        <v>0.30460269214068858</v>
      </c>
    </row>
    <row r="1159" spans="1:28" hidden="1" x14ac:dyDescent="0.2">
      <c r="A1159"/>
      <c r="B1159"/>
      <c r="C1159"/>
      <c r="D1159"/>
      <c r="E1159"/>
      <c r="F1159"/>
      <c r="G1159"/>
      <c r="H1159"/>
      <c r="I1159"/>
      <c r="J1159"/>
      <c r="K1159"/>
      <c r="L1159"/>
      <c r="M1159"/>
      <c r="N1159"/>
      <c r="O1159">
        <f t="shared" si="299"/>
        <v>3</v>
      </c>
      <c r="P1159" s="224">
        <v>25</v>
      </c>
      <c r="Q1159">
        <f t="shared" si="287"/>
        <v>2.5958289881584066E+63</v>
      </c>
      <c r="R1159">
        <f t="shared" si="288"/>
        <v>1.8248455921027813E+65</v>
      </c>
      <c r="S1159">
        <f t="shared" si="289"/>
        <v>1.422492401215829E-2</v>
      </c>
      <c r="T1159" s="225">
        <f t="shared" si="290"/>
        <v>0.9110942249240187</v>
      </c>
      <c r="U1159">
        <f t="shared" si="291"/>
        <v>2.0395799192673008E+63</v>
      </c>
      <c r="V1159">
        <f t="shared" si="292"/>
        <v>6.0828186403426038E+64</v>
      </c>
      <c r="W1159">
        <f t="shared" si="293"/>
        <v>3.3530178028658521E-2</v>
      </c>
      <c r="X1159" s="225">
        <f t="shared" si="294"/>
        <v>0.63167607468519771</v>
      </c>
      <c r="Y1159">
        <f t="shared" si="295"/>
        <v>1.7374199312277128E+63</v>
      </c>
      <c r="Z1159">
        <f t="shared" si="296"/>
        <v>6.0828186403426038E+64</v>
      </c>
      <c r="AA1159">
        <f t="shared" si="297"/>
        <v>2.8562744246635238E-2</v>
      </c>
      <c r="AB1159">
        <f t="shared" si="298"/>
        <v>0.27464177160226017</v>
      </c>
    </row>
    <row r="1160" spans="1:28" hidden="1" x14ac:dyDescent="0.2">
      <c r="A1160"/>
      <c r="B1160"/>
      <c r="C1160"/>
      <c r="D1160"/>
      <c r="E1160"/>
      <c r="F1160"/>
      <c r="G1160"/>
      <c r="H1160"/>
      <c r="I1160"/>
      <c r="J1160"/>
      <c r="K1160"/>
      <c r="L1160"/>
      <c r="M1160"/>
      <c r="N1160"/>
      <c r="O1160">
        <f t="shared" si="299"/>
        <v>3</v>
      </c>
      <c r="P1160" s="224">
        <v>26</v>
      </c>
      <c r="Q1160">
        <f t="shared" si="287"/>
        <v>2.8953477175612623E+63</v>
      </c>
      <c r="R1160">
        <f t="shared" si="288"/>
        <v>1.8248455921027813E+65</v>
      </c>
      <c r="S1160">
        <f t="shared" si="289"/>
        <v>1.5866261398176349E-2</v>
      </c>
      <c r="T1160" s="225">
        <f t="shared" si="290"/>
        <v>0.89686930091186046</v>
      </c>
      <c r="U1160">
        <f t="shared" si="291"/>
        <v>2.0966311058202523E+63</v>
      </c>
      <c r="V1160">
        <f t="shared" si="292"/>
        <v>6.0828186403426038E+64</v>
      </c>
      <c r="W1160">
        <f t="shared" si="293"/>
        <v>3.4468085106383564E-2</v>
      </c>
      <c r="X1160" s="225">
        <f t="shared" si="294"/>
        <v>0.59814589665653917</v>
      </c>
      <c r="Y1160">
        <f t="shared" si="295"/>
        <v>1.6473530117158977E+63</v>
      </c>
      <c r="Z1160">
        <f t="shared" si="296"/>
        <v>6.0828186403426038E+64</v>
      </c>
      <c r="AA1160">
        <f t="shared" si="297"/>
        <v>2.7082066869301129E-2</v>
      </c>
      <c r="AB1160">
        <f t="shared" si="298"/>
        <v>0.24607902735562492</v>
      </c>
    </row>
    <row r="1161" spans="1:28" hidden="1" x14ac:dyDescent="0.2">
      <c r="A1161"/>
      <c r="B1161"/>
      <c r="C1161"/>
      <c r="D1161"/>
      <c r="E1161"/>
      <c r="F1161"/>
      <c r="G1161"/>
      <c r="H1161"/>
      <c r="I1161"/>
      <c r="J1161"/>
      <c r="K1161"/>
      <c r="L1161"/>
      <c r="M1161"/>
      <c r="N1161"/>
      <c r="O1161">
        <f t="shared" si="299"/>
        <v>3</v>
      </c>
      <c r="P1161" s="224">
        <v>27</v>
      </c>
      <c r="Q1161">
        <f t="shared" si="287"/>
        <v>3.2170530195125231E+63</v>
      </c>
      <c r="R1161">
        <f t="shared" si="288"/>
        <v>1.8248455921027813E+65</v>
      </c>
      <c r="S1161">
        <f t="shared" si="289"/>
        <v>1.7629179331307109E-2</v>
      </c>
      <c r="T1161" s="225">
        <f t="shared" si="290"/>
        <v>0.88100303951368408</v>
      </c>
      <c r="U1161">
        <f t="shared" si="291"/>
        <v>2.144702013008342E+63</v>
      </c>
      <c r="V1161">
        <f t="shared" si="292"/>
        <v>6.0828186403426038E+64</v>
      </c>
      <c r="W1161">
        <f t="shared" si="293"/>
        <v>3.5258358662614106E-2</v>
      </c>
      <c r="X1161" s="225">
        <f t="shared" si="294"/>
        <v>0.56367781155015562</v>
      </c>
      <c r="Y1161">
        <f t="shared" si="295"/>
        <v>1.553060078385372E+63</v>
      </c>
      <c r="Z1161">
        <f t="shared" si="296"/>
        <v>6.0828186403426038E+64</v>
      </c>
      <c r="AA1161">
        <f t="shared" si="297"/>
        <v>2.5531914893617454E-2</v>
      </c>
      <c r="AB1161">
        <f t="shared" si="298"/>
        <v>0.21899696048632381</v>
      </c>
    </row>
    <row r="1162" spans="1:28" hidden="1" x14ac:dyDescent="0.2">
      <c r="A1162"/>
      <c r="B1162"/>
      <c r="C1162"/>
      <c r="D1162"/>
      <c r="E1162"/>
      <c r="F1162"/>
      <c r="G1162"/>
      <c r="H1162"/>
      <c r="I1162"/>
      <c r="J1162"/>
      <c r="K1162"/>
      <c r="L1162"/>
      <c r="M1162"/>
      <c r="N1162"/>
      <c r="O1162">
        <f t="shared" si="299"/>
        <v>3</v>
      </c>
      <c r="P1162" s="224">
        <v>28</v>
      </c>
      <c r="Q1162">
        <f t="shared" si="287"/>
        <v>3.5617372716031529E+63</v>
      </c>
      <c r="R1162">
        <f t="shared" si="288"/>
        <v>1.8248455921027813E+65</v>
      </c>
      <c r="S1162">
        <f t="shared" si="289"/>
        <v>1.9518019973947167E-2</v>
      </c>
      <c r="T1162" s="225">
        <f t="shared" si="290"/>
        <v>0.86337386018237694</v>
      </c>
      <c r="U1162">
        <f t="shared" si="291"/>
        <v>2.1830002632406395E+63</v>
      </c>
      <c r="V1162">
        <f t="shared" si="292"/>
        <v>6.0828186403426038E+64</v>
      </c>
      <c r="W1162">
        <f t="shared" si="293"/>
        <v>3.5887972210160879E-2</v>
      </c>
      <c r="X1162" s="225">
        <f t="shared" si="294"/>
        <v>0.52841945288754155</v>
      </c>
      <c r="Y1162">
        <f t="shared" si="295"/>
        <v>1.4553335088270888E+63</v>
      </c>
      <c r="Z1162">
        <f t="shared" si="296"/>
        <v>6.0828186403426038E+64</v>
      </c>
      <c r="AA1162">
        <f t="shared" si="297"/>
        <v>2.3925314806773852E-2</v>
      </c>
      <c r="AB1162">
        <f t="shared" si="298"/>
        <v>0.19346504559270636</v>
      </c>
    </row>
    <row r="1163" spans="1:28" hidden="1" x14ac:dyDescent="0.2">
      <c r="A1163"/>
      <c r="B1163"/>
      <c r="C1163"/>
      <c r="D1163"/>
      <c r="E1163"/>
      <c r="F1163"/>
      <c r="G1163"/>
      <c r="H1163"/>
      <c r="I1163"/>
      <c r="J1163"/>
      <c r="K1163"/>
      <c r="L1163"/>
      <c r="M1163"/>
      <c r="N1163"/>
      <c r="O1163">
        <f t="shared" si="299"/>
        <v>3</v>
      </c>
      <c r="P1163" s="224">
        <v>29</v>
      </c>
      <c r="Q1163">
        <f t="shared" si="287"/>
        <v>3.9301928514241616E+63</v>
      </c>
      <c r="R1163">
        <f t="shared" si="288"/>
        <v>1.8248455921027813E+65</v>
      </c>
      <c r="S1163">
        <f t="shared" si="289"/>
        <v>2.1537125488493385E-2</v>
      </c>
      <c r="T1163" s="225">
        <f t="shared" si="290"/>
        <v>0.84385584020842974</v>
      </c>
      <c r="U1163">
        <f t="shared" si="291"/>
        <v>2.2107334789260954E+63</v>
      </c>
      <c r="V1163">
        <f t="shared" si="292"/>
        <v>6.0828186403426038E+64</v>
      </c>
      <c r="W1163">
        <f t="shared" si="293"/>
        <v>3.6343899261832666E-2</v>
      </c>
      <c r="X1163" s="225">
        <f t="shared" si="294"/>
        <v>0.49253148067738067</v>
      </c>
      <c r="Y1163">
        <f t="shared" si="295"/>
        <v>1.3549656806321216E+63</v>
      </c>
      <c r="Z1163">
        <f t="shared" si="296"/>
        <v>6.0828186403426038E+64</v>
      </c>
      <c r="AA1163">
        <f t="shared" si="297"/>
        <v>2.2275293095961934E-2</v>
      </c>
      <c r="AB1163">
        <f t="shared" si="298"/>
        <v>0.16953973078593251</v>
      </c>
    </row>
    <row r="1164" spans="1:28" hidden="1" x14ac:dyDescent="0.2">
      <c r="A1164"/>
      <c r="B1164"/>
      <c r="C1164"/>
      <c r="D1164"/>
      <c r="E1164"/>
      <c r="F1164"/>
      <c r="G1164"/>
      <c r="H1164"/>
      <c r="I1164"/>
      <c r="J1164"/>
      <c r="K1164"/>
      <c r="L1164"/>
      <c r="M1164"/>
      <c r="N1164"/>
      <c r="O1164">
        <f t="shared" si="299"/>
        <v>3</v>
      </c>
      <c r="P1164" s="224">
        <v>30</v>
      </c>
      <c r="Q1164">
        <f t="shared" si="287"/>
        <v>4.3232121365666708E+63</v>
      </c>
      <c r="R1164">
        <f t="shared" si="288"/>
        <v>1.8248455921027813E+65</v>
      </c>
      <c r="S1164">
        <f t="shared" si="289"/>
        <v>2.3690838037343235E-2</v>
      </c>
      <c r="T1164" s="225">
        <f t="shared" si="290"/>
        <v>0.82231871471993634</v>
      </c>
      <c r="U1164">
        <f t="shared" si="291"/>
        <v>2.2271092824736917E+63</v>
      </c>
      <c r="V1164">
        <f t="shared" si="292"/>
        <v>6.0828186403426038E+64</v>
      </c>
      <c r="W1164">
        <f t="shared" si="293"/>
        <v>3.6613113330438762E-2</v>
      </c>
      <c r="X1164" s="225">
        <f t="shared" si="294"/>
        <v>0.45618758141554799</v>
      </c>
      <c r="Y1164">
        <f t="shared" si="295"/>
        <v>1.2527489713914539E+63</v>
      </c>
      <c r="Z1164">
        <f t="shared" si="296"/>
        <v>6.0828186403426038E+64</v>
      </c>
      <c r="AA1164">
        <f t="shared" si="297"/>
        <v>2.0594876248371842E-2</v>
      </c>
      <c r="AB1164">
        <f t="shared" si="298"/>
        <v>0.14726443768997058</v>
      </c>
    </row>
    <row r="1165" spans="1:28" hidden="1" x14ac:dyDescent="0.2">
      <c r="A1165"/>
      <c r="B1165"/>
      <c r="C1165"/>
      <c r="D1165"/>
      <c r="E1165"/>
      <c r="F1165"/>
      <c r="G1165"/>
      <c r="H1165"/>
      <c r="I1165"/>
      <c r="J1165"/>
      <c r="K1165"/>
      <c r="L1165"/>
      <c r="M1165"/>
      <c r="N1165"/>
      <c r="O1165">
        <f t="shared" si="299"/>
        <v>3</v>
      </c>
      <c r="P1165" s="224">
        <v>31</v>
      </c>
      <c r="Q1165">
        <f t="shared" si="287"/>
        <v>4.7415875046213941E+63</v>
      </c>
      <c r="R1165">
        <f t="shared" si="288"/>
        <v>1.8248455921027813E+65</v>
      </c>
      <c r="S1165">
        <f t="shared" si="289"/>
        <v>2.5983499782891946E-2</v>
      </c>
      <c r="T1165" s="225">
        <f t="shared" si="290"/>
        <v>0.79862787668259305</v>
      </c>
      <c r="U1165">
        <f t="shared" si="291"/>
        <v>2.2313352962924743E+63</v>
      </c>
      <c r="V1165">
        <f t="shared" si="292"/>
        <v>6.0828186403426038E+64</v>
      </c>
      <c r="W1165">
        <f t="shared" si="293"/>
        <v>3.6682587928789513E-2</v>
      </c>
      <c r="X1165" s="225">
        <f t="shared" si="294"/>
        <v>0.41957446808510923</v>
      </c>
      <c r="Y1165">
        <f t="shared" si="295"/>
        <v>1.1494757586960983E+63</v>
      </c>
      <c r="Z1165">
        <f t="shared" si="296"/>
        <v>6.0828186403426038E+64</v>
      </c>
      <c r="AA1165">
        <f t="shared" si="297"/>
        <v>1.8897090751194189E-2</v>
      </c>
      <c r="AB1165">
        <f t="shared" si="298"/>
        <v>0.12666956144159874</v>
      </c>
    </row>
    <row r="1166" spans="1:28" hidden="1" x14ac:dyDescent="0.2">
      <c r="A1166"/>
      <c r="B1166"/>
      <c r="C1166"/>
      <c r="D1166"/>
      <c r="E1166"/>
      <c r="F1166"/>
      <c r="G1166"/>
      <c r="H1166"/>
      <c r="I1166"/>
      <c r="J1166"/>
      <c r="K1166"/>
      <c r="L1166"/>
      <c r="M1166"/>
      <c r="N1166"/>
      <c r="O1166">
        <f t="shared" si="299"/>
        <v>3</v>
      </c>
      <c r="P1166" s="224">
        <v>32</v>
      </c>
      <c r="Q1166">
        <f t="shared" si="287"/>
        <v>5.1861113331796377E+63</v>
      </c>
      <c r="R1166">
        <f t="shared" si="288"/>
        <v>1.8248455921027813E+65</v>
      </c>
      <c r="S1166">
        <f t="shared" si="289"/>
        <v>2.8419452887537999E-2</v>
      </c>
      <c r="T1166" s="225">
        <f t="shared" si="290"/>
        <v>0.77264437689970111</v>
      </c>
      <c r="U1166">
        <f t="shared" si="291"/>
        <v>2.2226191427912791E+63</v>
      </c>
      <c r="V1166">
        <f t="shared" si="292"/>
        <v>6.0828186403426038E+64</v>
      </c>
      <c r="W1166">
        <f t="shared" si="293"/>
        <v>3.6539296569691813E-2</v>
      </c>
      <c r="X1166" s="225">
        <f t="shared" si="294"/>
        <v>0.3828918801563197</v>
      </c>
      <c r="Y1166">
        <f t="shared" si="295"/>
        <v>1.0459384201370979E+63</v>
      </c>
      <c r="Z1166">
        <f t="shared" si="296"/>
        <v>6.0828186403426038E+64</v>
      </c>
      <c r="AA1166">
        <f t="shared" si="297"/>
        <v>1.7194963091620094E-2</v>
      </c>
      <c r="AB1166">
        <f t="shared" si="298"/>
        <v>0.10777247069040456</v>
      </c>
    </row>
    <row r="1167" spans="1:28" hidden="1" x14ac:dyDescent="0.2">
      <c r="A1167"/>
      <c r="B1167"/>
      <c r="C1167"/>
      <c r="D1167"/>
      <c r="E1167"/>
      <c r="F1167"/>
      <c r="G1167"/>
      <c r="H1167"/>
      <c r="I1167"/>
      <c r="J1167"/>
      <c r="K1167"/>
      <c r="L1167"/>
      <c r="M1167"/>
      <c r="N1167"/>
      <c r="O1167">
        <f t="shared" si="299"/>
        <v>3</v>
      </c>
      <c r="P1167" s="224">
        <v>33</v>
      </c>
      <c r="Q1167">
        <f t="shared" si="287"/>
        <v>5.6575759998323857E+63</v>
      </c>
      <c r="R1167">
        <f t="shared" si="288"/>
        <v>1.8248455921027813E+65</v>
      </c>
      <c r="S1167">
        <f t="shared" si="289"/>
        <v>3.100303951367811E-2</v>
      </c>
      <c r="T1167" s="225">
        <f t="shared" si="290"/>
        <v>0.74422492401216311</v>
      </c>
      <c r="U1167">
        <f t="shared" si="291"/>
        <v>2.20016844437924E+63</v>
      </c>
      <c r="V1167">
        <f t="shared" si="292"/>
        <v>6.0828186403426038E+64</v>
      </c>
      <c r="W1167">
        <f t="shared" si="293"/>
        <v>3.617021276595745E-2</v>
      </c>
      <c r="X1167" s="225">
        <f t="shared" si="294"/>
        <v>0.3463525835866279</v>
      </c>
      <c r="Y1167">
        <f t="shared" si="295"/>
        <v>9.4292933330539116E+62</v>
      </c>
      <c r="Z1167">
        <f t="shared" si="296"/>
        <v>6.0828186403426038E+64</v>
      </c>
      <c r="AA1167">
        <f t="shared" si="297"/>
        <v>1.5501519756838951E-2</v>
      </c>
      <c r="AB1167">
        <f t="shared" si="298"/>
        <v>9.0577507598784468E-2</v>
      </c>
    </row>
    <row r="1168" spans="1:28" hidden="1" x14ac:dyDescent="0.2">
      <c r="A1168"/>
      <c r="B1168"/>
      <c r="C1168"/>
      <c r="D1168"/>
      <c r="E1168"/>
      <c r="F1168"/>
      <c r="G1168"/>
      <c r="H1168"/>
      <c r="I1168"/>
      <c r="J1168"/>
      <c r="K1168"/>
      <c r="L1168"/>
      <c r="M1168"/>
      <c r="N1168"/>
      <c r="O1168">
        <f t="shared" si="299"/>
        <v>3</v>
      </c>
      <c r="P1168" s="224">
        <v>34</v>
      </c>
      <c r="Q1168">
        <f t="shared" si="287"/>
        <v>6.1567738821703708E+63</v>
      </c>
      <c r="R1168">
        <f t="shared" si="288"/>
        <v>1.8248455921027813E+65</v>
      </c>
      <c r="S1168">
        <f t="shared" si="289"/>
        <v>3.3738601823707623E-2</v>
      </c>
      <c r="T1168" s="225">
        <f t="shared" si="290"/>
        <v>0.713221884498485</v>
      </c>
      <c r="U1168">
        <f t="shared" si="291"/>
        <v>2.1631908234653236E+63</v>
      </c>
      <c r="V1168">
        <f t="shared" si="292"/>
        <v>6.0828186403426038E+64</v>
      </c>
      <c r="W1168">
        <f t="shared" si="293"/>
        <v>3.5562310030395478E-2</v>
      </c>
      <c r="X1168" s="225">
        <f t="shared" si="294"/>
        <v>0.31018237082067046</v>
      </c>
      <c r="Y1168">
        <f t="shared" si="295"/>
        <v>8.412408757920623E+62</v>
      </c>
      <c r="Z1168">
        <f t="shared" si="296"/>
        <v>6.0828186403426038E+64</v>
      </c>
      <c r="AA1168">
        <f t="shared" si="297"/>
        <v>1.3829787234042554E-2</v>
      </c>
      <c r="AB1168">
        <f t="shared" si="298"/>
        <v>7.507598784194551E-2</v>
      </c>
    </row>
    <row r="1169" spans="1:28" hidden="1" x14ac:dyDescent="0.2">
      <c r="A1169"/>
      <c r="B1169"/>
      <c r="C1169"/>
      <c r="D1169"/>
      <c r="E1169"/>
      <c r="F1169"/>
      <c r="G1169"/>
      <c r="H1169"/>
      <c r="I1169"/>
      <c r="J1169"/>
      <c r="K1169"/>
      <c r="L1169"/>
      <c r="M1169"/>
      <c r="N1169"/>
      <c r="O1169">
        <f t="shared" si="299"/>
        <v>3</v>
      </c>
      <c r="P1169" s="224">
        <v>35</v>
      </c>
      <c r="Q1169">
        <f t="shared" si="287"/>
        <v>6.6844973577851798E+63</v>
      </c>
      <c r="R1169">
        <f t="shared" si="288"/>
        <v>1.8248455921027813E+65</v>
      </c>
      <c r="S1169">
        <f t="shared" si="289"/>
        <v>3.6630481980026545E-2</v>
      </c>
      <c r="T1169" s="225">
        <f t="shared" si="290"/>
        <v>0.67948328267477742</v>
      </c>
      <c r="U1169">
        <f t="shared" si="291"/>
        <v>2.1108939024584137E+63</v>
      </c>
      <c r="V1169">
        <f t="shared" si="292"/>
        <v>6.0828186403426038E+64</v>
      </c>
      <c r="W1169">
        <f t="shared" si="293"/>
        <v>3.4702561875813567E-2</v>
      </c>
      <c r="X1169" s="225">
        <f t="shared" si="294"/>
        <v>0.27462006079027496</v>
      </c>
      <c r="Y1169">
        <f t="shared" si="295"/>
        <v>7.4166542518811105E+62</v>
      </c>
      <c r="Z1169">
        <f t="shared" si="296"/>
        <v>6.0828186403426038E+64</v>
      </c>
      <c r="AA1169">
        <f t="shared" si="297"/>
        <v>1.2192792010421309E-2</v>
      </c>
      <c r="AB1169">
        <f t="shared" si="298"/>
        <v>6.1246200607902958E-2</v>
      </c>
    </row>
    <row r="1170" spans="1:28" hidden="1" x14ac:dyDescent="0.2">
      <c r="A1170"/>
      <c r="B1170"/>
      <c r="C1170"/>
      <c r="D1170"/>
      <c r="E1170"/>
      <c r="F1170"/>
      <c r="G1170"/>
      <c r="H1170"/>
      <c r="I1170"/>
      <c r="J1170"/>
      <c r="K1170"/>
      <c r="L1170"/>
      <c r="M1170"/>
      <c r="N1170"/>
      <c r="O1170">
        <f t="shared" si="299"/>
        <v>3</v>
      </c>
      <c r="P1170" s="224">
        <v>36</v>
      </c>
      <c r="Q1170">
        <f t="shared" si="287"/>
        <v>7.2415388042671903E+63</v>
      </c>
      <c r="R1170">
        <f t="shared" si="288"/>
        <v>1.8248455921027813E+65</v>
      </c>
      <c r="S1170">
        <f t="shared" si="289"/>
        <v>3.9683022145028272E-2</v>
      </c>
      <c r="T1170" s="225">
        <f t="shared" si="290"/>
        <v>0.64285280069475093</v>
      </c>
      <c r="U1170">
        <f t="shared" si="291"/>
        <v>2.0424853037676935E+63</v>
      </c>
      <c r="V1170">
        <f t="shared" si="292"/>
        <v>6.0828186403426038E+64</v>
      </c>
      <c r="W1170">
        <f t="shared" si="293"/>
        <v>3.3577941815024326E-2</v>
      </c>
      <c r="X1170" s="225">
        <f t="shared" si="294"/>
        <v>0.2399174989144614</v>
      </c>
      <c r="Y1170">
        <f t="shared" si="295"/>
        <v>6.4499535908451512E+62</v>
      </c>
      <c r="Z1170">
        <f t="shared" si="296"/>
        <v>6.0828186403426038E+64</v>
      </c>
      <c r="AA1170">
        <f t="shared" si="297"/>
        <v>1.0603560573165255E-2</v>
      </c>
      <c r="AB1170">
        <f t="shared" si="298"/>
        <v>4.9053408597481647E-2</v>
      </c>
    </row>
    <row r="1171" spans="1:28" hidden="1" x14ac:dyDescent="0.2">
      <c r="A1171"/>
      <c r="B1171"/>
      <c r="C1171"/>
      <c r="D1171"/>
      <c r="E1171"/>
      <c r="F1171"/>
      <c r="G1171"/>
      <c r="H1171"/>
      <c r="I1171"/>
      <c r="J1171"/>
      <c r="K1171"/>
      <c r="L1171"/>
      <c r="M1171"/>
      <c r="N1171"/>
      <c r="O1171">
        <f t="shared" si="299"/>
        <v>3</v>
      </c>
      <c r="P1171" s="224">
        <v>37</v>
      </c>
      <c r="Q1171">
        <f t="shared" si="287"/>
        <v>7.8286905992078306E+63</v>
      </c>
      <c r="R1171">
        <f t="shared" si="288"/>
        <v>1.8248455921027813E+65</v>
      </c>
      <c r="S1171">
        <f t="shared" si="289"/>
        <v>4.2900564481111965E-2</v>
      </c>
      <c r="T1171" s="225">
        <f t="shared" si="290"/>
        <v>0.60316977854972265</v>
      </c>
      <c r="U1171">
        <f t="shared" si="291"/>
        <v>1.957172649801943E+63</v>
      </c>
      <c r="V1171">
        <f t="shared" si="292"/>
        <v>6.0828186403426038E+64</v>
      </c>
      <c r="W1171">
        <f t="shared" si="293"/>
        <v>3.2175423360833733E-2</v>
      </c>
      <c r="X1171" s="225">
        <f t="shared" si="294"/>
        <v>0.20633955709943708</v>
      </c>
      <c r="Y1171">
        <f t="shared" si="295"/>
        <v>5.5202305507234955E+62</v>
      </c>
      <c r="Z1171">
        <f t="shared" si="296"/>
        <v>6.0828186403426038E+64</v>
      </c>
      <c r="AA1171">
        <f t="shared" si="297"/>
        <v>9.0751194094660335E-3</v>
      </c>
      <c r="AB1171">
        <f t="shared" si="298"/>
        <v>3.8449848024316391E-2</v>
      </c>
    </row>
    <row r="1172" spans="1:28" hidden="1" x14ac:dyDescent="0.2">
      <c r="A1172"/>
      <c r="B1172"/>
      <c r="C1172"/>
      <c r="D1172"/>
      <c r="E1172"/>
      <c r="F1172"/>
      <c r="G1172"/>
      <c r="H1172"/>
      <c r="I1172"/>
      <c r="J1172"/>
      <c r="K1172"/>
      <c r="L1172"/>
      <c r="M1172"/>
      <c r="N1172"/>
      <c r="O1172">
        <f t="shared" si="299"/>
        <v>3</v>
      </c>
      <c r="P1172" s="224">
        <v>38</v>
      </c>
      <c r="Q1172">
        <f t="shared" si="287"/>
        <v>8.4467451201978816E+63</v>
      </c>
      <c r="R1172">
        <f t="shared" si="288"/>
        <v>1.8248455921027813E+65</v>
      </c>
      <c r="S1172">
        <f t="shared" si="289"/>
        <v>4.628745115067321E-2</v>
      </c>
      <c r="T1172" s="225">
        <f t="shared" si="290"/>
        <v>0.56026921406861063</v>
      </c>
      <c r="U1172">
        <f t="shared" si="291"/>
        <v>1.8541635629702762E+63</v>
      </c>
      <c r="V1172">
        <f t="shared" si="292"/>
        <v>6.0828186403426038E+64</v>
      </c>
      <c r="W1172">
        <f t="shared" si="293"/>
        <v>3.0481980026053245E-2</v>
      </c>
      <c r="X1172" s="225">
        <f t="shared" si="294"/>
        <v>0.17416413373860334</v>
      </c>
      <c r="Y1172">
        <f t="shared" si="295"/>
        <v>4.6354089074256557E+62</v>
      </c>
      <c r="Z1172">
        <f t="shared" si="296"/>
        <v>6.0828186403426038E+64</v>
      </c>
      <c r="AA1172">
        <f t="shared" si="297"/>
        <v>7.6204950065132549E-3</v>
      </c>
      <c r="AB1172">
        <f t="shared" si="298"/>
        <v>2.9374728614850354E-2</v>
      </c>
    </row>
    <row r="1173" spans="1:28" hidden="1" x14ac:dyDescent="0.2">
      <c r="A1173"/>
      <c r="B1173"/>
      <c r="C1173"/>
      <c r="D1173"/>
      <c r="E1173"/>
      <c r="F1173"/>
      <c r="G1173"/>
      <c r="H1173"/>
      <c r="I1173"/>
      <c r="J1173"/>
      <c r="K1173"/>
      <c r="L1173"/>
      <c r="M1173"/>
      <c r="N1173"/>
      <c r="O1173">
        <f t="shared" si="299"/>
        <v>3</v>
      </c>
      <c r="P1173" s="224">
        <v>39</v>
      </c>
      <c r="Q1173">
        <f t="shared" si="287"/>
        <v>9.0964947448284019E+63</v>
      </c>
      <c r="R1173">
        <f t="shared" si="288"/>
        <v>1.8248455921027813E+65</v>
      </c>
      <c r="S1173">
        <f t="shared" si="289"/>
        <v>4.9848024316109137E-2</v>
      </c>
      <c r="T1173" s="225">
        <f t="shared" si="290"/>
        <v>0.5139817629179374</v>
      </c>
      <c r="U1173">
        <f t="shared" si="291"/>
        <v>1.7326656656816167E+63</v>
      </c>
      <c r="V1173">
        <f t="shared" si="292"/>
        <v>6.0828186403426038E+64</v>
      </c>
      <c r="W1173">
        <f t="shared" si="293"/>
        <v>2.8484585323491206E-2</v>
      </c>
      <c r="X1173" s="225">
        <f t="shared" si="294"/>
        <v>0.14368215371255011</v>
      </c>
      <c r="Y1173">
        <f t="shared" si="295"/>
        <v>3.8034124368621047E+62</v>
      </c>
      <c r="Z1173">
        <f t="shared" si="296"/>
        <v>6.0828186403426038E+64</v>
      </c>
      <c r="AA1173">
        <f t="shared" si="297"/>
        <v>6.2527138514981012E-3</v>
      </c>
      <c r="AB1173">
        <f t="shared" si="298"/>
        <v>2.1754233608337101E-2</v>
      </c>
    </row>
    <row r="1174" spans="1:28" hidden="1" x14ac:dyDescent="0.2">
      <c r="A1174"/>
      <c r="B1174"/>
      <c r="C1174"/>
      <c r="D1174"/>
      <c r="E1174"/>
      <c r="F1174"/>
      <c r="G1174"/>
      <c r="H1174"/>
      <c r="I1174"/>
      <c r="J1174"/>
      <c r="K1174"/>
      <c r="L1174"/>
      <c r="M1174"/>
      <c r="N1174"/>
      <c r="O1174">
        <f t="shared" si="299"/>
        <v>3</v>
      </c>
      <c r="P1174" s="224">
        <v>40</v>
      </c>
      <c r="Q1174">
        <f t="shared" si="287"/>
        <v>9.7787318506907496E+63</v>
      </c>
      <c r="R1174">
        <f t="shared" si="288"/>
        <v>1.8248455921027813E+65</v>
      </c>
      <c r="S1174">
        <f t="shared" si="289"/>
        <v>5.3586626139818516E-2</v>
      </c>
      <c r="T1174" s="225">
        <f t="shared" si="290"/>
        <v>0.46413373860182822</v>
      </c>
      <c r="U1174">
        <f t="shared" si="291"/>
        <v>1.5918865803449703E+63</v>
      </c>
      <c r="V1174">
        <f t="shared" si="292"/>
        <v>6.0828186403426038E+64</v>
      </c>
      <c r="W1174">
        <f t="shared" si="293"/>
        <v>2.6170212765957299E-2</v>
      </c>
      <c r="X1174" s="225">
        <f t="shared" si="294"/>
        <v>0.11519756838905891</v>
      </c>
      <c r="Y1174">
        <f t="shared" si="295"/>
        <v>3.0321649149428291E+62</v>
      </c>
      <c r="Z1174">
        <f t="shared" si="296"/>
        <v>6.0828186403426038E+64</v>
      </c>
      <c r="AA1174">
        <f t="shared" si="297"/>
        <v>4.9848024316109614E-3</v>
      </c>
      <c r="AB1174">
        <f t="shared" si="298"/>
        <v>1.5501519756839E-2</v>
      </c>
    </row>
    <row r="1175" spans="1:28" hidden="1" x14ac:dyDescent="0.2">
      <c r="A1175"/>
      <c r="B1175"/>
      <c r="C1175"/>
      <c r="D1175"/>
      <c r="E1175"/>
      <c r="F1175"/>
      <c r="G1175"/>
      <c r="H1175"/>
      <c r="I1175"/>
      <c r="J1175"/>
      <c r="K1175"/>
      <c r="L1175"/>
      <c r="M1175"/>
      <c r="N1175"/>
      <c r="O1175">
        <f t="shared" si="299"/>
        <v>3</v>
      </c>
      <c r="P1175" s="224">
        <v>41</v>
      </c>
      <c r="Q1175">
        <f t="shared" si="287"/>
        <v>1.049424881537527E+64</v>
      </c>
      <c r="R1175">
        <f t="shared" si="288"/>
        <v>1.8248455921027813E+65</v>
      </c>
      <c r="S1175">
        <f t="shared" si="289"/>
        <v>5.7507598784194557E-2</v>
      </c>
      <c r="T1175" s="225">
        <f t="shared" si="290"/>
        <v>0.4105471124620097</v>
      </c>
      <c r="U1175">
        <f t="shared" si="291"/>
        <v>1.4310339293693779E+63</v>
      </c>
      <c r="V1175">
        <f t="shared" si="292"/>
        <v>6.0828186403426038E+64</v>
      </c>
      <c r="W1175">
        <f t="shared" si="293"/>
        <v>2.352583586626179E-2</v>
      </c>
      <c r="X1175" s="225">
        <f t="shared" si="294"/>
        <v>8.9027355623101614E-2</v>
      </c>
      <c r="Y1175">
        <f t="shared" si="295"/>
        <v>2.3295901175780049E+62</v>
      </c>
      <c r="Z1175">
        <f t="shared" si="296"/>
        <v>6.0828186403426038E+64</v>
      </c>
      <c r="AA1175">
        <f t="shared" si="297"/>
        <v>3.8297872340425309E-3</v>
      </c>
      <c r="AB1175">
        <f t="shared" si="298"/>
        <v>1.0516717325228039E-2</v>
      </c>
    </row>
    <row r="1176" spans="1:28" hidden="1" x14ac:dyDescent="0.2">
      <c r="A1176"/>
      <c r="B1176"/>
      <c r="C1176"/>
      <c r="D1176"/>
      <c r="E1176"/>
      <c r="F1176"/>
      <c r="G1176"/>
      <c r="H1176"/>
      <c r="I1176"/>
      <c r="J1176"/>
      <c r="K1176"/>
      <c r="L1176"/>
      <c r="M1176"/>
      <c r="N1176"/>
      <c r="O1176">
        <f t="shared" si="299"/>
        <v>3</v>
      </c>
      <c r="P1176" s="224">
        <v>42</v>
      </c>
      <c r="Q1176">
        <f t="shared" si="287"/>
        <v>1.1243838016473966E+64</v>
      </c>
      <c r="R1176">
        <f t="shared" si="288"/>
        <v>1.8248455921027813E+65</v>
      </c>
      <c r="S1176">
        <f t="shared" si="289"/>
        <v>6.1615284411639562E-2</v>
      </c>
      <c r="T1176" s="225">
        <f t="shared" si="290"/>
        <v>0.35303951367781516</v>
      </c>
      <c r="U1176">
        <f t="shared" si="291"/>
        <v>1.2493153351637225E+63</v>
      </c>
      <c r="V1176">
        <f t="shared" si="292"/>
        <v>6.0828186403426038E+64</v>
      </c>
      <c r="W1176">
        <f t="shared" si="293"/>
        <v>2.0538428137212343E-2</v>
      </c>
      <c r="X1176" s="225">
        <f t="shared" si="294"/>
        <v>6.5501519756839821E-2</v>
      </c>
      <c r="Y1176">
        <f t="shared" si="295"/>
        <v>1.703611820677831E+62</v>
      </c>
      <c r="Z1176">
        <f t="shared" si="296"/>
        <v>6.0828186403426038E+64</v>
      </c>
      <c r="AA1176">
        <f t="shared" si="297"/>
        <v>2.8006947459835465E-3</v>
      </c>
      <c r="AB1176">
        <f t="shared" si="298"/>
        <v>6.6869300911855086E-3</v>
      </c>
    </row>
    <row r="1177" spans="1:28" hidden="1" x14ac:dyDescent="0.2">
      <c r="A1177"/>
      <c r="B1177"/>
      <c r="C1177"/>
      <c r="D1177"/>
      <c r="E1177"/>
      <c r="F1177"/>
      <c r="G1177"/>
      <c r="H1177"/>
      <c r="I1177"/>
      <c r="J1177"/>
      <c r="K1177"/>
      <c r="L1177"/>
      <c r="M1177"/>
      <c r="N1177"/>
      <c r="O1177">
        <f t="shared" si="299"/>
        <v>3</v>
      </c>
      <c r="P1177" s="224">
        <v>43</v>
      </c>
      <c r="Q1177">
        <f t="shared" si="287"/>
        <v>1.2028291831576223E+64</v>
      </c>
      <c r="R1177">
        <f t="shared" si="288"/>
        <v>1.8248455921027813E+65</v>
      </c>
      <c r="S1177">
        <f t="shared" si="289"/>
        <v>6.591402518454148E-2</v>
      </c>
      <c r="T1177" s="225">
        <f t="shared" si="290"/>
        <v>0.29142422926617562</v>
      </c>
      <c r="U1177">
        <f t="shared" si="291"/>
        <v>1.0459384201371132E+63</v>
      </c>
      <c r="V1177">
        <f t="shared" si="292"/>
        <v>6.0828186403426038E+64</v>
      </c>
      <c r="W1177">
        <f t="shared" si="293"/>
        <v>1.7194963091620344E-2</v>
      </c>
      <c r="X1177" s="225">
        <f t="shared" si="294"/>
        <v>4.4963091619627471E-2</v>
      </c>
      <c r="Y1177">
        <f t="shared" si="295"/>
        <v>1.1621538001523001E+62</v>
      </c>
      <c r="Z1177">
        <f t="shared" si="296"/>
        <v>6.0828186403426038E+64</v>
      </c>
      <c r="AA1177">
        <f t="shared" si="297"/>
        <v>1.910551454624404E-3</v>
      </c>
      <c r="AB1177">
        <f t="shared" si="298"/>
        <v>3.8862353452019621E-3</v>
      </c>
    </row>
    <row r="1178" spans="1:28" hidden="1" x14ac:dyDescent="0.2">
      <c r="A1178"/>
      <c r="B1178"/>
      <c r="C1178"/>
      <c r="D1178"/>
      <c r="E1178"/>
      <c r="F1178"/>
      <c r="G1178"/>
      <c r="H1178"/>
      <c r="I1178"/>
      <c r="J1178"/>
      <c r="K1178"/>
      <c r="L1178"/>
      <c r="M1178"/>
      <c r="N1178"/>
      <c r="O1178">
        <f t="shared" si="299"/>
        <v>3</v>
      </c>
      <c r="P1178" s="224">
        <v>44</v>
      </c>
      <c r="Q1178">
        <f t="shared" si="287"/>
        <v>1.2848402638275024E+64</v>
      </c>
      <c r="R1178">
        <f t="shared" si="288"/>
        <v>1.8248455921027813E+65</v>
      </c>
      <c r="S1178">
        <f t="shared" si="289"/>
        <v>7.040816326530798E-2</v>
      </c>
      <c r="T1178" s="225">
        <f t="shared" si="290"/>
        <v>0.22551020408163414</v>
      </c>
      <c r="U1178">
        <f t="shared" si="291"/>
        <v>8.2011080669837892E+62</v>
      </c>
      <c r="V1178">
        <f t="shared" si="292"/>
        <v>6.0828186403426038E+64</v>
      </c>
      <c r="W1178">
        <f t="shared" si="293"/>
        <v>1.3482414242292576E-2</v>
      </c>
      <c r="X1178" s="225">
        <f t="shared" si="294"/>
        <v>2.7768128528007127E-2</v>
      </c>
      <c r="Y1178">
        <f t="shared" si="295"/>
        <v>7.1313983191166801E+61</v>
      </c>
      <c r="Z1178">
        <f t="shared" si="296"/>
        <v>6.0828186403426038E+64</v>
      </c>
      <c r="AA1178">
        <f t="shared" si="297"/>
        <v>1.1723838471559324E-3</v>
      </c>
      <c r="AB1178">
        <f t="shared" si="298"/>
        <v>1.9756838905775581E-3</v>
      </c>
    </row>
    <row r="1179" spans="1:28" hidden="1" x14ac:dyDescent="0.2">
      <c r="A1179"/>
      <c r="B1179"/>
      <c r="C1179"/>
      <c r="D1179"/>
      <c r="E1179"/>
      <c r="F1179"/>
      <c r="G1179"/>
      <c r="H1179"/>
      <c r="I1179"/>
      <c r="J1179"/>
      <c r="K1179"/>
      <c r="L1179"/>
      <c r="M1179"/>
      <c r="N1179"/>
      <c r="O1179">
        <f t="shared" si="299"/>
        <v>3</v>
      </c>
      <c r="P1179" s="224">
        <v>45</v>
      </c>
      <c r="Q1179">
        <f t="shared" si="287"/>
        <v>1.3704962814159707E+64</v>
      </c>
      <c r="R1179">
        <f t="shared" si="288"/>
        <v>1.8248455921027813E+65</v>
      </c>
      <c r="S1179">
        <f t="shared" si="289"/>
        <v>7.5102040816326765E-2</v>
      </c>
      <c r="T1179" s="225">
        <f t="shared" si="290"/>
        <v>0.15510204081632617</v>
      </c>
      <c r="U1179">
        <f t="shared" si="291"/>
        <v>5.7104011725666776E+62</v>
      </c>
      <c r="V1179">
        <f t="shared" si="292"/>
        <v>6.0828186403426038E+64</v>
      </c>
      <c r="W1179">
        <f t="shared" si="293"/>
        <v>9.3877551020410659E-3</v>
      </c>
      <c r="X1179" s="225">
        <f t="shared" si="294"/>
        <v>1.4285714285714551E-2</v>
      </c>
      <c r="Y1179">
        <f t="shared" si="295"/>
        <v>3.6449369186594623E+61</v>
      </c>
      <c r="Z1179">
        <f t="shared" si="296"/>
        <v>6.0828186403426038E+64</v>
      </c>
      <c r="AA1179">
        <f t="shared" si="297"/>
        <v>5.9921841076855903E-4</v>
      </c>
      <c r="AB1179">
        <f t="shared" si="298"/>
        <v>8.0330004342162563E-4</v>
      </c>
    </row>
    <row r="1180" spans="1:28" hidden="1" x14ac:dyDescent="0.2">
      <c r="A1180"/>
      <c r="B1180"/>
      <c r="C1180"/>
      <c r="D1180"/>
      <c r="E1180"/>
      <c r="F1180"/>
      <c r="G1180"/>
      <c r="H1180"/>
      <c r="I1180"/>
      <c r="J1180"/>
      <c r="K1180"/>
      <c r="L1180"/>
      <c r="M1180"/>
      <c r="N1180"/>
      <c r="O1180">
        <f t="shared" si="299"/>
        <v>3</v>
      </c>
      <c r="P1180" s="224">
        <v>46</v>
      </c>
      <c r="Q1180">
        <f t="shared" si="287"/>
        <v>1.4598764736822145E+64</v>
      </c>
      <c r="R1180">
        <f t="shared" si="288"/>
        <v>1.8248455921027813E+65</v>
      </c>
      <c r="S1180">
        <f t="shared" si="289"/>
        <v>7.9999999999999419E-2</v>
      </c>
      <c r="T1180" s="225">
        <f>S1180</f>
        <v>7.9999999999999419E-2</v>
      </c>
      <c r="U1180">
        <f t="shared" si="291"/>
        <v>2.9793397422086316E+62</v>
      </c>
      <c r="V1180">
        <f t="shared" si="292"/>
        <v>6.0828186403426038E+64</v>
      </c>
      <c r="W1180">
        <f t="shared" si="293"/>
        <v>4.8979591836734847E-3</v>
      </c>
      <c r="X1180" s="225">
        <f>W1180</f>
        <v>4.8979591836734847E-3</v>
      </c>
      <c r="Y1180">
        <f t="shared" si="295"/>
        <v>1.2413915592536254E+61</v>
      </c>
      <c r="Z1180">
        <f t="shared" si="296"/>
        <v>6.0828186403426038E+64</v>
      </c>
      <c r="AA1180">
        <f t="shared" si="297"/>
        <v>2.040816326530666E-4</v>
      </c>
      <c r="AB1180">
        <f>AA1180</f>
        <v>2.040816326530666E-4</v>
      </c>
    </row>
    <row r="1181" spans="1:28" hidden="1" x14ac:dyDescent="0.2">
      <c r="A1181"/>
      <c r="B1181"/>
      <c r="C1181"/>
      <c r="D1181"/>
      <c r="E1181"/>
      <c r="F1181"/>
      <c r="G1181"/>
      <c r="H1181"/>
      <c r="I1181"/>
      <c r="J1181"/>
      <c r="K1181"/>
      <c r="L1181"/>
      <c r="M1181"/>
      <c r="N1181"/>
      <c r="O1181">
        <f t="shared" si="299"/>
        <v>3</v>
      </c>
      <c r="P1181" s="224">
        <v>47</v>
      </c>
      <c r="Q1181">
        <f t="shared" si="287"/>
        <v>0</v>
      </c>
      <c r="R1181">
        <f t="shared" si="288"/>
        <v>1.8248455921027813E+65</v>
      </c>
      <c r="S1181">
        <f t="shared" si="289"/>
        <v>0</v>
      </c>
      <c r="T1181" s="225">
        <f>S1181</f>
        <v>0</v>
      </c>
      <c r="U1181">
        <f t="shared" si="291"/>
        <v>0</v>
      </c>
      <c r="V1181">
        <f t="shared" si="292"/>
        <v>6.0828186403426038E+64</v>
      </c>
      <c r="W1181">
        <f t="shared" si="293"/>
        <v>0</v>
      </c>
      <c r="X1181" s="225">
        <f>W1181</f>
        <v>0</v>
      </c>
      <c r="Y1181">
        <f t="shared" si="295"/>
        <v>0</v>
      </c>
      <c r="Z1181">
        <f t="shared" si="296"/>
        <v>6.0828186403426038E+64</v>
      </c>
      <c r="AA1181">
        <f t="shared" si="297"/>
        <v>0</v>
      </c>
      <c r="AB1181">
        <f>AA1181</f>
        <v>0</v>
      </c>
    </row>
    <row r="1182" spans="1:28" hidden="1" x14ac:dyDescent="0.2">
      <c r="A1182"/>
      <c r="B1182"/>
      <c r="C1182"/>
      <c r="D1182"/>
      <c r="E1182"/>
      <c r="F1182"/>
      <c r="G1182"/>
      <c r="H1182"/>
      <c r="I1182"/>
      <c r="J1182"/>
      <c r="K1182"/>
      <c r="L1182"/>
      <c r="M1182"/>
      <c r="N1182"/>
      <c r="O1182"/>
      <c r="P1182" s="224"/>
      <c r="Q1182"/>
      <c r="R1182"/>
      <c r="S1182"/>
      <c r="T1182" s="225"/>
      <c r="U1182"/>
      <c r="V1182"/>
      <c r="W1182"/>
      <c r="X1182" s="225"/>
      <c r="Y1182"/>
      <c r="Z1182"/>
      <c r="AA1182"/>
      <c r="AB1182"/>
    </row>
    <row r="1183" spans="1:28" hidden="1" x14ac:dyDescent="0.2">
      <c r="A1183"/>
      <c r="B1183"/>
      <c r="C1183"/>
      <c r="D1183"/>
      <c r="E1183"/>
      <c r="F1183"/>
      <c r="G1183"/>
      <c r="H1183"/>
      <c r="I1183"/>
      <c r="J1183"/>
      <c r="K1183"/>
      <c r="L1183"/>
      <c r="M1183"/>
      <c r="N1183"/>
      <c r="O1183"/>
      <c r="P1183" s="224"/>
      <c r="Q1183"/>
      <c r="R1183"/>
      <c r="S1183"/>
      <c r="T1183" s="225"/>
      <c r="U1183"/>
      <c r="V1183"/>
      <c r="W1183"/>
      <c r="X1183" s="225"/>
      <c r="Y1183"/>
      <c r="Z1183"/>
      <c r="AA1183"/>
      <c r="AB1183"/>
    </row>
    <row r="1184" spans="1:28" hidden="1" x14ac:dyDescent="0.2">
      <c r="A1184"/>
      <c r="B1184"/>
      <c r="C1184"/>
      <c r="D1184"/>
      <c r="E1184"/>
      <c r="F1184"/>
      <c r="G1184"/>
      <c r="H1184"/>
      <c r="I1184"/>
      <c r="J1184"/>
      <c r="K1184"/>
      <c r="L1184"/>
      <c r="M1184"/>
      <c r="N1184"/>
      <c r="O1184" s="61" t="s">
        <v>48</v>
      </c>
      <c r="P1184"/>
      <c r="Q1184" s="62" t="s">
        <v>33</v>
      </c>
      <c r="R1184" s="62"/>
      <c r="S1184" s="62"/>
      <c r="T1184" s="225" t="s">
        <v>37</v>
      </c>
      <c r="U1184" s="62" t="s">
        <v>34</v>
      </c>
      <c r="V1184" s="62"/>
      <c r="W1184" s="62"/>
      <c r="X1184" s="225" t="s">
        <v>37</v>
      </c>
      <c r="Y1184" s="62" t="s">
        <v>35</v>
      </c>
      <c r="Z1184" s="62"/>
      <c r="AA1184" s="62"/>
      <c r="AB1184" s="62" t="s">
        <v>37</v>
      </c>
    </row>
    <row r="1185" spans="1:28" hidden="1" x14ac:dyDescent="0.2">
      <c r="A1185"/>
      <c r="B1185"/>
      <c r="C1185"/>
      <c r="D1185"/>
      <c r="E1185"/>
      <c r="F1185"/>
      <c r="G1185"/>
      <c r="H1185"/>
      <c r="I1185"/>
      <c r="J1185"/>
      <c r="K1185"/>
      <c r="L1185"/>
      <c r="M1185"/>
      <c r="N1185"/>
      <c r="O1185" t="s">
        <v>38</v>
      </c>
      <c r="P1185" t="s">
        <v>42</v>
      </c>
      <c r="Q1185" s="63" t="s">
        <v>43</v>
      </c>
      <c r="R1185" s="63" t="s">
        <v>44</v>
      </c>
      <c r="S1185" s="63" t="s">
        <v>45</v>
      </c>
      <c r="T1185" s="227" t="s">
        <v>40</v>
      </c>
      <c r="U1185" s="63" t="s">
        <v>43</v>
      </c>
      <c r="V1185" s="63" t="s">
        <v>44</v>
      </c>
      <c r="W1185" s="63" t="s">
        <v>45</v>
      </c>
      <c r="X1185" s="227" t="s">
        <v>40</v>
      </c>
      <c r="Y1185" s="63" t="s">
        <v>43</v>
      </c>
      <c r="Z1185" s="63" t="s">
        <v>44</v>
      </c>
      <c r="AA1185" s="63" t="s">
        <v>45</v>
      </c>
      <c r="AB1185" s="63" t="s">
        <v>40</v>
      </c>
    </row>
    <row r="1186" spans="1:28" hidden="1" x14ac:dyDescent="0.2">
      <c r="A1186"/>
      <c r="B1186"/>
      <c r="C1186"/>
      <c r="D1186"/>
      <c r="E1186"/>
      <c r="F1186"/>
      <c r="G1186"/>
      <c r="H1186"/>
      <c r="I1186"/>
      <c r="J1186"/>
      <c r="K1186"/>
      <c r="L1186"/>
      <c r="M1186"/>
      <c r="N1186"/>
      <c r="O1186">
        <v>4</v>
      </c>
      <c r="P1186" s="224">
        <v>0</v>
      </c>
      <c r="Q1186">
        <f t="shared" ref="Q1186:Q1232" si="300">IF(P1186&lt;=($B$8-O1186),EXP(GAMMALN(O1186+$C$9+$C$11))*COMBIN($B$8-O1186,P1186)*EXP(GAMMALN(P1186+O1186+$C$9))*EXP(GAMMALN($B$8-O1186-P1186+$C$11)),0)</f>
        <v>3.4451199609259312E+59</v>
      </c>
      <c r="R1186">
        <f t="shared" ref="R1186:R1232" si="301">EXP(GAMMALN(O1186+$C$9))*EXP(GAMMALN($C$11))*EXP(GAMMALN($B$8+$C$9+$C$11))</f>
        <v>7.299382368411126E+65</v>
      </c>
      <c r="S1186">
        <f t="shared" ref="S1186:S1232" si="302">Q1186/R1186</f>
        <v>4.7197417357324147E-7</v>
      </c>
      <c r="T1186" s="225">
        <f t="shared" ref="T1186:T1231" si="303">IF(T1187=0,S1186,T1187+S1186)</f>
        <v>1.0000000000000067</v>
      </c>
      <c r="U1186">
        <f t="shared" ref="U1186:U1232" si="304">IF(P1186&lt;=($B$8-O1186),EXP(GAMMALN(O1186+$C$9+$C$11))*COMBIN($B$8-O1186,P1186)*EXP(GAMMALN(P1186+O1186-1+$C$9))*EXP(GAMMALN($B$8-O1186+1-P1186+$C$11)),0)</f>
        <v>3.9618879550646308E+60</v>
      </c>
      <c r="V1186">
        <f t="shared" ref="V1186:V1232" si="305">EXP(GAMMALN(O1186-1+$C$9))*EXP(GAMMALN($C$11+1))*EXP(GAMMALN($B$8+$C$9+$C$11))</f>
        <v>1.8248455921027813E+65</v>
      </c>
      <c r="W1186">
        <f t="shared" ref="W1186:W1232" si="306">U1186/V1186</f>
        <v>2.171081198436807E-5</v>
      </c>
      <c r="X1186" s="225">
        <f t="shared" ref="X1186:X1232" si="307">IF(X1187=0,W1186,X1187+W1186)</f>
        <v>1.0000000000000073</v>
      </c>
      <c r="Y1186">
        <f t="shared" ref="Y1186:Y1232" si="308">IF(P1186&lt;=($B$8-O1186),EXP(GAMMALN(O1186+$C$9+$C$11))*COMBIN($B$8-O1186,P1186)*EXP(GAMMALN(P1186+O1186-2+$C$9))*EXP(GAMMALN($B$8-O1186+2-P1186+$C$11)),0)</f>
        <v>6.2069577962681245E+61</v>
      </c>
      <c r="Z1186">
        <f t="shared" ref="Z1186:Z1232" si="309">EXP(GAMMALN(O1186-2+$C$9))*EXP(GAMMALN($C$11+2))*EXP(GAMMALN($B$8+$C$9+$C$11))</f>
        <v>1.2165637280685208E+65</v>
      </c>
      <c r="AA1186">
        <f t="shared" ref="AA1186:AA1232" si="310">Y1186/Z1186</f>
        <v>5.1020408163266633E-4</v>
      </c>
      <c r="AB1186">
        <f t="shared" ref="AB1186:AB1232" si="311">IF(AB1187=0,AA1186,AB1187+AA1186)</f>
        <v>1.0000000000000075</v>
      </c>
    </row>
    <row r="1187" spans="1:28" hidden="1" x14ac:dyDescent="0.2">
      <c r="A1187"/>
      <c r="B1187"/>
      <c r="C1187"/>
      <c r="D1187"/>
      <c r="E1187"/>
      <c r="F1187"/>
      <c r="G1187"/>
      <c r="H1187"/>
      <c r="I1187"/>
      <c r="J1187"/>
      <c r="K1187"/>
      <c r="L1187"/>
      <c r="M1187"/>
      <c r="N1187"/>
      <c r="O1187">
        <f t="shared" ref="O1187:O1232" si="312">O1186</f>
        <v>4</v>
      </c>
      <c r="P1187" s="224">
        <v>1</v>
      </c>
      <c r="Q1187">
        <f t="shared" si="300"/>
        <v>1.7225599804628952E+60</v>
      </c>
      <c r="R1187">
        <f t="shared" si="301"/>
        <v>7.299382368411126E+65</v>
      </c>
      <c r="S1187">
        <f t="shared" si="302"/>
        <v>2.359870867866111E-6</v>
      </c>
      <c r="T1187" s="225">
        <f t="shared" si="303"/>
        <v>0.99999952802583314</v>
      </c>
      <c r="U1187">
        <f t="shared" si="304"/>
        <v>1.5503039824166692E+61</v>
      </c>
      <c r="V1187">
        <f t="shared" si="305"/>
        <v>1.8248455921027813E+65</v>
      </c>
      <c r="W1187">
        <f t="shared" si="306"/>
        <v>8.495535124318348E-5</v>
      </c>
      <c r="X1187" s="225">
        <f t="shared" si="307"/>
        <v>0.99997828918802301</v>
      </c>
      <c r="Y1187">
        <f t="shared" si="308"/>
        <v>1.7828495797790839E+62</v>
      </c>
      <c r="Z1187">
        <f t="shared" si="309"/>
        <v>1.2165637280685208E+65</v>
      </c>
      <c r="AA1187">
        <f t="shared" si="310"/>
        <v>1.4654798089448447E-3</v>
      </c>
      <c r="AB1187">
        <f t="shared" si="311"/>
        <v>0.99948979591837483</v>
      </c>
    </row>
    <row r="1188" spans="1:28" hidden="1" x14ac:dyDescent="0.2">
      <c r="A1188"/>
      <c r="B1188"/>
      <c r="C1188"/>
      <c r="D1188"/>
      <c r="E1188"/>
      <c r="F1188"/>
      <c r="G1188"/>
      <c r="H1188"/>
      <c r="I1188"/>
      <c r="J1188"/>
      <c r="K1188"/>
      <c r="L1188"/>
      <c r="M1188"/>
      <c r="N1188"/>
      <c r="O1188">
        <f t="shared" si="312"/>
        <v>4</v>
      </c>
      <c r="P1188" s="224">
        <v>2</v>
      </c>
      <c r="Q1188">
        <f t="shared" si="300"/>
        <v>5.1676799413887678E+60</v>
      </c>
      <c r="R1188">
        <f t="shared" si="301"/>
        <v>7.299382368411126E+65</v>
      </c>
      <c r="S1188">
        <f t="shared" si="302"/>
        <v>7.0796126035984457E-6</v>
      </c>
      <c r="T1188" s="225">
        <f t="shared" si="303"/>
        <v>0.99999716815496531</v>
      </c>
      <c r="U1188">
        <f t="shared" si="304"/>
        <v>3.7896319570183687E+61</v>
      </c>
      <c r="V1188">
        <f t="shared" si="305"/>
        <v>1.8248455921027813E+65</v>
      </c>
      <c r="W1188">
        <f t="shared" si="306"/>
        <v>2.0766863637221774E-4</v>
      </c>
      <c r="X1188" s="225">
        <f t="shared" si="307"/>
        <v>0.99989333383677981</v>
      </c>
      <c r="Y1188">
        <f t="shared" si="308"/>
        <v>3.4106687613166717E+62</v>
      </c>
      <c r="Z1188">
        <f t="shared" si="309"/>
        <v>1.2165637280685208E+65</v>
      </c>
      <c r="AA1188">
        <f t="shared" si="310"/>
        <v>2.8035265910250546E-3</v>
      </c>
      <c r="AB1188">
        <f t="shared" si="311"/>
        <v>0.99802431610942999</v>
      </c>
    </row>
    <row r="1189" spans="1:28" hidden="1" x14ac:dyDescent="0.2">
      <c r="A1189"/>
      <c r="B1189"/>
      <c r="C1189"/>
      <c r="D1189"/>
      <c r="E1189"/>
      <c r="F1189"/>
      <c r="G1189"/>
      <c r="H1189"/>
      <c r="I1189"/>
      <c r="J1189"/>
      <c r="K1189"/>
      <c r="L1189"/>
      <c r="M1189"/>
      <c r="N1189"/>
      <c r="O1189">
        <f t="shared" si="312"/>
        <v>4</v>
      </c>
      <c r="P1189" s="224">
        <v>3</v>
      </c>
      <c r="Q1189">
        <f t="shared" si="300"/>
        <v>1.2057919863240188E+61</v>
      </c>
      <c r="R1189">
        <f t="shared" si="301"/>
        <v>7.299382368411126E+65</v>
      </c>
      <c r="S1189">
        <f t="shared" si="302"/>
        <v>1.6519096075062669E-5</v>
      </c>
      <c r="T1189" s="225">
        <f t="shared" si="303"/>
        <v>0.99999008854236171</v>
      </c>
      <c r="U1189">
        <f t="shared" si="304"/>
        <v>7.4070079159905661E+61</v>
      </c>
      <c r="V1189">
        <f t="shared" si="305"/>
        <v>1.8248455921027813E+65</v>
      </c>
      <c r="W1189">
        <f t="shared" si="306"/>
        <v>4.0589778927297755E-4</v>
      </c>
      <c r="X1189" s="225">
        <f t="shared" si="307"/>
        <v>0.99968566520040758</v>
      </c>
      <c r="Y1189">
        <f t="shared" si="308"/>
        <v>5.4318058050596619E+62</v>
      </c>
      <c r="Z1189">
        <f t="shared" si="309"/>
        <v>1.2165637280685208E+65</v>
      </c>
      <c r="AA1189">
        <f t="shared" si="310"/>
        <v>4.4648756820026819E-3</v>
      </c>
      <c r="AB1189">
        <f t="shared" si="311"/>
        <v>0.99522078951840498</v>
      </c>
    </row>
    <row r="1190" spans="1:28" hidden="1" x14ac:dyDescent="0.2">
      <c r="A1190"/>
      <c r="B1190"/>
      <c r="C1190"/>
      <c r="D1190"/>
      <c r="E1190"/>
      <c r="F1190"/>
      <c r="G1190"/>
      <c r="H1190"/>
      <c r="I1190"/>
      <c r="J1190"/>
      <c r="K1190"/>
      <c r="L1190"/>
      <c r="M1190"/>
      <c r="N1190"/>
      <c r="O1190">
        <f t="shared" si="312"/>
        <v>4</v>
      </c>
      <c r="P1190" s="224">
        <v>4</v>
      </c>
      <c r="Q1190">
        <f t="shared" si="300"/>
        <v>2.4115839726480608E+61</v>
      </c>
      <c r="R1190">
        <f t="shared" si="301"/>
        <v>7.299382368411126E+65</v>
      </c>
      <c r="S1190">
        <f t="shared" si="302"/>
        <v>3.3038192150125656E-5</v>
      </c>
      <c r="T1190" s="225">
        <f t="shared" si="303"/>
        <v>0.99997356944628668</v>
      </c>
      <c r="U1190">
        <f t="shared" si="304"/>
        <v>1.2660815856402197E+62</v>
      </c>
      <c r="V1190">
        <f t="shared" si="305"/>
        <v>1.8248455921027813E+65</v>
      </c>
      <c r="W1190">
        <f t="shared" si="306"/>
        <v>6.938020351526322E-4</v>
      </c>
      <c r="X1190" s="225">
        <f t="shared" si="307"/>
        <v>0.99927976741113456</v>
      </c>
      <c r="Y1190">
        <f t="shared" si="308"/>
        <v>7.7773583117900955E+62</v>
      </c>
      <c r="Z1190">
        <f t="shared" si="309"/>
        <v>1.2165637280685208E+65</v>
      </c>
      <c r="AA1190">
        <f t="shared" si="310"/>
        <v>6.3928901810493977E-3</v>
      </c>
      <c r="AB1190">
        <f t="shared" si="311"/>
        <v>0.99075591383640227</v>
      </c>
    </row>
    <row r="1191" spans="1:28" hidden="1" x14ac:dyDescent="0.2">
      <c r="A1191"/>
      <c r="B1191"/>
      <c r="C1191"/>
      <c r="D1191"/>
      <c r="E1191"/>
      <c r="F1191"/>
      <c r="G1191"/>
      <c r="H1191"/>
      <c r="I1191"/>
      <c r="J1191"/>
      <c r="K1191"/>
      <c r="L1191"/>
      <c r="M1191"/>
      <c r="N1191"/>
      <c r="O1191">
        <f t="shared" si="312"/>
        <v>4</v>
      </c>
      <c r="P1191" s="224">
        <v>5</v>
      </c>
      <c r="Q1191">
        <f t="shared" si="300"/>
        <v>4.3408511507665307E+61</v>
      </c>
      <c r="R1191">
        <f t="shared" si="301"/>
        <v>7.299382368411126E+65</v>
      </c>
      <c r="S1191">
        <f t="shared" si="302"/>
        <v>5.946874587022647E-5</v>
      </c>
      <c r="T1191" s="225">
        <f t="shared" si="303"/>
        <v>0.99994053125413651</v>
      </c>
      <c r="U1191">
        <f t="shared" si="304"/>
        <v>1.9774988575714095E+62</v>
      </c>
      <c r="V1191">
        <f t="shared" si="305"/>
        <v>1.8248455921027813E+65</v>
      </c>
      <c r="W1191">
        <f t="shared" si="306"/>
        <v>1.0836527025241214E-3</v>
      </c>
      <c r="X1191" s="225">
        <f t="shared" si="307"/>
        <v>0.99858596537598188</v>
      </c>
      <c r="Y1191">
        <f t="shared" si="308"/>
        <v>1.0381869002249802E+63</v>
      </c>
      <c r="Z1191">
        <f t="shared" si="309"/>
        <v>1.2165637280685208E+65</v>
      </c>
      <c r="AA1191">
        <f t="shared" si="310"/>
        <v>8.5337650323773773E-3</v>
      </c>
      <c r="AB1191">
        <f t="shared" si="311"/>
        <v>0.98436302365535289</v>
      </c>
    </row>
    <row r="1192" spans="1:28" hidden="1" x14ac:dyDescent="0.2">
      <c r="A1192"/>
      <c r="B1192"/>
      <c r="C1192"/>
      <c r="D1192"/>
      <c r="E1192"/>
      <c r="F1192"/>
      <c r="G1192"/>
      <c r="H1192"/>
      <c r="I1192"/>
      <c r="J1192"/>
      <c r="K1192"/>
      <c r="L1192"/>
      <c r="M1192"/>
      <c r="N1192"/>
      <c r="O1192">
        <f t="shared" si="312"/>
        <v>4</v>
      </c>
      <c r="P1192" s="224">
        <v>6</v>
      </c>
      <c r="Q1192">
        <f t="shared" si="300"/>
        <v>7.2347519179441632E+61</v>
      </c>
      <c r="R1192">
        <f t="shared" si="301"/>
        <v>7.299382368411126E+65</v>
      </c>
      <c r="S1192">
        <f t="shared" si="302"/>
        <v>9.9114576450376704E-5</v>
      </c>
      <c r="T1192" s="225">
        <f t="shared" si="303"/>
        <v>0.99988106250826625</v>
      </c>
      <c r="U1192">
        <f t="shared" si="304"/>
        <v>2.8939007671776867E+62</v>
      </c>
      <c r="V1192">
        <f t="shared" si="305"/>
        <v>1.8248455921027813E+65</v>
      </c>
      <c r="W1192">
        <f t="shared" si="306"/>
        <v>1.5858332232060392E-3</v>
      </c>
      <c r="X1192" s="225">
        <f t="shared" si="307"/>
        <v>0.99750231267345779</v>
      </c>
      <c r="Y1192">
        <f t="shared" si="308"/>
        <v>1.3183325717142728E+63</v>
      </c>
      <c r="Z1192">
        <f t="shared" si="309"/>
        <v>1.2165637280685208E+65</v>
      </c>
      <c r="AA1192">
        <f t="shared" si="310"/>
        <v>1.0836527025241214E-2</v>
      </c>
      <c r="AB1192">
        <f t="shared" si="311"/>
        <v>0.97582925862297554</v>
      </c>
    </row>
    <row r="1193" spans="1:28" hidden="1" x14ac:dyDescent="0.2">
      <c r="A1193"/>
      <c r="B1193"/>
      <c r="C1193"/>
      <c r="D1193"/>
      <c r="E1193"/>
      <c r="F1193"/>
      <c r="G1193"/>
      <c r="H1193"/>
      <c r="I1193"/>
      <c r="J1193"/>
      <c r="K1193"/>
      <c r="L1193"/>
      <c r="M1193"/>
      <c r="N1193"/>
      <c r="O1193">
        <f t="shared" si="312"/>
        <v>4</v>
      </c>
      <c r="P1193" s="224">
        <v>7</v>
      </c>
      <c r="Q1193">
        <f t="shared" si="300"/>
        <v>1.1368895871055251E+62</v>
      </c>
      <c r="R1193">
        <f t="shared" si="301"/>
        <v>7.299382368411126E+65</v>
      </c>
      <c r="S1193">
        <f t="shared" si="302"/>
        <v>1.5575147727916528E-4</v>
      </c>
      <c r="T1193" s="225">
        <f t="shared" si="303"/>
        <v>0.99978194793181585</v>
      </c>
      <c r="U1193">
        <f t="shared" si="304"/>
        <v>4.0307903542831776E+62</v>
      </c>
      <c r="V1193">
        <f t="shared" si="305"/>
        <v>1.8248455921027813E+65</v>
      </c>
      <c r="W1193">
        <f t="shared" si="306"/>
        <v>2.2088391323226817E-3</v>
      </c>
      <c r="X1193" s="225">
        <f t="shared" si="307"/>
        <v>0.99591647945025175</v>
      </c>
      <c r="Y1193">
        <f t="shared" si="308"/>
        <v>1.6123161417132829E+63</v>
      </c>
      <c r="Z1193">
        <f t="shared" si="309"/>
        <v>1.2165637280685208E+65</v>
      </c>
      <c r="AA1193">
        <f t="shared" si="310"/>
        <v>1.3253034793936188E-2</v>
      </c>
      <c r="AB1193">
        <f t="shared" si="311"/>
        <v>0.96499273159773435</v>
      </c>
    </row>
    <row r="1194" spans="1:28" hidden="1" x14ac:dyDescent="0.2">
      <c r="A1194"/>
      <c r="B1194"/>
      <c r="C1194"/>
      <c r="D1194"/>
      <c r="E1194"/>
      <c r="F1194"/>
      <c r="G1194"/>
      <c r="H1194"/>
      <c r="I1194"/>
      <c r="J1194"/>
      <c r="K1194"/>
      <c r="L1194"/>
      <c r="M1194"/>
      <c r="N1194"/>
      <c r="O1194">
        <f t="shared" si="312"/>
        <v>4</v>
      </c>
      <c r="P1194" s="224">
        <v>8</v>
      </c>
      <c r="Q1194">
        <f t="shared" si="300"/>
        <v>1.7053343806582354E+62</v>
      </c>
      <c r="R1194">
        <f t="shared" si="301"/>
        <v>7.299382368411126E+65</v>
      </c>
      <c r="S1194">
        <f t="shared" si="302"/>
        <v>2.3362721591874074E-4</v>
      </c>
      <c r="T1194" s="225">
        <f t="shared" si="303"/>
        <v>0.99962619645453665</v>
      </c>
      <c r="U1194">
        <f t="shared" si="304"/>
        <v>5.400225538751243E+62</v>
      </c>
      <c r="V1194">
        <f t="shared" si="305"/>
        <v>1.8248455921027813E+65</v>
      </c>
      <c r="W1194">
        <f t="shared" si="306"/>
        <v>2.9592780683041398E-3</v>
      </c>
      <c r="X1194" s="225">
        <f t="shared" si="307"/>
        <v>0.99370764031792902</v>
      </c>
      <c r="Y1194">
        <f t="shared" si="308"/>
        <v>1.9146254182845091E+63</v>
      </c>
      <c r="Z1194">
        <f t="shared" si="309"/>
        <v>1.2165637280685208E+65</v>
      </c>
      <c r="AA1194">
        <f t="shared" si="310"/>
        <v>1.5737978817799106E-2</v>
      </c>
      <c r="AB1194">
        <f t="shared" si="311"/>
        <v>0.95173969680379822</v>
      </c>
    </row>
    <row r="1195" spans="1:28" hidden="1" x14ac:dyDescent="0.2">
      <c r="A1195"/>
      <c r="B1195"/>
      <c r="C1195"/>
      <c r="D1195"/>
      <c r="E1195"/>
      <c r="F1195"/>
      <c r="G1195"/>
      <c r="H1195"/>
      <c r="I1195"/>
      <c r="J1195"/>
      <c r="K1195"/>
      <c r="L1195"/>
      <c r="M1195"/>
      <c r="N1195"/>
      <c r="O1195">
        <f t="shared" si="312"/>
        <v>4</v>
      </c>
      <c r="P1195" s="224">
        <v>9</v>
      </c>
      <c r="Q1195">
        <f t="shared" si="300"/>
        <v>2.4632607720619614E+62</v>
      </c>
      <c r="R1195">
        <f t="shared" si="301"/>
        <v>7.299382368411126E+65</v>
      </c>
      <c r="S1195">
        <f t="shared" si="302"/>
        <v>3.3746153410485675E-4</v>
      </c>
      <c r="T1195" s="225">
        <f t="shared" si="303"/>
        <v>0.99939256923861797</v>
      </c>
      <c r="U1195">
        <f t="shared" si="304"/>
        <v>7.0108191204838567E+62</v>
      </c>
      <c r="V1195">
        <f t="shared" si="305"/>
        <v>1.8248455921027813E+65</v>
      </c>
      <c r="W1195">
        <f t="shared" si="306"/>
        <v>3.8418697728859596E-3</v>
      </c>
      <c r="X1195" s="225">
        <f t="shared" si="307"/>
        <v>0.99074836224962493</v>
      </c>
      <c r="Y1195">
        <f t="shared" si="308"/>
        <v>2.2200927214866222E+63</v>
      </c>
      <c r="Z1195">
        <f t="shared" si="309"/>
        <v>1.2165637280685208E+65</v>
      </c>
      <c r="AA1195">
        <f t="shared" si="310"/>
        <v>1.8248881421208864E-2</v>
      </c>
      <c r="AB1195">
        <f t="shared" si="311"/>
        <v>0.93600171798599907</v>
      </c>
    </row>
    <row r="1196" spans="1:28" hidden="1" x14ac:dyDescent="0.2">
      <c r="A1196"/>
      <c r="B1196"/>
      <c r="C1196"/>
      <c r="D1196"/>
      <c r="E1196"/>
      <c r="F1196"/>
      <c r="G1196"/>
      <c r="H1196"/>
      <c r="I1196"/>
      <c r="J1196"/>
      <c r="K1196"/>
      <c r="L1196"/>
      <c r="M1196"/>
      <c r="N1196"/>
      <c r="O1196">
        <f t="shared" si="312"/>
        <v>4</v>
      </c>
      <c r="P1196" s="224">
        <v>10</v>
      </c>
      <c r="Q1196">
        <f t="shared" si="300"/>
        <v>3.4485650808867142E+62</v>
      </c>
      <c r="R1196">
        <f t="shared" si="301"/>
        <v>7.299382368411126E+65</v>
      </c>
      <c r="S1196">
        <f t="shared" si="302"/>
        <v>4.7244614774679511E-4</v>
      </c>
      <c r="T1196" s="225">
        <f t="shared" si="303"/>
        <v>0.99905510770451311</v>
      </c>
      <c r="U1196">
        <f t="shared" si="304"/>
        <v>8.8677387794230627E+62</v>
      </c>
      <c r="V1196">
        <f t="shared" si="305"/>
        <v>1.8248455921027813E+65</v>
      </c>
      <c r="W1196">
        <f t="shared" si="306"/>
        <v>4.8594460911099389E-3</v>
      </c>
      <c r="X1196" s="225">
        <f t="shared" si="307"/>
        <v>0.98690649247673901</v>
      </c>
      <c r="Y1196">
        <f t="shared" si="308"/>
        <v>2.5238948833741886E+63</v>
      </c>
      <c r="Z1196">
        <f t="shared" si="309"/>
        <v>1.2165637280685208E+65</v>
      </c>
      <c r="AA1196">
        <f t="shared" si="310"/>
        <v>2.0746096773584185E-2</v>
      </c>
      <c r="AB1196">
        <f t="shared" si="311"/>
        <v>0.91775283656479023</v>
      </c>
    </row>
    <row r="1197" spans="1:28" hidden="1" x14ac:dyDescent="0.2">
      <c r="A1197"/>
      <c r="B1197"/>
      <c r="C1197"/>
      <c r="D1197"/>
      <c r="E1197"/>
      <c r="F1197"/>
      <c r="G1197"/>
      <c r="H1197"/>
      <c r="I1197"/>
      <c r="J1197"/>
      <c r="K1197"/>
      <c r="L1197"/>
      <c r="M1197"/>
      <c r="N1197"/>
      <c r="O1197">
        <f t="shared" si="312"/>
        <v>4</v>
      </c>
      <c r="P1197" s="224">
        <v>11</v>
      </c>
      <c r="Q1197">
        <f t="shared" si="300"/>
        <v>4.7025887466637139E+62</v>
      </c>
      <c r="R1197">
        <f t="shared" si="301"/>
        <v>7.299382368411126E+65</v>
      </c>
      <c r="S1197">
        <f t="shared" si="302"/>
        <v>6.4424474692744967E-4</v>
      </c>
      <c r="T1197" s="225">
        <f t="shared" si="303"/>
        <v>0.99858266155676634</v>
      </c>
      <c r="U1197">
        <f t="shared" si="304"/>
        <v>1.0972707075548635E+63</v>
      </c>
      <c r="V1197">
        <f t="shared" si="305"/>
        <v>1.8248455921027813E+65</v>
      </c>
      <c r="W1197">
        <f t="shared" si="306"/>
        <v>6.0129509713228472E-3</v>
      </c>
      <c r="X1197" s="225">
        <f t="shared" si="307"/>
        <v>0.98204704638562912</v>
      </c>
      <c r="Y1197">
        <f t="shared" si="308"/>
        <v>2.8215532479982473E+63</v>
      </c>
      <c r="Z1197">
        <f t="shared" si="309"/>
        <v>1.2165637280685208E+65</v>
      </c>
      <c r="AA1197">
        <f t="shared" si="310"/>
        <v>2.3192810889388349E-2</v>
      </c>
      <c r="AB1197">
        <f t="shared" si="311"/>
        <v>0.89700673979120604</v>
      </c>
    </row>
    <row r="1198" spans="1:28" hidden="1" x14ac:dyDescent="0.2">
      <c r="A1198"/>
      <c r="B1198"/>
      <c r="C1198"/>
      <c r="D1198"/>
      <c r="E1198"/>
      <c r="F1198"/>
      <c r="G1198"/>
      <c r="H1198"/>
      <c r="I1198"/>
      <c r="J1198"/>
      <c r="K1198"/>
      <c r="L1198"/>
      <c r="M1198"/>
      <c r="N1198"/>
      <c r="O1198">
        <f t="shared" si="312"/>
        <v>4</v>
      </c>
      <c r="P1198" s="224">
        <v>12</v>
      </c>
      <c r="Q1198">
        <f t="shared" si="300"/>
        <v>6.2701183288851013E+62</v>
      </c>
      <c r="R1198">
        <f t="shared" si="301"/>
        <v>7.299382368411126E+65</v>
      </c>
      <c r="S1198">
        <f t="shared" si="302"/>
        <v>8.5899299590328664E-4</v>
      </c>
      <c r="T1198" s="225">
        <f t="shared" si="303"/>
        <v>0.99793841680983886</v>
      </c>
      <c r="U1198">
        <f t="shared" si="304"/>
        <v>1.332400144888052E+63</v>
      </c>
      <c r="V1198">
        <f t="shared" si="305"/>
        <v>1.8248455921027813E+65</v>
      </c>
      <c r="W1198">
        <f t="shared" si="306"/>
        <v>7.3014404651777619E-3</v>
      </c>
      <c r="X1198" s="225">
        <f t="shared" si="307"/>
        <v>0.9760340954143063</v>
      </c>
      <c r="Y1198">
        <f t="shared" si="308"/>
        <v>3.1089336714054462E+63</v>
      </c>
      <c r="Z1198">
        <f t="shared" si="309"/>
        <v>1.2165637280685208E+65</v>
      </c>
      <c r="AA1198">
        <f t="shared" si="310"/>
        <v>2.55550416281221E-2</v>
      </c>
      <c r="AB1198">
        <f t="shared" si="311"/>
        <v>0.87381392890181764</v>
      </c>
    </row>
    <row r="1199" spans="1:28" hidden="1" x14ac:dyDescent="0.2">
      <c r="A1199"/>
      <c r="B1199"/>
      <c r="C1199"/>
      <c r="D1199"/>
      <c r="E1199"/>
      <c r="F1199"/>
      <c r="G1199"/>
      <c r="H1199"/>
      <c r="I1199"/>
      <c r="J1199"/>
      <c r="K1199"/>
      <c r="L1199"/>
      <c r="M1199"/>
      <c r="N1199"/>
      <c r="O1199">
        <f t="shared" si="312"/>
        <v>4</v>
      </c>
      <c r="P1199" s="224">
        <v>13</v>
      </c>
      <c r="Q1199">
        <f t="shared" si="300"/>
        <v>8.1993855070034191E+62</v>
      </c>
      <c r="R1199">
        <f t="shared" si="301"/>
        <v>7.299382368411126E+65</v>
      </c>
      <c r="S1199">
        <f t="shared" si="302"/>
        <v>1.1232985331042741E-3</v>
      </c>
      <c r="T1199" s="225">
        <f t="shared" si="303"/>
        <v>0.99707942381393555</v>
      </c>
      <c r="U1199">
        <f t="shared" si="304"/>
        <v>1.591645421947757E+63</v>
      </c>
      <c r="V1199">
        <f t="shared" si="305"/>
        <v>1.8248455921027813E+65</v>
      </c>
      <c r="W1199">
        <f t="shared" si="306"/>
        <v>8.7220827276333762E-3</v>
      </c>
      <c r="X1199" s="225">
        <f t="shared" si="307"/>
        <v>0.96873265494912852</v>
      </c>
      <c r="Y1199">
        <f t="shared" si="308"/>
        <v>3.382246521638902E+63</v>
      </c>
      <c r="Z1199">
        <f t="shared" si="309"/>
        <v>1.2165637280685208E+65</v>
      </c>
      <c r="AA1199">
        <f t="shared" si="310"/>
        <v>2.7801638694330718E-2</v>
      </c>
      <c r="AB1199">
        <f t="shared" si="311"/>
        <v>0.84825888727369558</v>
      </c>
    </row>
    <row r="1200" spans="1:28" hidden="1" x14ac:dyDescent="0.2">
      <c r="A1200"/>
      <c r="B1200"/>
      <c r="C1200"/>
      <c r="D1200"/>
      <c r="E1200"/>
      <c r="F1200"/>
      <c r="G1200"/>
      <c r="H1200"/>
      <c r="I1200"/>
      <c r="J1200"/>
      <c r="K1200"/>
      <c r="L1200"/>
      <c r="M1200"/>
      <c r="N1200"/>
      <c r="O1200">
        <f t="shared" si="312"/>
        <v>4</v>
      </c>
      <c r="P1200" s="224">
        <v>14</v>
      </c>
      <c r="Q1200">
        <f t="shared" si="300"/>
        <v>1.0542067080432987E+63</v>
      </c>
      <c r="R1200">
        <f t="shared" si="301"/>
        <v>7.299382368411126E+65</v>
      </c>
      <c r="S1200">
        <f t="shared" si="302"/>
        <v>1.4442409711340693E-3</v>
      </c>
      <c r="T1200" s="225">
        <f t="shared" si="303"/>
        <v>0.99595612528083133</v>
      </c>
      <c r="U1200">
        <f t="shared" si="304"/>
        <v>1.8741452587436383E+63</v>
      </c>
      <c r="V1200">
        <f t="shared" si="305"/>
        <v>1.8248455921027813E+65</v>
      </c>
      <c r="W1200">
        <f t="shared" si="306"/>
        <v>1.0270158016953362E-2</v>
      </c>
      <c r="X1200" s="225">
        <f t="shared" si="307"/>
        <v>0.96001057222149511</v>
      </c>
      <c r="Y1200">
        <f t="shared" si="308"/>
        <v>3.6380466787377293E+63</v>
      </c>
      <c r="Z1200">
        <f t="shared" si="309"/>
        <v>1.2165637280685208E+65</v>
      </c>
      <c r="AA1200">
        <f t="shared" si="310"/>
        <v>2.990428363760014E-2</v>
      </c>
      <c r="AB1200">
        <f t="shared" si="311"/>
        <v>0.82045724857936486</v>
      </c>
    </row>
    <row r="1201" spans="1:28" hidden="1" x14ac:dyDescent="0.2">
      <c r="A1201"/>
      <c r="B1201"/>
      <c r="C1201"/>
      <c r="D1201"/>
      <c r="E1201"/>
      <c r="F1201"/>
      <c r="G1201"/>
      <c r="H1201"/>
      <c r="I1201"/>
      <c r="J1201"/>
      <c r="K1201"/>
      <c r="L1201"/>
      <c r="M1201"/>
      <c r="N1201"/>
      <c r="O1201">
        <f t="shared" si="312"/>
        <v>4</v>
      </c>
      <c r="P1201" s="224">
        <v>15</v>
      </c>
      <c r="Q1201">
        <f t="shared" si="300"/>
        <v>1.3353284968548438E+63</v>
      </c>
      <c r="R1201">
        <f t="shared" si="301"/>
        <v>7.299382368411126E+65</v>
      </c>
      <c r="S1201">
        <f t="shared" si="302"/>
        <v>1.8293718967698194E-3</v>
      </c>
      <c r="T1201" s="225">
        <f t="shared" si="303"/>
        <v>0.99451188430969728</v>
      </c>
      <c r="U1201">
        <f t="shared" si="304"/>
        <v>2.1786938632894844E+63</v>
      </c>
      <c r="V1201">
        <f t="shared" si="305"/>
        <v>1.8248455921027813E+65</v>
      </c>
      <c r="W1201">
        <f t="shared" si="306"/>
        <v>1.1939058694708309E-2</v>
      </c>
      <c r="X1201" s="225">
        <f t="shared" si="307"/>
        <v>0.94974041420454169</v>
      </c>
      <c r="Y1201">
        <f t="shared" si="308"/>
        <v>3.8732335347368535E+63</v>
      </c>
      <c r="Z1201">
        <f t="shared" si="309"/>
        <v>1.2165637280685208E+65</v>
      </c>
      <c r="AA1201">
        <f t="shared" si="310"/>
        <v>3.1837489852555433E-2</v>
      </c>
      <c r="AB1201">
        <f t="shared" si="311"/>
        <v>0.79055296494176475</v>
      </c>
    </row>
    <row r="1202" spans="1:28" hidden="1" x14ac:dyDescent="0.2">
      <c r="A1202"/>
      <c r="B1202"/>
      <c r="C1202"/>
      <c r="D1202"/>
      <c r="E1202"/>
      <c r="F1202"/>
      <c r="G1202"/>
      <c r="H1202"/>
      <c r="I1202"/>
      <c r="J1202"/>
      <c r="K1202"/>
      <c r="L1202"/>
      <c r="M1202"/>
      <c r="N1202"/>
      <c r="O1202">
        <f t="shared" si="312"/>
        <v>4</v>
      </c>
      <c r="P1202" s="224">
        <v>16</v>
      </c>
      <c r="Q1202">
        <f t="shared" si="300"/>
        <v>1.6691606210685498E+63</v>
      </c>
      <c r="R1202">
        <f t="shared" si="301"/>
        <v>7.299382368411126E+65</v>
      </c>
      <c r="S1202">
        <f t="shared" si="302"/>
        <v>2.2867148709622676E-3</v>
      </c>
      <c r="T1202" s="225">
        <f t="shared" si="303"/>
        <v>0.99268251241292749</v>
      </c>
      <c r="U1202">
        <f t="shared" si="304"/>
        <v>2.503740931602832E+63</v>
      </c>
      <c r="V1202">
        <f t="shared" si="305"/>
        <v>1.8248455921027813E+65</v>
      </c>
      <c r="W1202">
        <f t="shared" si="306"/>
        <v>1.3720289225773646E-2</v>
      </c>
      <c r="X1202" s="225">
        <f t="shared" si="307"/>
        <v>0.93780135550983335</v>
      </c>
      <c r="Y1202">
        <f t="shared" si="308"/>
        <v>4.0850509936677833E+63</v>
      </c>
      <c r="Z1202">
        <f t="shared" si="309"/>
        <v>1.2165637280685208E+65</v>
      </c>
      <c r="AA1202">
        <f t="shared" si="310"/>
        <v>3.3578602578867127E-2</v>
      </c>
      <c r="AB1202">
        <f t="shared" si="311"/>
        <v>0.75871547508920933</v>
      </c>
    </row>
    <row r="1203" spans="1:28" hidden="1" x14ac:dyDescent="0.2">
      <c r="A1203"/>
      <c r="B1203"/>
      <c r="C1203"/>
      <c r="D1203"/>
      <c r="E1203"/>
      <c r="F1203"/>
      <c r="G1203"/>
      <c r="H1203"/>
      <c r="I1203"/>
      <c r="J1203"/>
      <c r="K1203"/>
      <c r="L1203"/>
      <c r="M1203"/>
      <c r="N1203"/>
      <c r="O1203">
        <f t="shared" si="312"/>
        <v>4</v>
      </c>
      <c r="P1203" s="224">
        <v>17</v>
      </c>
      <c r="Q1203">
        <f t="shared" si="300"/>
        <v>2.061904296614118E+63</v>
      </c>
      <c r="R1203">
        <f t="shared" si="301"/>
        <v>7.299382368411126E+65</v>
      </c>
      <c r="S1203">
        <f t="shared" si="302"/>
        <v>2.8247654288357793E-3</v>
      </c>
      <c r="T1203" s="225">
        <f t="shared" si="303"/>
        <v>0.99039579754196527</v>
      </c>
      <c r="U1203">
        <f t="shared" si="304"/>
        <v>2.8473916477051724E+63</v>
      </c>
      <c r="V1203">
        <f t="shared" si="305"/>
        <v>1.8248455921027813E+65</v>
      </c>
      <c r="W1203">
        <f t="shared" si="306"/>
        <v>1.5603466178330763E-2</v>
      </c>
      <c r="X1203" s="225">
        <f t="shared" si="307"/>
        <v>0.92408106628405973</v>
      </c>
      <c r="Y1203">
        <f t="shared" si="308"/>
        <v>4.2710874715577713E+63</v>
      </c>
      <c r="Z1203">
        <f t="shared" si="309"/>
        <v>1.2165637280685208E+65</v>
      </c>
      <c r="AA1203">
        <f t="shared" si="310"/>
        <v>3.5107798901244325E-2</v>
      </c>
      <c r="AB1203">
        <f t="shared" si="311"/>
        <v>0.7251368725103422</v>
      </c>
    </row>
    <row r="1204" spans="1:28" hidden="1" x14ac:dyDescent="0.2">
      <c r="A1204"/>
      <c r="B1204"/>
      <c r="C1204"/>
      <c r="D1204"/>
      <c r="E1204"/>
      <c r="F1204"/>
      <c r="G1204"/>
      <c r="H1204"/>
      <c r="I1204"/>
      <c r="J1204"/>
      <c r="K1204"/>
      <c r="L1204"/>
      <c r="M1204"/>
      <c r="N1204"/>
      <c r="O1204">
        <f t="shared" si="312"/>
        <v>4</v>
      </c>
      <c r="P1204" s="224">
        <v>18</v>
      </c>
      <c r="Q1204">
        <f t="shared" si="300"/>
        <v>2.5201052514172331E+63</v>
      </c>
      <c r="R1204">
        <f t="shared" si="301"/>
        <v>7.299382368411126E+65</v>
      </c>
      <c r="S1204">
        <f t="shared" si="302"/>
        <v>3.4524910796881443E-3</v>
      </c>
      <c r="T1204" s="225">
        <f t="shared" si="303"/>
        <v>0.98757103211312947</v>
      </c>
      <c r="U1204">
        <f t="shared" si="304"/>
        <v>3.2074066836219624E+63</v>
      </c>
      <c r="V1204">
        <f t="shared" si="305"/>
        <v>1.8248455921027813E+65</v>
      </c>
      <c r="W1204">
        <f t="shared" si="306"/>
        <v>1.7576318223867078E-2</v>
      </c>
      <c r="X1204" s="225">
        <f t="shared" si="307"/>
        <v>0.90847760010572898</v>
      </c>
      <c r="Y1204">
        <f t="shared" si="308"/>
        <v>4.4292758964302693E+63</v>
      </c>
      <c r="Z1204">
        <f t="shared" si="309"/>
        <v>1.2165637280685208E+65</v>
      </c>
      <c r="AA1204">
        <f t="shared" si="310"/>
        <v>3.6408087749438461E-2</v>
      </c>
      <c r="AB1204">
        <f t="shared" si="311"/>
        <v>0.69002907360909793</v>
      </c>
    </row>
    <row r="1205" spans="1:28" hidden="1" x14ac:dyDescent="0.2">
      <c r="A1205"/>
      <c r="B1205"/>
      <c r="C1205"/>
      <c r="D1205"/>
      <c r="E1205"/>
      <c r="F1205"/>
      <c r="G1205"/>
      <c r="H1205"/>
      <c r="I1205"/>
      <c r="J1205"/>
      <c r="K1205"/>
      <c r="L1205"/>
      <c r="M1205"/>
      <c r="N1205"/>
      <c r="O1205">
        <f t="shared" si="312"/>
        <v>4</v>
      </c>
      <c r="P1205" s="224">
        <v>19</v>
      </c>
      <c r="Q1205">
        <f t="shared" si="300"/>
        <v>3.050653725399831E+63</v>
      </c>
      <c r="R1205">
        <f t="shared" si="301"/>
        <v>7.299382368411126E+65</v>
      </c>
      <c r="S1205">
        <f t="shared" si="302"/>
        <v>4.1793313069909419E-3</v>
      </c>
      <c r="T1205" s="225">
        <f t="shared" si="303"/>
        <v>0.98411854103344132</v>
      </c>
      <c r="U1205">
        <f t="shared" si="304"/>
        <v>3.5812021993823855E+63</v>
      </c>
      <c r="V1205">
        <f t="shared" si="305"/>
        <v>1.8248455921027813E+65</v>
      </c>
      <c r="W1205">
        <f t="shared" si="306"/>
        <v>1.9624686137174725E-2</v>
      </c>
      <c r="X1205" s="225">
        <f t="shared" si="307"/>
        <v>0.89090128188186191</v>
      </c>
      <c r="Y1205">
        <f t="shared" si="308"/>
        <v>4.5578937083048954E+63</v>
      </c>
      <c r="Z1205">
        <f t="shared" si="309"/>
        <v>1.2165637280685208E+65</v>
      </c>
      <c r="AA1205">
        <f t="shared" si="310"/>
        <v>3.7465309898242996E-2</v>
      </c>
      <c r="AB1205">
        <f t="shared" si="311"/>
        <v>0.65362098585965944</v>
      </c>
    </row>
    <row r="1206" spans="1:28" hidden="1" x14ac:dyDescent="0.2">
      <c r="A1206"/>
      <c r="B1206"/>
      <c r="C1206"/>
      <c r="D1206"/>
      <c r="E1206"/>
      <c r="F1206"/>
      <c r="G1206"/>
      <c r="H1206"/>
      <c r="I1206"/>
      <c r="J1206"/>
      <c r="K1206"/>
      <c r="L1206"/>
      <c r="M1206"/>
      <c r="N1206"/>
      <c r="O1206">
        <f t="shared" si="312"/>
        <v>4</v>
      </c>
      <c r="P1206" s="224">
        <v>20</v>
      </c>
      <c r="Q1206">
        <f t="shared" si="300"/>
        <v>3.6607844704797761E+63</v>
      </c>
      <c r="R1206">
        <f t="shared" si="301"/>
        <v>7.299382368411126E+65</v>
      </c>
      <c r="S1206">
        <f t="shared" si="302"/>
        <v>5.0151975683891013E-3</v>
      </c>
      <c r="T1206" s="225">
        <f t="shared" si="303"/>
        <v>0.97993920972645032</v>
      </c>
      <c r="U1206">
        <f t="shared" si="304"/>
        <v>3.9658498430197784E+63</v>
      </c>
      <c r="V1206">
        <f t="shared" si="305"/>
        <v>1.8248455921027813E+65</v>
      </c>
      <c r="W1206">
        <f t="shared" si="306"/>
        <v>2.1732522796352891E-2</v>
      </c>
      <c r="X1206" s="225">
        <f t="shared" si="307"/>
        <v>0.87127659574468719</v>
      </c>
      <c r="Y1206">
        <f t="shared" si="308"/>
        <v>4.6555628591970983E+63</v>
      </c>
      <c r="Z1206">
        <f t="shared" si="309"/>
        <v>1.2165637280685208E+65</v>
      </c>
      <c r="AA1206">
        <f t="shared" si="310"/>
        <v>3.8268137967490692E-2</v>
      </c>
      <c r="AB1206">
        <f t="shared" si="311"/>
        <v>0.6161556759614164</v>
      </c>
    </row>
    <row r="1207" spans="1:28" hidden="1" x14ac:dyDescent="0.2">
      <c r="A1207"/>
      <c r="B1207"/>
      <c r="C1207"/>
      <c r="D1207"/>
      <c r="E1207"/>
      <c r="F1207"/>
      <c r="G1207"/>
      <c r="H1207"/>
      <c r="I1207"/>
      <c r="J1207"/>
      <c r="K1207"/>
      <c r="L1207"/>
      <c r="M1207"/>
      <c r="N1207"/>
      <c r="O1207">
        <f t="shared" si="312"/>
        <v>4</v>
      </c>
      <c r="P1207" s="224">
        <v>21</v>
      </c>
      <c r="Q1207">
        <f t="shared" si="300"/>
        <v>4.3580767505711603E+63</v>
      </c>
      <c r="R1207">
        <f t="shared" si="301"/>
        <v>7.299382368411126E+65</v>
      </c>
      <c r="S1207">
        <f t="shared" si="302"/>
        <v>5.9704732957013094E-3</v>
      </c>
      <c r="T1207" s="225">
        <f t="shared" si="303"/>
        <v>0.97492401215806124</v>
      </c>
      <c r="U1207">
        <f t="shared" si="304"/>
        <v>4.3580767505711603E+63</v>
      </c>
      <c r="V1207">
        <f t="shared" si="305"/>
        <v>1.8248455921027813E+65</v>
      </c>
      <c r="W1207">
        <f t="shared" si="306"/>
        <v>2.3881893182805241E-2</v>
      </c>
      <c r="X1207" s="225">
        <f t="shared" si="307"/>
        <v>0.84954407294833434</v>
      </c>
      <c r="Y1207">
        <f t="shared" si="308"/>
        <v>4.7212498131187819E+63</v>
      </c>
      <c r="Z1207">
        <f t="shared" si="309"/>
        <v>1.2165637280685208E+65</v>
      </c>
      <c r="AA1207">
        <f t="shared" si="310"/>
        <v>3.8808076422058725E-2</v>
      </c>
      <c r="AB1207">
        <f t="shared" si="311"/>
        <v>0.57788753799392567</v>
      </c>
    </row>
    <row r="1208" spans="1:28" hidden="1" x14ac:dyDescent="0.2">
      <c r="A1208"/>
      <c r="B1208"/>
      <c r="C1208"/>
      <c r="D1208"/>
      <c r="E1208"/>
      <c r="F1208"/>
      <c r="G1208"/>
      <c r="H1208"/>
      <c r="I1208"/>
      <c r="J1208"/>
      <c r="K1208"/>
      <c r="L1208"/>
      <c r="M1208"/>
      <c r="N1208"/>
      <c r="O1208">
        <f t="shared" si="312"/>
        <v>4</v>
      </c>
      <c r="P1208" s="224">
        <v>22</v>
      </c>
      <c r="Q1208">
        <f t="shared" si="300"/>
        <v>5.1504543415841321E+63</v>
      </c>
      <c r="R1208">
        <f t="shared" si="301"/>
        <v>7.299382368411126E+65</v>
      </c>
      <c r="S1208">
        <f t="shared" si="302"/>
        <v>7.0560138949197753E-3</v>
      </c>
      <c r="T1208" s="225">
        <f t="shared" si="303"/>
        <v>0.96895353886235991</v>
      </c>
      <c r="U1208">
        <f t="shared" si="304"/>
        <v>4.7542655460776348E+63</v>
      </c>
      <c r="V1208">
        <f t="shared" si="305"/>
        <v>1.8248455921027813E+65</v>
      </c>
      <c r="W1208">
        <f t="shared" si="306"/>
        <v>2.605297438124211E-2</v>
      </c>
      <c r="X1208" s="225">
        <f t="shared" si="307"/>
        <v>0.82566217976552914</v>
      </c>
      <c r="Y1208">
        <f t="shared" si="308"/>
        <v>4.7542655460776356E+63</v>
      </c>
      <c r="Z1208">
        <f t="shared" si="309"/>
        <v>1.2165637280685208E+65</v>
      </c>
      <c r="AA1208">
        <f t="shared" si="310"/>
        <v>3.9079461571863171E-2</v>
      </c>
      <c r="AB1208">
        <f t="shared" si="311"/>
        <v>0.53907946157186692</v>
      </c>
    </row>
    <row r="1209" spans="1:28" hidden="1" x14ac:dyDescent="0.2">
      <c r="A1209"/>
      <c r="B1209"/>
      <c r="C1209"/>
      <c r="D1209"/>
      <c r="E1209"/>
      <c r="F1209"/>
      <c r="G1209"/>
      <c r="H1209"/>
      <c r="I1209"/>
      <c r="J1209"/>
      <c r="K1209"/>
      <c r="L1209"/>
      <c r="M1209"/>
      <c r="N1209"/>
      <c r="O1209">
        <f t="shared" si="312"/>
        <v>4</v>
      </c>
      <c r="P1209" s="224">
        <v>23</v>
      </c>
      <c r="Q1209">
        <f t="shared" si="300"/>
        <v>6.0461855314248084E+63</v>
      </c>
      <c r="R1209">
        <f t="shared" si="301"/>
        <v>7.299382368411126E+65</v>
      </c>
      <c r="S1209">
        <f t="shared" si="302"/>
        <v>8.2831467462101127E-3</v>
      </c>
      <c r="T1209" s="225">
        <f t="shared" si="303"/>
        <v>0.96189752496744019</v>
      </c>
      <c r="U1209">
        <f t="shared" si="304"/>
        <v>5.1504543415841321E+63</v>
      </c>
      <c r="V1209">
        <f t="shared" si="305"/>
        <v>1.8248455921027813E+65</v>
      </c>
      <c r="W1209">
        <f t="shared" si="306"/>
        <v>2.8224055579679105E-2</v>
      </c>
      <c r="X1209" s="225">
        <f t="shared" si="307"/>
        <v>0.79960920538428704</v>
      </c>
      <c r="Y1209">
        <f t="shared" si="308"/>
        <v>4.7542655460776348E+63</v>
      </c>
      <c r="Z1209">
        <f t="shared" si="309"/>
        <v>1.2165637280685208E+65</v>
      </c>
      <c r="AA1209">
        <f t="shared" si="310"/>
        <v>3.9079461571863164E-2</v>
      </c>
      <c r="AB1209">
        <f t="shared" si="311"/>
        <v>0.50000000000000377</v>
      </c>
    </row>
    <row r="1210" spans="1:28" hidden="1" x14ac:dyDescent="0.2">
      <c r="A1210"/>
      <c r="B1210"/>
      <c r="C1210"/>
      <c r="D1210"/>
      <c r="E1210"/>
      <c r="F1210"/>
      <c r="G1210"/>
      <c r="H1210"/>
      <c r="I1210"/>
      <c r="J1210"/>
      <c r="K1210"/>
      <c r="L1210"/>
      <c r="M1210"/>
      <c r="N1210"/>
      <c r="O1210">
        <f t="shared" si="312"/>
        <v>4</v>
      </c>
      <c r="P1210" s="224">
        <v>24</v>
      </c>
      <c r="Q1210">
        <f t="shared" si="300"/>
        <v>7.0538831199956647E+63</v>
      </c>
      <c r="R1210">
        <f t="shared" si="301"/>
        <v>7.299382368411126E+65</v>
      </c>
      <c r="S1210">
        <f t="shared" si="302"/>
        <v>9.6636712039118739E-3</v>
      </c>
      <c r="T1210" s="225">
        <f t="shared" si="303"/>
        <v>0.95361437822123007</v>
      </c>
      <c r="U1210">
        <f t="shared" si="304"/>
        <v>5.5423367371394003E+63</v>
      </c>
      <c r="V1210">
        <f t="shared" si="305"/>
        <v>1.8248455921027813E+65</v>
      </c>
      <c r="W1210">
        <f t="shared" si="306"/>
        <v>3.0371538069437043E-2</v>
      </c>
      <c r="X1210" s="225">
        <f t="shared" si="307"/>
        <v>0.77138514980460793</v>
      </c>
      <c r="Y1210">
        <f t="shared" si="308"/>
        <v>4.7212498131187811E+63</v>
      </c>
      <c r="Z1210">
        <f t="shared" si="309"/>
        <v>1.2165637280685208E+65</v>
      </c>
      <c r="AA1210">
        <f t="shared" si="310"/>
        <v>3.8808076422058718E-2</v>
      </c>
      <c r="AB1210">
        <f t="shared" si="311"/>
        <v>0.46092053842814062</v>
      </c>
    </row>
    <row r="1211" spans="1:28" hidden="1" x14ac:dyDescent="0.2">
      <c r="A1211"/>
      <c r="B1211"/>
      <c r="C1211"/>
      <c r="D1211"/>
      <c r="E1211"/>
      <c r="F1211"/>
      <c r="G1211"/>
      <c r="H1211"/>
      <c r="I1211"/>
      <c r="J1211"/>
      <c r="K1211"/>
      <c r="L1211"/>
      <c r="M1211"/>
      <c r="N1211"/>
      <c r="O1211">
        <f t="shared" si="312"/>
        <v>4</v>
      </c>
      <c r="P1211" s="224">
        <v>25</v>
      </c>
      <c r="Q1211">
        <f t="shared" si="300"/>
        <v>8.1825044191948648E+63</v>
      </c>
      <c r="R1211">
        <f t="shared" si="301"/>
        <v>7.299382368411126E+65</v>
      </c>
      <c r="S1211">
        <f t="shared" si="302"/>
        <v>1.1209858596537628E-2</v>
      </c>
      <c r="T1211" s="225">
        <f t="shared" si="303"/>
        <v>0.9439507070173182</v>
      </c>
      <c r="U1211">
        <f t="shared" si="304"/>
        <v>5.9252618207963615E+63</v>
      </c>
      <c r="V1211">
        <f t="shared" si="305"/>
        <v>1.8248455921027813E+65</v>
      </c>
      <c r="W1211">
        <f t="shared" si="306"/>
        <v>3.2469935245143917E-2</v>
      </c>
      <c r="X1211" s="225">
        <f t="shared" si="307"/>
        <v>0.74101361173517089</v>
      </c>
      <c r="Y1211">
        <f t="shared" si="308"/>
        <v>4.6555628591970983E+63</v>
      </c>
      <c r="Z1211">
        <f t="shared" si="309"/>
        <v>1.2165637280685208E+65</v>
      </c>
      <c r="AA1211">
        <f t="shared" si="310"/>
        <v>3.8268137967490692E-2</v>
      </c>
      <c r="AB1211">
        <f t="shared" si="311"/>
        <v>0.42211246200608193</v>
      </c>
    </row>
    <row r="1212" spans="1:28" hidden="1" x14ac:dyDescent="0.2">
      <c r="A1212"/>
      <c r="B1212"/>
      <c r="C1212"/>
      <c r="D1212"/>
      <c r="E1212"/>
      <c r="F1212"/>
      <c r="G1212"/>
      <c r="H1212"/>
      <c r="I1212"/>
      <c r="J1212"/>
      <c r="K1212"/>
      <c r="L1212"/>
      <c r="M1212"/>
      <c r="N1212"/>
      <c r="O1212">
        <f t="shared" si="312"/>
        <v>4</v>
      </c>
      <c r="P1212" s="224">
        <v>26</v>
      </c>
      <c r="Q1212">
        <f t="shared" si="300"/>
        <v>9.4413512529171854E+63</v>
      </c>
      <c r="R1212">
        <f t="shared" si="301"/>
        <v>7.299382368411126E+65</v>
      </c>
      <c r="S1212">
        <f t="shared" si="302"/>
        <v>1.2934452226774232E-2</v>
      </c>
      <c r="T1212" s="225">
        <f t="shared" si="303"/>
        <v>0.93274084842078053</v>
      </c>
      <c r="U1212">
        <f t="shared" si="304"/>
        <v>6.2942341686114382E+63</v>
      </c>
      <c r="V1212">
        <f t="shared" si="305"/>
        <v>1.8248455921027813E+65</v>
      </c>
      <c r="W1212">
        <f t="shared" si="306"/>
        <v>3.4491872604731189E-2</v>
      </c>
      <c r="X1212" s="225">
        <f t="shared" si="307"/>
        <v>0.70854367649002692</v>
      </c>
      <c r="Y1212">
        <f t="shared" si="308"/>
        <v>4.5578937083048954E+63</v>
      </c>
      <c r="Z1212">
        <f t="shared" si="309"/>
        <v>1.2165637280685208E+65</v>
      </c>
      <c r="AA1212">
        <f t="shared" si="310"/>
        <v>3.7465309898242996E-2</v>
      </c>
      <c r="AB1212">
        <f t="shared" si="311"/>
        <v>0.38384432403859126</v>
      </c>
    </row>
    <row r="1213" spans="1:28" hidden="1" x14ac:dyDescent="0.2">
      <c r="A1213"/>
      <c r="B1213"/>
      <c r="C1213"/>
      <c r="D1213"/>
      <c r="E1213"/>
      <c r="F1213"/>
      <c r="G1213"/>
      <c r="H1213"/>
      <c r="I1213"/>
      <c r="J1213"/>
      <c r="K1213"/>
      <c r="L1213"/>
      <c r="M1213"/>
      <c r="N1213"/>
      <c r="O1213">
        <f t="shared" si="312"/>
        <v>4</v>
      </c>
      <c r="P1213" s="224">
        <v>27</v>
      </c>
      <c r="Q1213">
        <f t="shared" si="300"/>
        <v>1.0840069957053072E+64</v>
      </c>
      <c r="R1213">
        <f t="shared" si="301"/>
        <v>7.299382368411126E+65</v>
      </c>
      <c r="S1213">
        <f t="shared" si="302"/>
        <v>1.4850667371481536E-2</v>
      </c>
      <c r="T1213" s="225">
        <f t="shared" si="303"/>
        <v>0.91980639619400628</v>
      </c>
      <c r="U1213">
        <f t="shared" si="304"/>
        <v>6.6439138446454234E+63</v>
      </c>
      <c r="V1213">
        <f t="shared" si="305"/>
        <v>1.8248455921027813E+65</v>
      </c>
      <c r="W1213">
        <f t="shared" si="306"/>
        <v>3.6408087749438565E-2</v>
      </c>
      <c r="X1213" s="225">
        <f t="shared" si="307"/>
        <v>0.67405180388529573</v>
      </c>
      <c r="Y1213">
        <f t="shared" si="308"/>
        <v>4.4292758964302701E+63</v>
      </c>
      <c r="Z1213">
        <f t="shared" si="309"/>
        <v>1.2165637280685208E+65</v>
      </c>
      <c r="AA1213">
        <f t="shared" si="310"/>
        <v>3.6408087749438468E-2</v>
      </c>
      <c r="AB1213">
        <f t="shared" si="311"/>
        <v>0.34637901414034827</v>
      </c>
    </row>
    <row r="1214" spans="1:28" hidden="1" x14ac:dyDescent="0.2">
      <c r="A1214"/>
      <c r="B1214"/>
      <c r="C1214"/>
      <c r="D1214"/>
      <c r="E1214"/>
      <c r="F1214"/>
      <c r="G1214"/>
      <c r="H1214"/>
      <c r="I1214"/>
      <c r="J1214"/>
      <c r="K1214"/>
      <c r="L1214"/>
      <c r="M1214"/>
      <c r="N1214"/>
      <c r="O1214">
        <f t="shared" si="312"/>
        <v>4</v>
      </c>
      <c r="P1214" s="224">
        <v>28</v>
      </c>
      <c r="Q1214">
        <f t="shared" si="300"/>
        <v>1.2388651379489197E+64</v>
      </c>
      <c r="R1214">
        <f t="shared" si="301"/>
        <v>7.299382368411126E+65</v>
      </c>
      <c r="S1214">
        <f t="shared" si="302"/>
        <v>1.6972191281693146E-2</v>
      </c>
      <c r="T1214" s="225">
        <f t="shared" si="303"/>
        <v>0.90495572882252473</v>
      </c>
      <c r="U1214">
        <f t="shared" si="304"/>
        <v>6.9686164009626877E+63</v>
      </c>
      <c r="V1214">
        <f t="shared" si="305"/>
        <v>1.8248455921027813E+65</v>
      </c>
      <c r="W1214">
        <f t="shared" si="306"/>
        <v>3.8187430383809659E-2</v>
      </c>
      <c r="X1214" s="225">
        <f t="shared" si="307"/>
        <v>0.63764371613585713</v>
      </c>
      <c r="Y1214">
        <f t="shared" si="308"/>
        <v>4.2710874715577713E+63</v>
      </c>
      <c r="Z1214">
        <f t="shared" si="309"/>
        <v>1.2165637280685208E+65</v>
      </c>
      <c r="AA1214">
        <f t="shared" si="310"/>
        <v>3.5107798901244325E-2</v>
      </c>
      <c r="AB1214">
        <f t="shared" si="311"/>
        <v>0.30997092639090978</v>
      </c>
    </row>
    <row r="1215" spans="1:28" hidden="1" x14ac:dyDescent="0.2">
      <c r="A1215"/>
      <c r="B1215"/>
      <c r="C1215"/>
      <c r="D1215"/>
      <c r="E1215"/>
      <c r="F1215"/>
      <c r="G1215"/>
      <c r="H1215"/>
      <c r="I1215"/>
      <c r="J1215"/>
      <c r="K1215"/>
      <c r="L1215"/>
      <c r="M1215"/>
      <c r="N1215"/>
      <c r="O1215">
        <f t="shared" si="312"/>
        <v>4</v>
      </c>
      <c r="P1215" s="224">
        <v>29</v>
      </c>
      <c r="Q1215">
        <f t="shared" si="300"/>
        <v>1.4097430880108704E+64</v>
      </c>
      <c r="R1215">
        <f t="shared" si="301"/>
        <v>7.299382368411126E+65</v>
      </c>
      <c r="S1215">
        <f t="shared" si="302"/>
        <v>1.931318318261676E-2</v>
      </c>
      <c r="T1215" s="225">
        <f t="shared" si="303"/>
        <v>0.88798353754083159</v>
      </c>
      <c r="U1215">
        <f t="shared" si="304"/>
        <v>7.2623128776316005E+63</v>
      </c>
      <c r="V1215">
        <f t="shared" si="305"/>
        <v>1.8248455921027813E+65</v>
      </c>
      <c r="W1215">
        <f t="shared" si="306"/>
        <v>3.9796862315694286E-2</v>
      </c>
      <c r="X1215" s="225">
        <f t="shared" si="307"/>
        <v>0.59945628575204746</v>
      </c>
      <c r="Y1215">
        <f t="shared" si="308"/>
        <v>4.0850509936677833E+63</v>
      </c>
      <c r="Z1215">
        <f t="shared" si="309"/>
        <v>1.2165637280685208E+65</v>
      </c>
      <c r="AA1215">
        <f t="shared" si="310"/>
        <v>3.3578602578867127E-2</v>
      </c>
      <c r="AB1215">
        <f t="shared" si="311"/>
        <v>0.27486312748966546</v>
      </c>
    </row>
    <row r="1216" spans="1:28" hidden="1" x14ac:dyDescent="0.2">
      <c r="A1216"/>
      <c r="B1216"/>
      <c r="C1216"/>
      <c r="D1216"/>
      <c r="E1216"/>
      <c r="F1216"/>
      <c r="G1216"/>
      <c r="H1216"/>
      <c r="I1216"/>
      <c r="J1216"/>
      <c r="K1216"/>
      <c r="L1216"/>
      <c r="M1216"/>
      <c r="N1216"/>
      <c r="O1216">
        <f t="shared" si="312"/>
        <v>4</v>
      </c>
      <c r="P1216" s="224">
        <v>30</v>
      </c>
      <c r="Q1216">
        <f t="shared" si="300"/>
        <v>1.597708833078948E+64</v>
      </c>
      <c r="R1216">
        <f t="shared" si="301"/>
        <v>7.299382368411126E+65</v>
      </c>
      <c r="S1216">
        <f t="shared" si="302"/>
        <v>2.1888274273631797E-2</v>
      </c>
      <c r="T1216" s="225">
        <f t="shared" si="303"/>
        <v>0.86867035435821482</v>
      </c>
      <c r="U1216">
        <f t="shared" si="304"/>
        <v>7.5186298027246424E+63</v>
      </c>
      <c r="V1216">
        <f t="shared" si="305"/>
        <v>1.8248455921027813E+65</v>
      </c>
      <c r="W1216">
        <f t="shared" si="306"/>
        <v>4.1201457456249091E-2</v>
      </c>
      <c r="X1216" s="225">
        <f t="shared" si="307"/>
        <v>0.55965942343635322</v>
      </c>
      <c r="Y1216">
        <f t="shared" si="308"/>
        <v>3.8732335347368535E+63</v>
      </c>
      <c r="Z1216">
        <f t="shared" si="309"/>
        <v>1.2165637280685208E+65</v>
      </c>
      <c r="AA1216">
        <f t="shared" si="310"/>
        <v>3.1837489852555433E-2</v>
      </c>
      <c r="AB1216">
        <f t="shared" si="311"/>
        <v>0.24128452491079833</v>
      </c>
    </row>
    <row r="1217" spans="1:28" hidden="1" x14ac:dyDescent="0.2">
      <c r="A1217"/>
      <c r="B1217"/>
      <c r="C1217"/>
      <c r="D1217"/>
      <c r="E1217"/>
      <c r="F1217"/>
      <c r="G1217"/>
      <c r="H1217"/>
      <c r="I1217"/>
      <c r="J1217"/>
      <c r="K1217"/>
      <c r="L1217"/>
      <c r="M1217"/>
      <c r="N1217"/>
      <c r="O1217">
        <f t="shared" si="312"/>
        <v>4</v>
      </c>
      <c r="P1217" s="224">
        <v>31</v>
      </c>
      <c r="Q1217">
        <f t="shared" si="300"/>
        <v>1.8038648115407421E+64</v>
      </c>
      <c r="R1217">
        <f t="shared" si="301"/>
        <v>7.299382368411126E+65</v>
      </c>
      <c r="S1217">
        <f t="shared" si="302"/>
        <v>2.4712567728293888E-2</v>
      </c>
      <c r="T1217" s="225">
        <f t="shared" si="303"/>
        <v>0.846782080084583</v>
      </c>
      <c r="U1217">
        <f t="shared" si="304"/>
        <v>7.7308491923174887E+63</v>
      </c>
      <c r="V1217">
        <f t="shared" si="305"/>
        <v>1.8248455921027813E+65</v>
      </c>
      <c r="W1217">
        <f t="shared" si="306"/>
        <v>4.2364401819932514E-2</v>
      </c>
      <c r="X1217" s="225">
        <f t="shared" si="307"/>
        <v>0.51845796598010407</v>
      </c>
      <c r="Y1217">
        <f t="shared" si="308"/>
        <v>3.6380466787377293E+63</v>
      </c>
      <c r="Z1217">
        <f t="shared" si="309"/>
        <v>1.2165637280685208E+65</v>
      </c>
      <c r="AA1217">
        <f t="shared" si="310"/>
        <v>2.990428363760014E-2</v>
      </c>
      <c r="AB1217">
        <f t="shared" si="311"/>
        <v>0.20944703505824289</v>
      </c>
    </row>
    <row r="1218" spans="1:28" hidden="1" x14ac:dyDescent="0.2">
      <c r="A1218"/>
      <c r="B1218"/>
      <c r="C1218"/>
      <c r="D1218"/>
      <c r="E1218"/>
      <c r="F1218"/>
      <c r="G1218"/>
      <c r="H1218"/>
      <c r="I1218"/>
      <c r="J1218"/>
      <c r="K1218"/>
      <c r="L1218"/>
      <c r="M1218"/>
      <c r="N1218"/>
      <c r="O1218">
        <f t="shared" si="312"/>
        <v>4</v>
      </c>
      <c r="P1218" s="224">
        <v>32</v>
      </c>
      <c r="Q1218">
        <f t="shared" si="300"/>
        <v>2.0293479129833548E+64</v>
      </c>
      <c r="R1218">
        <f t="shared" si="301"/>
        <v>7.299382368411126E+65</v>
      </c>
      <c r="S1218">
        <f t="shared" si="302"/>
        <v>2.7801638694330898E-2</v>
      </c>
      <c r="T1218" s="225">
        <f t="shared" si="303"/>
        <v>0.82206951235628911</v>
      </c>
      <c r="U1218">
        <f t="shared" si="304"/>
        <v>7.8919085504907492E+63</v>
      </c>
      <c r="V1218">
        <f t="shared" si="305"/>
        <v>1.8248455921027813E+65</v>
      </c>
      <c r="W1218">
        <f t="shared" si="306"/>
        <v>4.3246993524514325E-2</v>
      </c>
      <c r="X1218" s="225">
        <f t="shared" si="307"/>
        <v>0.47609356416017157</v>
      </c>
      <c r="Y1218">
        <f t="shared" si="308"/>
        <v>3.382246521638902E+63</v>
      </c>
      <c r="Z1218">
        <f t="shared" si="309"/>
        <v>1.2165637280685208E+65</v>
      </c>
      <c r="AA1218">
        <f t="shared" si="310"/>
        <v>2.7801638694330718E-2</v>
      </c>
      <c r="AB1218">
        <f t="shared" si="311"/>
        <v>0.17954275142064274</v>
      </c>
    </row>
    <row r="1219" spans="1:28" hidden="1" x14ac:dyDescent="0.2">
      <c r="A1219"/>
      <c r="B1219"/>
      <c r="C1219"/>
      <c r="D1219"/>
      <c r="E1219"/>
      <c r="F1219"/>
      <c r="G1219"/>
      <c r="H1219"/>
      <c r="I1219"/>
      <c r="J1219"/>
      <c r="K1219"/>
      <c r="L1219"/>
      <c r="M1219"/>
      <c r="N1219"/>
      <c r="O1219">
        <f t="shared" si="312"/>
        <v>4</v>
      </c>
      <c r="P1219" s="224">
        <v>33</v>
      </c>
      <c r="Q1219">
        <f t="shared" si="300"/>
        <v>2.2753294781933967E+64</v>
      </c>
      <c r="R1219">
        <f t="shared" si="301"/>
        <v>7.299382368411126E+65</v>
      </c>
      <c r="S1219">
        <f t="shared" si="302"/>
        <v>3.1171534293642889E-2</v>
      </c>
      <c r="T1219" s="225">
        <f t="shared" si="303"/>
        <v>0.79426787366195817</v>
      </c>
      <c r="U1219">
        <f t="shared" si="304"/>
        <v>7.9944008693283658E+63</v>
      </c>
      <c r="V1219">
        <f t="shared" si="305"/>
        <v>1.8248455921027813E+65</v>
      </c>
      <c r="W1219">
        <f t="shared" si="306"/>
        <v>4.3808642791066867E-2</v>
      </c>
      <c r="X1219" s="225">
        <f t="shared" si="307"/>
        <v>0.43284657063565724</v>
      </c>
      <c r="Y1219">
        <f t="shared" si="308"/>
        <v>3.1089336714054458E+63</v>
      </c>
      <c r="Z1219">
        <f t="shared" si="309"/>
        <v>1.2165637280685208E+65</v>
      </c>
      <c r="AA1219">
        <f t="shared" si="310"/>
        <v>2.5555041628122097E-2</v>
      </c>
      <c r="AB1219">
        <f t="shared" si="311"/>
        <v>0.15174111272631202</v>
      </c>
    </row>
    <row r="1220" spans="1:28" hidden="1" x14ac:dyDescent="0.2">
      <c r="A1220"/>
      <c r="B1220"/>
      <c r="C1220"/>
      <c r="D1220"/>
      <c r="E1220"/>
      <c r="F1220"/>
      <c r="G1220"/>
      <c r="H1220"/>
      <c r="I1220"/>
      <c r="J1220"/>
      <c r="K1220"/>
      <c r="L1220"/>
      <c r="M1220"/>
      <c r="N1220"/>
      <c r="O1220">
        <f t="shared" si="312"/>
        <v>4</v>
      </c>
      <c r="P1220" s="224">
        <v>34</v>
      </c>
      <c r="Q1220">
        <f t="shared" si="300"/>
        <v>2.5430152991574037E+64</v>
      </c>
      <c r="R1220">
        <f t="shared" si="301"/>
        <v>7.299382368411126E+65</v>
      </c>
      <c r="S1220">
        <f t="shared" si="302"/>
        <v>3.4838773622307827E-2</v>
      </c>
      <c r="T1220" s="225">
        <f t="shared" si="303"/>
        <v>0.76309633936831534</v>
      </c>
      <c r="U1220">
        <f t="shared" si="304"/>
        <v>8.0305746289178721E+63</v>
      </c>
      <c r="V1220">
        <f t="shared" si="305"/>
        <v>1.8248455921027813E+65</v>
      </c>
      <c r="W1220">
        <f t="shared" si="306"/>
        <v>4.4006871943966443E-2</v>
      </c>
      <c r="X1220" s="225">
        <f t="shared" si="307"/>
        <v>0.38903792784459035</v>
      </c>
      <c r="Y1220">
        <f t="shared" si="308"/>
        <v>2.8215532479982473E+63</v>
      </c>
      <c r="Z1220">
        <f t="shared" si="309"/>
        <v>1.2165637280685208E+65</v>
      </c>
      <c r="AA1220">
        <f t="shared" si="310"/>
        <v>2.3192810889388349E-2</v>
      </c>
      <c r="AB1220">
        <f t="shared" si="311"/>
        <v>0.12618607109818994</v>
      </c>
    </row>
    <row r="1221" spans="1:28" hidden="1" x14ac:dyDescent="0.2">
      <c r="A1221"/>
      <c r="B1221"/>
      <c r="C1221"/>
      <c r="D1221"/>
      <c r="E1221"/>
      <c r="F1221"/>
      <c r="G1221"/>
      <c r="H1221"/>
      <c r="I1221"/>
      <c r="J1221"/>
      <c r="K1221"/>
      <c r="L1221"/>
      <c r="M1221"/>
      <c r="N1221"/>
      <c r="O1221">
        <f t="shared" si="312"/>
        <v>4</v>
      </c>
      <c r="P1221" s="224">
        <v>35</v>
      </c>
      <c r="Q1221">
        <f t="shared" si="300"/>
        <v>2.8336456190610736E+64</v>
      </c>
      <c r="R1221">
        <f t="shared" si="301"/>
        <v>7.299382368411126E+65</v>
      </c>
      <c r="S1221">
        <f t="shared" si="302"/>
        <v>3.8820347750571124E-2</v>
      </c>
      <c r="T1221" s="225">
        <f t="shared" si="303"/>
        <v>0.72825756574600753</v>
      </c>
      <c r="U1221">
        <f t="shared" si="304"/>
        <v>7.9923337973518417E+63</v>
      </c>
      <c r="V1221">
        <f t="shared" si="305"/>
        <v>1.8248455921027813E+65</v>
      </c>
      <c r="W1221">
        <f t="shared" si="306"/>
        <v>4.3797315410901282E-2</v>
      </c>
      <c r="X1221" s="225">
        <f t="shared" si="307"/>
        <v>0.34503105590062388</v>
      </c>
      <c r="Y1221">
        <f t="shared" si="308"/>
        <v>2.5238948833741889E+63</v>
      </c>
      <c r="Z1221">
        <f t="shared" si="309"/>
        <v>1.2165637280685208E+65</v>
      </c>
      <c r="AA1221">
        <f t="shared" si="310"/>
        <v>2.0746096773584188E-2</v>
      </c>
      <c r="AB1221">
        <f t="shared" si="311"/>
        <v>0.10299326020880159</v>
      </c>
    </row>
    <row r="1222" spans="1:28" hidden="1" x14ac:dyDescent="0.2">
      <c r="A1222"/>
      <c r="B1222"/>
      <c r="C1222"/>
      <c r="D1222"/>
      <c r="E1222"/>
      <c r="F1222"/>
      <c r="G1222"/>
      <c r="H1222"/>
      <c r="I1222"/>
      <c r="J1222"/>
      <c r="K1222"/>
      <c r="L1222"/>
      <c r="M1222"/>
      <c r="N1222"/>
      <c r="O1222">
        <f t="shared" si="312"/>
        <v>4</v>
      </c>
      <c r="P1222" s="224">
        <v>36</v>
      </c>
      <c r="Q1222">
        <f t="shared" si="300"/>
        <v>3.148495132290105E+64</v>
      </c>
      <c r="R1222">
        <f t="shared" si="301"/>
        <v>7.299382368411126E+65</v>
      </c>
      <c r="S1222">
        <f t="shared" si="302"/>
        <v>4.3133719722857122E-2</v>
      </c>
      <c r="T1222" s="225">
        <f t="shared" si="303"/>
        <v>0.68943721799543645</v>
      </c>
      <c r="U1222">
        <f t="shared" si="304"/>
        <v>7.8712378307252039E+63</v>
      </c>
      <c r="V1222">
        <f t="shared" si="305"/>
        <v>1.8248455921027813E+65</v>
      </c>
      <c r="W1222">
        <f t="shared" si="306"/>
        <v>4.3133719722856803E-2</v>
      </c>
      <c r="X1222" s="225">
        <f t="shared" si="307"/>
        <v>0.30123374048972262</v>
      </c>
      <c r="Y1222">
        <f t="shared" si="308"/>
        <v>2.2200927214866222E+63</v>
      </c>
      <c r="Z1222">
        <f t="shared" si="309"/>
        <v>1.2165637280685208E+65</v>
      </c>
      <c r="AA1222">
        <f t="shared" si="310"/>
        <v>1.8248881421208864E-2</v>
      </c>
      <c r="AB1222">
        <f t="shared" si="311"/>
        <v>8.2247163435217402E-2</v>
      </c>
    </row>
    <row r="1223" spans="1:28" hidden="1" x14ac:dyDescent="0.2">
      <c r="A1223"/>
      <c r="B1223"/>
      <c r="C1223"/>
      <c r="D1223"/>
      <c r="E1223"/>
      <c r="F1223"/>
      <c r="G1223"/>
      <c r="H1223"/>
      <c r="I1223"/>
      <c r="J1223"/>
      <c r="K1223"/>
      <c r="L1223"/>
      <c r="M1223"/>
      <c r="N1223"/>
      <c r="O1223">
        <f t="shared" si="312"/>
        <v>4</v>
      </c>
      <c r="P1223" s="224">
        <v>37</v>
      </c>
      <c r="Q1223">
        <f t="shared" si="300"/>
        <v>3.4888729844295586E+64</v>
      </c>
      <c r="R1223">
        <f t="shared" si="301"/>
        <v>7.299382368411126E+65</v>
      </c>
      <c r="S1223">
        <f t="shared" si="302"/>
        <v>4.7796824557760353E-2</v>
      </c>
      <c r="T1223" s="225">
        <f t="shared" si="303"/>
        <v>0.64630349827257927</v>
      </c>
      <c r="U1223">
        <f t="shared" si="304"/>
        <v>7.6585016731380933E+63</v>
      </c>
      <c r="V1223">
        <f t="shared" si="305"/>
        <v>1.8248455921027813E+65</v>
      </c>
      <c r="W1223">
        <f t="shared" si="306"/>
        <v>4.1967943514131259E-2</v>
      </c>
      <c r="X1223" s="225">
        <f t="shared" si="307"/>
        <v>0.25810002076686583</v>
      </c>
      <c r="Y1223">
        <f t="shared" si="308"/>
        <v>1.9146254182845091E+63</v>
      </c>
      <c r="Z1223">
        <f t="shared" si="309"/>
        <v>1.2165637280685208E+65</v>
      </c>
      <c r="AA1223">
        <f t="shared" si="310"/>
        <v>1.5737978817799106E-2</v>
      </c>
      <c r="AB1223">
        <f t="shared" si="311"/>
        <v>6.3998282014008534E-2</v>
      </c>
    </row>
    <row r="1224" spans="1:28" hidden="1" x14ac:dyDescent="0.2">
      <c r="A1224"/>
      <c r="B1224"/>
      <c r="C1224"/>
      <c r="D1224"/>
      <c r="E1224"/>
      <c r="F1224"/>
      <c r="G1224"/>
      <c r="H1224"/>
      <c r="I1224"/>
      <c r="J1224"/>
      <c r="K1224"/>
      <c r="L1224"/>
      <c r="M1224"/>
      <c r="N1224"/>
      <c r="O1224">
        <f t="shared" si="312"/>
        <v>4</v>
      </c>
      <c r="P1224" s="224">
        <v>38</v>
      </c>
      <c r="Q1224">
        <f t="shared" si="300"/>
        <v>3.8561227722642126E+64</v>
      </c>
      <c r="R1224">
        <f t="shared" si="301"/>
        <v>7.299382368411126E+65</v>
      </c>
      <c r="S1224">
        <f t="shared" si="302"/>
        <v>5.2828069248050419E-2</v>
      </c>
      <c r="T1224" s="225">
        <f t="shared" si="303"/>
        <v>0.59850667371481892</v>
      </c>
      <c r="U1224">
        <f t="shared" si="304"/>
        <v>7.344995756693808E+63</v>
      </c>
      <c r="V1224">
        <f t="shared" si="305"/>
        <v>1.8248455921027813E+65</v>
      </c>
      <c r="W1224">
        <f t="shared" si="306"/>
        <v>4.024995752232452E-2</v>
      </c>
      <c r="X1224" s="225">
        <f t="shared" si="307"/>
        <v>0.21613207725273459</v>
      </c>
      <c r="Y1224">
        <f t="shared" si="308"/>
        <v>1.6123161417132829E+63</v>
      </c>
      <c r="Z1224">
        <f t="shared" si="309"/>
        <v>1.2165637280685208E+65</v>
      </c>
      <c r="AA1224">
        <f t="shared" si="310"/>
        <v>1.3253034793936188E-2</v>
      </c>
      <c r="AB1224">
        <f t="shared" si="311"/>
        <v>4.8260303196209428E-2</v>
      </c>
    </row>
    <row r="1225" spans="1:28" hidden="1" x14ac:dyDescent="0.2">
      <c r="A1225"/>
      <c r="B1225"/>
      <c r="C1225"/>
      <c r="D1225"/>
      <c r="E1225"/>
      <c r="F1225"/>
      <c r="G1225"/>
      <c r="H1225"/>
      <c r="I1225"/>
      <c r="J1225"/>
      <c r="K1225"/>
      <c r="L1225"/>
      <c r="M1225"/>
      <c r="N1225"/>
      <c r="O1225">
        <f t="shared" si="312"/>
        <v>4</v>
      </c>
      <c r="P1225" s="224">
        <v>39</v>
      </c>
      <c r="Q1225">
        <f t="shared" si="300"/>
        <v>4.2516225437785848E+64</v>
      </c>
      <c r="R1225">
        <f t="shared" si="301"/>
        <v>7.299382368411126E+65</v>
      </c>
      <c r="S1225">
        <f t="shared" si="302"/>
        <v>5.8246332760672266E-2</v>
      </c>
      <c r="T1225" s="225">
        <f t="shared" si="303"/>
        <v>0.54567860446676852</v>
      </c>
      <c r="U1225">
        <f t="shared" si="304"/>
        <v>6.9212460014998663E+63</v>
      </c>
      <c r="V1225">
        <f t="shared" si="305"/>
        <v>1.8248455921027813E+65</v>
      </c>
      <c r="W1225">
        <f t="shared" si="306"/>
        <v>3.7927844588343883E-2</v>
      </c>
      <c r="X1225" s="225">
        <f t="shared" si="307"/>
        <v>0.17588211973041007</v>
      </c>
      <c r="Y1225">
        <f t="shared" si="308"/>
        <v>1.318332571714273E+63</v>
      </c>
      <c r="Z1225">
        <f t="shared" si="309"/>
        <v>1.2165637280685208E+65</v>
      </c>
      <c r="AA1225">
        <f t="shared" si="310"/>
        <v>1.0836527025241216E-2</v>
      </c>
      <c r="AB1225">
        <f t="shared" si="311"/>
        <v>3.5007268402273237E-2</v>
      </c>
    </row>
    <row r="1226" spans="1:28" hidden="1" x14ac:dyDescent="0.2">
      <c r="A1226"/>
      <c r="B1226"/>
      <c r="C1226"/>
      <c r="D1226"/>
      <c r="E1226"/>
      <c r="F1226"/>
      <c r="G1226"/>
      <c r="H1226"/>
      <c r="I1226"/>
      <c r="J1226"/>
      <c r="K1226"/>
      <c r="L1226"/>
      <c r="M1226"/>
      <c r="N1226"/>
      <c r="O1226">
        <f t="shared" si="312"/>
        <v>4</v>
      </c>
      <c r="P1226" s="224">
        <v>40</v>
      </c>
      <c r="Q1226">
        <f t="shared" si="300"/>
        <v>4.676784798156369E+64</v>
      </c>
      <c r="R1226">
        <f t="shared" si="301"/>
        <v>7.299382368411126E+65</v>
      </c>
      <c r="S1226">
        <f t="shared" si="302"/>
        <v>6.407096603673848E-2</v>
      </c>
      <c r="T1226" s="225">
        <f t="shared" si="303"/>
        <v>0.48743227170609627</v>
      </c>
      <c r="U1226">
        <f t="shared" si="304"/>
        <v>6.3774338156678779E+63</v>
      </c>
      <c r="V1226">
        <f t="shared" si="305"/>
        <v>1.8248455921027813E+65</v>
      </c>
      <c r="W1226">
        <f t="shared" si="306"/>
        <v>3.4947799656403371E-2</v>
      </c>
      <c r="X1226" s="225">
        <f t="shared" si="307"/>
        <v>0.13795427514206618</v>
      </c>
      <c r="Y1226">
        <f t="shared" si="308"/>
        <v>1.0381869002249802E+63</v>
      </c>
      <c r="Z1226">
        <f t="shared" si="309"/>
        <v>1.2165637280685208E+65</v>
      </c>
      <c r="AA1226">
        <f t="shared" si="310"/>
        <v>8.5337650323773773E-3</v>
      </c>
      <c r="AB1226">
        <f t="shared" si="311"/>
        <v>2.4170741377032023E-2</v>
      </c>
    </row>
    <row r="1227" spans="1:28" hidden="1" x14ac:dyDescent="0.2">
      <c r="A1227"/>
      <c r="B1227"/>
      <c r="C1227"/>
      <c r="D1227"/>
      <c r="E1227"/>
      <c r="F1227"/>
      <c r="G1227"/>
      <c r="H1227"/>
      <c r="I1227"/>
      <c r="J1227"/>
      <c r="K1227"/>
      <c r="L1227"/>
      <c r="M1227"/>
      <c r="N1227"/>
      <c r="O1227">
        <f t="shared" si="312"/>
        <v>4</v>
      </c>
      <c r="P1227" s="224">
        <v>41</v>
      </c>
      <c r="Q1227">
        <f t="shared" si="300"/>
        <v>5.1330564857815921E+64</v>
      </c>
      <c r="R1227">
        <f t="shared" si="301"/>
        <v>7.299382368411126E+65</v>
      </c>
      <c r="S1227">
        <f t="shared" si="302"/>
        <v>7.0321791991545132E-2</v>
      </c>
      <c r="T1227" s="225">
        <f t="shared" si="303"/>
        <v>0.42336130566935781</v>
      </c>
      <c r="U1227">
        <f t="shared" si="304"/>
        <v>5.7033960953126455E+63</v>
      </c>
      <c r="V1227">
        <f t="shared" si="305"/>
        <v>1.8248455921027813E+65</v>
      </c>
      <c r="W1227">
        <f t="shared" si="306"/>
        <v>3.1254129774018771E-2</v>
      </c>
      <c r="X1227" s="225">
        <f t="shared" si="307"/>
        <v>0.1030064754856628</v>
      </c>
      <c r="Y1227">
        <f t="shared" si="308"/>
        <v>7.7773583117900946E+62</v>
      </c>
      <c r="Z1227">
        <f t="shared" si="309"/>
        <v>1.2165637280685208E+65</v>
      </c>
      <c r="AA1227">
        <f t="shared" si="310"/>
        <v>6.3928901810493969E-3</v>
      </c>
      <c r="AB1227">
        <f t="shared" si="311"/>
        <v>1.5636976344654645E-2</v>
      </c>
    </row>
    <row r="1228" spans="1:28" hidden="1" x14ac:dyDescent="0.2">
      <c r="A1228"/>
      <c r="B1228"/>
      <c r="C1228"/>
      <c r="D1228"/>
      <c r="E1228"/>
      <c r="F1228"/>
      <c r="G1228"/>
      <c r="H1228"/>
      <c r="I1228"/>
      <c r="J1228"/>
      <c r="K1228"/>
      <c r="L1228"/>
      <c r="M1228"/>
      <c r="N1228"/>
      <c r="O1228">
        <f t="shared" si="312"/>
        <v>4</v>
      </c>
      <c r="P1228" s="224">
        <v>42</v>
      </c>
      <c r="Q1228">
        <f t="shared" si="300"/>
        <v>5.621919008236711E+64</v>
      </c>
      <c r="R1228">
        <f t="shared" si="301"/>
        <v>7.299382368411126E+65</v>
      </c>
      <c r="S1228">
        <f t="shared" si="302"/>
        <v>7.7019105514545716E-2</v>
      </c>
      <c r="T1228" s="225">
        <f t="shared" si="303"/>
        <v>0.35303951367781267</v>
      </c>
      <c r="U1228">
        <f t="shared" si="304"/>
        <v>4.8886252245538963E+63</v>
      </c>
      <c r="V1228">
        <f t="shared" si="305"/>
        <v>1.8248455921027813E+65</v>
      </c>
      <c r="W1228">
        <f t="shared" si="306"/>
        <v>2.6789254092017187E-2</v>
      </c>
      <c r="X1228" s="225">
        <f t="shared" si="307"/>
        <v>7.1752345711644031E-2</v>
      </c>
      <c r="Y1228">
        <f t="shared" si="308"/>
        <v>5.4318058050596619E+62</v>
      </c>
      <c r="Z1228">
        <f t="shared" si="309"/>
        <v>1.2165637280685208E+65</v>
      </c>
      <c r="AA1228">
        <f t="shared" si="310"/>
        <v>4.4648756820026819E-3</v>
      </c>
      <c r="AB1228">
        <f t="shared" si="311"/>
        <v>9.2440861636052477E-3</v>
      </c>
    </row>
    <row r="1229" spans="1:28" hidden="1" x14ac:dyDescent="0.2">
      <c r="A1229"/>
      <c r="B1229"/>
      <c r="C1229"/>
      <c r="D1229"/>
      <c r="E1229"/>
      <c r="F1229"/>
      <c r="G1229"/>
      <c r="H1229"/>
      <c r="I1229"/>
      <c r="J1229"/>
      <c r="K1229"/>
      <c r="L1229"/>
      <c r="M1229"/>
      <c r="N1229"/>
      <c r="O1229">
        <f t="shared" si="312"/>
        <v>4</v>
      </c>
      <c r="P1229" s="224">
        <v>43</v>
      </c>
      <c r="Q1229">
        <f t="shared" si="300"/>
        <v>6.1448882183054433E+64</v>
      </c>
      <c r="R1229">
        <f t="shared" si="301"/>
        <v>7.299382368411126E+65</v>
      </c>
      <c r="S1229">
        <f t="shared" si="302"/>
        <v>8.418367346938993E-2</v>
      </c>
      <c r="T1229" s="225">
        <f t="shared" si="303"/>
        <v>0.27602040816326695</v>
      </c>
      <c r="U1229">
        <f t="shared" si="304"/>
        <v>3.9222690755139844E+63</v>
      </c>
      <c r="V1229">
        <f t="shared" si="305"/>
        <v>1.8248455921027813E+65</v>
      </c>
      <c r="W1229">
        <f t="shared" si="306"/>
        <v>2.1493703864524389E-2</v>
      </c>
      <c r="X1229" s="225">
        <f t="shared" si="307"/>
        <v>4.4963091619626847E-2</v>
      </c>
      <c r="Y1229">
        <f t="shared" si="308"/>
        <v>3.4106687613166717E+62</v>
      </c>
      <c r="Z1229">
        <f t="shared" si="309"/>
        <v>1.2165637280685208E+65</v>
      </c>
      <c r="AA1229">
        <f t="shared" si="310"/>
        <v>2.8035265910250546E-3</v>
      </c>
      <c r="AB1229">
        <f t="shared" si="311"/>
        <v>4.7792104816025659E-3</v>
      </c>
    </row>
    <row r="1230" spans="1:28" hidden="1" x14ac:dyDescent="0.2">
      <c r="A1230"/>
      <c r="B1230"/>
      <c r="C1230"/>
      <c r="D1230"/>
      <c r="E1230"/>
      <c r="F1230"/>
      <c r="G1230"/>
      <c r="H1230"/>
      <c r="I1230"/>
      <c r="J1230"/>
      <c r="K1230"/>
      <c r="L1230"/>
      <c r="M1230"/>
      <c r="N1230"/>
      <c r="O1230">
        <f t="shared" si="312"/>
        <v>4</v>
      </c>
      <c r="P1230" s="224">
        <v>44</v>
      </c>
      <c r="Q1230">
        <f t="shared" si="300"/>
        <v>6.7035144199694184E+64</v>
      </c>
      <c r="R1230">
        <f t="shared" si="301"/>
        <v>7.299382368411126E+65</v>
      </c>
      <c r="S1230">
        <f t="shared" si="302"/>
        <v>9.1836734693877778E-2</v>
      </c>
      <c r="T1230" s="225">
        <f t="shared" si="303"/>
        <v>0.19183673469387702</v>
      </c>
      <c r="U1230">
        <f t="shared" si="304"/>
        <v>2.7931310083206562E+63</v>
      </c>
      <c r="V1230">
        <f t="shared" si="305"/>
        <v>1.8248455921027813E+65</v>
      </c>
      <c r="W1230">
        <f t="shared" si="306"/>
        <v>1.530612244897999E-2</v>
      </c>
      <c r="X1230" s="225">
        <f t="shared" si="307"/>
        <v>2.3469387755102461E-2</v>
      </c>
      <c r="Y1230">
        <f t="shared" si="308"/>
        <v>1.7828495797790841E+62</v>
      </c>
      <c r="Z1230">
        <f t="shared" si="309"/>
        <v>1.2165637280685208E+65</v>
      </c>
      <c r="AA1230">
        <f t="shared" si="310"/>
        <v>1.4654798089448449E-3</v>
      </c>
      <c r="AB1230">
        <f t="shared" si="311"/>
        <v>1.9756838905775113E-3</v>
      </c>
    </row>
    <row r="1231" spans="1:28" hidden="1" x14ac:dyDescent="0.2">
      <c r="A1231"/>
      <c r="B1231"/>
      <c r="C1231"/>
      <c r="D1231"/>
      <c r="E1231"/>
      <c r="F1231"/>
      <c r="G1231"/>
      <c r="H1231"/>
      <c r="I1231"/>
      <c r="J1231"/>
      <c r="K1231"/>
      <c r="L1231"/>
      <c r="M1231"/>
      <c r="N1231"/>
      <c r="O1231">
        <f t="shared" si="312"/>
        <v>4</v>
      </c>
      <c r="P1231" s="224">
        <v>45</v>
      </c>
      <c r="Q1231">
        <f t="shared" si="300"/>
        <v>7.2993823684110696E+64</v>
      </c>
      <c r="R1231">
        <f t="shared" si="301"/>
        <v>7.299382368411126E+65</v>
      </c>
      <c r="S1231">
        <f t="shared" si="302"/>
        <v>9.9999999999999228E-2</v>
      </c>
      <c r="T1231" s="225">
        <f t="shared" si="303"/>
        <v>9.9999999999999228E-2</v>
      </c>
      <c r="U1231">
        <f t="shared" si="304"/>
        <v>1.4896698711043153E+63</v>
      </c>
      <c r="V1231">
        <f t="shared" si="305"/>
        <v>1.8248455921027813E+65</v>
      </c>
      <c r="W1231">
        <f t="shared" si="306"/>
        <v>8.1632653061224705E-3</v>
      </c>
      <c r="X1231" s="225">
        <f t="shared" si="307"/>
        <v>8.1632653061224705E-3</v>
      </c>
      <c r="Y1231">
        <f t="shared" si="308"/>
        <v>6.2069577962681245E+61</v>
      </c>
      <c r="Z1231">
        <f t="shared" si="309"/>
        <v>1.2165637280685208E+65</v>
      </c>
      <c r="AA1231">
        <f t="shared" si="310"/>
        <v>5.1020408163266633E-4</v>
      </c>
      <c r="AB1231">
        <f t="shared" si="311"/>
        <v>5.1020408163266633E-4</v>
      </c>
    </row>
    <row r="1232" spans="1:28" hidden="1" x14ac:dyDescent="0.2">
      <c r="A1232"/>
      <c r="B1232"/>
      <c r="C1232"/>
      <c r="D1232"/>
      <c r="E1232"/>
      <c r="F1232"/>
      <c r="G1232"/>
      <c r="H1232"/>
      <c r="I1232"/>
      <c r="J1232"/>
      <c r="K1232"/>
      <c r="L1232"/>
      <c r="M1232"/>
      <c r="N1232"/>
      <c r="O1232">
        <f t="shared" si="312"/>
        <v>4</v>
      </c>
      <c r="P1232" s="224">
        <v>46</v>
      </c>
      <c r="Q1232">
        <f t="shared" si="300"/>
        <v>0</v>
      </c>
      <c r="R1232">
        <f t="shared" si="301"/>
        <v>7.299382368411126E+65</v>
      </c>
      <c r="S1232">
        <f t="shared" si="302"/>
        <v>0</v>
      </c>
      <c r="T1232" s="225">
        <f>S1232</f>
        <v>0</v>
      </c>
      <c r="U1232">
        <f t="shared" si="304"/>
        <v>0</v>
      </c>
      <c r="V1232">
        <f t="shared" si="305"/>
        <v>1.8248455921027813E+65</v>
      </c>
      <c r="W1232">
        <f t="shared" si="306"/>
        <v>0</v>
      </c>
      <c r="X1232" s="225">
        <f t="shared" si="307"/>
        <v>0</v>
      </c>
      <c r="Y1232">
        <f t="shared" si="308"/>
        <v>0</v>
      </c>
      <c r="Z1232">
        <f t="shared" si="309"/>
        <v>1.2165637280685208E+65</v>
      </c>
      <c r="AA1232">
        <f t="shared" si="310"/>
        <v>0</v>
      </c>
      <c r="AB1232">
        <f t="shared" si="311"/>
        <v>0</v>
      </c>
    </row>
    <row r="1233" spans="1:28" hidden="1" x14ac:dyDescent="0.2">
      <c r="A1233"/>
      <c r="B1233"/>
      <c r="C1233"/>
      <c r="D1233"/>
      <c r="E1233"/>
      <c r="F1233"/>
      <c r="G1233"/>
      <c r="H1233"/>
      <c r="I1233"/>
      <c r="J1233"/>
      <c r="K1233"/>
      <c r="L1233"/>
      <c r="M1233"/>
      <c r="N1233"/>
      <c r="O1233"/>
      <c r="P1233" s="224"/>
      <c r="Q1233"/>
      <c r="R1233"/>
      <c r="S1233"/>
      <c r="T1233" s="225"/>
      <c r="U1233"/>
      <c r="V1233"/>
      <c r="W1233"/>
      <c r="X1233" s="225"/>
      <c r="Y1233"/>
      <c r="Z1233"/>
      <c r="AA1233"/>
      <c r="AB1233"/>
    </row>
    <row r="1234" spans="1:28" hidden="1" x14ac:dyDescent="0.2">
      <c r="A1234"/>
      <c r="B1234"/>
      <c r="C1234"/>
      <c r="D1234"/>
      <c r="E1234"/>
      <c r="F1234"/>
      <c r="G1234"/>
      <c r="H1234"/>
      <c r="I1234"/>
      <c r="J1234"/>
      <c r="K1234"/>
      <c r="L1234"/>
      <c r="M1234"/>
      <c r="N1234"/>
      <c r="O1234" s="61" t="s">
        <v>49</v>
      </c>
      <c r="P1234"/>
      <c r="Q1234" s="62" t="s">
        <v>33</v>
      </c>
      <c r="R1234" s="62"/>
      <c r="S1234" s="62"/>
      <c r="T1234" s="225" t="s">
        <v>37</v>
      </c>
      <c r="U1234" s="62" t="s">
        <v>34</v>
      </c>
      <c r="V1234" s="62"/>
      <c r="W1234" s="62"/>
      <c r="X1234" s="225" t="s">
        <v>37</v>
      </c>
      <c r="Y1234" s="62" t="s">
        <v>35</v>
      </c>
      <c r="Z1234" s="62"/>
      <c r="AA1234" s="62"/>
      <c r="AB1234" s="62" t="s">
        <v>37</v>
      </c>
    </row>
    <row r="1235" spans="1:28" hidden="1" x14ac:dyDescent="0.2">
      <c r="A1235"/>
      <c r="B1235"/>
      <c r="C1235"/>
      <c r="D1235"/>
      <c r="E1235"/>
      <c r="F1235"/>
      <c r="G1235"/>
      <c r="H1235"/>
      <c r="I1235"/>
      <c r="J1235"/>
      <c r="K1235"/>
      <c r="L1235"/>
      <c r="M1235"/>
      <c r="N1235"/>
      <c r="O1235" t="s">
        <v>38</v>
      </c>
      <c r="P1235" t="s">
        <v>42</v>
      </c>
      <c r="Q1235" s="63" t="s">
        <v>43</v>
      </c>
      <c r="R1235" s="63" t="s">
        <v>44</v>
      </c>
      <c r="S1235" s="63" t="s">
        <v>45</v>
      </c>
      <c r="T1235" s="227" t="s">
        <v>40</v>
      </c>
      <c r="U1235" s="63" t="s">
        <v>43</v>
      </c>
      <c r="V1235" s="63" t="s">
        <v>44</v>
      </c>
      <c r="W1235" s="63" t="s">
        <v>45</v>
      </c>
      <c r="X1235" s="227" t="s">
        <v>40</v>
      </c>
      <c r="Y1235" s="63" t="s">
        <v>43</v>
      </c>
      <c r="Z1235" s="63" t="s">
        <v>44</v>
      </c>
      <c r="AA1235" s="63" t="s">
        <v>45</v>
      </c>
      <c r="AB1235" s="63" t="s">
        <v>40</v>
      </c>
    </row>
    <row r="1236" spans="1:28" hidden="1" x14ac:dyDescent="0.2">
      <c r="A1236"/>
      <c r="B1236"/>
      <c r="C1236"/>
      <c r="D1236"/>
      <c r="E1236"/>
      <c r="F1236"/>
      <c r="G1236"/>
      <c r="H1236"/>
      <c r="I1236"/>
      <c r="J1236"/>
      <c r="K1236"/>
      <c r="L1236"/>
      <c r="M1236"/>
      <c r="N1236"/>
      <c r="O1236">
        <v>5</v>
      </c>
      <c r="P1236" s="224">
        <v>0</v>
      </c>
      <c r="Q1236">
        <f t="shared" ref="Q1236:Q1281" si="313">IF(P1236&lt;=($B$8-O1236),EXP(GAMMALN(O1236+$C$9+$C$11))*COMBIN($B$8-O1236,P1236)*EXP(GAMMALN(P1236+O1236+$C$9))*EXP(GAMMALN($B$8-O1236-P1236+$C$11)),0)</f>
        <v>2.2967466406171943E+59</v>
      </c>
      <c r="R1236">
        <f t="shared" ref="R1236:R1281" si="314">EXP(GAMMALN(O1236+$C$9))*EXP(GAMMALN($C$11))*EXP(GAMMALN($B$8+$C$9+$C$11))</f>
        <v>3.6496911842055616E+66</v>
      </c>
      <c r="S1236">
        <f t="shared" ref="S1236:S1281" si="315">Q1236/R1236</f>
        <v>6.2929889809762997E-8</v>
      </c>
      <c r="T1236" s="225">
        <f t="shared" ref="T1236:T1280" si="316">IF(T1237=0,S1236,T1237+S1236)</f>
        <v>1.0000000000000075</v>
      </c>
      <c r="U1236">
        <f t="shared" ref="U1236:U1281" si="317">IF(P1236&lt;=($B$8-O1236),EXP(GAMMALN(O1236+$C$9+$C$11))*COMBIN($B$8-O1236,P1236)*EXP(GAMMALN(P1236+O1236-1+$C$9))*EXP(GAMMALN($B$8-O1236+1-P1236+$C$11)),0)</f>
        <v>2.0670719765555593E+60</v>
      </c>
      <c r="V1236">
        <f t="shared" ref="V1236:V1281" si="318">EXP(GAMMALN(O1236-1+$C$9))*EXP(GAMMALN($C$11+1))*EXP(GAMMALN($B$8+$C$9+$C$11))</f>
        <v>7.299382368411126E+65</v>
      </c>
      <c r="W1236">
        <f t="shared" ref="W1236:W1281" si="319">U1236/V1236</f>
        <v>2.8318450414394495E-6</v>
      </c>
      <c r="X1236" s="225">
        <f t="shared" ref="X1236:X1280" si="320">IF(X1237=0,W1236,X1237+W1236)</f>
        <v>1.0000000000000078</v>
      </c>
      <c r="Y1236">
        <f t="shared" ref="Y1236:Y1281" si="321">IF(P1236&lt;=($B$8-O1236),EXP(GAMMALN(O1236+$C$9+$C$11))*COMBIN($B$8-O1236,P1236)*EXP(GAMMALN(P1236+O1236-2+$C$9))*EXP(GAMMALN($B$8-O1236+2-P1236+$C$11)),0)</f>
        <v>2.3771327730387798E+61</v>
      </c>
      <c r="Z1236">
        <f t="shared" ref="Z1236:Z1281" si="322">EXP(GAMMALN(O1236-2+$C$9))*EXP(GAMMALN($C$11+2))*EXP(GAMMALN($B$8+$C$9+$C$11))</f>
        <v>3.6496911842055625E+65</v>
      </c>
      <c r="AA1236">
        <f t="shared" ref="AA1236:AA1281" si="323">Y1236/Z1236</f>
        <v>6.5132435953104236E-5</v>
      </c>
      <c r="AB1236">
        <f t="shared" ref="AB1236:AB1280" si="324">IF(AB1237=0,AA1236,AB1237+AA1236)</f>
        <v>1.000000000000008</v>
      </c>
    </row>
    <row r="1237" spans="1:28" hidden="1" x14ac:dyDescent="0.2">
      <c r="A1237"/>
      <c r="B1237"/>
      <c r="C1237"/>
      <c r="D1237"/>
      <c r="E1237"/>
      <c r="F1237"/>
      <c r="G1237"/>
      <c r="H1237"/>
      <c r="I1237"/>
      <c r="J1237"/>
      <c r="K1237"/>
      <c r="L1237"/>
      <c r="M1237"/>
      <c r="N1237"/>
      <c r="O1237">
        <f t="shared" ref="O1237:O1281" si="325">O1236</f>
        <v>5</v>
      </c>
      <c r="P1237" s="224">
        <v>1</v>
      </c>
      <c r="Q1237">
        <f t="shared" si="313"/>
        <v>1.3780479843703386E+60</v>
      </c>
      <c r="R1237">
        <f t="shared" si="314"/>
        <v>3.6496911842055616E+66</v>
      </c>
      <c r="S1237">
        <f t="shared" si="315"/>
        <v>3.7757933885858405E-7</v>
      </c>
      <c r="T1237" s="225">
        <f t="shared" si="316"/>
        <v>0.99999993707011769</v>
      </c>
      <c r="U1237">
        <f t="shared" si="317"/>
        <v>1.0105685218715653E+61</v>
      </c>
      <c r="V1237">
        <f t="shared" si="318"/>
        <v>7.299382368411126E+65</v>
      </c>
      <c r="W1237">
        <f t="shared" si="319"/>
        <v>1.3844575758147852E-5</v>
      </c>
      <c r="X1237" s="225">
        <f t="shared" si="320"/>
        <v>0.99999716815496631</v>
      </c>
      <c r="Y1237">
        <f t="shared" si="321"/>
        <v>9.0951166968444618E+61</v>
      </c>
      <c r="Z1237">
        <f t="shared" si="322"/>
        <v>3.6496911842055625E+65</v>
      </c>
      <c r="AA1237">
        <f t="shared" si="323"/>
        <v>2.492023636466716E-4</v>
      </c>
      <c r="AB1237">
        <f t="shared" si="324"/>
        <v>0.99993486756405481</v>
      </c>
    </row>
    <row r="1238" spans="1:28" hidden="1" x14ac:dyDescent="0.2">
      <c r="A1238"/>
      <c r="B1238"/>
      <c r="C1238"/>
      <c r="D1238"/>
      <c r="E1238"/>
      <c r="F1238"/>
      <c r="G1238"/>
      <c r="H1238"/>
      <c r="I1238"/>
      <c r="J1238"/>
      <c r="K1238"/>
      <c r="L1238"/>
      <c r="M1238"/>
      <c r="N1238"/>
      <c r="O1238">
        <f t="shared" si="325"/>
        <v>5</v>
      </c>
      <c r="P1238" s="224">
        <v>2</v>
      </c>
      <c r="Q1238">
        <f t="shared" si="313"/>
        <v>4.8231679452960777E+60</v>
      </c>
      <c r="R1238">
        <f t="shared" si="314"/>
        <v>3.6496911842055616E+66</v>
      </c>
      <c r="S1238">
        <f t="shared" si="315"/>
        <v>1.3215276860050147E-6</v>
      </c>
      <c r="T1238" s="225">
        <f t="shared" si="316"/>
        <v>0.99999955949077879</v>
      </c>
      <c r="U1238">
        <f t="shared" si="317"/>
        <v>2.9628031663962282E+61</v>
      </c>
      <c r="V1238">
        <f t="shared" si="318"/>
        <v>7.299382368411126E+65</v>
      </c>
      <c r="W1238">
        <f t="shared" si="319"/>
        <v>4.0589778927297771E-5</v>
      </c>
      <c r="X1238" s="225">
        <f t="shared" si="320"/>
        <v>0.99998332357920816</v>
      </c>
      <c r="Y1238">
        <f t="shared" si="321"/>
        <v>2.1727223220238658E+62</v>
      </c>
      <c r="Z1238">
        <f t="shared" si="322"/>
        <v>3.6496911842055625E+65</v>
      </c>
      <c r="AA1238">
        <f t="shared" si="323"/>
        <v>5.953167576003578E-4</v>
      </c>
      <c r="AB1238">
        <f t="shared" si="324"/>
        <v>0.99968566520040814</v>
      </c>
    </row>
    <row r="1239" spans="1:28" hidden="1" x14ac:dyDescent="0.2">
      <c r="A1239"/>
      <c r="B1239"/>
      <c r="C1239"/>
      <c r="D1239"/>
      <c r="E1239"/>
      <c r="F1239"/>
      <c r="G1239"/>
      <c r="H1239"/>
      <c r="I1239"/>
      <c r="J1239"/>
      <c r="K1239"/>
      <c r="L1239"/>
      <c r="M1239"/>
      <c r="N1239"/>
      <c r="O1239">
        <f t="shared" si="325"/>
        <v>5</v>
      </c>
      <c r="P1239" s="224">
        <v>3</v>
      </c>
      <c r="Q1239">
        <f t="shared" si="313"/>
        <v>1.2861781187456329E+61</v>
      </c>
      <c r="R1239">
        <f t="shared" si="314"/>
        <v>3.6496911842055616E+66</v>
      </c>
      <c r="S1239">
        <f t="shared" si="315"/>
        <v>3.5240738293467394E-6</v>
      </c>
      <c r="T1239" s="225">
        <f t="shared" si="316"/>
        <v>0.99999823796309273</v>
      </c>
      <c r="U1239">
        <f t="shared" si="317"/>
        <v>6.7524351234145084E+61</v>
      </c>
      <c r="V1239">
        <f t="shared" si="318"/>
        <v>7.299382368411126E+65</v>
      </c>
      <c r="W1239">
        <f t="shared" si="319"/>
        <v>9.2506938020350994E-5</v>
      </c>
      <c r="X1239" s="225">
        <f t="shared" si="320"/>
        <v>0.99994273380028087</v>
      </c>
      <c r="Y1239">
        <f t="shared" si="321"/>
        <v>4.1479244329547198E+62</v>
      </c>
      <c r="Z1239">
        <f t="shared" si="322"/>
        <v>3.6496911842055625E+65</v>
      </c>
      <c r="AA1239">
        <f t="shared" si="323"/>
        <v>1.1365138099643378E-3</v>
      </c>
      <c r="AB1239">
        <f t="shared" si="324"/>
        <v>0.99909034844280775</v>
      </c>
    </row>
    <row r="1240" spans="1:28" hidden="1" x14ac:dyDescent="0.2">
      <c r="A1240"/>
      <c r="B1240"/>
      <c r="C1240"/>
      <c r="D1240"/>
      <c r="E1240"/>
      <c r="F1240"/>
      <c r="G1240"/>
      <c r="H1240"/>
      <c r="I1240"/>
      <c r="J1240"/>
      <c r="K1240"/>
      <c r="L1240"/>
      <c r="M1240"/>
      <c r="N1240"/>
      <c r="O1240">
        <f t="shared" si="325"/>
        <v>5</v>
      </c>
      <c r="P1240" s="224">
        <v>4</v>
      </c>
      <c r="Q1240">
        <f t="shared" si="313"/>
        <v>2.8939007671776884E+61</v>
      </c>
      <c r="R1240">
        <f t="shared" si="314"/>
        <v>3.6496911842055616E+66</v>
      </c>
      <c r="S1240">
        <f t="shared" si="315"/>
        <v>7.9291661160302024E-6</v>
      </c>
      <c r="T1240" s="225">
        <f t="shared" si="316"/>
        <v>0.99999471388926342</v>
      </c>
      <c r="U1240">
        <f t="shared" si="317"/>
        <v>1.3183325717142736E+62</v>
      </c>
      <c r="V1240">
        <f t="shared" si="318"/>
        <v>7.299382368411126E+65</v>
      </c>
      <c r="W1240">
        <f t="shared" si="319"/>
        <v>1.806087837540203E-4</v>
      </c>
      <c r="X1240" s="225">
        <f t="shared" si="320"/>
        <v>0.99985022686226055</v>
      </c>
      <c r="Y1240">
        <f t="shared" si="321"/>
        <v>6.9212460014998711E+62</v>
      </c>
      <c r="Z1240">
        <f t="shared" si="322"/>
        <v>3.6496911842055625E+65</v>
      </c>
      <c r="AA1240">
        <f t="shared" si="323"/>
        <v>1.8963922294171955E-3</v>
      </c>
      <c r="AB1240">
        <f t="shared" si="324"/>
        <v>0.99795383463284337</v>
      </c>
    </row>
    <row r="1241" spans="1:28" hidden="1" x14ac:dyDescent="0.2">
      <c r="A1241"/>
      <c r="B1241"/>
      <c r="C1241"/>
      <c r="D1241"/>
      <c r="E1241"/>
      <c r="F1241"/>
      <c r="G1241"/>
      <c r="H1241"/>
      <c r="I1241"/>
      <c r="J1241"/>
      <c r="K1241"/>
      <c r="L1241"/>
      <c r="M1241"/>
      <c r="N1241"/>
      <c r="O1241">
        <f t="shared" si="325"/>
        <v>5</v>
      </c>
      <c r="P1241" s="224">
        <v>5</v>
      </c>
      <c r="Q1241">
        <f t="shared" si="313"/>
        <v>5.7878015343553335E+61</v>
      </c>
      <c r="R1241">
        <f t="shared" si="314"/>
        <v>3.6496911842055616E+66</v>
      </c>
      <c r="S1241">
        <f t="shared" si="315"/>
        <v>1.5858332232060286E-5</v>
      </c>
      <c r="T1241" s="225">
        <f t="shared" si="316"/>
        <v>0.99998678472314739</v>
      </c>
      <c r="U1241">
        <f t="shared" si="317"/>
        <v>2.3151206137421508E+62</v>
      </c>
      <c r="V1241">
        <f t="shared" si="318"/>
        <v>7.299382368411126E+65</v>
      </c>
      <c r="W1241">
        <f t="shared" si="319"/>
        <v>3.17166644641208E-4</v>
      </c>
      <c r="X1241" s="225">
        <f t="shared" si="320"/>
        <v>0.99966961807850652</v>
      </c>
      <c r="Y1241">
        <f t="shared" si="321"/>
        <v>1.0546660573714189E+63</v>
      </c>
      <c r="Z1241">
        <f t="shared" si="322"/>
        <v>3.6496911842055625E+65</v>
      </c>
      <c r="AA1241">
        <f t="shared" si="323"/>
        <v>2.8897405400643253E-3</v>
      </c>
      <c r="AB1241">
        <f t="shared" si="324"/>
        <v>0.9960574424034262</v>
      </c>
    </row>
    <row r="1242" spans="1:28" hidden="1" x14ac:dyDescent="0.2">
      <c r="A1242"/>
      <c r="B1242"/>
      <c r="C1242"/>
      <c r="D1242"/>
      <c r="E1242"/>
      <c r="F1242"/>
      <c r="G1242"/>
      <c r="H1242"/>
      <c r="I1242"/>
      <c r="J1242"/>
      <c r="K1242"/>
      <c r="L1242"/>
      <c r="M1242"/>
      <c r="N1242"/>
      <c r="O1242">
        <f t="shared" si="325"/>
        <v>5</v>
      </c>
      <c r="P1242" s="224">
        <v>6</v>
      </c>
      <c r="Q1242">
        <f t="shared" si="313"/>
        <v>1.061096947965157E+62</v>
      </c>
      <c r="R1242">
        <f t="shared" si="314"/>
        <v>3.6496911842055616E+66</v>
      </c>
      <c r="S1242">
        <f t="shared" si="315"/>
        <v>2.9073609092110869E-5</v>
      </c>
      <c r="T1242" s="225">
        <f t="shared" si="316"/>
        <v>0.99997092639091534</v>
      </c>
      <c r="U1242">
        <f t="shared" si="317"/>
        <v>3.7620709973309672E+62</v>
      </c>
      <c r="V1242">
        <f t="shared" si="318"/>
        <v>7.299382368411126E+65</v>
      </c>
      <c r="W1242">
        <f t="shared" si="319"/>
        <v>5.1539579754195921E-4</v>
      </c>
      <c r="X1242" s="225">
        <f t="shared" si="320"/>
        <v>0.99935245143386531</v>
      </c>
      <c r="Y1242">
        <f t="shared" si="321"/>
        <v>1.504828398932398E+63</v>
      </c>
      <c r="Z1242">
        <f t="shared" si="322"/>
        <v>3.6496911842055625E+65</v>
      </c>
      <c r="AA1242">
        <f t="shared" si="323"/>
        <v>4.1231663803357049E-3</v>
      </c>
      <c r="AB1242">
        <f t="shared" si="324"/>
        <v>0.9931677018633619</v>
      </c>
    </row>
    <row r="1243" spans="1:28" hidden="1" x14ac:dyDescent="0.2">
      <c r="A1243"/>
      <c r="B1243"/>
      <c r="C1243"/>
      <c r="D1243"/>
      <c r="E1243"/>
      <c r="F1243"/>
      <c r="G1243"/>
      <c r="H1243"/>
      <c r="I1243"/>
      <c r="J1243"/>
      <c r="K1243"/>
      <c r="L1243"/>
      <c r="M1243"/>
      <c r="N1243"/>
      <c r="O1243">
        <f t="shared" si="325"/>
        <v>5</v>
      </c>
      <c r="P1243" s="224">
        <v>7</v>
      </c>
      <c r="Q1243">
        <f t="shared" si="313"/>
        <v>1.8190233393687853E+62</v>
      </c>
      <c r="R1243">
        <f t="shared" si="314"/>
        <v>3.6496911842055616E+66</v>
      </c>
      <c r="S1243">
        <f t="shared" si="315"/>
        <v>4.9840472729331405E-5</v>
      </c>
      <c r="T1243" s="225">
        <f t="shared" si="316"/>
        <v>0.99994185278182324</v>
      </c>
      <c r="U1243">
        <f t="shared" si="317"/>
        <v>5.760240574667995E+62</v>
      </c>
      <c r="V1243">
        <f t="shared" si="318"/>
        <v>7.299382368411126E+65</v>
      </c>
      <c r="W1243">
        <f t="shared" si="319"/>
        <v>7.8914081821443752E-4</v>
      </c>
      <c r="X1243" s="225">
        <f t="shared" si="320"/>
        <v>0.9988370556363233</v>
      </c>
      <c r="Y1243">
        <f t="shared" si="321"/>
        <v>2.0422671128368102E+63</v>
      </c>
      <c r="Z1243">
        <f t="shared" si="322"/>
        <v>3.6496911842055625E+65</v>
      </c>
      <c r="AA1243">
        <f t="shared" si="323"/>
        <v>5.5957258018841279E-3</v>
      </c>
      <c r="AB1243">
        <f t="shared" si="324"/>
        <v>0.98904453548302618</v>
      </c>
    </row>
    <row r="1244" spans="1:28" hidden="1" x14ac:dyDescent="0.2">
      <c r="A1244"/>
      <c r="B1244"/>
      <c r="C1244"/>
      <c r="D1244"/>
      <c r="E1244"/>
      <c r="F1244"/>
      <c r="G1244"/>
      <c r="H1244"/>
      <c r="I1244"/>
      <c r="J1244"/>
      <c r="K1244"/>
      <c r="L1244"/>
      <c r="M1244"/>
      <c r="N1244"/>
      <c r="O1244">
        <f t="shared" si="325"/>
        <v>5</v>
      </c>
      <c r="P1244" s="224">
        <v>8</v>
      </c>
      <c r="Q1244">
        <f t="shared" si="313"/>
        <v>2.9559129264743551E+62</v>
      </c>
      <c r="R1244">
        <f t="shared" si="314"/>
        <v>3.6496911842055616E+66</v>
      </c>
      <c r="S1244">
        <f t="shared" si="315"/>
        <v>8.0990768185165701E-5</v>
      </c>
      <c r="T1244" s="225">
        <f t="shared" si="316"/>
        <v>0.99989201230909386</v>
      </c>
      <c r="U1244">
        <f t="shared" si="317"/>
        <v>8.412982944580631E+62</v>
      </c>
      <c r="V1244">
        <f t="shared" si="318"/>
        <v>7.299382368411126E+65</v>
      </c>
      <c r="W1244">
        <f t="shared" si="319"/>
        <v>1.152560931865788E-3</v>
      </c>
      <c r="X1244" s="225">
        <f t="shared" si="320"/>
        <v>0.99804791481810884</v>
      </c>
      <c r="Y1244">
        <f t="shared" si="321"/>
        <v>2.6641112657839478E+63</v>
      </c>
      <c r="Z1244">
        <f t="shared" si="322"/>
        <v>3.6496911842055625E+65</v>
      </c>
      <c r="AA1244">
        <f t="shared" si="323"/>
        <v>7.2995525684835484E-3</v>
      </c>
      <c r="AB1244">
        <f t="shared" si="324"/>
        <v>0.98344880968114201</v>
      </c>
    </row>
    <row r="1245" spans="1:28" hidden="1" x14ac:dyDescent="0.2">
      <c r="A1245"/>
      <c r="B1245"/>
      <c r="C1245"/>
      <c r="D1245"/>
      <c r="E1245"/>
      <c r="F1245"/>
      <c r="G1245"/>
      <c r="H1245"/>
      <c r="I1245"/>
      <c r="J1245"/>
      <c r="K1245"/>
      <c r="L1245"/>
      <c r="M1245"/>
      <c r="N1245"/>
      <c r="O1245">
        <f t="shared" si="325"/>
        <v>5</v>
      </c>
      <c r="P1245" s="224">
        <v>9</v>
      </c>
      <c r="Q1245">
        <f t="shared" si="313"/>
        <v>4.5980867745156216E+62</v>
      </c>
      <c r="R1245">
        <f t="shared" si="314"/>
        <v>3.6496911842055616E+66</v>
      </c>
      <c r="S1245">
        <f t="shared" si="315"/>
        <v>1.2598563939914548E-4</v>
      </c>
      <c r="T1245" s="225">
        <f t="shared" si="316"/>
        <v>0.99981102154090873</v>
      </c>
      <c r="U1245">
        <f t="shared" si="317"/>
        <v>1.1823651705897424E+63</v>
      </c>
      <c r="V1245">
        <f t="shared" si="318"/>
        <v>7.299382368411126E+65</v>
      </c>
      <c r="W1245">
        <f t="shared" si="319"/>
        <v>1.6198153637033139E-3</v>
      </c>
      <c r="X1245" s="225">
        <f t="shared" si="320"/>
        <v>0.99689535388624306</v>
      </c>
      <c r="Y1245">
        <f t="shared" si="321"/>
        <v>3.3651931778322539E+63</v>
      </c>
      <c r="Z1245">
        <f t="shared" si="322"/>
        <v>3.6496911842055625E+65</v>
      </c>
      <c r="AA1245">
        <f t="shared" si="323"/>
        <v>9.2204874549263096E-3</v>
      </c>
      <c r="AB1245">
        <f t="shared" si="324"/>
        <v>0.97614925711265843</v>
      </c>
    </row>
    <row r="1246" spans="1:28" hidden="1" x14ac:dyDescent="0.2">
      <c r="A1246"/>
      <c r="B1246"/>
      <c r="C1246"/>
      <c r="D1246"/>
      <c r="E1246"/>
      <c r="F1246"/>
      <c r="G1246"/>
      <c r="H1246"/>
      <c r="I1246"/>
      <c r="J1246"/>
      <c r="K1246"/>
      <c r="L1246"/>
      <c r="M1246"/>
      <c r="N1246"/>
      <c r="O1246">
        <f t="shared" si="325"/>
        <v>5</v>
      </c>
      <c r="P1246" s="224">
        <v>10</v>
      </c>
      <c r="Q1246">
        <f t="shared" si="313"/>
        <v>6.8971301617734493E+62</v>
      </c>
      <c r="R1246">
        <f t="shared" si="314"/>
        <v>3.6496911842055616E+66</v>
      </c>
      <c r="S1246">
        <f t="shared" si="315"/>
        <v>1.889784590987187E-4</v>
      </c>
      <c r="T1246" s="225">
        <f t="shared" si="316"/>
        <v>0.99968503590150959</v>
      </c>
      <c r="U1246">
        <f t="shared" si="317"/>
        <v>1.6093303710804671E+63</v>
      </c>
      <c r="V1246">
        <f t="shared" si="318"/>
        <v>7.299382368411126E+65</v>
      </c>
      <c r="W1246">
        <f t="shared" si="319"/>
        <v>2.2047486894850444E-3</v>
      </c>
      <c r="X1246" s="225">
        <f t="shared" si="320"/>
        <v>0.9952755385225398</v>
      </c>
      <c r="Y1246">
        <f t="shared" si="321"/>
        <v>4.1382780970640977E+63</v>
      </c>
      <c r="Z1246">
        <f t="shared" si="322"/>
        <v>3.6496911842055625E+65</v>
      </c>
      <c r="AA1246">
        <f t="shared" si="323"/>
        <v>1.1338707545923195E-2</v>
      </c>
      <c r="AB1246">
        <f t="shared" si="324"/>
        <v>0.96692876965773211</v>
      </c>
    </row>
    <row r="1247" spans="1:28" hidden="1" x14ac:dyDescent="0.2">
      <c r="A1247"/>
      <c r="B1247"/>
      <c r="C1247"/>
      <c r="D1247"/>
      <c r="E1247"/>
      <c r="F1247"/>
      <c r="G1247"/>
      <c r="H1247"/>
      <c r="I1247"/>
      <c r="J1247"/>
      <c r="K1247"/>
      <c r="L1247"/>
      <c r="M1247"/>
      <c r="N1247"/>
      <c r="O1247">
        <f t="shared" si="325"/>
        <v>5</v>
      </c>
      <c r="P1247" s="224">
        <v>11</v>
      </c>
      <c r="Q1247">
        <f t="shared" si="313"/>
        <v>1.0032189326216166E+63</v>
      </c>
      <c r="R1247">
        <f t="shared" si="314"/>
        <v>3.6496911842055616E+66</v>
      </c>
      <c r="S1247">
        <f t="shared" si="315"/>
        <v>2.7487775868905194E-4</v>
      </c>
      <c r="T1247" s="225">
        <f t="shared" si="316"/>
        <v>0.99949605744241088</v>
      </c>
      <c r="U1247">
        <f t="shared" si="317"/>
        <v>2.1318402318208839E+63</v>
      </c>
      <c r="V1247">
        <f t="shared" si="318"/>
        <v>7.299382368411126E+65</v>
      </c>
      <c r="W1247">
        <f t="shared" si="319"/>
        <v>2.9205761860711054E-3</v>
      </c>
      <c r="X1247" s="225">
        <f t="shared" si="320"/>
        <v>0.99307078983305475</v>
      </c>
      <c r="Y1247">
        <f t="shared" si="321"/>
        <v>4.9742938742487159E+63</v>
      </c>
      <c r="Z1247">
        <f t="shared" si="322"/>
        <v>3.6496911842055625E+65</v>
      </c>
      <c r="AA1247">
        <f t="shared" si="323"/>
        <v>1.3629355534998458E-2</v>
      </c>
      <c r="AB1247">
        <f t="shared" si="324"/>
        <v>0.95559006211180897</v>
      </c>
    </row>
    <row r="1248" spans="1:28" hidden="1" x14ac:dyDescent="0.2">
      <c r="A1248"/>
      <c r="B1248"/>
      <c r="C1248"/>
      <c r="D1248"/>
      <c r="E1248"/>
      <c r="F1248"/>
      <c r="G1248"/>
      <c r="H1248"/>
      <c r="I1248"/>
      <c r="J1248"/>
      <c r="K1248"/>
      <c r="L1248"/>
      <c r="M1248"/>
      <c r="N1248"/>
      <c r="O1248">
        <f t="shared" si="325"/>
        <v>5</v>
      </c>
      <c r="P1248" s="224">
        <v>12</v>
      </c>
      <c r="Q1248">
        <f t="shared" si="313"/>
        <v>1.4212268212139264E+63</v>
      </c>
      <c r="R1248">
        <f t="shared" si="314"/>
        <v>3.6496911842055616E+66</v>
      </c>
      <c r="S1248">
        <f t="shared" si="315"/>
        <v>3.8941015814281528E-4</v>
      </c>
      <c r="T1248" s="225">
        <f t="shared" si="316"/>
        <v>0.99922117968372182</v>
      </c>
      <c r="U1248">
        <f t="shared" si="317"/>
        <v>2.7588520647094462E+63</v>
      </c>
      <c r="V1248">
        <f t="shared" si="318"/>
        <v>7.299382368411126E+65</v>
      </c>
      <c r="W1248">
        <f t="shared" si="319"/>
        <v>3.7795691819744637E-3</v>
      </c>
      <c r="X1248" s="225">
        <f t="shared" si="320"/>
        <v>0.99015021364698363</v>
      </c>
      <c r="Y1248">
        <f t="shared" si="321"/>
        <v>5.8625606375074311E+63</v>
      </c>
      <c r="Z1248">
        <f t="shared" si="322"/>
        <v>3.6496911842055625E+65</v>
      </c>
      <c r="AA1248">
        <f t="shared" si="323"/>
        <v>1.6063169023391083E-2</v>
      </c>
      <c r="AB1248">
        <f t="shared" si="324"/>
        <v>0.94196070657681052</v>
      </c>
    </row>
    <row r="1249" spans="1:28" hidden="1" x14ac:dyDescent="0.2">
      <c r="A1249"/>
      <c r="B1249"/>
      <c r="C1249"/>
      <c r="D1249"/>
      <c r="E1249"/>
      <c r="F1249"/>
      <c r="G1249"/>
      <c r="H1249"/>
      <c r="I1249"/>
      <c r="J1249"/>
      <c r="K1249"/>
      <c r="L1249"/>
      <c r="M1249"/>
      <c r="N1249"/>
      <c r="O1249">
        <f t="shared" si="325"/>
        <v>5</v>
      </c>
      <c r="P1249" s="224">
        <v>13</v>
      </c>
      <c r="Q1249">
        <f t="shared" si="313"/>
        <v>1.967852521680825E+63</v>
      </c>
      <c r="R1249">
        <f t="shared" si="314"/>
        <v>3.6496911842055616E+66</v>
      </c>
      <c r="S1249">
        <f t="shared" si="315"/>
        <v>5.3918329589005296E-4</v>
      </c>
      <c r="T1249" s="225">
        <f t="shared" si="316"/>
        <v>0.99883176952557895</v>
      </c>
      <c r="U1249">
        <f t="shared" si="317"/>
        <v>3.498404482988126E+63</v>
      </c>
      <c r="V1249">
        <f t="shared" si="318"/>
        <v>7.299382368411126E+65</v>
      </c>
      <c r="W1249">
        <f t="shared" si="319"/>
        <v>4.7927404079115693E-3</v>
      </c>
      <c r="X1249" s="225">
        <f t="shared" si="320"/>
        <v>0.98637064446500922</v>
      </c>
      <c r="Y1249">
        <f t="shared" si="321"/>
        <v>6.7910204669770982E+63</v>
      </c>
      <c r="Z1249">
        <f t="shared" si="322"/>
        <v>3.6496911842055625E+65</v>
      </c>
      <c r="AA1249">
        <f t="shared" si="323"/>
        <v>1.8607109818951209E-2</v>
      </c>
      <c r="AB1249">
        <f t="shared" si="324"/>
        <v>0.92589753755341941</v>
      </c>
    </row>
    <row r="1250" spans="1:28" hidden="1" x14ac:dyDescent="0.2">
      <c r="A1250"/>
      <c r="B1250"/>
      <c r="C1250"/>
      <c r="D1250"/>
      <c r="E1250"/>
      <c r="F1250"/>
      <c r="G1250"/>
      <c r="H1250"/>
      <c r="I1250"/>
      <c r="J1250"/>
      <c r="K1250"/>
      <c r="L1250"/>
      <c r="M1250"/>
      <c r="N1250"/>
      <c r="O1250">
        <f t="shared" si="325"/>
        <v>5</v>
      </c>
      <c r="P1250" s="224">
        <v>14</v>
      </c>
      <c r="Q1250">
        <f t="shared" si="313"/>
        <v>2.6706569937096891E+63</v>
      </c>
      <c r="R1250">
        <f t="shared" si="314"/>
        <v>3.6496911842055616E+66</v>
      </c>
      <c r="S1250">
        <f t="shared" si="315"/>
        <v>7.3174875870792846E-4</v>
      </c>
      <c r="T1250" s="225">
        <f t="shared" si="316"/>
        <v>0.99829258622968886</v>
      </c>
      <c r="U1250">
        <f t="shared" si="317"/>
        <v>4.3573877265789702E+63</v>
      </c>
      <c r="V1250">
        <f t="shared" si="318"/>
        <v>7.299382368411126E+65</v>
      </c>
      <c r="W1250">
        <f t="shared" si="319"/>
        <v>5.9695293473541562E-3</v>
      </c>
      <c r="X1250" s="225">
        <f t="shared" si="320"/>
        <v>0.98157790405709766</v>
      </c>
      <c r="Y1250">
        <f t="shared" si="321"/>
        <v>7.7464670694737099E+63</v>
      </c>
      <c r="Z1250">
        <f t="shared" si="322"/>
        <v>3.6496911842055625E+65</v>
      </c>
      <c r="AA1250">
        <f t="shared" si="323"/>
        <v>2.122499323503696E-2</v>
      </c>
      <c r="AB1250">
        <f t="shared" si="324"/>
        <v>0.90729042773446822</v>
      </c>
    </row>
    <row r="1251" spans="1:28" hidden="1" x14ac:dyDescent="0.2">
      <c r="A1251"/>
      <c r="B1251"/>
      <c r="C1251"/>
      <c r="D1251"/>
      <c r="E1251"/>
      <c r="F1251"/>
      <c r="G1251"/>
      <c r="H1251"/>
      <c r="I1251"/>
      <c r="J1251"/>
      <c r="K1251"/>
      <c r="L1251"/>
      <c r="M1251"/>
      <c r="N1251"/>
      <c r="O1251">
        <f t="shared" si="325"/>
        <v>5</v>
      </c>
      <c r="P1251" s="224">
        <v>15</v>
      </c>
      <c r="Q1251">
        <f t="shared" si="313"/>
        <v>3.5608759916129078E+63</v>
      </c>
      <c r="R1251">
        <f t="shared" si="314"/>
        <v>3.6496911842055616E+66</v>
      </c>
      <c r="S1251">
        <f t="shared" si="315"/>
        <v>9.7566501161056821E-4</v>
      </c>
      <c r="T1251" s="225">
        <f t="shared" si="316"/>
        <v>0.9975608374709809</v>
      </c>
      <c r="U1251">
        <f t="shared" si="317"/>
        <v>5.3413139874193781E+63</v>
      </c>
      <c r="V1251">
        <f t="shared" si="318"/>
        <v>7.299382368411126E+65</v>
      </c>
      <c r="W1251">
        <f t="shared" si="319"/>
        <v>7.3174875870792811E-3</v>
      </c>
      <c r="X1251" s="225">
        <f t="shared" si="320"/>
        <v>0.97560837470974349</v>
      </c>
      <c r="Y1251">
        <f t="shared" si="321"/>
        <v>8.7147754531579404E+63</v>
      </c>
      <c r="Z1251">
        <f t="shared" si="322"/>
        <v>3.6496911842055625E+65</v>
      </c>
      <c r="AA1251">
        <f t="shared" si="323"/>
        <v>2.3878117389416628E-2</v>
      </c>
      <c r="AB1251">
        <f t="shared" si="324"/>
        <v>0.88606543449943131</v>
      </c>
    </row>
    <row r="1252" spans="1:28" hidden="1" x14ac:dyDescent="0.2">
      <c r="A1252"/>
      <c r="B1252"/>
      <c r="C1252"/>
      <c r="D1252"/>
      <c r="E1252"/>
      <c r="F1252"/>
      <c r="G1252"/>
      <c r="H1252"/>
      <c r="I1252"/>
      <c r="J1252"/>
      <c r="K1252"/>
      <c r="L1252"/>
      <c r="M1252"/>
      <c r="N1252"/>
      <c r="O1252">
        <f t="shared" si="325"/>
        <v>5</v>
      </c>
      <c r="P1252" s="224">
        <v>16</v>
      </c>
      <c r="Q1252">
        <f t="shared" si="313"/>
        <v>4.6736497389920026E+63</v>
      </c>
      <c r="R1252">
        <f t="shared" si="314"/>
        <v>3.6496911842055616E+66</v>
      </c>
      <c r="S1252">
        <f t="shared" si="315"/>
        <v>1.2805603277388875E-3</v>
      </c>
      <c r="T1252" s="225">
        <f t="shared" si="316"/>
        <v>0.99658517245937028</v>
      </c>
      <c r="U1252">
        <f t="shared" si="317"/>
        <v>6.4540877347983948E+63</v>
      </c>
      <c r="V1252">
        <f t="shared" si="318"/>
        <v>7.299382368411126E+65</v>
      </c>
      <c r="W1252">
        <f t="shared" si="319"/>
        <v>8.8419641677207703E-3</v>
      </c>
      <c r="X1252" s="225">
        <f t="shared" si="320"/>
        <v>0.9682908871226642</v>
      </c>
      <c r="Y1252">
        <f t="shared" si="321"/>
        <v>9.6811316021976207E+63</v>
      </c>
      <c r="Z1252">
        <f t="shared" si="322"/>
        <v>3.6496911842055625E+65</v>
      </c>
      <c r="AA1252">
        <f t="shared" si="323"/>
        <v>2.6525892503162393E-2</v>
      </c>
      <c r="AB1252">
        <f t="shared" si="324"/>
        <v>0.86218731711001473</v>
      </c>
    </row>
    <row r="1253" spans="1:28" hidden="1" x14ac:dyDescent="0.2">
      <c r="A1253"/>
      <c r="B1253"/>
      <c r="C1253"/>
      <c r="D1253"/>
      <c r="E1253"/>
      <c r="F1253"/>
      <c r="G1253"/>
      <c r="H1253"/>
      <c r="I1253"/>
      <c r="J1253"/>
      <c r="K1253"/>
      <c r="L1253"/>
      <c r="M1253"/>
      <c r="N1253"/>
      <c r="O1253">
        <f t="shared" si="325"/>
        <v>5</v>
      </c>
      <c r="P1253" s="224">
        <v>17</v>
      </c>
      <c r="Q1253">
        <f t="shared" si="313"/>
        <v>6.0482526034013617E+63</v>
      </c>
      <c r="R1253">
        <f t="shared" si="314"/>
        <v>3.6496911842055616E+66</v>
      </c>
      <c r="S1253">
        <f t="shared" si="315"/>
        <v>1.6571957182503106E-3</v>
      </c>
      <c r="T1253" s="225">
        <f t="shared" si="316"/>
        <v>0.99530461213163135</v>
      </c>
      <c r="U1253">
        <f t="shared" si="317"/>
        <v>7.6977760406927124E+63</v>
      </c>
      <c r="V1253">
        <f t="shared" si="318"/>
        <v>7.299382368411126E+65</v>
      </c>
      <c r="W1253">
        <f t="shared" si="319"/>
        <v>1.0545790934320249E-2</v>
      </c>
      <c r="X1253" s="225">
        <f t="shared" si="320"/>
        <v>0.95944892295494344</v>
      </c>
      <c r="Y1253">
        <f t="shared" si="321"/>
        <v>1.0630262151432651E+64</v>
      </c>
      <c r="Z1253">
        <f t="shared" si="322"/>
        <v>3.6496911842055625E+65</v>
      </c>
      <c r="AA1253">
        <f t="shared" si="323"/>
        <v>2.912647019955078E-2</v>
      </c>
      <c r="AB1253">
        <f t="shared" si="324"/>
        <v>0.83566142460685233</v>
      </c>
    </row>
    <row r="1254" spans="1:28" hidden="1" x14ac:dyDescent="0.2">
      <c r="A1254"/>
      <c r="B1254"/>
      <c r="C1254"/>
      <c r="D1254"/>
      <c r="E1254"/>
      <c r="F1254"/>
      <c r="G1254"/>
      <c r="H1254"/>
      <c r="I1254"/>
      <c r="J1254"/>
      <c r="K1254"/>
      <c r="L1254"/>
      <c r="M1254"/>
      <c r="N1254"/>
      <c r="O1254">
        <f t="shared" si="325"/>
        <v>5</v>
      </c>
      <c r="P1254" s="224">
        <v>18</v>
      </c>
      <c r="Q1254">
        <f t="shared" si="313"/>
        <v>7.728322771012907E+63</v>
      </c>
      <c r="R1254">
        <f t="shared" si="314"/>
        <v>3.6496911842055616E+66</v>
      </c>
      <c r="S1254">
        <f t="shared" si="315"/>
        <v>2.1175278622087455E-3</v>
      </c>
      <c r="T1254" s="225">
        <f t="shared" si="316"/>
        <v>0.99364741641338106</v>
      </c>
      <c r="U1254">
        <f t="shared" si="317"/>
        <v>9.0723789051020444E+63</v>
      </c>
      <c r="V1254">
        <f t="shared" si="318"/>
        <v>7.299382368411126E+65</v>
      </c>
      <c r="W1254">
        <f t="shared" si="319"/>
        <v>1.2428967886877326E-2</v>
      </c>
      <c r="X1254" s="225">
        <f t="shared" si="320"/>
        <v>0.94890313202062315</v>
      </c>
      <c r="Y1254">
        <f t="shared" si="321"/>
        <v>1.1546664061039071E+64</v>
      </c>
      <c r="Z1254">
        <f t="shared" si="322"/>
        <v>3.6496911842055625E+65</v>
      </c>
      <c r="AA1254">
        <f t="shared" si="323"/>
        <v>3.1637372802960757E-2</v>
      </c>
      <c r="AB1254">
        <f t="shared" si="324"/>
        <v>0.8065349544073015</v>
      </c>
    </row>
    <row r="1255" spans="1:28" hidden="1" x14ac:dyDescent="0.2">
      <c r="A1255"/>
      <c r="B1255"/>
      <c r="C1255"/>
      <c r="D1255"/>
      <c r="E1255"/>
      <c r="F1255"/>
      <c r="G1255"/>
      <c r="H1255"/>
      <c r="I1255"/>
      <c r="J1255"/>
      <c r="K1255"/>
      <c r="L1255"/>
      <c r="M1255"/>
      <c r="N1255"/>
      <c r="O1255">
        <f t="shared" si="325"/>
        <v>5</v>
      </c>
      <c r="P1255" s="224">
        <v>19</v>
      </c>
      <c r="Q1255">
        <f t="shared" si="313"/>
        <v>9.7620919212794038E+63</v>
      </c>
      <c r="R1255">
        <f t="shared" si="314"/>
        <v>3.6496911842055616E+66</v>
      </c>
      <c r="S1255">
        <f t="shared" si="315"/>
        <v>2.6747720364741889E-3</v>
      </c>
      <c r="T1255" s="225">
        <f t="shared" si="316"/>
        <v>0.9915298885511723</v>
      </c>
      <c r="U1255">
        <f t="shared" si="317"/>
        <v>1.0575599581386076E+64</v>
      </c>
      <c r="V1255">
        <f t="shared" si="318"/>
        <v>7.299382368411126E+65</v>
      </c>
      <c r="W1255">
        <f t="shared" si="319"/>
        <v>1.4488348530901926E-2</v>
      </c>
      <c r="X1255" s="225">
        <f t="shared" si="320"/>
        <v>0.93647416413374585</v>
      </c>
      <c r="Y1255">
        <f t="shared" si="321"/>
        <v>1.2414834291192263E+64</v>
      </c>
      <c r="Z1255">
        <f t="shared" si="322"/>
        <v>3.6496911842055625E+65</v>
      </c>
      <c r="AA1255">
        <f t="shared" si="323"/>
        <v>3.4016122637769507E-2</v>
      </c>
      <c r="AB1255">
        <f t="shared" si="324"/>
        <v>0.77489758160434075</v>
      </c>
    </row>
    <row r="1256" spans="1:28" hidden="1" x14ac:dyDescent="0.2">
      <c r="A1256"/>
      <c r="B1256"/>
      <c r="C1256"/>
      <c r="D1256"/>
      <c r="E1256"/>
      <c r="F1256"/>
      <c r="G1256"/>
      <c r="H1256"/>
      <c r="I1256"/>
      <c r="J1256"/>
      <c r="K1256"/>
      <c r="L1256"/>
      <c r="M1256"/>
      <c r="N1256"/>
      <c r="O1256">
        <f t="shared" si="325"/>
        <v>5</v>
      </c>
      <c r="P1256" s="224">
        <v>20</v>
      </c>
      <c r="Q1256">
        <f t="shared" si="313"/>
        <v>1.2202614901599255E+64</v>
      </c>
      <c r="R1256">
        <f t="shared" si="314"/>
        <v>3.6496911842055616E+66</v>
      </c>
      <c r="S1256">
        <f t="shared" si="315"/>
        <v>3.3434650455927361E-3</v>
      </c>
      <c r="T1256" s="225">
        <f t="shared" si="316"/>
        <v>0.98885511651469815</v>
      </c>
      <c r="U1256">
        <f t="shared" si="317"/>
        <v>1.2202614901599254E+64</v>
      </c>
      <c r="V1256">
        <f t="shared" si="318"/>
        <v>7.299382368411126E+65</v>
      </c>
      <c r="W1256">
        <f t="shared" si="319"/>
        <v>1.6717325227963674E-2</v>
      </c>
      <c r="X1256" s="225">
        <f t="shared" si="320"/>
        <v>0.92198581560284387</v>
      </c>
      <c r="Y1256">
        <f t="shared" si="321"/>
        <v>1.3219499476732595E+64</v>
      </c>
      <c r="Z1256">
        <f t="shared" si="322"/>
        <v>3.6496911842055625E+65</v>
      </c>
      <c r="AA1256">
        <f t="shared" si="323"/>
        <v>3.6220871327254822E-2</v>
      </c>
      <c r="AB1256">
        <f t="shared" si="324"/>
        <v>0.7408814589665712</v>
      </c>
    </row>
    <row r="1257" spans="1:28" hidden="1" x14ac:dyDescent="0.2">
      <c r="A1257"/>
      <c r="B1257"/>
      <c r="C1257"/>
      <c r="D1257"/>
      <c r="E1257"/>
      <c r="F1257"/>
      <c r="G1257"/>
      <c r="H1257"/>
      <c r="I1257"/>
      <c r="J1257"/>
      <c r="K1257"/>
      <c r="L1257"/>
      <c r="M1257"/>
      <c r="N1257"/>
      <c r="O1257">
        <f t="shared" si="325"/>
        <v>5</v>
      </c>
      <c r="P1257" s="224">
        <v>21</v>
      </c>
      <c r="Q1257">
        <f t="shared" si="313"/>
        <v>1.5107999401980123E+64</v>
      </c>
      <c r="R1257">
        <f t="shared" si="314"/>
        <v>3.6496911842055616E+66</v>
      </c>
      <c r="S1257">
        <f t="shared" si="315"/>
        <v>4.1395281516862703E-3</v>
      </c>
      <c r="T1257" s="225">
        <f t="shared" si="316"/>
        <v>0.98551165146910547</v>
      </c>
      <c r="U1257">
        <f t="shared" si="317"/>
        <v>1.3945845601827734E+64</v>
      </c>
      <c r="V1257">
        <f t="shared" si="318"/>
        <v>7.299382368411126E+65</v>
      </c>
      <c r="W1257">
        <f t="shared" si="319"/>
        <v>1.9105514546244217E-2</v>
      </c>
      <c r="X1257" s="225">
        <f t="shared" si="320"/>
        <v>0.90526849037488022</v>
      </c>
      <c r="Y1257">
        <f t="shared" si="321"/>
        <v>1.3945845601827734E+64</v>
      </c>
      <c r="Z1257">
        <f t="shared" si="322"/>
        <v>3.6496911842055625E+65</v>
      </c>
      <c r="AA1257">
        <f t="shared" si="323"/>
        <v>3.8211029092488441E-2</v>
      </c>
      <c r="AB1257">
        <f t="shared" si="324"/>
        <v>0.70466058763931638</v>
      </c>
    </row>
    <row r="1258" spans="1:28" hidden="1" x14ac:dyDescent="0.2">
      <c r="A1258"/>
      <c r="B1258"/>
      <c r="C1258"/>
      <c r="D1258"/>
      <c r="E1258"/>
      <c r="F1258"/>
      <c r="G1258"/>
      <c r="H1258"/>
      <c r="I1258"/>
      <c r="J1258"/>
      <c r="K1258"/>
      <c r="L1258"/>
      <c r="M1258"/>
      <c r="N1258"/>
      <c r="O1258">
        <f t="shared" si="325"/>
        <v>5</v>
      </c>
      <c r="P1258" s="224">
        <v>22</v>
      </c>
      <c r="Q1258">
        <f t="shared" si="313"/>
        <v>1.8541635629702737E+64</v>
      </c>
      <c r="R1258">
        <f t="shared" si="314"/>
        <v>3.6496911842055616E+66</v>
      </c>
      <c r="S1258">
        <f t="shared" si="315"/>
        <v>5.080330004342202E-3</v>
      </c>
      <c r="T1258" s="225">
        <f t="shared" si="316"/>
        <v>0.98137212331741919</v>
      </c>
      <c r="U1258">
        <f t="shared" si="317"/>
        <v>1.5794726647524661E+64</v>
      </c>
      <c r="V1258">
        <f t="shared" si="318"/>
        <v>7.299382368411126E+65</v>
      </c>
      <c r="W1258">
        <f t="shared" si="319"/>
        <v>2.1638442611087296E-2</v>
      </c>
      <c r="X1258" s="225">
        <f t="shared" si="320"/>
        <v>0.88616297582863601</v>
      </c>
      <c r="Y1258">
        <f t="shared" si="321"/>
        <v>1.4579747674638072E+64</v>
      </c>
      <c r="Z1258">
        <f t="shared" si="322"/>
        <v>3.6496911842055625E+65</v>
      </c>
      <c r="AA1258">
        <f t="shared" si="323"/>
        <v>3.994789405123788E-2</v>
      </c>
      <c r="AB1258">
        <f t="shared" si="324"/>
        <v>0.66644955854682797</v>
      </c>
    </row>
    <row r="1259" spans="1:28" hidden="1" x14ac:dyDescent="0.2">
      <c r="A1259"/>
      <c r="B1259"/>
      <c r="C1259"/>
      <c r="D1259"/>
      <c r="E1259"/>
      <c r="F1259"/>
      <c r="G1259"/>
      <c r="H1259"/>
      <c r="I1259"/>
      <c r="J1259"/>
      <c r="K1259"/>
      <c r="L1259"/>
      <c r="M1259"/>
      <c r="N1259"/>
      <c r="O1259">
        <f t="shared" si="325"/>
        <v>5</v>
      </c>
      <c r="P1259" s="224">
        <v>23</v>
      </c>
      <c r="Q1259">
        <f t="shared" si="313"/>
        <v>2.2572425983986163E+64</v>
      </c>
      <c r="R1259">
        <f t="shared" si="314"/>
        <v>3.6496911842055616E+66</v>
      </c>
      <c r="S1259">
        <f t="shared" si="315"/>
        <v>6.1847495705036112E-3</v>
      </c>
      <c r="T1259" s="225">
        <f t="shared" si="316"/>
        <v>0.97629179331307703</v>
      </c>
      <c r="U1259">
        <f t="shared" si="317"/>
        <v>1.7735477558846109E+64</v>
      </c>
      <c r="V1259">
        <f t="shared" si="318"/>
        <v>7.299382368411126E+65</v>
      </c>
      <c r="W1259">
        <f t="shared" si="319"/>
        <v>2.429723045554967E-2</v>
      </c>
      <c r="X1259" s="225">
        <f t="shared" si="320"/>
        <v>0.86452453321754874</v>
      </c>
      <c r="Y1259">
        <f t="shared" si="321"/>
        <v>1.5107999401980123E+64</v>
      </c>
      <c r="Z1259">
        <f t="shared" si="322"/>
        <v>3.6496911842055625E+65</v>
      </c>
      <c r="AA1259">
        <f t="shared" si="323"/>
        <v>4.1395281516862691E-2</v>
      </c>
      <c r="AB1259">
        <f t="shared" si="324"/>
        <v>0.62650166449559008</v>
      </c>
    </row>
    <row r="1260" spans="1:28" hidden="1" x14ac:dyDescent="0.2">
      <c r="A1260"/>
      <c r="B1260"/>
      <c r="C1260"/>
      <c r="D1260"/>
      <c r="E1260"/>
      <c r="F1260"/>
      <c r="G1260"/>
      <c r="H1260"/>
      <c r="I1260"/>
      <c r="J1260"/>
      <c r="K1260"/>
      <c r="L1260"/>
      <c r="M1260"/>
      <c r="N1260"/>
      <c r="O1260">
        <f t="shared" si="325"/>
        <v>5</v>
      </c>
      <c r="P1260" s="224">
        <v>24</v>
      </c>
      <c r="Q1260">
        <f t="shared" si="313"/>
        <v>2.7275014730649554E+64</v>
      </c>
      <c r="R1260">
        <f t="shared" si="314"/>
        <v>3.6496911842055616E+66</v>
      </c>
      <c r="S1260">
        <f t="shared" si="315"/>
        <v>7.4732390643584227E-3</v>
      </c>
      <c r="T1260" s="225">
        <f t="shared" si="316"/>
        <v>0.97010704374257339</v>
      </c>
      <c r="U1260">
        <f t="shared" si="317"/>
        <v>1.9750872735987872E+64</v>
      </c>
      <c r="V1260">
        <f t="shared" si="318"/>
        <v>7.299382368411126E+65</v>
      </c>
      <c r="W1260">
        <f t="shared" si="319"/>
        <v>2.7058279370953262E-2</v>
      </c>
      <c r="X1260" s="225">
        <f t="shared" si="320"/>
        <v>0.84022730276199908</v>
      </c>
      <c r="Y1260">
        <f t="shared" si="321"/>
        <v>1.5518542863990328E+64</v>
      </c>
      <c r="Z1260">
        <f t="shared" si="322"/>
        <v>3.6496911842055625E+65</v>
      </c>
      <c r="AA1260">
        <f t="shared" si="323"/>
        <v>4.2520153297211878E-2</v>
      </c>
      <c r="AB1260">
        <f t="shared" si="324"/>
        <v>0.58510638297872741</v>
      </c>
    </row>
    <row r="1261" spans="1:28" hidden="1" x14ac:dyDescent="0.2">
      <c r="A1261"/>
      <c r="B1261"/>
      <c r="C1261"/>
      <c r="D1261"/>
      <c r="E1261"/>
      <c r="F1261"/>
      <c r="G1261"/>
      <c r="H1261"/>
      <c r="I1261"/>
      <c r="J1261"/>
      <c r="K1261"/>
      <c r="L1261"/>
      <c r="M1261"/>
      <c r="N1261"/>
      <c r="O1261">
        <f t="shared" si="325"/>
        <v>5</v>
      </c>
      <c r="P1261" s="224">
        <v>25</v>
      </c>
      <c r="Q1261">
        <f t="shared" si="313"/>
        <v>3.2730017676779565E+64</v>
      </c>
      <c r="R1261">
        <f t="shared" si="314"/>
        <v>3.6496911842055616E+66</v>
      </c>
      <c r="S1261">
        <f t="shared" si="315"/>
        <v>8.9678868772301336E-3</v>
      </c>
      <c r="T1261" s="225">
        <f t="shared" si="316"/>
        <v>0.96263380467821502</v>
      </c>
      <c r="U1261">
        <f t="shared" si="317"/>
        <v>2.1820011784519641E+64</v>
      </c>
      <c r="V1261">
        <f t="shared" si="318"/>
        <v>7.299382368411126E+65</v>
      </c>
      <c r="W1261">
        <f t="shared" si="319"/>
        <v>2.9892956257433673E-2</v>
      </c>
      <c r="X1261" s="225">
        <f t="shared" si="320"/>
        <v>0.8131690233910458</v>
      </c>
      <c r="Y1261">
        <f t="shared" si="321"/>
        <v>1.5800698188790296E+64</v>
      </c>
      <c r="Z1261">
        <f t="shared" si="322"/>
        <v>3.6496911842055625E+65</v>
      </c>
      <c r="AA1261">
        <f t="shared" si="323"/>
        <v>4.3293246993525214E-2</v>
      </c>
      <c r="AB1261">
        <f t="shared" si="324"/>
        <v>0.54258622968151549</v>
      </c>
    </row>
    <row r="1262" spans="1:28" hidden="1" x14ac:dyDescent="0.2">
      <c r="A1262"/>
      <c r="B1262"/>
      <c r="C1262"/>
      <c r="D1262"/>
      <c r="E1262"/>
      <c r="F1262"/>
      <c r="G1262"/>
      <c r="H1262"/>
      <c r="I1262"/>
      <c r="J1262"/>
      <c r="K1262"/>
      <c r="L1262"/>
      <c r="M1262"/>
      <c r="N1262"/>
      <c r="O1262">
        <f t="shared" si="325"/>
        <v>5</v>
      </c>
      <c r="P1262" s="224">
        <v>26</v>
      </c>
      <c r="Q1262">
        <f t="shared" si="313"/>
        <v>3.9024251845391084E+64</v>
      </c>
      <c r="R1262">
        <f t="shared" si="314"/>
        <v>3.6496911842055616E+66</v>
      </c>
      <c r="S1262">
        <f t="shared" si="315"/>
        <v>1.0692480507466717E-2</v>
      </c>
      <c r="T1262" s="225">
        <f t="shared" si="316"/>
        <v>0.95366591780098486</v>
      </c>
      <c r="U1262">
        <f t="shared" si="317"/>
        <v>2.3918089840723545E+64</v>
      </c>
      <c r="V1262">
        <f t="shared" si="318"/>
        <v>7.299382368411126E+65</v>
      </c>
      <c r="W1262">
        <f t="shared" si="319"/>
        <v>3.2767278974494732E-2</v>
      </c>
      <c r="X1262" s="225">
        <f t="shared" si="320"/>
        <v>0.78327606713361209</v>
      </c>
      <c r="Y1262">
        <f t="shared" si="321"/>
        <v>1.5945393227148984E+64</v>
      </c>
      <c r="Z1262">
        <f t="shared" si="322"/>
        <v>3.6496911842055625E+65</v>
      </c>
      <c r="AA1262">
        <f t="shared" si="323"/>
        <v>4.3689705299326191E-2</v>
      </c>
      <c r="AB1262">
        <f t="shared" si="324"/>
        <v>0.49929298268799027</v>
      </c>
    </row>
    <row r="1263" spans="1:28" hidden="1" x14ac:dyDescent="0.2">
      <c r="A1263"/>
      <c r="B1263"/>
      <c r="C1263"/>
      <c r="D1263"/>
      <c r="E1263"/>
      <c r="F1263"/>
      <c r="G1263"/>
      <c r="H1263"/>
      <c r="I1263"/>
      <c r="J1263"/>
      <c r="K1263"/>
      <c r="L1263"/>
      <c r="M1263"/>
      <c r="N1263"/>
      <c r="O1263">
        <f t="shared" si="325"/>
        <v>5</v>
      </c>
      <c r="P1263" s="224">
        <v>27</v>
      </c>
      <c r="Q1263">
        <f t="shared" si="313"/>
        <v>4.625096515009303E+64</v>
      </c>
      <c r="R1263">
        <f t="shared" si="314"/>
        <v>3.6496911842055616E+66</v>
      </c>
      <c r="S1263">
        <f t="shared" si="315"/>
        <v>1.2672569490330894E-2</v>
      </c>
      <c r="T1263" s="225">
        <f t="shared" si="316"/>
        <v>0.94297343729351812</v>
      </c>
      <c r="U1263">
        <f t="shared" si="317"/>
        <v>2.6016167896927381E+64</v>
      </c>
      <c r="V1263">
        <f t="shared" si="318"/>
        <v>7.299382368411126E+65</v>
      </c>
      <c r="W1263">
        <f t="shared" si="319"/>
        <v>3.5641601691555697E-2</v>
      </c>
      <c r="X1263" s="225">
        <f t="shared" si="320"/>
        <v>0.75050878815911737</v>
      </c>
      <c r="Y1263">
        <f t="shared" si="321"/>
        <v>1.5945393227149022E+64</v>
      </c>
      <c r="Z1263">
        <f t="shared" si="322"/>
        <v>3.6496911842055625E+65</v>
      </c>
      <c r="AA1263">
        <f t="shared" si="323"/>
        <v>4.3689705299326295E-2</v>
      </c>
      <c r="AB1263">
        <f t="shared" si="324"/>
        <v>0.45560327738866407</v>
      </c>
    </row>
    <row r="1264" spans="1:28" hidden="1" x14ac:dyDescent="0.2">
      <c r="A1264"/>
      <c r="B1264"/>
      <c r="C1264"/>
      <c r="D1264"/>
      <c r="E1264"/>
      <c r="F1264"/>
      <c r="G1264"/>
      <c r="H1264"/>
      <c r="I1264"/>
      <c r="J1264"/>
      <c r="K1264"/>
      <c r="L1264"/>
      <c r="M1264"/>
      <c r="N1264"/>
      <c r="O1264">
        <f t="shared" si="325"/>
        <v>5</v>
      </c>
      <c r="P1264" s="224">
        <v>28</v>
      </c>
      <c r="Q1264">
        <f t="shared" si="313"/>
        <v>5.4510066069753668E+64</v>
      </c>
      <c r="R1264">
        <f t="shared" si="314"/>
        <v>3.6496911842055616E+66</v>
      </c>
      <c r="S1264">
        <f t="shared" si="315"/>
        <v>1.4935528327890302E-2</v>
      </c>
      <c r="T1264" s="225">
        <f t="shared" si="316"/>
        <v>0.93030086780318721</v>
      </c>
      <c r="U1264">
        <f t="shared" si="317"/>
        <v>2.8080943126842195E+64</v>
      </c>
      <c r="V1264">
        <f t="shared" si="318"/>
        <v>7.299382368411126E+65</v>
      </c>
      <c r="W1264">
        <f t="shared" si="319"/>
        <v>3.8470300238504479E-2</v>
      </c>
      <c r="X1264" s="225">
        <f t="shared" si="320"/>
        <v>0.71486718646756164</v>
      </c>
      <c r="Y1264">
        <f t="shared" si="321"/>
        <v>1.5795530508848765E+64</v>
      </c>
      <c r="Z1264">
        <f t="shared" si="322"/>
        <v>3.6496911842055625E+65</v>
      </c>
      <c r="AA1264">
        <f t="shared" si="323"/>
        <v>4.3279087768317633E-2</v>
      </c>
      <c r="AB1264">
        <f t="shared" si="324"/>
        <v>0.41191357208933777</v>
      </c>
    </row>
    <row r="1265" spans="1:28" hidden="1" x14ac:dyDescent="0.2">
      <c r="A1265"/>
      <c r="B1265"/>
      <c r="C1265"/>
      <c r="D1265"/>
      <c r="E1265"/>
      <c r="F1265"/>
      <c r="G1265"/>
      <c r="H1265"/>
      <c r="I1265"/>
      <c r="J1265"/>
      <c r="K1265"/>
      <c r="L1265"/>
      <c r="M1265"/>
      <c r="N1265"/>
      <c r="O1265">
        <f t="shared" si="325"/>
        <v>5</v>
      </c>
      <c r="P1265" s="224">
        <v>29</v>
      </c>
      <c r="Q1265">
        <f t="shared" si="313"/>
        <v>6.3908353323157942E+64</v>
      </c>
      <c r="R1265">
        <f t="shared" si="314"/>
        <v>3.6496911842055616E+66</v>
      </c>
      <c r="S1265">
        <f t="shared" si="315"/>
        <v>1.7510619418905454E-2</v>
      </c>
      <c r="T1265" s="225">
        <f t="shared" si="316"/>
        <v>0.91536533947529697</v>
      </c>
      <c r="U1265">
        <f t="shared" si="317"/>
        <v>3.0074519210898581E+64</v>
      </c>
      <c r="V1265">
        <f t="shared" si="318"/>
        <v>7.299382368411126E+65</v>
      </c>
      <c r="W1265">
        <f t="shared" si="319"/>
        <v>4.1201457456249105E-2</v>
      </c>
      <c r="X1265" s="225">
        <f t="shared" si="320"/>
        <v>0.67639688622905714</v>
      </c>
      <c r="Y1265">
        <f t="shared" si="321"/>
        <v>1.549293413894742E+64</v>
      </c>
      <c r="Z1265">
        <f t="shared" si="322"/>
        <v>3.6496911842055625E+65</v>
      </c>
      <c r="AA1265">
        <f t="shared" si="323"/>
        <v>4.2449986470073919E-2</v>
      </c>
      <c r="AB1265">
        <f t="shared" si="324"/>
        <v>0.36863448432102014</v>
      </c>
    </row>
    <row r="1266" spans="1:28" hidden="1" x14ac:dyDescent="0.2">
      <c r="A1266"/>
      <c r="B1266"/>
      <c r="C1266"/>
      <c r="D1266"/>
      <c r="E1266"/>
      <c r="F1266"/>
      <c r="G1266"/>
      <c r="H1266"/>
      <c r="I1266"/>
      <c r="J1266"/>
      <c r="K1266"/>
      <c r="L1266"/>
      <c r="M1266"/>
      <c r="N1266"/>
      <c r="O1266">
        <f t="shared" si="325"/>
        <v>5</v>
      </c>
      <c r="P1266" s="224">
        <v>30</v>
      </c>
      <c r="Q1266">
        <f t="shared" si="313"/>
        <v>7.4559745543684057E+64</v>
      </c>
      <c r="R1266">
        <f t="shared" si="314"/>
        <v>3.6496911842055616E+66</v>
      </c>
      <c r="S1266">
        <f t="shared" si="315"/>
        <v>2.042905598872297E-2</v>
      </c>
      <c r="T1266" s="225">
        <f t="shared" si="316"/>
        <v>0.89785472005639155</v>
      </c>
      <c r="U1266">
        <f t="shared" si="317"/>
        <v>3.1954176661578971E+64</v>
      </c>
      <c r="V1266">
        <f t="shared" si="318"/>
        <v>7.299382368411126E+65</v>
      </c>
      <c r="W1266">
        <f t="shared" si="319"/>
        <v>4.3776548547263615E-2</v>
      </c>
      <c r="X1266" s="225">
        <f t="shared" si="320"/>
        <v>0.63519542877280799</v>
      </c>
      <c r="Y1266">
        <f t="shared" si="321"/>
        <v>1.5037259605449291E+64</v>
      </c>
      <c r="Z1266">
        <f t="shared" si="322"/>
        <v>3.6496911842055625E+65</v>
      </c>
      <c r="AA1266">
        <f t="shared" si="323"/>
        <v>4.1201457456249105E-2</v>
      </c>
      <c r="AB1266">
        <f t="shared" si="324"/>
        <v>0.32618449785094622</v>
      </c>
    </row>
    <row r="1267" spans="1:28" hidden="1" x14ac:dyDescent="0.2">
      <c r="A1267"/>
      <c r="B1267"/>
      <c r="C1267"/>
      <c r="D1267"/>
      <c r="E1267"/>
      <c r="F1267"/>
      <c r="G1267"/>
      <c r="H1267"/>
      <c r="I1267"/>
      <c r="J1267"/>
      <c r="K1267"/>
      <c r="L1267"/>
      <c r="M1267"/>
      <c r="N1267"/>
      <c r="O1267">
        <f t="shared" si="325"/>
        <v>5</v>
      </c>
      <c r="P1267" s="224">
        <v>31</v>
      </c>
      <c r="Q1267">
        <f t="shared" si="313"/>
        <v>8.6585510953956493E+64</v>
      </c>
      <c r="R1267">
        <f t="shared" si="314"/>
        <v>3.6496911842055616E+66</v>
      </c>
      <c r="S1267">
        <f t="shared" si="315"/>
        <v>2.3724065019162383E-2</v>
      </c>
      <c r="T1267" s="225">
        <f t="shared" si="316"/>
        <v>0.87742566406766853</v>
      </c>
      <c r="U1267">
        <f t="shared" si="317"/>
        <v>3.3672143148760539E+64</v>
      </c>
      <c r="V1267">
        <f t="shared" si="318"/>
        <v>7.299382368411126E+65</v>
      </c>
      <c r="W1267">
        <f t="shared" si="319"/>
        <v>4.6130126426148624E-2</v>
      </c>
      <c r="X1267" s="225">
        <f t="shared" si="320"/>
        <v>0.59141888022554434</v>
      </c>
      <c r="Y1267">
        <f t="shared" si="321"/>
        <v>1.4430918492325985E+64</v>
      </c>
      <c r="Z1267">
        <f t="shared" si="322"/>
        <v>3.6496911842055625E+65</v>
      </c>
      <c r="AA1267">
        <f t="shared" si="323"/>
        <v>3.954010836527036E-2</v>
      </c>
      <c r="AB1267">
        <f t="shared" si="324"/>
        <v>0.28498304039469713</v>
      </c>
    </row>
    <row r="1268" spans="1:28" hidden="1" x14ac:dyDescent="0.2">
      <c r="A1268"/>
      <c r="B1268"/>
      <c r="C1268"/>
      <c r="D1268"/>
      <c r="E1268"/>
      <c r="F1268"/>
      <c r="G1268"/>
      <c r="H1268"/>
      <c r="I1268"/>
      <c r="J1268"/>
      <c r="K1268"/>
      <c r="L1268"/>
      <c r="M1268"/>
      <c r="N1268"/>
      <c r="O1268">
        <f t="shared" si="325"/>
        <v>5</v>
      </c>
      <c r="P1268" s="224">
        <v>32</v>
      </c>
      <c r="Q1268">
        <f t="shared" si="313"/>
        <v>1.0011449704050953E+65</v>
      </c>
      <c r="R1268">
        <f t="shared" si="314"/>
        <v>3.6496911842055616E+66</v>
      </c>
      <c r="S1268">
        <f t="shared" si="315"/>
        <v>2.7430950178405775E-2</v>
      </c>
      <c r="T1268" s="225">
        <f t="shared" si="316"/>
        <v>0.85370159904850618</v>
      </c>
      <c r="U1268">
        <f t="shared" si="317"/>
        <v>3.5175363825044825E+64</v>
      </c>
      <c r="V1268">
        <f t="shared" si="318"/>
        <v>7.299382368411126E+65</v>
      </c>
      <c r="W1268">
        <f t="shared" si="319"/>
        <v>4.8189507070173568E-2</v>
      </c>
      <c r="X1268" s="225">
        <f t="shared" si="320"/>
        <v>0.54528875379939568</v>
      </c>
      <c r="Y1268">
        <f t="shared" si="321"/>
        <v>1.3679308154183968E+64</v>
      </c>
      <c r="Z1268">
        <f t="shared" si="322"/>
        <v>3.6496911842055625E+65</v>
      </c>
      <c r="AA1268">
        <f t="shared" si="323"/>
        <v>3.7480727721245756E-2</v>
      </c>
      <c r="AB1268">
        <f t="shared" si="324"/>
        <v>0.2454429320294268</v>
      </c>
    </row>
    <row r="1269" spans="1:28" hidden="1" x14ac:dyDescent="0.2">
      <c r="A1269"/>
      <c r="B1269"/>
      <c r="C1269"/>
      <c r="D1269"/>
      <c r="E1269"/>
      <c r="F1269"/>
      <c r="G1269"/>
      <c r="H1269"/>
      <c r="I1269"/>
      <c r="J1269"/>
      <c r="K1269"/>
      <c r="L1269"/>
      <c r="M1269"/>
      <c r="N1269"/>
      <c r="O1269">
        <f t="shared" si="325"/>
        <v>5</v>
      </c>
      <c r="P1269" s="224">
        <v>33</v>
      </c>
      <c r="Q1269">
        <f t="shared" si="313"/>
        <v>1.1528336022846901E+65</v>
      </c>
      <c r="R1269">
        <f t="shared" si="314"/>
        <v>3.6496911842055616E+66</v>
      </c>
      <c r="S1269">
        <f t="shared" si="315"/>
        <v>3.1587154750892452E-2</v>
      </c>
      <c r="T1269" s="225">
        <f t="shared" si="316"/>
        <v>0.82627064887010038</v>
      </c>
      <c r="U1269">
        <f t="shared" si="317"/>
        <v>3.6405271651094365E+64</v>
      </c>
      <c r="V1269">
        <f t="shared" si="318"/>
        <v>7.299382368411126E+65</v>
      </c>
      <c r="W1269">
        <f t="shared" si="319"/>
        <v>4.9874454869828645E-2</v>
      </c>
      <c r="X1269" s="225">
        <f t="shared" si="320"/>
        <v>0.49709924672922207</v>
      </c>
      <c r="Y1269">
        <f t="shared" si="321"/>
        <v>1.2791041390925391E+64</v>
      </c>
      <c r="Z1269">
        <f t="shared" si="322"/>
        <v>3.6496911842055625E+65</v>
      </c>
      <c r="AA1269">
        <f t="shared" si="323"/>
        <v>3.5046914232853506E-2</v>
      </c>
      <c r="AB1269">
        <f t="shared" si="324"/>
        <v>0.20796220430818105</v>
      </c>
    </row>
    <row r="1270" spans="1:28" hidden="1" x14ac:dyDescent="0.2">
      <c r="A1270"/>
      <c r="B1270"/>
      <c r="C1270"/>
      <c r="D1270"/>
      <c r="E1270"/>
      <c r="F1270"/>
      <c r="G1270"/>
      <c r="H1270"/>
      <c r="I1270"/>
      <c r="J1270"/>
      <c r="K1270"/>
      <c r="L1270"/>
      <c r="M1270"/>
      <c r="N1270"/>
      <c r="O1270">
        <f t="shared" si="325"/>
        <v>5</v>
      </c>
      <c r="P1270" s="224">
        <v>34</v>
      </c>
      <c r="Q1270">
        <f t="shared" si="313"/>
        <v>1.3223679555618348E+65</v>
      </c>
      <c r="R1270">
        <f t="shared" si="314"/>
        <v>3.6496911842055616E+66</v>
      </c>
      <c r="S1270">
        <f t="shared" si="315"/>
        <v>3.6232324567199742E-2</v>
      </c>
      <c r="T1270" s="225">
        <f t="shared" si="316"/>
        <v>0.79468349411920791</v>
      </c>
      <c r="U1270">
        <f t="shared" si="317"/>
        <v>3.7297557720975272E+64</v>
      </c>
      <c r="V1270">
        <f t="shared" si="318"/>
        <v>7.299382368411126E+65</v>
      </c>
      <c r="W1270">
        <f t="shared" si="319"/>
        <v>5.1096867979384834E-2</v>
      </c>
      <c r="X1270" s="225">
        <f t="shared" si="320"/>
        <v>0.4472247918593934</v>
      </c>
      <c r="Y1270">
        <f t="shared" si="321"/>
        <v>1.1778176122412885E+64</v>
      </c>
      <c r="Z1270">
        <f t="shared" si="322"/>
        <v>3.6496911842055625E+65</v>
      </c>
      <c r="AA1270">
        <f t="shared" si="323"/>
        <v>3.2271706092242079E-2</v>
      </c>
      <c r="AB1270">
        <f t="shared" si="324"/>
        <v>0.17291529007532755</v>
      </c>
    </row>
    <row r="1271" spans="1:28" hidden="1" x14ac:dyDescent="0.2">
      <c r="A1271"/>
      <c r="B1271"/>
      <c r="C1271"/>
      <c r="D1271"/>
      <c r="E1271"/>
      <c r="F1271"/>
      <c r="G1271"/>
      <c r="H1271"/>
      <c r="I1271"/>
      <c r="J1271"/>
      <c r="K1271"/>
      <c r="L1271"/>
      <c r="M1271"/>
      <c r="N1271"/>
      <c r="O1271">
        <f t="shared" si="325"/>
        <v>5</v>
      </c>
      <c r="P1271" s="224">
        <v>35</v>
      </c>
      <c r="Q1271">
        <f t="shared" si="313"/>
        <v>1.5112776634992512E+65</v>
      </c>
      <c r="R1271">
        <f t="shared" si="314"/>
        <v>3.6496911842055616E+66</v>
      </c>
      <c r="S1271">
        <f t="shared" si="315"/>
        <v>4.1408370933942874E-2</v>
      </c>
      <c r="T1271" s="225">
        <f t="shared" si="316"/>
        <v>0.7584511695520082</v>
      </c>
      <c r="U1271">
        <f t="shared" si="317"/>
        <v>3.7781941587481005E+64</v>
      </c>
      <c r="V1271">
        <f t="shared" si="318"/>
        <v>7.299382368411126E+65</v>
      </c>
      <c r="W1271">
        <f t="shared" si="319"/>
        <v>5.1760463667428196E-2</v>
      </c>
      <c r="X1271" s="225">
        <f t="shared" si="320"/>
        <v>0.39612792388000856</v>
      </c>
      <c r="Y1271">
        <f t="shared" si="321"/>
        <v>1.0656445063135794E+64</v>
      </c>
      <c r="Z1271">
        <f t="shared" si="322"/>
        <v>3.6496911842055625E+65</v>
      </c>
      <c r="AA1271">
        <f t="shared" si="323"/>
        <v>2.9198210273934204E-2</v>
      </c>
      <c r="AB1271">
        <f t="shared" si="324"/>
        <v>0.14064358398308546</v>
      </c>
    </row>
    <row r="1272" spans="1:28" hidden="1" x14ac:dyDescent="0.2">
      <c r="A1272"/>
      <c r="B1272"/>
      <c r="C1272"/>
      <c r="D1272"/>
      <c r="E1272"/>
      <c r="F1272"/>
      <c r="G1272"/>
      <c r="H1272"/>
      <c r="I1272"/>
      <c r="J1272"/>
      <c r="K1272"/>
      <c r="L1272"/>
      <c r="M1272"/>
      <c r="N1272"/>
      <c r="O1272">
        <f t="shared" si="325"/>
        <v>5</v>
      </c>
      <c r="P1272" s="224">
        <v>36</v>
      </c>
      <c r="Q1272">
        <f t="shared" si="313"/>
        <v>1.7211773389852492E+65</v>
      </c>
      <c r="R1272">
        <f t="shared" si="314"/>
        <v>3.6496911842055616E+66</v>
      </c>
      <c r="S1272">
        <f t="shared" si="315"/>
        <v>4.7159533563656909E-2</v>
      </c>
      <c r="T1272" s="225">
        <f t="shared" si="316"/>
        <v>0.7170427986180653</v>
      </c>
      <c r="U1272">
        <f t="shared" si="317"/>
        <v>3.7781941587481274E+64</v>
      </c>
      <c r="V1272">
        <f t="shared" si="318"/>
        <v>7.299382368411126E+65</v>
      </c>
      <c r="W1272">
        <f t="shared" si="319"/>
        <v>5.1760463667428563E-2</v>
      </c>
      <c r="X1272" s="225">
        <f t="shared" si="320"/>
        <v>0.34436746021258036</v>
      </c>
      <c r="Y1272">
        <f t="shared" si="321"/>
        <v>9.4454853968702482E+63</v>
      </c>
      <c r="Z1272">
        <f t="shared" si="322"/>
        <v>3.6496911842055625E+65</v>
      </c>
      <c r="AA1272">
        <f t="shared" si="323"/>
        <v>2.5880231833714091E-2</v>
      </c>
      <c r="AB1272">
        <f t="shared" si="324"/>
        <v>0.11144537370915127</v>
      </c>
    </row>
    <row r="1273" spans="1:28" hidden="1" x14ac:dyDescent="0.2">
      <c r="A1273"/>
      <c r="B1273"/>
      <c r="C1273"/>
      <c r="D1273"/>
      <c r="E1273"/>
      <c r="F1273"/>
      <c r="G1273"/>
      <c r="H1273"/>
      <c r="I1273"/>
      <c r="J1273"/>
      <c r="K1273"/>
      <c r="L1273"/>
      <c r="M1273"/>
      <c r="N1273"/>
      <c r="O1273">
        <f t="shared" si="325"/>
        <v>5</v>
      </c>
      <c r="P1273" s="224">
        <v>37</v>
      </c>
      <c r="Q1273">
        <f t="shared" si="313"/>
        <v>1.9537688712805351E+65</v>
      </c>
      <c r="R1273">
        <f t="shared" si="314"/>
        <v>3.6496911842055616E+66</v>
      </c>
      <c r="S1273">
        <f t="shared" si="315"/>
        <v>5.3532443504691135E-2</v>
      </c>
      <c r="T1273" s="225">
        <f t="shared" si="316"/>
        <v>0.66988326505440843</v>
      </c>
      <c r="U1273">
        <f t="shared" si="317"/>
        <v>3.7214645167248638E+64</v>
      </c>
      <c r="V1273">
        <f t="shared" si="318"/>
        <v>7.299382368411126E+65</v>
      </c>
      <c r="W1273">
        <f t="shared" si="319"/>
        <v>5.0983279528277733E-2</v>
      </c>
      <c r="X1273" s="225">
        <f t="shared" si="320"/>
        <v>0.29260699654515177</v>
      </c>
      <c r="Y1273">
        <f t="shared" si="321"/>
        <v>8.1690684513473023E+63</v>
      </c>
      <c r="Z1273">
        <f t="shared" si="322"/>
        <v>3.6496911842055625E+65</v>
      </c>
      <c r="AA1273">
        <f t="shared" si="323"/>
        <v>2.2382903207536678E-2</v>
      </c>
      <c r="AB1273">
        <f t="shared" si="324"/>
        <v>8.5565141875437178E-2</v>
      </c>
    </row>
    <row r="1274" spans="1:28" hidden="1" x14ac:dyDescent="0.2">
      <c r="A1274"/>
      <c r="B1274"/>
      <c r="C1274"/>
      <c r="D1274"/>
      <c r="E1274"/>
      <c r="F1274"/>
      <c r="G1274"/>
      <c r="H1274"/>
      <c r="I1274"/>
      <c r="J1274"/>
      <c r="K1274"/>
      <c r="L1274"/>
      <c r="M1274"/>
      <c r="N1274"/>
      <c r="O1274">
        <f t="shared" si="325"/>
        <v>5</v>
      </c>
      <c r="P1274" s="224">
        <v>38</v>
      </c>
      <c r="Q1274">
        <f t="shared" si="313"/>
        <v>2.210843722764865E+65</v>
      </c>
      <c r="R1274">
        <f t="shared" si="314"/>
        <v>3.6496911842055616E+66</v>
      </c>
      <c r="S1274">
        <f t="shared" si="315"/>
        <v>6.0576186071099207E-2</v>
      </c>
      <c r="T1274" s="225">
        <f t="shared" si="316"/>
        <v>0.61635082154971732</v>
      </c>
      <c r="U1274">
        <f t="shared" si="317"/>
        <v>3.5990479207799335E+64</v>
      </c>
      <c r="V1274">
        <f t="shared" si="318"/>
        <v>7.299382368411126E+65</v>
      </c>
      <c r="W1274">
        <f t="shared" si="319"/>
        <v>4.9306197964847087E-2</v>
      </c>
      <c r="X1274" s="225">
        <f t="shared" si="320"/>
        <v>0.24162371701687402</v>
      </c>
      <c r="Y1274">
        <f t="shared" si="321"/>
        <v>6.8553293729142219E+63</v>
      </c>
      <c r="Z1274">
        <f t="shared" si="322"/>
        <v>3.6496911842055625E+65</v>
      </c>
      <c r="AA1274">
        <f t="shared" si="323"/>
        <v>1.878331351041811E-2</v>
      </c>
      <c r="AB1274">
        <f t="shared" si="324"/>
        <v>6.31822386679005E-2</v>
      </c>
    </row>
    <row r="1275" spans="1:28" hidden="1" x14ac:dyDescent="0.2">
      <c r="A1275"/>
      <c r="B1275"/>
      <c r="C1275"/>
      <c r="D1275"/>
      <c r="E1275"/>
      <c r="F1275"/>
      <c r="G1275"/>
      <c r="H1275"/>
      <c r="I1275"/>
      <c r="J1275"/>
      <c r="K1275"/>
      <c r="L1275"/>
      <c r="M1275"/>
      <c r="N1275"/>
      <c r="O1275">
        <f t="shared" si="325"/>
        <v>5</v>
      </c>
      <c r="P1275" s="224">
        <v>39</v>
      </c>
      <c r="Q1275">
        <f t="shared" si="313"/>
        <v>2.4942852256833979E+65</v>
      </c>
      <c r="R1275">
        <f t="shared" si="314"/>
        <v>3.6496911842055616E+66</v>
      </c>
      <c r="S1275">
        <f t="shared" si="315"/>
        <v>6.8342363772521092E-2</v>
      </c>
      <c r="T1275" s="225">
        <f t="shared" si="316"/>
        <v>0.55577463547861816</v>
      </c>
      <c r="U1275">
        <f t="shared" si="317"/>
        <v>3.4012980350228696E+64</v>
      </c>
      <c r="V1275">
        <f t="shared" si="318"/>
        <v>7.299382368411126E+65</v>
      </c>
      <c r="W1275">
        <f t="shared" si="319"/>
        <v>4.6597066208537839E-2</v>
      </c>
      <c r="X1275" s="225">
        <f t="shared" si="320"/>
        <v>0.19231751905202693</v>
      </c>
      <c r="Y1275">
        <f t="shared" si="321"/>
        <v>5.5369968011998969E+63</v>
      </c>
      <c r="Z1275">
        <f t="shared" si="322"/>
        <v>3.6496911842055625E+65</v>
      </c>
      <c r="AA1275">
        <f t="shared" si="323"/>
        <v>1.5171137835337564E-2</v>
      </c>
      <c r="AB1275">
        <f t="shared" si="324"/>
        <v>4.4398925157482394E-2</v>
      </c>
    </row>
    <row r="1276" spans="1:28" hidden="1" x14ac:dyDescent="0.2">
      <c r="A1276"/>
      <c r="B1276"/>
      <c r="C1276"/>
      <c r="D1276"/>
      <c r="E1276"/>
      <c r="F1276"/>
      <c r="G1276"/>
      <c r="H1276"/>
      <c r="I1276"/>
      <c r="J1276"/>
      <c r="K1276"/>
      <c r="L1276"/>
      <c r="M1276"/>
      <c r="N1276"/>
      <c r="O1276">
        <f t="shared" si="325"/>
        <v>5</v>
      </c>
      <c r="P1276" s="224">
        <v>40</v>
      </c>
      <c r="Q1276">
        <f t="shared" si="313"/>
        <v>2.806070878893938E+65</v>
      </c>
      <c r="R1276">
        <f t="shared" si="314"/>
        <v>3.6496911842055616E+66</v>
      </c>
      <c r="S1276">
        <f t="shared" si="315"/>
        <v>7.6885159244089396E-2</v>
      </c>
      <c r="T1276" s="225">
        <f t="shared" si="316"/>
        <v>0.4874322717060971</v>
      </c>
      <c r="U1276">
        <f t="shared" si="317"/>
        <v>3.1178565321042474E+64</v>
      </c>
      <c r="V1276">
        <f t="shared" si="318"/>
        <v>7.299382368411126E+65</v>
      </c>
      <c r="W1276">
        <f t="shared" si="319"/>
        <v>4.2713977357825665E-2</v>
      </c>
      <c r="X1276" s="225">
        <f t="shared" si="320"/>
        <v>0.14572045284348908</v>
      </c>
      <c r="Y1276">
        <f t="shared" si="321"/>
        <v>4.251622543778587E+63</v>
      </c>
      <c r="Z1276">
        <f t="shared" si="322"/>
        <v>3.6496911842055625E+65</v>
      </c>
      <c r="AA1276">
        <f t="shared" si="323"/>
        <v>1.164926655213446E-2</v>
      </c>
      <c r="AB1276">
        <f t="shared" si="324"/>
        <v>2.922778732214483E-2</v>
      </c>
    </row>
    <row r="1277" spans="1:28" hidden="1" x14ac:dyDescent="0.2">
      <c r="A1277"/>
      <c r="B1277"/>
      <c r="C1277"/>
      <c r="D1277"/>
      <c r="E1277"/>
      <c r="F1277"/>
      <c r="G1277"/>
      <c r="H1277"/>
      <c r="I1277"/>
      <c r="J1277"/>
      <c r="K1277"/>
      <c r="L1277"/>
      <c r="M1277"/>
      <c r="N1277"/>
      <c r="O1277">
        <f t="shared" si="325"/>
        <v>5</v>
      </c>
      <c r="P1277" s="224">
        <v>41</v>
      </c>
      <c r="Q1277">
        <f t="shared" si="313"/>
        <v>3.1482746446125598E+65</v>
      </c>
      <c r="R1277">
        <f t="shared" si="314"/>
        <v>3.6496911842055616E+66</v>
      </c>
      <c r="S1277">
        <f t="shared" si="315"/>
        <v>8.6261398176291276E-2</v>
      </c>
      <c r="T1277" s="225">
        <f t="shared" si="316"/>
        <v>0.4105471124620077</v>
      </c>
      <c r="U1277">
        <f t="shared" si="317"/>
        <v>2.7376301257501834E+64</v>
      </c>
      <c r="V1277">
        <f t="shared" si="318"/>
        <v>7.299382368411126E+65</v>
      </c>
      <c r="W1277">
        <f t="shared" si="319"/>
        <v>3.7504955728824077E-2</v>
      </c>
      <c r="X1277" s="225">
        <f t="shared" si="320"/>
        <v>0.10300647548566341</v>
      </c>
      <c r="Y1277">
        <f t="shared" si="321"/>
        <v>3.041811250833412E+63</v>
      </c>
      <c r="Z1277">
        <f t="shared" si="322"/>
        <v>3.6496911842055625E+65</v>
      </c>
      <c r="AA1277">
        <f t="shared" si="323"/>
        <v>8.3344346064050095E-3</v>
      </c>
      <c r="AB1277">
        <f t="shared" si="324"/>
        <v>1.7578520770010368E-2</v>
      </c>
    </row>
    <row r="1278" spans="1:28" hidden="1" x14ac:dyDescent="0.2">
      <c r="A1278"/>
      <c r="B1278"/>
      <c r="C1278"/>
      <c r="D1278"/>
      <c r="E1278"/>
      <c r="F1278"/>
      <c r="G1278"/>
      <c r="H1278"/>
      <c r="I1278"/>
      <c r="J1278"/>
      <c r="K1278"/>
      <c r="L1278"/>
      <c r="M1278"/>
      <c r="N1278"/>
      <c r="O1278">
        <f t="shared" si="325"/>
        <v>5</v>
      </c>
      <c r="P1278" s="224">
        <v>42</v>
      </c>
      <c r="Q1278">
        <f t="shared" si="313"/>
        <v>3.5230692451617892E+65</v>
      </c>
      <c r="R1278">
        <f t="shared" si="314"/>
        <v>3.6496911842055616E+66</v>
      </c>
      <c r="S1278">
        <f t="shared" si="315"/>
        <v>9.6530612244900532E-2</v>
      </c>
      <c r="T1278" s="225">
        <f t="shared" si="316"/>
        <v>0.3242857142857164</v>
      </c>
      <c r="U1278">
        <f t="shared" si="317"/>
        <v>2.2487676032946857E+64</v>
      </c>
      <c r="V1278">
        <f t="shared" si="318"/>
        <v>7.299382368411126E+65</v>
      </c>
      <c r="W1278">
        <f t="shared" si="319"/>
        <v>3.0807642205818303E-2</v>
      </c>
      <c r="X1278" s="225">
        <f t="shared" si="320"/>
        <v>6.5501519756839335E-2</v>
      </c>
      <c r="Y1278">
        <f t="shared" si="321"/>
        <v>1.9554500898215592E+63</v>
      </c>
      <c r="Z1278">
        <f t="shared" si="322"/>
        <v>3.6496911842055625E+65</v>
      </c>
      <c r="AA1278">
        <f t="shared" si="323"/>
        <v>5.3578508184034396E-3</v>
      </c>
      <c r="AB1278">
        <f t="shared" si="324"/>
        <v>9.2440861636053587E-3</v>
      </c>
    </row>
    <row r="1279" spans="1:28" hidden="1" x14ac:dyDescent="0.2">
      <c r="A1279"/>
      <c r="B1279"/>
      <c r="C1279"/>
      <c r="D1279"/>
      <c r="E1279"/>
      <c r="F1279"/>
      <c r="G1279"/>
      <c r="H1279"/>
      <c r="I1279"/>
      <c r="J1279"/>
      <c r="K1279"/>
      <c r="L1279"/>
      <c r="M1279"/>
      <c r="N1279"/>
      <c r="O1279">
        <f t="shared" si="325"/>
        <v>5</v>
      </c>
      <c r="P1279" s="224">
        <v>43</v>
      </c>
      <c r="Q1279">
        <f t="shared" si="313"/>
        <v>3.9327284597153932E+65</v>
      </c>
      <c r="R1279">
        <f t="shared" si="314"/>
        <v>3.6496911842055616E+66</v>
      </c>
      <c r="S1279">
        <f t="shared" si="315"/>
        <v>0.10775510204081667</v>
      </c>
      <c r="T1279" s="225">
        <f t="shared" si="316"/>
        <v>0.22775510204081584</v>
      </c>
      <c r="U1279">
        <f t="shared" si="317"/>
        <v>1.6386368582147855E+64</v>
      </c>
      <c r="V1279">
        <f t="shared" si="318"/>
        <v>7.299382368411126E+65</v>
      </c>
      <c r="W1279">
        <f t="shared" si="319"/>
        <v>2.2448979591837323E-2</v>
      </c>
      <c r="X1279" s="225">
        <f t="shared" si="320"/>
        <v>3.4693877551021032E-2</v>
      </c>
      <c r="Y1279">
        <f t="shared" si="321"/>
        <v>1.0459384201370628E+63</v>
      </c>
      <c r="Z1279">
        <f t="shared" si="322"/>
        <v>3.6496911842055625E+65</v>
      </c>
      <c r="AA1279">
        <f t="shared" si="323"/>
        <v>2.8658271819365856E-3</v>
      </c>
      <c r="AB1279">
        <f t="shared" si="324"/>
        <v>3.8862353452019187E-3</v>
      </c>
    </row>
    <row r="1280" spans="1:28" hidden="1" x14ac:dyDescent="0.2">
      <c r="A1280"/>
      <c r="B1280"/>
      <c r="C1280"/>
      <c r="D1280"/>
      <c r="E1280"/>
      <c r="F1280"/>
      <c r="G1280"/>
      <c r="H1280"/>
      <c r="I1280"/>
      <c r="J1280"/>
      <c r="K1280"/>
      <c r="L1280"/>
      <c r="M1280"/>
      <c r="N1280"/>
      <c r="O1280">
        <f t="shared" si="325"/>
        <v>5</v>
      </c>
      <c r="P1280" s="224">
        <v>44</v>
      </c>
      <c r="Q1280">
        <f t="shared" si="313"/>
        <v>4.3796294210466434E+65</v>
      </c>
      <c r="R1280">
        <f t="shared" si="314"/>
        <v>3.6496911842055616E+66</v>
      </c>
      <c r="S1280">
        <f t="shared" si="315"/>
        <v>0.11999999999999916</v>
      </c>
      <c r="T1280" s="225">
        <f t="shared" si="316"/>
        <v>0.11999999999999916</v>
      </c>
      <c r="U1280">
        <f t="shared" si="317"/>
        <v>8.9380192266258948E+63</v>
      </c>
      <c r="V1280">
        <f t="shared" si="318"/>
        <v>7.299382368411126E+65</v>
      </c>
      <c r="W1280">
        <f t="shared" si="319"/>
        <v>1.2244897959183709E-2</v>
      </c>
      <c r="X1280" s="225">
        <f t="shared" si="320"/>
        <v>1.2244897959183709E-2</v>
      </c>
      <c r="Y1280">
        <f t="shared" si="321"/>
        <v>3.7241746777608763E+62</v>
      </c>
      <c r="Z1280">
        <f t="shared" si="322"/>
        <v>3.6496911842055625E+65</v>
      </c>
      <c r="AA1280">
        <f t="shared" si="323"/>
        <v>1.0204081632653331E-3</v>
      </c>
      <c r="AB1280">
        <f t="shared" si="324"/>
        <v>1.0204081632653331E-3</v>
      </c>
    </row>
    <row r="1281" spans="1:28" hidden="1" x14ac:dyDescent="0.2">
      <c r="A1281"/>
      <c r="B1281"/>
      <c r="C1281"/>
      <c r="D1281"/>
      <c r="E1281"/>
      <c r="F1281"/>
      <c r="G1281"/>
      <c r="H1281"/>
      <c r="I1281"/>
      <c r="J1281"/>
      <c r="K1281"/>
      <c r="L1281"/>
      <c r="M1281"/>
      <c r="N1281"/>
      <c r="O1281">
        <f t="shared" si="325"/>
        <v>5</v>
      </c>
      <c r="P1281" s="224">
        <v>45</v>
      </c>
      <c r="Q1281">
        <f t="shared" si="313"/>
        <v>0</v>
      </c>
      <c r="R1281">
        <f t="shared" si="314"/>
        <v>3.6496911842055616E+66</v>
      </c>
      <c r="S1281">
        <f t="shared" si="315"/>
        <v>0</v>
      </c>
      <c r="T1281" s="225">
        <f>S1281</f>
        <v>0</v>
      </c>
      <c r="U1281">
        <f t="shared" si="317"/>
        <v>0</v>
      </c>
      <c r="V1281">
        <f t="shared" si="318"/>
        <v>7.299382368411126E+65</v>
      </c>
      <c r="W1281">
        <f t="shared" si="319"/>
        <v>0</v>
      </c>
      <c r="X1281" s="225">
        <f>W1281</f>
        <v>0</v>
      </c>
      <c r="Y1281">
        <f t="shared" si="321"/>
        <v>0</v>
      </c>
      <c r="Z1281">
        <f t="shared" si="322"/>
        <v>3.6496911842055625E+65</v>
      </c>
      <c r="AA1281">
        <f t="shared" si="323"/>
        <v>0</v>
      </c>
      <c r="AB1281">
        <f>AA1281</f>
        <v>0</v>
      </c>
    </row>
    <row r="1282" spans="1:28" hidden="1" x14ac:dyDescent="0.2">
      <c r="A1282"/>
      <c r="B1282"/>
      <c r="C1282"/>
      <c r="D1282"/>
      <c r="E1282"/>
      <c r="F1282"/>
      <c r="G1282"/>
      <c r="H1282"/>
      <c r="I1282"/>
      <c r="J1282"/>
      <c r="K1282"/>
      <c r="L1282"/>
      <c r="M1282"/>
      <c r="N1282"/>
      <c r="O1282"/>
      <c r="P1282" s="224"/>
      <c r="Q1282"/>
      <c r="R1282"/>
      <c r="S1282"/>
      <c r="T1282" s="225"/>
      <c r="U1282"/>
      <c r="V1282"/>
      <c r="W1282"/>
      <c r="X1282" s="225"/>
      <c r="Y1282"/>
      <c r="Z1282"/>
      <c r="AA1282"/>
      <c r="AB1282"/>
    </row>
    <row r="1283" spans="1:28" hidden="1" x14ac:dyDescent="0.2">
      <c r="A1283"/>
      <c r="B1283"/>
      <c r="C1283"/>
      <c r="D1283"/>
      <c r="E1283"/>
      <c r="F1283"/>
      <c r="G1283"/>
      <c r="H1283"/>
      <c r="I1283"/>
      <c r="J1283"/>
      <c r="K1283"/>
      <c r="L1283"/>
      <c r="M1283"/>
      <c r="N1283"/>
      <c r="O1283" s="61" t="s">
        <v>50</v>
      </c>
      <c r="P1283"/>
      <c r="Q1283" s="62" t="s">
        <v>33</v>
      </c>
      <c r="R1283" s="62"/>
      <c r="S1283" s="62"/>
      <c r="T1283" s="225" t="s">
        <v>37</v>
      </c>
      <c r="U1283" s="62" t="s">
        <v>34</v>
      </c>
      <c r="V1283" s="62"/>
      <c r="W1283" s="62"/>
      <c r="X1283" s="225" t="s">
        <v>37</v>
      </c>
      <c r="Y1283" s="62" t="s">
        <v>35</v>
      </c>
      <c r="Z1283" s="62"/>
      <c r="AA1283" s="62"/>
      <c r="AB1283" s="62" t="s">
        <v>37</v>
      </c>
    </row>
    <row r="1284" spans="1:28" hidden="1" x14ac:dyDescent="0.2">
      <c r="A1284"/>
      <c r="B1284"/>
      <c r="C1284"/>
      <c r="D1284"/>
      <c r="E1284"/>
      <c r="F1284"/>
      <c r="G1284"/>
      <c r="H1284"/>
      <c r="I1284"/>
      <c r="J1284"/>
      <c r="K1284"/>
      <c r="L1284"/>
      <c r="M1284"/>
      <c r="N1284"/>
      <c r="O1284" t="s">
        <v>38</v>
      </c>
      <c r="P1284" t="s">
        <v>42</v>
      </c>
      <c r="Q1284" s="63" t="s">
        <v>43</v>
      </c>
      <c r="R1284" s="63" t="s">
        <v>44</v>
      </c>
      <c r="S1284" s="63" t="s">
        <v>45</v>
      </c>
      <c r="T1284" s="227" t="s">
        <v>40</v>
      </c>
      <c r="U1284" s="63" t="s">
        <v>43</v>
      </c>
      <c r="V1284" s="63" t="s">
        <v>44</v>
      </c>
      <c r="W1284" s="63" t="s">
        <v>45</v>
      </c>
      <c r="X1284" s="227" t="s">
        <v>40</v>
      </c>
      <c r="Y1284" s="63" t="s">
        <v>43</v>
      </c>
      <c r="Z1284" s="63" t="s">
        <v>44</v>
      </c>
      <c r="AA1284" s="63" t="s">
        <v>45</v>
      </c>
      <c r="AB1284" s="63" t="s">
        <v>40</v>
      </c>
    </row>
    <row r="1285" spans="1:28" hidden="1" x14ac:dyDescent="0.2">
      <c r="A1285"/>
      <c r="B1285"/>
      <c r="C1285"/>
      <c r="D1285"/>
      <c r="E1285"/>
      <c r="F1285"/>
      <c r="G1285"/>
      <c r="H1285"/>
      <c r="I1285"/>
      <c r="J1285"/>
      <c r="K1285"/>
      <c r="L1285"/>
      <c r="M1285"/>
      <c r="N1285"/>
      <c r="O1285">
        <v>6</v>
      </c>
      <c r="P1285" s="224">
        <v>0</v>
      </c>
      <c r="Q1285">
        <f t="shared" ref="Q1285:Q1329" si="326">IF(P1285&lt;=($B$8-O1285),EXP(GAMMALN(O1285+$C$9+$C$11))*COMBIN($B$8-O1285,P1285)*EXP(GAMMALN(P1285+O1285+$C$9))*EXP(GAMMALN($B$8-O1285-P1285+$C$11)),0)</f>
        <v>2.1923490660437169E+59</v>
      </c>
      <c r="R1285">
        <f t="shared" ref="R1285:R1329" si="327">EXP(GAMMALN(O1285+$C$9))*EXP(GAMMALN($C$11))*EXP(GAMMALN($B$8+$C$9+$C$11))</f>
        <v>2.1898147105233378E+67</v>
      </c>
      <c r="S1285">
        <f t="shared" ref="S1285:S1329" si="328">Q1285/R1285</f>
        <v>1.0011573378826071E-8</v>
      </c>
      <c r="T1285" s="225">
        <f t="shared" ref="T1285:T1329" si="329">IF(T1286=0,S1285,T1286+S1285)</f>
        <v>1.0000000000000058</v>
      </c>
      <c r="U1285">
        <f t="shared" ref="U1285:U1329" si="330">IF(P1285&lt;=($B$8-O1285),EXP(GAMMALN(O1285+$C$9+$C$11))*COMBIN($B$8-O1285,P1285)*EXP(GAMMALN(P1285+O1285-1+$C$9))*EXP(GAMMALN($B$8-O1285+1-P1285+$C$11)),0)</f>
        <v>1.6077226484320333E+60</v>
      </c>
      <c r="V1285">
        <f t="shared" ref="V1285:V1329" si="331">EXP(GAMMALN(O1285-1+$C$9))*EXP(GAMMALN($C$11+1))*EXP(GAMMALN($B$8+$C$9+$C$11))</f>
        <v>3.6496911842055616E+66</v>
      </c>
      <c r="W1285">
        <f t="shared" ref="W1285:W1329" si="332">U1285/V1285</f>
        <v>4.4050922866834025E-7</v>
      </c>
      <c r="X1285" s="225">
        <f t="shared" ref="X1285:X1329" si="333">IF(X1286=0,W1285,X1286+W1285)</f>
        <v>1.0000000000000064</v>
      </c>
      <c r="Y1285">
        <f t="shared" ref="Y1285:Y1329" si="334">IF(P1285&lt;=($B$8-O1285),EXP(GAMMALN(O1285+$C$9+$C$11))*COMBIN($B$8-O1285,P1285)*EXP(GAMMALN(P1285+O1285-2+$C$9))*EXP(GAMMALN($B$8-O1285+2-P1285+$C$11)),0)</f>
        <v>1.4469503835888893E+61</v>
      </c>
      <c r="Z1285">
        <f t="shared" ref="Z1285:Z1329" si="335">EXP(GAMMALN(O1285-2+$C$9))*EXP(GAMMALN($C$11+2))*EXP(GAMMALN($B$8+$C$9+$C$11))</f>
        <v>1.4598764736822252E+66</v>
      </c>
      <c r="AA1285">
        <f t="shared" ref="AA1285:AA1329" si="336">Y1285/Z1285</f>
        <v>9.9114576450380583E-6</v>
      </c>
      <c r="AB1285">
        <f t="shared" ref="AB1285:AB1329" si="337">IF(AB1286=0,AA1285,AB1286+AA1285)</f>
        <v>1.0000000000000058</v>
      </c>
    </row>
    <row r="1286" spans="1:28" hidden="1" x14ac:dyDescent="0.2">
      <c r="A1286"/>
      <c r="B1286"/>
      <c r="C1286"/>
      <c r="D1286"/>
      <c r="E1286"/>
      <c r="F1286"/>
      <c r="G1286"/>
      <c r="H1286"/>
      <c r="I1286"/>
      <c r="J1286"/>
      <c r="K1286"/>
      <c r="L1286"/>
      <c r="M1286"/>
      <c r="N1286"/>
      <c r="O1286">
        <f t="shared" ref="O1286:O1329" si="338">O1285</f>
        <v>6</v>
      </c>
      <c r="P1286" s="224">
        <v>1</v>
      </c>
      <c r="Q1286">
        <f t="shared" si="326"/>
        <v>1.5346443462305676E+60</v>
      </c>
      <c r="R1286">
        <f t="shared" si="327"/>
        <v>2.1898147105233378E+67</v>
      </c>
      <c r="S1286">
        <f t="shared" si="328"/>
        <v>7.0081013651780932E-8</v>
      </c>
      <c r="T1286" s="225">
        <f t="shared" si="329"/>
        <v>0.99999998998843231</v>
      </c>
      <c r="U1286">
        <f t="shared" si="330"/>
        <v>9.4271009839879826E+60</v>
      </c>
      <c r="V1286">
        <f t="shared" si="331"/>
        <v>3.6496911842055616E+66</v>
      </c>
      <c r="W1286">
        <f t="shared" si="332"/>
        <v>2.5829859317371274E-6</v>
      </c>
      <c r="X1286" s="225">
        <f t="shared" si="333"/>
        <v>0.99999955949077779</v>
      </c>
      <c r="Y1286">
        <f t="shared" si="334"/>
        <v>6.9132073882577422E+61</v>
      </c>
      <c r="Z1286">
        <f t="shared" si="335"/>
        <v>1.4598764736822252E+66</v>
      </c>
      <c r="AA1286">
        <f t="shared" si="336"/>
        <v>4.7354742081846555E-5</v>
      </c>
      <c r="AB1286">
        <f t="shared" si="337"/>
        <v>0.99999008854236071</v>
      </c>
    </row>
    <row r="1287" spans="1:28" hidden="1" x14ac:dyDescent="0.2">
      <c r="A1287"/>
      <c r="B1287"/>
      <c r="C1287"/>
      <c r="D1287"/>
      <c r="E1287"/>
      <c r="F1287"/>
      <c r="G1287"/>
      <c r="H1287"/>
      <c r="I1287"/>
      <c r="J1287"/>
      <c r="K1287"/>
      <c r="L1287"/>
      <c r="M1287"/>
      <c r="N1287"/>
      <c r="O1287">
        <f t="shared" si="338"/>
        <v>6</v>
      </c>
      <c r="P1287" s="224">
        <v>2</v>
      </c>
      <c r="Q1287">
        <f t="shared" si="326"/>
        <v>6.1385773849223275E+60</v>
      </c>
      <c r="R1287">
        <f t="shared" si="327"/>
        <v>2.1898147105233378E+67</v>
      </c>
      <c r="S1287">
        <f t="shared" si="328"/>
        <v>2.8032405460712638E-7</v>
      </c>
      <c r="T1287" s="225">
        <f t="shared" si="329"/>
        <v>0.99999991990741866</v>
      </c>
      <c r="U1287">
        <f t="shared" si="330"/>
        <v>3.2227531270841924E+61</v>
      </c>
      <c r="V1287">
        <f t="shared" si="331"/>
        <v>3.6496911842055616E+66</v>
      </c>
      <c r="W1287">
        <f t="shared" si="332"/>
        <v>8.8302077201244027E-6</v>
      </c>
      <c r="X1287" s="225">
        <f t="shared" si="333"/>
        <v>0.99999697650484609</v>
      </c>
      <c r="Y1287">
        <f t="shared" si="334"/>
        <v>1.9796912066374763E+62</v>
      </c>
      <c r="Z1287">
        <f t="shared" si="335"/>
        <v>1.4598764736822252E+66</v>
      </c>
      <c r="AA1287">
        <f t="shared" si="336"/>
        <v>1.3560676141619914E-4</v>
      </c>
      <c r="AB1287">
        <f t="shared" si="337"/>
        <v>0.99994273380027887</v>
      </c>
    </row>
    <row r="1288" spans="1:28" hidden="1" x14ac:dyDescent="0.2">
      <c r="A1288"/>
      <c r="B1288"/>
      <c r="C1288"/>
      <c r="D1288"/>
      <c r="E1288"/>
      <c r="F1288"/>
      <c r="G1288"/>
      <c r="H1288"/>
      <c r="I1288"/>
      <c r="J1288"/>
      <c r="K1288"/>
      <c r="L1288"/>
      <c r="M1288"/>
      <c r="N1288"/>
      <c r="O1288">
        <f t="shared" si="338"/>
        <v>6</v>
      </c>
      <c r="P1288" s="224">
        <v>3</v>
      </c>
      <c r="Q1288">
        <f t="shared" si="326"/>
        <v>1.8415732154767077E+61</v>
      </c>
      <c r="R1288">
        <f t="shared" si="327"/>
        <v>2.1898147105233378E+67</v>
      </c>
      <c r="S1288">
        <f t="shared" si="328"/>
        <v>8.4097216382138342E-7</v>
      </c>
      <c r="T1288" s="225">
        <f t="shared" si="329"/>
        <v>0.99999963958336402</v>
      </c>
      <c r="U1288">
        <f t="shared" si="330"/>
        <v>8.3893890927271825E+61</v>
      </c>
      <c r="V1288">
        <f t="shared" si="331"/>
        <v>3.6496911842055616E+66</v>
      </c>
      <c r="W1288">
        <f t="shared" si="332"/>
        <v>2.2986572477784375E-5</v>
      </c>
      <c r="X1288" s="225">
        <f t="shared" si="333"/>
        <v>0.99998814629712596</v>
      </c>
      <c r="Y1288">
        <f t="shared" si="334"/>
        <v>4.4044292736817287E+62</v>
      </c>
      <c r="Z1288">
        <f t="shared" si="335"/>
        <v>1.4598764736822252E+66</v>
      </c>
      <c r="AA1288">
        <f t="shared" si="336"/>
        <v>3.0169876377091694E-4</v>
      </c>
      <c r="AB1288">
        <f t="shared" si="337"/>
        <v>0.99980712703886265</v>
      </c>
    </row>
    <row r="1289" spans="1:28" hidden="1" x14ac:dyDescent="0.2">
      <c r="A1289"/>
      <c r="B1289"/>
      <c r="C1289"/>
      <c r="D1289"/>
      <c r="E1289"/>
      <c r="F1289"/>
      <c r="G1289"/>
      <c r="H1289"/>
      <c r="I1289"/>
      <c r="J1289"/>
      <c r="K1289"/>
      <c r="L1289"/>
      <c r="M1289"/>
      <c r="N1289"/>
      <c r="O1289">
        <f t="shared" si="338"/>
        <v>6</v>
      </c>
      <c r="P1289" s="224">
        <v>4</v>
      </c>
      <c r="Q1289">
        <f t="shared" si="326"/>
        <v>4.603933038691735E+61</v>
      </c>
      <c r="R1289">
        <f t="shared" si="327"/>
        <v>2.1898147105233378E+67</v>
      </c>
      <c r="S1289">
        <f t="shared" si="328"/>
        <v>2.1024304095534429E-6</v>
      </c>
      <c r="T1289" s="225">
        <f t="shared" si="329"/>
        <v>0.99999879861120022</v>
      </c>
      <c r="U1289">
        <f t="shared" si="330"/>
        <v>1.8415732154767075E+62</v>
      </c>
      <c r="V1289">
        <f t="shared" si="331"/>
        <v>3.6496911842055616E+66</v>
      </c>
      <c r="W1289">
        <f t="shared" si="332"/>
        <v>5.0458329829283016E-5</v>
      </c>
      <c r="X1289" s="225">
        <f t="shared" si="333"/>
        <v>0.99996515972464817</v>
      </c>
      <c r="Y1289">
        <f t="shared" si="334"/>
        <v>8.3893890927271816E+62</v>
      </c>
      <c r="Z1289">
        <f t="shared" si="335"/>
        <v>1.4598764736822252E+66</v>
      </c>
      <c r="AA1289">
        <f t="shared" si="336"/>
        <v>5.7466431194460905E-4</v>
      </c>
      <c r="AB1289">
        <f t="shared" si="337"/>
        <v>0.9995054282750917</v>
      </c>
    </row>
    <row r="1290" spans="1:28" hidden="1" x14ac:dyDescent="0.2">
      <c r="A1290"/>
      <c r="B1290"/>
      <c r="C1290"/>
      <c r="D1290"/>
      <c r="E1290"/>
      <c r="F1290"/>
      <c r="G1290"/>
      <c r="H1290"/>
      <c r="I1290"/>
      <c r="J1290"/>
      <c r="K1290"/>
      <c r="L1290"/>
      <c r="M1290"/>
      <c r="N1290"/>
      <c r="O1290">
        <f t="shared" si="338"/>
        <v>6</v>
      </c>
      <c r="P1290" s="224">
        <v>5</v>
      </c>
      <c r="Q1290">
        <f t="shared" si="326"/>
        <v>1.0128652685121939E+62</v>
      </c>
      <c r="R1290">
        <f t="shared" si="327"/>
        <v>2.1898147105233378E+67</v>
      </c>
      <c r="S1290">
        <f t="shared" si="328"/>
        <v>4.6253469010176295E-6</v>
      </c>
      <c r="T1290" s="225">
        <f t="shared" si="329"/>
        <v>0.99999669618079068</v>
      </c>
      <c r="U1290">
        <f t="shared" si="330"/>
        <v>3.5910677701795536E+62</v>
      </c>
      <c r="V1290">
        <f t="shared" si="331"/>
        <v>3.6496911842055616E+66</v>
      </c>
      <c r="W1290">
        <f t="shared" si="332"/>
        <v>9.8393743167101173E-5</v>
      </c>
      <c r="X1290" s="225">
        <f t="shared" si="333"/>
        <v>0.99991470139481886</v>
      </c>
      <c r="Y1290">
        <f t="shared" si="334"/>
        <v>1.436427108071832E+63</v>
      </c>
      <c r="Z1290">
        <f t="shared" si="335"/>
        <v>1.4598764736822252E+66</v>
      </c>
      <c r="AA1290">
        <f t="shared" si="336"/>
        <v>9.8393743167101864E-4</v>
      </c>
      <c r="AB1290">
        <f t="shared" si="337"/>
        <v>0.99893076396314706</v>
      </c>
    </row>
    <row r="1291" spans="1:28" hidden="1" x14ac:dyDescent="0.2">
      <c r="A1291"/>
      <c r="B1291"/>
      <c r="C1291"/>
      <c r="D1291"/>
      <c r="E1291"/>
      <c r="F1291"/>
      <c r="G1291"/>
      <c r="H1291"/>
      <c r="I1291"/>
      <c r="J1291"/>
      <c r="K1291"/>
      <c r="L1291"/>
      <c r="M1291"/>
      <c r="N1291"/>
      <c r="O1291">
        <f t="shared" si="338"/>
        <v>6</v>
      </c>
      <c r="P1291" s="224">
        <v>6</v>
      </c>
      <c r="Q1291">
        <f t="shared" si="326"/>
        <v>2.0257305370243259E+62</v>
      </c>
      <c r="R1291">
        <f t="shared" si="327"/>
        <v>2.1898147105233378E+67</v>
      </c>
      <c r="S1291">
        <f t="shared" si="328"/>
        <v>9.2506938020349778E-6</v>
      </c>
      <c r="T1291" s="225">
        <f t="shared" si="329"/>
        <v>0.99999207083388963</v>
      </c>
      <c r="U1291">
        <f t="shared" si="330"/>
        <v>6.4148133672438932E+62</v>
      </c>
      <c r="V1291">
        <f t="shared" si="331"/>
        <v>3.6496911842055616E+66</v>
      </c>
      <c r="W1291">
        <f t="shared" si="332"/>
        <v>1.7576318223866996E-4</v>
      </c>
      <c r="X1291" s="225">
        <f t="shared" si="333"/>
        <v>0.99981630765165175</v>
      </c>
      <c r="Y1291">
        <f t="shared" si="334"/>
        <v>2.274342921113717E+63</v>
      </c>
      <c r="Z1291">
        <f t="shared" si="335"/>
        <v>1.4598764736822252E+66</v>
      </c>
      <c r="AA1291">
        <f t="shared" si="336"/>
        <v>1.5579009334791012E-3</v>
      </c>
      <c r="AB1291">
        <f t="shared" si="337"/>
        <v>0.99794682653147604</v>
      </c>
    </row>
    <row r="1292" spans="1:28" hidden="1" x14ac:dyDescent="0.2">
      <c r="A1292"/>
      <c r="B1292"/>
      <c r="C1292"/>
      <c r="D1292"/>
      <c r="E1292"/>
      <c r="F1292"/>
      <c r="G1292"/>
      <c r="H1292"/>
      <c r="I1292"/>
      <c r="J1292"/>
      <c r="K1292"/>
      <c r="L1292"/>
      <c r="M1292"/>
      <c r="N1292"/>
      <c r="O1292">
        <f t="shared" si="338"/>
        <v>6</v>
      </c>
      <c r="P1292" s="224">
        <v>7</v>
      </c>
      <c r="Q1292">
        <f t="shared" si="326"/>
        <v>3.7620709973309914E+62</v>
      </c>
      <c r="R1292">
        <f t="shared" si="327"/>
        <v>2.1898147105233378E+67</v>
      </c>
      <c r="S1292">
        <f t="shared" si="328"/>
        <v>1.7179859918065417E-5</v>
      </c>
      <c r="T1292" s="225">
        <f t="shared" si="329"/>
        <v>0.99998282014008755</v>
      </c>
      <c r="U1292">
        <f t="shared" si="330"/>
        <v>1.070743283855715E+63</v>
      </c>
      <c r="V1292">
        <f t="shared" si="331"/>
        <v>3.6496911842055616E+66</v>
      </c>
      <c r="W1292">
        <f t="shared" si="332"/>
        <v>2.9337914629310938E-4</v>
      </c>
      <c r="X1292" s="225">
        <f t="shared" si="333"/>
        <v>0.99964054446941308</v>
      </c>
      <c r="Y1292">
        <f t="shared" si="334"/>
        <v>3.3906870655432012E+63</v>
      </c>
      <c r="Z1292">
        <f t="shared" si="335"/>
        <v>1.4598764736822252E+66</v>
      </c>
      <c r="AA1292">
        <f t="shared" si="336"/>
        <v>2.3225849081538524E-3</v>
      </c>
      <c r="AB1292">
        <f t="shared" si="337"/>
        <v>0.99638892559799697</v>
      </c>
    </row>
    <row r="1293" spans="1:28" hidden="1" x14ac:dyDescent="0.2">
      <c r="A1293"/>
      <c r="B1293"/>
      <c r="C1293"/>
      <c r="D1293"/>
      <c r="E1293"/>
      <c r="F1293"/>
      <c r="G1293"/>
      <c r="H1293"/>
      <c r="I1293"/>
      <c r="J1293"/>
      <c r="K1293"/>
      <c r="L1293"/>
      <c r="M1293"/>
      <c r="N1293"/>
      <c r="O1293">
        <f t="shared" si="338"/>
        <v>6</v>
      </c>
      <c r="P1293" s="224">
        <v>8</v>
      </c>
      <c r="Q1293">
        <f t="shared" si="326"/>
        <v>6.5836242453291753E+62</v>
      </c>
      <c r="R1293">
        <f t="shared" si="327"/>
        <v>2.1898147105233378E+67</v>
      </c>
      <c r="S1293">
        <f t="shared" si="328"/>
        <v>3.0064754856614206E-5</v>
      </c>
      <c r="T1293" s="225">
        <f t="shared" si="329"/>
        <v>0.99996564028016943</v>
      </c>
      <c r="U1293">
        <f t="shared" si="330"/>
        <v>1.6929319487989467E+63</v>
      </c>
      <c r="V1293">
        <f t="shared" si="331"/>
        <v>3.6496911842055616E+66</v>
      </c>
      <c r="W1293">
        <f t="shared" si="332"/>
        <v>4.6385621778776657E-4</v>
      </c>
      <c r="X1293" s="225">
        <f t="shared" si="333"/>
        <v>0.99934716532311996</v>
      </c>
      <c r="Y1293">
        <f t="shared" si="334"/>
        <v>4.8183447773507189E+63</v>
      </c>
      <c r="Z1293">
        <f t="shared" si="335"/>
        <v>1.4598764736822252E+66</v>
      </c>
      <c r="AA1293">
        <f t="shared" si="336"/>
        <v>3.3005153957974798E-3</v>
      </c>
      <c r="AB1293">
        <f t="shared" si="337"/>
        <v>0.99406634068984312</v>
      </c>
    </row>
    <row r="1294" spans="1:28" hidden="1" x14ac:dyDescent="0.2">
      <c r="A1294"/>
      <c r="B1294"/>
      <c r="C1294"/>
      <c r="D1294"/>
      <c r="E1294"/>
      <c r="F1294"/>
      <c r="G1294"/>
      <c r="H1294"/>
      <c r="I1294"/>
      <c r="J1294"/>
      <c r="K1294"/>
      <c r="L1294"/>
      <c r="M1294"/>
      <c r="N1294"/>
      <c r="O1294">
        <f t="shared" si="338"/>
        <v>6</v>
      </c>
      <c r="P1294" s="224">
        <v>9</v>
      </c>
      <c r="Q1294">
        <f t="shared" si="326"/>
        <v>1.0972707075548654E+63</v>
      </c>
      <c r="R1294">
        <f t="shared" si="327"/>
        <v>2.1898147105233378E+67</v>
      </c>
      <c r="S1294">
        <f t="shared" si="328"/>
        <v>5.0107924761023806E-5</v>
      </c>
      <c r="T1294" s="225">
        <f t="shared" si="329"/>
        <v>0.99993557552531287</v>
      </c>
      <c r="U1294">
        <f t="shared" si="330"/>
        <v>2.5602983176280118E+63</v>
      </c>
      <c r="V1294">
        <f t="shared" si="331"/>
        <v>3.6496911842055616E+66</v>
      </c>
      <c r="W1294">
        <f t="shared" si="332"/>
        <v>7.0151094665433155E-4</v>
      </c>
      <c r="X1294" s="225">
        <f t="shared" si="333"/>
        <v>0.99888330910533218</v>
      </c>
      <c r="Y1294">
        <f t="shared" si="334"/>
        <v>6.5836242453292352E+63</v>
      </c>
      <c r="Z1294">
        <f t="shared" si="335"/>
        <v>1.4598764736822252E+66</v>
      </c>
      <c r="AA1294">
        <f t="shared" si="336"/>
        <v>4.5097132284921725E-3</v>
      </c>
      <c r="AB1294">
        <f t="shared" si="337"/>
        <v>0.99076582529404567</v>
      </c>
    </row>
    <row r="1295" spans="1:28" hidden="1" x14ac:dyDescent="0.2">
      <c r="A1295"/>
      <c r="B1295"/>
      <c r="C1295"/>
      <c r="D1295"/>
      <c r="E1295"/>
      <c r="F1295"/>
      <c r="G1295"/>
      <c r="H1295"/>
      <c r="I1295"/>
      <c r="J1295"/>
      <c r="K1295"/>
      <c r="L1295"/>
      <c r="M1295"/>
      <c r="N1295"/>
      <c r="O1295">
        <f t="shared" si="338"/>
        <v>6</v>
      </c>
      <c r="P1295" s="224">
        <v>10</v>
      </c>
      <c r="Q1295">
        <f t="shared" si="326"/>
        <v>1.7556331320878264E+63</v>
      </c>
      <c r="R1295">
        <f t="shared" si="327"/>
        <v>2.1898147105233378E+67</v>
      </c>
      <c r="S1295">
        <f t="shared" si="328"/>
        <v>8.0172679617640001E-5</v>
      </c>
      <c r="T1295" s="225">
        <f t="shared" si="329"/>
        <v>0.99988546760055186</v>
      </c>
      <c r="U1295">
        <f t="shared" si="330"/>
        <v>3.730720405686541E+63</v>
      </c>
      <c r="V1295">
        <f t="shared" si="331"/>
        <v>3.6496911842055616E+66</v>
      </c>
      <c r="W1295">
        <f t="shared" si="332"/>
        <v>1.0222016651248856E-3</v>
      </c>
      <c r="X1295" s="225">
        <f t="shared" si="333"/>
        <v>0.9981817981586778</v>
      </c>
      <c r="Y1295">
        <f t="shared" si="334"/>
        <v>8.7050142799352386E+63</v>
      </c>
      <c r="Z1295">
        <f t="shared" si="335"/>
        <v>1.4598764736822252E+66</v>
      </c>
      <c r="AA1295">
        <f t="shared" si="336"/>
        <v>5.962843046561815E-3</v>
      </c>
      <c r="AB1295">
        <f t="shared" si="337"/>
        <v>0.98625611206555353</v>
      </c>
    </row>
    <row r="1296" spans="1:28" hidden="1" x14ac:dyDescent="0.2">
      <c r="A1296"/>
      <c r="B1296"/>
      <c r="C1296"/>
      <c r="D1296"/>
      <c r="E1296"/>
      <c r="F1296"/>
      <c r="G1296"/>
      <c r="H1296"/>
      <c r="I1296"/>
      <c r="J1296"/>
      <c r="K1296"/>
      <c r="L1296"/>
      <c r="M1296"/>
      <c r="N1296"/>
      <c r="O1296">
        <f t="shared" si="338"/>
        <v>6</v>
      </c>
      <c r="P1296" s="224">
        <v>11</v>
      </c>
      <c r="Q1296">
        <f t="shared" si="326"/>
        <v>2.7132512041356736E+63</v>
      </c>
      <c r="R1296">
        <f t="shared" si="327"/>
        <v>2.1898147105233378E+67</v>
      </c>
      <c r="S1296">
        <f t="shared" si="328"/>
        <v>1.2390323213635007E-4</v>
      </c>
      <c r="T1296" s="225">
        <f t="shared" si="329"/>
        <v>0.99980529492093417</v>
      </c>
      <c r="U1296">
        <f t="shared" si="330"/>
        <v>5.2668993962634798E+63</v>
      </c>
      <c r="V1296">
        <f t="shared" si="331"/>
        <v>3.6496911842055616E+66</v>
      </c>
      <c r="W1296">
        <f t="shared" si="332"/>
        <v>1.4431082331175208E-3</v>
      </c>
      <c r="X1296" s="225">
        <f t="shared" si="333"/>
        <v>0.9971595964935529</v>
      </c>
      <c r="Y1296">
        <f t="shared" si="334"/>
        <v>1.1192161217059625E+64</v>
      </c>
      <c r="Z1296">
        <f t="shared" si="335"/>
        <v>1.4598764736822252E+66</v>
      </c>
      <c r="AA1296">
        <f t="shared" si="336"/>
        <v>7.6665124884366413E-3</v>
      </c>
      <c r="AB1296">
        <f t="shared" si="337"/>
        <v>0.98029326901899172</v>
      </c>
    </row>
    <row r="1297" spans="1:28" hidden="1" x14ac:dyDescent="0.2">
      <c r="A1297"/>
      <c r="B1297"/>
      <c r="C1297"/>
      <c r="D1297"/>
      <c r="E1297"/>
      <c r="F1297"/>
      <c r="G1297"/>
      <c r="H1297"/>
      <c r="I1297"/>
      <c r="J1297"/>
      <c r="K1297"/>
      <c r="L1297"/>
      <c r="M1297"/>
      <c r="N1297"/>
      <c r="O1297">
        <f t="shared" si="338"/>
        <v>6</v>
      </c>
      <c r="P1297" s="224">
        <v>12</v>
      </c>
      <c r="Q1297">
        <f t="shared" si="326"/>
        <v>4.0698768062035177E+63</v>
      </c>
      <c r="R1297">
        <f t="shared" si="327"/>
        <v>2.1898147105233378E+67</v>
      </c>
      <c r="S1297">
        <f t="shared" si="328"/>
        <v>1.8585484820452544E-4</v>
      </c>
      <c r="T1297" s="225">
        <f t="shared" si="329"/>
        <v>0.99968139168879777</v>
      </c>
      <c r="U1297">
        <f t="shared" si="330"/>
        <v>7.2353365443617948E+63</v>
      </c>
      <c r="V1297">
        <f t="shared" si="331"/>
        <v>3.6496911842055616E+66</v>
      </c>
      <c r="W1297">
        <f t="shared" si="332"/>
        <v>1.9824517141816015E-3</v>
      </c>
      <c r="X1297" s="225">
        <f t="shared" si="333"/>
        <v>0.99571648826043535</v>
      </c>
      <c r="Y1297">
        <f t="shared" si="334"/>
        <v>1.4045065056702611E+64</v>
      </c>
      <c r="Z1297">
        <f t="shared" si="335"/>
        <v>1.4598764736822252E+66</v>
      </c>
      <c r="AA1297">
        <f t="shared" si="336"/>
        <v>9.6207215541167998E-3</v>
      </c>
      <c r="AB1297">
        <f t="shared" si="337"/>
        <v>0.97262675653055508</v>
      </c>
    </row>
    <row r="1298" spans="1:28" hidden="1" x14ac:dyDescent="0.2">
      <c r="A1298"/>
      <c r="B1298"/>
      <c r="C1298"/>
      <c r="D1298"/>
      <c r="E1298"/>
      <c r="F1298"/>
      <c r="G1298"/>
      <c r="H1298"/>
      <c r="I1298"/>
      <c r="J1298"/>
      <c r="K1298"/>
      <c r="L1298"/>
      <c r="M1298"/>
      <c r="N1298"/>
      <c r="O1298">
        <f t="shared" si="338"/>
        <v>6</v>
      </c>
      <c r="P1298" s="224">
        <v>13</v>
      </c>
      <c r="Q1298">
        <f t="shared" si="326"/>
        <v>5.9482814859897497E+63</v>
      </c>
      <c r="R1298">
        <f t="shared" si="327"/>
        <v>2.1898147105233378E+67</v>
      </c>
      <c r="S1298">
        <f t="shared" si="328"/>
        <v>2.7163400891430607E-4</v>
      </c>
      <c r="T1298" s="225">
        <f t="shared" si="329"/>
        <v>0.99949553684059322</v>
      </c>
      <c r="U1298">
        <f t="shared" si="330"/>
        <v>9.7050908455622341E+63</v>
      </c>
      <c r="V1298">
        <f t="shared" si="331"/>
        <v>3.6496911842055616E+66</v>
      </c>
      <c r="W1298">
        <f t="shared" si="332"/>
        <v>2.659153982003211E-3</v>
      </c>
      <c r="X1298" s="225">
        <f t="shared" si="333"/>
        <v>0.9937340365462537</v>
      </c>
      <c r="Y1298">
        <f t="shared" si="334"/>
        <v>1.7253494836555046E+64</v>
      </c>
      <c r="Z1298">
        <f t="shared" si="335"/>
        <v>1.4598764736822252E+66</v>
      </c>
      <c r="AA1298">
        <f t="shared" si="336"/>
        <v>1.1818462142236464E-2</v>
      </c>
      <c r="AB1298">
        <f t="shared" si="337"/>
        <v>0.96300603497643833</v>
      </c>
    </row>
    <row r="1299" spans="1:28" hidden="1" x14ac:dyDescent="0.2">
      <c r="A1299"/>
      <c r="B1299"/>
      <c r="C1299"/>
      <c r="D1299"/>
      <c r="E1299"/>
      <c r="F1299"/>
      <c r="G1299"/>
      <c r="H1299"/>
      <c r="I1299"/>
      <c r="J1299"/>
      <c r="K1299"/>
      <c r="L1299"/>
      <c r="M1299"/>
      <c r="N1299"/>
      <c r="O1299">
        <f t="shared" si="338"/>
        <v>6</v>
      </c>
      <c r="P1299" s="224">
        <v>14</v>
      </c>
      <c r="Q1299">
        <f t="shared" si="326"/>
        <v>8.4975449799853343E+63</v>
      </c>
      <c r="R1299">
        <f t="shared" si="327"/>
        <v>2.1898147105233378E+67</v>
      </c>
      <c r="S1299">
        <f t="shared" si="328"/>
        <v>3.8804858416329342E-4</v>
      </c>
      <c r="T1299" s="225">
        <f t="shared" si="329"/>
        <v>0.99922390283167895</v>
      </c>
      <c r="U1299">
        <f t="shared" si="330"/>
        <v>1.2746317469978039E+64</v>
      </c>
      <c r="V1299">
        <f t="shared" si="331"/>
        <v>3.6496911842055616E+66</v>
      </c>
      <c r="W1299">
        <f t="shared" si="332"/>
        <v>3.4924372574696521E-3</v>
      </c>
      <c r="X1299" s="225">
        <f t="shared" si="333"/>
        <v>0.99107488256425047</v>
      </c>
      <c r="Y1299">
        <f t="shared" si="334"/>
        <v>2.0796623240490509E+64</v>
      </c>
      <c r="Z1299">
        <f t="shared" si="335"/>
        <v>1.4598764736822252E+66</v>
      </c>
      <c r="AA1299">
        <f t="shared" si="336"/>
        <v>1.4245467760731488E-2</v>
      </c>
      <c r="AB1299">
        <f t="shared" si="337"/>
        <v>0.95118757283420186</v>
      </c>
    </row>
    <row r="1300" spans="1:28" hidden="1" x14ac:dyDescent="0.2">
      <c r="A1300"/>
      <c r="B1300"/>
      <c r="C1300"/>
      <c r="D1300"/>
      <c r="E1300"/>
      <c r="F1300"/>
      <c r="G1300"/>
      <c r="H1300"/>
      <c r="I1300"/>
      <c r="J1300"/>
      <c r="K1300"/>
      <c r="L1300"/>
      <c r="M1300"/>
      <c r="N1300"/>
      <c r="O1300">
        <f t="shared" si="338"/>
        <v>6</v>
      </c>
      <c r="P1300" s="224">
        <v>15</v>
      </c>
      <c r="Q1300">
        <f t="shared" si="326"/>
        <v>1.1896562971979625E+64</v>
      </c>
      <c r="R1300">
        <f t="shared" si="327"/>
        <v>2.1898147105233378E+67</v>
      </c>
      <c r="S1300">
        <f t="shared" si="328"/>
        <v>5.4326801782861789E-4</v>
      </c>
      <c r="T1300" s="225">
        <f t="shared" si="329"/>
        <v>0.99883585424751564</v>
      </c>
      <c r="U1300">
        <f t="shared" si="330"/>
        <v>1.6428586961304976E+64</v>
      </c>
      <c r="V1300">
        <f t="shared" si="331"/>
        <v>3.6496911842055616E+66</v>
      </c>
      <c r="W1300">
        <f t="shared" si="332"/>
        <v>4.5013635762942037E-3</v>
      </c>
      <c r="X1300" s="225">
        <f t="shared" si="333"/>
        <v>0.98758244530678085</v>
      </c>
      <c r="Y1300">
        <f t="shared" si="334"/>
        <v>2.4642880441957537E+64</v>
      </c>
      <c r="Z1300">
        <f t="shared" si="335"/>
        <v>1.4598764736822252E+66</v>
      </c>
      <c r="AA1300">
        <f t="shared" si="336"/>
        <v>1.688011341110331E-2</v>
      </c>
      <c r="AB1300">
        <f t="shared" si="337"/>
        <v>0.93694210507347042</v>
      </c>
    </row>
    <row r="1301" spans="1:28" hidden="1" x14ac:dyDescent="0.2">
      <c r="A1301"/>
      <c r="B1301"/>
      <c r="C1301"/>
      <c r="D1301"/>
      <c r="E1301"/>
      <c r="F1301"/>
      <c r="G1301"/>
      <c r="H1301"/>
      <c r="I1301"/>
      <c r="J1301"/>
      <c r="K1301"/>
      <c r="L1301"/>
      <c r="M1301"/>
      <c r="N1301"/>
      <c r="O1301">
        <f t="shared" si="338"/>
        <v>6</v>
      </c>
      <c r="P1301" s="224">
        <v>16</v>
      </c>
      <c r="Q1301">
        <f t="shared" si="326"/>
        <v>1.6357774086471838E+64</v>
      </c>
      <c r="R1301">
        <f t="shared" si="327"/>
        <v>2.1898147105233378E+67</v>
      </c>
      <c r="S1301">
        <f t="shared" si="328"/>
        <v>7.4699352451434292E-4</v>
      </c>
      <c r="T1301" s="225">
        <f t="shared" si="329"/>
        <v>0.99829258622968697</v>
      </c>
      <c r="U1301">
        <f t="shared" si="330"/>
        <v>2.0818985200964345E+64</v>
      </c>
      <c r="V1301">
        <f t="shared" si="331"/>
        <v>3.6496911842055616E+66</v>
      </c>
      <c r="W1301">
        <f t="shared" si="332"/>
        <v>5.7043141872004906E-3</v>
      </c>
      <c r="X1301" s="225">
        <f t="shared" si="333"/>
        <v>0.98308108173048669</v>
      </c>
      <c r="Y1301">
        <f t="shared" si="334"/>
        <v>2.875002718228371E+64</v>
      </c>
      <c r="Z1301">
        <f t="shared" si="335"/>
        <v>1.4598764736822252E+66</v>
      </c>
      <c r="AA1301">
        <f t="shared" si="336"/>
        <v>1.9693465646287139E-2</v>
      </c>
      <c r="AB1301">
        <f t="shared" si="337"/>
        <v>0.92006199166236713</v>
      </c>
    </row>
    <row r="1302" spans="1:28" hidden="1" x14ac:dyDescent="0.2">
      <c r="A1302"/>
      <c r="B1302"/>
      <c r="C1302"/>
      <c r="D1302"/>
      <c r="E1302"/>
      <c r="F1302"/>
      <c r="G1302"/>
      <c r="H1302"/>
      <c r="I1302"/>
      <c r="J1302"/>
      <c r="K1302"/>
      <c r="L1302"/>
      <c r="M1302"/>
      <c r="N1302"/>
      <c r="O1302">
        <f t="shared" si="338"/>
        <v>6</v>
      </c>
      <c r="P1302" s="224">
        <v>17</v>
      </c>
      <c r="Q1302">
        <f t="shared" si="326"/>
        <v>2.2131106116991474E+64</v>
      </c>
      <c r="R1302">
        <f t="shared" si="327"/>
        <v>2.1898147105233378E+67</v>
      </c>
      <c r="S1302">
        <f t="shared" si="328"/>
        <v>1.0106382978723539E-3</v>
      </c>
      <c r="T1302" s="225">
        <f t="shared" si="329"/>
        <v>0.99754559270517262</v>
      </c>
      <c r="U1302">
        <f t="shared" si="330"/>
        <v>2.5979994137337634E+64</v>
      </c>
      <c r="V1302">
        <f t="shared" si="331"/>
        <v>3.6496911842055616E+66</v>
      </c>
      <c r="W1302">
        <f t="shared" si="332"/>
        <v>7.118408880666097E-3</v>
      </c>
      <c r="X1302" s="225">
        <f t="shared" si="333"/>
        <v>0.97737676754328617</v>
      </c>
      <c r="Y1302">
        <f t="shared" si="334"/>
        <v>3.3065447083884564E+64</v>
      </c>
      <c r="Z1302">
        <f t="shared" si="335"/>
        <v>1.4598764736822252E+66</v>
      </c>
      <c r="AA1302">
        <f t="shared" si="336"/>
        <v>2.2649482802119598E-2</v>
      </c>
      <c r="AB1302">
        <f t="shared" si="337"/>
        <v>0.90036852601607997</v>
      </c>
    </row>
    <row r="1303" spans="1:28" hidden="1" x14ac:dyDescent="0.2">
      <c r="A1303"/>
      <c r="B1303"/>
      <c r="C1303"/>
      <c r="D1303"/>
      <c r="E1303"/>
      <c r="F1303"/>
      <c r="G1303"/>
      <c r="H1303"/>
      <c r="I1303"/>
      <c r="J1303"/>
      <c r="K1303"/>
      <c r="L1303"/>
      <c r="M1303"/>
      <c r="N1303"/>
      <c r="O1303">
        <f t="shared" si="338"/>
        <v>6</v>
      </c>
      <c r="P1303" s="224">
        <v>18</v>
      </c>
      <c r="Q1303">
        <f t="shared" si="326"/>
        <v>2.9508141489321789E+64</v>
      </c>
      <c r="R1303">
        <f t="shared" si="327"/>
        <v>2.1898147105233378E+67</v>
      </c>
      <c r="S1303">
        <f t="shared" si="328"/>
        <v>1.3475177304964638E-3</v>
      </c>
      <c r="T1303" s="225">
        <f t="shared" si="329"/>
        <v>0.99653495440730022</v>
      </c>
      <c r="U1303">
        <f t="shared" si="330"/>
        <v>3.1967153280098775E+64</v>
      </c>
      <c r="V1303">
        <f t="shared" si="331"/>
        <v>3.6496911842055616E+66</v>
      </c>
      <c r="W1303">
        <f t="shared" si="332"/>
        <v>8.758865248227065E-3</v>
      </c>
      <c r="X1303" s="225">
        <f t="shared" si="333"/>
        <v>0.97025835866262011</v>
      </c>
      <c r="Y1303">
        <f t="shared" si="334"/>
        <v>3.752665819837656E+64</v>
      </c>
      <c r="Z1303">
        <f t="shared" si="335"/>
        <v>1.4598764736822252E+66</v>
      </c>
      <c r="AA1303">
        <f t="shared" si="336"/>
        <v>2.5705365402405325E-2</v>
      </c>
      <c r="AB1303">
        <f t="shared" si="337"/>
        <v>0.87771904321396033</v>
      </c>
    </row>
    <row r="1304" spans="1:28" hidden="1" x14ac:dyDescent="0.2">
      <c r="A1304"/>
      <c r="B1304"/>
      <c r="C1304"/>
      <c r="D1304"/>
      <c r="E1304"/>
      <c r="F1304"/>
      <c r="G1304"/>
      <c r="H1304"/>
      <c r="I1304"/>
      <c r="J1304"/>
      <c r="K1304"/>
      <c r="L1304"/>
      <c r="M1304"/>
      <c r="N1304"/>
      <c r="O1304">
        <f t="shared" si="338"/>
        <v>6</v>
      </c>
      <c r="P1304" s="224">
        <v>19</v>
      </c>
      <c r="Q1304">
        <f t="shared" si="326"/>
        <v>3.882650195963393E+64</v>
      </c>
      <c r="R1304">
        <f t="shared" si="327"/>
        <v>2.1898147105233378E+67</v>
      </c>
      <c r="S1304">
        <f t="shared" si="328"/>
        <v>1.7730496453900837E-3</v>
      </c>
      <c r="T1304" s="225">
        <f t="shared" si="329"/>
        <v>0.99518743667680376</v>
      </c>
      <c r="U1304">
        <f t="shared" si="330"/>
        <v>3.882650195963393E+64</v>
      </c>
      <c r="V1304">
        <f t="shared" si="331"/>
        <v>3.6496911842055616E+66</v>
      </c>
      <c r="W1304">
        <f t="shared" si="332"/>
        <v>1.0638297872340507E-2</v>
      </c>
      <c r="X1304" s="225">
        <f t="shared" si="333"/>
        <v>0.961499493414393</v>
      </c>
      <c r="Y1304">
        <f t="shared" si="334"/>
        <v>4.2062043789603643E+64</v>
      </c>
      <c r="Z1304">
        <f t="shared" si="335"/>
        <v>1.4598764736822252E+66</v>
      </c>
      <c r="AA1304">
        <f t="shared" si="336"/>
        <v>2.881205673758901E-2</v>
      </c>
      <c r="AB1304">
        <f t="shared" si="337"/>
        <v>0.85201367781155501</v>
      </c>
    </row>
    <row r="1305" spans="1:28" hidden="1" x14ac:dyDescent="0.2">
      <c r="A1305"/>
      <c r="B1305"/>
      <c r="C1305"/>
      <c r="D1305"/>
      <c r="E1305"/>
      <c r="F1305"/>
      <c r="G1305"/>
      <c r="H1305"/>
      <c r="I1305"/>
      <c r="J1305"/>
      <c r="K1305"/>
      <c r="L1305"/>
      <c r="M1305"/>
      <c r="N1305"/>
      <c r="O1305">
        <f t="shared" si="338"/>
        <v>6</v>
      </c>
      <c r="P1305" s="224">
        <v>20</v>
      </c>
      <c r="Q1305">
        <f t="shared" si="326"/>
        <v>5.0474452547524425E+64</v>
      </c>
      <c r="R1305">
        <f t="shared" si="327"/>
        <v>2.1898147105233378E+67</v>
      </c>
      <c r="S1305">
        <f t="shared" si="328"/>
        <v>2.3049645390071233E-3</v>
      </c>
      <c r="T1305" s="225">
        <f t="shared" si="329"/>
        <v>0.99341438703141371</v>
      </c>
      <c r="U1305">
        <f t="shared" si="330"/>
        <v>4.6591802351560765E+64</v>
      </c>
      <c r="V1305">
        <f t="shared" si="331"/>
        <v>3.6496911842055616E+66</v>
      </c>
      <c r="W1305">
        <f t="shared" si="332"/>
        <v>1.2765957446808621E-2</v>
      </c>
      <c r="X1305" s="225">
        <f t="shared" si="333"/>
        <v>0.95086119554205251</v>
      </c>
      <c r="Y1305">
        <f t="shared" si="334"/>
        <v>4.6591802351560759E+64</v>
      </c>
      <c r="Z1305">
        <f t="shared" si="335"/>
        <v>1.4598764736822252E+66</v>
      </c>
      <c r="AA1305">
        <f t="shared" si="336"/>
        <v>3.1914893617021538E-2</v>
      </c>
      <c r="AB1305">
        <f t="shared" si="337"/>
        <v>0.82320162107396599</v>
      </c>
    </row>
    <row r="1306" spans="1:28" hidden="1" x14ac:dyDescent="0.2">
      <c r="A1306"/>
      <c r="B1306"/>
      <c r="C1306"/>
      <c r="D1306"/>
      <c r="E1306"/>
      <c r="F1306"/>
      <c r="G1306"/>
      <c r="H1306"/>
      <c r="I1306"/>
      <c r="J1306"/>
      <c r="K1306"/>
      <c r="L1306"/>
      <c r="M1306"/>
      <c r="N1306"/>
      <c r="O1306">
        <f t="shared" si="338"/>
        <v>6</v>
      </c>
      <c r="P1306" s="224">
        <v>21</v>
      </c>
      <c r="Q1306">
        <f t="shared" si="326"/>
        <v>6.4895724703959476E+64</v>
      </c>
      <c r="R1306">
        <f t="shared" si="327"/>
        <v>2.1898147105233378E+67</v>
      </c>
      <c r="S1306">
        <f t="shared" si="328"/>
        <v>2.9635258358662784E-3</v>
      </c>
      <c r="T1306" s="225">
        <f t="shared" si="329"/>
        <v>0.99110942249240663</v>
      </c>
      <c r="U1306">
        <f t="shared" si="330"/>
        <v>5.5281543266336237E+64</v>
      </c>
      <c r="V1306">
        <f t="shared" si="331"/>
        <v>3.6496911842055616E+66</v>
      </c>
      <c r="W1306">
        <f t="shared" si="332"/>
        <v>1.5146909827761092E-2</v>
      </c>
      <c r="X1306" s="225">
        <f t="shared" si="333"/>
        <v>0.93809523809524387</v>
      </c>
      <c r="Y1306">
        <f t="shared" si="334"/>
        <v>5.102911686123318E+64</v>
      </c>
      <c r="Z1306">
        <f t="shared" si="335"/>
        <v>1.4598764736822252E+66</v>
      </c>
      <c r="AA1306">
        <f t="shared" si="336"/>
        <v>3.4954407294833088E-2</v>
      </c>
      <c r="AB1306">
        <f t="shared" si="337"/>
        <v>0.79128672745694451</v>
      </c>
    </row>
    <row r="1307" spans="1:28" hidden="1" x14ac:dyDescent="0.2">
      <c r="A1307"/>
      <c r="B1307"/>
      <c r="C1307"/>
      <c r="D1307"/>
      <c r="E1307"/>
      <c r="F1307"/>
      <c r="G1307"/>
      <c r="H1307"/>
      <c r="I1307"/>
      <c r="J1307"/>
      <c r="K1307"/>
      <c r="L1307"/>
      <c r="M1307"/>
      <c r="N1307"/>
      <c r="O1307">
        <f t="shared" si="338"/>
        <v>6</v>
      </c>
      <c r="P1307" s="224">
        <v>22</v>
      </c>
      <c r="Q1307">
        <f t="shared" si="326"/>
        <v>8.2594558714130993E+64</v>
      </c>
      <c r="R1307">
        <f t="shared" si="327"/>
        <v>2.1898147105233378E+67</v>
      </c>
      <c r="S1307">
        <f t="shared" si="328"/>
        <v>3.7717601547389342E-3</v>
      </c>
      <c r="T1307" s="225">
        <f t="shared" si="329"/>
        <v>0.9881458966565404</v>
      </c>
      <c r="U1307">
        <f t="shared" si="330"/>
        <v>6.4895724703959476E+64</v>
      </c>
      <c r="V1307">
        <f t="shared" si="331"/>
        <v>3.6496911842055616E+66</v>
      </c>
      <c r="W1307">
        <f t="shared" si="332"/>
        <v>1.778115501519768E-2</v>
      </c>
      <c r="X1307" s="225">
        <f t="shared" si="333"/>
        <v>0.92294832826748274</v>
      </c>
      <c r="Y1307">
        <f t="shared" si="334"/>
        <v>5.5281543266336237E+64</v>
      </c>
      <c r="Z1307">
        <f t="shared" si="335"/>
        <v>1.4598764736822252E+66</v>
      </c>
      <c r="AA1307">
        <f t="shared" si="336"/>
        <v>3.7867274569402712E-2</v>
      </c>
      <c r="AB1307">
        <f t="shared" si="337"/>
        <v>0.75633232016211138</v>
      </c>
    </row>
    <row r="1308" spans="1:28" hidden="1" x14ac:dyDescent="0.2">
      <c r="A1308"/>
      <c r="B1308"/>
      <c r="C1308"/>
      <c r="D1308"/>
      <c r="E1308"/>
      <c r="F1308"/>
      <c r="G1308"/>
      <c r="H1308"/>
      <c r="I1308"/>
      <c r="J1308"/>
      <c r="K1308"/>
      <c r="L1308"/>
      <c r="M1308"/>
      <c r="N1308"/>
      <c r="O1308">
        <f t="shared" si="338"/>
        <v>6</v>
      </c>
      <c r="P1308" s="224">
        <v>23</v>
      </c>
      <c r="Q1308">
        <f t="shared" si="326"/>
        <v>1.0414096533520732E+65</v>
      </c>
      <c r="R1308">
        <f t="shared" si="327"/>
        <v>2.1898147105233378E+67</v>
      </c>
      <c r="S1308">
        <f t="shared" si="328"/>
        <v>4.7556975864099004E-3</v>
      </c>
      <c r="T1308" s="225">
        <f t="shared" si="329"/>
        <v>0.9843741365018015</v>
      </c>
      <c r="U1308">
        <f t="shared" si="330"/>
        <v>7.5412423173771821E+64</v>
      </c>
      <c r="V1308">
        <f t="shared" si="331"/>
        <v>3.6496911842055616E+66</v>
      </c>
      <c r="W1308">
        <f t="shared" si="332"/>
        <v>2.0662686065091574E-2</v>
      </c>
      <c r="X1308" s="225">
        <f t="shared" si="333"/>
        <v>0.90516717325228502</v>
      </c>
      <c r="Y1308">
        <f t="shared" si="334"/>
        <v>5.9252618207963047E+64</v>
      </c>
      <c r="Z1308">
        <f t="shared" si="335"/>
        <v>1.4598764736822252E+66</v>
      </c>
      <c r="AA1308">
        <f t="shared" si="336"/>
        <v>4.05874190564295E-2</v>
      </c>
      <c r="AB1308">
        <f t="shared" si="337"/>
        <v>0.71846504559270863</v>
      </c>
    </row>
    <row r="1309" spans="1:28" hidden="1" x14ac:dyDescent="0.2">
      <c r="A1309"/>
      <c r="B1309"/>
      <c r="C1309"/>
      <c r="D1309"/>
      <c r="E1309"/>
      <c r="F1309"/>
      <c r="G1309"/>
      <c r="H1309"/>
      <c r="I1309"/>
      <c r="J1309"/>
      <c r="K1309"/>
      <c r="L1309"/>
      <c r="M1309"/>
      <c r="N1309"/>
      <c r="O1309">
        <f t="shared" si="338"/>
        <v>6</v>
      </c>
      <c r="P1309" s="224">
        <v>24</v>
      </c>
      <c r="Q1309">
        <f t="shared" si="326"/>
        <v>1.3017620666900941E+65</v>
      </c>
      <c r="R1309">
        <f t="shared" si="327"/>
        <v>2.1898147105233378E+67</v>
      </c>
      <c r="S1309">
        <f t="shared" si="328"/>
        <v>5.9446219830123874E-3</v>
      </c>
      <c r="T1309" s="225">
        <f t="shared" si="329"/>
        <v>0.97961843891539158</v>
      </c>
      <c r="U1309">
        <f t="shared" si="330"/>
        <v>8.6784137779339347E+64</v>
      </c>
      <c r="V1309">
        <f t="shared" si="331"/>
        <v>3.6496911842055616E+66</v>
      </c>
      <c r="W1309">
        <f t="shared" si="332"/>
        <v>2.3778487932049487E-2</v>
      </c>
      <c r="X1309" s="225">
        <f t="shared" si="333"/>
        <v>0.88450448718719343</v>
      </c>
      <c r="Y1309">
        <f t="shared" si="334"/>
        <v>6.2843685978143124E+64</v>
      </c>
      <c r="Z1309">
        <f t="shared" si="335"/>
        <v>1.4598764736822252E+66</v>
      </c>
      <c r="AA1309">
        <f t="shared" si="336"/>
        <v>4.3047262635607389E-2</v>
      </c>
      <c r="AB1309">
        <f t="shared" si="337"/>
        <v>0.67787762653627914</v>
      </c>
    </row>
    <row r="1310" spans="1:28" hidden="1" x14ac:dyDescent="0.2">
      <c r="A1310"/>
      <c r="B1310"/>
      <c r="C1310"/>
      <c r="D1310"/>
      <c r="E1310"/>
      <c r="F1310"/>
      <c r="G1310"/>
      <c r="H1310"/>
      <c r="I1310"/>
      <c r="J1310"/>
      <c r="K1310"/>
      <c r="L1310"/>
      <c r="M1310"/>
      <c r="N1310"/>
      <c r="O1310">
        <f t="shared" si="338"/>
        <v>6</v>
      </c>
      <c r="P1310" s="224">
        <v>25</v>
      </c>
      <c r="Q1310">
        <f t="shared" si="326"/>
        <v>1.6141849626957185E+65</v>
      </c>
      <c r="R1310">
        <f t="shared" si="327"/>
        <v>2.1898147105233378E+67</v>
      </c>
      <c r="S1310">
        <f t="shared" si="328"/>
        <v>7.371331258935368E-3</v>
      </c>
      <c r="T1310" s="225">
        <f t="shared" si="329"/>
        <v>0.9736738169323792</v>
      </c>
      <c r="U1310">
        <f t="shared" si="330"/>
        <v>9.8933917068447172E+64</v>
      </c>
      <c r="V1310">
        <f t="shared" si="331"/>
        <v>3.6496911842055616E+66</v>
      </c>
      <c r="W1310">
        <f t="shared" si="332"/>
        <v>2.7107476242536503E-2</v>
      </c>
      <c r="X1310" s="225">
        <f t="shared" si="333"/>
        <v>0.86072599925514393</v>
      </c>
      <c r="Y1310">
        <f t="shared" si="334"/>
        <v>6.5955944712297912E+64</v>
      </c>
      <c r="Z1310">
        <f t="shared" si="335"/>
        <v>1.4598764736822252E+66</v>
      </c>
      <c r="AA1310">
        <f t="shared" si="336"/>
        <v>4.5179127070894012E-2</v>
      </c>
      <c r="AB1310">
        <f t="shared" si="337"/>
        <v>0.63483036390067171</v>
      </c>
    </row>
    <row r="1311" spans="1:28" hidden="1" x14ac:dyDescent="0.2">
      <c r="A1311"/>
      <c r="B1311"/>
      <c r="C1311"/>
      <c r="D1311"/>
      <c r="E1311"/>
      <c r="F1311"/>
      <c r="G1311"/>
      <c r="H1311"/>
      <c r="I1311"/>
      <c r="J1311"/>
      <c r="K1311"/>
      <c r="L1311"/>
      <c r="M1311"/>
      <c r="N1311"/>
      <c r="O1311">
        <f t="shared" si="338"/>
        <v>6</v>
      </c>
      <c r="P1311" s="224">
        <v>26</v>
      </c>
      <c r="Q1311">
        <f t="shared" si="326"/>
        <v>1.9866891848562662E+65</v>
      </c>
      <c r="R1311">
        <f t="shared" si="327"/>
        <v>2.1898147105233378E+67</v>
      </c>
      <c r="S1311">
        <f t="shared" si="328"/>
        <v>9.0724077033050559E-3</v>
      </c>
      <c r="T1311" s="225">
        <f t="shared" si="329"/>
        <v>0.96630248567344379</v>
      </c>
      <c r="U1311">
        <f t="shared" si="330"/>
        <v>1.1175126664816521E+65</v>
      </c>
      <c r="V1311">
        <f t="shared" si="331"/>
        <v>3.6496911842055616E+66</v>
      </c>
      <c r="W1311">
        <f t="shared" si="332"/>
        <v>3.0619375998654642E-2</v>
      </c>
      <c r="X1311" s="225">
        <f t="shared" si="333"/>
        <v>0.83361852301260742</v>
      </c>
      <c r="Y1311">
        <f t="shared" si="334"/>
        <v>6.849271181661731E+64</v>
      </c>
      <c r="Z1311">
        <f t="shared" si="335"/>
        <v>1.4598764736822252E+66</v>
      </c>
      <c r="AA1311">
        <f t="shared" si="336"/>
        <v>4.6916785804390106E-2</v>
      </c>
      <c r="AB1311">
        <f t="shared" si="337"/>
        <v>0.58965123682977771</v>
      </c>
    </row>
    <row r="1312" spans="1:28" hidden="1" x14ac:dyDescent="0.2">
      <c r="A1312"/>
      <c r="B1312"/>
      <c r="C1312"/>
      <c r="D1312"/>
      <c r="E1312"/>
      <c r="F1312"/>
      <c r="G1312"/>
      <c r="H1312"/>
      <c r="I1312"/>
      <c r="J1312"/>
      <c r="K1312"/>
      <c r="L1312"/>
      <c r="M1312"/>
      <c r="N1312"/>
      <c r="O1312">
        <f t="shared" si="338"/>
        <v>6</v>
      </c>
      <c r="P1312" s="224">
        <v>27</v>
      </c>
      <c r="Q1312">
        <f t="shared" si="326"/>
        <v>2.4281756703799327E+65</v>
      </c>
      <c r="R1312">
        <f t="shared" si="327"/>
        <v>2.1898147105233378E+67</v>
      </c>
      <c r="S1312">
        <f t="shared" si="328"/>
        <v>1.108849830403975E-2</v>
      </c>
      <c r="T1312" s="225">
        <f t="shared" si="329"/>
        <v>0.9572300779701387</v>
      </c>
      <c r="U1312">
        <f t="shared" si="330"/>
        <v>1.2508783756502411E+65</v>
      </c>
      <c r="V1312">
        <f t="shared" si="331"/>
        <v>3.6496911842055616E+66</v>
      </c>
      <c r="W1312">
        <f t="shared" si="332"/>
        <v>3.4273540212485763E-2</v>
      </c>
      <c r="X1312" s="225">
        <f t="shared" si="333"/>
        <v>0.80299914701395281</v>
      </c>
      <c r="Y1312">
        <f t="shared" si="334"/>
        <v>7.0361908630326216E+64</v>
      </c>
      <c r="Z1312">
        <f t="shared" si="335"/>
        <v>1.4598764736822252E+66</v>
      </c>
      <c r="AA1312">
        <f t="shared" si="336"/>
        <v>4.8197165923808197E-2</v>
      </c>
      <c r="AB1312">
        <f t="shared" si="337"/>
        <v>0.54273445102538764</v>
      </c>
    </row>
    <row r="1313" spans="1:28" hidden="1" x14ac:dyDescent="0.2">
      <c r="A1313"/>
      <c r="B1313"/>
      <c r="C1313"/>
      <c r="D1313"/>
      <c r="E1313"/>
      <c r="F1313"/>
      <c r="G1313"/>
      <c r="H1313"/>
      <c r="I1313"/>
      <c r="J1313"/>
      <c r="K1313"/>
      <c r="L1313"/>
      <c r="M1313"/>
      <c r="N1313"/>
      <c r="O1313">
        <f t="shared" si="338"/>
        <v>6</v>
      </c>
      <c r="P1313" s="224">
        <v>28</v>
      </c>
      <c r="Q1313">
        <f t="shared" si="326"/>
        <v>2.9484990283184177E+65</v>
      </c>
      <c r="R1313">
        <f t="shared" si="327"/>
        <v>2.1898147105233378E+67</v>
      </c>
      <c r="S1313">
        <f t="shared" si="328"/>
        <v>1.346460508347651E-2</v>
      </c>
      <c r="T1313" s="225">
        <f t="shared" si="329"/>
        <v>0.94614157966609891</v>
      </c>
      <c r="U1313">
        <f t="shared" si="330"/>
        <v>1.3875289545028183E+65</v>
      </c>
      <c r="V1313">
        <f t="shared" si="331"/>
        <v>3.6496911842055616E+66</v>
      </c>
      <c r="W1313">
        <f t="shared" si="332"/>
        <v>3.8017708470993436E-2</v>
      </c>
      <c r="X1313" s="225">
        <f t="shared" si="333"/>
        <v>0.76872560680146707</v>
      </c>
      <c r="Y1313">
        <f t="shared" si="334"/>
        <v>7.1478764322870919E+64</v>
      </c>
      <c r="Z1313">
        <f t="shared" si="335"/>
        <v>1.4598764736822252E+66</v>
      </c>
      <c r="AA1313">
        <f t="shared" si="336"/>
        <v>4.8962200303551077E-2</v>
      </c>
      <c r="AB1313">
        <f t="shared" si="337"/>
        <v>0.49453728510157946</v>
      </c>
    </row>
    <row r="1314" spans="1:28" hidden="1" x14ac:dyDescent="0.2">
      <c r="A1314"/>
      <c r="B1314"/>
      <c r="C1314"/>
      <c r="D1314"/>
      <c r="E1314"/>
      <c r="F1314"/>
      <c r="G1314"/>
      <c r="H1314"/>
      <c r="I1314"/>
      <c r="J1314"/>
      <c r="K1314"/>
      <c r="L1314"/>
      <c r="M1314"/>
      <c r="N1314"/>
      <c r="O1314">
        <f t="shared" si="338"/>
        <v>6</v>
      </c>
      <c r="P1314" s="224">
        <v>29</v>
      </c>
      <c r="Q1314">
        <f t="shared" si="326"/>
        <v>3.5585333100394605E+65</v>
      </c>
      <c r="R1314">
        <f t="shared" si="327"/>
        <v>2.1898147105233378E+67</v>
      </c>
      <c r="S1314">
        <f t="shared" si="328"/>
        <v>1.6250385445575055E-2</v>
      </c>
      <c r="T1314" s="225">
        <f t="shared" si="329"/>
        <v>0.93267697458262244</v>
      </c>
      <c r="U1314">
        <f t="shared" si="330"/>
        <v>1.5250857043026301E+65</v>
      </c>
      <c r="V1314">
        <f t="shared" si="331"/>
        <v>3.6496911842055616E+66</v>
      </c>
      <c r="W1314">
        <f t="shared" si="332"/>
        <v>4.1786705431478846E-2</v>
      </c>
      <c r="X1314" s="225">
        <f t="shared" si="333"/>
        <v>0.73070789833047367</v>
      </c>
      <c r="Y1314">
        <f t="shared" si="334"/>
        <v>7.1768739026007859E+64</v>
      </c>
      <c r="Z1314">
        <f t="shared" si="335"/>
        <v>1.4598764736822252E+66</v>
      </c>
      <c r="AA1314">
        <f t="shared" si="336"/>
        <v>4.9160829919388048E-2</v>
      </c>
      <c r="AB1314">
        <f t="shared" si="337"/>
        <v>0.44557508479802838</v>
      </c>
    </row>
    <row r="1315" spans="1:28" hidden="1" x14ac:dyDescent="0.2">
      <c r="A1315"/>
      <c r="B1315"/>
      <c r="C1315"/>
      <c r="D1315"/>
      <c r="E1315"/>
      <c r="F1315"/>
      <c r="G1315"/>
      <c r="H1315"/>
      <c r="I1315"/>
      <c r="J1315"/>
      <c r="K1315"/>
      <c r="L1315"/>
      <c r="M1315"/>
      <c r="N1315"/>
      <c r="O1315">
        <f t="shared" si="338"/>
        <v>6</v>
      </c>
      <c r="P1315" s="224">
        <v>30</v>
      </c>
      <c r="Q1315">
        <f t="shared" si="326"/>
        <v>4.2702399720473926E+65</v>
      </c>
      <c r="R1315">
        <f t="shared" si="327"/>
        <v>2.1898147105233378E+67</v>
      </c>
      <c r="S1315">
        <f t="shared" si="328"/>
        <v>1.950046253469025E-2</v>
      </c>
      <c r="T1315" s="225">
        <f t="shared" si="329"/>
        <v>0.91642658913704733</v>
      </c>
      <c r="U1315">
        <f t="shared" si="330"/>
        <v>1.6606488780184145E+65</v>
      </c>
      <c r="V1315">
        <f t="shared" si="331"/>
        <v>3.6496911842055616E+66</v>
      </c>
      <c r="W1315">
        <f t="shared" si="332"/>
        <v>4.5501079247610168E-2</v>
      </c>
      <c r="X1315" s="225">
        <f t="shared" si="333"/>
        <v>0.68892119289899478</v>
      </c>
      <c r="Y1315">
        <f t="shared" si="334"/>
        <v>7.117066620078939E+64</v>
      </c>
      <c r="Z1315">
        <f t="shared" si="335"/>
        <v>1.4598764736822252E+66</v>
      </c>
      <c r="AA1315">
        <f t="shared" si="336"/>
        <v>4.8751156336725297E-2</v>
      </c>
      <c r="AB1315">
        <f t="shared" si="337"/>
        <v>0.39641425487864035</v>
      </c>
    </row>
    <row r="1316" spans="1:28" hidden="1" x14ac:dyDescent="0.2">
      <c r="A1316"/>
      <c r="B1316"/>
      <c r="C1316"/>
      <c r="D1316"/>
      <c r="E1316"/>
      <c r="F1316"/>
      <c r="G1316"/>
      <c r="H1316"/>
      <c r="I1316"/>
      <c r="J1316"/>
      <c r="K1316"/>
      <c r="L1316"/>
      <c r="M1316"/>
      <c r="N1316"/>
      <c r="O1316">
        <f t="shared" si="338"/>
        <v>6</v>
      </c>
      <c r="P1316" s="224">
        <v>31</v>
      </c>
      <c r="Q1316">
        <f t="shared" si="326"/>
        <v>5.0967380311532026E+65</v>
      </c>
      <c r="R1316">
        <f t="shared" si="327"/>
        <v>2.1898147105233378E+67</v>
      </c>
      <c r="S1316">
        <f t="shared" si="328"/>
        <v>2.3274745605919998E-2</v>
      </c>
      <c r="T1316" s="225">
        <f t="shared" si="329"/>
        <v>0.89692612660235704</v>
      </c>
      <c r="U1316">
        <f t="shared" si="330"/>
        <v>1.7907457947295517E+65</v>
      </c>
      <c r="V1316">
        <f t="shared" si="331"/>
        <v>3.6496911842055616E+66</v>
      </c>
      <c r="W1316">
        <f t="shared" si="332"/>
        <v>4.9065679925994844E-2</v>
      </c>
      <c r="X1316" s="225">
        <f t="shared" si="333"/>
        <v>0.64342011365138463</v>
      </c>
      <c r="Y1316">
        <f t="shared" si="334"/>
        <v>6.9640114239481909E+64</v>
      </c>
      <c r="Z1316">
        <f t="shared" si="335"/>
        <v>1.4598764736822252E+66</v>
      </c>
      <c r="AA1316">
        <f t="shared" si="336"/>
        <v>4.770274437249452E-2</v>
      </c>
      <c r="AB1316">
        <f t="shared" si="337"/>
        <v>0.34766309854191507</v>
      </c>
    </row>
    <row r="1317" spans="1:28" hidden="1" x14ac:dyDescent="0.2">
      <c r="A1317"/>
      <c r="B1317"/>
      <c r="C1317"/>
      <c r="D1317"/>
      <c r="E1317"/>
      <c r="F1317"/>
      <c r="G1317"/>
      <c r="H1317"/>
      <c r="I1317"/>
      <c r="J1317"/>
      <c r="K1317"/>
      <c r="L1317"/>
      <c r="M1317"/>
      <c r="N1317"/>
      <c r="O1317">
        <f t="shared" si="338"/>
        <v>6</v>
      </c>
      <c r="P1317" s="224">
        <v>32</v>
      </c>
      <c r="Q1317">
        <f t="shared" si="326"/>
        <v>6.052376411994613E+65</v>
      </c>
      <c r="R1317">
        <f t="shared" si="327"/>
        <v>2.1898147105233378E+67</v>
      </c>
      <c r="S1317">
        <f t="shared" si="328"/>
        <v>2.7638760407030841E-2</v>
      </c>
      <c r="T1317" s="225">
        <f t="shared" si="329"/>
        <v>0.87365138099643702</v>
      </c>
      <c r="U1317">
        <f t="shared" si="330"/>
        <v>1.9112767616824513E+65</v>
      </c>
      <c r="V1317">
        <f t="shared" si="331"/>
        <v>3.6496911842055616E+66</v>
      </c>
      <c r="W1317">
        <f t="shared" si="332"/>
        <v>5.2368177613320022E-2</v>
      </c>
      <c r="X1317" s="225">
        <f t="shared" si="333"/>
        <v>0.59435443372538976</v>
      </c>
      <c r="Y1317">
        <f t="shared" si="334"/>
        <v>6.7152967302358195E+64</v>
      </c>
      <c r="Z1317">
        <f t="shared" si="335"/>
        <v>1.4598764736822252E+66</v>
      </c>
      <c r="AA1317">
        <f t="shared" si="336"/>
        <v>4.5999074930620151E-2</v>
      </c>
      <c r="AB1317">
        <f t="shared" si="337"/>
        <v>0.29996035416942057</v>
      </c>
    </row>
    <row r="1318" spans="1:28" hidden="1" x14ac:dyDescent="0.2">
      <c r="A1318"/>
      <c r="B1318"/>
      <c r="C1318"/>
      <c r="D1318"/>
      <c r="E1318"/>
      <c r="F1318"/>
      <c r="G1318"/>
      <c r="H1318"/>
      <c r="I1318"/>
      <c r="J1318"/>
      <c r="K1318"/>
      <c r="L1318"/>
      <c r="M1318"/>
      <c r="N1318"/>
      <c r="O1318">
        <f t="shared" si="338"/>
        <v>6</v>
      </c>
      <c r="P1318" s="224">
        <v>33</v>
      </c>
      <c r="Q1318">
        <f t="shared" si="326"/>
        <v>7.1528084869026396E+65</v>
      </c>
      <c r="R1318">
        <f t="shared" si="327"/>
        <v>2.1898147105233378E+67</v>
      </c>
      <c r="S1318">
        <f t="shared" si="328"/>
        <v>3.2663989571945148E-2</v>
      </c>
      <c r="T1318" s="225">
        <f t="shared" si="329"/>
        <v>0.84601262058940618</v>
      </c>
      <c r="U1318">
        <f t="shared" si="330"/>
        <v>2.017458803998204E+65</v>
      </c>
      <c r="V1318">
        <f t="shared" si="331"/>
        <v>3.6496911842055616E+66</v>
      </c>
      <c r="W1318">
        <f t="shared" si="332"/>
        <v>5.5277520814061697E-2</v>
      </c>
      <c r="X1318" s="225">
        <f t="shared" si="333"/>
        <v>0.54198625611206974</v>
      </c>
      <c r="Y1318">
        <f t="shared" si="334"/>
        <v>6.3709225389415032E+64</v>
      </c>
      <c r="Z1318">
        <f t="shared" si="335"/>
        <v>1.4598764736822252E+66</v>
      </c>
      <c r="AA1318">
        <f t="shared" si="336"/>
        <v>4.3640148011099993E-2</v>
      </c>
      <c r="AB1318">
        <f t="shared" si="337"/>
        <v>0.25396127923880041</v>
      </c>
    </row>
    <row r="1319" spans="1:28" hidden="1" x14ac:dyDescent="0.2">
      <c r="A1319"/>
      <c r="B1319"/>
      <c r="C1319"/>
      <c r="D1319"/>
      <c r="E1319"/>
      <c r="F1319"/>
      <c r="G1319"/>
      <c r="H1319"/>
      <c r="I1319"/>
      <c r="J1319"/>
      <c r="K1319"/>
      <c r="L1319"/>
      <c r="M1319"/>
      <c r="N1319"/>
      <c r="O1319">
        <f t="shared" si="338"/>
        <v>6</v>
      </c>
      <c r="P1319" s="224">
        <v>34</v>
      </c>
      <c r="Q1319">
        <f t="shared" si="326"/>
        <v>8.4150688081208165E+65</v>
      </c>
      <c r="R1319">
        <f t="shared" si="327"/>
        <v>2.1898147105233378E+67</v>
      </c>
      <c r="S1319">
        <f t="shared" si="328"/>
        <v>3.8428223025818116E-2</v>
      </c>
      <c r="T1319" s="225">
        <f t="shared" si="329"/>
        <v>0.81334863101746102</v>
      </c>
      <c r="U1319">
        <f t="shared" si="330"/>
        <v>2.1037672020301887E+65</v>
      </c>
      <c r="V1319">
        <f t="shared" si="331"/>
        <v>3.6496911842055616E+66</v>
      </c>
      <c r="W1319">
        <f t="shared" si="332"/>
        <v>5.7642334538726775E-2</v>
      </c>
      <c r="X1319" s="225">
        <f t="shared" si="333"/>
        <v>0.48670873529800807</v>
      </c>
      <c r="Y1319">
        <f t="shared" si="334"/>
        <v>5.9337023647006012E+64</v>
      </c>
      <c r="Z1319">
        <f t="shared" si="335"/>
        <v>1.4598764736822252E+66</v>
      </c>
      <c r="AA1319">
        <f t="shared" si="336"/>
        <v>4.0645235892692415E-2</v>
      </c>
      <c r="AB1319">
        <f t="shared" si="337"/>
        <v>0.21032113122770041</v>
      </c>
    </row>
    <row r="1320" spans="1:28" hidden="1" x14ac:dyDescent="0.2">
      <c r="A1320"/>
      <c r="B1320"/>
      <c r="C1320"/>
      <c r="D1320"/>
      <c r="E1320"/>
      <c r="F1320"/>
      <c r="G1320"/>
      <c r="H1320"/>
      <c r="I1320"/>
      <c r="J1320"/>
      <c r="K1320"/>
      <c r="L1320"/>
      <c r="M1320"/>
      <c r="N1320"/>
      <c r="O1320">
        <f t="shared" si="338"/>
        <v>6</v>
      </c>
      <c r="P1320" s="224">
        <v>35</v>
      </c>
      <c r="Q1320">
        <f t="shared" si="326"/>
        <v>9.8576520323700519E+65</v>
      </c>
      <c r="R1320">
        <f t="shared" si="327"/>
        <v>2.1898147105233378E+67</v>
      </c>
      <c r="S1320">
        <f t="shared" si="328"/>
        <v>4.5015918401672433E-2</v>
      </c>
      <c r="T1320" s="225">
        <f t="shared" si="329"/>
        <v>0.77492040799164286</v>
      </c>
      <c r="U1320">
        <f t="shared" si="330"/>
        <v>2.1638748363739246E+65</v>
      </c>
      <c r="V1320">
        <f t="shared" si="331"/>
        <v>3.6496911842055616E+66</v>
      </c>
      <c r="W1320">
        <f t="shared" si="332"/>
        <v>5.9289258382690842E-2</v>
      </c>
      <c r="X1320" s="225">
        <f t="shared" si="333"/>
        <v>0.42906640075928126</v>
      </c>
      <c r="Y1320">
        <f t="shared" si="334"/>
        <v>5.4096870909347719E+64</v>
      </c>
      <c r="Z1320">
        <f t="shared" si="335"/>
        <v>1.4598764736822252E+66</v>
      </c>
      <c r="AA1320">
        <f t="shared" si="336"/>
        <v>3.7055786489181494E-2</v>
      </c>
      <c r="AB1320">
        <f t="shared" si="337"/>
        <v>0.16967589533500799</v>
      </c>
    </row>
    <row r="1321" spans="1:28" hidden="1" x14ac:dyDescent="0.2">
      <c r="A1321"/>
      <c r="B1321"/>
      <c r="C1321"/>
      <c r="D1321"/>
      <c r="E1321"/>
      <c r="F1321"/>
      <c r="G1321"/>
      <c r="H1321"/>
      <c r="I1321"/>
      <c r="J1321"/>
      <c r="K1321"/>
      <c r="L1321"/>
      <c r="M1321"/>
      <c r="N1321"/>
      <c r="O1321">
        <f t="shared" si="338"/>
        <v>6</v>
      </c>
      <c r="P1321" s="224">
        <v>36</v>
      </c>
      <c r="Q1321">
        <f t="shared" si="326"/>
        <v>1.1500594037764948E+66</v>
      </c>
      <c r="R1321">
        <f t="shared" si="327"/>
        <v>2.1898147105233378E+67</v>
      </c>
      <c r="S1321">
        <f t="shared" si="328"/>
        <v>5.2518571468617326E-2</v>
      </c>
      <c r="T1321" s="225">
        <f t="shared" si="329"/>
        <v>0.72990448958997045</v>
      </c>
      <c r="U1321">
        <f t="shared" si="330"/>
        <v>2.1905893405266773E+65</v>
      </c>
      <c r="V1321">
        <f t="shared" si="331"/>
        <v>3.6496911842055616E+66</v>
      </c>
      <c r="W1321">
        <f t="shared" si="332"/>
        <v>6.0021224535563245E-2</v>
      </c>
      <c r="X1321" s="225">
        <f t="shared" si="333"/>
        <v>0.36977714237659043</v>
      </c>
      <c r="Y1321">
        <f t="shared" si="334"/>
        <v>4.8086107474976088E+64</v>
      </c>
      <c r="Z1321">
        <f t="shared" si="335"/>
        <v>1.4598764736822252E+66</v>
      </c>
      <c r="AA1321">
        <f t="shared" si="336"/>
        <v>3.293847687927267E-2</v>
      </c>
      <c r="AB1321">
        <f t="shared" si="337"/>
        <v>0.13262010884582651</v>
      </c>
    </row>
    <row r="1322" spans="1:28" hidden="1" x14ac:dyDescent="0.2">
      <c r="A1322"/>
      <c r="B1322"/>
      <c r="C1322"/>
      <c r="D1322"/>
      <c r="E1322"/>
      <c r="F1322"/>
      <c r="G1322"/>
      <c r="H1322"/>
      <c r="I1322"/>
      <c r="J1322"/>
      <c r="K1322"/>
      <c r="L1322"/>
      <c r="M1322"/>
      <c r="N1322"/>
      <c r="O1322">
        <f t="shared" si="338"/>
        <v>6</v>
      </c>
      <c r="P1322" s="224">
        <v>37</v>
      </c>
      <c r="Q1322">
        <f t="shared" si="326"/>
        <v>1.3365555233078481E+66</v>
      </c>
      <c r="R1322">
        <f t="shared" si="327"/>
        <v>2.1898147105233378E+67</v>
      </c>
      <c r="S1322">
        <f t="shared" si="328"/>
        <v>6.1035096571637713E-2</v>
      </c>
      <c r="T1322" s="225">
        <f t="shared" si="329"/>
        <v>0.67738591812135318</v>
      </c>
      <c r="U1322">
        <f t="shared" si="330"/>
        <v>2.1757880611987743E+65</v>
      </c>
      <c r="V1322">
        <f t="shared" si="331"/>
        <v>3.6496911842055616E+66</v>
      </c>
      <c r="W1322">
        <f t="shared" si="332"/>
        <v>5.9615675721133216E-2</v>
      </c>
      <c r="X1322" s="225">
        <f t="shared" si="333"/>
        <v>0.30975591784102718</v>
      </c>
      <c r="Y1322">
        <f t="shared" si="334"/>
        <v>4.1443582118072275E+64</v>
      </c>
      <c r="Z1322">
        <f t="shared" si="335"/>
        <v>1.4598764736822252E+66</v>
      </c>
      <c r="AA1322">
        <f t="shared" si="336"/>
        <v>2.8388417010063689E-2</v>
      </c>
      <c r="AB1322">
        <f t="shared" si="337"/>
        <v>9.9681631966553844E-2</v>
      </c>
    </row>
    <row r="1323" spans="1:28" hidden="1" x14ac:dyDescent="0.2">
      <c r="A1323"/>
      <c r="B1323"/>
      <c r="C1323"/>
      <c r="D1323"/>
      <c r="E1323"/>
      <c r="F1323"/>
      <c r="G1323"/>
      <c r="H1323"/>
      <c r="I1323"/>
      <c r="J1323"/>
      <c r="K1323"/>
      <c r="L1323"/>
      <c r="M1323"/>
      <c r="N1323"/>
      <c r="O1323">
        <f t="shared" si="338"/>
        <v>6</v>
      </c>
      <c r="P1323" s="224">
        <v>38</v>
      </c>
      <c r="Q1323">
        <f t="shared" si="326"/>
        <v>1.5475906059353784E+66</v>
      </c>
      <c r="R1323">
        <f t="shared" si="327"/>
        <v>2.1898147105233378E+67</v>
      </c>
      <c r="S1323">
        <f t="shared" si="328"/>
        <v>7.0672217082947811E-2</v>
      </c>
      <c r="T1323" s="225">
        <f t="shared" si="329"/>
        <v>0.61635082154971543</v>
      </c>
      <c r="U1323">
        <f t="shared" si="330"/>
        <v>2.1103508262755501E+65</v>
      </c>
      <c r="V1323">
        <f t="shared" si="331"/>
        <v>3.6496911842055616E+66</v>
      </c>
      <c r="W1323">
        <f t="shared" si="332"/>
        <v>5.7822723067867343E-2</v>
      </c>
      <c r="X1323" s="225">
        <f t="shared" si="333"/>
        <v>0.25014024211989394</v>
      </c>
      <c r="Y1323">
        <f t="shared" si="334"/>
        <v>3.435454833471749E+64</v>
      </c>
      <c r="Z1323">
        <f t="shared" si="335"/>
        <v>1.4598764736822252E+66</v>
      </c>
      <c r="AA1323">
        <f t="shared" si="336"/>
        <v>2.3532503574131523E-2</v>
      </c>
      <c r="AB1323">
        <f t="shared" si="337"/>
        <v>7.1293214956490158E-2</v>
      </c>
    </row>
    <row r="1324" spans="1:28" hidden="1" x14ac:dyDescent="0.2">
      <c r="A1324"/>
      <c r="B1324"/>
      <c r="C1324"/>
      <c r="D1324"/>
      <c r="E1324"/>
      <c r="F1324"/>
      <c r="G1324"/>
      <c r="H1324"/>
      <c r="I1324"/>
      <c r="J1324"/>
      <c r="K1324"/>
      <c r="L1324"/>
      <c r="M1324"/>
      <c r="N1324"/>
      <c r="O1324">
        <f t="shared" si="338"/>
        <v>6</v>
      </c>
      <c r="P1324" s="224">
        <v>39</v>
      </c>
      <c r="Q1324">
        <f t="shared" si="326"/>
        <v>1.7856814683870482E+66</v>
      </c>
      <c r="R1324">
        <f t="shared" si="327"/>
        <v>2.1898147105233378E+67</v>
      </c>
      <c r="S1324">
        <f t="shared" si="328"/>
        <v>8.1544865864943111E-2</v>
      </c>
      <c r="T1324" s="225">
        <f t="shared" si="329"/>
        <v>0.54567860446676764</v>
      </c>
      <c r="U1324">
        <f t="shared" si="330"/>
        <v>1.9840905204299719E+65</v>
      </c>
      <c r="V1324">
        <f t="shared" si="331"/>
        <v>3.6496911842055616E+66</v>
      </c>
      <c r="W1324">
        <f t="shared" si="332"/>
        <v>5.4363243909959863E-2</v>
      </c>
      <c r="X1324" s="225">
        <f t="shared" si="333"/>
        <v>0.19231751905202657</v>
      </c>
      <c r="Y1324">
        <f t="shared" si="334"/>
        <v>2.7055779824045507E+64</v>
      </c>
      <c r="Z1324">
        <f t="shared" si="335"/>
        <v>1.4598764736822252E+66</v>
      </c>
      <c r="AA1324">
        <f t="shared" si="336"/>
        <v>1.8532924060213882E-2</v>
      </c>
      <c r="AB1324">
        <f t="shared" si="337"/>
        <v>4.7760711382358628E-2</v>
      </c>
    </row>
    <row r="1325" spans="1:28" hidden="1" x14ac:dyDescent="0.2">
      <c r="A1325"/>
      <c r="B1325"/>
      <c r="C1325"/>
      <c r="D1325"/>
      <c r="E1325"/>
      <c r="F1325"/>
      <c r="G1325"/>
      <c r="H1325"/>
      <c r="I1325"/>
      <c r="J1325"/>
      <c r="K1325"/>
      <c r="L1325"/>
      <c r="M1325"/>
      <c r="N1325"/>
      <c r="O1325">
        <f t="shared" si="338"/>
        <v>6</v>
      </c>
      <c r="P1325" s="224">
        <v>40</v>
      </c>
      <c r="Q1325">
        <f t="shared" si="326"/>
        <v>2.0535336886450073E+66</v>
      </c>
      <c r="R1325">
        <f t="shared" si="327"/>
        <v>2.1898147105233378E+67</v>
      </c>
      <c r="S1325">
        <f t="shared" si="328"/>
        <v>9.37765957446801E-2</v>
      </c>
      <c r="T1325" s="225">
        <f t="shared" si="329"/>
        <v>0.4641337386018245</v>
      </c>
      <c r="U1325">
        <f t="shared" si="330"/>
        <v>1.7856814683870484E+65</v>
      </c>
      <c r="V1325">
        <f t="shared" si="331"/>
        <v>3.6496911842055616E+66</v>
      </c>
      <c r="W1325">
        <f t="shared" si="332"/>
        <v>4.8926919518965897E-2</v>
      </c>
      <c r="X1325" s="225">
        <f t="shared" si="333"/>
        <v>0.13795427514206671</v>
      </c>
      <c r="Y1325">
        <f t="shared" si="334"/>
        <v>1.9840905204299722E+64</v>
      </c>
      <c r="Z1325">
        <f t="shared" si="335"/>
        <v>1.4598764736822252E+66</v>
      </c>
      <c r="AA1325">
        <f t="shared" si="336"/>
        <v>1.3590810977489962E-2</v>
      </c>
      <c r="AB1325">
        <f t="shared" si="337"/>
        <v>2.9227787322144743E-2</v>
      </c>
    </row>
    <row r="1326" spans="1:28" hidden="1" x14ac:dyDescent="0.2">
      <c r="A1326"/>
      <c r="B1326"/>
      <c r="C1326"/>
      <c r="D1326"/>
      <c r="E1326"/>
      <c r="F1326"/>
      <c r="G1326"/>
      <c r="H1326"/>
      <c r="I1326"/>
      <c r="J1326"/>
      <c r="K1326"/>
      <c r="L1326"/>
      <c r="M1326"/>
      <c r="N1326"/>
      <c r="O1326">
        <f t="shared" si="338"/>
        <v>6</v>
      </c>
      <c r="P1326" s="224">
        <v>41</v>
      </c>
      <c r="Q1326">
        <f t="shared" si="326"/>
        <v>2.354050813812646E+66</v>
      </c>
      <c r="R1326">
        <f t="shared" si="327"/>
        <v>2.1898147105233378E+67</v>
      </c>
      <c r="S1326">
        <f t="shared" si="328"/>
        <v>0.10750000000000264</v>
      </c>
      <c r="T1326" s="225">
        <f t="shared" si="329"/>
        <v>0.37035714285714438</v>
      </c>
      <c r="U1326">
        <f t="shared" si="330"/>
        <v>1.5025856258378101E+65</v>
      </c>
      <c r="V1326">
        <f t="shared" si="331"/>
        <v>3.6496911842055616E+66</v>
      </c>
      <c r="W1326">
        <f t="shared" si="332"/>
        <v>4.1170212765957136E-2</v>
      </c>
      <c r="X1326" s="225">
        <f t="shared" si="333"/>
        <v>8.9027355623100796E-2</v>
      </c>
      <c r="Y1326">
        <f t="shared" si="334"/>
        <v>1.3065961963807671E+64</v>
      </c>
      <c r="Z1326">
        <f t="shared" si="335"/>
        <v>1.4598764736822252E+66</v>
      </c>
      <c r="AA1326">
        <f t="shared" si="336"/>
        <v>8.9500462534693685E-3</v>
      </c>
      <c r="AB1326">
        <f t="shared" si="337"/>
        <v>1.5636976344654781E-2</v>
      </c>
    </row>
    <row r="1327" spans="1:28" hidden="1" x14ac:dyDescent="0.2">
      <c r="A1327"/>
      <c r="B1327"/>
      <c r="C1327"/>
      <c r="D1327"/>
      <c r="E1327"/>
      <c r="F1327"/>
      <c r="G1327"/>
      <c r="H1327"/>
      <c r="I1327"/>
      <c r="J1327"/>
      <c r="K1327"/>
      <c r="L1327"/>
      <c r="M1327"/>
      <c r="N1327"/>
      <c r="O1327">
        <f t="shared" si="338"/>
        <v>6</v>
      </c>
      <c r="P1327" s="224">
        <v>42</v>
      </c>
      <c r="Q1327">
        <f t="shared" si="326"/>
        <v>2.6903437872143897E+66</v>
      </c>
      <c r="R1327">
        <f t="shared" si="327"/>
        <v>2.1898147105233378E+67</v>
      </c>
      <c r="S1327">
        <f t="shared" si="328"/>
        <v>0.122857142857143</v>
      </c>
      <c r="T1327" s="225">
        <f t="shared" si="329"/>
        <v>0.26285714285714173</v>
      </c>
      <c r="U1327">
        <f t="shared" si="330"/>
        <v>1.120976578006022E+65</v>
      </c>
      <c r="V1327">
        <f t="shared" si="331"/>
        <v>3.6496911842055616E+66</v>
      </c>
      <c r="W1327">
        <f t="shared" si="332"/>
        <v>3.0714285714286485E-2</v>
      </c>
      <c r="X1327" s="225">
        <f t="shared" si="333"/>
        <v>4.7857142857143653E-2</v>
      </c>
      <c r="Y1327">
        <f t="shared" si="334"/>
        <v>7.1551696468467136E+63</v>
      </c>
      <c r="Z1327">
        <f t="shared" si="335"/>
        <v>1.4598764736822252E+66</v>
      </c>
      <c r="AA1327">
        <f t="shared" si="336"/>
        <v>4.9012158054710844E-3</v>
      </c>
      <c r="AB1327">
        <f t="shared" si="337"/>
        <v>6.686930091185414E-3</v>
      </c>
    </row>
    <row r="1328" spans="1:28" hidden="1" x14ac:dyDescent="0.2">
      <c r="A1328"/>
      <c r="B1328"/>
      <c r="C1328"/>
      <c r="D1328"/>
      <c r="E1328"/>
      <c r="F1328"/>
      <c r="G1328"/>
      <c r="H1328"/>
      <c r="I1328"/>
      <c r="J1328"/>
      <c r="K1328"/>
      <c r="L1328"/>
      <c r="M1328"/>
      <c r="N1328"/>
      <c r="O1328">
        <f t="shared" si="338"/>
        <v>6</v>
      </c>
      <c r="P1328" s="224">
        <v>43</v>
      </c>
      <c r="Q1328">
        <f t="shared" si="326"/>
        <v>3.0657405947326452E+66</v>
      </c>
      <c r="R1328">
        <f t="shared" si="327"/>
        <v>2.1898147105233378E+67</v>
      </c>
      <c r="S1328">
        <f t="shared" si="328"/>
        <v>0.13999999999999874</v>
      </c>
      <c r="T1328" s="225">
        <f t="shared" si="329"/>
        <v>0.13999999999999874</v>
      </c>
      <c r="U1328">
        <f t="shared" si="330"/>
        <v>6.2566134586381163E+64</v>
      </c>
      <c r="V1328">
        <f t="shared" si="331"/>
        <v>3.6496911842055616E+66</v>
      </c>
      <c r="W1328">
        <f t="shared" si="332"/>
        <v>1.7142857142857171E-2</v>
      </c>
      <c r="X1328" s="225">
        <f t="shared" si="333"/>
        <v>1.7142857142857171E-2</v>
      </c>
      <c r="Y1328">
        <f t="shared" si="334"/>
        <v>2.6069222744326091E+63</v>
      </c>
      <c r="Z1328">
        <f t="shared" si="335"/>
        <v>1.4598764736822252E+66</v>
      </c>
      <c r="AA1328">
        <f t="shared" si="336"/>
        <v>1.7857142857143297E-3</v>
      </c>
      <c r="AB1328">
        <f t="shared" si="337"/>
        <v>1.7857142857143297E-3</v>
      </c>
    </row>
    <row r="1329" spans="1:28" hidden="1" x14ac:dyDescent="0.2">
      <c r="A1329"/>
      <c r="B1329"/>
      <c r="C1329"/>
      <c r="D1329"/>
      <c r="E1329"/>
      <c r="F1329"/>
      <c r="G1329"/>
      <c r="H1329"/>
      <c r="I1329"/>
      <c r="J1329"/>
      <c r="K1329"/>
      <c r="L1329"/>
      <c r="M1329"/>
      <c r="N1329"/>
      <c r="O1329">
        <f t="shared" si="338"/>
        <v>6</v>
      </c>
      <c r="P1329" s="224">
        <v>44</v>
      </c>
      <c r="Q1329">
        <f t="shared" si="326"/>
        <v>0</v>
      </c>
      <c r="R1329">
        <f t="shared" si="327"/>
        <v>2.1898147105233378E+67</v>
      </c>
      <c r="S1329">
        <f t="shared" si="328"/>
        <v>0</v>
      </c>
      <c r="T1329" s="225">
        <f t="shared" si="329"/>
        <v>0</v>
      </c>
      <c r="U1329">
        <f t="shared" si="330"/>
        <v>0</v>
      </c>
      <c r="V1329">
        <f t="shared" si="331"/>
        <v>3.6496911842055616E+66</v>
      </c>
      <c r="W1329">
        <f t="shared" si="332"/>
        <v>0</v>
      </c>
      <c r="X1329" s="225">
        <f t="shared" si="333"/>
        <v>0</v>
      </c>
      <c r="Y1329">
        <f t="shared" si="334"/>
        <v>0</v>
      </c>
      <c r="Z1329">
        <f t="shared" si="335"/>
        <v>1.4598764736822252E+66</v>
      </c>
      <c r="AA1329">
        <f t="shared" si="336"/>
        <v>0</v>
      </c>
      <c r="AB1329">
        <f t="shared" si="337"/>
        <v>0</v>
      </c>
    </row>
    <row r="1330" spans="1:28" hidden="1" x14ac:dyDescent="0.2">
      <c r="A1330"/>
      <c r="B1330"/>
      <c r="C1330"/>
      <c r="D1330"/>
      <c r="E1330"/>
      <c r="F1330"/>
      <c r="G1330"/>
      <c r="H1330"/>
      <c r="I1330"/>
      <c r="J1330"/>
      <c r="K1330"/>
      <c r="L1330"/>
      <c r="M1330"/>
      <c r="N1330"/>
      <c r="O1330"/>
      <c r="P1330" s="224"/>
      <c r="Q1330"/>
      <c r="R1330"/>
      <c r="S1330"/>
      <c r="T1330" s="225"/>
      <c r="U1330"/>
      <c r="V1330"/>
      <c r="W1330"/>
      <c r="X1330" s="225"/>
      <c r="Y1330"/>
      <c r="Z1330"/>
      <c r="AA1330"/>
      <c r="AB1330"/>
    </row>
    <row r="1331" spans="1:28" hidden="1" x14ac:dyDescent="0.2">
      <c r="A1331"/>
      <c r="B1331"/>
      <c r="C1331"/>
      <c r="D1331"/>
      <c r="E1331"/>
      <c r="F1331"/>
      <c r="G1331"/>
      <c r="H1331"/>
      <c r="I1331"/>
      <c r="J1331"/>
      <c r="K1331"/>
      <c r="L1331"/>
      <c r="M1331"/>
      <c r="N1331"/>
      <c r="O1331" s="61" t="s">
        <v>51</v>
      </c>
      <c r="P1331"/>
      <c r="Q1331" s="62" t="s">
        <v>33</v>
      </c>
      <c r="R1331" s="62"/>
      <c r="S1331" s="62"/>
      <c r="T1331" s="225" t="s">
        <v>37</v>
      </c>
      <c r="U1331" s="62" t="s">
        <v>34</v>
      </c>
      <c r="V1331" s="62"/>
      <c r="W1331" s="62"/>
      <c r="X1331" s="225" t="s">
        <v>37</v>
      </c>
      <c r="Y1331" s="62" t="s">
        <v>35</v>
      </c>
      <c r="Z1331" s="62"/>
      <c r="AA1331" s="62"/>
      <c r="AB1331" s="62" t="s">
        <v>37</v>
      </c>
    </row>
    <row r="1332" spans="1:28" hidden="1" x14ac:dyDescent="0.2">
      <c r="A1332"/>
      <c r="B1332"/>
      <c r="C1332"/>
      <c r="D1332"/>
      <c r="E1332"/>
      <c r="F1332"/>
      <c r="G1332"/>
      <c r="H1332"/>
      <c r="I1332"/>
      <c r="J1332"/>
      <c r="K1332"/>
      <c r="L1332"/>
      <c r="M1332"/>
      <c r="N1332"/>
      <c r="O1332" t="s">
        <v>38</v>
      </c>
      <c r="P1332" t="s">
        <v>42</v>
      </c>
      <c r="Q1332" s="63" t="s">
        <v>43</v>
      </c>
      <c r="R1332" s="63" t="s">
        <v>44</v>
      </c>
      <c r="S1332" s="63" t="s">
        <v>45</v>
      </c>
      <c r="T1332" s="227" t="s">
        <v>40</v>
      </c>
      <c r="U1332" s="63" t="s">
        <v>43</v>
      </c>
      <c r="V1332" s="63" t="s">
        <v>44</v>
      </c>
      <c r="W1332" s="63" t="s">
        <v>45</v>
      </c>
      <c r="X1332" s="227" t="s">
        <v>40</v>
      </c>
      <c r="Y1332" s="63" t="s">
        <v>43</v>
      </c>
      <c r="Z1332" s="63" t="s">
        <v>44</v>
      </c>
      <c r="AA1332" s="63" t="s">
        <v>45</v>
      </c>
      <c r="AB1332" s="63" t="s">
        <v>40</v>
      </c>
    </row>
    <row r="1333" spans="1:28" hidden="1" x14ac:dyDescent="0.2">
      <c r="A1333"/>
      <c r="B1333"/>
      <c r="C1333"/>
      <c r="D1333"/>
      <c r="E1333"/>
      <c r="F1333"/>
      <c r="G1333"/>
      <c r="H1333"/>
      <c r="I1333"/>
      <c r="J1333"/>
      <c r="K1333"/>
      <c r="L1333"/>
      <c r="M1333"/>
      <c r="N1333"/>
      <c r="O1333">
        <v>7</v>
      </c>
      <c r="P1333" s="224">
        <v>0</v>
      </c>
      <c r="Q1333">
        <f t="shared" ref="Q1333:Q1376" si="339">IF(P1333&lt;=($B$8-O1333),EXP(GAMMALN(O1333+$C$9+$C$11))*COMBIN($B$8-O1333,P1333)*EXP(GAMMALN(P1333+O1333+$C$9))*EXP(GAMMALN($B$8-O1333-P1333+$C$11)),0)</f>
        <v>2.8551522720568808E+59</v>
      </c>
      <c r="R1333">
        <f t="shared" ref="R1333:R1376" si="340">EXP(GAMMALN(O1333+$C$9))*EXP(GAMMALN($C$11))*EXP(GAMMALN($B$8+$C$9+$C$11))</f>
        <v>1.5328702973663339E+68</v>
      </c>
      <c r="S1333">
        <f t="shared" ref="S1333:S1376" si="341">Q1333/R1333</f>
        <v>1.8626183030373772E-9</v>
      </c>
      <c r="T1333" s="225">
        <f t="shared" ref="T1333:T1375" si="342">IF(T1334=0,S1333,T1334+S1333)</f>
        <v>1.0000000000000104</v>
      </c>
      <c r="U1333">
        <f t="shared" ref="U1333:U1376" si="343">IF(P1333&lt;=($B$8-O1333),EXP(GAMMALN(O1333+$C$9+$C$11))*COMBIN($B$8-O1333,P1333)*EXP(GAMMALN(P1333+O1333-1+$C$9))*EXP(GAMMALN($B$8-O1333+1-P1333+$C$11)),0)</f>
        <v>1.7538792528349803E+60</v>
      </c>
      <c r="V1333">
        <f t="shared" ref="V1333:V1376" si="344">EXP(GAMMALN(O1333-1+$C$9))*EXP(GAMMALN($C$11+1))*EXP(GAMMALN($B$8+$C$9+$C$11))</f>
        <v>2.1898147105233378E+67</v>
      </c>
      <c r="W1333">
        <f t="shared" ref="W1333:W1376" si="345">U1333/V1333</f>
        <v>8.0092587030608884E-8</v>
      </c>
      <c r="X1333" s="225">
        <f t="shared" ref="X1333:X1375" si="346">IF(X1334=0,W1333,X1334+W1333)</f>
        <v>1.0000000000000098</v>
      </c>
      <c r="Y1333">
        <f t="shared" ref="Y1333:Y1376" si="347">IF(P1333&lt;=($B$8-O1333),EXP(GAMMALN(O1333+$C$9+$C$11))*COMBIN($B$8-O1333,P1333)*EXP(GAMMALN(P1333+O1333-2+$C$9))*EXP(GAMMALN($B$8-O1333+2-P1333+$C$11)),0)</f>
        <v>1.2861781187456315E+61</v>
      </c>
      <c r="Z1333">
        <f t="shared" ref="Z1333:Z1376" si="348">EXP(GAMMALN(O1333-2+$C$9))*EXP(GAMMALN($C$11+2))*EXP(GAMMALN($B$8+$C$9+$C$11))</f>
        <v>7.2993823684111231E+66</v>
      </c>
      <c r="AA1333">
        <f t="shared" ref="AA1333:AA1376" si="349">Y1333/Z1333</f>
        <v>1.7620369146733678E-6</v>
      </c>
      <c r="AB1333">
        <f t="shared" ref="AB1333:AB1375" si="350">IF(AB1334=0,AA1333,AB1334+AA1333)</f>
        <v>1.0000000000000095</v>
      </c>
    </row>
    <row r="1334" spans="1:28" hidden="1" x14ac:dyDescent="0.2">
      <c r="A1334"/>
      <c r="B1334"/>
      <c r="C1334"/>
      <c r="D1334"/>
      <c r="E1334"/>
      <c r="F1334"/>
      <c r="G1334"/>
      <c r="H1334"/>
      <c r="I1334"/>
      <c r="J1334"/>
      <c r="K1334"/>
      <c r="L1334"/>
      <c r="M1334"/>
      <c r="N1334"/>
      <c r="O1334">
        <f t="shared" ref="O1334:O1376" si="351">O1333</f>
        <v>7</v>
      </c>
      <c r="P1334" s="224">
        <v>1</v>
      </c>
      <c r="Q1334">
        <f t="shared" si="339"/>
        <v>2.284121817645526E+60</v>
      </c>
      <c r="R1334">
        <f t="shared" si="340"/>
        <v>1.5328702973663339E+68</v>
      </c>
      <c r="S1334">
        <f t="shared" si="341"/>
        <v>1.4900946424299158E-8</v>
      </c>
      <c r="T1334" s="225">
        <f t="shared" si="342"/>
        <v>0.99999999813739215</v>
      </c>
      <c r="U1334">
        <f t="shared" si="343"/>
        <v>1.19916395426389E+61</v>
      </c>
      <c r="V1334">
        <f t="shared" si="344"/>
        <v>2.1898147105233378E+67</v>
      </c>
      <c r="W1334">
        <f t="shared" si="345"/>
        <v>5.4760978109298798E-7</v>
      </c>
      <c r="X1334" s="225">
        <f t="shared" si="346"/>
        <v>0.99999991990742265</v>
      </c>
      <c r="Y1334">
        <f t="shared" si="347"/>
        <v>7.3662928619069166E+61</v>
      </c>
      <c r="Z1334">
        <f t="shared" si="348"/>
        <v>7.2993823684111231E+66</v>
      </c>
      <c r="AA1334">
        <f t="shared" si="349"/>
        <v>1.0091665965856723E-5</v>
      </c>
      <c r="AB1334">
        <f t="shared" si="350"/>
        <v>0.99999823796309495</v>
      </c>
    </row>
    <row r="1335" spans="1:28" hidden="1" x14ac:dyDescent="0.2">
      <c r="A1335"/>
      <c r="B1335"/>
      <c r="C1335"/>
      <c r="D1335"/>
      <c r="E1335"/>
      <c r="F1335"/>
      <c r="G1335"/>
      <c r="H1335"/>
      <c r="I1335"/>
      <c r="J1335"/>
      <c r="K1335"/>
      <c r="L1335"/>
      <c r="M1335"/>
      <c r="N1335"/>
      <c r="O1335">
        <f t="shared" si="351"/>
        <v>7</v>
      </c>
      <c r="P1335" s="224">
        <v>2</v>
      </c>
      <c r="Q1335">
        <f t="shared" si="339"/>
        <v>1.0278548179404921E+61</v>
      </c>
      <c r="R1335">
        <f t="shared" si="340"/>
        <v>1.5328702973663339E+68</v>
      </c>
      <c r="S1335">
        <f t="shared" si="341"/>
        <v>6.7054258909346563E-8</v>
      </c>
      <c r="T1335" s="225">
        <f t="shared" si="342"/>
        <v>0.99999998323644568</v>
      </c>
      <c r="U1335">
        <f t="shared" si="343"/>
        <v>4.6824497261733286E+61</v>
      </c>
      <c r="V1335">
        <f t="shared" si="344"/>
        <v>2.1898147105233378E+67</v>
      </c>
      <c r="W1335">
        <f t="shared" si="345"/>
        <v>2.1382858118869259E-6</v>
      </c>
      <c r="X1335" s="225">
        <f t="shared" si="346"/>
        <v>0.99999937229764158</v>
      </c>
      <c r="Y1335">
        <f t="shared" si="347"/>
        <v>2.4582861062409743E+62</v>
      </c>
      <c r="Z1335">
        <f t="shared" si="348"/>
        <v>7.2993823684111231E+66</v>
      </c>
      <c r="AA1335">
        <f t="shared" si="349"/>
        <v>3.3678001537218776E-5</v>
      </c>
      <c r="AB1335">
        <f t="shared" si="350"/>
        <v>0.99998814629712907</v>
      </c>
    </row>
    <row r="1336" spans="1:28" hidden="1" x14ac:dyDescent="0.2">
      <c r="A1336"/>
      <c r="B1336"/>
      <c r="C1336"/>
      <c r="D1336"/>
      <c r="E1336"/>
      <c r="F1336"/>
      <c r="G1336"/>
      <c r="H1336"/>
      <c r="I1336"/>
      <c r="J1336"/>
      <c r="K1336"/>
      <c r="L1336"/>
      <c r="M1336"/>
      <c r="N1336"/>
      <c r="O1336">
        <f t="shared" si="351"/>
        <v>7</v>
      </c>
      <c r="P1336" s="224">
        <v>3</v>
      </c>
      <c r="Q1336">
        <f t="shared" si="339"/>
        <v>3.4261827264682809E+61</v>
      </c>
      <c r="R1336">
        <f t="shared" si="340"/>
        <v>1.5328702973663339E+68</v>
      </c>
      <c r="S1336">
        <f t="shared" si="341"/>
        <v>2.2351419636448685E-7</v>
      </c>
      <c r="T1336" s="225">
        <f t="shared" si="342"/>
        <v>0.99999991618218675</v>
      </c>
      <c r="U1336">
        <f t="shared" si="343"/>
        <v>1.3704730905873224E+62</v>
      </c>
      <c r="V1336">
        <f t="shared" si="344"/>
        <v>2.1898147105233378E+67</v>
      </c>
      <c r="W1336">
        <f t="shared" si="345"/>
        <v>6.2583974982056665E-6</v>
      </c>
      <c r="X1336" s="225">
        <f t="shared" si="346"/>
        <v>0.99999723401182972</v>
      </c>
      <c r="Y1336">
        <f t="shared" si="347"/>
        <v>6.2432663015644374E+62</v>
      </c>
      <c r="Z1336">
        <f t="shared" si="348"/>
        <v>7.2993823684111231E+66</v>
      </c>
      <c r="AA1336">
        <f t="shared" si="349"/>
        <v>8.5531432475477052E-5</v>
      </c>
      <c r="AB1336">
        <f t="shared" si="350"/>
        <v>0.99995446829559187</v>
      </c>
    </row>
    <row r="1337" spans="1:28" hidden="1" x14ac:dyDescent="0.2">
      <c r="A1337"/>
      <c r="B1337"/>
      <c r="C1337"/>
      <c r="D1337"/>
      <c r="E1337"/>
      <c r="F1337"/>
      <c r="G1337"/>
      <c r="H1337"/>
      <c r="I1337"/>
      <c r="J1337"/>
      <c r="K1337"/>
      <c r="L1337"/>
      <c r="M1337"/>
      <c r="N1337"/>
      <c r="O1337">
        <f t="shared" si="351"/>
        <v>7</v>
      </c>
      <c r="P1337" s="224">
        <v>4</v>
      </c>
      <c r="Q1337">
        <f t="shared" si="339"/>
        <v>9.4220024977878836E+61</v>
      </c>
      <c r="R1337">
        <f t="shared" si="340"/>
        <v>1.5328702973663339E+68</v>
      </c>
      <c r="S1337">
        <f t="shared" si="341"/>
        <v>6.1466404000234609E-7</v>
      </c>
      <c r="T1337" s="225">
        <f t="shared" si="342"/>
        <v>0.99999969266799038</v>
      </c>
      <c r="U1337">
        <f t="shared" si="343"/>
        <v>3.340528158306574E+62</v>
      </c>
      <c r="V1337">
        <f t="shared" si="344"/>
        <v>2.1898147105233378E+67</v>
      </c>
      <c r="W1337">
        <f t="shared" si="345"/>
        <v>1.5254843901876202E-5</v>
      </c>
      <c r="X1337" s="225">
        <f t="shared" si="346"/>
        <v>0.99999097561433148</v>
      </c>
      <c r="Y1337">
        <f t="shared" si="347"/>
        <v>1.3362112633226396E+63</v>
      </c>
      <c r="Z1337">
        <f t="shared" si="348"/>
        <v>7.2993823684111231E+66</v>
      </c>
      <c r="AA1337">
        <f t="shared" si="349"/>
        <v>1.8305812682251586E-4</v>
      </c>
      <c r="AB1337">
        <f t="shared" si="350"/>
        <v>0.9998689368631164</v>
      </c>
    </row>
    <row r="1338" spans="1:28" hidden="1" x14ac:dyDescent="0.2">
      <c r="A1338"/>
      <c r="B1338"/>
      <c r="C1338"/>
      <c r="D1338"/>
      <c r="E1338"/>
      <c r="F1338"/>
      <c r="G1338"/>
      <c r="H1338"/>
      <c r="I1338"/>
      <c r="J1338"/>
      <c r="K1338"/>
      <c r="L1338"/>
      <c r="M1338"/>
      <c r="N1338"/>
      <c r="O1338">
        <f t="shared" si="351"/>
        <v>7</v>
      </c>
      <c r="P1338" s="224">
        <v>5</v>
      </c>
      <c r="Q1338">
        <f t="shared" si="339"/>
        <v>2.2612805994690236E+62</v>
      </c>
      <c r="R1338">
        <f t="shared" si="340"/>
        <v>1.5328702973663339E+68</v>
      </c>
      <c r="S1338">
        <f t="shared" si="341"/>
        <v>1.4751936960055858E-6</v>
      </c>
      <c r="T1338" s="225">
        <f t="shared" si="342"/>
        <v>0.99999907800395038</v>
      </c>
      <c r="U1338">
        <f t="shared" si="343"/>
        <v>7.1607218983187916E+62</v>
      </c>
      <c r="V1338">
        <f t="shared" si="344"/>
        <v>2.1898147105233378E+67</v>
      </c>
      <c r="W1338">
        <f t="shared" si="345"/>
        <v>3.2700126928124758E-5</v>
      </c>
      <c r="X1338" s="225">
        <f t="shared" si="346"/>
        <v>0.99997572077042962</v>
      </c>
      <c r="Y1338">
        <f t="shared" si="347"/>
        <v>2.5388014003129962E+63</v>
      </c>
      <c r="Z1338">
        <f t="shared" si="348"/>
        <v>7.2993823684111231E+66</v>
      </c>
      <c r="AA1338">
        <f t="shared" si="349"/>
        <v>3.4781044096277752E-4</v>
      </c>
      <c r="AB1338">
        <f t="shared" si="350"/>
        <v>0.99968587873629389</v>
      </c>
    </row>
    <row r="1339" spans="1:28" hidden="1" x14ac:dyDescent="0.2">
      <c r="A1339"/>
      <c r="B1339"/>
      <c r="C1339"/>
      <c r="D1339"/>
      <c r="E1339"/>
      <c r="F1339"/>
      <c r="G1339"/>
      <c r="H1339"/>
      <c r="I1339"/>
      <c r="J1339"/>
      <c r="K1339"/>
      <c r="L1339"/>
      <c r="M1339"/>
      <c r="N1339"/>
      <c r="O1339">
        <f t="shared" si="351"/>
        <v>7</v>
      </c>
      <c r="P1339" s="224">
        <v>6</v>
      </c>
      <c r="Q1339">
        <f t="shared" si="339"/>
        <v>4.8994412988496812E+62</v>
      </c>
      <c r="R1339">
        <f t="shared" si="340"/>
        <v>1.5328702973663339E+68</v>
      </c>
      <c r="S1339">
        <f t="shared" si="341"/>
        <v>3.1962530080121875E-6</v>
      </c>
      <c r="T1339" s="225">
        <f t="shared" si="342"/>
        <v>0.9999976028102544</v>
      </c>
      <c r="U1339">
        <f t="shared" si="343"/>
        <v>1.3944563696725643E+63</v>
      </c>
      <c r="V1339">
        <f t="shared" si="344"/>
        <v>2.1898147105233378E+67</v>
      </c>
      <c r="W1339">
        <f t="shared" si="345"/>
        <v>6.3679194544240998E-5</v>
      </c>
      <c r="X1339" s="225">
        <f t="shared" si="346"/>
        <v>0.99994302064350149</v>
      </c>
      <c r="Y1339">
        <f t="shared" si="347"/>
        <v>4.4157785039632545E+63</v>
      </c>
      <c r="Z1339">
        <f t="shared" si="348"/>
        <v>7.2993823684111231E+66</v>
      </c>
      <c r="AA1339">
        <f t="shared" si="349"/>
        <v>6.0495234817030819E-4</v>
      </c>
      <c r="AB1339">
        <f t="shared" si="350"/>
        <v>0.99933806829533112</v>
      </c>
    </row>
    <row r="1340" spans="1:28" hidden="1" x14ac:dyDescent="0.2">
      <c r="A1340"/>
      <c r="B1340"/>
      <c r="C1340"/>
      <c r="D1340"/>
      <c r="E1340"/>
      <c r="F1340"/>
      <c r="G1340"/>
      <c r="H1340"/>
      <c r="I1340"/>
      <c r="J1340"/>
      <c r="K1340"/>
      <c r="L1340"/>
      <c r="M1340"/>
      <c r="N1340"/>
      <c r="O1340">
        <f t="shared" si="351"/>
        <v>7</v>
      </c>
      <c r="P1340" s="224">
        <v>7</v>
      </c>
      <c r="Q1340">
        <f t="shared" si="339"/>
        <v>9.7988825976992711E+62</v>
      </c>
      <c r="R1340">
        <f t="shared" si="340"/>
        <v>1.5328702973663339E+68</v>
      </c>
      <c r="S1340">
        <f t="shared" si="341"/>
        <v>6.3925060160243158E-6</v>
      </c>
      <c r="T1340" s="225">
        <f t="shared" si="342"/>
        <v>0.99999440655724636</v>
      </c>
      <c r="U1340">
        <f t="shared" si="343"/>
        <v>2.5197126679798369E+63</v>
      </c>
      <c r="V1340">
        <f t="shared" si="344"/>
        <v>2.1898147105233378E+67</v>
      </c>
      <c r="W1340">
        <f t="shared" si="345"/>
        <v>1.150651082884386E-4</v>
      </c>
      <c r="X1340" s="225">
        <f t="shared" si="346"/>
        <v>0.99987934144895729</v>
      </c>
      <c r="Y1340">
        <f t="shared" si="347"/>
        <v>7.1714899011731898E+63</v>
      </c>
      <c r="Z1340">
        <f t="shared" si="348"/>
        <v>7.2993823684111231E+66</v>
      </c>
      <c r="AA1340">
        <f t="shared" si="349"/>
        <v>9.8247900153971895E-4</v>
      </c>
      <c r="AB1340">
        <f t="shared" si="350"/>
        <v>0.99873311594716085</v>
      </c>
    </row>
    <row r="1341" spans="1:28" hidden="1" x14ac:dyDescent="0.2">
      <c r="A1341"/>
      <c r="B1341"/>
      <c r="C1341"/>
      <c r="D1341"/>
      <c r="E1341"/>
      <c r="F1341"/>
      <c r="G1341"/>
      <c r="H1341"/>
      <c r="I1341"/>
      <c r="J1341"/>
      <c r="K1341"/>
      <c r="L1341"/>
      <c r="M1341"/>
      <c r="N1341"/>
      <c r="O1341">
        <f t="shared" si="351"/>
        <v>7</v>
      </c>
      <c r="P1341" s="224">
        <v>8</v>
      </c>
      <c r="Q1341">
        <f t="shared" si="339"/>
        <v>1.8372904870686183E+63</v>
      </c>
      <c r="R1341">
        <f t="shared" si="340"/>
        <v>1.5328702973663339E+68</v>
      </c>
      <c r="S1341">
        <f t="shared" si="341"/>
        <v>1.1985948780045624E-5</v>
      </c>
      <c r="T1341" s="225">
        <f t="shared" si="342"/>
        <v>0.99998801405123039</v>
      </c>
      <c r="U1341">
        <f t="shared" si="343"/>
        <v>4.2870111364934309E+63</v>
      </c>
      <c r="V1341">
        <f t="shared" si="344"/>
        <v>2.1898147105233378E+67</v>
      </c>
      <c r="W1341">
        <f t="shared" si="345"/>
        <v>1.9577049674074433E-4</v>
      </c>
      <c r="X1341" s="225">
        <f t="shared" si="346"/>
        <v>0.99976427634066889</v>
      </c>
      <c r="Y1341">
        <f t="shared" si="347"/>
        <v>1.1023742922411784E+64</v>
      </c>
      <c r="Z1341">
        <f t="shared" si="348"/>
        <v>7.2993823684111231E+66</v>
      </c>
      <c r="AA1341">
        <f t="shared" si="349"/>
        <v>1.5102295462857567E-3</v>
      </c>
      <c r="AB1341">
        <f t="shared" si="350"/>
        <v>0.99775063694562116</v>
      </c>
    </row>
    <row r="1342" spans="1:28" hidden="1" x14ac:dyDescent="0.2">
      <c r="A1342"/>
      <c r="B1342"/>
      <c r="C1342"/>
      <c r="D1342"/>
      <c r="E1342"/>
      <c r="F1342"/>
      <c r="G1342"/>
      <c r="H1342"/>
      <c r="I1342"/>
      <c r="J1342"/>
      <c r="K1342"/>
      <c r="L1342"/>
      <c r="M1342"/>
      <c r="N1342"/>
      <c r="O1342">
        <f t="shared" si="351"/>
        <v>7</v>
      </c>
      <c r="P1342" s="224">
        <v>9</v>
      </c>
      <c r="Q1342">
        <f t="shared" si="339"/>
        <v>3.2662941992331779E+63</v>
      </c>
      <c r="R1342">
        <f t="shared" si="340"/>
        <v>1.5328702973663339E+68</v>
      </c>
      <c r="S1342">
        <f t="shared" si="341"/>
        <v>2.130835338674829E-5</v>
      </c>
      <c r="T1342" s="225">
        <f t="shared" si="342"/>
        <v>0.99997602810245034</v>
      </c>
      <c r="U1342">
        <f t="shared" si="343"/>
        <v>6.9408751733703349E+63</v>
      </c>
      <c r="V1342">
        <f t="shared" si="344"/>
        <v>2.1898147105233378E+67</v>
      </c>
      <c r="W1342">
        <f t="shared" si="345"/>
        <v>3.169617566278726E-4</v>
      </c>
      <c r="X1342" s="225">
        <f t="shared" si="346"/>
        <v>0.99956850584392809</v>
      </c>
      <c r="Y1342">
        <f t="shared" si="347"/>
        <v>1.6195375404530738E+64</v>
      </c>
      <c r="Z1342">
        <f t="shared" si="348"/>
        <v>7.2993823684111231E+66</v>
      </c>
      <c r="AA1342">
        <f t="shared" si="349"/>
        <v>2.2187322963951031E-3</v>
      </c>
      <c r="AB1342">
        <f t="shared" si="350"/>
        <v>0.99624040739933539</v>
      </c>
    </row>
    <row r="1343" spans="1:28" hidden="1" x14ac:dyDescent="0.2">
      <c r="A1343"/>
      <c r="B1343"/>
      <c r="C1343"/>
      <c r="D1343"/>
      <c r="E1343"/>
      <c r="F1343"/>
      <c r="G1343"/>
      <c r="H1343"/>
      <c r="I1343"/>
      <c r="J1343"/>
      <c r="K1343"/>
      <c r="L1343"/>
      <c r="M1343"/>
      <c r="N1343"/>
      <c r="O1343">
        <f t="shared" si="351"/>
        <v>7</v>
      </c>
      <c r="P1343" s="224">
        <v>10</v>
      </c>
      <c r="Q1343">
        <f t="shared" si="339"/>
        <v>5.5527001386962828E+63</v>
      </c>
      <c r="R1343">
        <f t="shared" si="340"/>
        <v>1.5328702973663339E+68</v>
      </c>
      <c r="S1343">
        <f t="shared" si="341"/>
        <v>3.6224200757471313E-5</v>
      </c>
      <c r="T1343" s="225">
        <f t="shared" si="342"/>
        <v>0.99995471974906358</v>
      </c>
      <c r="U1343">
        <f t="shared" si="343"/>
        <v>1.0778770857469489E+64</v>
      </c>
      <c r="V1343">
        <f t="shared" si="344"/>
        <v>2.1898147105233378E+67</v>
      </c>
      <c r="W1343">
        <f t="shared" si="345"/>
        <v>4.9222296323388475E-4</v>
      </c>
      <c r="X1343" s="225">
        <f t="shared" si="346"/>
        <v>0.99925154408730021</v>
      </c>
      <c r="Y1343">
        <f t="shared" si="347"/>
        <v>2.290488807212211E+64</v>
      </c>
      <c r="Z1343">
        <f t="shared" si="348"/>
        <v>7.2993823684111231E+66</v>
      </c>
      <c r="AA1343">
        <f t="shared" si="349"/>
        <v>3.1379213906159407E-3</v>
      </c>
      <c r="AB1343">
        <f t="shared" si="350"/>
        <v>0.99402167510294026</v>
      </c>
    </row>
    <row r="1344" spans="1:28" hidden="1" x14ac:dyDescent="0.2">
      <c r="A1344"/>
      <c r="B1344"/>
      <c r="C1344"/>
      <c r="D1344"/>
      <c r="E1344"/>
      <c r="F1344"/>
      <c r="G1344"/>
      <c r="H1344"/>
      <c r="I1344"/>
      <c r="J1344"/>
      <c r="K1344"/>
      <c r="L1344"/>
      <c r="M1344"/>
      <c r="N1344"/>
      <c r="O1344">
        <f t="shared" si="351"/>
        <v>7</v>
      </c>
      <c r="P1344" s="224">
        <v>11</v>
      </c>
      <c r="Q1344">
        <f t="shared" si="339"/>
        <v>9.0862365905939348E+63</v>
      </c>
      <c r="R1344">
        <f t="shared" si="340"/>
        <v>1.5328702973663339E+68</v>
      </c>
      <c r="S1344">
        <f t="shared" si="341"/>
        <v>5.9275964875862264E-5</v>
      </c>
      <c r="T1344" s="225">
        <f t="shared" si="342"/>
        <v>0.99991849554830614</v>
      </c>
      <c r="U1344">
        <f t="shared" si="343"/>
        <v>1.6153309494389183E+64</v>
      </c>
      <c r="V1344">
        <f t="shared" si="344"/>
        <v>2.1898147105233378E+67</v>
      </c>
      <c r="W1344">
        <f t="shared" si="345"/>
        <v>7.3765645178850532E-4</v>
      </c>
      <c r="X1344" s="225">
        <f t="shared" si="346"/>
        <v>0.99875932112406629</v>
      </c>
      <c r="Y1344">
        <f t="shared" si="347"/>
        <v>3.1356424312638504E+64</v>
      </c>
      <c r="Z1344">
        <f t="shared" si="348"/>
        <v>7.2993823684111231E+66</v>
      </c>
      <c r="AA1344">
        <f t="shared" si="349"/>
        <v>4.295764042768449E-3</v>
      </c>
      <c r="AB1344">
        <f t="shared" si="350"/>
        <v>0.99088375371232429</v>
      </c>
    </row>
    <row r="1345" spans="1:28" hidden="1" x14ac:dyDescent="0.2">
      <c r="A1345"/>
      <c r="B1345"/>
      <c r="C1345"/>
      <c r="D1345"/>
      <c r="E1345"/>
      <c r="F1345"/>
      <c r="G1345"/>
      <c r="H1345"/>
      <c r="I1345"/>
      <c r="J1345"/>
      <c r="K1345"/>
      <c r="L1345"/>
      <c r="M1345"/>
      <c r="N1345"/>
      <c r="O1345">
        <f t="shared" si="351"/>
        <v>7</v>
      </c>
      <c r="P1345" s="224">
        <v>12</v>
      </c>
      <c r="Q1345">
        <f t="shared" si="339"/>
        <v>1.4386541268440383E+64</v>
      </c>
      <c r="R1345">
        <f t="shared" si="340"/>
        <v>1.5328702973663339E+68</v>
      </c>
      <c r="S1345">
        <f t="shared" si="341"/>
        <v>9.3853611053448493E-5</v>
      </c>
      <c r="T1345" s="225">
        <f t="shared" si="342"/>
        <v>0.99985921958343027</v>
      </c>
      <c r="U1345">
        <f t="shared" si="343"/>
        <v>2.3472777859034332E+64</v>
      </c>
      <c r="V1345">
        <f t="shared" si="344"/>
        <v>2.1898147105233378E+67</v>
      </c>
      <c r="W1345">
        <f t="shared" si="345"/>
        <v>1.0719070315051741E-3</v>
      </c>
      <c r="X1345" s="225">
        <f t="shared" si="346"/>
        <v>0.99802166467227782</v>
      </c>
      <c r="Y1345">
        <f t="shared" si="347"/>
        <v>4.17293828605054E+64</v>
      </c>
      <c r="Z1345">
        <f t="shared" si="348"/>
        <v>7.2993823684111231E+66</v>
      </c>
      <c r="AA1345">
        <f t="shared" si="349"/>
        <v>5.7168375013609204E-3</v>
      </c>
      <c r="AB1345">
        <f t="shared" si="350"/>
        <v>0.98658798966955585</v>
      </c>
    </row>
    <row r="1346" spans="1:28" hidden="1" x14ac:dyDescent="0.2">
      <c r="A1346"/>
      <c r="B1346"/>
      <c r="C1346"/>
      <c r="D1346"/>
      <c r="E1346"/>
      <c r="F1346"/>
      <c r="G1346"/>
      <c r="H1346"/>
      <c r="I1346"/>
      <c r="J1346"/>
      <c r="K1346"/>
      <c r="L1346"/>
      <c r="M1346"/>
      <c r="N1346"/>
      <c r="O1346">
        <f t="shared" si="351"/>
        <v>7</v>
      </c>
      <c r="P1346" s="224">
        <v>13</v>
      </c>
      <c r="Q1346">
        <f t="shared" si="339"/>
        <v>2.213314041298514E+64</v>
      </c>
      <c r="R1346">
        <f t="shared" si="340"/>
        <v>1.5328702973663339E+68</v>
      </c>
      <c r="S1346">
        <f t="shared" si="341"/>
        <v>1.4439017085145879E-4</v>
      </c>
      <c r="T1346" s="225">
        <f t="shared" si="342"/>
        <v>0.99976536597237686</v>
      </c>
      <c r="U1346">
        <f t="shared" si="343"/>
        <v>3.3199710619477807E+64</v>
      </c>
      <c r="V1346">
        <f t="shared" si="344"/>
        <v>2.1898147105233378E+67</v>
      </c>
      <c r="W1346">
        <f t="shared" si="345"/>
        <v>1.5160967939403193E-3</v>
      </c>
      <c r="X1346" s="225">
        <f t="shared" si="346"/>
        <v>0.99694975764077265</v>
      </c>
      <c r="Y1346">
        <f t="shared" si="347"/>
        <v>5.4167948905463856E+64</v>
      </c>
      <c r="Z1346">
        <f t="shared" si="348"/>
        <v>7.2993823684111231E+66</v>
      </c>
      <c r="AA1346">
        <f t="shared" si="349"/>
        <v>7.4208948334973639E-3</v>
      </c>
      <c r="AB1346">
        <f t="shared" si="350"/>
        <v>0.98087115216819498</v>
      </c>
    </row>
    <row r="1347" spans="1:28" hidden="1" x14ac:dyDescent="0.2">
      <c r="A1347"/>
      <c r="B1347"/>
      <c r="C1347"/>
      <c r="D1347"/>
      <c r="E1347"/>
      <c r="F1347"/>
      <c r="G1347"/>
      <c r="H1347"/>
      <c r="I1347"/>
      <c r="J1347"/>
      <c r="K1347"/>
      <c r="L1347"/>
      <c r="M1347"/>
      <c r="N1347"/>
      <c r="O1347">
        <f t="shared" si="351"/>
        <v>7</v>
      </c>
      <c r="P1347" s="224">
        <v>14</v>
      </c>
      <c r="Q1347">
        <f t="shared" si="339"/>
        <v>3.3199710619478152E+64</v>
      </c>
      <c r="R1347">
        <f t="shared" si="340"/>
        <v>1.5328702973663339E+68</v>
      </c>
      <c r="S1347">
        <f t="shared" si="341"/>
        <v>2.1658525627719108E-4</v>
      </c>
      <c r="T1347" s="225">
        <f t="shared" si="342"/>
        <v>0.99962097580152542</v>
      </c>
      <c r="U1347">
        <f t="shared" si="343"/>
        <v>4.5847219426897783E+64</v>
      </c>
      <c r="V1347">
        <f t="shared" si="344"/>
        <v>2.1898147105233378E+67</v>
      </c>
      <c r="W1347">
        <f t="shared" si="345"/>
        <v>2.0936574773461488E-3</v>
      </c>
      <c r="X1347" s="225">
        <f t="shared" si="346"/>
        <v>0.99543366084683238</v>
      </c>
      <c r="Y1347">
        <f t="shared" si="347"/>
        <v>6.8770829140346883E+64</v>
      </c>
      <c r="Z1347">
        <f t="shared" si="348"/>
        <v>7.2993823684111231E+66</v>
      </c>
      <c r="AA1347">
        <f t="shared" si="349"/>
        <v>9.4214586480577019E-3</v>
      </c>
      <c r="AB1347">
        <f t="shared" si="350"/>
        <v>0.97345025733469759</v>
      </c>
    </row>
    <row r="1348" spans="1:28" hidden="1" x14ac:dyDescent="0.2">
      <c r="A1348"/>
      <c r="B1348"/>
      <c r="C1348"/>
      <c r="D1348"/>
      <c r="E1348"/>
      <c r="F1348"/>
      <c r="G1348"/>
      <c r="H1348"/>
      <c r="I1348"/>
      <c r="J1348"/>
      <c r="K1348"/>
      <c r="L1348"/>
      <c r="M1348"/>
      <c r="N1348"/>
      <c r="O1348">
        <f t="shared" si="351"/>
        <v>7</v>
      </c>
      <c r="P1348" s="224">
        <v>15</v>
      </c>
      <c r="Q1348">
        <f t="shared" si="339"/>
        <v>4.8692908908567519E+64</v>
      </c>
      <c r="R1348">
        <f t="shared" si="340"/>
        <v>1.5328702973663339E+68</v>
      </c>
      <c r="S1348">
        <f t="shared" si="341"/>
        <v>3.1765837587321072E-4</v>
      </c>
      <c r="T1348" s="225">
        <f t="shared" si="342"/>
        <v>0.99940439054524821</v>
      </c>
      <c r="U1348">
        <f t="shared" si="343"/>
        <v>6.197279315635921E+64</v>
      </c>
      <c r="V1348">
        <f t="shared" si="344"/>
        <v>2.1898147105233378E+67</v>
      </c>
      <c r="W1348">
        <f t="shared" si="345"/>
        <v>2.8300473486886249E-3</v>
      </c>
      <c r="X1348" s="225">
        <f t="shared" si="346"/>
        <v>0.99334000336948625</v>
      </c>
      <c r="Y1348">
        <f t="shared" si="347"/>
        <v>8.5581476263542542E+64</v>
      </c>
      <c r="Z1348">
        <f t="shared" si="348"/>
        <v>7.2993823684111231E+66</v>
      </c>
      <c r="AA1348">
        <f t="shared" si="349"/>
        <v>1.1724481873138438E-2</v>
      </c>
      <c r="AB1348">
        <f t="shared" si="350"/>
        <v>0.96402879868663993</v>
      </c>
    </row>
    <row r="1349" spans="1:28" hidden="1" x14ac:dyDescent="0.2">
      <c r="A1349"/>
      <c r="B1349"/>
      <c r="C1349"/>
      <c r="D1349"/>
      <c r="E1349"/>
      <c r="F1349"/>
      <c r="G1349"/>
      <c r="H1349"/>
      <c r="I1349"/>
      <c r="J1349"/>
      <c r="K1349"/>
      <c r="L1349"/>
      <c r="M1349"/>
      <c r="N1349"/>
      <c r="O1349">
        <f t="shared" si="351"/>
        <v>7</v>
      </c>
      <c r="P1349" s="224">
        <v>16</v>
      </c>
      <c r="Q1349">
        <f t="shared" si="339"/>
        <v>6.9996056556066321E+64</v>
      </c>
      <c r="R1349">
        <f t="shared" si="340"/>
        <v>1.5328702973663339E+68</v>
      </c>
      <c r="S1349">
        <f t="shared" si="341"/>
        <v>4.5663391531774376E-4</v>
      </c>
      <c r="T1349" s="225">
        <f t="shared" si="342"/>
        <v>0.99908673216937505</v>
      </c>
      <c r="U1349">
        <f t="shared" si="343"/>
        <v>8.2169283783207719E+64</v>
      </c>
      <c r="V1349">
        <f t="shared" si="344"/>
        <v>2.1898147105233378E+67</v>
      </c>
      <c r="W1349">
        <f t="shared" si="345"/>
        <v>3.7523395650022966E-3</v>
      </c>
      <c r="X1349" s="225">
        <f t="shared" si="346"/>
        <v>0.99050995602079761</v>
      </c>
      <c r="Y1349">
        <f t="shared" si="347"/>
        <v>1.0457908845135621E+65</v>
      </c>
      <c r="Z1349">
        <f t="shared" si="348"/>
        <v>7.2993823684111231E+66</v>
      </c>
      <c r="AA1349">
        <f t="shared" si="349"/>
        <v>1.4327114702736175E-2</v>
      </c>
      <c r="AB1349">
        <f t="shared" si="350"/>
        <v>0.95230431681350147</v>
      </c>
    </row>
    <row r="1350" spans="1:28" hidden="1" x14ac:dyDescent="0.2">
      <c r="A1350"/>
      <c r="B1350"/>
      <c r="C1350"/>
      <c r="D1350"/>
      <c r="E1350"/>
      <c r="F1350"/>
      <c r="G1350"/>
      <c r="H1350"/>
      <c r="I1350"/>
      <c r="J1350"/>
      <c r="K1350"/>
      <c r="L1350"/>
      <c r="M1350"/>
      <c r="N1350"/>
      <c r="O1350">
        <f t="shared" si="351"/>
        <v>7</v>
      </c>
      <c r="P1350" s="224">
        <v>17</v>
      </c>
      <c r="Q1350">
        <f t="shared" si="339"/>
        <v>9.8817962196798908E+64</v>
      </c>
      <c r="R1350">
        <f t="shared" si="340"/>
        <v>1.5328702973663339E+68</v>
      </c>
      <c r="S1350">
        <f t="shared" si="341"/>
        <v>6.4465964515445786E-4</v>
      </c>
      <c r="T1350" s="225">
        <f t="shared" si="342"/>
        <v>0.99863009825405735</v>
      </c>
      <c r="U1350">
        <f t="shared" si="343"/>
        <v>1.0705279237986605E+65</v>
      </c>
      <c r="V1350">
        <f t="shared" si="344"/>
        <v>2.1898147105233378E+67</v>
      </c>
      <c r="W1350">
        <f t="shared" si="345"/>
        <v>4.8886689757546564E-3</v>
      </c>
      <c r="X1350" s="225">
        <f t="shared" si="346"/>
        <v>0.98675761645579529</v>
      </c>
      <c r="Y1350">
        <f t="shared" si="347"/>
        <v>1.2567066931549404E+65</v>
      </c>
      <c r="Z1350">
        <f t="shared" si="348"/>
        <v>7.2993823684111231E+66</v>
      </c>
      <c r="AA1350">
        <f t="shared" si="349"/>
        <v>1.7216616827657589E-2</v>
      </c>
      <c r="AB1350">
        <f t="shared" si="350"/>
        <v>0.9379772021107653</v>
      </c>
    </row>
    <row r="1351" spans="1:28" hidden="1" x14ac:dyDescent="0.2">
      <c r="A1351"/>
      <c r="B1351"/>
      <c r="C1351"/>
      <c r="D1351"/>
      <c r="E1351"/>
      <c r="F1351"/>
      <c r="G1351"/>
      <c r="H1351"/>
      <c r="I1351"/>
      <c r="J1351"/>
      <c r="K1351"/>
      <c r="L1351"/>
      <c r="M1351"/>
      <c r="N1351"/>
      <c r="O1351">
        <f t="shared" si="351"/>
        <v>7</v>
      </c>
      <c r="P1351" s="224">
        <v>18</v>
      </c>
      <c r="Q1351">
        <f t="shared" si="339"/>
        <v>1.3724716971777625E+65</v>
      </c>
      <c r="R1351">
        <f t="shared" si="340"/>
        <v>1.5328702973663339E+68</v>
      </c>
      <c r="S1351">
        <f t="shared" si="341"/>
        <v>8.9536061827008031E-4</v>
      </c>
      <c r="T1351" s="225">
        <f t="shared" si="342"/>
        <v>0.99798543860890288</v>
      </c>
      <c r="U1351">
        <f t="shared" si="343"/>
        <v>1.3724716971777625E+65</v>
      </c>
      <c r="V1351">
        <f t="shared" si="344"/>
        <v>2.1898147105233378E+67</v>
      </c>
      <c r="W1351">
        <f t="shared" si="345"/>
        <v>6.2675243278905515E-3</v>
      </c>
      <c r="X1351" s="225">
        <f t="shared" si="346"/>
        <v>0.98186894748004061</v>
      </c>
      <c r="Y1351">
        <f t="shared" si="347"/>
        <v>1.4868443386092507E+65</v>
      </c>
      <c r="Z1351">
        <f t="shared" si="348"/>
        <v>7.2993823684111231E+66</v>
      </c>
      <c r="AA1351">
        <f t="shared" si="349"/>
        <v>2.0369454065644409E-2</v>
      </c>
      <c r="AB1351">
        <f t="shared" si="350"/>
        <v>0.92076058528310767</v>
      </c>
    </row>
    <row r="1352" spans="1:28" hidden="1" x14ac:dyDescent="0.2">
      <c r="A1352"/>
      <c r="B1352"/>
      <c r="C1352"/>
      <c r="D1352"/>
      <c r="E1352"/>
      <c r="F1352"/>
      <c r="G1352"/>
      <c r="H1352"/>
      <c r="I1352"/>
      <c r="J1352"/>
      <c r="K1352"/>
      <c r="L1352"/>
      <c r="M1352"/>
      <c r="N1352"/>
      <c r="O1352">
        <f t="shared" si="351"/>
        <v>7</v>
      </c>
      <c r="P1352" s="224">
        <v>19</v>
      </c>
      <c r="Q1352">
        <f t="shared" si="339"/>
        <v>1.8781191645590555E+65</v>
      </c>
      <c r="R1352">
        <f t="shared" si="340"/>
        <v>1.5328702973663339E+68</v>
      </c>
      <c r="S1352">
        <f t="shared" si="341"/>
        <v>1.2252303197380124E-3</v>
      </c>
      <c r="T1352" s="225">
        <f t="shared" si="342"/>
        <v>0.99709007799063276</v>
      </c>
      <c r="U1352">
        <f t="shared" si="343"/>
        <v>1.7336484595929654E+65</v>
      </c>
      <c r="V1352">
        <f t="shared" si="344"/>
        <v>2.1898147105233378E+67</v>
      </c>
      <c r="W1352">
        <f t="shared" si="345"/>
        <v>7.9168728352301803E-3</v>
      </c>
      <c r="X1352" s="225">
        <f t="shared" si="346"/>
        <v>0.97560142315215004</v>
      </c>
      <c r="Y1352">
        <f t="shared" si="347"/>
        <v>1.7336484595929652E+65</v>
      </c>
      <c r="Z1352">
        <f t="shared" si="348"/>
        <v>7.2993823684111231E+66</v>
      </c>
      <c r="AA1352">
        <f t="shared" si="349"/>
        <v>2.3750618505690546E-2</v>
      </c>
      <c r="AB1352">
        <f t="shared" si="350"/>
        <v>0.90039113121746328</v>
      </c>
    </row>
    <row r="1353" spans="1:28" hidden="1" x14ac:dyDescent="0.2">
      <c r="A1353"/>
      <c r="B1353"/>
      <c r="C1353"/>
      <c r="D1353"/>
      <c r="E1353"/>
      <c r="F1353"/>
      <c r="G1353"/>
      <c r="H1353"/>
      <c r="I1353"/>
      <c r="J1353"/>
      <c r="K1353"/>
      <c r="L1353"/>
      <c r="M1353"/>
      <c r="N1353"/>
      <c r="O1353">
        <f t="shared" si="351"/>
        <v>7</v>
      </c>
      <c r="P1353" s="224">
        <v>20</v>
      </c>
      <c r="Q1353">
        <f t="shared" si="339"/>
        <v>2.5354608721547057E+65</v>
      </c>
      <c r="R1353">
        <f t="shared" si="340"/>
        <v>1.5328702973663339E+68</v>
      </c>
      <c r="S1353">
        <f t="shared" si="341"/>
        <v>1.6540609316463043E-3</v>
      </c>
      <c r="T1353" s="225">
        <f t="shared" si="342"/>
        <v>0.99586484767089478</v>
      </c>
      <c r="U1353">
        <f t="shared" si="343"/>
        <v>2.1598370392429123E+65</v>
      </c>
      <c r="V1353">
        <f t="shared" si="344"/>
        <v>2.1898147105233378E+67</v>
      </c>
      <c r="W1353">
        <f t="shared" si="345"/>
        <v>9.8631040738909759E-3</v>
      </c>
      <c r="X1353" s="225">
        <f t="shared" si="346"/>
        <v>0.96768455031691991</v>
      </c>
      <c r="Y1353">
        <f t="shared" si="347"/>
        <v>1.9936957285319084E+65</v>
      </c>
      <c r="Z1353">
        <f t="shared" si="348"/>
        <v>7.2993823684111231E+66</v>
      </c>
      <c r="AA1353">
        <f t="shared" si="349"/>
        <v>2.7313211281544108E-2</v>
      </c>
      <c r="AB1353">
        <f t="shared" si="350"/>
        <v>0.87664051271177268</v>
      </c>
    </row>
    <row r="1354" spans="1:28" hidden="1" x14ac:dyDescent="0.2">
      <c r="A1354"/>
      <c r="B1354"/>
      <c r="C1354"/>
      <c r="D1354"/>
      <c r="E1354"/>
      <c r="F1354"/>
      <c r="G1354"/>
      <c r="H1354"/>
      <c r="I1354"/>
      <c r="J1354"/>
      <c r="K1354"/>
      <c r="L1354"/>
      <c r="M1354"/>
      <c r="N1354"/>
      <c r="O1354">
        <f t="shared" si="351"/>
        <v>7</v>
      </c>
      <c r="P1354" s="224">
        <v>21</v>
      </c>
      <c r="Q1354">
        <f t="shared" si="339"/>
        <v>3.3806144962063054E+65</v>
      </c>
      <c r="R1354">
        <f t="shared" si="340"/>
        <v>1.5328702973663339E+68</v>
      </c>
      <c r="S1354">
        <f t="shared" si="341"/>
        <v>2.2054145755284259E-3</v>
      </c>
      <c r="T1354" s="225">
        <f t="shared" si="342"/>
        <v>0.99421078673924845</v>
      </c>
      <c r="U1354">
        <f t="shared" si="343"/>
        <v>2.6561971041620729E+65</v>
      </c>
      <c r="V1354">
        <f t="shared" si="344"/>
        <v>2.1898147105233378E+67</v>
      </c>
      <c r="W1354">
        <f t="shared" si="345"/>
        <v>1.2129780165406213E-2</v>
      </c>
      <c r="X1354" s="225">
        <f t="shared" si="346"/>
        <v>0.9578214462430289</v>
      </c>
      <c r="Y1354">
        <f t="shared" si="347"/>
        <v>2.262686422064004E+65</v>
      </c>
      <c r="Z1354">
        <f t="shared" si="348"/>
        <v>7.2993823684111231E+66</v>
      </c>
      <c r="AA1354">
        <f t="shared" si="349"/>
        <v>3.0998327089371662E-2</v>
      </c>
      <c r="AB1354">
        <f t="shared" si="350"/>
        <v>0.84932730143022861</v>
      </c>
    </row>
    <row r="1355" spans="1:28" hidden="1" x14ac:dyDescent="0.2">
      <c r="A1355"/>
      <c r="B1355"/>
      <c r="C1355"/>
      <c r="D1355"/>
      <c r="E1355"/>
      <c r="F1355"/>
      <c r="G1355"/>
      <c r="H1355"/>
      <c r="I1355"/>
      <c r="J1355"/>
      <c r="K1355"/>
      <c r="L1355"/>
      <c r="M1355"/>
      <c r="N1355"/>
      <c r="O1355">
        <f t="shared" si="351"/>
        <v>7</v>
      </c>
      <c r="P1355" s="224">
        <v>22</v>
      </c>
      <c r="Q1355">
        <f t="shared" si="339"/>
        <v>4.4562645631809784E+65</v>
      </c>
      <c r="R1355">
        <f t="shared" si="340"/>
        <v>1.5328702973663339E+68</v>
      </c>
      <c r="S1355">
        <f t="shared" si="341"/>
        <v>2.9071373950147038E-3</v>
      </c>
      <c r="T1355" s="225">
        <f t="shared" si="342"/>
        <v>0.99200537216371998</v>
      </c>
      <c r="U1355">
        <f t="shared" si="343"/>
        <v>3.2269502009241998E+65</v>
      </c>
      <c r="V1355">
        <f t="shared" si="344"/>
        <v>2.1898147105233378E+67</v>
      </c>
      <c r="W1355">
        <f t="shared" si="345"/>
        <v>1.4736179209212635E-2</v>
      </c>
      <c r="X1355" s="225">
        <f t="shared" si="346"/>
        <v>0.94569166607762267</v>
      </c>
      <c r="Y1355">
        <f t="shared" si="347"/>
        <v>2.5354608721547057E+65</v>
      </c>
      <c r="Z1355">
        <f t="shared" si="348"/>
        <v>7.2993823684111231E+66</v>
      </c>
      <c r="AA1355">
        <f t="shared" si="349"/>
        <v>3.4735279564572348E-2</v>
      </c>
      <c r="AB1355">
        <f t="shared" si="350"/>
        <v>0.81832897434085694</v>
      </c>
    </row>
    <row r="1356" spans="1:28" hidden="1" x14ac:dyDescent="0.2">
      <c r="A1356"/>
      <c r="B1356"/>
      <c r="C1356"/>
      <c r="D1356"/>
      <c r="E1356"/>
      <c r="F1356"/>
      <c r="G1356"/>
      <c r="H1356"/>
      <c r="I1356"/>
      <c r="J1356"/>
      <c r="K1356"/>
      <c r="L1356"/>
      <c r="M1356"/>
      <c r="N1356"/>
      <c r="O1356">
        <f t="shared" si="351"/>
        <v>7</v>
      </c>
      <c r="P1356" s="224">
        <v>23</v>
      </c>
      <c r="Q1356">
        <f t="shared" si="339"/>
        <v>5.8125189954534713E+65</v>
      </c>
      <c r="R1356">
        <f t="shared" si="340"/>
        <v>1.5328702973663339E+68</v>
      </c>
      <c r="S1356">
        <f t="shared" si="341"/>
        <v>3.7919183413235406E-3</v>
      </c>
      <c r="T1356" s="225">
        <f t="shared" si="342"/>
        <v>0.98909823476870529</v>
      </c>
      <c r="U1356">
        <f t="shared" si="343"/>
        <v>3.875012663635636E+65</v>
      </c>
      <c r="V1356">
        <f t="shared" si="344"/>
        <v>2.1898147105233378E+67</v>
      </c>
      <c r="W1356">
        <f t="shared" si="345"/>
        <v>1.7695618926176441E-2</v>
      </c>
      <c r="X1356" s="225">
        <f t="shared" si="346"/>
        <v>0.93095548686841001</v>
      </c>
      <c r="Y1356">
        <f t="shared" si="347"/>
        <v>2.8060436529775675E+65</v>
      </c>
      <c r="Z1356">
        <f t="shared" si="348"/>
        <v>7.2993823684111231E+66</v>
      </c>
      <c r="AA1356">
        <f t="shared" si="349"/>
        <v>3.8442206632728668E-2</v>
      </c>
      <c r="AB1356">
        <f t="shared" si="350"/>
        <v>0.7835936947762846</v>
      </c>
    </row>
    <row r="1357" spans="1:28" hidden="1" x14ac:dyDescent="0.2">
      <c r="A1357"/>
      <c r="B1357"/>
      <c r="C1357"/>
      <c r="D1357"/>
      <c r="E1357"/>
      <c r="F1357"/>
      <c r="G1357"/>
      <c r="H1357"/>
      <c r="I1357"/>
      <c r="J1357"/>
      <c r="K1357"/>
      <c r="L1357"/>
      <c r="M1357"/>
      <c r="N1357"/>
      <c r="O1357">
        <f t="shared" si="351"/>
        <v>7</v>
      </c>
      <c r="P1357" s="224">
        <v>24</v>
      </c>
      <c r="Q1357">
        <f t="shared" si="339"/>
        <v>7.5078370357940664E+65</v>
      </c>
      <c r="R1357">
        <f t="shared" si="340"/>
        <v>1.5328702973663339E+68</v>
      </c>
      <c r="S1357">
        <f t="shared" si="341"/>
        <v>4.8978945242095732E-3</v>
      </c>
      <c r="T1357" s="225">
        <f t="shared" si="342"/>
        <v>0.98530631642738176</v>
      </c>
      <c r="U1357">
        <f t="shared" si="343"/>
        <v>4.6015775380673266E+65</v>
      </c>
      <c r="V1357">
        <f t="shared" si="344"/>
        <v>2.1898147105233378E+67</v>
      </c>
      <c r="W1357">
        <f t="shared" si="345"/>
        <v>2.1013547474834565E-2</v>
      </c>
      <c r="X1357" s="225">
        <f t="shared" si="346"/>
        <v>0.91325986794223357</v>
      </c>
      <c r="Y1357">
        <f t="shared" si="347"/>
        <v>3.0677183587115417E+65</v>
      </c>
      <c r="Z1357">
        <f t="shared" si="348"/>
        <v>7.2993823684111231E+66</v>
      </c>
      <c r="AA1357">
        <f t="shared" si="349"/>
        <v>4.2027094949669018E-2</v>
      </c>
      <c r="AB1357">
        <f t="shared" si="350"/>
        <v>0.74515148814355592</v>
      </c>
    </row>
    <row r="1358" spans="1:28" hidden="1" x14ac:dyDescent="0.2">
      <c r="A1358"/>
      <c r="B1358"/>
      <c r="C1358"/>
      <c r="D1358"/>
      <c r="E1358"/>
      <c r="F1358"/>
      <c r="G1358"/>
      <c r="H1358"/>
      <c r="I1358"/>
      <c r="J1358"/>
      <c r="K1358"/>
      <c r="L1358"/>
      <c r="M1358"/>
      <c r="N1358"/>
      <c r="O1358">
        <f t="shared" si="351"/>
        <v>7</v>
      </c>
      <c r="P1358" s="224">
        <v>25</v>
      </c>
      <c r="Q1358">
        <f t="shared" si="339"/>
        <v>9.6100314058163866E+65</v>
      </c>
      <c r="R1358">
        <f t="shared" si="340"/>
        <v>1.5328702973663339E+68</v>
      </c>
      <c r="S1358">
        <f t="shared" si="341"/>
        <v>6.269304990988241E-3</v>
      </c>
      <c r="T1358" s="225">
        <f t="shared" si="342"/>
        <v>0.98040842190317223</v>
      </c>
      <c r="U1358">
        <f t="shared" si="343"/>
        <v>5.4056426657717294E+65</v>
      </c>
      <c r="V1358">
        <f t="shared" si="344"/>
        <v>2.1898147105233378E+67</v>
      </c>
      <c r="W1358">
        <f t="shared" si="345"/>
        <v>2.4685388402016211E-2</v>
      </c>
      <c r="X1358" s="225">
        <f t="shared" si="346"/>
        <v>0.89224632046739905</v>
      </c>
      <c r="Y1358">
        <f t="shared" si="347"/>
        <v>3.3131358274084752E+65</v>
      </c>
      <c r="Z1358">
        <f t="shared" si="348"/>
        <v>7.2993823684111231E+66</v>
      </c>
      <c r="AA1358">
        <f t="shared" si="349"/>
        <v>4.5389262545642677E-2</v>
      </c>
      <c r="AB1358">
        <f t="shared" si="350"/>
        <v>0.70312439319388687</v>
      </c>
    </row>
    <row r="1359" spans="1:28" hidden="1" x14ac:dyDescent="0.2">
      <c r="A1359"/>
      <c r="B1359"/>
      <c r="C1359"/>
      <c r="D1359"/>
      <c r="E1359"/>
      <c r="F1359"/>
      <c r="G1359"/>
      <c r="H1359"/>
      <c r="I1359"/>
      <c r="J1359"/>
      <c r="K1359"/>
      <c r="L1359"/>
      <c r="M1359"/>
      <c r="N1359"/>
      <c r="O1359">
        <f t="shared" si="351"/>
        <v>7</v>
      </c>
      <c r="P1359" s="224">
        <v>26</v>
      </c>
      <c r="Q1359">
        <f t="shared" si="339"/>
        <v>1.2197347553536457E+66</v>
      </c>
      <c r="R1359">
        <f t="shared" si="340"/>
        <v>1.5328702973663339E+68</v>
      </c>
      <c r="S1359">
        <f t="shared" si="341"/>
        <v>7.957194796254485E-3</v>
      </c>
      <c r="T1359" s="225">
        <f t="shared" si="342"/>
        <v>0.97413911691218402</v>
      </c>
      <c r="U1359">
        <f t="shared" si="343"/>
        <v>6.2834820730337961E+65</v>
      </c>
      <c r="V1359">
        <f t="shared" si="344"/>
        <v>2.1898147105233378E+67</v>
      </c>
      <c r="W1359">
        <f t="shared" si="345"/>
        <v>2.8694126689523078E-2</v>
      </c>
      <c r="X1359" s="225">
        <f t="shared" si="346"/>
        <v>0.86756093206538287</v>
      </c>
      <c r="Y1359">
        <f t="shared" si="347"/>
        <v>3.5344586660815173E+65</v>
      </c>
      <c r="Z1359">
        <f t="shared" si="348"/>
        <v>7.2993823684111231E+66</v>
      </c>
      <c r="AA1359">
        <f t="shared" si="349"/>
        <v>4.8421338788570308E-2</v>
      </c>
      <c r="AB1359">
        <f t="shared" si="350"/>
        <v>0.65773513064824418</v>
      </c>
    </row>
    <row r="1360" spans="1:28" hidden="1" x14ac:dyDescent="0.2">
      <c r="A1360"/>
      <c r="B1360"/>
      <c r="C1360"/>
      <c r="D1360"/>
      <c r="E1360"/>
      <c r="F1360"/>
      <c r="G1360"/>
      <c r="H1360"/>
      <c r="I1360"/>
      <c r="J1360"/>
      <c r="K1360"/>
      <c r="L1360"/>
      <c r="M1360"/>
      <c r="N1360"/>
      <c r="O1360">
        <f t="shared" si="351"/>
        <v>7</v>
      </c>
      <c r="P1360" s="224">
        <v>27</v>
      </c>
      <c r="Q1360">
        <f t="shared" si="339"/>
        <v>1.5359622845193679E+66</v>
      </c>
      <c r="R1360">
        <f t="shared" si="340"/>
        <v>1.5328702973663339E+68</v>
      </c>
      <c r="S1360">
        <f t="shared" si="341"/>
        <v>1.0020171224912808E-2</v>
      </c>
      <c r="T1360" s="225">
        <f t="shared" si="342"/>
        <v>0.96618192211592957</v>
      </c>
      <c r="U1360">
        <f t="shared" si="343"/>
        <v>7.2280578095030827E+65</v>
      </c>
      <c r="V1360">
        <f t="shared" si="344"/>
        <v>2.1898147105233378E+67</v>
      </c>
      <c r="W1360">
        <f t="shared" si="345"/>
        <v>3.3007622858537054E-2</v>
      </c>
      <c r="X1360" s="225">
        <f t="shared" si="346"/>
        <v>0.83886680537585978</v>
      </c>
      <c r="Y1360">
        <f t="shared" si="347"/>
        <v>3.7235449321681744E+65</v>
      </c>
      <c r="Z1360">
        <f t="shared" si="348"/>
        <v>7.2993823684111231E+66</v>
      </c>
      <c r="AA1360">
        <f t="shared" si="349"/>
        <v>5.1011780781374368E-2</v>
      </c>
      <c r="AB1360">
        <f t="shared" si="350"/>
        <v>0.60931379185967383</v>
      </c>
    </row>
    <row r="1361" spans="1:28" hidden="1" x14ac:dyDescent="0.2">
      <c r="A1361"/>
      <c r="B1361"/>
      <c r="C1361"/>
      <c r="D1361"/>
      <c r="E1361"/>
      <c r="F1361"/>
      <c r="G1361"/>
      <c r="H1361"/>
      <c r="I1361"/>
      <c r="J1361"/>
      <c r="K1361"/>
      <c r="L1361"/>
      <c r="M1361"/>
      <c r="N1361"/>
      <c r="O1361">
        <f t="shared" si="351"/>
        <v>7</v>
      </c>
      <c r="P1361" s="224">
        <v>28</v>
      </c>
      <c r="Q1361">
        <f t="shared" si="339"/>
        <v>1.9199528556492044E+66</v>
      </c>
      <c r="R1361">
        <f t="shared" si="340"/>
        <v>1.5328702973663339E+68</v>
      </c>
      <c r="S1361">
        <f t="shared" si="341"/>
        <v>1.2525214031140975E-2</v>
      </c>
      <c r="T1361" s="225">
        <f t="shared" si="342"/>
        <v>0.95616175089101674</v>
      </c>
      <c r="U1361">
        <f t="shared" si="343"/>
        <v>8.2283693813537557E+65</v>
      </c>
      <c r="V1361">
        <f t="shared" si="344"/>
        <v>2.1898147105233378E+67</v>
      </c>
      <c r="W1361">
        <f t="shared" si="345"/>
        <v>3.7575642093422963E-2</v>
      </c>
      <c r="X1361" s="225">
        <f t="shared" si="346"/>
        <v>0.80585918251732269</v>
      </c>
      <c r="Y1361">
        <f t="shared" si="347"/>
        <v>3.8721738265195077E+65</v>
      </c>
      <c r="Z1361">
        <f t="shared" si="348"/>
        <v>7.2993823684111231E+66</v>
      </c>
      <c r="AA1361">
        <f t="shared" si="349"/>
        <v>5.3047965308363129E-2</v>
      </c>
      <c r="AB1361">
        <f t="shared" si="350"/>
        <v>0.55830201107829946</v>
      </c>
    </row>
    <row r="1362" spans="1:28" hidden="1" x14ac:dyDescent="0.2">
      <c r="A1362"/>
      <c r="B1362"/>
      <c r="C1362"/>
      <c r="D1362"/>
      <c r="E1362"/>
      <c r="F1362"/>
      <c r="G1362"/>
      <c r="H1362"/>
      <c r="I1362"/>
      <c r="J1362"/>
      <c r="K1362"/>
      <c r="L1362"/>
      <c r="M1362"/>
      <c r="N1362"/>
      <c r="O1362">
        <f t="shared" si="351"/>
        <v>7</v>
      </c>
      <c r="P1362" s="224">
        <v>29</v>
      </c>
      <c r="Q1362">
        <f t="shared" si="339"/>
        <v>2.3833897518404147E+66</v>
      </c>
      <c r="R1362">
        <f t="shared" si="340"/>
        <v>1.5328702973663339E+68</v>
      </c>
      <c r="S1362">
        <f t="shared" si="341"/>
        <v>1.5548541555899291E-2</v>
      </c>
      <c r="T1362" s="225">
        <f t="shared" si="342"/>
        <v>0.94363653685987581</v>
      </c>
      <c r="U1362">
        <f t="shared" si="343"/>
        <v>9.2687379238237464E+65</v>
      </c>
      <c r="V1362">
        <f t="shared" si="344"/>
        <v>2.1898147105233378E+67</v>
      </c>
      <c r="W1362">
        <f t="shared" si="345"/>
        <v>4.2326585346614265E-2</v>
      </c>
      <c r="X1362" s="225">
        <f t="shared" si="346"/>
        <v>0.76828354042389968</v>
      </c>
      <c r="Y1362">
        <f t="shared" si="347"/>
        <v>3.9723162530673303E+65</v>
      </c>
      <c r="Z1362">
        <f t="shared" si="348"/>
        <v>7.2993823684111231E+66</v>
      </c>
      <c r="AA1362">
        <f t="shared" si="349"/>
        <v>5.4419895445647071E-2</v>
      </c>
      <c r="AB1362">
        <f t="shared" si="350"/>
        <v>0.50525404576993638</v>
      </c>
    </row>
    <row r="1363" spans="1:28" hidden="1" x14ac:dyDescent="0.2">
      <c r="A1363"/>
      <c r="B1363"/>
      <c r="C1363"/>
      <c r="D1363"/>
      <c r="E1363"/>
      <c r="F1363"/>
      <c r="G1363"/>
      <c r="H1363"/>
      <c r="I1363"/>
      <c r="J1363"/>
      <c r="K1363"/>
      <c r="L1363"/>
      <c r="M1363"/>
      <c r="N1363"/>
      <c r="O1363">
        <f t="shared" si="351"/>
        <v>7</v>
      </c>
      <c r="P1363" s="224">
        <v>30</v>
      </c>
      <c r="Q1363">
        <f t="shared" si="339"/>
        <v>2.9395140272697654E+66</v>
      </c>
      <c r="R1363">
        <f t="shared" si="340"/>
        <v>1.5328702973663339E+68</v>
      </c>
      <c r="S1363">
        <f t="shared" si="341"/>
        <v>1.9176534585608609E-2</v>
      </c>
      <c r="T1363" s="225">
        <f t="shared" si="342"/>
        <v>0.92808799530397657</v>
      </c>
      <c r="U1363">
        <f t="shared" si="343"/>
        <v>1.0328022257975129E+66</v>
      </c>
      <c r="V1363">
        <f t="shared" si="344"/>
        <v>2.1898147105233378E+67</v>
      </c>
      <c r="W1363">
        <f t="shared" si="345"/>
        <v>4.7163909386227769E-2</v>
      </c>
      <c r="X1363" s="225">
        <f t="shared" si="346"/>
        <v>0.72595695507728542</v>
      </c>
      <c r="Y1363">
        <f t="shared" si="347"/>
        <v>4.016453100323623E+65</v>
      </c>
      <c r="Z1363">
        <f t="shared" si="348"/>
        <v>7.2993823684111231E+66</v>
      </c>
      <c r="AA1363">
        <f t="shared" si="349"/>
        <v>5.5024560950598558E-2</v>
      </c>
      <c r="AB1363">
        <f t="shared" si="350"/>
        <v>0.45083415032428936</v>
      </c>
    </row>
    <row r="1364" spans="1:28" hidden="1" x14ac:dyDescent="0.2">
      <c r="A1364"/>
      <c r="B1364"/>
      <c r="C1364"/>
      <c r="D1364"/>
      <c r="E1364"/>
      <c r="F1364"/>
      <c r="G1364"/>
      <c r="H1364"/>
      <c r="I1364"/>
      <c r="J1364"/>
      <c r="K1364"/>
      <c r="L1364"/>
      <c r="M1364"/>
      <c r="N1364"/>
      <c r="O1364">
        <f t="shared" si="351"/>
        <v>7</v>
      </c>
      <c r="P1364" s="224">
        <v>31</v>
      </c>
      <c r="Q1364">
        <f t="shared" si="339"/>
        <v>3.6032752592340153E+66</v>
      </c>
      <c r="R1364">
        <f t="shared" si="340"/>
        <v>1.5328702973663339E+68</v>
      </c>
      <c r="S1364">
        <f t="shared" si="341"/>
        <v>2.3506719814617716E-2</v>
      </c>
      <c r="T1364" s="225">
        <f t="shared" si="342"/>
        <v>0.90891146071836793</v>
      </c>
      <c r="U1364">
        <f t="shared" si="343"/>
        <v>1.1378763976528124E+66</v>
      </c>
      <c r="V1364">
        <f t="shared" si="344"/>
        <v>2.1898147105233378E+67</v>
      </c>
      <c r="W1364">
        <f t="shared" si="345"/>
        <v>5.1962222748100653E-2</v>
      </c>
      <c r="X1364" s="225">
        <f t="shared" si="346"/>
        <v>0.67879304569105769</v>
      </c>
      <c r="Y1364">
        <f t="shared" si="347"/>
        <v>3.9979440998613396E+65</v>
      </c>
      <c r="Z1364">
        <f t="shared" si="348"/>
        <v>7.2993823684111231E+66</v>
      </c>
      <c r="AA1364">
        <f t="shared" si="349"/>
        <v>5.4770991545296771E-2</v>
      </c>
      <c r="AB1364">
        <f t="shared" si="350"/>
        <v>0.39580958937369082</v>
      </c>
    </row>
    <row r="1365" spans="1:28" hidden="1" x14ac:dyDescent="0.2">
      <c r="A1365"/>
      <c r="B1365"/>
      <c r="C1365"/>
      <c r="D1365"/>
      <c r="E1365"/>
      <c r="F1365"/>
      <c r="G1365"/>
      <c r="H1365"/>
      <c r="I1365"/>
      <c r="J1365"/>
      <c r="K1365"/>
      <c r="L1365"/>
      <c r="M1365"/>
      <c r="N1365"/>
      <c r="O1365">
        <f t="shared" si="351"/>
        <v>7</v>
      </c>
      <c r="P1365" s="224">
        <v>32</v>
      </c>
      <c r="Q1365">
        <f t="shared" si="339"/>
        <v>4.3914917221914052E+66</v>
      </c>
      <c r="R1365">
        <f t="shared" si="340"/>
        <v>1.5328702973663339E+68</v>
      </c>
      <c r="S1365">
        <f t="shared" si="341"/>
        <v>2.8648814774065008E-2</v>
      </c>
      <c r="T1365" s="225">
        <f t="shared" si="342"/>
        <v>0.88540474090375021</v>
      </c>
      <c r="U1365">
        <f t="shared" si="343"/>
        <v>1.238625870361693E+66</v>
      </c>
      <c r="V1365">
        <f t="shared" si="344"/>
        <v>2.1898147105233378E+67</v>
      </c>
      <c r="W1365">
        <f t="shared" si="345"/>
        <v>5.6563044553923796E-2</v>
      </c>
      <c r="X1365" s="225">
        <f t="shared" si="346"/>
        <v>0.626830822942957</v>
      </c>
      <c r="Y1365">
        <f t="shared" si="347"/>
        <v>3.9114501169315434E+65</v>
      </c>
      <c r="Z1365">
        <f t="shared" si="348"/>
        <v>7.2993823684111231E+66</v>
      </c>
      <c r="AA1365">
        <f t="shared" si="349"/>
        <v>5.3586042208978835E-2</v>
      </c>
      <c r="AB1365">
        <f t="shared" si="350"/>
        <v>0.34103859782839402</v>
      </c>
    </row>
    <row r="1366" spans="1:28" hidden="1" x14ac:dyDescent="0.2">
      <c r="A1366"/>
      <c r="B1366"/>
      <c r="C1366"/>
      <c r="D1366"/>
      <c r="E1366"/>
      <c r="F1366"/>
      <c r="G1366"/>
      <c r="H1366"/>
      <c r="I1366"/>
      <c r="J1366"/>
      <c r="K1366"/>
      <c r="L1366"/>
      <c r="M1366"/>
      <c r="N1366"/>
      <c r="O1366">
        <f t="shared" si="351"/>
        <v>7</v>
      </c>
      <c r="P1366" s="224">
        <v>33</v>
      </c>
      <c r="Q1366">
        <f t="shared" si="339"/>
        <v>5.3230202693229539E+66</v>
      </c>
      <c r="R1366">
        <f t="shared" si="340"/>
        <v>1.5328702973663339E+68</v>
      </c>
      <c r="S1366">
        <f t="shared" si="341"/>
        <v>3.4725836089776023E-2</v>
      </c>
      <c r="T1366" s="225">
        <f t="shared" si="342"/>
        <v>0.85675592612968521</v>
      </c>
      <c r="U1366">
        <f t="shared" si="343"/>
        <v>1.3307550673307286E+66</v>
      </c>
      <c r="V1366">
        <f t="shared" si="344"/>
        <v>2.1898147105233378E+67</v>
      </c>
      <c r="W1366">
        <f t="shared" si="345"/>
        <v>6.0770213157107483E-2</v>
      </c>
      <c r="X1366" s="225">
        <f t="shared" si="346"/>
        <v>0.5702677783890332</v>
      </c>
      <c r="Y1366">
        <f t="shared" si="347"/>
        <v>3.7534117283687662E+65</v>
      </c>
      <c r="Z1366">
        <f t="shared" si="348"/>
        <v>7.2993823684111231E+66</v>
      </c>
      <c r="AA1366">
        <f t="shared" si="349"/>
        <v>5.1420949594476191E-2</v>
      </c>
      <c r="AB1366">
        <f t="shared" si="350"/>
        <v>0.28745255561941518</v>
      </c>
    </row>
    <row r="1367" spans="1:28" hidden="1" x14ac:dyDescent="0.2">
      <c r="A1367"/>
      <c r="B1367"/>
      <c r="C1367"/>
      <c r="D1367"/>
      <c r="E1367"/>
      <c r="F1367"/>
      <c r="G1367"/>
      <c r="H1367"/>
      <c r="I1367"/>
      <c r="J1367"/>
      <c r="K1367"/>
      <c r="L1367"/>
      <c r="M1367"/>
      <c r="N1367"/>
      <c r="O1367">
        <f t="shared" si="351"/>
        <v>7</v>
      </c>
      <c r="P1367" s="224">
        <v>34</v>
      </c>
      <c r="Q1367">
        <f t="shared" si="339"/>
        <v>6.4189362071247072E+66</v>
      </c>
      <c r="R1367">
        <f t="shared" si="340"/>
        <v>1.5328702973663339E+68</v>
      </c>
      <c r="S1367">
        <f t="shared" si="341"/>
        <v>4.1875272931788526E-2</v>
      </c>
      <c r="T1367" s="225">
        <f t="shared" si="342"/>
        <v>0.82203009003990923</v>
      </c>
      <c r="U1367">
        <f t="shared" si="343"/>
        <v>1.4090347771737233E+66</v>
      </c>
      <c r="V1367">
        <f t="shared" si="344"/>
        <v>2.1898147105233378E+67</v>
      </c>
      <c r="W1367">
        <f t="shared" si="345"/>
        <v>6.4344931578114287E-2</v>
      </c>
      <c r="X1367" s="225">
        <f t="shared" si="346"/>
        <v>0.50949756523192569</v>
      </c>
      <c r="Y1367">
        <f t="shared" si="347"/>
        <v>3.522586942934282E+65</v>
      </c>
      <c r="Z1367">
        <f t="shared" si="348"/>
        <v>7.2993823684111231E+66</v>
      </c>
      <c r="AA1367">
        <f t="shared" si="349"/>
        <v>4.8258698683585378E-2</v>
      </c>
      <c r="AB1367">
        <f t="shared" si="350"/>
        <v>0.23603160602493897</v>
      </c>
    </row>
    <row r="1368" spans="1:28" hidden="1" x14ac:dyDescent="0.2">
      <c r="A1368"/>
      <c r="B1368"/>
      <c r="C1368"/>
      <c r="D1368"/>
      <c r="E1368"/>
      <c r="F1368"/>
      <c r="G1368"/>
      <c r="H1368"/>
      <c r="I1368"/>
      <c r="J1368"/>
      <c r="K1368"/>
      <c r="L1368"/>
      <c r="M1368"/>
      <c r="N1368"/>
      <c r="O1368">
        <f t="shared" si="351"/>
        <v>7</v>
      </c>
      <c r="P1368" s="224">
        <v>35</v>
      </c>
      <c r="Q1368">
        <f t="shared" si="339"/>
        <v>7.7027234485495771E+66</v>
      </c>
      <c r="R1368">
        <f t="shared" si="340"/>
        <v>1.5328702973663339E+68</v>
      </c>
      <c r="S1368">
        <f t="shared" si="341"/>
        <v>5.0250327518145767E-2</v>
      </c>
      <c r="T1368" s="225">
        <f t="shared" si="342"/>
        <v>0.78015481710812074</v>
      </c>
      <c r="U1368">
        <f t="shared" si="343"/>
        <v>1.467185418771362E+66</v>
      </c>
      <c r="V1368">
        <f t="shared" si="344"/>
        <v>2.1898147105233378E+67</v>
      </c>
      <c r="W1368">
        <f t="shared" si="345"/>
        <v>6.7000436690861545E-2</v>
      </c>
      <c r="X1368" s="225">
        <f t="shared" si="346"/>
        <v>0.44515263365381141</v>
      </c>
      <c r="Y1368">
        <f t="shared" si="347"/>
        <v>3.2206509192542252E+65</v>
      </c>
      <c r="Z1368">
        <f t="shared" si="348"/>
        <v>7.2993823684111231E+66</v>
      </c>
      <c r="AA1368">
        <f t="shared" si="349"/>
        <v>4.4122238796421256E-2</v>
      </c>
      <c r="AB1368">
        <f t="shared" si="350"/>
        <v>0.1877729073413536</v>
      </c>
    </row>
    <row r="1369" spans="1:28" hidden="1" x14ac:dyDescent="0.2">
      <c r="A1369"/>
      <c r="B1369"/>
      <c r="C1369"/>
      <c r="D1369"/>
      <c r="E1369"/>
      <c r="F1369"/>
      <c r="G1369"/>
      <c r="H1369"/>
      <c r="I1369"/>
      <c r="J1369"/>
      <c r="K1369"/>
      <c r="L1369"/>
      <c r="M1369"/>
      <c r="N1369"/>
      <c r="O1369">
        <f t="shared" si="351"/>
        <v>7</v>
      </c>
      <c r="P1369" s="224">
        <v>36</v>
      </c>
      <c r="Q1369">
        <f t="shared" si="339"/>
        <v>9.2004752302121994E+66</v>
      </c>
      <c r="R1369">
        <f t="shared" si="340"/>
        <v>1.5328702973663339E+68</v>
      </c>
      <c r="S1369">
        <f t="shared" si="341"/>
        <v>6.0021224535564334E-2</v>
      </c>
      <c r="T1369" s="225">
        <f t="shared" si="342"/>
        <v>0.729904489589975</v>
      </c>
      <c r="U1369">
        <f t="shared" si="343"/>
        <v>1.4977517816624176E+66</v>
      </c>
      <c r="V1369">
        <f t="shared" si="344"/>
        <v>2.1898147105233378E+67</v>
      </c>
      <c r="W1369">
        <f t="shared" si="345"/>
        <v>6.8396279121920506E-2</v>
      </c>
      <c r="X1369" s="225">
        <f t="shared" si="346"/>
        <v>0.37815219696294988</v>
      </c>
      <c r="Y1369">
        <f t="shared" si="347"/>
        <v>2.8528605364998697E+65</v>
      </c>
      <c r="Z1369">
        <f t="shared" si="348"/>
        <v>7.2993823684111231E+66</v>
      </c>
      <c r="AA1369">
        <f t="shared" si="349"/>
        <v>3.9083588069669238E-2</v>
      </c>
      <c r="AB1369">
        <f t="shared" si="350"/>
        <v>0.14365066854493233</v>
      </c>
    </row>
    <row r="1370" spans="1:28" hidden="1" x14ac:dyDescent="0.2">
      <c r="A1370"/>
      <c r="B1370"/>
      <c r="C1370"/>
      <c r="D1370"/>
      <c r="E1370"/>
      <c r="F1370"/>
      <c r="G1370"/>
      <c r="H1370"/>
      <c r="I1370"/>
      <c r="J1370"/>
      <c r="K1370"/>
      <c r="L1370"/>
      <c r="M1370"/>
      <c r="N1370"/>
      <c r="O1370">
        <f t="shared" si="351"/>
        <v>7</v>
      </c>
      <c r="P1370" s="224">
        <v>37</v>
      </c>
      <c r="Q1370">
        <f t="shared" si="339"/>
        <v>1.0941105679171088E+67</v>
      </c>
      <c r="R1370">
        <f t="shared" si="340"/>
        <v>1.5328702973663339E+68</v>
      </c>
      <c r="S1370">
        <f t="shared" si="341"/>
        <v>7.137659133958886E-2</v>
      </c>
      <c r="T1370" s="225">
        <f t="shared" si="342"/>
        <v>0.66988326505441065</v>
      </c>
      <c r="U1370">
        <f t="shared" si="343"/>
        <v>1.4919689562506269E+66</v>
      </c>
      <c r="V1370">
        <f t="shared" si="344"/>
        <v>2.1898147105233378E+67</v>
      </c>
      <c r="W1370">
        <f t="shared" si="345"/>
        <v>6.8132200824153985E-2</v>
      </c>
      <c r="X1370" s="225">
        <f t="shared" si="346"/>
        <v>0.30975591784102935</v>
      </c>
      <c r="Y1370">
        <f t="shared" si="347"/>
        <v>2.4287866729660825E+65</v>
      </c>
      <c r="Z1370">
        <f t="shared" si="348"/>
        <v>7.2993823684111231E+66</v>
      </c>
      <c r="AA1370">
        <f t="shared" si="349"/>
        <v>3.327386551877215E-2</v>
      </c>
      <c r="AB1370">
        <f t="shared" si="350"/>
        <v>0.10456708047526309</v>
      </c>
    </row>
    <row r="1371" spans="1:28" hidden="1" x14ac:dyDescent="0.2">
      <c r="A1371"/>
      <c r="B1371"/>
      <c r="C1371"/>
      <c r="D1371"/>
      <c r="E1371"/>
      <c r="F1371"/>
      <c r="G1371"/>
      <c r="H1371"/>
      <c r="I1371"/>
      <c r="J1371"/>
      <c r="K1371"/>
      <c r="L1371"/>
      <c r="M1371"/>
      <c r="N1371"/>
      <c r="O1371">
        <f t="shared" si="351"/>
        <v>7</v>
      </c>
      <c r="P1371" s="224">
        <v>38</v>
      </c>
      <c r="Q1371">
        <f t="shared" si="339"/>
        <v>1.29565725148084E+67</v>
      </c>
      <c r="R1371">
        <f t="shared" si="340"/>
        <v>1.5328702973663339E+68</v>
      </c>
      <c r="S1371">
        <f t="shared" si="341"/>
        <v>8.4524910796885025E-2</v>
      </c>
      <c r="T1371" s="225">
        <f t="shared" si="342"/>
        <v>0.5985066737148218</v>
      </c>
      <c r="U1371">
        <f t="shared" si="343"/>
        <v>1.4396191683119852E+66</v>
      </c>
      <c r="V1371">
        <f t="shared" si="344"/>
        <v>2.1898147105233378E+67</v>
      </c>
      <c r="W1371">
        <f t="shared" si="345"/>
        <v>6.5741597286463324E-2</v>
      </c>
      <c r="X1371" s="225">
        <f t="shared" si="346"/>
        <v>0.24162371701687535</v>
      </c>
      <c r="Y1371">
        <f t="shared" si="347"/>
        <v>1.9631170476981931E+65</v>
      </c>
      <c r="Z1371">
        <f t="shared" si="348"/>
        <v>7.2993823684111231E+66</v>
      </c>
      <c r="AA1371">
        <f t="shared" si="349"/>
        <v>2.6894289799008163E-2</v>
      </c>
      <c r="AB1371">
        <f t="shared" si="350"/>
        <v>7.1293214956490936E-2</v>
      </c>
    </row>
    <row r="1372" spans="1:28" hidden="1" x14ac:dyDescent="0.2">
      <c r="A1372"/>
      <c r="B1372"/>
      <c r="C1372"/>
      <c r="D1372"/>
      <c r="E1372"/>
      <c r="F1372"/>
      <c r="G1372"/>
      <c r="H1372"/>
      <c r="I1372"/>
      <c r="J1372"/>
      <c r="K1372"/>
      <c r="L1372"/>
      <c r="M1372"/>
      <c r="N1372"/>
      <c r="O1372">
        <f t="shared" si="351"/>
        <v>7</v>
      </c>
      <c r="P1372" s="224">
        <v>39</v>
      </c>
      <c r="Q1372">
        <f t="shared" si="339"/>
        <v>1.528211117131174E+67</v>
      </c>
      <c r="R1372">
        <f t="shared" si="340"/>
        <v>1.5328702973663339E+68</v>
      </c>
      <c r="S1372">
        <f t="shared" si="341"/>
        <v>9.9696048632218592E-2</v>
      </c>
      <c r="T1372" s="225">
        <f t="shared" si="342"/>
        <v>0.51398176291793674</v>
      </c>
      <c r="U1372">
        <f t="shared" si="343"/>
        <v>1.328879232288041E+66</v>
      </c>
      <c r="V1372">
        <f t="shared" si="344"/>
        <v>2.1898147105233378E+67</v>
      </c>
      <c r="W1372">
        <f t="shared" si="345"/>
        <v>6.0684551341353254E-2</v>
      </c>
      <c r="X1372" s="225">
        <f t="shared" si="346"/>
        <v>0.17588211973041204</v>
      </c>
      <c r="Y1372">
        <f t="shared" si="347"/>
        <v>1.4765324803199849E+65</v>
      </c>
      <c r="Z1372">
        <f t="shared" si="348"/>
        <v>7.2993823684111231E+66</v>
      </c>
      <c r="AA1372">
        <f t="shared" si="349"/>
        <v>2.022818378045026E-2</v>
      </c>
      <c r="AB1372">
        <f t="shared" si="350"/>
        <v>4.4398925157482769E-2</v>
      </c>
    </row>
    <row r="1373" spans="1:28" hidden="1" x14ac:dyDescent="0.2">
      <c r="A1373"/>
      <c r="B1373"/>
      <c r="C1373"/>
      <c r="D1373"/>
      <c r="E1373"/>
      <c r="F1373"/>
      <c r="G1373"/>
      <c r="H1373"/>
      <c r="I1373"/>
      <c r="J1373"/>
      <c r="K1373"/>
      <c r="L1373"/>
      <c r="M1373"/>
      <c r="N1373"/>
      <c r="O1373">
        <f t="shared" si="351"/>
        <v>7</v>
      </c>
      <c r="P1373" s="224">
        <v>40</v>
      </c>
      <c r="Q1373">
        <f t="shared" si="339"/>
        <v>1.795648062629188E+67</v>
      </c>
      <c r="R1373">
        <f t="shared" si="340"/>
        <v>1.5328702973663339E+68</v>
      </c>
      <c r="S1373">
        <f t="shared" si="341"/>
        <v>0.11714285714286066</v>
      </c>
      <c r="T1373" s="225">
        <f t="shared" si="342"/>
        <v>0.41428571428571814</v>
      </c>
      <c r="U1373">
        <f t="shared" si="343"/>
        <v>1.1461583378483805E+66</v>
      </c>
      <c r="V1373">
        <f t="shared" si="344"/>
        <v>2.1898147105233378E+67</v>
      </c>
      <c r="W1373">
        <f t="shared" si="345"/>
        <v>5.2340425531914675E-2</v>
      </c>
      <c r="X1373" s="225">
        <f t="shared" si="346"/>
        <v>0.11519756838905879</v>
      </c>
      <c r="Y1373">
        <f t="shared" si="347"/>
        <v>9.9665942421603075E+64</v>
      </c>
      <c r="Z1373">
        <f t="shared" si="348"/>
        <v>7.2993823684111231E+66</v>
      </c>
      <c r="AA1373">
        <f t="shared" si="349"/>
        <v>1.3654024051804487E-2</v>
      </c>
      <c r="AB1373">
        <f t="shared" si="350"/>
        <v>2.4170741377032505E-2</v>
      </c>
    </row>
    <row r="1374" spans="1:28" hidden="1" x14ac:dyDescent="0.2">
      <c r="A1374"/>
      <c r="B1374"/>
      <c r="C1374"/>
      <c r="D1374"/>
      <c r="E1374"/>
      <c r="F1374"/>
      <c r="G1374"/>
      <c r="H1374"/>
      <c r="I1374"/>
      <c r="J1374"/>
      <c r="K1374"/>
      <c r="L1374"/>
      <c r="M1374"/>
      <c r="N1374"/>
      <c r="O1374">
        <f t="shared" si="351"/>
        <v>7</v>
      </c>
      <c r="P1374" s="224">
        <v>41</v>
      </c>
      <c r="Q1374">
        <f t="shared" si="339"/>
        <v>2.102222122102415E+67</v>
      </c>
      <c r="R1374">
        <f t="shared" si="340"/>
        <v>1.5328702973663339E+68</v>
      </c>
      <c r="S1374">
        <f t="shared" si="341"/>
        <v>0.13714285714285807</v>
      </c>
      <c r="T1374" s="225">
        <f t="shared" si="342"/>
        <v>0.29714285714285749</v>
      </c>
      <c r="U1374">
        <f t="shared" si="343"/>
        <v>8.7592588420935992E+65</v>
      </c>
      <c r="V1374">
        <f t="shared" si="344"/>
        <v>2.1898147105233378E+67</v>
      </c>
      <c r="W1374">
        <f t="shared" si="345"/>
        <v>4.0000000000001132E-2</v>
      </c>
      <c r="X1374" s="225">
        <f t="shared" si="346"/>
        <v>6.285714285714411E-2</v>
      </c>
      <c r="Y1374">
        <f t="shared" si="347"/>
        <v>5.5910162821872217E+64</v>
      </c>
      <c r="Z1374">
        <f t="shared" si="348"/>
        <v>7.2993823684111231E+66</v>
      </c>
      <c r="AA1374">
        <f t="shared" si="349"/>
        <v>7.6595744680850765E-3</v>
      </c>
      <c r="AB1374">
        <f t="shared" si="350"/>
        <v>1.0516717325228016E-2</v>
      </c>
    </row>
    <row r="1375" spans="1:28" hidden="1" x14ac:dyDescent="0.2">
      <c r="A1375"/>
      <c r="B1375"/>
      <c r="C1375"/>
      <c r="D1375"/>
      <c r="E1375"/>
      <c r="F1375"/>
      <c r="G1375"/>
      <c r="H1375"/>
      <c r="I1375"/>
      <c r="J1375"/>
      <c r="K1375"/>
      <c r="L1375"/>
      <c r="M1375"/>
      <c r="N1375"/>
      <c r="O1375">
        <f t="shared" si="351"/>
        <v>7</v>
      </c>
      <c r="P1375" s="224">
        <v>42</v>
      </c>
      <c r="Q1375">
        <f t="shared" si="339"/>
        <v>2.4525924757861258E+67</v>
      </c>
      <c r="R1375">
        <f t="shared" si="340"/>
        <v>1.5328702973663339E+68</v>
      </c>
      <c r="S1375">
        <f t="shared" si="341"/>
        <v>0.15999999999999945</v>
      </c>
      <c r="T1375" s="225">
        <f t="shared" si="342"/>
        <v>0.15999999999999945</v>
      </c>
      <c r="U1375">
        <f t="shared" si="343"/>
        <v>5.0052907669105117E+65</v>
      </c>
      <c r="V1375">
        <f t="shared" si="344"/>
        <v>2.1898147105233378E+67</v>
      </c>
      <c r="W1375">
        <f t="shared" si="345"/>
        <v>2.2857142857142972E-2</v>
      </c>
      <c r="X1375" s="225">
        <f t="shared" si="346"/>
        <v>2.2857142857142972E-2</v>
      </c>
      <c r="Y1375">
        <f t="shared" si="347"/>
        <v>2.0855378195460952E+64</v>
      </c>
      <c r="Z1375">
        <f t="shared" si="348"/>
        <v>7.2993823684111231E+66</v>
      </c>
      <c r="AA1375">
        <f t="shared" si="349"/>
        <v>2.8571428571429395E-3</v>
      </c>
      <c r="AB1375">
        <f t="shared" si="350"/>
        <v>2.8571428571429395E-3</v>
      </c>
    </row>
    <row r="1376" spans="1:28" hidden="1" x14ac:dyDescent="0.2">
      <c r="A1376"/>
      <c r="B1376"/>
      <c r="C1376"/>
      <c r="D1376"/>
      <c r="E1376"/>
      <c r="F1376"/>
      <c r="G1376"/>
      <c r="H1376"/>
      <c r="I1376"/>
      <c r="J1376"/>
      <c r="K1376"/>
      <c r="L1376"/>
      <c r="M1376"/>
      <c r="N1376"/>
      <c r="O1376">
        <f t="shared" si="351"/>
        <v>7</v>
      </c>
      <c r="P1376" s="224">
        <v>43</v>
      </c>
      <c r="Q1376">
        <f t="shared" si="339"/>
        <v>0</v>
      </c>
      <c r="R1376">
        <f t="shared" si="340"/>
        <v>1.5328702973663339E+68</v>
      </c>
      <c r="S1376">
        <f t="shared" si="341"/>
        <v>0</v>
      </c>
      <c r="T1376" s="225">
        <f>S1376</f>
        <v>0</v>
      </c>
      <c r="U1376">
        <f t="shared" si="343"/>
        <v>0</v>
      </c>
      <c r="V1376">
        <f t="shared" si="344"/>
        <v>2.1898147105233378E+67</v>
      </c>
      <c r="W1376">
        <f t="shared" si="345"/>
        <v>0</v>
      </c>
      <c r="X1376" s="225">
        <f>W1376</f>
        <v>0</v>
      </c>
      <c r="Y1376">
        <f t="shared" si="347"/>
        <v>0</v>
      </c>
      <c r="Z1376">
        <f t="shared" si="348"/>
        <v>7.2993823684111231E+66</v>
      </c>
      <c r="AA1376">
        <f t="shared" si="349"/>
        <v>0</v>
      </c>
      <c r="AB1376">
        <f>AA1376</f>
        <v>0</v>
      </c>
    </row>
    <row r="1377" spans="1:28" hidden="1" x14ac:dyDescent="0.2">
      <c r="A1377"/>
      <c r="B1377"/>
      <c r="C1377"/>
      <c r="D1377"/>
      <c r="E1377"/>
      <c r="F1377"/>
      <c r="G1377"/>
      <c r="H1377"/>
      <c r="I1377"/>
      <c r="J1377"/>
      <c r="K1377"/>
      <c r="L1377"/>
      <c r="M1377"/>
      <c r="N1377"/>
      <c r="O1377"/>
      <c r="P1377" s="224"/>
      <c r="Q1377"/>
      <c r="R1377"/>
      <c r="S1377"/>
      <c r="T1377" s="225"/>
      <c r="U1377"/>
      <c r="V1377"/>
      <c r="W1377"/>
      <c r="X1377" s="225"/>
      <c r="Y1377"/>
      <c r="Z1377"/>
      <c r="AA1377"/>
      <c r="AB1377"/>
    </row>
    <row r="1378" spans="1:28" hidden="1" x14ac:dyDescent="0.2">
      <c r="A1378"/>
      <c r="B1378"/>
      <c r="C1378"/>
      <c r="D1378"/>
      <c r="E1378"/>
      <c r="F1378"/>
      <c r="G1378"/>
      <c r="H1378"/>
      <c r="I1378"/>
      <c r="J1378"/>
      <c r="K1378"/>
      <c r="L1378"/>
      <c r="M1378"/>
      <c r="N1378"/>
      <c r="O1378"/>
      <c r="P1378"/>
      <c r="Q1378"/>
      <c r="R1378"/>
      <c r="S1378"/>
      <c r="T1378"/>
      <c r="U1378"/>
      <c r="V1378"/>
      <c r="W1378"/>
      <c r="X1378"/>
      <c r="Y1378"/>
      <c r="Z1378"/>
      <c r="AA1378"/>
      <c r="AB1378"/>
    </row>
    <row r="1379" spans="1:28" hidden="1" x14ac:dyDescent="0.2">
      <c r="A1379"/>
      <c r="B1379"/>
      <c r="C1379"/>
      <c r="D1379"/>
      <c r="E1379"/>
      <c r="F1379"/>
      <c r="G1379"/>
      <c r="H1379"/>
      <c r="I1379"/>
      <c r="J1379"/>
      <c r="K1379"/>
      <c r="L1379"/>
      <c r="M1379"/>
      <c r="N1379"/>
      <c r="O1379" s="61" t="s">
        <v>52</v>
      </c>
      <c r="P1379"/>
      <c r="Q1379" s="62" t="s">
        <v>33</v>
      </c>
      <c r="R1379" s="62"/>
      <c r="S1379" s="62"/>
      <c r="T1379" s="225" t="s">
        <v>37</v>
      </c>
      <c r="U1379" s="62" t="s">
        <v>34</v>
      </c>
      <c r="V1379" s="62"/>
      <c r="W1379" s="62"/>
      <c r="X1379" s="225" t="s">
        <v>37</v>
      </c>
      <c r="Y1379" s="62" t="s">
        <v>35</v>
      </c>
      <c r="Z1379" s="62"/>
      <c r="AA1379" s="62"/>
      <c r="AB1379" s="62" t="s">
        <v>37</v>
      </c>
    </row>
    <row r="1380" spans="1:28" hidden="1" x14ac:dyDescent="0.2">
      <c r="A1380"/>
      <c r="B1380"/>
      <c r="C1380"/>
      <c r="D1380"/>
      <c r="E1380"/>
      <c r="F1380"/>
      <c r="G1380"/>
      <c r="H1380"/>
      <c r="I1380"/>
      <c r="J1380"/>
      <c r="K1380"/>
      <c r="L1380"/>
      <c r="M1380"/>
      <c r="N1380"/>
      <c r="O1380" t="s">
        <v>38</v>
      </c>
      <c r="P1380" t="s">
        <v>42</v>
      </c>
      <c r="Q1380" s="63" t="s">
        <v>43</v>
      </c>
      <c r="R1380" s="63" t="s">
        <v>44</v>
      </c>
      <c r="S1380" s="63" t="s">
        <v>45</v>
      </c>
      <c r="T1380" s="227" t="s">
        <v>40</v>
      </c>
      <c r="U1380" s="63" t="s">
        <v>43</v>
      </c>
      <c r="V1380" s="63" t="s">
        <v>44</v>
      </c>
      <c r="W1380" s="63" t="s">
        <v>45</v>
      </c>
      <c r="X1380" s="227" t="s">
        <v>40</v>
      </c>
      <c r="Y1380" s="63" t="s">
        <v>43</v>
      </c>
      <c r="Z1380" s="63" t="s">
        <v>44</v>
      </c>
      <c r="AA1380" s="63" t="s">
        <v>45</v>
      </c>
      <c r="AB1380" s="63" t="s">
        <v>40</v>
      </c>
    </row>
    <row r="1381" spans="1:28" hidden="1" x14ac:dyDescent="0.2">
      <c r="A1381"/>
      <c r="B1381"/>
      <c r="C1381"/>
      <c r="D1381"/>
      <c r="E1381"/>
      <c r="F1381"/>
      <c r="G1381"/>
      <c r="H1381"/>
      <c r="I1381"/>
      <c r="J1381"/>
      <c r="K1381"/>
      <c r="L1381"/>
      <c r="M1381"/>
      <c r="N1381"/>
      <c r="O1381">
        <v>8</v>
      </c>
      <c r="P1381" s="224">
        <v>0</v>
      </c>
      <c r="Q1381">
        <f t="shared" ref="Q1381:Q1423" si="352">IF(P1381&lt;=($B$8-O1381),EXP(GAMMALN(O1381+$C$9+$C$11))*COMBIN($B$8-O1381,P1381)*EXP(GAMMALN(P1381+O1381+$C$9))*EXP(GAMMALN($B$8-O1381-P1381+$C$11)),0)</f>
        <v>4.8945467520975506E+59</v>
      </c>
      <c r="R1381">
        <f t="shared" ref="R1381:R1423" si="353">EXP(GAMMALN(O1381+$C$9))*EXP(GAMMALN($C$11))*EXP(GAMMALN($B$8+$C$9+$C$11))</f>
        <v>1.2262962378930717E+69</v>
      </c>
      <c r="S1381">
        <f t="shared" ref="S1381:S1423" si="354">Q1381/R1381</f>
        <v>3.9913249350801122E-10</v>
      </c>
      <c r="T1381" s="225">
        <f t="shared" ref="T1381:T1422" si="355">IF(T1382=0,S1381,T1382+S1381)</f>
        <v>1.0000000000000058</v>
      </c>
      <c r="U1381">
        <f t="shared" ref="U1381:U1423" si="356">IF(P1381&lt;=($B$8-O1381),EXP(GAMMALN(O1381+$C$9+$C$11))*COMBIN($B$8-O1381,P1381)*EXP(GAMMALN(P1381+O1381-1+$C$9))*EXP(GAMMALN($B$8-O1381+1-P1381+$C$11)),0)</f>
        <v>2.5696370448511899E+60</v>
      </c>
      <c r="V1381">
        <f t="shared" ref="V1381:V1423" si="357">EXP(GAMMALN(O1381-1+$C$9))*EXP(GAMMALN($C$11+1))*EXP(GAMMALN($B$8+$C$9+$C$11))</f>
        <v>1.5328702973663339E+68</v>
      </c>
      <c r="W1381">
        <f t="shared" ref="W1381:W1423" si="358">U1381/V1381</f>
        <v>1.6763564727336376E-8</v>
      </c>
      <c r="X1381" s="225">
        <f t="shared" ref="X1381:X1422" si="359">IF(X1382=0,W1381,X1382+W1381)</f>
        <v>1.0000000000000102</v>
      </c>
      <c r="Y1381">
        <f t="shared" ref="Y1381:Y1423" si="360">IF(P1381&lt;=($B$8-O1381),EXP(GAMMALN(O1381+$C$9+$C$11))*COMBIN($B$8-O1381,P1381)*EXP(GAMMALN(P1381+O1381-2+$C$9))*EXP(GAMMALN($B$8-O1381+2-P1381+$C$11)),0)</f>
        <v>1.5784913275514806E+61</v>
      </c>
      <c r="Z1381">
        <f t="shared" ref="Z1381:Z1423" si="361">EXP(GAMMALN(O1381-2+$C$9))*EXP(GAMMALN($C$11+2))*EXP(GAMMALN($B$8+$C$9+$C$11))</f>
        <v>4.3796294210466757E+67</v>
      </c>
      <c r="AA1381">
        <f t="shared" ref="AA1381:AA1423" si="362">Y1381/Z1381</f>
        <v>3.6041664163773956E-7</v>
      </c>
      <c r="AB1381">
        <f t="shared" ref="AB1381:AB1422" si="363">IF(AB1382=0,AA1381,AB1382+AA1381)</f>
        <v>1.0000000000000078</v>
      </c>
    </row>
    <row r="1382" spans="1:28" hidden="1" x14ac:dyDescent="0.2">
      <c r="A1382"/>
      <c r="B1382"/>
      <c r="C1382"/>
      <c r="D1382"/>
      <c r="E1382"/>
      <c r="F1382"/>
      <c r="G1382"/>
      <c r="H1382"/>
      <c r="I1382"/>
      <c r="J1382"/>
      <c r="K1382"/>
      <c r="L1382"/>
      <c r="M1382"/>
      <c r="N1382"/>
      <c r="O1382">
        <f t="shared" ref="O1382:O1423" si="364">O1381</f>
        <v>8</v>
      </c>
      <c r="P1382" s="224">
        <v>1</v>
      </c>
      <c r="Q1382">
        <f t="shared" si="352"/>
        <v>4.4050920768878177E+60</v>
      </c>
      <c r="R1382">
        <f t="shared" si="353"/>
        <v>1.2262962378930717E+69</v>
      </c>
      <c r="S1382">
        <f t="shared" si="354"/>
        <v>3.5921924415721191E-9</v>
      </c>
      <c r="T1382" s="225">
        <f t="shared" si="355"/>
        <v>0.99999999960087338</v>
      </c>
      <c r="U1382">
        <f t="shared" si="356"/>
        <v>2.0067641683599958E+61</v>
      </c>
      <c r="V1382">
        <f t="shared" si="357"/>
        <v>1.5328702973663339E+68</v>
      </c>
      <c r="W1382">
        <f t="shared" si="358"/>
        <v>1.3091545787062818E-7</v>
      </c>
      <c r="X1382" s="225">
        <f t="shared" si="359"/>
        <v>0.99999998323644546</v>
      </c>
      <c r="Y1382">
        <f t="shared" si="360"/>
        <v>1.0535511883889877E+62</v>
      </c>
      <c r="Z1382">
        <f t="shared" si="361"/>
        <v>4.3796294210466757E+67</v>
      </c>
      <c r="AA1382">
        <f t="shared" si="362"/>
        <v>2.4055715383727658E-6</v>
      </c>
      <c r="AB1382">
        <f t="shared" si="363"/>
        <v>0.99999963958336613</v>
      </c>
    </row>
    <row r="1383" spans="1:28" hidden="1" x14ac:dyDescent="0.2">
      <c r="A1383"/>
      <c r="B1383"/>
      <c r="C1383"/>
      <c r="D1383"/>
      <c r="E1383"/>
      <c r="F1383"/>
      <c r="G1383"/>
      <c r="H1383"/>
      <c r="I1383"/>
      <c r="J1383"/>
      <c r="K1383"/>
      <c r="L1383"/>
      <c r="M1383"/>
      <c r="N1383"/>
      <c r="O1383">
        <f t="shared" si="364"/>
        <v>8</v>
      </c>
      <c r="P1383" s="224">
        <v>2</v>
      </c>
      <c r="Q1383">
        <f t="shared" si="352"/>
        <v>2.2025460384438922E+61</v>
      </c>
      <c r="R1383">
        <f t="shared" si="353"/>
        <v>1.2262962378930717E+69</v>
      </c>
      <c r="S1383">
        <f t="shared" si="354"/>
        <v>1.7960962207860461E-8</v>
      </c>
      <c r="T1383" s="225">
        <f t="shared" si="355"/>
        <v>0.99999999600868095</v>
      </c>
      <c r="U1383">
        <f t="shared" si="356"/>
        <v>8.8101841537756349E+61</v>
      </c>
      <c r="V1383">
        <f t="shared" si="357"/>
        <v>1.5328702973663339E+68</v>
      </c>
      <c r="W1383">
        <f t="shared" si="358"/>
        <v>5.7475079065154123E-7</v>
      </c>
      <c r="X1383" s="225">
        <f t="shared" si="359"/>
        <v>0.99999985232098754</v>
      </c>
      <c r="Y1383">
        <f t="shared" si="360"/>
        <v>4.0135283367199913E+62</v>
      </c>
      <c r="Z1383">
        <f t="shared" si="361"/>
        <v>4.3796294210466757E+67</v>
      </c>
      <c r="AA1383">
        <f t="shared" si="362"/>
        <v>9.1640820509439563E-6</v>
      </c>
      <c r="AB1383">
        <f t="shared" si="363"/>
        <v>0.99999723401182772</v>
      </c>
    </row>
    <row r="1384" spans="1:28" hidden="1" x14ac:dyDescent="0.2">
      <c r="A1384"/>
      <c r="B1384"/>
      <c r="C1384"/>
      <c r="D1384"/>
      <c r="E1384"/>
      <c r="F1384"/>
      <c r="G1384"/>
      <c r="H1384"/>
      <c r="I1384"/>
      <c r="J1384"/>
      <c r="K1384"/>
      <c r="L1384"/>
      <c r="M1384"/>
      <c r="N1384"/>
      <c r="O1384">
        <f t="shared" si="364"/>
        <v>8</v>
      </c>
      <c r="P1384" s="224">
        <v>3</v>
      </c>
      <c r="Q1384">
        <f t="shared" si="352"/>
        <v>8.0760021409610353E+61</v>
      </c>
      <c r="R1384">
        <f t="shared" si="353"/>
        <v>1.2262962378930717E+69</v>
      </c>
      <c r="S1384">
        <f t="shared" si="354"/>
        <v>6.5856861428822477E-8</v>
      </c>
      <c r="T1384" s="225">
        <f t="shared" si="355"/>
        <v>0.99999997804771878</v>
      </c>
      <c r="U1384">
        <f t="shared" si="356"/>
        <v>2.8633098499770601E+62</v>
      </c>
      <c r="V1384">
        <f t="shared" si="357"/>
        <v>1.5328702973663339E+68</v>
      </c>
      <c r="W1384">
        <f t="shared" si="358"/>
        <v>1.867940069617495E-6</v>
      </c>
      <c r="X1384" s="225">
        <f t="shared" si="359"/>
        <v>0.99999927757019691</v>
      </c>
      <c r="Y1384">
        <f t="shared" si="360"/>
        <v>1.1453239399908326E+63</v>
      </c>
      <c r="Z1384">
        <f t="shared" si="361"/>
        <v>4.3796294210466757E+67</v>
      </c>
      <c r="AA1384">
        <f t="shared" si="362"/>
        <v>2.6151160974645083E-5</v>
      </c>
      <c r="AB1384">
        <f t="shared" si="363"/>
        <v>0.99998806992977674</v>
      </c>
    </row>
    <row r="1385" spans="1:28" hidden="1" x14ac:dyDescent="0.2">
      <c r="A1385"/>
      <c r="B1385"/>
      <c r="C1385"/>
      <c r="D1385"/>
      <c r="E1385"/>
      <c r="F1385"/>
      <c r="G1385"/>
      <c r="H1385"/>
      <c r="I1385"/>
      <c r="J1385"/>
      <c r="K1385"/>
      <c r="L1385"/>
      <c r="M1385"/>
      <c r="N1385"/>
      <c r="O1385">
        <f t="shared" si="364"/>
        <v>8</v>
      </c>
      <c r="P1385" s="224">
        <v>4</v>
      </c>
      <c r="Q1385">
        <f t="shared" si="352"/>
        <v>2.4228006422882366E+62</v>
      </c>
      <c r="R1385">
        <f t="shared" si="353"/>
        <v>1.2262962378930717E+69</v>
      </c>
      <c r="S1385">
        <f t="shared" si="354"/>
        <v>1.975705842864614E-7</v>
      </c>
      <c r="T1385" s="225">
        <f t="shared" si="355"/>
        <v>0.99999991219085738</v>
      </c>
      <c r="U1385">
        <f t="shared" si="356"/>
        <v>7.6722020339129831E+62</v>
      </c>
      <c r="V1385">
        <f t="shared" si="357"/>
        <v>1.5328702973663339E+68</v>
      </c>
      <c r="W1385">
        <f t="shared" si="358"/>
        <v>5.0051214685905269E-6</v>
      </c>
      <c r="X1385" s="225">
        <f t="shared" si="359"/>
        <v>0.99999740963012729</v>
      </c>
      <c r="Y1385">
        <f t="shared" si="360"/>
        <v>2.7201443574782075E+63</v>
      </c>
      <c r="Z1385">
        <f t="shared" si="361"/>
        <v>4.3796294210466757E+67</v>
      </c>
      <c r="AA1385">
        <f t="shared" si="362"/>
        <v>6.2109007314781618E-5</v>
      </c>
      <c r="AB1385">
        <f t="shared" si="363"/>
        <v>0.99996191876880214</v>
      </c>
    </row>
    <row r="1386" spans="1:28" hidden="1" x14ac:dyDescent="0.2">
      <c r="A1386"/>
      <c r="B1386"/>
      <c r="C1386"/>
      <c r="D1386"/>
      <c r="E1386"/>
      <c r="F1386"/>
      <c r="G1386"/>
      <c r="H1386"/>
      <c r="I1386"/>
      <c r="J1386"/>
      <c r="K1386"/>
      <c r="L1386"/>
      <c r="M1386"/>
      <c r="N1386"/>
      <c r="O1386">
        <f t="shared" si="364"/>
        <v>8</v>
      </c>
      <c r="P1386" s="224">
        <v>5</v>
      </c>
      <c r="Q1386">
        <f t="shared" si="352"/>
        <v>6.2992816699495841E+62</v>
      </c>
      <c r="R1386">
        <f t="shared" si="353"/>
        <v>1.2262962378930717E+69</v>
      </c>
      <c r="S1386">
        <f t="shared" si="354"/>
        <v>5.136835191448134E-7</v>
      </c>
      <c r="T1386" s="225">
        <f t="shared" si="355"/>
        <v>0.99999971462027304</v>
      </c>
      <c r="U1386">
        <f t="shared" si="356"/>
        <v>1.7928724752932953E+63</v>
      </c>
      <c r="V1386">
        <f t="shared" si="357"/>
        <v>1.5328702973663339E+68</v>
      </c>
      <c r="W1386">
        <f t="shared" si="358"/>
        <v>1.1696178589758561E-5</v>
      </c>
      <c r="X1386" s="225">
        <f t="shared" si="359"/>
        <v>0.99999240450865867</v>
      </c>
      <c r="Y1386">
        <f t="shared" si="360"/>
        <v>5.6774295050956072E+63</v>
      </c>
      <c r="Z1386">
        <f t="shared" si="361"/>
        <v>4.3796294210466757E+67</v>
      </c>
      <c r="AA1386">
        <f t="shared" si="362"/>
        <v>1.2963264603649442E-4</v>
      </c>
      <c r="AB1386">
        <f t="shared" si="363"/>
        <v>0.9998998097614874</v>
      </c>
    </row>
    <row r="1387" spans="1:28" hidden="1" x14ac:dyDescent="0.2">
      <c r="A1387"/>
      <c r="B1387"/>
      <c r="C1387"/>
      <c r="D1387"/>
      <c r="E1387"/>
      <c r="F1387"/>
      <c r="G1387"/>
      <c r="H1387"/>
      <c r="I1387"/>
      <c r="J1387"/>
      <c r="K1387"/>
      <c r="L1387"/>
      <c r="M1387"/>
      <c r="N1387"/>
      <c r="O1387">
        <f t="shared" si="364"/>
        <v>8</v>
      </c>
      <c r="P1387" s="224">
        <v>6</v>
      </c>
      <c r="Q1387">
        <f t="shared" si="352"/>
        <v>1.4698323896548895E+63</v>
      </c>
      <c r="R1387">
        <f t="shared" si="353"/>
        <v>1.2262962378930717E+69</v>
      </c>
      <c r="S1387">
        <f t="shared" si="354"/>
        <v>1.1985948780045538E-6</v>
      </c>
      <c r="T1387" s="225">
        <f t="shared" si="355"/>
        <v>0.99999920093675387</v>
      </c>
      <c r="U1387">
        <f t="shared" si="356"/>
        <v>3.7795690019697518E+63</v>
      </c>
      <c r="V1387">
        <f t="shared" si="357"/>
        <v>1.5328702973663339E+68</v>
      </c>
      <c r="W1387">
        <f t="shared" si="358"/>
        <v>2.4656808918951146E-5</v>
      </c>
      <c r="X1387" s="225">
        <f t="shared" si="359"/>
        <v>0.99998070833006891</v>
      </c>
      <c r="Y1387">
        <f t="shared" si="360"/>
        <v>1.0757234851759774E+64</v>
      </c>
      <c r="Z1387">
        <f t="shared" si="361"/>
        <v>4.3796294210466757E+67</v>
      </c>
      <c r="AA1387">
        <f t="shared" si="362"/>
        <v>2.4561975038492941E-4</v>
      </c>
      <c r="AB1387">
        <f t="shared" si="363"/>
        <v>0.99977017711545091</v>
      </c>
    </row>
    <row r="1388" spans="1:28" hidden="1" x14ac:dyDescent="0.2">
      <c r="A1388"/>
      <c r="B1388"/>
      <c r="C1388"/>
      <c r="D1388"/>
      <c r="E1388"/>
      <c r="F1388"/>
      <c r="G1388"/>
      <c r="H1388"/>
      <c r="I1388"/>
      <c r="J1388"/>
      <c r="K1388"/>
      <c r="L1388"/>
      <c r="M1388"/>
      <c r="N1388"/>
      <c r="O1388">
        <f t="shared" si="364"/>
        <v>8</v>
      </c>
      <c r="P1388" s="224">
        <v>7</v>
      </c>
      <c r="Q1388">
        <f t="shared" si="352"/>
        <v>3.1496408349747713E+63</v>
      </c>
      <c r="R1388">
        <f t="shared" si="353"/>
        <v>1.2262962378930717E+69</v>
      </c>
      <c r="S1388">
        <f t="shared" si="354"/>
        <v>2.5684175957240504E-6</v>
      </c>
      <c r="T1388" s="225">
        <f t="shared" si="355"/>
        <v>0.99999800234187586</v>
      </c>
      <c r="U1388">
        <f t="shared" si="356"/>
        <v>7.3491619482744454E+63</v>
      </c>
      <c r="V1388">
        <f t="shared" si="357"/>
        <v>1.5328702973663339E+68</v>
      </c>
      <c r="W1388">
        <f t="shared" si="358"/>
        <v>4.7943795120182313E-5</v>
      </c>
      <c r="X1388" s="225">
        <f t="shared" si="359"/>
        <v>0.99995605152114997</v>
      </c>
      <c r="Y1388">
        <f t="shared" si="360"/>
        <v>1.8897845009848756E+64</v>
      </c>
      <c r="Z1388">
        <f t="shared" si="361"/>
        <v>4.3796294210466757E+67</v>
      </c>
      <c r="AA1388">
        <f t="shared" si="362"/>
        <v>4.3149415608164429E-4</v>
      </c>
      <c r="AB1388">
        <f t="shared" si="363"/>
        <v>0.99952455736506596</v>
      </c>
    </row>
    <row r="1389" spans="1:28" hidden="1" x14ac:dyDescent="0.2">
      <c r="A1389"/>
      <c r="B1389"/>
      <c r="C1389"/>
      <c r="D1389"/>
      <c r="E1389"/>
      <c r="F1389"/>
      <c r="G1389"/>
      <c r="H1389"/>
      <c r="I1389"/>
      <c r="J1389"/>
      <c r="K1389"/>
      <c r="L1389"/>
      <c r="M1389"/>
      <c r="N1389"/>
      <c r="O1389">
        <f t="shared" si="364"/>
        <v>8</v>
      </c>
      <c r="P1389" s="224">
        <v>8</v>
      </c>
      <c r="Q1389">
        <f t="shared" si="352"/>
        <v>6.2992816699496932E+63</v>
      </c>
      <c r="R1389">
        <f t="shared" si="353"/>
        <v>1.2262962378930717E+69</v>
      </c>
      <c r="S1389">
        <f t="shared" si="354"/>
        <v>5.1368351914482235E-6</v>
      </c>
      <c r="T1389" s="225">
        <f t="shared" si="355"/>
        <v>0.99999543392428014</v>
      </c>
      <c r="U1389">
        <f t="shared" si="356"/>
        <v>1.3385973548642773E+64</v>
      </c>
      <c r="V1389">
        <f t="shared" si="357"/>
        <v>1.5328702973663339E+68</v>
      </c>
      <c r="W1389">
        <f t="shared" si="358"/>
        <v>8.7326198254618001E-5</v>
      </c>
      <c r="X1389" s="225">
        <f t="shared" si="359"/>
        <v>0.99990810772602978</v>
      </c>
      <c r="Y1389">
        <f t="shared" si="360"/>
        <v>3.123393828016639E+64</v>
      </c>
      <c r="Z1389">
        <f t="shared" si="361"/>
        <v>4.3796294210466757E+67</v>
      </c>
      <c r="AA1389">
        <f t="shared" si="362"/>
        <v>7.1316395241271071E-4</v>
      </c>
      <c r="AB1389">
        <f t="shared" si="363"/>
        <v>0.99909306320898428</v>
      </c>
    </row>
    <row r="1390" spans="1:28" hidden="1" x14ac:dyDescent="0.2">
      <c r="A1390"/>
      <c r="B1390"/>
      <c r="C1390"/>
      <c r="D1390"/>
      <c r="E1390"/>
      <c r="F1390"/>
      <c r="G1390"/>
      <c r="H1390"/>
      <c r="I1390"/>
      <c r="J1390"/>
      <c r="K1390"/>
      <c r="L1390"/>
      <c r="M1390"/>
      <c r="N1390"/>
      <c r="O1390">
        <f t="shared" si="364"/>
        <v>8</v>
      </c>
      <c r="P1390" s="224">
        <v>9</v>
      </c>
      <c r="Q1390">
        <f t="shared" si="352"/>
        <v>1.1898643154349165E+64</v>
      </c>
      <c r="R1390">
        <f t="shared" si="353"/>
        <v>1.2262962378930717E+69</v>
      </c>
      <c r="S1390">
        <f t="shared" si="354"/>
        <v>9.7029109171797696E-6</v>
      </c>
      <c r="T1390" s="225">
        <f t="shared" si="355"/>
        <v>0.99999029708908871</v>
      </c>
      <c r="U1390">
        <f t="shared" si="356"/>
        <v>2.3097366123148875E+64</v>
      </c>
      <c r="V1390">
        <f t="shared" si="357"/>
        <v>1.5328702973663339E+68</v>
      </c>
      <c r="W1390">
        <f t="shared" si="358"/>
        <v>1.5068049894914845E-4</v>
      </c>
      <c r="X1390" s="225">
        <f t="shared" si="359"/>
        <v>0.9998207815277752</v>
      </c>
      <c r="Y1390">
        <f t="shared" si="360"/>
        <v>4.9081903011690177E+64</v>
      </c>
      <c r="Z1390">
        <f t="shared" si="361"/>
        <v>4.3796294210466757E+67</v>
      </c>
      <c r="AA1390">
        <f t="shared" si="362"/>
        <v>1.1206862109342628E-3</v>
      </c>
      <c r="AB1390">
        <f t="shared" si="363"/>
        <v>0.99837989925657156</v>
      </c>
    </row>
    <row r="1391" spans="1:28" hidden="1" x14ac:dyDescent="0.2">
      <c r="A1391"/>
      <c r="B1391"/>
      <c r="C1391"/>
      <c r="D1391"/>
      <c r="E1391"/>
      <c r="F1391"/>
      <c r="G1391"/>
      <c r="H1391"/>
      <c r="I1391"/>
      <c r="J1391"/>
      <c r="K1391"/>
      <c r="L1391"/>
      <c r="M1391"/>
      <c r="N1391"/>
      <c r="O1391">
        <f t="shared" si="364"/>
        <v>8</v>
      </c>
      <c r="P1391" s="224">
        <v>10</v>
      </c>
      <c r="Q1391">
        <f t="shared" si="352"/>
        <v>2.1417557677828536E+64</v>
      </c>
      <c r="R1391">
        <f t="shared" si="353"/>
        <v>1.2262962378930717E+69</v>
      </c>
      <c r="S1391">
        <f t="shared" si="354"/>
        <v>1.7465239650923617E-5</v>
      </c>
      <c r="T1391" s="225">
        <f t="shared" si="355"/>
        <v>0.99998059417817153</v>
      </c>
      <c r="U1391">
        <f t="shared" si="356"/>
        <v>3.8075658093917318E+64</v>
      </c>
      <c r="V1391">
        <f t="shared" si="357"/>
        <v>1.5328702973663339E+68</v>
      </c>
      <c r="W1391">
        <f t="shared" si="358"/>
        <v>2.4839451947980296E-4</v>
      </c>
      <c r="X1391" s="225">
        <f t="shared" si="359"/>
        <v>0.99967010102882603</v>
      </c>
      <c r="Y1391">
        <f t="shared" si="360"/>
        <v>7.3911571594076394E+64</v>
      </c>
      <c r="Z1391">
        <f t="shared" si="361"/>
        <v>4.3796294210466757E+67</v>
      </c>
      <c r="AA1391">
        <f t="shared" si="362"/>
        <v>1.6876215882304596E-3</v>
      </c>
      <c r="AB1391">
        <f t="shared" si="363"/>
        <v>0.99725921304563725</v>
      </c>
    </row>
    <row r="1392" spans="1:28" hidden="1" x14ac:dyDescent="0.2">
      <c r="A1392"/>
      <c r="B1392"/>
      <c r="C1392"/>
      <c r="D1392"/>
      <c r="E1392"/>
      <c r="F1392"/>
      <c r="G1392"/>
      <c r="H1392"/>
      <c r="I1392"/>
      <c r="J1392"/>
      <c r="K1392"/>
      <c r="L1392"/>
      <c r="M1392"/>
      <c r="N1392"/>
      <c r="O1392">
        <f t="shared" si="364"/>
        <v>8</v>
      </c>
      <c r="P1392" s="224">
        <v>11</v>
      </c>
      <c r="Q1392">
        <f t="shared" si="352"/>
        <v>3.69939632617038E+64</v>
      </c>
      <c r="R1392">
        <f t="shared" si="353"/>
        <v>1.2262962378930717E+69</v>
      </c>
      <c r="S1392">
        <f t="shared" si="354"/>
        <v>3.0167232124322582E-5</v>
      </c>
      <c r="T1392" s="225">
        <f t="shared" si="355"/>
        <v>0.99996312893852057</v>
      </c>
      <c r="U1392">
        <f t="shared" si="356"/>
        <v>6.0358571637516793E+64</v>
      </c>
      <c r="V1392">
        <f t="shared" si="357"/>
        <v>1.5328702973663339E+68</v>
      </c>
      <c r="W1392">
        <f t="shared" si="358"/>
        <v>3.9376176667537034E-4</v>
      </c>
      <c r="X1392" s="225">
        <f t="shared" si="359"/>
        <v>0.99942170650934625</v>
      </c>
      <c r="Y1392">
        <f t="shared" si="360"/>
        <v>1.0730412735558519E+65</v>
      </c>
      <c r="Z1392">
        <f t="shared" si="361"/>
        <v>4.3796294210466757E+67</v>
      </c>
      <c r="AA1392">
        <f t="shared" si="362"/>
        <v>2.4500732148689617E-3</v>
      </c>
      <c r="AB1392">
        <f t="shared" si="363"/>
        <v>0.99557159145740681</v>
      </c>
    </row>
    <row r="1393" spans="1:28" hidden="1" x14ac:dyDescent="0.2">
      <c r="A1393"/>
      <c r="B1393"/>
      <c r="C1393"/>
      <c r="D1393"/>
      <c r="E1393"/>
      <c r="F1393"/>
      <c r="G1393"/>
      <c r="H1393"/>
      <c r="I1393"/>
      <c r="J1393"/>
      <c r="K1393"/>
      <c r="L1393"/>
      <c r="M1393"/>
      <c r="N1393"/>
      <c r="O1393">
        <f t="shared" si="364"/>
        <v>8</v>
      </c>
      <c r="P1393" s="224">
        <v>12</v>
      </c>
      <c r="Q1393">
        <f t="shared" si="352"/>
        <v>6.1656605436172821E+64</v>
      </c>
      <c r="R1393">
        <f t="shared" si="353"/>
        <v>1.2262962378930717E+69</v>
      </c>
      <c r="S1393">
        <f t="shared" si="354"/>
        <v>5.0278720207204159E-5</v>
      </c>
      <c r="T1393" s="225">
        <f t="shared" si="355"/>
        <v>0.99993296170639623</v>
      </c>
      <c r="U1393">
        <f t="shared" si="356"/>
        <v>9.2484908154259506E+64</v>
      </c>
      <c r="V1393">
        <f t="shared" si="357"/>
        <v>1.5328702973663339E+68</v>
      </c>
      <c r="W1393">
        <f t="shared" si="358"/>
        <v>6.0334464248645392E-4</v>
      </c>
      <c r="X1393" s="225">
        <f t="shared" si="359"/>
        <v>0.99902794474267087</v>
      </c>
      <c r="Y1393">
        <f t="shared" si="360"/>
        <v>1.5089642909379199E+65</v>
      </c>
      <c r="Z1393">
        <f t="shared" si="361"/>
        <v>4.3796294210466757E+67</v>
      </c>
      <c r="AA1393">
        <f t="shared" si="362"/>
        <v>3.4454154584094847E-3</v>
      </c>
      <c r="AB1393">
        <f t="shared" si="363"/>
        <v>0.9931215182425378</v>
      </c>
    </row>
    <row r="1394" spans="1:28" hidden="1" x14ac:dyDescent="0.2">
      <c r="A1394"/>
      <c r="B1394"/>
      <c r="C1394"/>
      <c r="D1394"/>
      <c r="E1394"/>
      <c r="F1394"/>
      <c r="G1394"/>
      <c r="H1394"/>
      <c r="I1394"/>
      <c r="J1394"/>
      <c r="K1394"/>
      <c r="L1394"/>
      <c r="M1394"/>
      <c r="N1394"/>
      <c r="O1394">
        <f t="shared" si="364"/>
        <v>8</v>
      </c>
      <c r="P1394" s="224">
        <v>13</v>
      </c>
      <c r="Q1394">
        <f t="shared" si="352"/>
        <v>9.959913185843434E+64</v>
      </c>
      <c r="R1394">
        <f t="shared" si="353"/>
        <v>1.2262962378930717E+69</v>
      </c>
      <c r="S1394">
        <f t="shared" si="354"/>
        <v>8.1219471103946255E-5</v>
      </c>
      <c r="T1394" s="225">
        <f t="shared" si="355"/>
        <v>0.99988268298618899</v>
      </c>
      <c r="U1394">
        <f t="shared" si="356"/>
        <v>1.375416582806932E+65</v>
      </c>
      <c r="V1394">
        <f t="shared" si="357"/>
        <v>1.5328702973663339E+68</v>
      </c>
      <c r="W1394">
        <f t="shared" si="358"/>
        <v>8.9728177600549282E-4</v>
      </c>
      <c r="X1394" s="225">
        <f t="shared" si="359"/>
        <v>0.99842460010018441</v>
      </c>
      <c r="Y1394">
        <f t="shared" si="360"/>
        <v>2.0631248742104043E+65</v>
      </c>
      <c r="Z1394">
        <f t="shared" si="361"/>
        <v>4.3796294210466757E+67</v>
      </c>
      <c r="AA1394">
        <f t="shared" si="362"/>
        <v>4.710729324028844E-3</v>
      </c>
      <c r="AB1394">
        <f t="shared" si="363"/>
        <v>0.98967610278412832</v>
      </c>
    </row>
    <row r="1395" spans="1:28" hidden="1" x14ac:dyDescent="0.2">
      <c r="A1395"/>
      <c r="B1395"/>
      <c r="C1395"/>
      <c r="D1395"/>
      <c r="E1395"/>
      <c r="F1395"/>
      <c r="G1395"/>
      <c r="H1395"/>
      <c r="I1395"/>
      <c r="J1395"/>
      <c r="K1395"/>
      <c r="L1395"/>
      <c r="M1395"/>
      <c r="N1395"/>
      <c r="O1395">
        <f t="shared" si="364"/>
        <v>8</v>
      </c>
      <c r="P1395" s="224">
        <v>14</v>
      </c>
      <c r="Q1395">
        <f t="shared" si="352"/>
        <v>1.5651292149182396E+65</v>
      </c>
      <c r="R1395">
        <f t="shared" si="353"/>
        <v>1.2262962378930717E+69</v>
      </c>
      <c r="S1395">
        <f t="shared" si="354"/>
        <v>1.2763059744905724E-4</v>
      </c>
      <c r="T1395" s="225">
        <f t="shared" si="355"/>
        <v>0.99980146351508503</v>
      </c>
      <c r="U1395">
        <f t="shared" si="356"/>
        <v>1.9919826371686868E+65</v>
      </c>
      <c r="V1395">
        <f t="shared" si="357"/>
        <v>1.5328702973663339E+68</v>
      </c>
      <c r="W1395">
        <f t="shared" si="358"/>
        <v>1.2995115376631448E-3</v>
      </c>
      <c r="X1395" s="225">
        <f t="shared" si="359"/>
        <v>0.99752731832417896</v>
      </c>
      <c r="Y1395">
        <f t="shared" si="360"/>
        <v>2.7508331656138641E+65</v>
      </c>
      <c r="Z1395">
        <f t="shared" si="361"/>
        <v>4.3796294210466757E+67</v>
      </c>
      <c r="AA1395">
        <f t="shared" si="362"/>
        <v>6.280972432038439E-3</v>
      </c>
      <c r="AB1395">
        <f t="shared" si="363"/>
        <v>0.98496537346009949</v>
      </c>
    </row>
    <row r="1396" spans="1:28" hidden="1" x14ac:dyDescent="0.2">
      <c r="A1396"/>
      <c r="B1396"/>
      <c r="C1396"/>
      <c r="D1396"/>
      <c r="E1396"/>
      <c r="F1396"/>
      <c r="G1396"/>
      <c r="H1396"/>
      <c r="I1396"/>
      <c r="J1396"/>
      <c r="K1396"/>
      <c r="L1396"/>
      <c r="M1396"/>
      <c r="N1396"/>
      <c r="O1396">
        <f t="shared" si="364"/>
        <v>8</v>
      </c>
      <c r="P1396" s="224">
        <v>15</v>
      </c>
      <c r="Q1396">
        <f t="shared" si="352"/>
        <v>2.3998647962079855E+65</v>
      </c>
      <c r="R1396">
        <f t="shared" si="353"/>
        <v>1.2262962378930717E+69</v>
      </c>
      <c r="S1396">
        <f t="shared" si="354"/>
        <v>1.9570024942188924E-4</v>
      </c>
      <c r="T1396" s="225">
        <f t="shared" si="355"/>
        <v>0.99967383291763601</v>
      </c>
      <c r="U1396">
        <f t="shared" si="356"/>
        <v>2.8172325868528326E+65</v>
      </c>
      <c r="V1396">
        <f t="shared" si="357"/>
        <v>1.5328702973663339E+68</v>
      </c>
      <c r="W1396">
        <f t="shared" si="358"/>
        <v>1.8378806032664319E-3</v>
      </c>
      <c r="X1396" s="225">
        <f t="shared" si="359"/>
        <v>0.99622780678651579</v>
      </c>
      <c r="Y1396">
        <f t="shared" si="360"/>
        <v>3.5855687469036373E+65</v>
      </c>
      <c r="Z1396">
        <f t="shared" si="361"/>
        <v>4.3796294210466757E+67</v>
      </c>
      <c r="AA1396">
        <f t="shared" si="362"/>
        <v>8.1869226872778016E-3</v>
      </c>
      <c r="AB1396">
        <f t="shared" si="363"/>
        <v>0.97868440102806109</v>
      </c>
    </row>
    <row r="1397" spans="1:28" hidden="1" x14ac:dyDescent="0.2">
      <c r="A1397"/>
      <c r="B1397"/>
      <c r="C1397"/>
      <c r="D1397"/>
      <c r="E1397"/>
      <c r="F1397"/>
      <c r="G1397"/>
      <c r="H1397"/>
      <c r="I1397"/>
      <c r="J1397"/>
      <c r="K1397"/>
      <c r="L1397"/>
      <c r="M1397"/>
      <c r="N1397"/>
      <c r="O1397">
        <f t="shared" si="364"/>
        <v>8</v>
      </c>
      <c r="P1397" s="224">
        <v>16</v>
      </c>
      <c r="Q1397">
        <f t="shared" si="352"/>
        <v>3.5997971943119572E+65</v>
      </c>
      <c r="R1397">
        <f t="shared" si="353"/>
        <v>1.2262962378930717E+69</v>
      </c>
      <c r="S1397">
        <f t="shared" si="354"/>
        <v>2.9355037413283214E-4</v>
      </c>
      <c r="T1397" s="225">
        <f t="shared" si="355"/>
        <v>0.99947813266821417</v>
      </c>
      <c r="U1397">
        <f t="shared" si="356"/>
        <v>3.899780293837974E+65</v>
      </c>
      <c r="V1397">
        <f t="shared" si="357"/>
        <v>1.5328702973663339E+68</v>
      </c>
      <c r="W1397">
        <f t="shared" si="358"/>
        <v>2.5441032424845678E-3</v>
      </c>
      <c r="X1397" s="225">
        <f t="shared" si="359"/>
        <v>0.9943899261832494</v>
      </c>
      <c r="Y1397">
        <f t="shared" si="360"/>
        <v>4.5780029536358507E+65</v>
      </c>
      <c r="Z1397">
        <f t="shared" si="361"/>
        <v>4.3796294210466757E+67</v>
      </c>
      <c r="AA1397">
        <f t="shared" si="362"/>
        <v>1.0452945931077809E-2</v>
      </c>
      <c r="AB1397">
        <f t="shared" si="363"/>
        <v>0.97049747834078326</v>
      </c>
    </row>
    <row r="1398" spans="1:28" hidden="1" x14ac:dyDescent="0.2">
      <c r="A1398"/>
      <c r="B1398"/>
      <c r="C1398"/>
      <c r="D1398"/>
      <c r="E1398"/>
      <c r="F1398"/>
      <c r="G1398"/>
      <c r="H1398"/>
      <c r="I1398"/>
      <c r="J1398"/>
      <c r="K1398"/>
      <c r="L1398"/>
      <c r="M1398"/>
      <c r="N1398"/>
      <c r="O1398">
        <f t="shared" si="364"/>
        <v>8</v>
      </c>
      <c r="P1398" s="224">
        <v>17</v>
      </c>
      <c r="Q1398">
        <f t="shared" si="352"/>
        <v>5.293819403399935E+65</v>
      </c>
      <c r="R1398">
        <f t="shared" si="353"/>
        <v>1.2262962378930717E+69</v>
      </c>
      <c r="S1398">
        <f t="shared" si="354"/>
        <v>4.3169172666592941E-4</v>
      </c>
      <c r="T1398" s="225">
        <f t="shared" si="355"/>
        <v>0.99918458229408136</v>
      </c>
      <c r="U1398">
        <f t="shared" si="356"/>
        <v>5.293819403399936E+65</v>
      </c>
      <c r="V1398">
        <f t="shared" si="357"/>
        <v>1.5328702973663339E+68</v>
      </c>
      <c r="W1398">
        <f t="shared" si="358"/>
        <v>3.4535338133274492E-3</v>
      </c>
      <c r="X1398" s="225">
        <f t="shared" si="359"/>
        <v>0.99184582294076484</v>
      </c>
      <c r="Y1398">
        <f t="shared" si="360"/>
        <v>5.7349710203499603E+65</v>
      </c>
      <c r="Z1398">
        <f t="shared" si="361"/>
        <v>4.3796294210466757E+67</v>
      </c>
      <c r="AA1398">
        <f t="shared" si="362"/>
        <v>1.3094649042199957E-2</v>
      </c>
      <c r="AB1398">
        <f t="shared" si="363"/>
        <v>0.96004453240970544</v>
      </c>
    </row>
    <row r="1399" spans="1:28" hidden="1" x14ac:dyDescent="0.2">
      <c r="A1399"/>
      <c r="B1399"/>
      <c r="C1399"/>
      <c r="D1399"/>
      <c r="E1399"/>
      <c r="F1399"/>
      <c r="G1399"/>
      <c r="H1399"/>
      <c r="I1399"/>
      <c r="J1399"/>
      <c r="K1399"/>
      <c r="L1399"/>
      <c r="M1399"/>
      <c r="N1399"/>
      <c r="O1399">
        <f t="shared" si="364"/>
        <v>8</v>
      </c>
      <c r="P1399" s="224">
        <v>18</v>
      </c>
      <c r="Q1399">
        <f t="shared" si="352"/>
        <v>7.6466280271332897E+65</v>
      </c>
      <c r="R1399">
        <f t="shared" si="353"/>
        <v>1.2262962378930717E+69</v>
      </c>
      <c r="S1399">
        <f t="shared" si="354"/>
        <v>6.2355471629523549E-4</v>
      </c>
      <c r="T1399" s="225">
        <f t="shared" si="355"/>
        <v>0.99875289056741545</v>
      </c>
      <c r="U1399">
        <f t="shared" si="356"/>
        <v>7.0584258711999218E+65</v>
      </c>
      <c r="V1399">
        <f t="shared" si="357"/>
        <v>1.5328702973663339E+68</v>
      </c>
      <c r="W1399">
        <f t="shared" si="358"/>
        <v>4.6047117511032699E-3</v>
      </c>
      <c r="X1399" s="225">
        <f t="shared" si="359"/>
        <v>0.98839228912743737</v>
      </c>
      <c r="Y1399">
        <f t="shared" si="360"/>
        <v>7.0584258711999237E+65</v>
      </c>
      <c r="Z1399">
        <f t="shared" si="361"/>
        <v>4.3796294210466757E+67</v>
      </c>
      <c r="AA1399">
        <f t="shared" si="362"/>
        <v>1.6116491128861422E-2</v>
      </c>
      <c r="AB1399">
        <f t="shared" si="363"/>
        <v>0.94694988336750552</v>
      </c>
    </row>
    <row r="1400" spans="1:28" hidden="1" x14ac:dyDescent="0.2">
      <c r="A1400"/>
      <c r="B1400"/>
      <c r="C1400"/>
      <c r="D1400"/>
      <c r="E1400"/>
      <c r="F1400"/>
      <c r="G1400"/>
      <c r="H1400"/>
      <c r="I1400"/>
      <c r="J1400"/>
      <c r="K1400"/>
      <c r="L1400"/>
      <c r="M1400"/>
      <c r="N1400"/>
      <c r="O1400">
        <f t="shared" si="364"/>
        <v>8</v>
      </c>
      <c r="P1400" s="224">
        <v>19</v>
      </c>
      <c r="Q1400">
        <f t="shared" si="352"/>
        <v>1.0866260880663013E+66</v>
      </c>
      <c r="R1400">
        <f t="shared" si="353"/>
        <v>1.2262962378930717E+69</v>
      </c>
      <c r="S1400">
        <f t="shared" si="354"/>
        <v>8.8610407052480157E-4</v>
      </c>
      <c r="T1400" s="225">
        <f t="shared" si="355"/>
        <v>0.99812933585112018</v>
      </c>
      <c r="U1400">
        <f t="shared" si="356"/>
        <v>9.2564444538981851E+65</v>
      </c>
      <c r="V1400">
        <f t="shared" si="357"/>
        <v>1.5328702973663339E+68</v>
      </c>
      <c r="W1400">
        <f t="shared" si="358"/>
        <v>6.0386351472801929E-3</v>
      </c>
      <c r="X1400" s="225">
        <f t="shared" si="359"/>
        <v>0.98378757737633415</v>
      </c>
      <c r="Y1400">
        <f t="shared" si="360"/>
        <v>8.5444102651367421E+65</v>
      </c>
      <c r="Z1400">
        <f t="shared" si="361"/>
        <v>4.3796294210466757E+67</v>
      </c>
      <c r="AA1400">
        <f t="shared" si="362"/>
        <v>1.9509436629674335E-2</v>
      </c>
      <c r="AB1400">
        <f t="shared" si="363"/>
        <v>0.93083339223864414</v>
      </c>
    </row>
    <row r="1401" spans="1:28" hidden="1" x14ac:dyDescent="0.2">
      <c r="A1401"/>
      <c r="B1401"/>
      <c r="C1401"/>
      <c r="D1401"/>
      <c r="E1401"/>
      <c r="F1401"/>
      <c r="G1401"/>
      <c r="H1401"/>
      <c r="I1401"/>
      <c r="J1401"/>
      <c r="K1401"/>
      <c r="L1401"/>
      <c r="M1401"/>
      <c r="N1401"/>
      <c r="O1401">
        <f t="shared" si="364"/>
        <v>8</v>
      </c>
      <c r="P1401" s="224">
        <v>20</v>
      </c>
      <c r="Q1401">
        <f t="shared" si="352"/>
        <v>1.5212765232928361E+66</v>
      </c>
      <c r="R1401">
        <f t="shared" si="353"/>
        <v>1.2262962378930717E+69</v>
      </c>
      <c r="S1401">
        <f t="shared" si="354"/>
        <v>1.2405456987347339E-3</v>
      </c>
      <c r="T1401" s="225">
        <f t="shared" si="355"/>
        <v>0.99724323178059537</v>
      </c>
      <c r="U1401">
        <f t="shared" si="356"/>
        <v>1.1952886968729317E+66</v>
      </c>
      <c r="V1401">
        <f t="shared" si="357"/>
        <v>1.5328702973663339E+68</v>
      </c>
      <c r="W1401">
        <f t="shared" si="358"/>
        <v>7.7977158206182845E-3</v>
      </c>
      <c r="X1401" s="225">
        <f t="shared" si="359"/>
        <v>0.97774894222905395</v>
      </c>
      <c r="Y1401">
        <f t="shared" si="360"/>
        <v>1.0182088899288008E+66</v>
      </c>
      <c r="Z1401">
        <f t="shared" si="361"/>
        <v>4.3796294210466757E+67</v>
      </c>
      <c r="AA1401">
        <f t="shared" si="362"/>
        <v>2.3248745317028714E-2</v>
      </c>
      <c r="AB1401">
        <f t="shared" si="363"/>
        <v>0.91132395560896984</v>
      </c>
    </row>
    <row r="1402" spans="1:28" hidden="1" x14ac:dyDescent="0.2">
      <c r="A1402"/>
      <c r="B1402"/>
      <c r="C1402"/>
      <c r="D1402"/>
      <c r="E1402"/>
      <c r="F1402"/>
      <c r="G1402"/>
      <c r="H1402"/>
      <c r="I1402"/>
      <c r="J1402"/>
      <c r="K1402"/>
      <c r="L1402"/>
      <c r="M1402"/>
      <c r="N1402"/>
      <c r="O1402">
        <f t="shared" si="364"/>
        <v>8</v>
      </c>
      <c r="P1402" s="224">
        <v>21</v>
      </c>
      <c r="Q1402">
        <f t="shared" si="352"/>
        <v>2.1008104369281741E+66</v>
      </c>
      <c r="R1402">
        <f t="shared" si="353"/>
        <v>1.2262962378930717E+69</v>
      </c>
      <c r="S1402">
        <f t="shared" si="354"/>
        <v>1.7131345363479429E-3</v>
      </c>
      <c r="T1402" s="225">
        <f t="shared" si="355"/>
        <v>0.9960026860818606</v>
      </c>
      <c r="U1402">
        <f t="shared" si="356"/>
        <v>1.5212765232928361E+66</v>
      </c>
      <c r="V1402">
        <f t="shared" si="357"/>
        <v>1.5328702973663339E+68</v>
      </c>
      <c r="W1402">
        <f t="shared" si="358"/>
        <v>9.9243655898779079E-3</v>
      </c>
      <c r="X1402" s="225">
        <f t="shared" si="359"/>
        <v>0.96995122640843567</v>
      </c>
      <c r="Y1402">
        <f t="shared" si="360"/>
        <v>1.1952886968729317E+66</v>
      </c>
      <c r="Z1402">
        <f t="shared" si="361"/>
        <v>4.3796294210466757E+67</v>
      </c>
      <c r="AA1402">
        <f t="shared" si="362"/>
        <v>2.729200537216395E-2</v>
      </c>
      <c r="AB1402">
        <f t="shared" si="363"/>
        <v>0.88807521029194114</v>
      </c>
    </row>
    <row r="1403" spans="1:28" hidden="1" x14ac:dyDescent="0.2">
      <c r="A1403"/>
      <c r="B1403"/>
      <c r="C1403"/>
      <c r="D1403"/>
      <c r="E1403"/>
      <c r="F1403"/>
      <c r="G1403"/>
      <c r="H1403"/>
      <c r="I1403"/>
      <c r="J1403"/>
      <c r="K1403"/>
      <c r="L1403"/>
      <c r="M1403"/>
      <c r="N1403"/>
      <c r="O1403">
        <f t="shared" si="364"/>
        <v>8</v>
      </c>
      <c r="P1403" s="224">
        <v>22</v>
      </c>
      <c r="Q1403">
        <f t="shared" si="352"/>
        <v>2.8647415049020631E+66</v>
      </c>
      <c r="R1403">
        <f t="shared" si="353"/>
        <v>1.2262962378930717E+69</v>
      </c>
      <c r="S1403">
        <f t="shared" si="354"/>
        <v>2.3360925495653829E-3</v>
      </c>
      <c r="T1403" s="225">
        <f t="shared" si="355"/>
        <v>0.99428955154551268</v>
      </c>
      <c r="U1403">
        <f t="shared" si="356"/>
        <v>1.909827669934703E+66</v>
      </c>
      <c r="V1403">
        <f t="shared" si="357"/>
        <v>1.5328702973663339E+68</v>
      </c>
      <c r="W1403">
        <f t="shared" si="358"/>
        <v>1.2459160264348717E-2</v>
      </c>
      <c r="X1403" s="225">
        <f t="shared" si="359"/>
        <v>0.96002686081855781</v>
      </c>
      <c r="Y1403">
        <f t="shared" si="360"/>
        <v>1.3829786575389413E+66</v>
      </c>
      <c r="Z1403">
        <f t="shared" si="361"/>
        <v>4.3796294210466757E+67</v>
      </c>
      <c r="AA1403">
        <f t="shared" si="362"/>
        <v>3.1577526876884185E-2</v>
      </c>
      <c r="AB1403">
        <f t="shared" si="363"/>
        <v>0.86078320491977722</v>
      </c>
    </row>
    <row r="1404" spans="1:28" hidden="1" x14ac:dyDescent="0.2">
      <c r="A1404"/>
      <c r="B1404"/>
      <c r="C1404"/>
      <c r="D1404"/>
      <c r="E1404"/>
      <c r="F1404"/>
      <c r="G1404"/>
      <c r="H1404"/>
      <c r="I1404"/>
      <c r="J1404"/>
      <c r="K1404"/>
      <c r="L1404"/>
      <c r="M1404"/>
      <c r="N1404"/>
      <c r="O1404">
        <f t="shared" si="364"/>
        <v>8</v>
      </c>
      <c r="P1404" s="224">
        <v>23</v>
      </c>
      <c r="Q1404">
        <f t="shared" si="352"/>
        <v>3.8611733326940921E+66</v>
      </c>
      <c r="R1404">
        <f t="shared" si="353"/>
        <v>1.2262962378930717E+69</v>
      </c>
      <c r="S1404">
        <f t="shared" si="354"/>
        <v>3.1486464798490001E-3</v>
      </c>
      <c r="T1404" s="225">
        <f t="shared" si="355"/>
        <v>0.99195345899594733</v>
      </c>
      <c r="U1404">
        <f t="shared" si="356"/>
        <v>2.366525591006054E+66</v>
      </c>
      <c r="V1404">
        <f t="shared" si="357"/>
        <v>1.5328702973663339E+68</v>
      </c>
      <c r="W1404">
        <f t="shared" si="358"/>
        <v>1.5438524675388686E-2</v>
      </c>
      <c r="X1404" s="225">
        <f t="shared" si="359"/>
        <v>0.94756770055420914</v>
      </c>
      <c r="Y1404">
        <f t="shared" si="360"/>
        <v>1.5776837273373646E+66</v>
      </c>
      <c r="Z1404">
        <f t="shared" si="361"/>
        <v>4.3796294210466757E+67</v>
      </c>
      <c r="AA1404">
        <f t="shared" si="362"/>
        <v>3.6023224242573433E-2</v>
      </c>
      <c r="AB1404">
        <f t="shared" si="363"/>
        <v>0.82920567804289302</v>
      </c>
    </row>
    <row r="1405" spans="1:28" hidden="1" x14ac:dyDescent="0.2">
      <c r="A1405"/>
      <c r="B1405"/>
      <c r="C1405"/>
      <c r="D1405"/>
      <c r="E1405"/>
      <c r="F1405"/>
      <c r="G1405"/>
      <c r="H1405"/>
      <c r="I1405"/>
      <c r="J1405"/>
      <c r="K1405"/>
      <c r="L1405"/>
      <c r="M1405"/>
      <c r="N1405"/>
      <c r="O1405">
        <f t="shared" si="364"/>
        <v>8</v>
      </c>
      <c r="P1405" s="224">
        <v>24</v>
      </c>
      <c r="Q1405">
        <f t="shared" si="352"/>
        <v>5.1482311102587723E+66</v>
      </c>
      <c r="R1405">
        <f t="shared" si="353"/>
        <v>1.2262962378930717E+69</v>
      </c>
      <c r="S1405">
        <f t="shared" si="354"/>
        <v>4.1981953064653193E-3</v>
      </c>
      <c r="T1405" s="225">
        <f t="shared" si="355"/>
        <v>0.98880481251609831</v>
      </c>
      <c r="U1405">
        <f t="shared" si="356"/>
        <v>2.8958799995205655E+66</v>
      </c>
      <c r="V1405">
        <f t="shared" si="357"/>
        <v>1.5328702973663339E+68</v>
      </c>
      <c r="W1405">
        <f t="shared" si="358"/>
        <v>1.8891878879094048E-2</v>
      </c>
      <c r="X1405" s="225">
        <f t="shared" si="359"/>
        <v>0.93212917587882049</v>
      </c>
      <c r="Y1405">
        <f t="shared" si="360"/>
        <v>1.7748941932545381E+66</v>
      </c>
      <c r="Z1405">
        <f t="shared" si="361"/>
        <v>4.3796294210466757E+67</v>
      </c>
      <c r="AA1405">
        <f t="shared" si="362"/>
        <v>4.0526127272895181E-2</v>
      </c>
      <c r="AB1405">
        <f t="shared" si="363"/>
        <v>0.7931824538003196</v>
      </c>
    </row>
    <row r="1406" spans="1:28" hidden="1" x14ac:dyDescent="0.2">
      <c r="A1406"/>
      <c r="B1406"/>
      <c r="C1406"/>
      <c r="D1406"/>
      <c r="E1406"/>
      <c r="F1406"/>
      <c r="G1406"/>
      <c r="H1406"/>
      <c r="I1406"/>
      <c r="J1406"/>
      <c r="K1406"/>
      <c r="L1406"/>
      <c r="M1406"/>
      <c r="N1406"/>
      <c r="O1406">
        <f t="shared" si="364"/>
        <v>8</v>
      </c>
      <c r="P1406" s="224">
        <v>25</v>
      </c>
      <c r="Q1406">
        <f t="shared" si="352"/>
        <v>6.7956650655417286E+66</v>
      </c>
      <c r="R1406">
        <f t="shared" si="353"/>
        <v>1.2262962378930717E+69</v>
      </c>
      <c r="S1406">
        <f t="shared" si="354"/>
        <v>5.5416178045343432E-3</v>
      </c>
      <c r="T1406" s="225">
        <f t="shared" si="355"/>
        <v>0.98460661720963294</v>
      </c>
      <c r="U1406">
        <f t="shared" si="356"/>
        <v>3.5007971549759663E+66</v>
      </c>
      <c r="V1406">
        <f t="shared" si="357"/>
        <v>1.5328702973663339E+68</v>
      </c>
      <c r="W1406">
        <f t="shared" si="358"/>
        <v>2.2838182467171429E-2</v>
      </c>
      <c r="X1406" s="225">
        <f t="shared" si="359"/>
        <v>0.91323729699972644</v>
      </c>
      <c r="Y1406">
        <f t="shared" si="360"/>
        <v>1.969198399673985E+66</v>
      </c>
      <c r="Z1406">
        <f t="shared" si="361"/>
        <v>4.3796294210466757E+67</v>
      </c>
      <c r="AA1406">
        <f t="shared" si="362"/>
        <v>4.4962671732243768E-2</v>
      </c>
      <c r="AB1406">
        <f t="shared" si="363"/>
        <v>0.75265632652742442</v>
      </c>
    </row>
    <row r="1407" spans="1:28" hidden="1" x14ac:dyDescent="0.2">
      <c r="A1407"/>
      <c r="B1407"/>
      <c r="C1407"/>
      <c r="D1407"/>
      <c r="E1407"/>
      <c r="F1407"/>
      <c r="G1407"/>
      <c r="H1407"/>
      <c r="I1407"/>
      <c r="J1407"/>
      <c r="K1407"/>
      <c r="L1407"/>
      <c r="M1407"/>
      <c r="N1407"/>
      <c r="O1407">
        <f t="shared" si="364"/>
        <v>8</v>
      </c>
      <c r="P1407" s="224">
        <v>26</v>
      </c>
      <c r="Q1407">
        <f t="shared" si="352"/>
        <v>8.8866389318620503E+66</v>
      </c>
      <c r="R1407">
        <f t="shared" si="353"/>
        <v>1.2262962378930717E+69</v>
      </c>
      <c r="S1407">
        <f t="shared" si="354"/>
        <v>7.2467309751601235E-3</v>
      </c>
      <c r="T1407" s="225">
        <f t="shared" si="355"/>
        <v>0.97906499940509861</v>
      </c>
      <c r="U1407">
        <f t="shared" si="356"/>
        <v>4.1819477326410654E+66</v>
      </c>
      <c r="V1407">
        <f t="shared" si="357"/>
        <v>1.5328702973663339E+68</v>
      </c>
      <c r="W1407">
        <f t="shared" si="358"/>
        <v>2.728181073001534E-2</v>
      </c>
      <c r="X1407" s="225">
        <f t="shared" si="359"/>
        <v>0.89039911453255505</v>
      </c>
      <c r="Y1407">
        <f t="shared" si="360"/>
        <v>2.1543367107544422E+66</v>
      </c>
      <c r="Z1407">
        <f t="shared" si="361"/>
        <v>4.3796294210466757E+67</v>
      </c>
      <c r="AA1407">
        <f t="shared" si="362"/>
        <v>4.91899314677538E-2</v>
      </c>
      <c r="AB1407">
        <f t="shared" si="363"/>
        <v>0.70769365479518065</v>
      </c>
    </row>
    <row r="1408" spans="1:28" hidden="1" x14ac:dyDescent="0.2">
      <c r="A1408"/>
      <c r="B1408"/>
      <c r="C1408"/>
      <c r="D1408"/>
      <c r="E1408"/>
      <c r="F1408"/>
      <c r="G1408"/>
      <c r="H1408"/>
      <c r="I1408"/>
      <c r="J1408"/>
      <c r="K1408"/>
      <c r="L1408"/>
      <c r="M1408"/>
      <c r="N1408"/>
      <c r="O1408">
        <f t="shared" si="364"/>
        <v>8</v>
      </c>
      <c r="P1408" s="224">
        <v>27</v>
      </c>
      <c r="Q1408">
        <f t="shared" si="352"/>
        <v>1.1519717133895212E+67</v>
      </c>
      <c r="R1408">
        <f t="shared" si="353"/>
        <v>1.2262962378930717E+69</v>
      </c>
      <c r="S1408">
        <f t="shared" si="354"/>
        <v>9.3939105233556836E-3</v>
      </c>
      <c r="T1408" s="225">
        <f t="shared" si="355"/>
        <v>0.97181826842993846</v>
      </c>
      <c r="U1408">
        <f t="shared" si="356"/>
        <v>4.9370216288122474E+66</v>
      </c>
      <c r="V1408">
        <f t="shared" si="357"/>
        <v>1.5328702973663339E+68</v>
      </c>
      <c r="W1408">
        <f t="shared" si="358"/>
        <v>3.2207693222933986E-2</v>
      </c>
      <c r="X1408" s="225">
        <f t="shared" si="359"/>
        <v>0.8631173038025397</v>
      </c>
      <c r="Y1408">
        <f t="shared" si="360"/>
        <v>2.323304295911702E+66</v>
      </c>
      <c r="Z1408">
        <f t="shared" si="361"/>
        <v>4.3796294210466757E+67</v>
      </c>
      <c r="AA1408">
        <f t="shared" si="362"/>
        <v>5.3047965308363053E-2</v>
      </c>
      <c r="AB1408">
        <f t="shared" si="363"/>
        <v>0.65850372332742679</v>
      </c>
    </row>
    <row r="1409" spans="1:28" hidden="1" x14ac:dyDescent="0.2">
      <c r="A1409"/>
      <c r="B1409"/>
      <c r="C1409"/>
      <c r="D1409"/>
      <c r="E1409"/>
      <c r="F1409"/>
      <c r="G1409"/>
      <c r="H1409"/>
      <c r="I1409"/>
      <c r="J1409"/>
      <c r="K1409"/>
      <c r="L1409"/>
      <c r="M1409"/>
      <c r="N1409"/>
      <c r="O1409">
        <f t="shared" si="364"/>
        <v>8</v>
      </c>
      <c r="P1409" s="224">
        <v>28</v>
      </c>
      <c r="Q1409">
        <f t="shared" si="352"/>
        <v>1.4811064886436845E+67</v>
      </c>
      <c r="R1409">
        <f t="shared" si="353"/>
        <v>1.2262962378930717E+69</v>
      </c>
      <c r="S1409">
        <f t="shared" si="354"/>
        <v>1.2077884958600283E-2</v>
      </c>
      <c r="T1409" s="225">
        <f t="shared" si="355"/>
        <v>0.96242435790658276</v>
      </c>
      <c r="U1409">
        <f t="shared" si="356"/>
        <v>5.7598585669476061E+66</v>
      </c>
      <c r="V1409">
        <f t="shared" si="357"/>
        <v>1.5328702973663339E+68</v>
      </c>
      <c r="W1409">
        <f t="shared" si="358"/>
        <v>3.757564209342288E-2</v>
      </c>
      <c r="X1409" s="225">
        <f t="shared" si="359"/>
        <v>0.83090961057960577</v>
      </c>
      <c r="Y1409">
        <f t="shared" si="360"/>
        <v>2.4685108144061237E+66</v>
      </c>
      <c r="Z1409">
        <f t="shared" si="361"/>
        <v>4.3796294210466757E+67</v>
      </c>
      <c r="AA1409">
        <f t="shared" si="362"/>
        <v>5.6363463140134379E-2</v>
      </c>
      <c r="AB1409">
        <f t="shared" si="363"/>
        <v>0.60545575801906371</v>
      </c>
    </row>
    <row r="1410" spans="1:28" hidden="1" x14ac:dyDescent="0.2">
      <c r="A1410"/>
      <c r="B1410"/>
      <c r="C1410"/>
      <c r="D1410"/>
      <c r="E1410"/>
      <c r="F1410"/>
      <c r="G1410"/>
      <c r="H1410"/>
      <c r="I1410"/>
      <c r="J1410"/>
      <c r="K1410"/>
      <c r="L1410"/>
      <c r="M1410"/>
      <c r="N1410"/>
      <c r="O1410">
        <f t="shared" si="364"/>
        <v>8</v>
      </c>
      <c r="P1410" s="224">
        <v>29</v>
      </c>
      <c r="Q1410">
        <f t="shared" si="352"/>
        <v>1.8896875889591331E+67</v>
      </c>
      <c r="R1410">
        <f t="shared" si="353"/>
        <v>1.2262962378930717E+69</v>
      </c>
      <c r="S1410">
        <f t="shared" si="354"/>
        <v>1.5409715292006845E-2</v>
      </c>
      <c r="T1410" s="225">
        <f t="shared" si="355"/>
        <v>0.95034647294798247</v>
      </c>
      <c r="U1410">
        <f t="shared" si="356"/>
        <v>6.639442880126861E+66</v>
      </c>
      <c r="V1410">
        <f t="shared" si="357"/>
        <v>1.5328702973663339E+68</v>
      </c>
      <c r="W1410">
        <f t="shared" si="358"/>
        <v>4.3313794334290827E-2</v>
      </c>
      <c r="X1410" s="225">
        <f t="shared" si="359"/>
        <v>0.79333396848618287</v>
      </c>
      <c r="Y1410">
        <f t="shared" si="360"/>
        <v>2.582005564493755E+66</v>
      </c>
      <c r="Z1410">
        <f t="shared" si="361"/>
        <v>4.3796294210466757E+67</v>
      </c>
      <c r="AA1410">
        <f t="shared" si="362"/>
        <v>5.8954886732784081E-2</v>
      </c>
      <c r="AB1410">
        <f t="shared" si="363"/>
        <v>0.5490922948789293</v>
      </c>
    </row>
    <row r="1411" spans="1:28" hidden="1" x14ac:dyDescent="0.2">
      <c r="A1411"/>
      <c r="B1411"/>
      <c r="C1411"/>
      <c r="D1411"/>
      <c r="E1411"/>
      <c r="F1411"/>
      <c r="G1411"/>
      <c r="H1411"/>
      <c r="I1411"/>
      <c r="J1411"/>
      <c r="K1411"/>
      <c r="L1411"/>
      <c r="M1411"/>
      <c r="N1411"/>
      <c r="O1411">
        <f t="shared" si="364"/>
        <v>8</v>
      </c>
      <c r="P1411" s="224">
        <v>30</v>
      </c>
      <c r="Q1411">
        <f t="shared" si="352"/>
        <v>2.3936042793483077E+67</v>
      </c>
      <c r="R1411">
        <f t="shared" si="353"/>
        <v>1.2262962378930717E+69</v>
      </c>
      <c r="S1411">
        <f t="shared" si="354"/>
        <v>1.9518972703209261E-2</v>
      </c>
      <c r="T1411" s="225">
        <f t="shared" si="355"/>
        <v>0.93493675765597561</v>
      </c>
      <c r="U1411">
        <f t="shared" si="356"/>
        <v>7.5587503558365316E+66</v>
      </c>
      <c r="V1411">
        <f t="shared" si="357"/>
        <v>1.5328702973663339E+68</v>
      </c>
      <c r="W1411">
        <f t="shared" si="358"/>
        <v>4.9311088934422084E-2</v>
      </c>
      <c r="X1411" s="225">
        <f t="shared" si="359"/>
        <v>0.75002017415189204</v>
      </c>
      <c r="Y1411">
        <f t="shared" si="360"/>
        <v>2.6557771520507445E+66</v>
      </c>
      <c r="Z1411">
        <f t="shared" si="361"/>
        <v>4.3796294210466757E+67</v>
      </c>
      <c r="AA1411">
        <f t="shared" si="362"/>
        <v>6.0639312068007059E-2</v>
      </c>
      <c r="AB1411">
        <f t="shared" si="363"/>
        <v>0.4901374081461452</v>
      </c>
    </row>
    <row r="1412" spans="1:28" hidden="1" x14ac:dyDescent="0.2">
      <c r="A1412"/>
      <c r="B1412"/>
      <c r="C1412"/>
      <c r="D1412"/>
      <c r="E1412"/>
      <c r="F1412"/>
      <c r="G1412"/>
      <c r="H1412"/>
      <c r="I1412"/>
      <c r="J1412"/>
      <c r="K1412"/>
      <c r="L1412"/>
      <c r="M1412"/>
      <c r="N1412"/>
      <c r="O1412">
        <f t="shared" si="364"/>
        <v>8</v>
      </c>
      <c r="P1412" s="224">
        <v>31</v>
      </c>
      <c r="Q1412">
        <f t="shared" si="352"/>
        <v>3.011308609502674E+67</v>
      </c>
      <c r="R1412">
        <f t="shared" si="353"/>
        <v>1.2262962378930717E+69</v>
      </c>
      <c r="S1412">
        <f t="shared" si="354"/>
        <v>2.4556126949198457E-2</v>
      </c>
      <c r="T1412" s="225">
        <f t="shared" si="355"/>
        <v>0.91541778495276638</v>
      </c>
      <c r="U1412">
        <f t="shared" si="356"/>
        <v>8.4934345396230266E+66</v>
      </c>
      <c r="V1412">
        <f t="shared" si="357"/>
        <v>1.5328702973663339E+68</v>
      </c>
      <c r="W1412">
        <f t="shared" si="358"/>
        <v>5.5408696705884559E-2</v>
      </c>
      <c r="X1412" s="225">
        <f t="shared" si="359"/>
        <v>0.70070908521747</v>
      </c>
      <c r="Y1412">
        <f t="shared" si="360"/>
        <v>2.6821372230387693E+66</v>
      </c>
      <c r="Z1412">
        <f t="shared" si="361"/>
        <v>4.3796294210466757E+67</v>
      </c>
      <c r="AA1412">
        <f t="shared" si="362"/>
        <v>6.1241191095975714E-2</v>
      </c>
      <c r="AB1412">
        <f t="shared" si="363"/>
        <v>0.42949809607813816</v>
      </c>
    </row>
    <row r="1413" spans="1:28" hidden="1" x14ac:dyDescent="0.2">
      <c r="A1413"/>
      <c r="B1413"/>
      <c r="C1413"/>
      <c r="D1413"/>
      <c r="E1413"/>
      <c r="F1413"/>
      <c r="G1413"/>
      <c r="H1413"/>
      <c r="I1413"/>
      <c r="J1413"/>
      <c r="K1413"/>
      <c r="L1413"/>
      <c r="M1413"/>
      <c r="N1413"/>
      <c r="O1413">
        <f t="shared" si="364"/>
        <v>8</v>
      </c>
      <c r="P1413" s="224">
        <v>32</v>
      </c>
      <c r="Q1413">
        <f t="shared" si="352"/>
        <v>3.7641357618783711E+67</v>
      </c>
      <c r="R1413">
        <f t="shared" si="353"/>
        <v>1.2262962378930717E+69</v>
      </c>
      <c r="S1413">
        <f t="shared" si="354"/>
        <v>3.0695158686498303E-2</v>
      </c>
      <c r="T1413" s="225">
        <f t="shared" si="355"/>
        <v>0.89086165800356787</v>
      </c>
      <c r="U1413">
        <f t="shared" si="356"/>
        <v>9.4103394046958573E+66</v>
      </c>
      <c r="V1413">
        <f t="shared" si="357"/>
        <v>1.5328702973663339E+68</v>
      </c>
      <c r="W1413">
        <f t="shared" si="358"/>
        <v>6.1390317372996377E-2</v>
      </c>
      <c r="X1413" s="225">
        <f t="shared" si="359"/>
        <v>0.64530038851158544</v>
      </c>
      <c r="Y1413">
        <f t="shared" si="360"/>
        <v>2.6541982936321965E+66</v>
      </c>
      <c r="Z1413">
        <f t="shared" si="361"/>
        <v>4.3796294210466757E+67</v>
      </c>
      <c r="AA1413">
        <f t="shared" si="362"/>
        <v>6.060326202206115E-2</v>
      </c>
      <c r="AB1413">
        <f t="shared" si="363"/>
        <v>0.36825690498216246</v>
      </c>
    </row>
    <row r="1414" spans="1:28" hidden="1" x14ac:dyDescent="0.2">
      <c r="A1414"/>
      <c r="B1414"/>
      <c r="C1414"/>
      <c r="D1414"/>
      <c r="E1414"/>
      <c r="F1414"/>
      <c r="G1414"/>
      <c r="H1414"/>
      <c r="I1414"/>
      <c r="J1414"/>
      <c r="K1414"/>
      <c r="L1414"/>
      <c r="M1414"/>
      <c r="N1414"/>
      <c r="O1414">
        <f t="shared" si="364"/>
        <v>8</v>
      </c>
      <c r="P1414" s="224">
        <v>33</v>
      </c>
      <c r="Q1414">
        <f t="shared" si="352"/>
        <v>4.6766535223337094E+67</v>
      </c>
      <c r="R1414">
        <f t="shared" si="353"/>
        <v>1.2262962378930717E+69</v>
      </c>
      <c r="S1414">
        <f t="shared" si="354"/>
        <v>3.8136409277164357E-2</v>
      </c>
      <c r="T1414" s="225">
        <f t="shared" si="355"/>
        <v>0.86016649931706957</v>
      </c>
      <c r="U1414">
        <f t="shared" si="356"/>
        <v>1.0265824805122829E+67</v>
      </c>
      <c r="V1414">
        <f t="shared" si="357"/>
        <v>1.5328702973663339E+68</v>
      </c>
      <c r="W1414">
        <f t="shared" si="358"/>
        <v>6.6971255315996542E-2</v>
      </c>
      <c r="X1414" s="225">
        <f t="shared" si="359"/>
        <v>0.58391007113858906</v>
      </c>
      <c r="Y1414">
        <f t="shared" si="360"/>
        <v>2.5664562012806885E+66</v>
      </c>
      <c r="Z1414">
        <f t="shared" si="361"/>
        <v>4.3796294210466757E+67</v>
      </c>
      <c r="AA1414">
        <f t="shared" si="362"/>
        <v>5.8599848401496443E-2</v>
      </c>
      <c r="AB1414">
        <f t="shared" si="363"/>
        <v>0.30765364296010134</v>
      </c>
    </row>
    <row r="1415" spans="1:28" hidden="1" x14ac:dyDescent="0.2">
      <c r="A1415"/>
      <c r="B1415"/>
      <c r="C1415"/>
      <c r="D1415"/>
      <c r="E1415"/>
      <c r="F1415"/>
      <c r="G1415"/>
      <c r="H1415"/>
      <c r="I1415"/>
      <c r="J1415"/>
      <c r="K1415"/>
      <c r="L1415"/>
      <c r="M1415"/>
      <c r="N1415"/>
      <c r="O1415">
        <f t="shared" si="364"/>
        <v>8</v>
      </c>
      <c r="P1415" s="224">
        <v>34</v>
      </c>
      <c r="Q1415">
        <f t="shared" si="352"/>
        <v>5.7770425864121761E+67</v>
      </c>
      <c r="R1415">
        <f t="shared" si="353"/>
        <v>1.2262962378930717E+69</v>
      </c>
      <c r="S1415">
        <f t="shared" si="354"/>
        <v>4.7109682048261423E-2</v>
      </c>
      <c r="T1415" s="225">
        <f t="shared" si="355"/>
        <v>0.82203009003990524</v>
      </c>
      <c r="U1415">
        <f t="shared" si="356"/>
        <v>1.1003890640785201E+67</v>
      </c>
      <c r="V1415">
        <f t="shared" si="357"/>
        <v>1.5328702973663339E+68</v>
      </c>
      <c r="W1415">
        <f t="shared" si="358"/>
        <v>7.1786182168780258E-2</v>
      </c>
      <c r="X1415" s="225">
        <f t="shared" si="359"/>
        <v>0.51693881582259249</v>
      </c>
      <c r="Y1415">
        <f t="shared" si="360"/>
        <v>2.4154881894406663E+66</v>
      </c>
      <c r="Z1415">
        <f t="shared" si="361"/>
        <v>4.3796294210466757E+67</v>
      </c>
      <c r="AA1415">
        <f t="shared" si="362"/>
        <v>5.5152798495526484E-2</v>
      </c>
      <c r="AB1415">
        <f t="shared" si="363"/>
        <v>0.24905379455860491</v>
      </c>
    </row>
    <row r="1416" spans="1:28" hidden="1" x14ac:dyDescent="0.2">
      <c r="A1416"/>
      <c r="B1416"/>
      <c r="C1416"/>
      <c r="D1416"/>
      <c r="E1416"/>
      <c r="F1416"/>
      <c r="G1416"/>
      <c r="H1416"/>
      <c r="I1416"/>
      <c r="J1416"/>
      <c r="K1416"/>
      <c r="L1416"/>
      <c r="M1416"/>
      <c r="N1416"/>
      <c r="O1416">
        <f t="shared" si="364"/>
        <v>8</v>
      </c>
      <c r="P1416" s="224">
        <v>35</v>
      </c>
      <c r="Q1416">
        <f t="shared" si="352"/>
        <v>7.0975094633065474E+67</v>
      </c>
      <c r="R1416">
        <f t="shared" si="353"/>
        <v>1.2262962378930717E+69</v>
      </c>
      <c r="S1416">
        <f t="shared" si="354"/>
        <v>5.7877609373579622E-2</v>
      </c>
      <c r="T1416" s="225">
        <f t="shared" si="355"/>
        <v>0.77492040799164386</v>
      </c>
      <c r="U1416">
        <f t="shared" si="356"/>
        <v>1.1554085172824355E+67</v>
      </c>
      <c r="V1416">
        <f t="shared" si="357"/>
        <v>1.5328702973663339E+68</v>
      </c>
      <c r="W1416">
        <f t="shared" si="358"/>
        <v>7.5375491277218584E-2</v>
      </c>
      <c r="X1416" s="225">
        <f t="shared" si="359"/>
        <v>0.44515263365381225</v>
      </c>
      <c r="Y1416">
        <f t="shared" si="360"/>
        <v>2.2007781281570404E+66</v>
      </c>
      <c r="Z1416">
        <f t="shared" si="361"/>
        <v>4.3796294210466757E+67</v>
      </c>
      <c r="AA1416">
        <f t="shared" si="362"/>
        <v>5.02503275181461E-2</v>
      </c>
      <c r="AB1416">
        <f t="shared" si="363"/>
        <v>0.19390099606307842</v>
      </c>
    </row>
    <row r="1417" spans="1:28" hidden="1" x14ac:dyDescent="0.2">
      <c r="A1417"/>
      <c r="B1417"/>
      <c r="C1417"/>
      <c r="D1417"/>
      <c r="E1417"/>
      <c r="F1417"/>
      <c r="G1417"/>
      <c r="H1417"/>
      <c r="I1417"/>
      <c r="J1417"/>
      <c r="K1417"/>
      <c r="L1417"/>
      <c r="M1417"/>
      <c r="N1417"/>
      <c r="O1417">
        <f t="shared" si="364"/>
        <v>8</v>
      </c>
      <c r="P1417" s="224">
        <v>36</v>
      </c>
      <c r="Q1417">
        <f t="shared" si="352"/>
        <v>8.6747337884856392E+67</v>
      </c>
      <c r="R1417">
        <f t="shared" si="353"/>
        <v>1.2262962378930717E+69</v>
      </c>
      <c r="S1417">
        <f t="shared" si="354"/>
        <v>7.0739300345485048E-2</v>
      </c>
      <c r="T1417" s="225">
        <f t="shared" si="355"/>
        <v>0.71704279861806419</v>
      </c>
      <c r="U1417">
        <f t="shared" si="356"/>
        <v>1.1829182438844243E+67</v>
      </c>
      <c r="V1417">
        <f t="shared" si="357"/>
        <v>1.5328702973663339E+68</v>
      </c>
      <c r="W1417">
        <f t="shared" si="358"/>
        <v>7.717014583143976E-2</v>
      </c>
      <c r="X1417" s="225">
        <f t="shared" si="359"/>
        <v>0.36977714237659365</v>
      </c>
      <c r="Y1417">
        <f t="shared" si="360"/>
        <v>1.925680862137392E+66</v>
      </c>
      <c r="Z1417">
        <f t="shared" si="361"/>
        <v>4.3796294210466757E+67</v>
      </c>
      <c r="AA1417">
        <f t="shared" si="362"/>
        <v>4.3969036578377418E-2</v>
      </c>
      <c r="AB1417">
        <f t="shared" si="363"/>
        <v>0.14365066854493233</v>
      </c>
    </row>
    <row r="1418" spans="1:28" hidden="1" x14ac:dyDescent="0.2">
      <c r="A1418"/>
      <c r="B1418"/>
      <c r="C1418"/>
      <c r="D1418"/>
      <c r="E1418"/>
      <c r="F1418"/>
      <c r="G1418"/>
      <c r="H1418"/>
      <c r="I1418"/>
      <c r="J1418"/>
      <c r="K1418"/>
      <c r="L1418"/>
      <c r="M1418"/>
      <c r="N1418"/>
      <c r="O1418">
        <f t="shared" si="364"/>
        <v>8</v>
      </c>
      <c r="P1418" s="224">
        <v>37</v>
      </c>
      <c r="Q1418">
        <f t="shared" si="352"/>
        <v>1.0550351904915401E+68</v>
      </c>
      <c r="R1418">
        <f t="shared" si="353"/>
        <v>1.2262962378930717E+69</v>
      </c>
      <c r="S1418">
        <f t="shared" si="354"/>
        <v>8.6034284203971856E-2</v>
      </c>
      <c r="T1418" s="225">
        <f t="shared" si="355"/>
        <v>0.64630349827257916</v>
      </c>
      <c r="U1418">
        <f t="shared" si="356"/>
        <v>1.1722613227683297E+67</v>
      </c>
      <c r="V1418">
        <f t="shared" si="357"/>
        <v>1.5328702973663339E+68</v>
      </c>
      <c r="W1418">
        <f t="shared" si="358"/>
        <v>7.6474919292416565E-2</v>
      </c>
      <c r="X1418" s="225">
        <f t="shared" si="359"/>
        <v>0.29260699654515387</v>
      </c>
      <c r="Y1418">
        <f t="shared" si="360"/>
        <v>1.5985381674113842E+66</v>
      </c>
      <c r="Z1418">
        <f t="shared" si="361"/>
        <v>4.3796294210466757E+67</v>
      </c>
      <c r="AA1418">
        <f t="shared" si="362"/>
        <v>3.6499393298653884E-2</v>
      </c>
      <c r="AB1418">
        <f t="shared" si="363"/>
        <v>9.9681631966554912E-2</v>
      </c>
    </row>
    <row r="1419" spans="1:28" hidden="1" x14ac:dyDescent="0.2">
      <c r="A1419"/>
      <c r="B1419"/>
      <c r="C1419"/>
      <c r="D1419"/>
      <c r="E1419"/>
      <c r="F1419"/>
      <c r="G1419"/>
      <c r="H1419"/>
      <c r="I1419"/>
      <c r="J1419"/>
      <c r="K1419"/>
      <c r="L1419"/>
      <c r="M1419"/>
      <c r="N1419"/>
      <c r="O1419">
        <f t="shared" si="364"/>
        <v>8</v>
      </c>
      <c r="P1419" s="224">
        <v>38</v>
      </c>
      <c r="Q1419">
        <f t="shared" si="352"/>
        <v>1.2771478621739082E+68</v>
      </c>
      <c r="R1419">
        <f t="shared" si="353"/>
        <v>1.2262962378930717E+69</v>
      </c>
      <c r="S1419">
        <f t="shared" si="354"/>
        <v>0.10414676508901355</v>
      </c>
      <c r="T1419" s="225">
        <f t="shared" si="355"/>
        <v>0.5602692140686073</v>
      </c>
      <c r="U1419">
        <f t="shared" si="356"/>
        <v>1.1105633584121474E+67</v>
      </c>
      <c r="V1419">
        <f t="shared" si="357"/>
        <v>1.5328702973663339E+68</v>
      </c>
      <c r="W1419">
        <f t="shared" si="358"/>
        <v>7.2449923540187089E-2</v>
      </c>
      <c r="X1419" s="225">
        <f t="shared" si="359"/>
        <v>0.21613207725273731</v>
      </c>
      <c r="Y1419">
        <f t="shared" si="360"/>
        <v>1.2339592871245576E+66</v>
      </c>
      <c r="Z1419">
        <f t="shared" si="361"/>
        <v>4.3796294210466757E+67</v>
      </c>
      <c r="AA1419">
        <f t="shared" si="362"/>
        <v>2.8174970265627108E-2</v>
      </c>
      <c r="AB1419">
        <f t="shared" si="363"/>
        <v>6.3182238667901028E-2</v>
      </c>
    </row>
    <row r="1420" spans="1:28" hidden="1" x14ac:dyDescent="0.2">
      <c r="A1420"/>
      <c r="B1420"/>
      <c r="C1420"/>
      <c r="D1420"/>
      <c r="E1420"/>
      <c r="F1420"/>
      <c r="G1420"/>
      <c r="H1420"/>
      <c r="I1420"/>
      <c r="J1420"/>
      <c r="K1420"/>
      <c r="L1420"/>
      <c r="M1420"/>
      <c r="N1420"/>
      <c r="O1420">
        <f t="shared" si="364"/>
        <v>8</v>
      </c>
      <c r="P1420" s="224">
        <v>39</v>
      </c>
      <c r="Q1420">
        <f t="shared" si="352"/>
        <v>1.5391269108250165E+68</v>
      </c>
      <c r="R1420">
        <f t="shared" si="353"/>
        <v>1.2262962378930717E+69</v>
      </c>
      <c r="S1420">
        <f t="shared" si="354"/>
        <v>0.12551020408163582</v>
      </c>
      <c r="T1420" s="225">
        <f t="shared" si="355"/>
        <v>0.45612244897959375</v>
      </c>
      <c r="U1420">
        <f t="shared" si="356"/>
        <v>9.8242143244146778E+66</v>
      </c>
      <c r="V1420">
        <f t="shared" si="357"/>
        <v>1.5328702973663339E+68</v>
      </c>
      <c r="W1420">
        <f t="shared" si="358"/>
        <v>6.4090316977854736E-2</v>
      </c>
      <c r="X1420" s="225">
        <f t="shared" si="359"/>
        <v>0.14368215371255022</v>
      </c>
      <c r="Y1420">
        <f t="shared" si="360"/>
        <v>8.542795064708826E+65</v>
      </c>
      <c r="Z1420">
        <f t="shared" si="361"/>
        <v>4.3796294210466757E+67</v>
      </c>
      <c r="AA1420">
        <f t="shared" si="362"/>
        <v>1.9505748645434952E-2</v>
      </c>
      <c r="AB1420">
        <f t="shared" si="363"/>
        <v>3.5007268402273917E-2</v>
      </c>
    </row>
    <row r="1421" spans="1:28" hidden="1" x14ac:dyDescent="0.2">
      <c r="A1421"/>
      <c r="B1421"/>
      <c r="C1421"/>
      <c r="D1421"/>
      <c r="E1421"/>
      <c r="F1421"/>
      <c r="G1421"/>
      <c r="H1421"/>
      <c r="I1421"/>
      <c r="J1421"/>
      <c r="K1421"/>
      <c r="L1421"/>
      <c r="M1421"/>
      <c r="N1421"/>
      <c r="O1421">
        <f t="shared" si="364"/>
        <v>8</v>
      </c>
      <c r="P1421" s="224">
        <v>40</v>
      </c>
      <c r="Q1421">
        <f t="shared" si="352"/>
        <v>1.8469522929899768E+68</v>
      </c>
      <c r="R1421">
        <f t="shared" si="353"/>
        <v>1.2262962378930717E+69</v>
      </c>
      <c r="S1421">
        <f t="shared" si="354"/>
        <v>0.15061224489795946</v>
      </c>
      <c r="T1421" s="225">
        <f t="shared" si="355"/>
        <v>0.33061224489795793</v>
      </c>
      <c r="U1421">
        <f t="shared" si="356"/>
        <v>7.6956345541250835E+66</v>
      </c>
      <c r="V1421">
        <f t="shared" si="357"/>
        <v>1.5328702973663339E+68</v>
      </c>
      <c r="W1421">
        <f t="shared" si="358"/>
        <v>5.0204081632654517E-2</v>
      </c>
      <c r="X1421" s="225">
        <f t="shared" si="359"/>
        <v>7.9591836734695498E-2</v>
      </c>
      <c r="Y1421">
        <f t="shared" si="360"/>
        <v>4.9121071622073395E+65</v>
      </c>
      <c r="Z1421">
        <f t="shared" si="361"/>
        <v>4.3796294210466757E+67</v>
      </c>
      <c r="AA1421">
        <f t="shared" si="362"/>
        <v>1.121580547112456E-2</v>
      </c>
      <c r="AB1421">
        <f t="shared" si="363"/>
        <v>1.5501519756838963E-2</v>
      </c>
    </row>
    <row r="1422" spans="1:28" hidden="1" x14ac:dyDescent="0.2">
      <c r="A1422"/>
      <c r="B1422"/>
      <c r="C1422"/>
      <c r="D1422"/>
      <c r="E1422"/>
      <c r="F1422"/>
      <c r="G1422"/>
      <c r="H1422"/>
      <c r="I1422"/>
      <c r="J1422"/>
      <c r="K1422"/>
      <c r="L1422"/>
      <c r="M1422"/>
      <c r="N1422"/>
      <c r="O1422">
        <f t="shared" si="364"/>
        <v>8</v>
      </c>
      <c r="P1422" s="224">
        <v>41</v>
      </c>
      <c r="Q1422">
        <f t="shared" si="352"/>
        <v>2.2073332282075105E+68</v>
      </c>
      <c r="R1422">
        <f t="shared" si="353"/>
        <v>1.2262962378930717E+69</v>
      </c>
      <c r="S1422">
        <f t="shared" si="354"/>
        <v>0.17999999999999849</v>
      </c>
      <c r="T1422" s="225">
        <f t="shared" si="355"/>
        <v>0.17999999999999849</v>
      </c>
      <c r="U1422">
        <f t="shared" si="356"/>
        <v>4.5047616902194562E+66</v>
      </c>
      <c r="V1422">
        <f t="shared" si="357"/>
        <v>1.5328702973663339E+68</v>
      </c>
      <c r="W1422">
        <f t="shared" si="358"/>
        <v>2.9387755102040985E-2</v>
      </c>
      <c r="X1422" s="225">
        <f t="shared" si="359"/>
        <v>2.9387755102040985E-2</v>
      </c>
      <c r="Y1422">
        <f t="shared" si="360"/>
        <v>1.8769840375914839E+65</v>
      </c>
      <c r="Z1422">
        <f t="shared" si="361"/>
        <v>4.3796294210466757E+67</v>
      </c>
      <c r="AA1422">
        <f t="shared" si="362"/>
        <v>4.285714285714403E-3</v>
      </c>
      <c r="AB1422">
        <f t="shared" si="363"/>
        <v>4.285714285714403E-3</v>
      </c>
    </row>
    <row r="1423" spans="1:28" hidden="1" x14ac:dyDescent="0.2">
      <c r="A1423"/>
      <c r="B1423"/>
      <c r="C1423"/>
      <c r="D1423"/>
      <c r="E1423"/>
      <c r="F1423"/>
      <c r="G1423"/>
      <c r="H1423"/>
      <c r="I1423"/>
      <c r="J1423"/>
      <c r="K1423"/>
      <c r="L1423"/>
      <c r="M1423"/>
      <c r="N1423"/>
      <c r="O1423">
        <f t="shared" si="364"/>
        <v>8</v>
      </c>
      <c r="P1423" s="224">
        <v>42</v>
      </c>
      <c r="Q1423">
        <f t="shared" si="352"/>
        <v>0</v>
      </c>
      <c r="R1423">
        <f t="shared" si="353"/>
        <v>1.2262962378930717E+69</v>
      </c>
      <c r="S1423">
        <f t="shared" si="354"/>
        <v>0</v>
      </c>
      <c r="T1423" s="225">
        <f>S1423</f>
        <v>0</v>
      </c>
      <c r="U1423">
        <f t="shared" si="356"/>
        <v>0</v>
      </c>
      <c r="V1423">
        <f t="shared" si="357"/>
        <v>1.5328702973663339E+68</v>
      </c>
      <c r="W1423">
        <f t="shared" si="358"/>
        <v>0</v>
      </c>
      <c r="X1423" s="225">
        <f>W1423</f>
        <v>0</v>
      </c>
      <c r="Y1423">
        <f t="shared" si="360"/>
        <v>0</v>
      </c>
      <c r="Z1423">
        <f t="shared" si="361"/>
        <v>4.3796294210466757E+67</v>
      </c>
      <c r="AA1423">
        <f t="shared" si="362"/>
        <v>0</v>
      </c>
      <c r="AB1423">
        <f>AA1423</f>
        <v>0</v>
      </c>
    </row>
    <row r="1424" spans="1:28" hidden="1" x14ac:dyDescent="0.2">
      <c r="A1424"/>
      <c r="B1424"/>
      <c r="C1424"/>
      <c r="D1424"/>
      <c r="E1424"/>
      <c r="F1424"/>
      <c r="G1424"/>
      <c r="H1424"/>
      <c r="I1424"/>
      <c r="J1424"/>
      <c r="K1424"/>
      <c r="L1424"/>
      <c r="M1424"/>
      <c r="N1424"/>
      <c r="O1424"/>
      <c r="P1424"/>
      <c r="Q1424"/>
      <c r="R1424"/>
      <c r="S1424"/>
      <c r="T1424"/>
      <c r="U1424"/>
      <c r="V1424"/>
      <c r="W1424"/>
      <c r="X1424"/>
      <c r="Y1424"/>
      <c r="Z1424"/>
      <c r="AA1424"/>
      <c r="AB1424"/>
    </row>
    <row r="1425" spans="1:28" hidden="1" x14ac:dyDescent="0.2">
      <c r="A1425"/>
      <c r="B1425"/>
      <c r="C1425"/>
      <c r="D1425"/>
      <c r="E1425"/>
      <c r="F1425"/>
      <c r="G1425"/>
      <c r="H1425"/>
      <c r="I1425"/>
      <c r="J1425"/>
      <c r="K1425"/>
      <c r="L1425"/>
      <c r="M1425"/>
      <c r="N1425"/>
      <c r="O1425" s="61" t="s">
        <v>53</v>
      </c>
      <c r="P1425"/>
      <c r="Q1425" s="62" t="s">
        <v>33</v>
      </c>
      <c r="R1425" s="62"/>
      <c r="S1425" s="62"/>
      <c r="T1425" s="225" t="s">
        <v>37</v>
      </c>
      <c r="U1425" s="62" t="s">
        <v>34</v>
      </c>
      <c r="V1425" s="62"/>
      <c r="W1425" s="62"/>
      <c r="X1425" s="225" t="s">
        <v>37</v>
      </c>
      <c r="Y1425" s="62" t="s">
        <v>35</v>
      </c>
      <c r="Z1425" s="62"/>
      <c r="AA1425" s="62"/>
      <c r="AB1425" s="62" t="s">
        <v>37</v>
      </c>
    </row>
    <row r="1426" spans="1:28" hidden="1" x14ac:dyDescent="0.2">
      <c r="A1426"/>
      <c r="B1426"/>
      <c r="C1426"/>
      <c r="D1426"/>
      <c r="E1426"/>
      <c r="F1426"/>
      <c r="G1426"/>
      <c r="H1426"/>
      <c r="I1426"/>
      <c r="J1426"/>
      <c r="K1426"/>
      <c r="L1426"/>
      <c r="M1426"/>
      <c r="N1426"/>
      <c r="O1426" t="s">
        <v>38</v>
      </c>
      <c r="P1426" t="s">
        <v>42</v>
      </c>
      <c r="Q1426" s="63" t="s">
        <v>43</v>
      </c>
      <c r="R1426" s="63" t="s">
        <v>44</v>
      </c>
      <c r="S1426" s="63" t="s">
        <v>45</v>
      </c>
      <c r="T1426" s="227" t="s">
        <v>40</v>
      </c>
      <c r="U1426" s="63" t="s">
        <v>43</v>
      </c>
      <c r="V1426" s="63" t="s">
        <v>44</v>
      </c>
      <c r="W1426" s="63" t="s">
        <v>45</v>
      </c>
      <c r="X1426" s="227" t="s">
        <v>40</v>
      </c>
      <c r="Y1426" s="63" t="s">
        <v>43</v>
      </c>
      <c r="Z1426" s="63" t="s">
        <v>44</v>
      </c>
      <c r="AA1426" s="63" t="s">
        <v>45</v>
      </c>
      <c r="AB1426" s="63" t="s">
        <v>40</v>
      </c>
    </row>
    <row r="1427" spans="1:28" hidden="1" x14ac:dyDescent="0.2">
      <c r="A1427"/>
      <c r="B1427"/>
      <c r="C1427"/>
      <c r="D1427"/>
      <c r="E1427"/>
      <c r="F1427"/>
      <c r="G1427"/>
      <c r="H1427"/>
      <c r="I1427"/>
      <c r="J1427"/>
      <c r="K1427"/>
      <c r="L1427"/>
      <c r="M1427"/>
      <c r="N1427"/>
      <c r="O1427">
        <v>9</v>
      </c>
      <c r="P1427" s="224">
        <v>0</v>
      </c>
      <c r="Q1427">
        <f t="shared" ref="Q1427:Q1468" si="365">IF(P1427&lt;=($B$8-O1427),EXP(GAMMALN(O1427+$C$9+$C$11))*COMBIN($B$8-O1427,P1427)*EXP(GAMMALN(P1427+O1427+$C$9))*EXP(GAMMALN($B$8-O1427-P1427+$C$11)),0)</f>
        <v>1.0744127016799566E+60</v>
      </c>
      <c r="R1427">
        <f t="shared" ref="R1427:R1468" si="366">EXP(GAMMALN(O1427+$C$9))*EXP(GAMMALN($C$11))*EXP(GAMMALN($B$8+$C$9+$C$11))</f>
        <v>1.1036666141037634E+70</v>
      </c>
      <c r="S1427">
        <f t="shared" ref="S1427:S1468" si="367">Q1427/R1427</f>
        <v>9.7349388660491235E-11</v>
      </c>
      <c r="T1427" s="225">
        <f t="shared" ref="T1427:T1467" si="368">IF(T1428=0,S1427,T1428+S1427)</f>
        <v>1.000000000000008</v>
      </c>
      <c r="U1427">
        <f t="shared" ref="U1427:U1468" si="369">IF(P1427&lt;=($B$8-O1427),EXP(GAMMALN(O1427+$C$9+$C$11))*COMBIN($B$8-O1427,P1427)*EXP(GAMMALN(P1427+O1427-1+$C$9))*EXP(GAMMALN($B$8-O1427+1-P1427+$C$11)),0)</f>
        <v>4.8945467520975558E+60</v>
      </c>
      <c r="V1427">
        <f t="shared" ref="V1427:V1468" si="370">EXP(GAMMALN(O1427-1+$C$9))*EXP(GAMMALN($C$11+1))*EXP(GAMMALN($B$8+$C$9+$C$11))</f>
        <v>1.2262962378930717E+69</v>
      </c>
      <c r="W1427">
        <f t="shared" ref="W1427:W1468" si="371">U1427/V1427</f>
        <v>3.991324935080117E-9</v>
      </c>
      <c r="X1427" s="225">
        <f t="shared" ref="X1427:X1467" si="372">IF(X1428=0,W1427,X1428+W1427)</f>
        <v>1.0000000000000082</v>
      </c>
      <c r="Y1427">
        <f t="shared" ref="Y1427:Y1468" si="373">IF(P1427&lt;=($B$8-O1427),EXP(GAMMALN(O1427+$C$9+$C$11))*COMBIN($B$8-O1427,P1427)*EXP(GAMMALN(P1427+O1427-2+$C$9))*EXP(GAMMALN($B$8-O1427+2-P1427+$C$11)),0)</f>
        <v>2.5696370448511925E+61</v>
      </c>
      <c r="Z1427">
        <f t="shared" ref="Z1427:Z1468" si="374">EXP(GAMMALN(O1427-2+$C$9))*EXP(GAMMALN($C$11+2))*EXP(GAMMALN($B$8+$C$9+$C$11))</f>
        <v>3.0657405947326678E+68</v>
      </c>
      <c r="AA1427">
        <f t="shared" ref="AA1427:AA1468" si="375">Y1427/Z1427</f>
        <v>8.3817823636681973E-8</v>
      </c>
      <c r="AB1427">
        <f t="shared" ref="AB1427:AB1467" si="376">IF(AB1428=0,AA1427,AB1428+AA1427)</f>
        <v>1.0000000000000102</v>
      </c>
    </row>
    <row r="1428" spans="1:28" hidden="1" x14ac:dyDescent="0.2">
      <c r="A1428"/>
      <c r="B1428"/>
      <c r="C1428"/>
      <c r="D1428"/>
      <c r="E1428"/>
      <c r="F1428"/>
      <c r="G1428"/>
      <c r="H1428"/>
      <c r="I1428"/>
      <c r="J1428"/>
      <c r="K1428"/>
      <c r="L1428"/>
      <c r="M1428"/>
      <c r="N1428"/>
      <c r="O1428">
        <f t="shared" ref="O1428:O1468" si="377">O1427</f>
        <v>9</v>
      </c>
      <c r="P1428" s="224">
        <v>1</v>
      </c>
      <c r="Q1428">
        <f t="shared" si="365"/>
        <v>1.0744127016799486E+61</v>
      </c>
      <c r="R1428">
        <f t="shared" si="366"/>
        <v>1.1036666141037634E+70</v>
      </c>
      <c r="S1428">
        <f t="shared" si="367"/>
        <v>9.7349388660490508E-10</v>
      </c>
      <c r="T1428" s="225">
        <f t="shared" si="368"/>
        <v>0.99999999990265853</v>
      </c>
      <c r="U1428">
        <f t="shared" si="369"/>
        <v>4.2976508067198264E+61</v>
      </c>
      <c r="V1428">
        <f t="shared" si="370"/>
        <v>1.2262962378930717E+69</v>
      </c>
      <c r="W1428">
        <f t="shared" si="371"/>
        <v>3.5045779917776809E-8</v>
      </c>
      <c r="X1428" s="225">
        <f t="shared" si="372"/>
        <v>0.99999999600868328</v>
      </c>
      <c r="Y1428">
        <f t="shared" si="373"/>
        <v>1.9578187008390224E+62</v>
      </c>
      <c r="Z1428">
        <f t="shared" si="374"/>
        <v>3.0657405947326678E+68</v>
      </c>
      <c r="AA1428">
        <f t="shared" si="375"/>
        <v>6.3861198961282113E-7</v>
      </c>
      <c r="AB1428">
        <f t="shared" si="376"/>
        <v>0.99999991618218664</v>
      </c>
    </row>
    <row r="1429" spans="1:28" hidden="1" x14ac:dyDescent="0.2">
      <c r="A1429"/>
      <c r="B1429"/>
      <c r="C1429"/>
      <c r="D1429"/>
      <c r="E1429"/>
      <c r="F1429"/>
      <c r="G1429"/>
      <c r="H1429"/>
      <c r="I1429"/>
      <c r="J1429"/>
      <c r="K1429"/>
      <c r="L1429"/>
      <c r="M1429"/>
      <c r="N1429"/>
      <c r="O1429">
        <f t="shared" si="377"/>
        <v>9</v>
      </c>
      <c r="P1429" s="224">
        <v>2</v>
      </c>
      <c r="Q1429">
        <f t="shared" si="365"/>
        <v>5.9092698592397882E+61</v>
      </c>
      <c r="R1429">
        <f t="shared" si="366"/>
        <v>1.1036666141037634E+70</v>
      </c>
      <c r="S1429">
        <f t="shared" si="367"/>
        <v>5.354216376327042E-9</v>
      </c>
      <c r="T1429" s="225">
        <f t="shared" si="368"/>
        <v>0.99999999892916469</v>
      </c>
      <c r="U1429">
        <f t="shared" si="369"/>
        <v>2.0951047682759003E+62</v>
      </c>
      <c r="V1429">
        <f t="shared" si="370"/>
        <v>1.2262962378930717E+69</v>
      </c>
      <c r="W1429">
        <f t="shared" si="371"/>
        <v>1.7084817709916072E-7</v>
      </c>
      <c r="X1429" s="225">
        <f t="shared" si="372"/>
        <v>0.99999996096290333</v>
      </c>
      <c r="Y1429">
        <f t="shared" si="373"/>
        <v>8.3804190731036633E+62</v>
      </c>
      <c r="Z1429">
        <f t="shared" si="374"/>
        <v>3.0657405947326678E+68</v>
      </c>
      <c r="AA1429">
        <f t="shared" si="375"/>
        <v>2.733570833586602E-6</v>
      </c>
      <c r="AB1429">
        <f t="shared" si="376"/>
        <v>0.99999927757019702</v>
      </c>
    </row>
    <row r="1430" spans="1:28" hidden="1" x14ac:dyDescent="0.2">
      <c r="A1430"/>
      <c r="B1430"/>
      <c r="C1430"/>
      <c r="D1430"/>
      <c r="E1430"/>
      <c r="F1430"/>
      <c r="G1430"/>
      <c r="H1430"/>
      <c r="I1430"/>
      <c r="J1430"/>
      <c r="K1430"/>
      <c r="L1430"/>
      <c r="M1430"/>
      <c r="N1430"/>
      <c r="O1430">
        <f t="shared" si="377"/>
        <v>9</v>
      </c>
      <c r="P1430" s="224">
        <v>3</v>
      </c>
      <c r="Q1430">
        <f t="shared" si="365"/>
        <v>2.3637079436958431E+62</v>
      </c>
      <c r="R1430">
        <f t="shared" si="366"/>
        <v>1.1036666141037634E+70</v>
      </c>
      <c r="S1430">
        <f t="shared" si="367"/>
        <v>2.1416865505307516E-8</v>
      </c>
      <c r="T1430" s="225">
        <f t="shared" si="368"/>
        <v>0.99999999357494829</v>
      </c>
      <c r="U1430">
        <f t="shared" si="369"/>
        <v>7.485075155037065E+62</v>
      </c>
      <c r="V1430">
        <f t="shared" si="370"/>
        <v>1.2262962378930717E+69</v>
      </c>
      <c r="W1430">
        <f t="shared" si="371"/>
        <v>6.103806669012822E-7</v>
      </c>
      <c r="X1430" s="225">
        <f t="shared" si="372"/>
        <v>0.99999979011472628</v>
      </c>
      <c r="Y1430">
        <f t="shared" si="373"/>
        <v>2.6537993731494735E+63</v>
      </c>
      <c r="Z1430">
        <f t="shared" si="374"/>
        <v>3.0657405947326678E+68</v>
      </c>
      <c r="AA1430">
        <f t="shared" si="375"/>
        <v>8.6563076396908417E-6</v>
      </c>
      <c r="AB1430">
        <f t="shared" si="376"/>
        <v>0.99999654399936344</v>
      </c>
    </row>
    <row r="1431" spans="1:28" hidden="1" x14ac:dyDescent="0.2">
      <c r="A1431"/>
      <c r="B1431"/>
      <c r="C1431"/>
      <c r="D1431"/>
      <c r="E1431"/>
      <c r="F1431"/>
      <c r="G1431"/>
      <c r="H1431"/>
      <c r="I1431"/>
      <c r="J1431"/>
      <c r="K1431"/>
      <c r="L1431"/>
      <c r="M1431"/>
      <c r="N1431"/>
      <c r="O1431">
        <f t="shared" si="377"/>
        <v>9</v>
      </c>
      <c r="P1431" s="224">
        <v>4</v>
      </c>
      <c r="Q1431">
        <f t="shared" si="365"/>
        <v>7.6820508170116965E+62</v>
      </c>
      <c r="R1431">
        <f t="shared" si="366"/>
        <v>1.1036666141037634E+70</v>
      </c>
      <c r="S1431">
        <f t="shared" si="367"/>
        <v>6.9604812892251298E-8</v>
      </c>
      <c r="T1431" s="225">
        <f t="shared" si="368"/>
        <v>0.99999997215808278</v>
      </c>
      <c r="U1431">
        <f t="shared" si="369"/>
        <v>2.1864298479186551E+63</v>
      </c>
      <c r="V1431">
        <f t="shared" si="370"/>
        <v>1.2262962378930717E+69</v>
      </c>
      <c r="W1431">
        <f t="shared" si="371"/>
        <v>1.782954053316849E-6</v>
      </c>
      <c r="X1431" s="225">
        <f t="shared" si="372"/>
        <v>0.99999917973405938</v>
      </c>
      <c r="Y1431">
        <f t="shared" si="373"/>
        <v>6.9236945184092852E+63</v>
      </c>
      <c r="Z1431">
        <f t="shared" si="374"/>
        <v>3.0657405947326678E+68</v>
      </c>
      <c r="AA1431">
        <f t="shared" si="375"/>
        <v>2.2584084675347527E-5</v>
      </c>
      <c r="AB1431">
        <f t="shared" si="376"/>
        <v>0.99998788769172375</v>
      </c>
    </row>
    <row r="1432" spans="1:28" hidden="1" x14ac:dyDescent="0.2">
      <c r="A1432"/>
      <c r="B1432"/>
      <c r="C1432"/>
      <c r="D1432"/>
      <c r="E1432"/>
      <c r="F1432"/>
      <c r="G1432"/>
      <c r="H1432"/>
      <c r="I1432"/>
      <c r="J1432"/>
      <c r="K1432"/>
      <c r="L1432"/>
      <c r="M1432"/>
      <c r="N1432"/>
      <c r="O1432">
        <f t="shared" si="377"/>
        <v>9</v>
      </c>
      <c r="P1432" s="224">
        <v>5</v>
      </c>
      <c r="Q1432">
        <f t="shared" si="365"/>
        <v>2.1509742287632545E+63</v>
      </c>
      <c r="R1432">
        <f t="shared" si="366"/>
        <v>1.1036666141037634E+70</v>
      </c>
      <c r="S1432">
        <f t="shared" si="367"/>
        <v>1.9489347609830175E-7</v>
      </c>
      <c r="T1432" s="225">
        <f t="shared" si="368"/>
        <v>0.99999990255326987</v>
      </c>
      <c r="U1432">
        <f t="shared" si="369"/>
        <v>5.531076588248421E+63</v>
      </c>
      <c r="V1432">
        <f t="shared" si="370"/>
        <v>1.2262962378930717E+69</v>
      </c>
      <c r="W1432">
        <f t="shared" si="371"/>
        <v>4.5103918754178789E-6</v>
      </c>
      <c r="X1432" s="225">
        <f t="shared" si="372"/>
        <v>0.9999973967800061</v>
      </c>
      <c r="Y1432">
        <f t="shared" si="373"/>
        <v>1.5742294905014316E+64</v>
      </c>
      <c r="Z1432">
        <f t="shared" si="374"/>
        <v>3.0657405947326678E+68</v>
      </c>
      <c r="AA1432">
        <f t="shared" si="375"/>
        <v>5.1349076735525438E-5</v>
      </c>
      <c r="AB1432">
        <f t="shared" si="376"/>
        <v>0.99996530360704838</v>
      </c>
    </row>
    <row r="1433" spans="1:28" hidden="1" x14ac:dyDescent="0.2">
      <c r="A1433"/>
      <c r="B1433"/>
      <c r="C1433"/>
      <c r="D1433"/>
      <c r="E1433"/>
      <c r="F1433"/>
      <c r="G1433"/>
      <c r="H1433"/>
      <c r="I1433"/>
      <c r="J1433"/>
      <c r="K1433"/>
      <c r="L1433"/>
      <c r="M1433"/>
      <c r="N1433"/>
      <c r="O1433">
        <f t="shared" si="377"/>
        <v>9</v>
      </c>
      <c r="P1433" s="224">
        <v>6</v>
      </c>
      <c r="Q1433">
        <f t="shared" si="365"/>
        <v>5.3774355719081507E+63</v>
      </c>
      <c r="R1433">
        <f t="shared" si="366"/>
        <v>1.1036666141037634E+70</v>
      </c>
      <c r="S1433">
        <f t="shared" si="367"/>
        <v>4.872336902457557E-7</v>
      </c>
      <c r="T1433" s="225">
        <f t="shared" si="368"/>
        <v>0.99999970765979374</v>
      </c>
      <c r="U1433">
        <f t="shared" si="369"/>
        <v>1.2547349667785651E+64</v>
      </c>
      <c r="V1433">
        <f t="shared" si="370"/>
        <v>1.2262962378930717E+69</v>
      </c>
      <c r="W1433">
        <f t="shared" si="371"/>
        <v>1.0231907495160831E-5</v>
      </c>
      <c r="X1433" s="225">
        <f t="shared" si="372"/>
        <v>0.99999288638813066</v>
      </c>
      <c r="Y1433">
        <f t="shared" si="373"/>
        <v>3.2264613431449122E+64</v>
      </c>
      <c r="Z1433">
        <f t="shared" si="374"/>
        <v>3.0657405947326678E+68</v>
      </c>
      <c r="AA1433">
        <f t="shared" si="375"/>
        <v>1.0524247709308423E-4</v>
      </c>
      <c r="AB1433">
        <f t="shared" si="376"/>
        <v>0.99991395453031284</v>
      </c>
    </row>
    <row r="1434" spans="1:28" hidden="1" x14ac:dyDescent="0.2">
      <c r="A1434"/>
      <c r="B1434"/>
      <c r="C1434"/>
      <c r="D1434"/>
      <c r="E1434"/>
      <c r="F1434"/>
      <c r="G1434"/>
      <c r="H1434"/>
      <c r="I1434"/>
      <c r="J1434"/>
      <c r="K1434"/>
      <c r="L1434"/>
      <c r="M1434"/>
      <c r="N1434"/>
      <c r="O1434">
        <f t="shared" si="377"/>
        <v>9</v>
      </c>
      <c r="P1434" s="224">
        <v>7</v>
      </c>
      <c r="Q1434">
        <f t="shared" si="365"/>
        <v>1.2291281307218926E+64</v>
      </c>
      <c r="R1434">
        <f t="shared" si="366"/>
        <v>1.1036666141037634E+70</v>
      </c>
      <c r="S1434">
        <f t="shared" si="367"/>
        <v>1.1136770062760398E-6</v>
      </c>
      <c r="T1434" s="225">
        <f t="shared" si="368"/>
        <v>0.99999922042610345</v>
      </c>
      <c r="U1434">
        <f t="shared" si="369"/>
        <v>2.6118972777839587E+64</v>
      </c>
      <c r="V1434">
        <f t="shared" si="370"/>
        <v>1.2262962378930717E+69</v>
      </c>
      <c r="W1434">
        <f t="shared" si="371"/>
        <v>2.1299072745028728E-5</v>
      </c>
      <c r="X1434" s="225">
        <f t="shared" si="372"/>
        <v>0.9999826544806355</v>
      </c>
      <c r="Y1434">
        <f t="shared" si="373"/>
        <v>6.094426981495887E+64</v>
      </c>
      <c r="Z1434">
        <f t="shared" si="374"/>
        <v>3.0657405947326678E+68</v>
      </c>
      <c r="AA1434">
        <f t="shared" si="375"/>
        <v>1.987913456202683E-4</v>
      </c>
      <c r="AB1434">
        <f t="shared" si="376"/>
        <v>0.99980871205321975</v>
      </c>
    </row>
    <row r="1435" spans="1:28" hidden="1" x14ac:dyDescent="0.2">
      <c r="A1435"/>
      <c r="B1435"/>
      <c r="C1435"/>
      <c r="D1435"/>
      <c r="E1435"/>
      <c r="F1435"/>
      <c r="G1435"/>
      <c r="H1435"/>
      <c r="I1435"/>
      <c r="J1435"/>
      <c r="K1435"/>
      <c r="L1435"/>
      <c r="M1435"/>
      <c r="N1435"/>
      <c r="O1435">
        <f t="shared" si="377"/>
        <v>9</v>
      </c>
      <c r="P1435" s="224">
        <v>8</v>
      </c>
      <c r="Q1435">
        <f t="shared" si="365"/>
        <v>2.6118972777839661E+64</v>
      </c>
      <c r="R1435">
        <f t="shared" si="366"/>
        <v>1.1036666141037634E+70</v>
      </c>
      <c r="S1435">
        <f t="shared" si="367"/>
        <v>2.3665636383365342E-6</v>
      </c>
      <c r="T1435" s="225">
        <f t="shared" si="368"/>
        <v>0.99999810674909717</v>
      </c>
      <c r="U1435">
        <f t="shared" si="369"/>
        <v>5.0701535392278077E+64</v>
      </c>
      <c r="V1435">
        <f t="shared" si="370"/>
        <v>1.2262962378930717E+69</v>
      </c>
      <c r="W1435">
        <f t="shared" si="371"/>
        <v>4.1345258857997942E-5</v>
      </c>
      <c r="X1435" s="225">
        <f t="shared" si="372"/>
        <v>0.99996135540789044</v>
      </c>
      <c r="Y1435">
        <f t="shared" si="373"/>
        <v>1.077407627085883E+65</v>
      </c>
      <c r="Z1435">
        <f t="shared" si="374"/>
        <v>3.0657405947326678E+68</v>
      </c>
      <c r="AA1435">
        <f t="shared" si="375"/>
        <v>3.5143470029297533E-4</v>
      </c>
      <c r="AB1435">
        <f t="shared" si="376"/>
        <v>0.99960992070759946</v>
      </c>
    </row>
    <row r="1436" spans="1:28" hidden="1" x14ac:dyDescent="0.2">
      <c r="A1436"/>
      <c r="B1436"/>
      <c r="C1436"/>
      <c r="D1436"/>
      <c r="E1436"/>
      <c r="F1436"/>
      <c r="G1436"/>
      <c r="H1436"/>
      <c r="I1436"/>
      <c r="J1436"/>
      <c r="K1436"/>
      <c r="L1436"/>
      <c r="M1436"/>
      <c r="N1436"/>
      <c r="O1436">
        <f t="shared" si="377"/>
        <v>9</v>
      </c>
      <c r="P1436" s="224">
        <v>9</v>
      </c>
      <c r="Q1436">
        <f t="shared" si="365"/>
        <v>5.223794555567942E+64</v>
      </c>
      <c r="R1436">
        <f t="shared" si="366"/>
        <v>1.1036666141037634E+70</v>
      </c>
      <c r="S1436">
        <f t="shared" si="367"/>
        <v>4.7331272766730777E-6</v>
      </c>
      <c r="T1436" s="225">
        <f t="shared" si="368"/>
        <v>0.99999574018545878</v>
      </c>
      <c r="U1436">
        <f t="shared" si="369"/>
        <v>9.2867458765652109E+64</v>
      </c>
      <c r="V1436">
        <f t="shared" si="370"/>
        <v>1.2262962378930717E+69</v>
      </c>
      <c r="W1436">
        <f t="shared" si="371"/>
        <v>7.5730036426768999E-5</v>
      </c>
      <c r="X1436" s="225">
        <f t="shared" si="372"/>
        <v>0.99992001014903242</v>
      </c>
      <c r="Y1436">
        <f t="shared" si="373"/>
        <v>1.8027212583921092E+65</v>
      </c>
      <c r="Z1436">
        <f t="shared" si="374"/>
        <v>3.0657405947326678E+68</v>
      </c>
      <c r="AA1436">
        <f t="shared" si="375"/>
        <v>5.8802145931375065E-4</v>
      </c>
      <c r="AB1436">
        <f t="shared" si="376"/>
        <v>0.99925848600730649</v>
      </c>
    </row>
    <row r="1437" spans="1:28" hidden="1" x14ac:dyDescent="0.2">
      <c r="A1437"/>
      <c r="B1437"/>
      <c r="C1437"/>
      <c r="D1437"/>
      <c r="E1437"/>
      <c r="F1437"/>
      <c r="G1437"/>
      <c r="H1437"/>
      <c r="I1437"/>
      <c r="J1437"/>
      <c r="K1437"/>
      <c r="L1437"/>
      <c r="M1437"/>
      <c r="N1437"/>
      <c r="O1437">
        <f t="shared" si="377"/>
        <v>9</v>
      </c>
      <c r="P1437" s="224">
        <v>10</v>
      </c>
      <c r="Q1437">
        <f t="shared" si="365"/>
        <v>9.9252096555790767E+64</v>
      </c>
      <c r="R1437">
        <f t="shared" si="366"/>
        <v>1.1036666141037634E+70</v>
      </c>
      <c r="S1437">
        <f t="shared" si="367"/>
        <v>8.9929418256788354E-6</v>
      </c>
      <c r="T1437" s="225">
        <f t="shared" si="368"/>
        <v>0.99999100705818211</v>
      </c>
      <c r="U1437">
        <f t="shared" si="369"/>
        <v>1.6193763122260617E+65</v>
      </c>
      <c r="V1437">
        <f t="shared" si="370"/>
        <v>1.2262962378930717E+69</v>
      </c>
      <c r="W1437">
        <f t="shared" si="371"/>
        <v>1.3205425101917869E-4</v>
      </c>
      <c r="X1437" s="225">
        <f t="shared" si="372"/>
        <v>0.99984428011260562</v>
      </c>
      <c r="Y1437">
        <f t="shared" si="373"/>
        <v>2.8788912217352145E+65</v>
      </c>
      <c r="Z1437">
        <f t="shared" si="374"/>
        <v>3.0657405947326678E+68</v>
      </c>
      <c r="AA1437">
        <f t="shared" si="375"/>
        <v>9.3905245169193885E-4</v>
      </c>
      <c r="AB1437">
        <f t="shared" si="376"/>
        <v>0.99867046454799269</v>
      </c>
    </row>
    <row r="1438" spans="1:28" hidden="1" x14ac:dyDescent="0.2">
      <c r="A1438"/>
      <c r="B1438"/>
      <c r="C1438"/>
      <c r="D1438"/>
      <c r="E1438"/>
      <c r="F1438"/>
      <c r="G1438"/>
      <c r="H1438"/>
      <c r="I1438"/>
      <c r="J1438"/>
      <c r="K1438"/>
      <c r="L1438"/>
      <c r="M1438"/>
      <c r="N1438"/>
      <c r="O1438">
        <f t="shared" si="377"/>
        <v>9</v>
      </c>
      <c r="P1438" s="224">
        <v>11</v>
      </c>
      <c r="Q1438">
        <f t="shared" si="365"/>
        <v>1.8045835737416453E+65</v>
      </c>
      <c r="R1438">
        <f t="shared" si="366"/>
        <v>1.1036666141037634E+70</v>
      </c>
      <c r="S1438">
        <f t="shared" si="367"/>
        <v>1.6350803319416017E-5</v>
      </c>
      <c r="T1438" s="225">
        <f t="shared" si="368"/>
        <v>0.99998201411635645</v>
      </c>
      <c r="U1438">
        <f t="shared" si="369"/>
        <v>2.7068753606124762E+65</v>
      </c>
      <c r="V1438">
        <f t="shared" si="370"/>
        <v>1.2262962378930717E+69</v>
      </c>
      <c r="W1438">
        <f t="shared" si="371"/>
        <v>2.207358448121167E-4</v>
      </c>
      <c r="X1438" s="225">
        <f t="shared" si="372"/>
        <v>0.99971222586158648</v>
      </c>
      <c r="Y1438">
        <f t="shared" si="373"/>
        <v>4.4164808515256239E+65</v>
      </c>
      <c r="Z1438">
        <f t="shared" si="374"/>
        <v>3.0657405947326678E+68</v>
      </c>
      <c r="AA1438">
        <f t="shared" si="375"/>
        <v>1.440591829300137E-3</v>
      </c>
      <c r="AB1438">
        <f t="shared" si="376"/>
        <v>0.99773141209630078</v>
      </c>
    </row>
    <row r="1439" spans="1:28" hidden="1" x14ac:dyDescent="0.2">
      <c r="A1439"/>
      <c r="B1439"/>
      <c r="C1439"/>
      <c r="D1439"/>
      <c r="E1439"/>
      <c r="F1439"/>
      <c r="G1439"/>
      <c r="H1439"/>
      <c r="I1439"/>
      <c r="J1439"/>
      <c r="K1439"/>
      <c r="L1439"/>
      <c r="M1439"/>
      <c r="N1439"/>
      <c r="O1439">
        <f t="shared" si="377"/>
        <v>9</v>
      </c>
      <c r="P1439" s="224">
        <v>12</v>
      </c>
      <c r="Q1439">
        <f t="shared" si="365"/>
        <v>3.1580212540479215E+65</v>
      </c>
      <c r="R1439">
        <f t="shared" si="366"/>
        <v>1.1036666141037634E+70</v>
      </c>
      <c r="S1439">
        <f t="shared" si="367"/>
        <v>2.8613905808978414E-5</v>
      </c>
      <c r="T1439" s="225">
        <f t="shared" si="368"/>
        <v>0.99996566331303705</v>
      </c>
      <c r="U1439">
        <f t="shared" si="369"/>
        <v>4.3610769698756424E+65</v>
      </c>
      <c r="V1439">
        <f t="shared" si="370"/>
        <v>1.2262962378930717E+69</v>
      </c>
      <c r="W1439">
        <f t="shared" si="371"/>
        <v>3.5562997219729803E-4</v>
      </c>
      <c r="X1439" s="225">
        <f t="shared" si="372"/>
        <v>0.9994914900167744</v>
      </c>
      <c r="Y1439">
        <f t="shared" si="373"/>
        <v>6.5416154548134838E+65</v>
      </c>
      <c r="Z1439">
        <f t="shared" si="374"/>
        <v>3.0657405947326678E+68</v>
      </c>
      <c r="AA1439">
        <f t="shared" si="375"/>
        <v>2.1337798331838025E-3</v>
      </c>
      <c r="AB1439">
        <f t="shared" si="376"/>
        <v>0.99629082026700067</v>
      </c>
    </row>
    <row r="1440" spans="1:28" hidden="1" x14ac:dyDescent="0.2">
      <c r="A1440"/>
      <c r="B1440"/>
      <c r="C1440"/>
      <c r="D1440"/>
      <c r="E1440"/>
      <c r="F1440"/>
      <c r="G1440"/>
      <c r="H1440"/>
      <c r="I1440"/>
      <c r="J1440"/>
      <c r="K1440"/>
      <c r="L1440"/>
      <c r="M1440"/>
      <c r="N1440"/>
      <c r="O1440">
        <f t="shared" si="377"/>
        <v>9</v>
      </c>
      <c r="P1440" s="224">
        <v>13</v>
      </c>
      <c r="Q1440">
        <f t="shared" si="365"/>
        <v>5.3443436606964329E+65</v>
      </c>
      <c r="R1440">
        <f t="shared" si="366"/>
        <v>1.1036666141037634E+70</v>
      </c>
      <c r="S1440">
        <f t="shared" si="367"/>
        <v>4.842353290750148E-5</v>
      </c>
      <c r="T1440" s="225">
        <f t="shared" si="368"/>
        <v>0.99993704940722805</v>
      </c>
      <c r="U1440">
        <f t="shared" si="369"/>
        <v>6.8018919317955228E+65</v>
      </c>
      <c r="V1440">
        <f t="shared" si="370"/>
        <v>1.2262962378930717E+69</v>
      </c>
      <c r="W1440">
        <f t="shared" si="371"/>
        <v>5.5466955875865787E-4</v>
      </c>
      <c r="X1440" s="225">
        <f t="shared" si="372"/>
        <v>0.99913586004457711</v>
      </c>
      <c r="Y1440">
        <f t="shared" si="373"/>
        <v>9.3930888581936915E+65</v>
      </c>
      <c r="Z1440">
        <f t="shared" si="374"/>
        <v>3.0657405947326678E+68</v>
      </c>
      <c r="AA1440">
        <f t="shared" si="375"/>
        <v>3.0638889912382714E-3</v>
      </c>
      <c r="AB1440">
        <f t="shared" si="376"/>
        <v>0.99415704043381681</v>
      </c>
    </row>
    <row r="1441" spans="1:28" hidden="1" x14ac:dyDescent="0.2">
      <c r="A1441"/>
      <c r="B1441"/>
      <c r="C1441"/>
      <c r="D1441"/>
      <c r="E1441"/>
      <c r="F1441"/>
      <c r="G1441"/>
      <c r="H1441"/>
      <c r="I1441"/>
      <c r="J1441"/>
      <c r="K1441"/>
      <c r="L1441"/>
      <c r="M1441"/>
      <c r="N1441"/>
      <c r="O1441">
        <f t="shared" si="377"/>
        <v>9</v>
      </c>
      <c r="P1441" s="224">
        <v>14</v>
      </c>
      <c r="Q1441">
        <f t="shared" si="365"/>
        <v>8.7799931568584924E+65</v>
      </c>
      <c r="R1441">
        <f t="shared" si="366"/>
        <v>1.1036666141037634E+70</v>
      </c>
      <c r="S1441">
        <f t="shared" si="367"/>
        <v>7.955294691946733E-5</v>
      </c>
      <c r="T1441" s="225">
        <f t="shared" si="368"/>
        <v>0.99988862587432059</v>
      </c>
      <c r="U1441">
        <f t="shared" si="369"/>
        <v>1.0306948488485984E+66</v>
      </c>
      <c r="V1441">
        <f t="shared" si="370"/>
        <v>1.2262962378930717E+69</v>
      </c>
      <c r="W1441">
        <f t="shared" si="371"/>
        <v>8.4049417832306108E-4</v>
      </c>
      <c r="X1441" s="225">
        <f t="shared" si="372"/>
        <v>0.9985811904858185</v>
      </c>
      <c r="Y1441">
        <f t="shared" si="373"/>
        <v>1.3117934439891371E+66</v>
      </c>
      <c r="Z1441">
        <f t="shared" si="374"/>
        <v>3.0657405947326678E+68</v>
      </c>
      <c r="AA1441">
        <f t="shared" si="375"/>
        <v>4.2788794532810934E-3</v>
      </c>
      <c r="AB1441">
        <f t="shared" si="376"/>
        <v>0.99109315144257859</v>
      </c>
    </row>
    <row r="1442" spans="1:28" hidden="1" x14ac:dyDescent="0.2">
      <c r="A1442"/>
      <c r="B1442"/>
      <c r="C1442"/>
      <c r="D1442"/>
      <c r="E1442"/>
      <c r="F1442"/>
      <c r="G1442"/>
      <c r="H1442"/>
      <c r="I1442"/>
      <c r="J1442"/>
      <c r="K1442"/>
      <c r="L1442"/>
      <c r="M1442"/>
      <c r="N1442"/>
      <c r="O1442">
        <f t="shared" si="377"/>
        <v>9</v>
      </c>
      <c r="P1442" s="224">
        <v>15</v>
      </c>
      <c r="Q1442">
        <f t="shared" si="365"/>
        <v>1.4047989050973507E+66</v>
      </c>
      <c r="R1442">
        <f t="shared" si="366"/>
        <v>1.1036666141037634E+70</v>
      </c>
      <c r="S1442">
        <f t="shared" si="367"/>
        <v>1.2728471507114699E-4</v>
      </c>
      <c r="T1442" s="225">
        <f t="shared" si="368"/>
        <v>0.99980907292740118</v>
      </c>
      <c r="U1442">
        <f t="shared" si="369"/>
        <v>1.5218654805221379E+66</v>
      </c>
      <c r="V1442">
        <f t="shared" si="370"/>
        <v>1.2262962378930717E+69</v>
      </c>
      <c r="W1442">
        <f t="shared" si="371"/>
        <v>1.2410259719436885E-3</v>
      </c>
      <c r="X1442" s="225">
        <f t="shared" si="372"/>
        <v>0.9977406963074954</v>
      </c>
      <c r="Y1442">
        <f t="shared" si="373"/>
        <v>1.7865377380042364E+66</v>
      </c>
      <c r="Z1442">
        <f t="shared" si="374"/>
        <v>3.0657405947326678E+68</v>
      </c>
      <c r="AA1442">
        <f t="shared" si="375"/>
        <v>5.8274263030399093E-3</v>
      </c>
      <c r="AB1442">
        <f t="shared" si="376"/>
        <v>0.9868142719892975</v>
      </c>
    </row>
    <row r="1443" spans="1:28" hidden="1" x14ac:dyDescent="0.2">
      <c r="A1443"/>
      <c r="B1443"/>
      <c r="C1443"/>
      <c r="D1443"/>
      <c r="E1443"/>
      <c r="F1443"/>
      <c r="G1443"/>
      <c r="H1443"/>
      <c r="I1443"/>
      <c r="J1443"/>
      <c r="K1443"/>
      <c r="L1443"/>
      <c r="M1443"/>
      <c r="N1443"/>
      <c r="O1443">
        <f t="shared" si="377"/>
        <v>9</v>
      </c>
      <c r="P1443" s="224">
        <v>16</v>
      </c>
      <c r="Q1443">
        <f t="shared" si="365"/>
        <v>2.1949982892146094E+66</v>
      </c>
      <c r="R1443">
        <f t="shared" si="366"/>
        <v>1.1036666141037634E+70</v>
      </c>
      <c r="S1443">
        <f t="shared" si="367"/>
        <v>1.9888236729866709E-4</v>
      </c>
      <c r="T1443" s="225">
        <f t="shared" si="368"/>
        <v>0.99968178821233</v>
      </c>
      <c r="U1443">
        <f t="shared" si="369"/>
        <v>2.1949982892146094E+66</v>
      </c>
      <c r="V1443">
        <f t="shared" si="370"/>
        <v>1.2262962378930717E+69</v>
      </c>
      <c r="W1443">
        <f t="shared" si="371"/>
        <v>1.789941305688002E-3</v>
      </c>
      <c r="X1443" s="225">
        <f t="shared" si="372"/>
        <v>0.99649967033555176</v>
      </c>
      <c r="Y1443">
        <f t="shared" si="373"/>
        <v>2.377914813315839E+66</v>
      </c>
      <c r="Z1443">
        <f t="shared" si="374"/>
        <v>3.0657405947326678E+68</v>
      </c>
      <c r="AA1443">
        <f t="shared" si="375"/>
        <v>7.7564123246480774E-3</v>
      </c>
      <c r="AB1443">
        <f t="shared" si="376"/>
        <v>0.9809868456862576</v>
      </c>
    </row>
    <row r="1444" spans="1:28" hidden="1" x14ac:dyDescent="0.2">
      <c r="A1444"/>
      <c r="B1444"/>
      <c r="C1444"/>
      <c r="D1444"/>
      <c r="E1444"/>
      <c r="F1444"/>
      <c r="G1444"/>
      <c r="H1444"/>
      <c r="I1444"/>
      <c r="J1444"/>
      <c r="K1444"/>
      <c r="L1444"/>
      <c r="M1444"/>
      <c r="N1444"/>
      <c r="O1444">
        <f t="shared" si="377"/>
        <v>9</v>
      </c>
      <c r="P1444" s="224">
        <v>17</v>
      </c>
      <c r="Q1444">
        <f t="shared" si="365"/>
        <v>3.3570562070341306E+66</v>
      </c>
      <c r="R1444">
        <f t="shared" si="366"/>
        <v>1.1036666141037634E+70</v>
      </c>
      <c r="S1444">
        <f t="shared" si="367"/>
        <v>3.0417303233913986E-4</v>
      </c>
      <c r="T1444" s="225">
        <f t="shared" si="368"/>
        <v>0.9994829058450313</v>
      </c>
      <c r="U1444">
        <f t="shared" si="369"/>
        <v>3.0988211141853351E+66</v>
      </c>
      <c r="V1444">
        <f t="shared" si="370"/>
        <v>1.2262962378930717E+69</v>
      </c>
      <c r="W1444">
        <f t="shared" si="371"/>
        <v>2.5269759609713002E-3</v>
      </c>
      <c r="X1444" s="225">
        <f t="shared" si="372"/>
        <v>0.99470972902986377</v>
      </c>
      <c r="Y1444">
        <f t="shared" si="373"/>
        <v>3.0988211141853348E+66</v>
      </c>
      <c r="Z1444">
        <f t="shared" si="374"/>
        <v>3.0657405947326678E+68</v>
      </c>
      <c r="AA1444">
        <f t="shared" si="375"/>
        <v>1.0107903843885237E-2</v>
      </c>
      <c r="AB1444">
        <f t="shared" si="376"/>
        <v>0.97323043336160953</v>
      </c>
    </row>
    <row r="1445" spans="1:28" hidden="1" x14ac:dyDescent="0.2">
      <c r="A1445"/>
      <c r="B1445"/>
      <c r="C1445"/>
      <c r="D1445"/>
      <c r="E1445"/>
      <c r="F1445"/>
      <c r="G1445"/>
      <c r="H1445"/>
      <c r="I1445"/>
      <c r="J1445"/>
      <c r="K1445"/>
      <c r="L1445"/>
      <c r="M1445"/>
      <c r="N1445"/>
      <c r="O1445">
        <f t="shared" si="377"/>
        <v>9</v>
      </c>
      <c r="P1445" s="224">
        <v>18</v>
      </c>
      <c r="Q1445">
        <f t="shared" si="365"/>
        <v>5.035584310551157E+66</v>
      </c>
      <c r="R1445">
        <f t="shared" si="366"/>
        <v>1.1036666141037634E+70</v>
      </c>
      <c r="S1445">
        <f t="shared" si="367"/>
        <v>4.5625954850870632E-4</v>
      </c>
      <c r="T1445" s="225">
        <f t="shared" si="368"/>
        <v>0.99917873281269221</v>
      </c>
      <c r="U1445">
        <f t="shared" si="369"/>
        <v>4.289571820099164E+66</v>
      </c>
      <c r="V1445">
        <f t="shared" si="370"/>
        <v>1.2262962378930717E+69</v>
      </c>
      <c r="W1445">
        <f t="shared" si="371"/>
        <v>3.4979898719001029E-3</v>
      </c>
      <c r="X1445" s="225">
        <f t="shared" si="372"/>
        <v>0.99218275306889248</v>
      </c>
      <c r="Y1445">
        <f t="shared" si="373"/>
        <v>3.9596047570145925E+66</v>
      </c>
      <c r="Z1445">
        <f t="shared" si="374"/>
        <v>3.0657405947326678E+68</v>
      </c>
      <c r="AA1445">
        <f t="shared" si="375"/>
        <v>1.291565491163113E-2</v>
      </c>
      <c r="AB1445">
        <f t="shared" si="376"/>
        <v>0.96312252951772426</v>
      </c>
    </row>
    <row r="1446" spans="1:28" hidden="1" x14ac:dyDescent="0.2">
      <c r="A1446"/>
      <c r="B1446"/>
      <c r="C1446"/>
      <c r="D1446"/>
      <c r="E1446"/>
      <c r="F1446"/>
      <c r="G1446"/>
      <c r="H1446"/>
      <c r="I1446"/>
      <c r="J1446"/>
      <c r="K1446"/>
      <c r="L1446"/>
      <c r="M1446"/>
      <c r="N1446"/>
      <c r="O1446">
        <f t="shared" si="377"/>
        <v>9</v>
      </c>
      <c r="P1446" s="224">
        <v>19</v>
      </c>
      <c r="Q1446">
        <f t="shared" si="365"/>
        <v>7.4208610892333538E+66</v>
      </c>
      <c r="R1446">
        <f t="shared" si="366"/>
        <v>1.1036666141037634E+70</v>
      </c>
      <c r="S1446">
        <f t="shared" si="367"/>
        <v>6.7238249253915249E-4</v>
      </c>
      <c r="T1446" s="225">
        <f t="shared" si="368"/>
        <v>0.99872247326418351</v>
      </c>
      <c r="U1446">
        <f t="shared" si="369"/>
        <v>5.8306765701118678E+66</v>
      </c>
      <c r="V1446">
        <f t="shared" si="370"/>
        <v>1.2262962378930717E+69</v>
      </c>
      <c r="W1446">
        <f t="shared" si="371"/>
        <v>4.7547047686696733E-3</v>
      </c>
      <c r="X1446" s="225">
        <f t="shared" si="372"/>
        <v>0.98868476319699239</v>
      </c>
      <c r="Y1446">
        <f t="shared" si="373"/>
        <v>4.9668726337990328E+66</v>
      </c>
      <c r="Z1446">
        <f t="shared" si="374"/>
        <v>3.0657405947326678E+68</v>
      </c>
      <c r="AA1446">
        <f t="shared" si="375"/>
        <v>1.620121624880054E-2</v>
      </c>
      <c r="AB1446">
        <f t="shared" si="376"/>
        <v>0.9502068746060931</v>
      </c>
    </row>
    <row r="1447" spans="1:28" hidden="1" x14ac:dyDescent="0.2">
      <c r="A1447"/>
      <c r="B1447"/>
      <c r="C1447"/>
      <c r="D1447"/>
      <c r="E1447"/>
      <c r="F1447"/>
      <c r="G1447"/>
      <c r="H1447"/>
      <c r="I1447"/>
      <c r="J1447"/>
      <c r="K1447"/>
      <c r="L1447"/>
      <c r="M1447"/>
      <c r="N1447"/>
      <c r="O1447">
        <f t="shared" si="377"/>
        <v>9</v>
      </c>
      <c r="P1447" s="224">
        <v>20</v>
      </c>
      <c r="Q1447">
        <f t="shared" si="365"/>
        <v>1.0760248579388213E+67</v>
      </c>
      <c r="R1447">
        <f t="shared" si="366"/>
        <v>1.1036666141037634E+70</v>
      </c>
      <c r="S1447">
        <f t="shared" si="367"/>
        <v>9.7495461418175742E-4</v>
      </c>
      <c r="T1447" s="225">
        <f t="shared" si="368"/>
        <v>0.9980500907716443</v>
      </c>
      <c r="U1447">
        <f t="shared" si="369"/>
        <v>7.7919041436950177E+66</v>
      </c>
      <c r="V1447">
        <f t="shared" si="370"/>
        <v>1.2262962378930717E+69</v>
      </c>
      <c r="W1447">
        <f t="shared" si="371"/>
        <v>6.354014554494981E-3</v>
      </c>
      <c r="X1447" s="225">
        <f t="shared" si="372"/>
        <v>0.98393005842832271</v>
      </c>
      <c r="Y1447">
        <f t="shared" si="373"/>
        <v>6.1222103986174581E+66</v>
      </c>
      <c r="Z1447">
        <f t="shared" si="374"/>
        <v>3.0657405947326678E+68</v>
      </c>
      <c r="AA1447">
        <f t="shared" si="375"/>
        <v>1.9969760028412692E-2</v>
      </c>
      <c r="AB1447">
        <f t="shared" si="376"/>
        <v>0.93400565835729255</v>
      </c>
    </row>
    <row r="1448" spans="1:28" hidden="1" x14ac:dyDescent="0.2">
      <c r="A1448"/>
      <c r="B1448"/>
      <c r="C1448"/>
      <c r="D1448"/>
      <c r="E1448"/>
      <c r="F1448"/>
      <c r="G1448"/>
      <c r="H1448"/>
      <c r="I1448"/>
      <c r="J1448"/>
      <c r="K1448"/>
      <c r="L1448"/>
      <c r="M1448"/>
      <c r="N1448"/>
      <c r="O1448">
        <f t="shared" si="377"/>
        <v>9</v>
      </c>
      <c r="P1448" s="224">
        <v>21</v>
      </c>
      <c r="Q1448">
        <f t="shared" si="365"/>
        <v>1.537178368484036E+67</v>
      </c>
      <c r="R1448">
        <f t="shared" si="366"/>
        <v>1.1036666141037634E+70</v>
      </c>
      <c r="S1448">
        <f t="shared" si="367"/>
        <v>1.3927923059739442E-3</v>
      </c>
      <c r="T1448" s="225">
        <f t="shared" si="368"/>
        <v>0.99707513615746257</v>
      </c>
      <c r="U1448">
        <f t="shared" si="369"/>
        <v>1.0247855789893541E+67</v>
      </c>
      <c r="V1448">
        <f t="shared" si="370"/>
        <v>1.2262962378930717E+69</v>
      </c>
      <c r="W1448">
        <f t="shared" si="371"/>
        <v>8.3567538358436319E-3</v>
      </c>
      <c r="X1448" s="225">
        <f t="shared" si="372"/>
        <v>0.97757604387382768</v>
      </c>
      <c r="Y1448">
        <f t="shared" si="373"/>
        <v>7.4208610892333538E+66</v>
      </c>
      <c r="Z1448">
        <f t="shared" si="374"/>
        <v>3.0657405947326678E+68</v>
      </c>
      <c r="AA1448">
        <f t="shared" si="375"/>
        <v>2.4205769731409556E-2</v>
      </c>
      <c r="AB1448">
        <f t="shared" si="376"/>
        <v>0.91403589832887988</v>
      </c>
    </row>
    <row r="1449" spans="1:28" hidden="1" x14ac:dyDescent="0.2">
      <c r="A1449"/>
      <c r="B1449"/>
      <c r="C1449"/>
      <c r="D1449"/>
      <c r="E1449"/>
      <c r="F1449"/>
      <c r="G1449"/>
      <c r="H1449"/>
      <c r="I1449"/>
      <c r="J1449"/>
      <c r="K1449"/>
      <c r="L1449"/>
      <c r="M1449"/>
      <c r="N1449"/>
      <c r="O1449">
        <f t="shared" si="377"/>
        <v>9</v>
      </c>
      <c r="P1449" s="224">
        <v>22</v>
      </c>
      <c r="Q1449">
        <f t="shared" si="365"/>
        <v>2.1660240646820526E+67</v>
      </c>
      <c r="R1449">
        <f t="shared" si="366"/>
        <v>1.1036666141037634E+70</v>
      </c>
      <c r="S1449">
        <f t="shared" si="367"/>
        <v>1.9625709765996504E-3</v>
      </c>
      <c r="T1449" s="225">
        <f t="shared" si="368"/>
        <v>0.99568234385148868</v>
      </c>
      <c r="U1449">
        <f t="shared" si="369"/>
        <v>1.3275631364180308E+67</v>
      </c>
      <c r="V1449">
        <f t="shared" si="370"/>
        <v>1.2262962378930717E+69</v>
      </c>
      <c r="W1449">
        <f t="shared" si="371"/>
        <v>1.0825794741888372E-2</v>
      </c>
      <c r="X1449" s="225">
        <f t="shared" si="372"/>
        <v>0.96921929003798402</v>
      </c>
      <c r="Y1449">
        <f t="shared" si="373"/>
        <v>8.8504209094535111E+66</v>
      </c>
      <c r="Z1449">
        <f t="shared" si="374"/>
        <v>3.0657405947326678E+68</v>
      </c>
      <c r="AA1449">
        <f t="shared" si="375"/>
        <v>2.8868785978369008E-2</v>
      </c>
      <c r="AB1449">
        <f t="shared" si="376"/>
        <v>0.88983012859747035</v>
      </c>
    </row>
    <row r="1450" spans="1:28" hidden="1" x14ac:dyDescent="0.2">
      <c r="A1450"/>
      <c r="B1450"/>
      <c r="C1450"/>
      <c r="D1450"/>
      <c r="E1450"/>
      <c r="F1450"/>
      <c r="G1450"/>
      <c r="H1450"/>
      <c r="I1450"/>
      <c r="J1450"/>
      <c r="K1450"/>
      <c r="L1450"/>
      <c r="M1450"/>
      <c r="N1450"/>
      <c r="O1450">
        <f t="shared" si="377"/>
        <v>9</v>
      </c>
      <c r="P1450" s="224">
        <v>23</v>
      </c>
      <c r="Q1450">
        <f t="shared" si="365"/>
        <v>3.0135986986880686E+67</v>
      </c>
      <c r="R1450">
        <f t="shared" si="366"/>
        <v>1.1036666141037634E+70</v>
      </c>
      <c r="S1450">
        <f t="shared" si="367"/>
        <v>2.7305335326603792E-3</v>
      </c>
      <c r="T1450" s="225">
        <f t="shared" si="368"/>
        <v>0.993719772874889</v>
      </c>
      <c r="U1450">
        <f t="shared" si="369"/>
        <v>1.695149268012042E+67</v>
      </c>
      <c r="V1450">
        <f t="shared" si="370"/>
        <v>1.2262962378930717E+69</v>
      </c>
      <c r="W1450">
        <f t="shared" si="371"/>
        <v>1.3823326009093183E-2</v>
      </c>
      <c r="X1450" s="225">
        <f t="shared" si="372"/>
        <v>0.95839349529609563</v>
      </c>
      <c r="Y1450">
        <f t="shared" si="373"/>
        <v>1.0389624545880246E+67</v>
      </c>
      <c r="Z1450">
        <f t="shared" si="374"/>
        <v>3.0657405947326678E+68</v>
      </c>
      <c r="AA1450">
        <f t="shared" si="375"/>
        <v>3.3889444409389832E-2</v>
      </c>
      <c r="AB1450">
        <f t="shared" si="376"/>
        <v>0.86096134261910129</v>
      </c>
    </row>
    <row r="1451" spans="1:28" hidden="1" x14ac:dyDescent="0.2">
      <c r="A1451"/>
      <c r="B1451"/>
      <c r="C1451"/>
      <c r="D1451"/>
      <c r="E1451"/>
      <c r="F1451"/>
      <c r="G1451"/>
      <c r="H1451"/>
      <c r="I1451"/>
      <c r="J1451"/>
      <c r="K1451"/>
      <c r="L1451"/>
      <c r="M1451"/>
      <c r="N1451"/>
      <c r="O1451">
        <f t="shared" si="377"/>
        <v>9</v>
      </c>
      <c r="P1451" s="224">
        <v>24</v>
      </c>
      <c r="Q1451">
        <f t="shared" si="365"/>
        <v>4.1436982106961786E+67</v>
      </c>
      <c r="R1451">
        <f t="shared" si="366"/>
        <v>1.1036666141037634E+70</v>
      </c>
      <c r="S1451">
        <f t="shared" si="367"/>
        <v>3.7544836074080976E-3</v>
      </c>
      <c r="T1451" s="225">
        <f t="shared" si="368"/>
        <v>0.9909892393422286</v>
      </c>
      <c r="U1451">
        <f t="shared" si="369"/>
        <v>2.1346324115707129E+67</v>
      </c>
      <c r="V1451">
        <f t="shared" si="370"/>
        <v>1.2262962378930717E+69</v>
      </c>
      <c r="W1451">
        <f t="shared" si="371"/>
        <v>1.7407151270709881E-2</v>
      </c>
      <c r="X1451" s="225">
        <f t="shared" si="372"/>
        <v>0.94457016928700244</v>
      </c>
      <c r="Y1451">
        <f t="shared" si="373"/>
        <v>1.2007307315085283E+67</v>
      </c>
      <c r="Z1451">
        <f t="shared" si="374"/>
        <v>3.0657405947326678E+68</v>
      </c>
      <c r="AA1451">
        <f t="shared" si="375"/>
        <v>3.9166090359097454E-2</v>
      </c>
      <c r="AB1451">
        <f t="shared" si="376"/>
        <v>0.8270718982097115</v>
      </c>
    </row>
    <row r="1452" spans="1:28" hidden="1" x14ac:dyDescent="0.2">
      <c r="A1452"/>
      <c r="B1452"/>
      <c r="C1452"/>
      <c r="D1452"/>
      <c r="E1452"/>
      <c r="F1452"/>
      <c r="G1452"/>
      <c r="H1452"/>
      <c r="I1452"/>
      <c r="J1452"/>
      <c r="K1452"/>
      <c r="L1452"/>
      <c r="M1452"/>
      <c r="N1452"/>
      <c r="O1452">
        <f t="shared" si="377"/>
        <v>9</v>
      </c>
      <c r="P1452" s="224">
        <v>25</v>
      </c>
      <c r="Q1452">
        <f t="shared" si="365"/>
        <v>5.6354295665466692E+67</v>
      </c>
      <c r="R1452">
        <f t="shared" si="366"/>
        <v>1.1036666141037634E+70</v>
      </c>
      <c r="S1452">
        <f t="shared" si="367"/>
        <v>5.1060977060748917E-3</v>
      </c>
      <c r="T1452" s="225">
        <f t="shared" si="368"/>
        <v>0.98723475573482056</v>
      </c>
      <c r="U1452">
        <f t="shared" si="369"/>
        <v>2.6519668548455557E+67</v>
      </c>
      <c r="V1452">
        <f t="shared" si="370"/>
        <v>1.2262962378930717E+69</v>
      </c>
      <c r="W1452">
        <f t="shared" si="371"/>
        <v>2.1625825578670634E-2</v>
      </c>
      <c r="X1452" s="225">
        <f t="shared" si="372"/>
        <v>0.92716301801629253</v>
      </c>
      <c r="Y1452">
        <f t="shared" si="373"/>
        <v>1.3661647434052566E+67</v>
      </c>
      <c r="Z1452">
        <f t="shared" si="374"/>
        <v>3.0657405947326678E+68</v>
      </c>
      <c r="AA1452">
        <f t="shared" si="375"/>
        <v>4.456230725301747E-2</v>
      </c>
      <c r="AB1452">
        <f t="shared" si="376"/>
        <v>0.78790580785061404</v>
      </c>
    </row>
    <row r="1453" spans="1:28" hidden="1" x14ac:dyDescent="0.2">
      <c r="A1453"/>
      <c r="B1453"/>
      <c r="C1453"/>
      <c r="D1453"/>
      <c r="E1453"/>
      <c r="F1453"/>
      <c r="G1453"/>
      <c r="H1453"/>
      <c r="I1453"/>
      <c r="J1453"/>
      <c r="K1453"/>
      <c r="L1453"/>
      <c r="M1453"/>
      <c r="N1453"/>
      <c r="O1453">
        <f t="shared" si="377"/>
        <v>9</v>
      </c>
      <c r="P1453" s="224">
        <v>26</v>
      </c>
      <c r="Q1453">
        <f t="shared" si="365"/>
        <v>7.586155185735885E+67</v>
      </c>
      <c r="R1453">
        <f t="shared" si="366"/>
        <v>1.1036666141037634E+70</v>
      </c>
      <c r="S1453">
        <f t="shared" si="367"/>
        <v>6.8735930658700324E-3</v>
      </c>
      <c r="T1453" s="225">
        <f t="shared" si="368"/>
        <v>0.98212865802874572</v>
      </c>
      <c r="U1453">
        <f t="shared" si="369"/>
        <v>3.251209365315388E+67</v>
      </c>
      <c r="V1453">
        <f t="shared" si="370"/>
        <v>1.2262962378930717E+69</v>
      </c>
      <c r="W1453">
        <f t="shared" si="371"/>
        <v>2.651243039692731E-2</v>
      </c>
      <c r="X1453" s="225">
        <f t="shared" si="372"/>
        <v>0.90553719243762187</v>
      </c>
      <c r="Y1453">
        <f t="shared" si="373"/>
        <v>1.5299808777955136E+67</v>
      </c>
      <c r="Z1453">
        <f t="shared" si="374"/>
        <v>3.0657405947326678E+68</v>
      </c>
      <c r="AA1453">
        <f t="shared" si="375"/>
        <v>4.9905751335393975E-2</v>
      </c>
      <c r="AB1453">
        <f t="shared" si="376"/>
        <v>0.74334350059759657</v>
      </c>
    </row>
    <row r="1454" spans="1:28" hidden="1" x14ac:dyDescent="0.2">
      <c r="A1454"/>
      <c r="B1454"/>
      <c r="C1454"/>
      <c r="D1454"/>
      <c r="E1454"/>
      <c r="F1454"/>
      <c r="G1454"/>
      <c r="H1454"/>
      <c r="I1454"/>
      <c r="J1454"/>
      <c r="K1454"/>
      <c r="L1454"/>
      <c r="M1454"/>
      <c r="N1454"/>
      <c r="O1454">
        <f t="shared" si="377"/>
        <v>9</v>
      </c>
      <c r="P1454" s="224">
        <v>27</v>
      </c>
      <c r="Q1454">
        <f t="shared" si="365"/>
        <v>1.0114873580981271E+68</v>
      </c>
      <c r="R1454">
        <f t="shared" si="366"/>
        <v>1.1036666141037634E+70</v>
      </c>
      <c r="S1454">
        <f t="shared" si="367"/>
        <v>9.1647907544934581E-3</v>
      </c>
      <c r="T1454" s="225">
        <f t="shared" si="368"/>
        <v>0.97525506496287573</v>
      </c>
      <c r="U1454">
        <f t="shared" si="369"/>
        <v>3.9335619481593453E+67</v>
      </c>
      <c r="V1454">
        <f t="shared" si="370"/>
        <v>1.2262962378930717E+69</v>
      </c>
      <c r="W1454">
        <f t="shared" si="371"/>
        <v>3.2076767640726762E-2</v>
      </c>
      <c r="X1454" s="225">
        <f t="shared" si="372"/>
        <v>0.87902476204069457</v>
      </c>
      <c r="Y1454">
        <f t="shared" si="373"/>
        <v>1.6858122634968671E+67</v>
      </c>
      <c r="Z1454">
        <f t="shared" si="374"/>
        <v>3.0657405947326678E+68</v>
      </c>
      <c r="AA1454">
        <f t="shared" si="375"/>
        <v>5.498874452696053E-2</v>
      </c>
      <c r="AB1454">
        <f t="shared" si="376"/>
        <v>0.69343774926220259</v>
      </c>
    </row>
    <row r="1455" spans="1:28" hidden="1" x14ac:dyDescent="0.2">
      <c r="A1455"/>
      <c r="B1455"/>
      <c r="C1455"/>
      <c r="D1455"/>
      <c r="E1455"/>
      <c r="F1455"/>
      <c r="G1455"/>
      <c r="H1455"/>
      <c r="I1455"/>
      <c r="J1455"/>
      <c r="K1455"/>
      <c r="L1455"/>
      <c r="M1455"/>
      <c r="N1455"/>
      <c r="O1455">
        <f t="shared" si="377"/>
        <v>9</v>
      </c>
      <c r="P1455" s="224">
        <v>28</v>
      </c>
      <c r="Q1455">
        <f t="shared" si="365"/>
        <v>1.3366082946296319E+68</v>
      </c>
      <c r="R1455">
        <f t="shared" si="366"/>
        <v>1.1036666141037634E+70</v>
      </c>
      <c r="S1455">
        <f t="shared" si="367"/>
        <v>1.2110616354151744E-2</v>
      </c>
      <c r="T1455" s="225">
        <f t="shared" si="368"/>
        <v>0.96609027420838223</v>
      </c>
      <c r="U1455">
        <f t="shared" si="369"/>
        <v>4.6961913054555898E+67</v>
      </c>
      <c r="V1455">
        <f t="shared" si="370"/>
        <v>1.2262962378930717E+69</v>
      </c>
      <c r="W1455">
        <f t="shared" si="371"/>
        <v>3.8295732795561914E-2</v>
      </c>
      <c r="X1455" s="225">
        <f t="shared" si="372"/>
        <v>0.84694799439996782</v>
      </c>
      <c r="Y1455">
        <f t="shared" si="373"/>
        <v>1.8262966187882675E+67</v>
      </c>
      <c r="Z1455">
        <f t="shared" si="374"/>
        <v>3.0657405947326678E+68</v>
      </c>
      <c r="AA1455">
        <f t="shared" si="375"/>
        <v>5.9571139904207072E-2</v>
      </c>
      <c r="AB1455">
        <f t="shared" si="376"/>
        <v>0.63844900473524202</v>
      </c>
    </row>
    <row r="1456" spans="1:28" hidden="1" x14ac:dyDescent="0.2">
      <c r="A1456"/>
      <c r="B1456"/>
      <c r="C1456"/>
      <c r="D1456"/>
      <c r="E1456"/>
      <c r="F1456"/>
      <c r="G1456"/>
      <c r="H1456"/>
      <c r="I1456"/>
      <c r="J1456"/>
      <c r="K1456"/>
      <c r="L1456"/>
      <c r="M1456"/>
      <c r="N1456"/>
      <c r="O1456">
        <f t="shared" si="377"/>
        <v>9</v>
      </c>
      <c r="P1456" s="224">
        <v>29</v>
      </c>
      <c r="Q1456">
        <f t="shared" si="365"/>
        <v>1.7514177653768128E+68</v>
      </c>
      <c r="R1456">
        <f t="shared" si="366"/>
        <v>1.1036666141037634E+70</v>
      </c>
      <c r="S1456">
        <f t="shared" si="367"/>
        <v>1.586908349854415E-2</v>
      </c>
      <c r="T1456" s="225">
        <f t="shared" si="368"/>
        <v>0.95397965785423045</v>
      </c>
      <c r="U1456">
        <f t="shared" si="369"/>
        <v>5.5307929432950294E+67</v>
      </c>
      <c r="V1456">
        <f t="shared" si="370"/>
        <v>1.2262962378930717E+69</v>
      </c>
      <c r="W1456">
        <f t="shared" si="371"/>
        <v>4.5101605732703005E-2</v>
      </c>
      <c r="X1456" s="225">
        <f t="shared" si="372"/>
        <v>0.80865226160440595</v>
      </c>
      <c r="Y1456">
        <f t="shared" si="373"/>
        <v>1.9432515746712785E+67</v>
      </c>
      <c r="Z1456">
        <f t="shared" si="374"/>
        <v>3.0657405947326678E+68</v>
      </c>
      <c r="AA1456">
        <f t="shared" si="375"/>
        <v>6.3386040489206152E-2</v>
      </c>
      <c r="AB1456">
        <f t="shared" si="376"/>
        <v>0.57887786483103498</v>
      </c>
    </row>
    <row r="1457" spans="1:28" hidden="1" x14ac:dyDescent="0.2">
      <c r="A1457"/>
      <c r="B1457"/>
      <c r="C1457"/>
      <c r="D1457"/>
      <c r="E1457"/>
      <c r="F1457"/>
      <c r="G1457"/>
      <c r="H1457"/>
      <c r="I1457"/>
      <c r="J1457"/>
      <c r="K1457"/>
      <c r="L1457"/>
      <c r="M1457"/>
      <c r="N1457"/>
      <c r="O1457">
        <f t="shared" si="377"/>
        <v>9</v>
      </c>
      <c r="P1457" s="224">
        <v>30</v>
      </c>
      <c r="Q1457">
        <f t="shared" si="365"/>
        <v>2.2768430949898288E+68</v>
      </c>
      <c r="R1457">
        <f t="shared" si="366"/>
        <v>1.1036666141037634E+70</v>
      </c>
      <c r="S1457">
        <f t="shared" si="367"/>
        <v>2.0629808548107142E-2</v>
      </c>
      <c r="T1457" s="225">
        <f t="shared" si="368"/>
        <v>0.93811057435568634</v>
      </c>
      <c r="U1457">
        <f t="shared" si="369"/>
        <v>6.4218651397149772E+67</v>
      </c>
      <c r="V1457">
        <f t="shared" si="370"/>
        <v>1.2262962378930717E+69</v>
      </c>
      <c r="W1457">
        <f t="shared" si="371"/>
        <v>5.2367975545195622E-2</v>
      </c>
      <c r="X1457" s="225">
        <f t="shared" si="372"/>
        <v>0.7635506558717029</v>
      </c>
      <c r="Y1457">
        <f t="shared" si="373"/>
        <v>2.0279574125415102E+67</v>
      </c>
      <c r="Z1457">
        <f t="shared" si="374"/>
        <v>3.0657405947326678E+68</v>
      </c>
      <c r="AA1457">
        <f t="shared" si="375"/>
        <v>6.614902174129797E-2</v>
      </c>
      <c r="AB1457">
        <f t="shared" si="376"/>
        <v>0.51549182434182883</v>
      </c>
    </row>
    <row r="1458" spans="1:28" hidden="1" x14ac:dyDescent="0.2">
      <c r="A1458"/>
      <c r="B1458"/>
      <c r="C1458"/>
      <c r="D1458"/>
      <c r="E1458"/>
      <c r="F1458"/>
      <c r="G1458"/>
      <c r="H1458"/>
      <c r="I1458"/>
      <c r="J1458"/>
      <c r="K1458"/>
      <c r="L1458"/>
      <c r="M1458"/>
      <c r="N1458"/>
      <c r="O1458">
        <f t="shared" si="377"/>
        <v>9</v>
      </c>
      <c r="P1458" s="224">
        <v>31</v>
      </c>
      <c r="Q1458">
        <f t="shared" si="365"/>
        <v>2.9378620580514143E+68</v>
      </c>
      <c r="R1458">
        <f t="shared" si="366"/>
        <v>1.1036666141037634E+70</v>
      </c>
      <c r="S1458">
        <f t="shared" si="367"/>
        <v>2.6619107804009421E-2</v>
      </c>
      <c r="T1458" s="225">
        <f t="shared" si="368"/>
        <v>0.9174807658075792</v>
      </c>
      <c r="U1458">
        <f t="shared" si="369"/>
        <v>7.3446551451284807E+67</v>
      </c>
      <c r="V1458">
        <f t="shared" si="370"/>
        <v>1.2262962378930717E+69</v>
      </c>
      <c r="W1458">
        <f t="shared" si="371"/>
        <v>5.989299255902069E-2</v>
      </c>
      <c r="X1458" s="225">
        <f t="shared" si="372"/>
        <v>0.71118268032650722</v>
      </c>
      <c r="Y1458">
        <f t="shared" si="373"/>
        <v>2.0715693999080576E+67</v>
      </c>
      <c r="Z1458">
        <f t="shared" si="374"/>
        <v>3.0657405947326678E+68</v>
      </c>
      <c r="AA1458">
        <f t="shared" si="375"/>
        <v>6.7571581348639775E-2</v>
      </c>
      <c r="AB1458">
        <f t="shared" si="376"/>
        <v>0.44934280260053083</v>
      </c>
    </row>
    <row r="1459" spans="1:28" hidden="1" x14ac:dyDescent="0.2">
      <c r="A1459"/>
      <c r="B1459"/>
      <c r="C1459"/>
      <c r="D1459"/>
      <c r="E1459"/>
      <c r="F1459"/>
      <c r="G1459"/>
      <c r="H1459"/>
      <c r="I1459"/>
      <c r="J1459"/>
      <c r="K1459"/>
      <c r="L1459"/>
      <c r="M1459"/>
      <c r="N1459"/>
      <c r="O1459">
        <f t="shared" si="377"/>
        <v>9</v>
      </c>
      <c r="P1459" s="224">
        <v>32</v>
      </c>
      <c r="Q1459">
        <f t="shared" si="365"/>
        <v>3.7641357618783563E+68</v>
      </c>
      <c r="R1459">
        <f t="shared" si="366"/>
        <v>1.1036666141037634E+70</v>
      </c>
      <c r="S1459">
        <f t="shared" si="367"/>
        <v>3.4105731873886908E-2</v>
      </c>
      <c r="T1459" s="225">
        <f t="shared" si="368"/>
        <v>0.89086165800356976</v>
      </c>
      <c r="U1459">
        <f t="shared" si="369"/>
        <v>8.2627370382696035E+67</v>
      </c>
      <c r="V1459">
        <f t="shared" si="370"/>
        <v>1.2262962378930717E+69</v>
      </c>
      <c r="W1459">
        <f t="shared" si="371"/>
        <v>6.7379616628898784E-2</v>
      </c>
      <c r="X1459" s="225">
        <f t="shared" si="372"/>
        <v>0.65128968776748652</v>
      </c>
      <c r="Y1459">
        <f t="shared" si="373"/>
        <v>2.0656842595673856E+67</v>
      </c>
      <c r="Z1459">
        <f t="shared" si="374"/>
        <v>3.0657405947326678E+68</v>
      </c>
      <c r="AA1459">
        <f t="shared" si="375"/>
        <v>6.7379616628898534E-2</v>
      </c>
      <c r="AB1459">
        <f t="shared" si="376"/>
        <v>0.38177122125189106</v>
      </c>
    </row>
    <row r="1460" spans="1:28" hidden="1" x14ac:dyDescent="0.2">
      <c r="A1460"/>
      <c r="B1460"/>
      <c r="C1460"/>
      <c r="D1460"/>
      <c r="E1460"/>
      <c r="F1460"/>
      <c r="G1460"/>
      <c r="H1460"/>
      <c r="I1460"/>
      <c r="J1460"/>
      <c r="K1460"/>
      <c r="L1460"/>
      <c r="M1460"/>
      <c r="N1460"/>
      <c r="O1460">
        <f t="shared" si="377"/>
        <v>9</v>
      </c>
      <c r="P1460" s="224">
        <v>33</v>
      </c>
      <c r="Q1460">
        <f t="shared" si="365"/>
        <v>4.7907182423905882E+68</v>
      </c>
      <c r="R1460">
        <f t="shared" si="366"/>
        <v>1.1036666141037634E+70</v>
      </c>
      <c r="S1460">
        <f t="shared" si="367"/>
        <v>4.3407295112219267E-2</v>
      </c>
      <c r="T1460" s="225">
        <f t="shared" si="368"/>
        <v>0.85675592612968288</v>
      </c>
      <c r="U1460">
        <f t="shared" si="369"/>
        <v>9.1251776045535893E+67</v>
      </c>
      <c r="V1460">
        <f t="shared" si="370"/>
        <v>1.2262962378930717E+69</v>
      </c>
      <c r="W1460">
        <f t="shared" si="371"/>
        <v>7.4412505906662249E-2</v>
      </c>
      <c r="X1460" s="225">
        <f t="shared" si="372"/>
        <v>0.58391007113858773</v>
      </c>
      <c r="Y1460">
        <f t="shared" si="373"/>
        <v>2.0030877668532369E+67</v>
      </c>
      <c r="Z1460">
        <f t="shared" si="374"/>
        <v>3.0657405947326678E+68</v>
      </c>
      <c r="AA1460">
        <f t="shared" si="375"/>
        <v>6.5337810064386936E-2</v>
      </c>
      <c r="AB1460">
        <f t="shared" si="376"/>
        <v>0.31439160462299254</v>
      </c>
    </row>
    <row r="1461" spans="1:28" hidden="1" x14ac:dyDescent="0.2">
      <c r="A1461"/>
      <c r="B1461"/>
      <c r="C1461"/>
      <c r="D1461"/>
      <c r="E1461"/>
      <c r="F1461"/>
      <c r="G1461"/>
      <c r="H1461"/>
      <c r="I1461"/>
      <c r="J1461"/>
      <c r="K1461"/>
      <c r="L1461"/>
      <c r="M1461"/>
      <c r="N1461"/>
      <c r="O1461">
        <f t="shared" si="377"/>
        <v>9</v>
      </c>
      <c r="P1461" s="224">
        <v>34</v>
      </c>
      <c r="Q1461">
        <f t="shared" si="365"/>
        <v>6.0588495418470577E+68</v>
      </c>
      <c r="R1461">
        <f t="shared" si="366"/>
        <v>1.1036666141037634E+70</v>
      </c>
      <c r="S1461">
        <f t="shared" si="367"/>
        <v>5.4897461465455023E-2</v>
      </c>
      <c r="T1461" s="225">
        <f t="shared" si="368"/>
        <v>0.81334863101746357</v>
      </c>
      <c r="U1461">
        <f t="shared" si="369"/>
        <v>9.8632434402159208E+67</v>
      </c>
      <c r="V1461">
        <f t="shared" si="370"/>
        <v>1.2262962378930717E+69</v>
      </c>
      <c r="W1461">
        <f t="shared" si="371"/>
        <v>8.0431164472641536E-2</v>
      </c>
      <c r="X1461" s="225">
        <f t="shared" si="372"/>
        <v>0.50949756523192546</v>
      </c>
      <c r="Y1461">
        <f t="shared" si="373"/>
        <v>1.8787130362316215E+67</v>
      </c>
      <c r="Z1461">
        <f t="shared" si="374"/>
        <v>3.0657405947326678E+68</v>
      </c>
      <c r="AA1461">
        <f t="shared" si="375"/>
        <v>6.1280887217251494E-2</v>
      </c>
      <c r="AB1461">
        <f t="shared" si="376"/>
        <v>0.24905379455860557</v>
      </c>
    </row>
    <row r="1462" spans="1:28" hidden="1" x14ac:dyDescent="0.2">
      <c r="A1462"/>
      <c r="B1462"/>
      <c r="C1462"/>
      <c r="D1462"/>
      <c r="E1462"/>
      <c r="F1462"/>
      <c r="G1462"/>
      <c r="H1462"/>
      <c r="I1462"/>
      <c r="J1462"/>
      <c r="K1462"/>
      <c r="L1462"/>
      <c r="M1462"/>
      <c r="N1462"/>
      <c r="O1462">
        <f t="shared" si="377"/>
        <v>9</v>
      </c>
      <c r="P1462" s="224">
        <v>35</v>
      </c>
      <c r="Q1462">
        <f t="shared" si="365"/>
        <v>7.6168394240361791E+68</v>
      </c>
      <c r="R1462">
        <f t="shared" si="366"/>
        <v>1.1036666141037634E+70</v>
      </c>
      <c r="S1462">
        <f t="shared" si="367"/>
        <v>6.9013951556570932E-2</v>
      </c>
      <c r="T1462" s="225">
        <f t="shared" si="368"/>
        <v>0.75845116955200853</v>
      </c>
      <c r="U1462">
        <f t="shared" si="369"/>
        <v>1.0386599214594956E+68</v>
      </c>
      <c r="V1462">
        <f t="shared" si="370"/>
        <v>1.2262962378930717E+69</v>
      </c>
      <c r="W1462">
        <f t="shared" si="371"/>
        <v>8.4698940546701948E-2</v>
      </c>
      <c r="X1462" s="225">
        <f t="shared" si="372"/>
        <v>0.42906640075928393</v>
      </c>
      <c r="Y1462">
        <f t="shared" si="373"/>
        <v>1.6908417326084434E+67</v>
      </c>
      <c r="Z1462">
        <f t="shared" si="374"/>
        <v>3.0657405947326678E+68</v>
      </c>
      <c r="AA1462">
        <f t="shared" si="375"/>
        <v>5.5152798495525825E-2</v>
      </c>
      <c r="AB1462">
        <f t="shared" si="376"/>
        <v>0.18777290734135407</v>
      </c>
    </row>
    <row r="1463" spans="1:28" hidden="1" x14ac:dyDescent="0.2">
      <c r="A1463"/>
      <c r="B1463"/>
      <c r="C1463"/>
      <c r="D1463"/>
      <c r="E1463"/>
      <c r="F1463"/>
      <c r="G1463"/>
      <c r="H1463"/>
      <c r="I1463"/>
      <c r="J1463"/>
      <c r="K1463"/>
      <c r="L1463"/>
      <c r="M1463"/>
      <c r="N1463"/>
      <c r="O1463">
        <f t="shared" si="377"/>
        <v>9</v>
      </c>
      <c r="P1463" s="224">
        <v>36</v>
      </c>
      <c r="Q1463">
        <f t="shared" si="365"/>
        <v>9.5210492800456151E+68</v>
      </c>
      <c r="R1463">
        <f t="shared" si="366"/>
        <v>1.1036666141037634E+70</v>
      </c>
      <c r="S1463">
        <f t="shared" si="367"/>
        <v>8.6267439445717201E-2</v>
      </c>
      <c r="T1463" s="225">
        <f t="shared" si="368"/>
        <v>0.68943721799543756</v>
      </c>
      <c r="U1463">
        <f t="shared" si="369"/>
        <v>1.0578943644494694E+68</v>
      </c>
      <c r="V1463">
        <f t="shared" si="370"/>
        <v>1.2262962378930717E+69</v>
      </c>
      <c r="W1463">
        <f t="shared" si="371"/>
        <v>8.6267439445713578E-2</v>
      </c>
      <c r="X1463" s="225">
        <f t="shared" si="372"/>
        <v>0.34436746021258197</v>
      </c>
      <c r="Y1463">
        <f t="shared" si="373"/>
        <v>1.4425832242492996E+67</v>
      </c>
      <c r="Z1463">
        <f t="shared" si="374"/>
        <v>3.0657405947326678E+68</v>
      </c>
      <c r="AA1463">
        <f t="shared" si="375"/>
        <v>4.7054966970390154E-2</v>
      </c>
      <c r="AB1463">
        <f t="shared" si="376"/>
        <v>0.13262010884582826</v>
      </c>
    </row>
    <row r="1464" spans="1:28" hidden="1" x14ac:dyDescent="0.2">
      <c r="A1464"/>
      <c r="B1464"/>
      <c r="C1464"/>
      <c r="D1464"/>
      <c r="E1464"/>
      <c r="F1464"/>
      <c r="G1464"/>
      <c r="H1464"/>
      <c r="I1464"/>
      <c r="J1464"/>
      <c r="K1464"/>
      <c r="L1464"/>
      <c r="M1464"/>
      <c r="N1464"/>
      <c r="O1464">
        <f t="shared" si="377"/>
        <v>9</v>
      </c>
      <c r="P1464" s="224">
        <v>37</v>
      </c>
      <c r="Q1464">
        <f t="shared" si="365"/>
        <v>1.1836980186002091E+69</v>
      </c>
      <c r="R1464">
        <f t="shared" si="366"/>
        <v>1.1036666141037634E+70</v>
      </c>
      <c r="S1464">
        <f t="shared" si="367"/>
        <v>0.10725141120277842</v>
      </c>
      <c r="T1464" s="225">
        <f t="shared" si="368"/>
        <v>0.60316977854972031</v>
      </c>
      <c r="U1464">
        <f t="shared" si="369"/>
        <v>1.0293026248697962E+68</v>
      </c>
      <c r="V1464">
        <f t="shared" si="370"/>
        <v>1.2262962378930717E+69</v>
      </c>
      <c r="W1464">
        <f t="shared" si="371"/>
        <v>8.3935887028265307E-2</v>
      </c>
      <c r="X1464" s="225">
        <f t="shared" si="372"/>
        <v>0.25810002076686839</v>
      </c>
      <c r="Y1464">
        <f t="shared" si="373"/>
        <v>1.1436695831886154E+67</v>
      </c>
      <c r="Z1464">
        <f t="shared" si="374"/>
        <v>3.0657405947326678E+68</v>
      </c>
      <c r="AA1464">
        <f t="shared" si="375"/>
        <v>3.7304838679227632E-2</v>
      </c>
      <c r="AB1464">
        <f t="shared" si="376"/>
        <v>8.5565141875438094E-2</v>
      </c>
    </row>
    <row r="1465" spans="1:28" hidden="1" x14ac:dyDescent="0.2">
      <c r="A1465"/>
      <c r="B1465"/>
      <c r="C1465"/>
      <c r="D1465"/>
      <c r="E1465"/>
      <c r="F1465"/>
      <c r="G1465"/>
      <c r="H1465"/>
      <c r="I1465"/>
      <c r="J1465"/>
      <c r="K1465"/>
      <c r="L1465"/>
      <c r="M1465"/>
      <c r="N1465"/>
      <c r="O1465">
        <f t="shared" si="377"/>
        <v>9</v>
      </c>
      <c r="P1465" s="224">
        <v>38</v>
      </c>
      <c r="Q1465">
        <f t="shared" si="365"/>
        <v>1.4640475493213589E+69</v>
      </c>
      <c r="R1465">
        <f t="shared" si="366"/>
        <v>1.1036666141037634E+70</v>
      </c>
      <c r="S1465">
        <f t="shared" si="367"/>
        <v>0.13265306122449344</v>
      </c>
      <c r="T1465" s="225">
        <f t="shared" si="368"/>
        <v>0.49591836734694184</v>
      </c>
      <c r="U1465">
        <f t="shared" si="369"/>
        <v>9.3449843573700694E+67</v>
      </c>
      <c r="V1465">
        <f t="shared" si="370"/>
        <v>1.2262962378930717E+69</v>
      </c>
      <c r="W1465">
        <f t="shared" si="371"/>
        <v>7.6204950065131949E-2</v>
      </c>
      <c r="X1465" s="225">
        <f t="shared" si="372"/>
        <v>0.17416413373860307</v>
      </c>
      <c r="Y1465">
        <f t="shared" si="373"/>
        <v>8.1260733542352344E+66</v>
      </c>
      <c r="Z1465">
        <f t="shared" si="374"/>
        <v>3.0657405947326678E+68</v>
      </c>
      <c r="AA1465">
        <f t="shared" si="375"/>
        <v>2.6506069587873358E-2</v>
      </c>
      <c r="AB1465">
        <f t="shared" si="376"/>
        <v>4.8260303196210455E-2</v>
      </c>
    </row>
    <row r="1466" spans="1:28" hidden="1" x14ac:dyDescent="0.2">
      <c r="A1466"/>
      <c r="B1466"/>
      <c r="C1466"/>
      <c r="D1466"/>
      <c r="E1466"/>
      <c r="F1466"/>
      <c r="G1466"/>
      <c r="H1466"/>
      <c r="I1466"/>
      <c r="J1466"/>
      <c r="K1466"/>
      <c r="L1466"/>
      <c r="M1466"/>
      <c r="N1466"/>
      <c r="O1466">
        <f t="shared" si="377"/>
        <v>9</v>
      </c>
      <c r="P1466" s="224">
        <v>39</v>
      </c>
      <c r="Q1466">
        <f t="shared" si="365"/>
        <v>1.8019046760877842E+69</v>
      </c>
      <c r="R1466">
        <f t="shared" si="366"/>
        <v>1.1036666141037634E+70</v>
      </c>
      <c r="S1466">
        <f t="shared" si="367"/>
        <v>0.16326530612244963</v>
      </c>
      <c r="T1466" s="225">
        <f t="shared" si="368"/>
        <v>0.36326530612244839</v>
      </c>
      <c r="U1466">
        <f t="shared" si="369"/>
        <v>7.507936150365942E+67</v>
      </c>
      <c r="V1466">
        <f t="shared" si="370"/>
        <v>1.2262962378930717E+69</v>
      </c>
      <c r="W1466">
        <f t="shared" si="371"/>
        <v>6.1224489795919969E-2</v>
      </c>
      <c r="X1466" s="225">
        <f t="shared" si="372"/>
        <v>9.7959183673471104E-2</v>
      </c>
      <c r="Y1466">
        <f t="shared" si="373"/>
        <v>4.7922996704461893E+66</v>
      </c>
      <c r="Z1466">
        <f t="shared" si="374"/>
        <v>3.0657405947326678E+68</v>
      </c>
      <c r="AA1466">
        <f t="shared" si="375"/>
        <v>1.5631784628745073E-2</v>
      </c>
      <c r="AB1466">
        <f t="shared" si="376"/>
        <v>2.1754233608337094E-2</v>
      </c>
    </row>
    <row r="1467" spans="1:28" hidden="1" x14ac:dyDescent="0.2">
      <c r="A1467"/>
      <c r="B1467"/>
      <c r="C1467"/>
      <c r="D1467"/>
      <c r="E1467"/>
      <c r="F1467"/>
      <c r="G1467"/>
      <c r="H1467"/>
      <c r="I1467"/>
      <c r="J1467"/>
      <c r="K1467"/>
      <c r="L1467"/>
      <c r="M1467"/>
      <c r="N1467"/>
      <c r="O1467">
        <f t="shared" si="377"/>
        <v>9</v>
      </c>
      <c r="P1467" s="224">
        <v>40</v>
      </c>
      <c r="Q1467">
        <f t="shared" si="365"/>
        <v>2.2073332282075132E+69</v>
      </c>
      <c r="R1467">
        <f t="shared" si="366"/>
        <v>1.1036666141037634E+70</v>
      </c>
      <c r="S1467">
        <f t="shared" si="367"/>
        <v>0.19999999999999876</v>
      </c>
      <c r="T1467" s="225">
        <f t="shared" si="368"/>
        <v>0.19999999999999876</v>
      </c>
      <c r="U1467">
        <f t="shared" si="369"/>
        <v>4.5047616902194608E+67</v>
      </c>
      <c r="V1467">
        <f t="shared" si="370"/>
        <v>1.2262962378930717E+69</v>
      </c>
      <c r="W1467">
        <f t="shared" si="371"/>
        <v>3.6734693877551135E-2</v>
      </c>
      <c r="X1467" s="225">
        <f t="shared" si="372"/>
        <v>3.6734693877551135E-2</v>
      </c>
      <c r="Y1467">
        <f t="shared" si="373"/>
        <v>1.8769840375914857E+66</v>
      </c>
      <c r="Z1467">
        <f t="shared" si="374"/>
        <v>3.0657405947326678E+68</v>
      </c>
      <c r="AA1467">
        <f t="shared" si="375"/>
        <v>6.1224489795920203E-3</v>
      </c>
      <c r="AB1467">
        <f t="shared" si="376"/>
        <v>6.1224489795920203E-3</v>
      </c>
    </row>
    <row r="1468" spans="1:28" hidden="1" x14ac:dyDescent="0.2">
      <c r="A1468"/>
      <c r="B1468"/>
      <c r="C1468"/>
      <c r="D1468"/>
      <c r="E1468"/>
      <c r="F1468"/>
      <c r="G1468"/>
      <c r="H1468"/>
      <c r="I1468"/>
      <c r="J1468"/>
      <c r="K1468"/>
      <c r="L1468"/>
      <c r="M1468"/>
      <c r="N1468"/>
      <c r="O1468">
        <f t="shared" si="377"/>
        <v>9</v>
      </c>
      <c r="P1468" s="224">
        <v>41</v>
      </c>
      <c r="Q1468">
        <f t="shared" si="365"/>
        <v>0</v>
      </c>
      <c r="R1468">
        <f t="shared" si="366"/>
        <v>1.1036666141037634E+70</v>
      </c>
      <c r="S1468">
        <f t="shared" si="367"/>
        <v>0</v>
      </c>
      <c r="T1468" s="225">
        <f>S1468</f>
        <v>0</v>
      </c>
      <c r="U1468">
        <f t="shared" si="369"/>
        <v>0</v>
      </c>
      <c r="V1468">
        <f t="shared" si="370"/>
        <v>1.2262962378930717E+69</v>
      </c>
      <c r="W1468">
        <f t="shared" si="371"/>
        <v>0</v>
      </c>
      <c r="X1468" s="225">
        <f>W1468</f>
        <v>0</v>
      </c>
      <c r="Y1468">
        <f t="shared" si="373"/>
        <v>0</v>
      </c>
      <c r="Z1468">
        <f t="shared" si="374"/>
        <v>3.0657405947326678E+68</v>
      </c>
      <c r="AA1468">
        <f t="shared" si="375"/>
        <v>0</v>
      </c>
      <c r="AB1468">
        <f>AA1468</f>
        <v>0</v>
      </c>
    </row>
    <row r="1469" spans="1:28" hidden="1" x14ac:dyDescent="0.2">
      <c r="A1469"/>
      <c r="B1469"/>
      <c r="C1469"/>
      <c r="D1469"/>
      <c r="E1469"/>
      <c r="F1469"/>
      <c r="G1469"/>
      <c r="H1469"/>
      <c r="I1469"/>
      <c r="J1469"/>
      <c r="K1469"/>
      <c r="L1469"/>
      <c r="M1469"/>
      <c r="N1469"/>
      <c r="O1469"/>
      <c r="P1469"/>
      <c r="Q1469"/>
      <c r="R1469"/>
      <c r="S1469"/>
      <c r="T1469"/>
      <c r="U1469"/>
      <c r="V1469"/>
      <c r="W1469"/>
      <c r="X1469"/>
      <c r="Y1469"/>
      <c r="Z1469"/>
      <c r="AA1469"/>
      <c r="AB1469"/>
    </row>
    <row r="1470" spans="1:28" hidden="1" x14ac:dyDescent="0.2">
      <c r="A1470"/>
      <c r="B1470"/>
      <c r="C1470"/>
      <c r="D1470"/>
      <c r="E1470"/>
      <c r="F1470"/>
      <c r="G1470"/>
      <c r="H1470"/>
      <c r="I1470"/>
      <c r="J1470"/>
      <c r="K1470"/>
      <c r="L1470"/>
      <c r="M1470"/>
      <c r="N1470"/>
      <c r="O1470" s="61" t="s">
        <v>54</v>
      </c>
      <c r="P1470"/>
      <c r="Q1470" s="62" t="s">
        <v>33</v>
      </c>
      <c r="R1470" s="62"/>
      <c r="S1470" s="62"/>
      <c r="T1470" s="225" t="s">
        <v>37</v>
      </c>
      <c r="U1470" s="62" t="s">
        <v>34</v>
      </c>
      <c r="V1470" s="62"/>
      <c r="W1470" s="62"/>
      <c r="X1470" s="225" t="s">
        <v>37</v>
      </c>
      <c r="Y1470" s="62" t="s">
        <v>35</v>
      </c>
      <c r="Z1470" s="62"/>
      <c r="AA1470" s="62"/>
      <c r="AB1470" s="62" t="s">
        <v>37</v>
      </c>
    </row>
    <row r="1471" spans="1:28" hidden="1" x14ac:dyDescent="0.2">
      <c r="A1471"/>
      <c r="B1471"/>
      <c r="C1471"/>
      <c r="D1471"/>
      <c r="E1471"/>
      <c r="F1471"/>
      <c r="G1471"/>
      <c r="H1471"/>
      <c r="I1471"/>
      <c r="J1471"/>
      <c r="K1471"/>
      <c r="L1471"/>
      <c r="M1471"/>
      <c r="N1471"/>
      <c r="O1471" t="s">
        <v>38</v>
      </c>
      <c r="P1471" t="s">
        <v>42</v>
      </c>
      <c r="Q1471" s="63" t="s">
        <v>43</v>
      </c>
      <c r="R1471" s="63" t="s">
        <v>44</v>
      </c>
      <c r="S1471" s="63" t="s">
        <v>45</v>
      </c>
      <c r="T1471" s="227" t="s">
        <v>40</v>
      </c>
      <c r="U1471" s="63" t="s">
        <v>43</v>
      </c>
      <c r="V1471" s="63" t="s">
        <v>44</v>
      </c>
      <c r="W1471" s="63" t="s">
        <v>45</v>
      </c>
      <c r="X1471" s="227" t="s">
        <v>40</v>
      </c>
      <c r="Y1471" s="63" t="s">
        <v>43</v>
      </c>
      <c r="Z1471" s="63" t="s">
        <v>44</v>
      </c>
      <c r="AA1471" s="63" t="s">
        <v>45</v>
      </c>
      <c r="AB1471" s="63" t="s">
        <v>40</v>
      </c>
    </row>
    <row r="1472" spans="1:28" hidden="1" x14ac:dyDescent="0.2">
      <c r="A1472"/>
      <c r="B1472"/>
      <c r="C1472"/>
      <c r="D1472"/>
      <c r="E1472"/>
      <c r="F1472"/>
      <c r="G1472"/>
      <c r="H1472"/>
      <c r="I1472"/>
      <c r="J1472"/>
      <c r="K1472"/>
      <c r="L1472"/>
      <c r="M1472"/>
      <c r="N1472"/>
      <c r="O1472">
        <v>10</v>
      </c>
      <c r="P1472" s="224">
        <v>0</v>
      </c>
      <c r="Q1472">
        <f t="shared" ref="Q1472:Q1512" si="378">IF(P1472&lt;=($B$8-O1472),EXP(GAMMALN(O1472+$C$9+$C$11))*COMBIN($B$8-O1472,P1472)*EXP(GAMMALN(P1472+O1472+$C$9))*EXP(GAMMALN($B$8-O1472-P1472+$C$11)),0)</f>
        <v>2.9546349296198651E+60</v>
      </c>
      <c r="R1472">
        <f t="shared" ref="R1472:R1512" si="379">EXP(GAMMALN(O1472+$C$9))*EXP(GAMMALN($C$11))*EXP(GAMMALN($B$8+$C$9+$C$11))</f>
        <v>1.1036666141037646E+71</v>
      </c>
      <c r="S1472">
        <f t="shared" ref="S1472:S1512" si="380">Q1472/R1472</f>
        <v>2.6771081881634919E-11</v>
      </c>
      <c r="T1472" s="225">
        <f t="shared" ref="T1472:T1511" si="381">IF(T1473=0,S1472,T1473+S1472)</f>
        <v>1.0000000000000087</v>
      </c>
      <c r="U1472">
        <f t="shared" ref="U1472:U1512" si="382">IF(P1472&lt;=($B$8-O1472),EXP(GAMMALN(O1472+$C$9+$C$11))*COMBIN($B$8-O1472,P1472)*EXP(GAMMALN(P1472+O1472-1+$C$9))*EXP(GAMMALN($B$8-O1472+1-P1472+$C$11)),0)</f>
        <v>1.1818539718479546E+61</v>
      </c>
      <c r="V1472">
        <f t="shared" ref="V1472:V1512" si="383">EXP(GAMMALN(O1472-1+$C$9))*EXP(GAMMALN($C$11+1))*EXP(GAMMALN($B$8+$C$9+$C$11))</f>
        <v>1.1036666141037634E+70</v>
      </c>
      <c r="W1472">
        <f t="shared" ref="W1472:W1512" si="384">U1472/V1472</f>
        <v>1.0708432752654057E-9</v>
      </c>
      <c r="X1472" s="225">
        <f t="shared" ref="X1472:X1511" si="385">IF(X1473=0,W1472,X1473+W1472)</f>
        <v>1.0000000000000115</v>
      </c>
      <c r="Y1472">
        <f t="shared" ref="Y1472:Y1512" si="386">IF(P1472&lt;=($B$8-O1472),EXP(GAMMALN(O1472+$C$9+$C$11))*COMBIN($B$8-O1472,P1472)*EXP(GAMMALN(P1472+O1472-2+$C$9))*EXP(GAMMALN($B$8-O1472+2-P1472+$C$11)),0)</f>
        <v>5.3840014273073226E+61</v>
      </c>
      <c r="Z1472">
        <f t="shared" ref="Z1472:Z1512" si="387">EXP(GAMMALN(O1472-2+$C$9))*EXP(GAMMALN($C$11+2))*EXP(GAMMALN($B$8+$C$9+$C$11))</f>
        <v>2.4525924757861435E+69</v>
      </c>
      <c r="AA1472">
        <f t="shared" ref="AA1472:AA1512" si="388">Y1472/Z1472</f>
        <v>2.1952287142940687E-8</v>
      </c>
      <c r="AB1472">
        <f t="shared" ref="AB1472:AB1511" si="389">IF(AB1473=0,AA1472,AB1473+AA1472)</f>
        <v>1.000000000000008</v>
      </c>
    </row>
    <row r="1473" spans="1:28" hidden="1" x14ac:dyDescent="0.2">
      <c r="A1473"/>
      <c r="B1473"/>
      <c r="C1473"/>
      <c r="D1473"/>
      <c r="E1473"/>
      <c r="F1473"/>
      <c r="G1473"/>
      <c r="H1473"/>
      <c r="I1473"/>
      <c r="J1473"/>
      <c r="K1473"/>
      <c r="L1473"/>
      <c r="M1473"/>
      <c r="N1473"/>
      <c r="O1473">
        <f t="shared" ref="O1473:O1512" si="390">O1472</f>
        <v>10</v>
      </c>
      <c r="P1473" s="224">
        <v>1</v>
      </c>
      <c r="Q1473">
        <f t="shared" si="378"/>
        <v>3.25009842258189E+61</v>
      </c>
      <c r="R1473">
        <f t="shared" si="379"/>
        <v>1.1036666141037646E+71</v>
      </c>
      <c r="S1473">
        <f t="shared" si="380"/>
        <v>2.944819006979876E-10</v>
      </c>
      <c r="T1473" s="225">
        <f t="shared" si="381"/>
        <v>0.99999999997323763</v>
      </c>
      <c r="U1473">
        <f t="shared" si="382"/>
        <v>1.1523076225517472E+62</v>
      </c>
      <c r="V1473">
        <f t="shared" si="383"/>
        <v>1.1036666141037634E+70</v>
      </c>
      <c r="W1473">
        <f t="shared" si="384"/>
        <v>1.0440721933837628E-8</v>
      </c>
      <c r="X1473" s="225">
        <f t="shared" si="385"/>
        <v>0.99999999892916824</v>
      </c>
      <c r="Y1473">
        <f t="shared" si="386"/>
        <v>4.6092304902070227E+62</v>
      </c>
      <c r="Z1473">
        <f t="shared" si="387"/>
        <v>2.4525924757861435E+69</v>
      </c>
      <c r="AA1473">
        <f t="shared" si="388"/>
        <v>1.8793299480907848E-7</v>
      </c>
      <c r="AB1473">
        <f t="shared" si="389"/>
        <v>0.99999997804772078</v>
      </c>
    </row>
    <row r="1474" spans="1:28" hidden="1" x14ac:dyDescent="0.2">
      <c r="A1474"/>
      <c r="B1474"/>
      <c r="C1474"/>
      <c r="D1474"/>
      <c r="E1474"/>
      <c r="F1474"/>
      <c r="G1474"/>
      <c r="H1474"/>
      <c r="I1474"/>
      <c r="J1474"/>
      <c r="K1474"/>
      <c r="L1474"/>
      <c r="M1474"/>
      <c r="N1474"/>
      <c r="O1474">
        <f t="shared" si="390"/>
        <v>10</v>
      </c>
      <c r="P1474" s="224">
        <v>2</v>
      </c>
      <c r="Q1474">
        <f t="shared" si="378"/>
        <v>1.9500590535490745E+62</v>
      </c>
      <c r="R1474">
        <f t="shared" si="379"/>
        <v>1.1036666141037646E+71</v>
      </c>
      <c r="S1474">
        <f t="shared" si="380"/>
        <v>1.7668914041878716E-9</v>
      </c>
      <c r="T1474" s="225">
        <f t="shared" si="381"/>
        <v>0.99999999967875575</v>
      </c>
      <c r="U1474">
        <f t="shared" si="382"/>
        <v>6.1751870029055894E+62</v>
      </c>
      <c r="V1474">
        <f t="shared" si="383"/>
        <v>1.1036666141037634E+70</v>
      </c>
      <c r="W1474">
        <f t="shared" si="384"/>
        <v>5.5951561132617685E-8</v>
      </c>
      <c r="X1474" s="225">
        <f t="shared" si="385"/>
        <v>0.99999998848844629</v>
      </c>
      <c r="Y1474">
        <f t="shared" si="386"/>
        <v>2.1893844828483199E+63</v>
      </c>
      <c r="Z1474">
        <f t="shared" si="387"/>
        <v>2.4525924757861435E+69</v>
      </c>
      <c r="AA1474">
        <f t="shared" si="388"/>
        <v>8.9268172534311635E-7</v>
      </c>
      <c r="AB1474">
        <f t="shared" si="389"/>
        <v>0.99999979011472595</v>
      </c>
    </row>
    <row r="1475" spans="1:28" hidden="1" x14ac:dyDescent="0.2">
      <c r="A1475"/>
      <c r="B1475"/>
      <c r="C1475"/>
      <c r="D1475"/>
      <c r="E1475"/>
      <c r="F1475"/>
      <c r="G1475"/>
      <c r="H1475"/>
      <c r="I1475"/>
      <c r="J1475"/>
      <c r="K1475"/>
      <c r="L1475"/>
      <c r="M1475"/>
      <c r="N1475"/>
      <c r="O1475">
        <f t="shared" si="390"/>
        <v>10</v>
      </c>
      <c r="P1475" s="224">
        <v>3</v>
      </c>
      <c r="Q1475">
        <f t="shared" si="378"/>
        <v>8.4502558987128842E+62</v>
      </c>
      <c r="R1475">
        <f t="shared" si="379"/>
        <v>1.1036666141037646E+71</v>
      </c>
      <c r="S1475">
        <f t="shared" si="380"/>
        <v>7.6565294181476503E-9</v>
      </c>
      <c r="T1475" s="225">
        <f t="shared" si="381"/>
        <v>0.99999999791186434</v>
      </c>
      <c r="U1475">
        <f t="shared" si="382"/>
        <v>2.4050728327105254E+63</v>
      </c>
      <c r="V1475">
        <f t="shared" si="383"/>
        <v>1.1036666141037634E+70</v>
      </c>
      <c r="W1475">
        <f t="shared" si="384"/>
        <v>2.1791660651650442E-7</v>
      </c>
      <c r="X1475" s="225">
        <f t="shared" si="385"/>
        <v>0.99999993253688513</v>
      </c>
      <c r="Y1475">
        <f t="shared" si="386"/>
        <v>7.6160639702502286E+63</v>
      </c>
      <c r="Z1475">
        <f t="shared" si="387"/>
        <v>2.4525924757861435E+69</v>
      </c>
      <c r="AA1475">
        <f t="shared" si="388"/>
        <v>3.1053116428602791E-6</v>
      </c>
      <c r="AB1475">
        <f t="shared" si="389"/>
        <v>0.99999889743300063</v>
      </c>
    </row>
    <row r="1476" spans="1:28" hidden="1" x14ac:dyDescent="0.2">
      <c r="A1476"/>
      <c r="B1476"/>
      <c r="C1476"/>
      <c r="D1476"/>
      <c r="E1476"/>
      <c r="F1476"/>
      <c r="G1476"/>
      <c r="H1476"/>
      <c r="I1476"/>
      <c r="J1476"/>
      <c r="K1476"/>
      <c r="L1476"/>
      <c r="M1476"/>
      <c r="N1476"/>
      <c r="O1476">
        <f t="shared" si="390"/>
        <v>10</v>
      </c>
      <c r="P1476" s="224">
        <v>4</v>
      </c>
      <c r="Q1476">
        <f t="shared" si="378"/>
        <v>2.957589564549481E+63</v>
      </c>
      <c r="R1476">
        <f t="shared" si="379"/>
        <v>1.1036666141037646E+71</v>
      </c>
      <c r="S1476">
        <f t="shared" si="380"/>
        <v>2.679785296351652E-8</v>
      </c>
      <c r="T1476" s="225">
        <f t="shared" si="381"/>
        <v>0.99999999025533493</v>
      </c>
      <c r="U1476">
        <f t="shared" si="382"/>
        <v>7.6052303088415941E+63</v>
      </c>
      <c r="V1476">
        <f t="shared" si="383"/>
        <v>1.1036666141037634E+70</v>
      </c>
      <c r="W1476">
        <f t="shared" si="384"/>
        <v>6.8908764763328913E-7</v>
      </c>
      <c r="X1476" s="225">
        <f t="shared" si="385"/>
        <v>0.99999971462027859</v>
      </c>
      <c r="Y1476">
        <f t="shared" si="386"/>
        <v>2.1645655494394729E+64</v>
      </c>
      <c r="Z1476">
        <f t="shared" si="387"/>
        <v>2.4525924757861435E+69</v>
      </c>
      <c r="AA1476">
        <f t="shared" si="388"/>
        <v>8.8256225639184197E-6</v>
      </c>
      <c r="AB1476">
        <f t="shared" si="389"/>
        <v>0.99999579212135781</v>
      </c>
    </row>
    <row r="1477" spans="1:28" hidden="1" x14ac:dyDescent="0.2">
      <c r="A1477"/>
      <c r="B1477"/>
      <c r="C1477"/>
      <c r="D1477"/>
      <c r="E1477"/>
      <c r="F1477"/>
      <c r="G1477"/>
      <c r="H1477"/>
      <c r="I1477"/>
      <c r="J1477"/>
      <c r="K1477"/>
      <c r="L1477"/>
      <c r="M1477"/>
      <c r="N1477"/>
      <c r="O1477">
        <f t="shared" si="390"/>
        <v>10</v>
      </c>
      <c r="P1477" s="224">
        <v>5</v>
      </c>
      <c r="Q1477">
        <f t="shared" si="378"/>
        <v>8.8727686936484665E+63</v>
      </c>
      <c r="R1477">
        <f t="shared" si="379"/>
        <v>1.1036666141037646E+71</v>
      </c>
      <c r="S1477">
        <f t="shared" si="380"/>
        <v>8.0393558890549764E-8</v>
      </c>
      <c r="T1477" s="225">
        <f t="shared" si="381"/>
        <v>0.99999996345748199</v>
      </c>
      <c r="U1477">
        <f t="shared" si="382"/>
        <v>2.0703126951846364E+64</v>
      </c>
      <c r="V1477">
        <f t="shared" si="383"/>
        <v>1.1036666141037634E+70</v>
      </c>
      <c r="W1477">
        <f t="shared" si="384"/>
        <v>1.875849707446158E-6</v>
      </c>
      <c r="X1477" s="225">
        <f t="shared" si="385"/>
        <v>0.99999902553263098</v>
      </c>
      <c r="Y1477">
        <f t="shared" si="386"/>
        <v>5.3236612161891162E+64</v>
      </c>
      <c r="Z1477">
        <f t="shared" si="387"/>
        <v>2.4525924757861435E+69</v>
      </c>
      <c r="AA1477">
        <f t="shared" si="388"/>
        <v>2.1706260900448586E-5</v>
      </c>
      <c r="AB1477">
        <f t="shared" si="389"/>
        <v>0.99998696649879393</v>
      </c>
    </row>
    <row r="1478" spans="1:28" hidden="1" x14ac:dyDescent="0.2">
      <c r="A1478"/>
      <c r="B1478"/>
      <c r="C1478"/>
      <c r="D1478"/>
      <c r="E1478"/>
      <c r="F1478"/>
      <c r="G1478"/>
      <c r="H1478"/>
      <c r="I1478"/>
      <c r="J1478"/>
      <c r="K1478"/>
      <c r="L1478"/>
      <c r="M1478"/>
      <c r="N1478"/>
      <c r="O1478">
        <f t="shared" si="390"/>
        <v>10</v>
      </c>
      <c r="P1478" s="224">
        <v>6</v>
      </c>
      <c r="Q1478">
        <f t="shared" si="378"/>
        <v>2.366071651639648E+64</v>
      </c>
      <c r="R1478">
        <f t="shared" si="379"/>
        <v>1.1036666141037646E+71</v>
      </c>
      <c r="S1478">
        <f t="shared" si="380"/>
        <v>2.1438282370813788E-7</v>
      </c>
      <c r="T1478" s="225">
        <f t="shared" si="381"/>
        <v>0.99999988306392307</v>
      </c>
      <c r="U1478">
        <f t="shared" si="382"/>
        <v>5.0279022597341306E+64</v>
      </c>
      <c r="V1478">
        <f t="shared" si="383"/>
        <v>1.1036666141037634E+70</v>
      </c>
      <c r="W1478">
        <f t="shared" si="384"/>
        <v>4.5556350037978246E-6</v>
      </c>
      <c r="X1478" s="225">
        <f t="shared" si="385"/>
        <v>0.99999714968292353</v>
      </c>
      <c r="Y1478">
        <f t="shared" si="386"/>
        <v>1.1731771939379608E+65</v>
      </c>
      <c r="Z1478">
        <f t="shared" si="387"/>
        <v>2.4525924757861435E+69</v>
      </c>
      <c r="AA1478">
        <f t="shared" si="388"/>
        <v>4.7834167539876988E-5</v>
      </c>
      <c r="AB1478">
        <f t="shared" si="389"/>
        <v>0.99996526023789345</v>
      </c>
    </row>
    <row r="1479" spans="1:28" hidden="1" x14ac:dyDescent="0.2">
      <c r="A1479"/>
      <c r="B1479"/>
      <c r="C1479"/>
      <c r="D1479"/>
      <c r="E1479"/>
      <c r="F1479"/>
      <c r="G1479"/>
      <c r="H1479"/>
      <c r="I1479"/>
      <c r="J1479"/>
      <c r="K1479"/>
      <c r="L1479"/>
      <c r="M1479"/>
      <c r="N1479"/>
      <c r="O1479">
        <f t="shared" si="390"/>
        <v>10</v>
      </c>
      <c r="P1479" s="224">
        <v>7</v>
      </c>
      <c r="Q1479">
        <f t="shared" si="378"/>
        <v>5.7461740111247366E+64</v>
      </c>
      <c r="R1479">
        <f t="shared" si="379"/>
        <v>1.1036666141037646E+71</v>
      </c>
      <c r="S1479">
        <f t="shared" si="380"/>
        <v>5.2064400043403799E-7</v>
      </c>
      <c r="T1479" s="225">
        <f t="shared" si="381"/>
        <v>0.99999966868109935</v>
      </c>
      <c r="U1479">
        <f t="shared" si="382"/>
        <v>1.11543377863012E+65</v>
      </c>
      <c r="V1479">
        <f t="shared" si="383"/>
        <v>1.1036666141037634E+70</v>
      </c>
      <c r="W1479">
        <f t="shared" si="384"/>
        <v>1.0106618831955083E-5</v>
      </c>
      <c r="X1479" s="225">
        <f t="shared" si="385"/>
        <v>0.99999259404791974</v>
      </c>
      <c r="Y1479">
        <f t="shared" si="386"/>
        <v>2.3702967795889477E+65</v>
      </c>
      <c r="Z1479">
        <f t="shared" si="387"/>
        <v>2.4525924757861435E+69</v>
      </c>
      <c r="AA1479">
        <f t="shared" si="388"/>
        <v>9.6644542580568059E-5</v>
      </c>
      <c r="AB1479">
        <f t="shared" si="389"/>
        <v>0.99991742607035361</v>
      </c>
    </row>
    <row r="1480" spans="1:28" hidden="1" x14ac:dyDescent="0.2">
      <c r="A1480"/>
      <c r="B1480"/>
      <c r="C1480"/>
      <c r="D1480"/>
      <c r="E1480"/>
      <c r="F1480"/>
      <c r="G1480"/>
      <c r="H1480"/>
      <c r="I1480"/>
      <c r="J1480"/>
      <c r="K1480"/>
      <c r="L1480"/>
      <c r="M1480"/>
      <c r="N1480"/>
      <c r="O1480">
        <f t="shared" si="390"/>
        <v>10</v>
      </c>
      <c r="P1480" s="224">
        <v>8</v>
      </c>
      <c r="Q1480">
        <f t="shared" si="378"/>
        <v>1.2928891525030684E+65</v>
      </c>
      <c r="R1480">
        <f t="shared" si="379"/>
        <v>1.1036666141037646E+71</v>
      </c>
      <c r="S1480">
        <f t="shared" si="380"/>
        <v>1.1714490009765879E-6</v>
      </c>
      <c r="T1480" s="225">
        <f t="shared" si="381"/>
        <v>0.99999914803709888</v>
      </c>
      <c r="U1480">
        <f t="shared" si="382"/>
        <v>2.2984696044498946E+65</v>
      </c>
      <c r="V1480">
        <f t="shared" si="383"/>
        <v>1.1036666141037634E+70</v>
      </c>
      <c r="W1480">
        <f t="shared" si="384"/>
        <v>2.0825760017361543E-5</v>
      </c>
      <c r="X1480" s="225">
        <f t="shared" si="385"/>
        <v>0.9999824874290878</v>
      </c>
      <c r="Y1480">
        <f t="shared" si="386"/>
        <v>4.46173511452048E+65</v>
      </c>
      <c r="Z1480">
        <f t="shared" si="387"/>
        <v>2.4525924757861435E+69</v>
      </c>
      <c r="AA1480">
        <f t="shared" si="388"/>
        <v>1.8191913897519133E-4</v>
      </c>
      <c r="AB1480">
        <f t="shared" si="389"/>
        <v>0.99982078152777309</v>
      </c>
    </row>
    <row r="1481" spans="1:28" hidden="1" x14ac:dyDescent="0.2">
      <c r="A1481"/>
      <c r="B1481"/>
      <c r="C1481"/>
      <c r="D1481"/>
      <c r="E1481"/>
      <c r="F1481"/>
      <c r="G1481"/>
      <c r="H1481"/>
      <c r="I1481"/>
      <c r="J1481"/>
      <c r="K1481"/>
      <c r="L1481"/>
      <c r="M1481"/>
      <c r="N1481"/>
      <c r="O1481">
        <f t="shared" si="390"/>
        <v>10</v>
      </c>
      <c r="P1481" s="224">
        <v>9</v>
      </c>
      <c r="Q1481">
        <f t="shared" si="378"/>
        <v>2.7294326552842518E+65</v>
      </c>
      <c r="R1481">
        <f t="shared" si="379"/>
        <v>1.1036666141037646E+71</v>
      </c>
      <c r="S1481">
        <f t="shared" si="380"/>
        <v>2.4730590020616824E-6</v>
      </c>
      <c r="T1481" s="225">
        <f t="shared" si="381"/>
        <v>0.99999797658809786</v>
      </c>
      <c r="U1481">
        <f t="shared" si="382"/>
        <v>4.4532848586216785E+65</v>
      </c>
      <c r="V1481">
        <f t="shared" si="383"/>
        <v>1.1036666141037634E+70</v>
      </c>
      <c r="W1481">
        <f t="shared" si="384"/>
        <v>4.0349910033638056E-5</v>
      </c>
      <c r="X1481" s="225">
        <f t="shared" si="385"/>
        <v>0.99996166166907041</v>
      </c>
      <c r="Y1481">
        <f t="shared" si="386"/>
        <v>7.9169508597718574E+65</v>
      </c>
      <c r="Z1481">
        <f t="shared" si="387"/>
        <v>2.4525924757861435E+69</v>
      </c>
      <c r="AA1481">
        <f t="shared" si="388"/>
        <v>3.2279928026910347E-4</v>
      </c>
      <c r="AB1481">
        <f t="shared" si="389"/>
        <v>0.99963886238879796</v>
      </c>
    </row>
    <row r="1482" spans="1:28" hidden="1" x14ac:dyDescent="0.2">
      <c r="A1482"/>
      <c r="B1482"/>
      <c r="C1482"/>
      <c r="D1482"/>
      <c r="E1482"/>
      <c r="F1482"/>
      <c r="G1482"/>
      <c r="H1482"/>
      <c r="I1482"/>
      <c r="J1482"/>
      <c r="K1482"/>
      <c r="L1482"/>
      <c r="M1482"/>
      <c r="N1482"/>
      <c r="O1482">
        <f t="shared" si="390"/>
        <v>10</v>
      </c>
      <c r="P1482" s="224">
        <v>10</v>
      </c>
      <c r="Q1482">
        <f t="shared" si="378"/>
        <v>5.4588653105684886E+65</v>
      </c>
      <c r="R1482">
        <f t="shared" si="379"/>
        <v>1.1036666141037646E+71</v>
      </c>
      <c r="S1482">
        <f t="shared" si="380"/>
        <v>4.9461180041233513E-6</v>
      </c>
      <c r="T1482" s="225">
        <f t="shared" si="381"/>
        <v>0.99999550352909583</v>
      </c>
      <c r="U1482">
        <f t="shared" si="382"/>
        <v>8.1882979658527572E+65</v>
      </c>
      <c r="V1482">
        <f t="shared" si="383"/>
        <v>1.1036666141037634E+70</v>
      </c>
      <c r="W1482">
        <f t="shared" si="384"/>
        <v>7.4191770061850557E-5</v>
      </c>
      <c r="X1482" s="225">
        <f t="shared" si="385"/>
        <v>0.99992131175903676</v>
      </c>
      <c r="Y1482">
        <f t="shared" si="386"/>
        <v>1.3359854575865037E+66</v>
      </c>
      <c r="Z1482">
        <f t="shared" si="387"/>
        <v>2.4525924757861435E+69</v>
      </c>
      <c r="AA1482">
        <f t="shared" si="388"/>
        <v>5.4472378545411331E-4</v>
      </c>
      <c r="AB1482">
        <f t="shared" si="389"/>
        <v>0.99931606310852883</v>
      </c>
    </row>
    <row r="1483" spans="1:28" hidden="1" x14ac:dyDescent="0.2">
      <c r="A1483"/>
      <c r="B1483"/>
      <c r="C1483"/>
      <c r="D1483"/>
      <c r="E1483"/>
      <c r="F1483"/>
      <c r="G1483"/>
      <c r="H1483"/>
      <c r="I1483"/>
      <c r="J1483"/>
      <c r="K1483"/>
      <c r="L1483"/>
      <c r="M1483"/>
      <c r="N1483"/>
      <c r="O1483">
        <f t="shared" si="390"/>
        <v>10</v>
      </c>
      <c r="P1483" s="224">
        <v>11</v>
      </c>
      <c r="Q1483">
        <f t="shared" si="378"/>
        <v>1.0421470138358161E+66</v>
      </c>
      <c r="R1483">
        <f t="shared" si="379"/>
        <v>1.1036666141037646E+71</v>
      </c>
      <c r="S1483">
        <f t="shared" si="380"/>
        <v>9.4425889169628851E-6</v>
      </c>
      <c r="T1483" s="225">
        <f t="shared" si="381"/>
        <v>0.99999055741109166</v>
      </c>
      <c r="U1483">
        <f t="shared" si="382"/>
        <v>1.439155400058965E+66</v>
      </c>
      <c r="V1483">
        <f t="shared" si="383"/>
        <v>1.1036666141037634E+70</v>
      </c>
      <c r="W1483">
        <f t="shared" si="384"/>
        <v>1.3039765647234302E-4</v>
      </c>
      <c r="X1483" s="225">
        <f t="shared" si="385"/>
        <v>0.99984711998897491</v>
      </c>
      <c r="Y1483">
        <f t="shared" si="386"/>
        <v>2.1587331000884542E+66</v>
      </c>
      <c r="Z1483">
        <f t="shared" si="387"/>
        <v>2.4525924757861435E+69</v>
      </c>
      <c r="AA1483">
        <f t="shared" si="388"/>
        <v>8.8018418118831717E-4</v>
      </c>
      <c r="AB1483">
        <f t="shared" si="389"/>
        <v>0.99877133932307471</v>
      </c>
    </row>
    <row r="1484" spans="1:28" hidden="1" x14ac:dyDescent="0.2">
      <c r="A1484"/>
      <c r="B1484"/>
      <c r="C1484"/>
      <c r="D1484"/>
      <c r="E1484"/>
      <c r="F1484"/>
      <c r="G1484"/>
      <c r="H1484"/>
      <c r="I1484"/>
      <c r="J1484"/>
      <c r="K1484"/>
      <c r="L1484"/>
      <c r="M1484"/>
      <c r="N1484"/>
      <c r="O1484">
        <f t="shared" si="390"/>
        <v>10</v>
      </c>
      <c r="P1484" s="224">
        <v>12</v>
      </c>
      <c r="Q1484">
        <f t="shared" si="378"/>
        <v>1.9106028586989787E+66</v>
      </c>
      <c r="R1484">
        <f t="shared" si="379"/>
        <v>1.1036666141037646E+71</v>
      </c>
      <c r="S1484">
        <f t="shared" si="380"/>
        <v>1.7311413014431799E-5</v>
      </c>
      <c r="T1484" s="225">
        <f t="shared" si="381"/>
        <v>0.99998111482217467</v>
      </c>
      <c r="U1484">
        <f t="shared" si="382"/>
        <v>2.4316763656169042E+66</v>
      </c>
      <c r="V1484">
        <f t="shared" si="383"/>
        <v>1.1036666141037634E+70</v>
      </c>
      <c r="W1484">
        <f t="shared" si="384"/>
        <v>2.2032707472913421E-4</v>
      </c>
      <c r="X1484" s="225">
        <f t="shared" si="385"/>
        <v>0.99971672233250253</v>
      </c>
      <c r="Y1484">
        <f t="shared" si="386"/>
        <v>3.3580292668042513E+66</v>
      </c>
      <c r="Z1484">
        <f t="shared" si="387"/>
        <v>2.4525924757861435E+69</v>
      </c>
      <c r="AA1484">
        <f t="shared" si="388"/>
        <v>1.3691753929596E-3</v>
      </c>
      <c r="AB1484">
        <f t="shared" si="389"/>
        <v>0.99789115514188642</v>
      </c>
    </row>
    <row r="1485" spans="1:28" hidden="1" x14ac:dyDescent="0.2">
      <c r="A1485"/>
      <c r="B1485"/>
      <c r="C1485"/>
      <c r="D1485"/>
      <c r="E1485"/>
      <c r="F1485"/>
      <c r="G1485"/>
      <c r="H1485"/>
      <c r="I1485"/>
      <c r="J1485"/>
      <c r="K1485"/>
      <c r="L1485"/>
      <c r="M1485"/>
      <c r="N1485"/>
      <c r="O1485">
        <f t="shared" si="390"/>
        <v>10</v>
      </c>
      <c r="P1485" s="224">
        <v>13</v>
      </c>
      <c r="Q1485">
        <f t="shared" si="378"/>
        <v>3.3802973653905268E+66</v>
      </c>
      <c r="R1485">
        <f t="shared" si="379"/>
        <v>1.1036666141037646E+71</v>
      </c>
      <c r="S1485">
        <f t="shared" si="380"/>
        <v>3.0627884563994951E-5</v>
      </c>
      <c r="T1485" s="225">
        <f t="shared" si="381"/>
        <v>0.99996380340916025</v>
      </c>
      <c r="U1485">
        <f t="shared" si="382"/>
        <v>3.9681751680671126E+66</v>
      </c>
      <c r="V1485">
        <f t="shared" si="383"/>
        <v>1.1036666141037634E+70</v>
      </c>
      <c r="W1485">
        <f t="shared" si="384"/>
        <v>3.5954473183819952E-4</v>
      </c>
      <c r="X1485" s="225">
        <f t="shared" si="385"/>
        <v>0.99949639525777334</v>
      </c>
      <c r="Y1485">
        <f t="shared" si="386"/>
        <v>5.0504047593581886E+66</v>
      </c>
      <c r="Z1485">
        <f t="shared" si="387"/>
        <v>2.4525924757861435E+69</v>
      </c>
      <c r="AA1485">
        <f t="shared" si="388"/>
        <v>2.0592107368915227E-3</v>
      </c>
      <c r="AB1485">
        <f t="shared" si="389"/>
        <v>0.99652197974892687</v>
      </c>
    </row>
    <row r="1486" spans="1:28" hidden="1" x14ac:dyDescent="0.2">
      <c r="A1486"/>
      <c r="B1486"/>
      <c r="C1486"/>
      <c r="D1486"/>
      <c r="E1486"/>
      <c r="F1486"/>
      <c r="G1486"/>
      <c r="H1486"/>
      <c r="I1486"/>
      <c r="J1486"/>
      <c r="K1486"/>
      <c r="L1486"/>
      <c r="M1486"/>
      <c r="N1486"/>
      <c r="O1486">
        <f t="shared" si="390"/>
        <v>10</v>
      </c>
      <c r="P1486" s="224">
        <v>14</v>
      </c>
      <c r="Q1486">
        <f t="shared" si="378"/>
        <v>5.7947954835265836E+66</v>
      </c>
      <c r="R1486">
        <f t="shared" si="379"/>
        <v>1.1036666141037646E+71</v>
      </c>
      <c r="S1486">
        <f t="shared" si="380"/>
        <v>5.250494496684819E-5</v>
      </c>
      <c r="T1486" s="225">
        <f t="shared" si="381"/>
        <v>0.99993317552459626</v>
      </c>
      <c r="U1486">
        <f t="shared" si="382"/>
        <v>6.2776951071538317E+66</v>
      </c>
      <c r="V1486">
        <f t="shared" si="383"/>
        <v>1.1036666141037634E+70</v>
      </c>
      <c r="W1486">
        <f t="shared" si="384"/>
        <v>5.6880357047419229E-4</v>
      </c>
      <c r="X1486" s="225">
        <f t="shared" si="385"/>
        <v>0.99913685052593515</v>
      </c>
      <c r="Y1486">
        <f t="shared" si="386"/>
        <v>7.3694681692674905E+66</v>
      </c>
      <c r="Z1486">
        <f t="shared" si="387"/>
        <v>2.4525924757861435E+69</v>
      </c>
      <c r="AA1486">
        <f t="shared" si="388"/>
        <v>3.0047666875049482E-3</v>
      </c>
      <c r="AB1486">
        <f t="shared" si="389"/>
        <v>0.99446276901203534</v>
      </c>
    </row>
    <row r="1487" spans="1:28" hidden="1" x14ac:dyDescent="0.2">
      <c r="A1487"/>
      <c r="B1487"/>
      <c r="C1487"/>
      <c r="D1487"/>
      <c r="E1487"/>
      <c r="F1487"/>
      <c r="G1487"/>
      <c r="H1487"/>
      <c r="I1487"/>
      <c r="J1487"/>
      <c r="K1487"/>
      <c r="L1487"/>
      <c r="M1487"/>
      <c r="N1487"/>
      <c r="O1487">
        <f t="shared" si="390"/>
        <v>10</v>
      </c>
      <c r="P1487" s="224">
        <v>15</v>
      </c>
      <c r="Q1487">
        <f t="shared" si="378"/>
        <v>9.6579924725443008E+66</v>
      </c>
      <c r="R1487">
        <f t="shared" si="379"/>
        <v>1.1036666141037646E+71</v>
      </c>
      <c r="S1487">
        <f t="shared" si="380"/>
        <v>8.7508241611413605E-5</v>
      </c>
      <c r="T1487" s="225">
        <f t="shared" si="381"/>
        <v>0.99988067057962937</v>
      </c>
      <c r="U1487">
        <f t="shared" si="382"/>
        <v>9.6579924725443008E+66</v>
      </c>
      <c r="V1487">
        <f t="shared" si="383"/>
        <v>1.1036666141037634E+70</v>
      </c>
      <c r="W1487">
        <f t="shared" si="384"/>
        <v>8.7508241611413686E-4</v>
      </c>
      <c r="X1487" s="225">
        <f t="shared" si="385"/>
        <v>0.99856804695546098</v>
      </c>
      <c r="Y1487">
        <f t="shared" si="386"/>
        <v>1.0462825178589715E+67</v>
      </c>
      <c r="Z1487">
        <f t="shared" si="387"/>
        <v>2.4525924757861435E+69</v>
      </c>
      <c r="AA1487">
        <f t="shared" si="388"/>
        <v>4.2660267785564355E-3</v>
      </c>
      <c r="AB1487">
        <f t="shared" si="389"/>
        <v>0.99145800232453041</v>
      </c>
    </row>
    <row r="1488" spans="1:28" hidden="1" x14ac:dyDescent="0.2">
      <c r="A1488"/>
      <c r="B1488"/>
      <c r="C1488"/>
      <c r="D1488"/>
      <c r="E1488"/>
      <c r="F1488"/>
      <c r="G1488"/>
      <c r="H1488"/>
      <c r="I1488"/>
      <c r="J1488"/>
      <c r="K1488"/>
      <c r="L1488"/>
      <c r="M1488"/>
      <c r="N1488"/>
      <c r="O1488">
        <f t="shared" si="390"/>
        <v>10</v>
      </c>
      <c r="P1488" s="224">
        <v>16</v>
      </c>
      <c r="Q1488">
        <f t="shared" si="378"/>
        <v>1.5694237767884592E+67</v>
      </c>
      <c r="R1488">
        <f t="shared" si="379"/>
        <v>1.1036666141037646E+71</v>
      </c>
      <c r="S1488">
        <f t="shared" si="380"/>
        <v>1.4220089261854802E-4</v>
      </c>
      <c r="T1488" s="225">
        <f t="shared" si="381"/>
        <v>0.99979316233801796</v>
      </c>
      <c r="U1488">
        <f t="shared" si="382"/>
        <v>1.4486988708816471E+67</v>
      </c>
      <c r="V1488">
        <f t="shared" si="383"/>
        <v>1.1036666141037634E+70</v>
      </c>
      <c r="W1488">
        <f t="shared" si="384"/>
        <v>1.3126236241712071E-3</v>
      </c>
      <c r="X1488" s="225">
        <f t="shared" si="385"/>
        <v>0.99769296453934686</v>
      </c>
      <c r="Y1488">
        <f t="shared" si="386"/>
        <v>1.4486988708816471E+67</v>
      </c>
      <c r="Z1488">
        <f t="shared" si="387"/>
        <v>2.4525924757861435E+69</v>
      </c>
      <c r="AA1488">
        <f t="shared" si="388"/>
        <v>5.9068063087704265E-3</v>
      </c>
      <c r="AB1488">
        <f t="shared" si="389"/>
        <v>0.98719197554597393</v>
      </c>
    </row>
    <row r="1489" spans="1:28" hidden="1" x14ac:dyDescent="0.2">
      <c r="A1489"/>
      <c r="B1489"/>
      <c r="C1489"/>
      <c r="D1489"/>
      <c r="E1489"/>
      <c r="F1489"/>
      <c r="G1489"/>
      <c r="H1489"/>
      <c r="I1489"/>
      <c r="J1489"/>
      <c r="K1489"/>
      <c r="L1489"/>
      <c r="M1489"/>
      <c r="N1489"/>
      <c r="O1489">
        <f t="shared" si="390"/>
        <v>10</v>
      </c>
      <c r="P1489" s="224">
        <v>17</v>
      </c>
      <c r="Q1489">
        <f t="shared" si="378"/>
        <v>2.4926142337228276E+67</v>
      </c>
      <c r="R1489">
        <f t="shared" si="379"/>
        <v>1.1036666141037646E+71</v>
      </c>
      <c r="S1489">
        <f t="shared" si="380"/>
        <v>2.2584847651180984E-4</v>
      </c>
      <c r="T1489" s="225">
        <f t="shared" si="381"/>
        <v>0.99965096144539944</v>
      </c>
      <c r="U1489">
        <f t="shared" si="382"/>
        <v>2.1233380509490905E+67</v>
      </c>
      <c r="V1489">
        <f t="shared" si="383"/>
        <v>1.1036666141037634E+70</v>
      </c>
      <c r="W1489">
        <f t="shared" si="384"/>
        <v>1.9238944295450625E-3</v>
      </c>
      <c r="X1489" s="225">
        <f t="shared" si="385"/>
        <v>0.99638034091517569</v>
      </c>
      <c r="Y1489">
        <f t="shared" si="386"/>
        <v>1.9600043547222268E+67</v>
      </c>
      <c r="Z1489">
        <f t="shared" si="387"/>
        <v>2.4525924757861435E+69</v>
      </c>
      <c r="AA1489">
        <f t="shared" si="388"/>
        <v>7.9915614765717468E-3</v>
      </c>
      <c r="AB1489">
        <f t="shared" si="389"/>
        <v>0.98128516923720355</v>
      </c>
    </row>
    <row r="1490" spans="1:28" hidden="1" x14ac:dyDescent="0.2">
      <c r="A1490"/>
      <c r="B1490"/>
      <c r="C1490"/>
      <c r="D1490"/>
      <c r="E1490"/>
      <c r="F1490"/>
      <c r="G1490"/>
      <c r="H1490"/>
      <c r="I1490"/>
      <c r="J1490"/>
      <c r="K1490"/>
      <c r="L1490"/>
      <c r="M1490"/>
      <c r="N1490"/>
      <c r="O1490">
        <f t="shared" si="390"/>
        <v>10</v>
      </c>
      <c r="P1490" s="224">
        <v>18</v>
      </c>
      <c r="Q1490">
        <f t="shared" si="378"/>
        <v>3.8773999191244343E+67</v>
      </c>
      <c r="R1490">
        <f t="shared" si="379"/>
        <v>1.1036666141037646E+71</v>
      </c>
      <c r="S1490">
        <f t="shared" si="380"/>
        <v>3.5131985235170745E-4</v>
      </c>
      <c r="T1490" s="225">
        <f t="shared" si="381"/>
        <v>0.99942511296888759</v>
      </c>
      <c r="U1490">
        <f t="shared" si="382"/>
        <v>3.0465285078834559E+67</v>
      </c>
      <c r="V1490">
        <f t="shared" si="383"/>
        <v>1.1036666141037634E+70</v>
      </c>
      <c r="W1490">
        <f t="shared" si="384"/>
        <v>2.7603702684776783E-3</v>
      </c>
      <c r="X1490" s="225">
        <f t="shared" si="385"/>
        <v>0.99445644648563059</v>
      </c>
      <c r="Y1490">
        <f t="shared" si="386"/>
        <v>2.5951909511599992E+67</v>
      </c>
      <c r="Z1490">
        <f t="shared" si="387"/>
        <v>2.4525924757861435E+69</v>
      </c>
      <c r="AA1490">
        <f t="shared" si="388"/>
        <v>1.0581419362497832E-2</v>
      </c>
      <c r="AB1490">
        <f t="shared" si="389"/>
        <v>0.97329360776063178</v>
      </c>
    </row>
    <row r="1491" spans="1:28" hidden="1" x14ac:dyDescent="0.2">
      <c r="A1491"/>
      <c r="B1491"/>
      <c r="C1491"/>
      <c r="D1491"/>
      <c r="E1491"/>
      <c r="F1491"/>
      <c r="G1491"/>
      <c r="H1491"/>
      <c r="I1491"/>
      <c r="J1491"/>
      <c r="K1491"/>
      <c r="L1491"/>
      <c r="M1491"/>
      <c r="N1491"/>
      <c r="O1491">
        <f t="shared" si="390"/>
        <v>10</v>
      </c>
      <c r="P1491" s="224">
        <v>19</v>
      </c>
      <c r="Q1491">
        <f t="shared" si="378"/>
        <v>5.9181367186635298E+67</v>
      </c>
      <c r="R1491">
        <f t="shared" si="379"/>
        <v>1.1036666141037646E+71</v>
      </c>
      <c r="S1491">
        <f t="shared" si="380"/>
        <v>5.3622503779996724E-4</v>
      </c>
      <c r="T1491" s="225">
        <f t="shared" si="381"/>
        <v>0.99907379311653588</v>
      </c>
      <c r="U1491">
        <f t="shared" si="382"/>
        <v>4.2855472790322689E+67</v>
      </c>
      <c r="V1491">
        <f t="shared" si="383"/>
        <v>1.1036666141037634E+70</v>
      </c>
      <c r="W1491">
        <f t="shared" si="384"/>
        <v>3.883008894413612E-3</v>
      </c>
      <c r="X1491" s="225">
        <f t="shared" si="385"/>
        <v>0.99169607621715294</v>
      </c>
      <c r="Y1491">
        <f t="shared" si="386"/>
        <v>3.3672157192396084E+67</v>
      </c>
      <c r="Z1491">
        <f t="shared" si="387"/>
        <v>2.4525924757861435E+69</v>
      </c>
      <c r="AA1491">
        <f t="shared" si="388"/>
        <v>1.37292100195337E-2</v>
      </c>
      <c r="AB1491">
        <f t="shared" si="389"/>
        <v>0.96271218839813399</v>
      </c>
    </row>
    <row r="1492" spans="1:28" hidden="1" x14ac:dyDescent="0.2">
      <c r="A1492"/>
      <c r="B1492"/>
      <c r="C1492"/>
      <c r="D1492"/>
      <c r="E1492"/>
      <c r="F1492"/>
      <c r="G1492"/>
      <c r="H1492"/>
      <c r="I1492"/>
      <c r="J1492"/>
      <c r="K1492"/>
      <c r="L1492"/>
      <c r="M1492"/>
      <c r="N1492"/>
      <c r="O1492">
        <f t="shared" si="390"/>
        <v>10</v>
      </c>
      <c r="P1492" s="224">
        <v>20</v>
      </c>
      <c r="Q1492">
        <f t="shared" si="378"/>
        <v>8.8772050779953204E+67</v>
      </c>
      <c r="R1492">
        <f t="shared" si="379"/>
        <v>1.1036666141037646E+71</v>
      </c>
      <c r="S1492">
        <f t="shared" si="380"/>
        <v>8.0433755669995308E-4</v>
      </c>
      <c r="T1492" s="225">
        <f t="shared" si="381"/>
        <v>0.99853756807873595</v>
      </c>
      <c r="U1492">
        <f t="shared" si="382"/>
        <v>5.9181367186635298E+67</v>
      </c>
      <c r="V1492">
        <f t="shared" si="383"/>
        <v>1.1036666141037634E+70</v>
      </c>
      <c r="W1492">
        <f t="shared" si="384"/>
        <v>5.3622503779996774E-3</v>
      </c>
      <c r="X1492" s="225">
        <f t="shared" si="385"/>
        <v>0.98781306732273932</v>
      </c>
      <c r="Y1492">
        <f t="shared" si="386"/>
        <v>4.2855472790322689E+67</v>
      </c>
      <c r="Z1492">
        <f t="shared" si="387"/>
        <v>2.4525924757861435E+69</v>
      </c>
      <c r="AA1492">
        <f t="shared" si="388"/>
        <v>1.7473540024861237E-2</v>
      </c>
      <c r="AB1492">
        <f t="shared" si="389"/>
        <v>0.94898297837860035</v>
      </c>
    </row>
    <row r="1493" spans="1:28" hidden="1" x14ac:dyDescent="0.2">
      <c r="A1493"/>
      <c r="B1493"/>
      <c r="C1493"/>
      <c r="D1493"/>
      <c r="E1493"/>
      <c r="F1493"/>
      <c r="G1493"/>
      <c r="H1493"/>
      <c r="I1493"/>
      <c r="J1493"/>
      <c r="K1493"/>
      <c r="L1493"/>
      <c r="M1493"/>
      <c r="N1493"/>
      <c r="O1493">
        <f t="shared" si="390"/>
        <v>10</v>
      </c>
      <c r="P1493" s="224">
        <v>21</v>
      </c>
      <c r="Q1493">
        <f t="shared" si="378"/>
        <v>1.3104445591326445E+68</v>
      </c>
      <c r="R1493">
        <f t="shared" si="379"/>
        <v>1.1036666141037646E+71</v>
      </c>
      <c r="S1493">
        <f t="shared" si="380"/>
        <v>1.1873554408427898E-3</v>
      </c>
      <c r="T1493" s="225">
        <f t="shared" si="381"/>
        <v>0.997733230522036</v>
      </c>
      <c r="U1493">
        <f t="shared" si="382"/>
        <v>8.031756975329102E+67</v>
      </c>
      <c r="V1493">
        <f t="shared" si="383"/>
        <v>1.1036666141037634E+70</v>
      </c>
      <c r="W1493">
        <f t="shared" si="384"/>
        <v>7.2773397987138718E-3</v>
      </c>
      <c r="X1493" s="225">
        <f t="shared" si="385"/>
        <v>0.98245081694473968</v>
      </c>
      <c r="Y1493">
        <f t="shared" si="386"/>
        <v>5.3545046502193856E+67</v>
      </c>
      <c r="Z1493">
        <f t="shared" si="387"/>
        <v>2.4525924757861435E+69</v>
      </c>
      <c r="AA1493">
        <f t="shared" si="388"/>
        <v>2.1832019396141527E-2</v>
      </c>
      <c r="AB1493">
        <f t="shared" si="389"/>
        <v>0.93150943835373912</v>
      </c>
    </row>
    <row r="1494" spans="1:28" hidden="1" x14ac:dyDescent="0.2">
      <c r="A1494"/>
      <c r="B1494"/>
      <c r="C1494"/>
      <c r="D1494"/>
      <c r="E1494"/>
      <c r="F1494"/>
      <c r="G1494"/>
      <c r="H1494"/>
      <c r="I1494"/>
      <c r="J1494"/>
      <c r="K1494"/>
      <c r="L1494"/>
      <c r="M1494"/>
      <c r="N1494"/>
      <c r="O1494">
        <f t="shared" si="390"/>
        <v>10</v>
      </c>
      <c r="P1494" s="224">
        <v>22</v>
      </c>
      <c r="Q1494">
        <f t="shared" si="378"/>
        <v>1.9061011769202059E+68</v>
      </c>
      <c r="R1494">
        <f t="shared" si="379"/>
        <v>1.1036666141037646E+71</v>
      </c>
      <c r="S1494">
        <f t="shared" si="380"/>
        <v>1.7270624594076902E-3</v>
      </c>
      <c r="T1494" s="225">
        <f t="shared" si="381"/>
        <v>0.99654587508119319</v>
      </c>
      <c r="U1494">
        <f t="shared" si="382"/>
        <v>1.0721819120176179E+68</v>
      </c>
      <c r="V1494">
        <f t="shared" si="383"/>
        <v>1.1036666141037634E+70</v>
      </c>
      <c r="W1494">
        <f t="shared" si="384"/>
        <v>9.7147263341682867E-3</v>
      </c>
      <c r="X1494" s="225">
        <f t="shared" si="385"/>
        <v>0.97517347714602576</v>
      </c>
      <c r="Y1494">
        <f t="shared" si="386"/>
        <v>6.571437525269264E+67</v>
      </c>
      <c r="Z1494">
        <f t="shared" si="387"/>
        <v>2.4525924757861435E+69</v>
      </c>
      <c r="AA1494">
        <f t="shared" si="388"/>
        <v>2.6793841986173766E-2</v>
      </c>
      <c r="AB1494">
        <f t="shared" si="389"/>
        <v>0.90967741895759757</v>
      </c>
    </row>
    <row r="1495" spans="1:28" hidden="1" x14ac:dyDescent="0.2">
      <c r="A1495"/>
      <c r="B1495"/>
      <c r="C1495"/>
      <c r="D1495"/>
      <c r="E1495"/>
      <c r="F1495"/>
      <c r="G1495"/>
      <c r="H1495"/>
      <c r="I1495"/>
      <c r="J1495"/>
      <c r="K1495"/>
      <c r="L1495"/>
      <c r="M1495"/>
      <c r="N1495"/>
      <c r="O1495">
        <f t="shared" si="390"/>
        <v>10</v>
      </c>
      <c r="P1495" s="224">
        <v>23</v>
      </c>
      <c r="Q1495">
        <f t="shared" si="378"/>
        <v>2.7348408190594871E+68</v>
      </c>
      <c r="R1495">
        <f t="shared" si="379"/>
        <v>1.1036666141037646E+71</v>
      </c>
      <c r="S1495">
        <f t="shared" si="380"/>
        <v>2.4779591808893504E-3</v>
      </c>
      <c r="T1495" s="225">
        <f t="shared" si="381"/>
        <v>0.99481881262178551</v>
      </c>
      <c r="U1495">
        <f t="shared" si="382"/>
        <v>1.4088573916366752E+68</v>
      </c>
      <c r="V1495">
        <f t="shared" si="383"/>
        <v>1.1036666141037634E+70</v>
      </c>
      <c r="W1495">
        <f t="shared" si="384"/>
        <v>1.2765244265187301E-2</v>
      </c>
      <c r="X1495" s="225">
        <f t="shared" si="385"/>
        <v>0.9654587508118575</v>
      </c>
      <c r="Y1495">
        <f t="shared" si="386"/>
        <v>7.9248228279563141E+67</v>
      </c>
      <c r="Z1495">
        <f t="shared" si="387"/>
        <v>2.4525924757861435E+69</v>
      </c>
      <c r="AA1495">
        <f t="shared" si="388"/>
        <v>3.231202454625539E-2</v>
      </c>
      <c r="AB1495">
        <f t="shared" si="389"/>
        <v>0.88288357697142383</v>
      </c>
    </row>
    <row r="1496" spans="1:28" hidden="1" x14ac:dyDescent="0.2">
      <c r="A1496"/>
      <c r="B1496"/>
      <c r="C1496"/>
      <c r="D1496"/>
      <c r="E1496"/>
      <c r="F1496"/>
      <c r="G1496"/>
      <c r="H1496"/>
      <c r="I1496"/>
      <c r="J1496"/>
      <c r="K1496"/>
      <c r="L1496"/>
      <c r="M1496"/>
      <c r="N1496"/>
      <c r="O1496">
        <f t="shared" si="390"/>
        <v>10</v>
      </c>
      <c r="P1496" s="224">
        <v>24</v>
      </c>
      <c r="Q1496">
        <f t="shared" si="378"/>
        <v>3.8743578270008412E+68</v>
      </c>
      <c r="R1496">
        <f t="shared" si="379"/>
        <v>1.1036666141037646E+71</v>
      </c>
      <c r="S1496">
        <f t="shared" si="380"/>
        <v>3.5104421729264899E-3</v>
      </c>
      <c r="T1496" s="225">
        <f t="shared" si="381"/>
        <v>0.99234085344089618</v>
      </c>
      <c r="U1496">
        <f t="shared" si="382"/>
        <v>1.8232272127063223E+68</v>
      </c>
      <c r="V1496">
        <f t="shared" si="383"/>
        <v>1.1036666141037634E+70</v>
      </c>
      <c r="W1496">
        <f t="shared" si="384"/>
        <v>1.6519727872595664E-2</v>
      </c>
      <c r="X1496" s="225">
        <f t="shared" si="385"/>
        <v>0.95269350654667018</v>
      </c>
      <c r="Y1496">
        <f t="shared" si="386"/>
        <v>9.3923826109111544E+67</v>
      </c>
      <c r="Z1496">
        <f t="shared" si="387"/>
        <v>2.4525924757861435E+69</v>
      </c>
      <c r="AA1496">
        <f t="shared" si="388"/>
        <v>3.829573279556181E-2</v>
      </c>
      <c r="AB1496">
        <f t="shared" si="389"/>
        <v>0.85057155242516846</v>
      </c>
    </row>
    <row r="1497" spans="1:28" hidden="1" x14ac:dyDescent="0.2">
      <c r="A1497"/>
      <c r="B1497"/>
      <c r="C1497"/>
      <c r="D1497"/>
      <c r="E1497"/>
      <c r="F1497"/>
      <c r="G1497"/>
      <c r="H1497"/>
      <c r="I1497"/>
      <c r="J1497"/>
      <c r="K1497"/>
      <c r="L1497"/>
      <c r="M1497"/>
      <c r="N1497"/>
      <c r="O1497">
        <f t="shared" si="390"/>
        <v>10</v>
      </c>
      <c r="P1497" s="224">
        <v>25</v>
      </c>
      <c r="Q1497">
        <f t="shared" si="378"/>
        <v>5.424100957801166E+68</v>
      </c>
      <c r="R1497">
        <f t="shared" si="379"/>
        <v>1.1036666141037646E+71</v>
      </c>
      <c r="S1497">
        <f t="shared" si="380"/>
        <v>4.9146190420970752E-3</v>
      </c>
      <c r="T1497" s="225">
        <f t="shared" si="381"/>
        <v>0.98883041126796967</v>
      </c>
      <c r="U1497">
        <f t="shared" si="382"/>
        <v>2.3246146962005059E+68</v>
      </c>
      <c r="V1497">
        <f t="shared" si="383"/>
        <v>1.1036666141037634E+70</v>
      </c>
      <c r="W1497">
        <f t="shared" si="384"/>
        <v>2.106265303755897E-2</v>
      </c>
      <c r="X1497" s="225">
        <f t="shared" si="385"/>
        <v>0.93617377867407447</v>
      </c>
      <c r="Y1497">
        <f t="shared" si="386"/>
        <v>1.093936327623794E+68</v>
      </c>
      <c r="Z1497">
        <f t="shared" si="387"/>
        <v>2.4525924757861435E+69</v>
      </c>
      <c r="AA1497">
        <f t="shared" si="388"/>
        <v>4.4603265256008273E-2</v>
      </c>
      <c r="AB1497">
        <f t="shared" si="389"/>
        <v>0.81227581962960671</v>
      </c>
    </row>
    <row r="1498" spans="1:28" hidden="1" x14ac:dyDescent="0.2">
      <c r="A1498"/>
      <c r="B1498"/>
      <c r="C1498"/>
      <c r="D1498"/>
      <c r="E1498"/>
      <c r="F1498"/>
      <c r="G1498"/>
      <c r="H1498"/>
      <c r="I1498"/>
      <c r="J1498"/>
      <c r="K1498"/>
      <c r="L1498"/>
      <c r="M1498"/>
      <c r="N1498"/>
      <c r="O1498">
        <f t="shared" si="390"/>
        <v>10</v>
      </c>
      <c r="P1498" s="224">
        <v>26</v>
      </c>
      <c r="Q1498">
        <f t="shared" si="378"/>
        <v>7.5102936338786119E+68</v>
      </c>
      <c r="R1498">
        <f t="shared" si="379"/>
        <v>1.1036666141037646E+71</v>
      </c>
      <c r="S1498">
        <f t="shared" si="380"/>
        <v>6.8048571352114029E-3</v>
      </c>
      <c r="T1498" s="225">
        <f t="shared" si="381"/>
        <v>0.98391579222587255</v>
      </c>
      <c r="U1498">
        <f t="shared" si="382"/>
        <v>2.9206697465083216E+68</v>
      </c>
      <c r="V1498">
        <f t="shared" si="383"/>
        <v>1.1036666141037634E+70</v>
      </c>
      <c r="W1498">
        <f t="shared" si="384"/>
        <v>2.6463333303599675E-2</v>
      </c>
      <c r="X1498" s="225">
        <f t="shared" si="385"/>
        <v>0.91511112563651553</v>
      </c>
      <c r="Y1498">
        <f t="shared" si="386"/>
        <v>1.2517156056464268E+68</v>
      </c>
      <c r="Z1498">
        <f t="shared" si="387"/>
        <v>2.4525924757861435E+69</v>
      </c>
      <c r="AA1498">
        <f t="shared" si="388"/>
        <v>5.1036428514085172E-2</v>
      </c>
      <c r="AB1498">
        <f t="shared" si="389"/>
        <v>0.76767255437359838</v>
      </c>
    </row>
    <row r="1499" spans="1:28" hidden="1" x14ac:dyDescent="0.2">
      <c r="A1499"/>
      <c r="B1499"/>
      <c r="C1499"/>
      <c r="D1499"/>
      <c r="E1499"/>
      <c r="F1499"/>
      <c r="G1499"/>
      <c r="H1499"/>
      <c r="I1499"/>
      <c r="J1499"/>
      <c r="K1499"/>
      <c r="L1499"/>
      <c r="M1499"/>
      <c r="N1499"/>
      <c r="O1499">
        <f t="shared" si="390"/>
        <v>10</v>
      </c>
      <c r="P1499" s="224">
        <v>27</v>
      </c>
      <c r="Q1499">
        <f t="shared" si="378"/>
        <v>1.0291883868648186E+69</v>
      </c>
      <c r="R1499">
        <f t="shared" si="379"/>
        <v>1.1036666141037646E+71</v>
      </c>
      <c r="S1499">
        <f t="shared" si="380"/>
        <v>9.325174592696852E-3</v>
      </c>
      <c r="T1499" s="225">
        <f t="shared" si="381"/>
        <v>0.97711093509066116</v>
      </c>
      <c r="U1499">
        <f t="shared" si="382"/>
        <v>3.6160673052008112E+68</v>
      </c>
      <c r="V1499">
        <f t="shared" si="383"/>
        <v>1.1036666141037634E+70</v>
      </c>
      <c r="W1499">
        <f t="shared" si="384"/>
        <v>3.2764126947314176E-2</v>
      </c>
      <c r="X1499" s="225">
        <f t="shared" si="385"/>
        <v>0.88864779233291591</v>
      </c>
      <c r="Y1499">
        <f t="shared" si="386"/>
        <v>1.4062483964669688E+68</v>
      </c>
      <c r="Z1499">
        <f t="shared" si="387"/>
        <v>2.4525924757861435E+69</v>
      </c>
      <c r="AA1499">
        <f t="shared" si="388"/>
        <v>5.7337222157799204E-2</v>
      </c>
      <c r="AB1499">
        <f t="shared" si="389"/>
        <v>0.7166361258595132</v>
      </c>
    </row>
    <row r="1500" spans="1:28" hidden="1" x14ac:dyDescent="0.2">
      <c r="A1500"/>
      <c r="B1500"/>
      <c r="C1500"/>
      <c r="D1500"/>
      <c r="E1500"/>
      <c r="F1500"/>
      <c r="G1500"/>
      <c r="H1500"/>
      <c r="I1500"/>
      <c r="J1500"/>
      <c r="K1500"/>
      <c r="L1500"/>
      <c r="M1500"/>
      <c r="N1500"/>
      <c r="O1500">
        <f t="shared" si="390"/>
        <v>10</v>
      </c>
      <c r="P1500" s="224">
        <v>28</v>
      </c>
      <c r="Q1500">
        <f t="shared" si="378"/>
        <v>1.3967556678880106E+69</v>
      </c>
      <c r="R1500">
        <f t="shared" si="379"/>
        <v>1.1036666141037646E+71</v>
      </c>
      <c r="S1500">
        <f t="shared" si="380"/>
        <v>1.2655594090088968E-2</v>
      </c>
      <c r="T1500" s="225">
        <f t="shared" si="381"/>
        <v>0.96778576049796428</v>
      </c>
      <c r="U1500">
        <f t="shared" si="382"/>
        <v>4.4108073722777947E+68</v>
      </c>
      <c r="V1500">
        <f t="shared" si="383"/>
        <v>1.1036666141037634E+70</v>
      </c>
      <c r="W1500">
        <f t="shared" si="384"/>
        <v>3.9965033968700839E-2</v>
      </c>
      <c r="X1500" s="225">
        <f t="shared" si="385"/>
        <v>0.85588366538560179</v>
      </c>
      <c r="Y1500">
        <f t="shared" si="386"/>
        <v>1.5497431308003478E+68</v>
      </c>
      <c r="Z1500">
        <f t="shared" si="387"/>
        <v>2.4525924757861435E+69</v>
      </c>
      <c r="AA1500">
        <f t="shared" si="388"/>
        <v>6.3187959112677286E-2</v>
      </c>
      <c r="AB1500">
        <f t="shared" si="389"/>
        <v>0.65929890370171396</v>
      </c>
    </row>
    <row r="1501" spans="1:28" hidden="1" x14ac:dyDescent="0.2">
      <c r="A1501"/>
      <c r="B1501"/>
      <c r="C1501"/>
      <c r="D1501"/>
      <c r="E1501"/>
      <c r="F1501"/>
      <c r="G1501"/>
      <c r="H1501"/>
      <c r="I1501"/>
      <c r="J1501"/>
      <c r="K1501"/>
      <c r="L1501"/>
      <c r="M1501"/>
      <c r="N1501"/>
      <c r="O1501">
        <f t="shared" si="390"/>
        <v>10</v>
      </c>
      <c r="P1501" s="224">
        <v>29</v>
      </c>
      <c r="Q1501">
        <f t="shared" si="378"/>
        <v>1.8783955533666133E+69</v>
      </c>
      <c r="R1501">
        <f t="shared" si="379"/>
        <v>1.1036666141037646E+71</v>
      </c>
      <c r="S1501">
        <f t="shared" si="380"/>
        <v>1.7019592052188417E-2</v>
      </c>
      <c r="T1501" s="225">
        <f t="shared" si="381"/>
        <v>0.95513016640787529</v>
      </c>
      <c r="U1501">
        <f t="shared" si="382"/>
        <v>5.2980387402648682E+68</v>
      </c>
      <c r="V1501">
        <f t="shared" si="383"/>
        <v>1.1036666141037634E+70</v>
      </c>
      <c r="W1501">
        <f t="shared" si="384"/>
        <v>4.8003977583096144E-2</v>
      </c>
      <c r="X1501" s="225">
        <f t="shared" si="385"/>
        <v>0.81591863141690091</v>
      </c>
      <c r="Y1501">
        <f t="shared" si="386"/>
        <v>1.6730648653467499E+68</v>
      </c>
      <c r="Z1501">
        <f t="shared" si="387"/>
        <v>2.4525924757861435E+69</v>
      </c>
      <c r="AA1501">
        <f t="shared" si="388"/>
        <v>6.8216178670713445E-2</v>
      </c>
      <c r="AB1501">
        <f t="shared" si="389"/>
        <v>0.59611094458903668</v>
      </c>
    </row>
    <row r="1502" spans="1:28" hidden="1" x14ac:dyDescent="0.2">
      <c r="A1502"/>
      <c r="B1502"/>
      <c r="C1502"/>
      <c r="D1502"/>
      <c r="E1502"/>
      <c r="F1502"/>
      <c r="G1502"/>
      <c r="H1502"/>
      <c r="I1502"/>
      <c r="J1502"/>
      <c r="K1502"/>
      <c r="L1502"/>
      <c r="M1502"/>
      <c r="N1502"/>
      <c r="O1502">
        <f t="shared" si="390"/>
        <v>10</v>
      </c>
      <c r="P1502" s="224">
        <v>30</v>
      </c>
      <c r="Q1502">
        <f t="shared" si="378"/>
        <v>2.5045274044888353E+69</v>
      </c>
      <c r="R1502">
        <f t="shared" si="379"/>
        <v>1.1036666141037646E+71</v>
      </c>
      <c r="S1502">
        <f t="shared" si="380"/>
        <v>2.2692789402918051E-2</v>
      </c>
      <c r="T1502" s="225">
        <f t="shared" si="381"/>
        <v>0.9381105743556869</v>
      </c>
      <c r="U1502">
        <f t="shared" si="382"/>
        <v>6.2613185112220414E+68</v>
      </c>
      <c r="V1502">
        <f t="shared" si="383"/>
        <v>1.1036666141037634E+70</v>
      </c>
      <c r="W1502">
        <f t="shared" si="384"/>
        <v>5.673197350729476E-2</v>
      </c>
      <c r="X1502" s="225">
        <f t="shared" si="385"/>
        <v>0.76791465383380475</v>
      </c>
      <c r="Y1502">
        <f t="shared" si="386"/>
        <v>1.7660129134216225E+68</v>
      </c>
      <c r="Z1502">
        <f t="shared" si="387"/>
        <v>2.4525924757861435E+69</v>
      </c>
      <c r="AA1502">
        <f t="shared" si="388"/>
        <v>7.2005966374644126E-2</v>
      </c>
      <c r="AB1502">
        <f t="shared" si="389"/>
        <v>0.52789476591832329</v>
      </c>
    </row>
    <row r="1503" spans="1:28" hidden="1" x14ac:dyDescent="0.2">
      <c r="A1503"/>
      <c r="B1503"/>
      <c r="C1503"/>
      <c r="D1503"/>
      <c r="E1503"/>
      <c r="F1503"/>
      <c r="G1503"/>
      <c r="H1503"/>
      <c r="I1503"/>
      <c r="J1503"/>
      <c r="K1503"/>
      <c r="L1503"/>
      <c r="M1503"/>
      <c r="N1503"/>
      <c r="O1503">
        <f t="shared" si="390"/>
        <v>10</v>
      </c>
      <c r="P1503" s="224">
        <v>31</v>
      </c>
      <c r="Q1503">
        <f t="shared" si="378"/>
        <v>3.3124394704529598E+69</v>
      </c>
      <c r="R1503">
        <f t="shared" si="379"/>
        <v>1.1036666141037646E+71</v>
      </c>
      <c r="S1503">
        <f t="shared" si="380"/>
        <v>3.0013044049020502E-2</v>
      </c>
      <c r="T1503" s="225">
        <f t="shared" si="381"/>
        <v>0.91541778495276882</v>
      </c>
      <c r="U1503">
        <f t="shared" si="382"/>
        <v>7.2712085936772649E+68</v>
      </c>
      <c r="V1503">
        <f t="shared" si="383"/>
        <v>1.1036666141037634E+70</v>
      </c>
      <c r="W1503">
        <f t="shared" si="384"/>
        <v>6.5882291814923444E-2</v>
      </c>
      <c r="X1503" s="225">
        <f t="shared" si="385"/>
        <v>0.71118268032651</v>
      </c>
      <c r="Y1503">
        <f t="shared" si="386"/>
        <v>1.8178021484193028E+68</v>
      </c>
      <c r="Z1503">
        <f t="shared" si="387"/>
        <v>2.4525924757861435E+69</v>
      </c>
      <c r="AA1503">
        <f t="shared" si="388"/>
        <v>7.4117578291788264E-2</v>
      </c>
      <c r="AB1503">
        <f t="shared" si="389"/>
        <v>0.45588879954367917</v>
      </c>
    </row>
    <row r="1504" spans="1:28" hidden="1" x14ac:dyDescent="0.2">
      <c r="A1504"/>
      <c r="B1504"/>
      <c r="C1504"/>
      <c r="D1504"/>
      <c r="E1504"/>
      <c r="F1504"/>
      <c r="G1504"/>
      <c r="H1504"/>
      <c r="I1504"/>
      <c r="J1504"/>
      <c r="K1504"/>
      <c r="L1504"/>
      <c r="M1504"/>
      <c r="N1504"/>
      <c r="O1504">
        <f t="shared" si="390"/>
        <v>10</v>
      </c>
      <c r="P1504" s="224">
        <v>32</v>
      </c>
      <c r="Q1504">
        <f t="shared" si="378"/>
        <v>4.3475768049694689E+69</v>
      </c>
      <c r="R1504">
        <f t="shared" si="379"/>
        <v>1.1036666141037646E+71</v>
      </c>
      <c r="S1504">
        <f t="shared" si="380"/>
        <v>3.9392120314339037E-2</v>
      </c>
      <c r="T1504" s="225">
        <f t="shared" si="381"/>
        <v>0.88540474090374832</v>
      </c>
      <c r="U1504">
        <f t="shared" si="382"/>
        <v>8.2810986761323994E+68</v>
      </c>
      <c r="V1504">
        <f t="shared" si="383"/>
        <v>1.1036666141037634E+70</v>
      </c>
      <c r="W1504">
        <f t="shared" si="384"/>
        <v>7.503261012255133E-2</v>
      </c>
      <c r="X1504" s="225">
        <f t="shared" si="385"/>
        <v>0.64530038851158655</v>
      </c>
      <c r="Y1504">
        <f t="shared" si="386"/>
        <v>1.8178021484193162E+68</v>
      </c>
      <c r="Z1504">
        <f t="shared" si="387"/>
        <v>2.4525924757861435E+69</v>
      </c>
      <c r="AA1504">
        <f t="shared" si="388"/>
        <v>7.4117578291788805E-2</v>
      </c>
      <c r="AB1504">
        <f t="shared" si="389"/>
        <v>0.38177122125189089</v>
      </c>
    </row>
    <row r="1505" spans="1:28" hidden="1" x14ac:dyDescent="0.2">
      <c r="A1505"/>
      <c r="B1505"/>
      <c r="C1505"/>
      <c r="D1505"/>
      <c r="E1505"/>
      <c r="F1505"/>
      <c r="G1505"/>
      <c r="H1505"/>
      <c r="I1505"/>
      <c r="J1505"/>
      <c r="K1505"/>
      <c r="L1505"/>
      <c r="M1505"/>
      <c r="N1505"/>
      <c r="O1505">
        <f t="shared" si="390"/>
        <v>10</v>
      </c>
      <c r="P1505" s="224">
        <v>33</v>
      </c>
      <c r="Q1505">
        <f t="shared" si="378"/>
        <v>5.6650243216270102E+69</v>
      </c>
      <c r="R1505">
        <f t="shared" si="379"/>
        <v>1.1036666141037646E+71</v>
      </c>
      <c r="S1505">
        <f t="shared" si="380"/>
        <v>5.1329126470200499E-2</v>
      </c>
      <c r="T1505" s="225">
        <f t="shared" si="381"/>
        <v>0.84601262058940929</v>
      </c>
      <c r="U1505">
        <f t="shared" si="382"/>
        <v>9.2221326166019035E+68</v>
      </c>
      <c r="V1505">
        <f t="shared" si="383"/>
        <v>1.1036666141037634E+70</v>
      </c>
      <c r="W1505">
        <f t="shared" si="384"/>
        <v>8.3559043091022286E-2</v>
      </c>
      <c r="X1505" s="225">
        <f t="shared" si="385"/>
        <v>0.5702677783890352</v>
      </c>
      <c r="Y1505">
        <f t="shared" si="386"/>
        <v>1.7565966888765694E+68</v>
      </c>
      <c r="Z1505">
        <f t="shared" si="387"/>
        <v>2.4525924757861435E+69</v>
      </c>
      <c r="AA1505">
        <f t="shared" si="388"/>
        <v>7.1622036935162559E-2</v>
      </c>
      <c r="AB1505">
        <f t="shared" si="389"/>
        <v>0.30765364296010206</v>
      </c>
    </row>
    <row r="1506" spans="1:28" hidden="1" x14ac:dyDescent="0.2">
      <c r="A1506"/>
      <c r="B1506"/>
      <c r="C1506"/>
      <c r="D1506"/>
      <c r="E1506"/>
      <c r="F1506"/>
      <c r="G1506"/>
      <c r="H1506"/>
      <c r="I1506"/>
      <c r="J1506"/>
      <c r="K1506"/>
      <c r="L1506"/>
      <c r="M1506"/>
      <c r="N1506"/>
      <c r="O1506">
        <f t="shared" si="390"/>
        <v>10</v>
      </c>
      <c r="P1506" s="224">
        <v>34</v>
      </c>
      <c r="Q1506">
        <f t="shared" si="378"/>
        <v>7.3312079456348361E+69</v>
      </c>
      <c r="R1506">
        <f t="shared" si="379"/>
        <v>1.1036666141037646E+71</v>
      </c>
      <c r="S1506">
        <f t="shared" si="380"/>
        <v>6.6425928373199578E-2</v>
      </c>
      <c r="T1506" s="225">
        <f t="shared" si="381"/>
        <v>0.7946834941192088</v>
      </c>
      <c r="U1506">
        <f t="shared" si="382"/>
        <v>9.9971017440476657E+68</v>
      </c>
      <c r="V1506">
        <f t="shared" si="383"/>
        <v>1.1036666141037634E+70</v>
      </c>
      <c r="W1506">
        <f t="shared" si="384"/>
        <v>9.0580811418000978E-2</v>
      </c>
      <c r="X1506" s="225">
        <f t="shared" si="385"/>
        <v>0.48670873529801295</v>
      </c>
      <c r="Y1506">
        <f t="shared" si="386"/>
        <v>1.6274351676356298E+68</v>
      </c>
      <c r="Z1506">
        <f t="shared" si="387"/>
        <v>2.4525924757861435E+69</v>
      </c>
      <c r="AA1506">
        <f t="shared" si="388"/>
        <v>6.635571068992939E-2</v>
      </c>
      <c r="AB1506">
        <f t="shared" si="389"/>
        <v>0.2360316060249395</v>
      </c>
    </row>
    <row r="1507" spans="1:28" hidden="1" x14ac:dyDescent="0.2">
      <c r="A1507"/>
      <c r="B1507"/>
      <c r="C1507"/>
      <c r="D1507"/>
      <c r="E1507"/>
      <c r="F1507"/>
      <c r="G1507"/>
      <c r="H1507"/>
      <c r="I1507"/>
      <c r="J1507"/>
      <c r="K1507"/>
      <c r="L1507"/>
      <c r="M1507"/>
      <c r="N1507"/>
      <c r="O1507">
        <f t="shared" si="390"/>
        <v>10</v>
      </c>
      <c r="P1507" s="224">
        <v>35</v>
      </c>
      <c r="Q1507">
        <f t="shared" si="378"/>
        <v>9.4258387872451774E+69</v>
      </c>
      <c r="R1507">
        <f t="shared" si="379"/>
        <v>1.1036666141037646E+71</v>
      </c>
      <c r="S1507">
        <f t="shared" si="380"/>
        <v>8.5404765051260115E-2</v>
      </c>
      <c r="T1507" s="225">
        <f t="shared" si="381"/>
        <v>0.72825756574600919</v>
      </c>
      <c r="U1507">
        <f t="shared" si="382"/>
        <v>1.0473154208049768E+69</v>
      </c>
      <c r="V1507">
        <f t="shared" si="383"/>
        <v>1.1036666141037634E+70</v>
      </c>
      <c r="W1507">
        <f t="shared" si="384"/>
        <v>9.4894183390285228E-2</v>
      </c>
      <c r="X1507" s="225">
        <f t="shared" si="385"/>
        <v>0.39612792388001195</v>
      </c>
      <c r="Y1507">
        <f t="shared" si="386"/>
        <v>1.4281573920068093E+68</v>
      </c>
      <c r="Z1507">
        <f t="shared" si="387"/>
        <v>2.4525924757861435E+69</v>
      </c>
      <c r="AA1507">
        <f t="shared" si="388"/>
        <v>5.8230521625857713E-2</v>
      </c>
      <c r="AB1507">
        <f t="shared" si="389"/>
        <v>0.1696758953350101</v>
      </c>
    </row>
    <row r="1508" spans="1:28" hidden="1" x14ac:dyDescent="0.2">
      <c r="A1508"/>
      <c r="B1508"/>
      <c r="C1508"/>
      <c r="D1508"/>
      <c r="E1508"/>
      <c r="F1508"/>
      <c r="G1508"/>
      <c r="H1508"/>
      <c r="I1508"/>
      <c r="J1508"/>
      <c r="K1508"/>
      <c r="L1508"/>
      <c r="M1508"/>
      <c r="N1508"/>
      <c r="O1508">
        <f t="shared" si="390"/>
        <v>10</v>
      </c>
      <c r="P1508" s="224">
        <v>36</v>
      </c>
      <c r="Q1508">
        <f t="shared" si="378"/>
        <v>1.204412733925715E+70</v>
      </c>
      <c r="R1508">
        <f t="shared" si="379"/>
        <v>1.1036666141037646E+71</v>
      </c>
      <c r="S1508">
        <f t="shared" si="380"/>
        <v>0.10912831089882714</v>
      </c>
      <c r="T1508" s="225">
        <f t="shared" si="381"/>
        <v>0.64285280069474904</v>
      </c>
      <c r="U1508">
        <f t="shared" si="382"/>
        <v>1.0473154208050199E+69</v>
      </c>
      <c r="V1508">
        <f t="shared" si="383"/>
        <v>1.1036666141037634E+70</v>
      </c>
      <c r="W1508">
        <f t="shared" si="384"/>
        <v>9.4894183390289127E-2</v>
      </c>
      <c r="X1508" s="225">
        <f t="shared" si="385"/>
        <v>0.30123374048972673</v>
      </c>
      <c r="Y1508">
        <f t="shared" si="386"/>
        <v>1.1636838008944185E+68</v>
      </c>
      <c r="Z1508">
        <f t="shared" si="387"/>
        <v>2.4525924757861435E+69</v>
      </c>
      <c r="AA1508">
        <f t="shared" si="388"/>
        <v>4.7447091695142558E-2</v>
      </c>
      <c r="AB1508">
        <f t="shared" si="389"/>
        <v>0.11144537370915239</v>
      </c>
    </row>
    <row r="1509" spans="1:28" hidden="1" x14ac:dyDescent="0.2">
      <c r="A1509"/>
      <c r="B1509"/>
      <c r="C1509"/>
      <c r="D1509"/>
      <c r="E1509"/>
      <c r="F1509"/>
      <c r="G1509"/>
      <c r="H1509"/>
      <c r="I1509"/>
      <c r="J1509"/>
      <c r="K1509"/>
      <c r="L1509"/>
      <c r="M1509"/>
      <c r="N1509"/>
      <c r="O1509">
        <f t="shared" si="390"/>
        <v>10</v>
      </c>
      <c r="P1509" s="224">
        <v>37</v>
      </c>
      <c r="Q1509">
        <f t="shared" si="378"/>
        <v>1.5299296890408231E+70</v>
      </c>
      <c r="R1509">
        <f t="shared" si="379"/>
        <v>1.1036666141037646E+71</v>
      </c>
      <c r="S1509">
        <f t="shared" si="380"/>
        <v>0.13862244897959575</v>
      </c>
      <c r="T1509" s="225">
        <f t="shared" si="381"/>
        <v>0.53372448979592191</v>
      </c>
      <c r="U1509">
        <f t="shared" si="382"/>
        <v>9.7655086534517429E+68</v>
      </c>
      <c r="V1509">
        <f t="shared" si="383"/>
        <v>1.1036666141037634E+70</v>
      </c>
      <c r="W1509">
        <f t="shared" si="384"/>
        <v>8.8482414242292362E-2</v>
      </c>
      <c r="X1509" s="225">
        <f t="shared" si="385"/>
        <v>0.20633955709943763</v>
      </c>
      <c r="Y1509">
        <f t="shared" si="386"/>
        <v>8.4917466551758356E+67</v>
      </c>
      <c r="Z1509">
        <f t="shared" si="387"/>
        <v>2.4525924757861435E+69</v>
      </c>
      <c r="AA1509">
        <f t="shared" si="388"/>
        <v>3.4623553399159505E-2</v>
      </c>
      <c r="AB1509">
        <f t="shared" si="389"/>
        <v>6.3998282014009839E-2</v>
      </c>
    </row>
    <row r="1510" spans="1:28" hidden="1" x14ac:dyDescent="0.2">
      <c r="A1510"/>
      <c r="B1510"/>
      <c r="C1510"/>
      <c r="D1510"/>
      <c r="E1510"/>
      <c r="F1510"/>
      <c r="G1510"/>
      <c r="H1510"/>
      <c r="I1510"/>
      <c r="J1510"/>
      <c r="K1510"/>
      <c r="L1510"/>
      <c r="M1510"/>
      <c r="N1510"/>
      <c r="O1510">
        <f t="shared" si="390"/>
        <v>10</v>
      </c>
      <c r="P1510" s="224">
        <v>38</v>
      </c>
      <c r="Q1510">
        <f t="shared" si="378"/>
        <v>1.9325427651041523E+70</v>
      </c>
      <c r="R1510">
        <f t="shared" si="379"/>
        <v>1.1036666141037646E+71</v>
      </c>
      <c r="S1510">
        <f t="shared" si="380"/>
        <v>0.17510204081632738</v>
      </c>
      <c r="T1510" s="225">
        <f t="shared" si="381"/>
        <v>0.39510204081632622</v>
      </c>
      <c r="U1510">
        <f t="shared" si="382"/>
        <v>8.0522615212674893E+68</v>
      </c>
      <c r="V1510">
        <f t="shared" si="383"/>
        <v>1.1036666141037634E+70</v>
      </c>
      <c r="W1510">
        <f t="shared" si="384"/>
        <v>7.2959183673471525E-2</v>
      </c>
      <c r="X1510" s="225">
        <f t="shared" si="385"/>
        <v>0.11785714285714527</v>
      </c>
      <c r="Y1510">
        <f t="shared" si="386"/>
        <v>5.1397413965535493E+67</v>
      </c>
      <c r="Z1510">
        <f t="shared" si="387"/>
        <v>2.4525924757861435E+69</v>
      </c>
      <c r="AA1510">
        <f t="shared" si="388"/>
        <v>2.0956361267911328E-2</v>
      </c>
      <c r="AB1510">
        <f t="shared" si="389"/>
        <v>2.937472861485034E-2</v>
      </c>
    </row>
    <row r="1511" spans="1:28" hidden="1" x14ac:dyDescent="0.2">
      <c r="A1511"/>
      <c r="B1511"/>
      <c r="C1511"/>
      <c r="D1511"/>
      <c r="E1511"/>
      <c r="F1511"/>
      <c r="G1511"/>
      <c r="H1511"/>
      <c r="I1511"/>
      <c r="J1511"/>
      <c r="K1511"/>
      <c r="L1511"/>
      <c r="M1511"/>
      <c r="N1511"/>
      <c r="O1511">
        <f t="shared" si="390"/>
        <v>10</v>
      </c>
      <c r="P1511" s="224">
        <v>39</v>
      </c>
      <c r="Q1511">
        <f t="shared" si="378"/>
        <v>2.4280665510282691E+70</v>
      </c>
      <c r="R1511">
        <f t="shared" si="379"/>
        <v>1.1036666141037646E+71</v>
      </c>
      <c r="S1511">
        <f t="shared" si="380"/>
        <v>0.21999999999999884</v>
      </c>
      <c r="T1511" s="225">
        <f t="shared" si="381"/>
        <v>0.21999999999999884</v>
      </c>
      <c r="U1511">
        <f t="shared" si="382"/>
        <v>4.9552378592414161E+68</v>
      </c>
      <c r="V1511">
        <f t="shared" si="383"/>
        <v>1.1036666141037634E+70</v>
      </c>
      <c r="W1511">
        <f t="shared" si="384"/>
        <v>4.4897959183673737E-2</v>
      </c>
      <c r="X1511" s="225">
        <f t="shared" si="385"/>
        <v>4.4897959183673737E-2</v>
      </c>
      <c r="Y1511">
        <f t="shared" si="386"/>
        <v>2.0646824413506383E+67</v>
      </c>
      <c r="Z1511">
        <f t="shared" si="387"/>
        <v>2.4525924757861435E+69</v>
      </c>
      <c r="AA1511">
        <f t="shared" si="388"/>
        <v>8.4183673469390135E-3</v>
      </c>
      <c r="AB1511">
        <f t="shared" si="389"/>
        <v>8.4183673469390135E-3</v>
      </c>
    </row>
    <row r="1512" spans="1:28" hidden="1" x14ac:dyDescent="0.2">
      <c r="A1512"/>
      <c r="B1512"/>
      <c r="C1512"/>
      <c r="D1512"/>
      <c r="E1512"/>
      <c r="F1512"/>
      <c r="G1512"/>
      <c r="H1512"/>
      <c r="I1512"/>
      <c r="J1512"/>
      <c r="K1512"/>
      <c r="L1512"/>
      <c r="M1512"/>
      <c r="N1512"/>
      <c r="O1512">
        <f t="shared" si="390"/>
        <v>10</v>
      </c>
      <c r="P1512" s="224">
        <v>40</v>
      </c>
      <c r="Q1512">
        <f t="shared" si="378"/>
        <v>0</v>
      </c>
      <c r="R1512">
        <f t="shared" si="379"/>
        <v>1.1036666141037646E+71</v>
      </c>
      <c r="S1512">
        <f t="shared" si="380"/>
        <v>0</v>
      </c>
      <c r="T1512" s="225">
        <f>S1512</f>
        <v>0</v>
      </c>
      <c r="U1512">
        <f t="shared" si="382"/>
        <v>0</v>
      </c>
      <c r="V1512">
        <f t="shared" si="383"/>
        <v>1.1036666141037634E+70</v>
      </c>
      <c r="W1512">
        <f t="shared" si="384"/>
        <v>0</v>
      </c>
      <c r="X1512" s="225">
        <f>W1512</f>
        <v>0</v>
      </c>
      <c r="Y1512">
        <f t="shared" si="386"/>
        <v>0</v>
      </c>
      <c r="Z1512">
        <f t="shared" si="387"/>
        <v>2.4525924757861435E+69</v>
      </c>
      <c r="AA1512">
        <f t="shared" si="388"/>
        <v>0</v>
      </c>
      <c r="AB1512">
        <f>AA1512</f>
        <v>0</v>
      </c>
    </row>
    <row r="1513" spans="1:28" hidden="1" x14ac:dyDescent="0.2">
      <c r="A1513"/>
      <c r="B1513"/>
      <c r="C1513"/>
      <c r="D1513"/>
      <c r="E1513"/>
      <c r="F1513"/>
      <c r="G1513"/>
      <c r="H1513"/>
      <c r="I1513"/>
      <c r="J1513"/>
      <c r="K1513"/>
      <c r="L1513"/>
      <c r="M1513"/>
      <c r="N1513"/>
      <c r="O1513"/>
      <c r="P1513"/>
      <c r="Q1513"/>
      <c r="R1513"/>
      <c r="S1513"/>
      <c r="T1513"/>
      <c r="U1513"/>
      <c r="V1513"/>
      <c r="W1513"/>
      <c r="X1513"/>
      <c r="Y1513"/>
      <c r="Z1513"/>
      <c r="AA1513"/>
      <c r="AB1513"/>
    </row>
    <row r="1514" spans="1:28" hidden="1" x14ac:dyDescent="0.2">
      <c r="A1514"/>
      <c r="B1514"/>
      <c r="C1514"/>
      <c r="D1514"/>
      <c r="E1514"/>
      <c r="F1514"/>
      <c r="G1514"/>
      <c r="H1514"/>
      <c r="I1514"/>
      <c r="J1514"/>
      <c r="K1514"/>
      <c r="L1514"/>
      <c r="M1514"/>
      <c r="N1514"/>
      <c r="O1514" s="61" t="s">
        <v>55</v>
      </c>
      <c r="P1514"/>
      <c r="Q1514" s="62" t="s">
        <v>33</v>
      </c>
      <c r="R1514" s="62"/>
      <c r="S1514" s="62"/>
      <c r="T1514" s="225" t="s">
        <v>37</v>
      </c>
      <c r="U1514" s="62" t="s">
        <v>34</v>
      </c>
      <c r="V1514" s="62"/>
      <c r="W1514" s="62"/>
      <c r="X1514" s="225" t="s">
        <v>37</v>
      </c>
      <c r="Y1514" s="62" t="s">
        <v>35</v>
      </c>
      <c r="Z1514" s="62"/>
      <c r="AA1514" s="62"/>
      <c r="AB1514" s="62" t="s">
        <v>37</v>
      </c>
    </row>
    <row r="1515" spans="1:28" hidden="1" x14ac:dyDescent="0.2">
      <c r="A1515"/>
      <c r="B1515"/>
      <c r="C1515"/>
      <c r="D1515"/>
      <c r="E1515"/>
      <c r="F1515"/>
      <c r="G1515"/>
      <c r="H1515"/>
      <c r="I1515"/>
      <c r="J1515"/>
      <c r="K1515"/>
      <c r="L1515"/>
      <c r="M1515"/>
      <c r="N1515"/>
      <c r="O1515" t="s">
        <v>38</v>
      </c>
      <c r="P1515" t="s">
        <v>42</v>
      </c>
      <c r="Q1515" s="63" t="s">
        <v>43</v>
      </c>
      <c r="R1515" s="63" t="s">
        <v>44</v>
      </c>
      <c r="S1515" s="63" t="s">
        <v>45</v>
      </c>
      <c r="T1515" s="227" t="s">
        <v>40</v>
      </c>
      <c r="U1515" s="63" t="s">
        <v>43</v>
      </c>
      <c r="V1515" s="63" t="s">
        <v>44</v>
      </c>
      <c r="W1515" s="63" t="s">
        <v>45</v>
      </c>
      <c r="X1515" s="227" t="s">
        <v>40</v>
      </c>
      <c r="Y1515" s="63" t="s">
        <v>43</v>
      </c>
      <c r="Z1515" s="63" t="s">
        <v>44</v>
      </c>
      <c r="AA1515" s="63" t="s">
        <v>45</v>
      </c>
      <c r="AB1515" s="63" t="s">
        <v>40</v>
      </c>
    </row>
    <row r="1516" spans="1:28" hidden="1" x14ac:dyDescent="0.2">
      <c r="A1516"/>
      <c r="B1516"/>
      <c r="C1516"/>
      <c r="D1516"/>
      <c r="E1516"/>
      <c r="F1516"/>
      <c r="G1516"/>
      <c r="H1516"/>
      <c r="I1516"/>
      <c r="J1516"/>
      <c r="K1516"/>
      <c r="L1516"/>
      <c r="M1516"/>
      <c r="N1516"/>
      <c r="O1516">
        <v>11</v>
      </c>
      <c r="P1516" s="224">
        <v>0</v>
      </c>
      <c r="Q1516">
        <f t="shared" ref="Q1516:Q1555" si="391">IF(P1516&lt;=($B$8-O1516),EXP(GAMMALN(O1516+$C$9+$C$11))*COMBIN($B$8-O1516,P1516)*EXP(GAMMALN(P1516+O1516+$C$9))*EXP(GAMMALN($B$8-O1516-P1516+$C$11)),0)</f>
        <v>1.0000302838713448E+61</v>
      </c>
      <c r="R1516">
        <f t="shared" ref="R1516:R1555" si="392">EXP(GAMMALN(O1516+$C$9))*EXP(GAMMALN($C$11))*EXP(GAMMALN($B$8+$C$9+$C$11))</f>
        <v>1.2140332755141435E+72</v>
      </c>
      <c r="S1516">
        <f t="shared" ref="S1516:S1555" si="393">Q1516/R1516</f>
        <v>8.237255963580008E-12</v>
      </c>
      <c r="T1516" s="225">
        <f t="shared" ref="T1516:T1554" si="394">IF(T1517=0,S1516,T1517+S1516)</f>
        <v>1.0000000000000004</v>
      </c>
      <c r="U1516">
        <f t="shared" ref="U1516:U1555" si="395">IF(P1516&lt;=($B$8-O1516),EXP(GAMMALN(O1516+$C$9+$C$11))*COMBIN($B$8-O1516,P1516)*EXP(GAMMALN(P1516+O1516-1+$C$9))*EXP(GAMMALN($B$8-O1516+1-P1516+$C$11)),0)</f>
        <v>3.5455619155438173E+61</v>
      </c>
      <c r="V1516">
        <f t="shared" ref="V1516:V1555" si="396">EXP(GAMMALN(O1516-1+$C$9))*EXP(GAMMALN($C$11+1))*EXP(GAMMALN($B$8+$C$9+$C$11))</f>
        <v>1.1036666141037646E+71</v>
      </c>
      <c r="W1516">
        <f t="shared" ref="W1516:W1555" si="397">U1516/V1516</f>
        <v>3.2125298257961717E-10</v>
      </c>
      <c r="X1516" s="225">
        <f t="shared" ref="X1516:X1554" si="398">IF(X1517=0,W1516,X1517+W1516)</f>
        <v>1.0000000000000049</v>
      </c>
      <c r="Y1516">
        <f t="shared" ref="Y1516:Y1555" si="399">IF(P1516&lt;=($B$8-O1516),EXP(GAMMALN(O1516+$C$9+$C$11))*COMBIN($B$8-O1516,P1516)*EXP(GAMMALN(P1516+O1516-2+$C$9))*EXP(GAMMALN($B$8-O1516+2-P1516+$C$11)),0)</f>
        <v>1.4182247662175374E+62</v>
      </c>
      <c r="Z1516">
        <f t="shared" ref="Z1516:Z1555" si="400">EXP(GAMMALN(O1516-2+$C$9))*EXP(GAMMALN($C$11+2))*EXP(GAMMALN($B$8+$C$9+$C$11))</f>
        <v>2.2073332282075269E+70</v>
      </c>
      <c r="AA1516">
        <f t="shared" ref="AA1516:AA1555" si="401">Y1516/Z1516</f>
        <v>6.4250596515923976E-9</v>
      </c>
      <c r="AB1516">
        <f t="shared" ref="AB1516:AB1554" si="402">IF(AB1517=0,AA1516,AB1517+AA1516)</f>
        <v>1.0000000000000033</v>
      </c>
    </row>
    <row r="1517" spans="1:28" hidden="1" x14ac:dyDescent="0.2">
      <c r="A1517"/>
      <c r="B1517"/>
      <c r="C1517"/>
      <c r="D1517"/>
      <c r="E1517"/>
      <c r="F1517"/>
      <c r="G1517"/>
      <c r="H1517"/>
      <c r="I1517"/>
      <c r="J1517"/>
      <c r="K1517"/>
      <c r="L1517"/>
      <c r="M1517"/>
      <c r="N1517"/>
      <c r="O1517">
        <f t="shared" ref="O1517:O1555" si="403">O1516</f>
        <v>11</v>
      </c>
      <c r="P1517" s="224">
        <v>1</v>
      </c>
      <c r="Q1517">
        <f t="shared" si="391"/>
        <v>1.2000363406455775E+62</v>
      </c>
      <c r="R1517">
        <f t="shared" si="392"/>
        <v>1.2140332755141435E+72</v>
      </c>
      <c r="S1517">
        <f t="shared" si="393"/>
        <v>9.8847071562957097E-11</v>
      </c>
      <c r="T1517" s="225">
        <f t="shared" si="394"/>
        <v>0.99999999999176314</v>
      </c>
      <c r="U1517">
        <f t="shared" si="395"/>
        <v>3.8001150787111109E+62</v>
      </c>
      <c r="V1517">
        <f t="shared" si="396"/>
        <v>1.1036666141037646E+71</v>
      </c>
      <c r="W1517">
        <f t="shared" si="397"/>
        <v>3.4431729927764504E-9</v>
      </c>
      <c r="X1517" s="225">
        <f t="shared" si="398"/>
        <v>0.99999999967875197</v>
      </c>
      <c r="Y1517">
        <f t="shared" si="399"/>
        <v>1.3473135279066506E+63</v>
      </c>
      <c r="Z1517">
        <f t="shared" si="400"/>
        <v>2.2073332282075269E+70</v>
      </c>
      <c r="AA1517">
        <f t="shared" si="401"/>
        <v>6.1038066690127328E-8</v>
      </c>
      <c r="AB1517">
        <f t="shared" si="402"/>
        <v>0.99999999357494374</v>
      </c>
    </row>
    <row r="1518" spans="1:28" hidden="1" x14ac:dyDescent="0.2">
      <c r="A1518"/>
      <c r="B1518"/>
      <c r="C1518"/>
      <c r="D1518"/>
      <c r="E1518"/>
      <c r="F1518"/>
      <c r="G1518"/>
      <c r="H1518"/>
      <c r="I1518"/>
      <c r="J1518"/>
      <c r="K1518"/>
      <c r="L1518"/>
      <c r="M1518"/>
      <c r="N1518"/>
      <c r="O1518">
        <f t="shared" si="403"/>
        <v>11</v>
      </c>
      <c r="P1518" s="224">
        <v>2</v>
      </c>
      <c r="Q1518">
        <f t="shared" si="391"/>
        <v>7.8002362141964624E+62</v>
      </c>
      <c r="R1518">
        <f t="shared" si="392"/>
        <v>1.2140332755141435E+72</v>
      </c>
      <c r="S1518">
        <f t="shared" si="393"/>
        <v>6.4250596515923827E-10</v>
      </c>
      <c r="T1518" s="225">
        <f t="shared" si="394"/>
        <v>0.9999999998929161</v>
      </c>
      <c r="U1518">
        <f t="shared" si="395"/>
        <v>2.2200672301943183E+63</v>
      </c>
      <c r="V1518">
        <f t="shared" si="396"/>
        <v>1.1036666141037646E+71</v>
      </c>
      <c r="W1518">
        <f t="shared" si="397"/>
        <v>2.0115379063061808E-8</v>
      </c>
      <c r="X1518" s="225">
        <f t="shared" si="398"/>
        <v>0.999999996235579</v>
      </c>
      <c r="Y1518">
        <f t="shared" si="399"/>
        <v>7.030212895615555E+63</v>
      </c>
      <c r="Z1518">
        <f t="shared" si="400"/>
        <v>2.2073332282075269E+70</v>
      </c>
      <c r="AA1518">
        <f t="shared" si="401"/>
        <v>3.1849350183182197E-7</v>
      </c>
      <c r="AB1518">
        <f t="shared" si="402"/>
        <v>0.99999993253687702</v>
      </c>
    </row>
    <row r="1519" spans="1:28" hidden="1" x14ac:dyDescent="0.2">
      <c r="A1519"/>
      <c r="B1519"/>
      <c r="C1519"/>
      <c r="D1519"/>
      <c r="E1519"/>
      <c r="F1519"/>
      <c r="G1519"/>
      <c r="H1519"/>
      <c r="I1519"/>
      <c r="J1519"/>
      <c r="K1519"/>
      <c r="L1519"/>
      <c r="M1519"/>
      <c r="N1519"/>
      <c r="O1519">
        <f t="shared" si="403"/>
        <v>11</v>
      </c>
      <c r="P1519" s="224">
        <v>3</v>
      </c>
      <c r="Q1519">
        <f t="shared" si="391"/>
        <v>3.6401102332916475E+63</v>
      </c>
      <c r="R1519">
        <f t="shared" si="392"/>
        <v>1.2140332755141435E+72</v>
      </c>
      <c r="S1519">
        <f t="shared" si="393"/>
        <v>2.9983611707430832E-9</v>
      </c>
      <c r="T1519" s="225">
        <f t="shared" si="394"/>
        <v>0.99999999925041017</v>
      </c>
      <c r="U1519">
        <f t="shared" si="395"/>
        <v>9.3602834570357538E+63</v>
      </c>
      <c r="V1519">
        <f t="shared" si="396"/>
        <v>1.1036666141037646E+71</v>
      </c>
      <c r="W1519">
        <f t="shared" si="397"/>
        <v>8.4810787401019622E-8</v>
      </c>
      <c r="X1519" s="225">
        <f t="shared" si="398"/>
        <v>0.99999997612019997</v>
      </c>
      <c r="Y1519">
        <f t="shared" si="399"/>
        <v>2.6640806762331815E+64</v>
      </c>
      <c r="Z1519">
        <f t="shared" si="400"/>
        <v>2.2073332282075269E+70</v>
      </c>
      <c r="AA1519">
        <f t="shared" si="401"/>
        <v>1.2069227437837097E-6</v>
      </c>
      <c r="AB1519">
        <f t="shared" si="402"/>
        <v>0.99999961404337523</v>
      </c>
    </row>
    <row r="1520" spans="1:28" hidden="1" x14ac:dyDescent="0.2">
      <c r="A1520"/>
      <c r="B1520"/>
      <c r="C1520"/>
      <c r="D1520"/>
      <c r="E1520"/>
      <c r="F1520"/>
      <c r="G1520"/>
      <c r="H1520"/>
      <c r="I1520"/>
      <c r="J1520"/>
      <c r="K1520"/>
      <c r="L1520"/>
      <c r="M1520"/>
      <c r="N1520"/>
      <c r="O1520">
        <f t="shared" si="403"/>
        <v>11</v>
      </c>
      <c r="P1520" s="224">
        <v>4</v>
      </c>
      <c r="Q1520">
        <f t="shared" si="391"/>
        <v>1.3650413374843717E+64</v>
      </c>
      <c r="R1520">
        <f t="shared" si="392"/>
        <v>1.2140332755141435E+72</v>
      </c>
      <c r="S1520">
        <f t="shared" si="393"/>
        <v>1.1243854390286595E-8</v>
      </c>
      <c r="T1520" s="225">
        <f t="shared" si="394"/>
        <v>0.99999999625204894</v>
      </c>
      <c r="U1520">
        <f t="shared" si="395"/>
        <v>3.1850964541301918E+64</v>
      </c>
      <c r="V1520">
        <f t="shared" si="396"/>
        <v>1.1036666141037646E+71</v>
      </c>
      <c r="W1520">
        <f t="shared" si="397"/>
        <v>2.8859226268402237E-7</v>
      </c>
      <c r="X1520" s="225">
        <f t="shared" si="398"/>
        <v>0.99999989130941258</v>
      </c>
      <c r="Y1520">
        <f t="shared" si="399"/>
        <v>8.1902480249062851E+64</v>
      </c>
      <c r="Z1520">
        <f t="shared" si="400"/>
        <v>2.2073332282075269E+70</v>
      </c>
      <c r="AA1520">
        <f t="shared" si="401"/>
        <v>3.7104719487946124E-6</v>
      </c>
      <c r="AB1520">
        <f t="shared" si="402"/>
        <v>0.99999840712063148</v>
      </c>
    </row>
    <row r="1521" spans="1:28" hidden="1" x14ac:dyDescent="0.2">
      <c r="A1521"/>
      <c r="B1521"/>
      <c r="C1521"/>
      <c r="D1521"/>
      <c r="E1521"/>
      <c r="F1521"/>
      <c r="G1521"/>
      <c r="H1521"/>
      <c r="I1521"/>
      <c r="J1521"/>
      <c r="K1521"/>
      <c r="L1521"/>
      <c r="M1521"/>
      <c r="N1521"/>
      <c r="O1521">
        <f t="shared" si="403"/>
        <v>11</v>
      </c>
      <c r="P1521" s="224">
        <v>5</v>
      </c>
      <c r="Q1521">
        <f t="shared" si="391"/>
        <v>4.3681322799500942E+64</v>
      </c>
      <c r="R1521">
        <f t="shared" si="392"/>
        <v>1.2140332755141435E+72</v>
      </c>
      <c r="S1521">
        <f t="shared" si="393"/>
        <v>3.5980334048917968E-8</v>
      </c>
      <c r="T1521" s="225">
        <f t="shared" si="394"/>
        <v>0.99999998500819454</v>
      </c>
      <c r="U1521">
        <f t="shared" si="395"/>
        <v>9.2822810948937256E+64</v>
      </c>
      <c r="V1521">
        <f t="shared" si="396"/>
        <v>1.1036666141037646E+71</v>
      </c>
      <c r="W1521">
        <f t="shared" si="397"/>
        <v>8.4104030839343883E-7</v>
      </c>
      <c r="X1521" s="225">
        <f t="shared" si="398"/>
        <v>0.99999960271714994</v>
      </c>
      <c r="Y1521">
        <f t="shared" si="399"/>
        <v>2.1658655888085302E+65</v>
      </c>
      <c r="Z1521">
        <f t="shared" si="400"/>
        <v>2.2073332282075269E+70</v>
      </c>
      <c r="AA1521">
        <f t="shared" si="401"/>
        <v>9.8121369312567694E-6</v>
      </c>
      <c r="AB1521">
        <f t="shared" si="402"/>
        <v>0.99999469664868268</v>
      </c>
    </row>
    <row r="1522" spans="1:28" hidden="1" x14ac:dyDescent="0.2">
      <c r="A1522"/>
      <c r="B1522"/>
      <c r="C1522"/>
      <c r="D1522"/>
      <c r="E1522"/>
      <c r="F1522"/>
      <c r="G1522"/>
      <c r="H1522"/>
      <c r="I1522"/>
      <c r="J1522"/>
      <c r="K1522"/>
      <c r="L1522"/>
      <c r="M1522"/>
      <c r="N1522"/>
      <c r="O1522">
        <f t="shared" si="403"/>
        <v>11</v>
      </c>
      <c r="P1522" s="224">
        <v>6</v>
      </c>
      <c r="Q1522">
        <f t="shared" si="391"/>
        <v>1.2376374793191668E+65</v>
      </c>
      <c r="R1522">
        <f t="shared" si="392"/>
        <v>1.2140332755141435E+72</v>
      </c>
      <c r="S1522">
        <f t="shared" si="393"/>
        <v>1.0194427980526539E-7</v>
      </c>
      <c r="T1522" s="225">
        <f t="shared" si="394"/>
        <v>0.99999994902786049</v>
      </c>
      <c r="U1522">
        <f t="shared" si="395"/>
        <v>2.4024727539725523E+65</v>
      </c>
      <c r="V1522">
        <f t="shared" si="396"/>
        <v>1.1036666141037646E+71</v>
      </c>
      <c r="W1522">
        <f t="shared" si="397"/>
        <v>2.1768102099595415E-6</v>
      </c>
      <c r="X1522" s="225">
        <f t="shared" si="398"/>
        <v>0.99999876167684154</v>
      </c>
      <c r="Y1522">
        <f t="shared" si="399"/>
        <v>5.1052546021915497E+65</v>
      </c>
      <c r="Z1522">
        <f t="shared" si="400"/>
        <v>2.2073332282075269E+70</v>
      </c>
      <c r="AA1522">
        <f t="shared" si="401"/>
        <v>2.3128608480819594E-5</v>
      </c>
      <c r="AB1522">
        <f t="shared" si="402"/>
        <v>0.99998488451175138</v>
      </c>
    </row>
    <row r="1523" spans="1:28" hidden="1" x14ac:dyDescent="0.2">
      <c r="A1523"/>
      <c r="B1523"/>
      <c r="C1523"/>
      <c r="D1523"/>
      <c r="E1523"/>
      <c r="F1523"/>
      <c r="G1523"/>
      <c r="H1523"/>
      <c r="I1523"/>
      <c r="J1523"/>
      <c r="K1523"/>
      <c r="L1523"/>
      <c r="M1523"/>
      <c r="N1523"/>
      <c r="O1523">
        <f t="shared" si="403"/>
        <v>11</v>
      </c>
      <c r="P1523" s="224">
        <v>7</v>
      </c>
      <c r="Q1523">
        <f t="shared" si="391"/>
        <v>3.1824963753921497E+65</v>
      </c>
      <c r="R1523">
        <f t="shared" si="392"/>
        <v>1.2140332755141435E+72</v>
      </c>
      <c r="S1523">
        <f t="shared" si="393"/>
        <v>2.6214243378496865E-7</v>
      </c>
      <c r="T1523" s="225">
        <f t="shared" si="394"/>
        <v>0.9999998470835807</v>
      </c>
      <c r="U1523">
        <f t="shared" si="395"/>
        <v>5.6577713340304769E+65</v>
      </c>
      <c r="V1523">
        <f t="shared" si="396"/>
        <v>1.1036666141037646E+71</v>
      </c>
      <c r="W1523">
        <f t="shared" si="397"/>
        <v>5.1263409273504983E-6</v>
      </c>
      <c r="X1523" s="225">
        <f t="shared" si="398"/>
        <v>0.99999658486663157</v>
      </c>
      <c r="Y1523">
        <f t="shared" si="399"/>
        <v>1.098273258958881E+66</v>
      </c>
      <c r="Z1523">
        <f t="shared" si="400"/>
        <v>2.2073332282075269E+70</v>
      </c>
      <c r="AA1523">
        <f t="shared" si="401"/>
        <v>4.9755661941932434E-5</v>
      </c>
      <c r="AB1523">
        <f t="shared" si="402"/>
        <v>0.99996175590327052</v>
      </c>
    </row>
    <row r="1524" spans="1:28" hidden="1" x14ac:dyDescent="0.2">
      <c r="A1524"/>
      <c r="B1524"/>
      <c r="C1524"/>
      <c r="D1524"/>
      <c r="E1524"/>
      <c r="F1524"/>
      <c r="G1524"/>
      <c r="H1524"/>
      <c r="I1524"/>
      <c r="J1524"/>
      <c r="K1524"/>
      <c r="L1524"/>
      <c r="M1524"/>
      <c r="N1524"/>
      <c r="O1524">
        <f t="shared" si="403"/>
        <v>11</v>
      </c>
      <c r="P1524" s="224">
        <v>8</v>
      </c>
      <c r="Q1524">
        <f t="shared" si="391"/>
        <v>7.5584288915563459E+65</v>
      </c>
      <c r="R1524">
        <f t="shared" si="392"/>
        <v>1.2140332755141435E+72</v>
      </c>
      <c r="S1524">
        <f t="shared" si="393"/>
        <v>6.2258828023929975E-7</v>
      </c>
      <c r="T1524" s="225">
        <f t="shared" si="394"/>
        <v>0.99999958494114694</v>
      </c>
      <c r="U1524">
        <f t="shared" si="395"/>
        <v>1.2332173454644577E+66</v>
      </c>
      <c r="V1524">
        <f t="shared" si="396"/>
        <v>1.1036666141037646E+71</v>
      </c>
      <c r="W1524">
        <f t="shared" si="397"/>
        <v>1.117382124008431E-5</v>
      </c>
      <c r="X1524" s="225">
        <f t="shared" si="398"/>
        <v>0.99999145852570426</v>
      </c>
      <c r="Y1524">
        <f t="shared" si="399"/>
        <v>2.1923863919368093E+66</v>
      </c>
      <c r="Z1524">
        <f t="shared" si="400"/>
        <v>2.2073332282075269E+70</v>
      </c>
      <c r="AA1524">
        <f t="shared" si="401"/>
        <v>9.9322855467415976E-5</v>
      </c>
      <c r="AB1524">
        <f t="shared" si="402"/>
        <v>0.99991200024132854</v>
      </c>
    </row>
    <row r="1525" spans="1:28" hidden="1" x14ac:dyDescent="0.2">
      <c r="A1525"/>
      <c r="B1525"/>
      <c r="C1525"/>
      <c r="D1525"/>
      <c r="E1525"/>
      <c r="F1525"/>
      <c r="G1525"/>
      <c r="H1525"/>
      <c r="I1525"/>
      <c r="J1525"/>
      <c r="K1525"/>
      <c r="L1525"/>
      <c r="M1525"/>
      <c r="N1525"/>
      <c r="O1525">
        <f t="shared" si="403"/>
        <v>11</v>
      </c>
      <c r="P1525" s="224">
        <v>9</v>
      </c>
      <c r="Q1525">
        <f t="shared" si="391"/>
        <v>1.6796508647902946E+66</v>
      </c>
      <c r="R1525">
        <f t="shared" si="392"/>
        <v>1.2140332755141435E+72</v>
      </c>
      <c r="S1525">
        <f t="shared" si="393"/>
        <v>1.3835295116428846E-6</v>
      </c>
      <c r="T1525" s="225">
        <f t="shared" si="394"/>
        <v>0.99999896235286667</v>
      </c>
      <c r="U1525">
        <f t="shared" si="395"/>
        <v>2.5194762971854493E+66</v>
      </c>
      <c r="V1525">
        <f t="shared" si="396"/>
        <v>1.1036666141037646E+71</v>
      </c>
      <c r="W1525">
        <f t="shared" si="397"/>
        <v>2.2828236942107711E-5</v>
      </c>
      <c r="X1525" s="225">
        <f t="shared" si="398"/>
        <v>0.99998028470446421</v>
      </c>
      <c r="Y1525">
        <f t="shared" si="399"/>
        <v>4.1107244848815267E+66</v>
      </c>
      <c r="Z1525">
        <f t="shared" si="400"/>
        <v>2.2073332282075269E+70</v>
      </c>
      <c r="AA1525">
        <f t="shared" si="401"/>
        <v>1.8623035400140538E-4</v>
      </c>
      <c r="AB1525">
        <f t="shared" si="402"/>
        <v>0.9998126773858611</v>
      </c>
    </row>
    <row r="1526" spans="1:28" hidden="1" x14ac:dyDescent="0.2">
      <c r="A1526"/>
      <c r="B1526"/>
      <c r="C1526"/>
      <c r="D1526"/>
      <c r="E1526"/>
      <c r="F1526"/>
      <c r="G1526"/>
      <c r="H1526"/>
      <c r="I1526"/>
      <c r="J1526"/>
      <c r="K1526"/>
      <c r="L1526"/>
      <c r="M1526"/>
      <c r="N1526"/>
      <c r="O1526">
        <f t="shared" si="403"/>
        <v>11</v>
      </c>
      <c r="P1526" s="224">
        <v>10</v>
      </c>
      <c r="Q1526">
        <f t="shared" si="391"/>
        <v>3.5272668160596648E+66</v>
      </c>
      <c r="R1526">
        <f t="shared" si="392"/>
        <v>1.2140332755141435E+72</v>
      </c>
      <c r="S1526">
        <f t="shared" si="393"/>
        <v>2.9054119744500957E-6</v>
      </c>
      <c r="T1526" s="225">
        <f t="shared" si="394"/>
        <v>0.99999757882335505</v>
      </c>
      <c r="U1526">
        <f t="shared" si="395"/>
        <v>4.8709875078918541E+66</v>
      </c>
      <c r="V1526">
        <f t="shared" si="396"/>
        <v>1.1036666141037646E+71</v>
      </c>
      <c r="W1526">
        <f t="shared" si="397"/>
        <v>4.4134591421408105E-5</v>
      </c>
      <c r="X1526" s="225">
        <f t="shared" si="398"/>
        <v>0.9999574564675221</v>
      </c>
      <c r="Y1526">
        <f t="shared" si="399"/>
        <v>7.3064812618378017E+66</v>
      </c>
      <c r="Z1526">
        <f t="shared" si="400"/>
        <v>2.2073332282075269E+70</v>
      </c>
      <c r="AA1526">
        <f t="shared" si="401"/>
        <v>3.310094356605621E-4</v>
      </c>
      <c r="AB1526">
        <f t="shared" si="402"/>
        <v>0.99962644703185966</v>
      </c>
    </row>
    <row r="1527" spans="1:28" hidden="1" x14ac:dyDescent="0.2">
      <c r="A1527"/>
      <c r="B1527"/>
      <c r="C1527"/>
      <c r="D1527"/>
      <c r="E1527"/>
      <c r="F1527"/>
      <c r="G1527"/>
      <c r="H1527"/>
      <c r="I1527"/>
      <c r="J1527"/>
      <c r="K1527"/>
      <c r="L1527"/>
      <c r="M1527"/>
      <c r="N1527"/>
      <c r="O1527">
        <f t="shared" si="403"/>
        <v>11</v>
      </c>
      <c r="P1527" s="224">
        <v>11</v>
      </c>
      <c r="Q1527">
        <f t="shared" si="391"/>
        <v>7.0545336321192653E+66</v>
      </c>
      <c r="R1527">
        <f t="shared" si="392"/>
        <v>1.2140332755141435E+72</v>
      </c>
      <c r="S1527">
        <f t="shared" si="393"/>
        <v>5.8108239489001389E-6</v>
      </c>
      <c r="T1527" s="225">
        <f t="shared" si="394"/>
        <v>0.9999946734113806</v>
      </c>
      <c r="U1527">
        <f t="shared" si="395"/>
        <v>8.9784973499700562E+66</v>
      </c>
      <c r="V1527">
        <f t="shared" si="396"/>
        <v>1.1036666141037646E+71</v>
      </c>
      <c r="W1527">
        <f t="shared" si="397"/>
        <v>8.1351535284602844E-5</v>
      </c>
      <c r="X1527" s="225">
        <f t="shared" si="398"/>
        <v>0.99991332187610071</v>
      </c>
      <c r="Y1527">
        <f t="shared" si="399"/>
        <v>1.2398877292815627E+67</v>
      </c>
      <c r="Z1527">
        <f t="shared" si="400"/>
        <v>2.2073332282075269E+70</v>
      </c>
      <c r="AA1527">
        <f t="shared" si="401"/>
        <v>5.6171298172701285E-4</v>
      </c>
      <c r="AB1527">
        <f t="shared" si="402"/>
        <v>0.9992954375961991</v>
      </c>
    </row>
    <row r="1528" spans="1:28" hidden="1" x14ac:dyDescent="0.2">
      <c r="A1528"/>
      <c r="B1528"/>
      <c r="C1528"/>
      <c r="D1528"/>
      <c r="E1528"/>
      <c r="F1528"/>
      <c r="G1528"/>
      <c r="H1528"/>
      <c r="I1528"/>
      <c r="J1528"/>
      <c r="K1528"/>
      <c r="L1528"/>
      <c r="M1528"/>
      <c r="N1528"/>
      <c r="O1528">
        <f t="shared" si="403"/>
        <v>11</v>
      </c>
      <c r="P1528" s="224">
        <v>12</v>
      </c>
      <c r="Q1528">
        <f t="shared" si="391"/>
        <v>1.3521189461562026E+67</v>
      </c>
      <c r="R1528">
        <f t="shared" si="392"/>
        <v>1.2140332755141435E+72</v>
      </c>
      <c r="S1528">
        <f t="shared" si="393"/>
        <v>1.1137412568725348E-5</v>
      </c>
      <c r="T1528" s="225">
        <f t="shared" si="394"/>
        <v>0.99998886258743169</v>
      </c>
      <c r="U1528">
        <f t="shared" si="395"/>
        <v>1.5872700672268355E+67</v>
      </c>
      <c r="V1528">
        <f t="shared" si="396"/>
        <v>1.1036666141037646E+71</v>
      </c>
      <c r="W1528">
        <f t="shared" si="397"/>
        <v>1.4381789273527879E-4</v>
      </c>
      <c r="X1528" s="225">
        <f t="shared" si="398"/>
        <v>0.99983197034081606</v>
      </c>
      <c r="Y1528">
        <f t="shared" si="399"/>
        <v>2.0201619037432635E+67</v>
      </c>
      <c r="Z1528">
        <f t="shared" si="400"/>
        <v>2.2073332282075269E+70</v>
      </c>
      <c r="AA1528">
        <f t="shared" si="401"/>
        <v>9.1520477195178339E-4</v>
      </c>
      <c r="AB1528">
        <f t="shared" si="402"/>
        <v>0.99873372461447207</v>
      </c>
    </row>
    <row r="1529" spans="1:28" hidden="1" x14ac:dyDescent="0.2">
      <c r="A1529"/>
      <c r="B1529"/>
      <c r="C1529"/>
      <c r="D1529"/>
      <c r="E1529"/>
      <c r="F1529"/>
      <c r="G1529"/>
      <c r="H1529"/>
      <c r="I1529"/>
      <c r="J1529"/>
      <c r="K1529"/>
      <c r="L1529"/>
      <c r="M1529"/>
      <c r="N1529"/>
      <c r="O1529">
        <f t="shared" si="403"/>
        <v>11</v>
      </c>
      <c r="P1529" s="224">
        <v>13</v>
      </c>
      <c r="Q1529">
        <f t="shared" si="391"/>
        <v>2.4962195929037448E+67</v>
      </c>
      <c r="R1529">
        <f t="shared" si="392"/>
        <v>1.2140332755141435E+72</v>
      </c>
      <c r="S1529">
        <f t="shared" si="393"/>
        <v>2.0561377049954374E-5</v>
      </c>
      <c r="T1529" s="225">
        <f t="shared" si="394"/>
        <v>0.99997772517486294</v>
      </c>
      <c r="U1529">
        <f t="shared" si="395"/>
        <v>2.7042378923124041E+67</v>
      </c>
      <c r="V1529">
        <f t="shared" si="396"/>
        <v>1.1036666141037646E+71</v>
      </c>
      <c r="W1529">
        <f t="shared" si="397"/>
        <v>2.4502307651195804E-4</v>
      </c>
      <c r="X1529" s="225">
        <f t="shared" si="398"/>
        <v>0.99968815244808074</v>
      </c>
      <c r="Y1529">
        <f t="shared" si="399"/>
        <v>3.1745401344536697E+67</v>
      </c>
      <c r="Z1529">
        <f t="shared" si="400"/>
        <v>2.2073332282075269E+70</v>
      </c>
      <c r="AA1529">
        <f t="shared" si="401"/>
        <v>1.4381789273527888E-3</v>
      </c>
      <c r="AB1529">
        <f t="shared" si="402"/>
        <v>0.99781851984252024</v>
      </c>
    </row>
    <row r="1530" spans="1:28" hidden="1" x14ac:dyDescent="0.2">
      <c r="A1530"/>
      <c r="B1530"/>
      <c r="C1530"/>
      <c r="D1530"/>
      <c r="E1530"/>
      <c r="F1530"/>
      <c r="G1530"/>
      <c r="H1530"/>
      <c r="I1530"/>
      <c r="J1530"/>
      <c r="K1530"/>
      <c r="L1530"/>
      <c r="M1530"/>
      <c r="N1530"/>
      <c r="O1530">
        <f t="shared" si="403"/>
        <v>11</v>
      </c>
      <c r="P1530" s="224">
        <v>14</v>
      </c>
      <c r="Q1530">
        <f t="shared" si="391"/>
        <v>4.4575349873281137E+67</v>
      </c>
      <c r="R1530">
        <f t="shared" si="392"/>
        <v>1.2140332755141435E+72</v>
      </c>
      <c r="S1530">
        <f t="shared" si="393"/>
        <v>3.6716744732061371E-5</v>
      </c>
      <c r="T1530" s="225">
        <f t="shared" si="394"/>
        <v>0.99995716379781296</v>
      </c>
      <c r="U1530">
        <f t="shared" si="395"/>
        <v>4.4575349873281131E+67</v>
      </c>
      <c r="V1530">
        <f t="shared" si="396"/>
        <v>1.1036666141037646E+71</v>
      </c>
      <c r="W1530">
        <f t="shared" si="397"/>
        <v>4.0388419205267582E-4</v>
      </c>
      <c r="X1530" s="225">
        <f t="shared" si="398"/>
        <v>0.99944312937156876</v>
      </c>
      <c r="Y1530">
        <f t="shared" si="399"/>
        <v>4.8289962362721488E+67</v>
      </c>
      <c r="Z1530">
        <f t="shared" si="400"/>
        <v>2.2073332282075269E+70</v>
      </c>
      <c r="AA1530">
        <f t="shared" si="401"/>
        <v>2.1877060402853417E-3</v>
      </c>
      <c r="AB1530">
        <f t="shared" si="402"/>
        <v>0.99638034091516747</v>
      </c>
    </row>
    <row r="1531" spans="1:28" hidden="1" x14ac:dyDescent="0.2">
      <c r="A1531"/>
      <c r="B1531"/>
      <c r="C1531"/>
      <c r="D1531"/>
      <c r="E1531"/>
      <c r="F1531"/>
      <c r="G1531"/>
      <c r="H1531"/>
      <c r="I1531"/>
      <c r="J1531"/>
      <c r="K1531"/>
      <c r="L1531"/>
      <c r="M1531"/>
      <c r="N1531"/>
      <c r="O1531">
        <f t="shared" si="403"/>
        <v>11</v>
      </c>
      <c r="P1531" s="224">
        <v>15</v>
      </c>
      <c r="Q1531">
        <f t="shared" si="391"/>
        <v>7.7263939780354478E+67</v>
      </c>
      <c r="R1531">
        <f t="shared" si="392"/>
        <v>1.2140332755141435E+72</v>
      </c>
      <c r="S1531">
        <f t="shared" si="393"/>
        <v>6.3642357535573466E-5</v>
      </c>
      <c r="T1531" s="225">
        <f t="shared" si="394"/>
        <v>0.99992044705308092</v>
      </c>
      <c r="U1531">
        <f t="shared" si="395"/>
        <v>7.132055979724991E+67</v>
      </c>
      <c r="V1531">
        <f t="shared" si="396"/>
        <v>1.1036666141037646E+71</v>
      </c>
      <c r="W1531">
        <f t="shared" si="397"/>
        <v>6.4621470728428224E-4</v>
      </c>
      <c r="X1531" s="225">
        <f t="shared" si="398"/>
        <v>0.99903924517951603</v>
      </c>
      <c r="Y1531">
        <f t="shared" si="399"/>
        <v>7.132055979724991E+67</v>
      </c>
      <c r="Z1531">
        <f t="shared" si="400"/>
        <v>2.2073332282075269E+70</v>
      </c>
      <c r="AA1531">
        <f t="shared" si="401"/>
        <v>3.2310735364214143E-3</v>
      </c>
      <c r="AB1531">
        <f t="shared" si="402"/>
        <v>0.99419263487488219</v>
      </c>
    </row>
    <row r="1532" spans="1:28" hidden="1" x14ac:dyDescent="0.2">
      <c r="A1532"/>
      <c r="B1532"/>
      <c r="C1532"/>
      <c r="D1532"/>
      <c r="E1532"/>
      <c r="F1532"/>
      <c r="G1532"/>
      <c r="H1532"/>
      <c r="I1532"/>
      <c r="J1532"/>
      <c r="K1532"/>
      <c r="L1532"/>
      <c r="M1532"/>
      <c r="N1532"/>
      <c r="O1532">
        <f t="shared" si="403"/>
        <v>11</v>
      </c>
      <c r="P1532" s="224">
        <v>16</v>
      </c>
      <c r="Q1532">
        <f t="shared" si="391"/>
        <v>1.3038289837934713E+68</v>
      </c>
      <c r="R1532">
        <f t="shared" si="392"/>
        <v>1.2140332755141435E+72</v>
      </c>
      <c r="S1532">
        <f t="shared" si="393"/>
        <v>1.0739647834127935E-4</v>
      </c>
      <c r="T1532" s="225">
        <f t="shared" si="394"/>
        <v>0.99985680469554539</v>
      </c>
      <c r="U1532">
        <f t="shared" si="395"/>
        <v>1.1106691343425946E+68</v>
      </c>
      <c r="V1532">
        <f t="shared" si="396"/>
        <v>1.1036666141037646E+71</v>
      </c>
      <c r="W1532">
        <f t="shared" si="397"/>
        <v>1.0063447785312563E-3</v>
      </c>
      <c r="X1532" s="225">
        <f t="shared" si="398"/>
        <v>0.99839303047223171</v>
      </c>
      <c r="Y1532">
        <f t="shared" si="399"/>
        <v>1.0252330470854666E+68</v>
      </c>
      <c r="Z1532">
        <f t="shared" si="400"/>
        <v>2.2073332282075269E+70</v>
      </c>
      <c r="AA1532">
        <f t="shared" si="401"/>
        <v>4.6446682086057796E-3</v>
      </c>
      <c r="AB1532">
        <f t="shared" si="402"/>
        <v>0.99096156133846081</v>
      </c>
    </row>
    <row r="1533" spans="1:28" hidden="1" x14ac:dyDescent="0.2">
      <c r="A1533"/>
      <c r="B1533"/>
      <c r="C1533"/>
      <c r="D1533"/>
      <c r="E1533"/>
      <c r="F1533"/>
      <c r="G1533"/>
      <c r="H1533"/>
      <c r="I1533"/>
      <c r="J1533"/>
      <c r="K1533"/>
      <c r="L1533"/>
      <c r="M1533"/>
      <c r="N1533"/>
      <c r="O1533">
        <f t="shared" si="403"/>
        <v>11</v>
      </c>
      <c r="P1533" s="224">
        <v>17</v>
      </c>
      <c r="Q1533">
        <f t="shared" si="391"/>
        <v>2.1474830321304434E+68</v>
      </c>
      <c r="R1533">
        <f t="shared" si="392"/>
        <v>1.2140332755141435E+72</v>
      </c>
      <c r="S1533">
        <f t="shared" si="393"/>
        <v>1.7688831726799117E-4</v>
      </c>
      <c r="T1533" s="225">
        <f t="shared" si="394"/>
        <v>0.99974940821720415</v>
      </c>
      <c r="U1533">
        <f t="shared" si="395"/>
        <v>1.6873080966739048E+68</v>
      </c>
      <c r="V1533">
        <f t="shared" si="396"/>
        <v>1.1036666141037646E+71</v>
      </c>
      <c r="W1533">
        <f t="shared" si="397"/>
        <v>1.5288204563876273E-3</v>
      </c>
      <c r="X1533" s="225">
        <f t="shared" si="398"/>
        <v>0.99738668569370048</v>
      </c>
      <c r="Y1533">
        <f t="shared" si="399"/>
        <v>1.4373365267962992E+68</v>
      </c>
      <c r="Z1533">
        <f t="shared" si="400"/>
        <v>2.2073332282075269E+70</v>
      </c>
      <c r="AA1533">
        <f t="shared" si="401"/>
        <v>6.5116426846140198E-3</v>
      </c>
      <c r="AB1533">
        <f t="shared" si="402"/>
        <v>0.98631689312985504</v>
      </c>
    </row>
    <row r="1534" spans="1:28" hidden="1" x14ac:dyDescent="0.2">
      <c r="A1534"/>
      <c r="B1534"/>
      <c r="C1534"/>
      <c r="D1534"/>
      <c r="E1534"/>
      <c r="F1534"/>
      <c r="G1534"/>
      <c r="H1534"/>
      <c r="I1534"/>
      <c r="J1534"/>
      <c r="K1534"/>
      <c r="L1534"/>
      <c r="M1534"/>
      <c r="N1534"/>
      <c r="O1534">
        <f t="shared" si="403"/>
        <v>11</v>
      </c>
      <c r="P1534" s="224">
        <v>18</v>
      </c>
      <c r="Q1534">
        <f t="shared" si="391"/>
        <v>3.4598337739878899E+68</v>
      </c>
      <c r="R1534">
        <f t="shared" si="392"/>
        <v>1.2140332755141435E+72</v>
      </c>
      <c r="S1534">
        <f t="shared" si="393"/>
        <v>2.8498673337620415E-4</v>
      </c>
      <c r="T1534" s="225">
        <f t="shared" si="394"/>
        <v>0.99957251989993612</v>
      </c>
      <c r="U1534">
        <f t="shared" si="395"/>
        <v>2.5053968708188502E+68</v>
      </c>
      <c r="V1534">
        <f t="shared" si="396"/>
        <v>1.1036666141037646E+71</v>
      </c>
      <c r="W1534">
        <f t="shared" si="397"/>
        <v>2.2700667382725575E-3</v>
      </c>
      <c r="X1534" s="225">
        <f t="shared" si="398"/>
        <v>0.9958578652373129</v>
      </c>
      <c r="Y1534">
        <f t="shared" si="399"/>
        <v>1.9685261127862215E+68</v>
      </c>
      <c r="Z1534">
        <f t="shared" si="400"/>
        <v>2.2073332282075269E+70</v>
      </c>
      <c r="AA1534">
        <f t="shared" si="401"/>
        <v>8.9181193289278315E-3</v>
      </c>
      <c r="AB1534">
        <f t="shared" si="402"/>
        <v>0.97980525044524103</v>
      </c>
    </row>
    <row r="1535" spans="1:28" hidden="1" x14ac:dyDescent="0.2">
      <c r="A1535"/>
      <c r="B1535"/>
      <c r="C1535"/>
      <c r="D1535"/>
      <c r="E1535"/>
      <c r="F1535"/>
      <c r="G1535"/>
      <c r="H1535"/>
      <c r="I1535"/>
      <c r="J1535"/>
      <c r="K1535"/>
      <c r="L1535"/>
      <c r="M1535"/>
      <c r="N1535"/>
      <c r="O1535">
        <f t="shared" si="403"/>
        <v>11</v>
      </c>
      <c r="P1535" s="224">
        <v>19</v>
      </c>
      <c r="Q1535">
        <f t="shared" si="391"/>
        <v>5.4628954326124726E+68</v>
      </c>
      <c r="R1535">
        <f t="shared" si="392"/>
        <v>1.2140332755141435E+72</v>
      </c>
      <c r="S1535">
        <f t="shared" si="393"/>
        <v>4.4997905269927093E-4</v>
      </c>
      <c r="T1535" s="225">
        <f t="shared" si="394"/>
        <v>0.99928753316655994</v>
      </c>
      <c r="U1535">
        <f t="shared" si="395"/>
        <v>3.6419302884083037E+68</v>
      </c>
      <c r="V1535">
        <f t="shared" si="396"/>
        <v>1.1036666141037646E+71</v>
      </c>
      <c r="W1535">
        <f t="shared" si="397"/>
        <v>3.2998463864613164E-3</v>
      </c>
      <c r="X1535" s="225">
        <f t="shared" si="398"/>
        <v>0.99358779849904033</v>
      </c>
      <c r="Y1535">
        <f t="shared" si="399"/>
        <v>2.6372598640198415E+68</v>
      </c>
      <c r="Z1535">
        <f t="shared" si="400"/>
        <v>2.2073332282075269E+70</v>
      </c>
      <c r="AA1535">
        <f t="shared" si="401"/>
        <v>1.1947719675118732E-2</v>
      </c>
      <c r="AB1535">
        <f t="shared" si="402"/>
        <v>0.9708871311163132</v>
      </c>
    </row>
    <row r="1536" spans="1:28" hidden="1" x14ac:dyDescent="0.2">
      <c r="A1536"/>
      <c r="B1536"/>
      <c r="C1536"/>
      <c r="D1536"/>
      <c r="E1536"/>
      <c r="F1536"/>
      <c r="G1536"/>
      <c r="H1536"/>
      <c r="I1536"/>
      <c r="J1536"/>
      <c r="K1536"/>
      <c r="L1536"/>
      <c r="M1536"/>
      <c r="N1536"/>
      <c r="O1536">
        <f t="shared" si="403"/>
        <v>11</v>
      </c>
      <c r="P1536" s="224">
        <v>20</v>
      </c>
      <c r="Q1536">
        <f t="shared" si="391"/>
        <v>8.4674879205493429E+68</v>
      </c>
      <c r="R1536">
        <f t="shared" si="392"/>
        <v>1.2140332755141435E+72</v>
      </c>
      <c r="S1536">
        <f t="shared" si="393"/>
        <v>6.9746753168387077E-4</v>
      </c>
      <c r="T1536" s="225">
        <f t="shared" si="394"/>
        <v>0.99883755411386066</v>
      </c>
      <c r="U1536">
        <f t="shared" si="395"/>
        <v>5.1897506609818501E+68</v>
      </c>
      <c r="V1536">
        <f t="shared" si="396"/>
        <v>1.1036666141037646E+71</v>
      </c>
      <c r="W1536">
        <f t="shared" si="397"/>
        <v>4.7022811007073912E-3</v>
      </c>
      <c r="X1536" s="225">
        <f t="shared" si="398"/>
        <v>0.99028795211257903</v>
      </c>
      <c r="Y1536">
        <f t="shared" si="399"/>
        <v>3.4598337739878899E+68</v>
      </c>
      <c r="Z1536">
        <f t="shared" si="400"/>
        <v>2.2073332282075269E+70</v>
      </c>
      <c r="AA1536">
        <f t="shared" si="401"/>
        <v>1.5674270335691274E-2</v>
      </c>
      <c r="AB1536">
        <f t="shared" si="402"/>
        <v>0.95893941144119443</v>
      </c>
    </row>
    <row r="1537" spans="1:28" hidden="1" x14ac:dyDescent="0.2">
      <c r="A1537"/>
      <c r="B1537"/>
      <c r="C1537"/>
      <c r="D1537"/>
      <c r="E1537"/>
      <c r="F1537"/>
      <c r="G1537"/>
      <c r="H1537"/>
      <c r="I1537"/>
      <c r="J1537"/>
      <c r="K1537"/>
      <c r="L1537"/>
      <c r="M1537"/>
      <c r="N1537"/>
      <c r="O1537">
        <f t="shared" si="403"/>
        <v>11</v>
      </c>
      <c r="P1537" s="224">
        <v>21</v>
      </c>
      <c r="Q1537">
        <f t="shared" si="391"/>
        <v>1.2902838736075169E+69</v>
      </c>
      <c r="R1537">
        <f t="shared" si="392"/>
        <v>1.2140332755141435E+72</v>
      </c>
      <c r="S1537">
        <f t="shared" si="393"/>
        <v>1.0628076673278016E-3</v>
      </c>
      <c r="T1537" s="225">
        <f t="shared" si="394"/>
        <v>0.99814008658217679</v>
      </c>
      <c r="U1537">
        <f t="shared" si="395"/>
        <v>7.2578467890422968E+68</v>
      </c>
      <c r="V1537">
        <f t="shared" si="396"/>
        <v>1.1036666141037646E+71</v>
      </c>
      <c r="W1537">
        <f t="shared" si="397"/>
        <v>6.5761224415907971E-3</v>
      </c>
      <c r="X1537" s="225">
        <f t="shared" si="398"/>
        <v>0.98558567101187167</v>
      </c>
      <c r="Y1537">
        <f t="shared" si="399"/>
        <v>4.4483577094130153E+68</v>
      </c>
      <c r="Z1537">
        <f t="shared" si="400"/>
        <v>2.2073332282075269E+70</v>
      </c>
      <c r="AA1537">
        <f t="shared" si="401"/>
        <v>2.0152633288745989E-2</v>
      </c>
      <c r="AB1537">
        <f t="shared" si="402"/>
        <v>0.94326514110550319</v>
      </c>
    </row>
    <row r="1538" spans="1:28" hidden="1" x14ac:dyDescent="0.2">
      <c r="A1538"/>
      <c r="B1538"/>
      <c r="C1538"/>
      <c r="D1538"/>
      <c r="E1538"/>
      <c r="F1538"/>
      <c r="G1538"/>
      <c r="H1538"/>
      <c r="I1538"/>
      <c r="J1538"/>
      <c r="K1538"/>
      <c r="L1538"/>
      <c r="M1538"/>
      <c r="N1538"/>
      <c r="O1538">
        <f t="shared" si="403"/>
        <v>11</v>
      </c>
      <c r="P1538" s="224">
        <v>22</v>
      </c>
      <c r="Q1538">
        <f t="shared" si="391"/>
        <v>1.9354258104113167E+69</v>
      </c>
      <c r="R1538">
        <f t="shared" si="392"/>
        <v>1.2140332755141435E+72</v>
      </c>
      <c r="S1538">
        <f t="shared" si="393"/>
        <v>1.5942115009917363E-3</v>
      </c>
      <c r="T1538" s="225">
        <f t="shared" si="394"/>
        <v>0.99707727891484899</v>
      </c>
      <c r="U1538">
        <f t="shared" si="395"/>
        <v>9.9703753869671731E+68</v>
      </c>
      <c r="V1538">
        <f t="shared" si="396"/>
        <v>1.1036666141037646E+71</v>
      </c>
      <c r="W1538">
        <f t="shared" si="397"/>
        <v>9.0338651722863279E-3</v>
      </c>
      <c r="X1538" s="225">
        <f t="shared" si="398"/>
        <v>0.97900954857028089</v>
      </c>
      <c r="Y1538">
        <f t="shared" si="399"/>
        <v>5.6083361551690462E+68</v>
      </c>
      <c r="Z1538">
        <f t="shared" si="400"/>
        <v>2.2073332282075269E+70</v>
      </c>
      <c r="AA1538">
        <f t="shared" si="401"/>
        <v>2.5407745797055376E-2</v>
      </c>
      <c r="AB1538">
        <f t="shared" si="402"/>
        <v>0.92311250781675724</v>
      </c>
    </row>
    <row r="1539" spans="1:28" hidden="1" x14ac:dyDescent="0.2">
      <c r="A1539"/>
      <c r="B1539"/>
      <c r="C1539"/>
      <c r="D1539"/>
      <c r="E1539"/>
      <c r="F1539"/>
      <c r="G1539"/>
      <c r="H1539"/>
      <c r="I1539"/>
      <c r="J1539"/>
      <c r="K1539"/>
      <c r="L1539"/>
      <c r="M1539"/>
      <c r="N1539"/>
      <c r="O1539">
        <f t="shared" si="403"/>
        <v>11</v>
      </c>
      <c r="P1539" s="224">
        <v>23</v>
      </c>
      <c r="Q1539">
        <f t="shared" si="391"/>
        <v>2.8610642414775318E+69</v>
      </c>
      <c r="R1539">
        <f t="shared" si="392"/>
        <v>1.2140332755141435E+72</v>
      </c>
      <c r="S1539">
        <f t="shared" si="393"/>
        <v>2.3566604797268594E-3</v>
      </c>
      <c r="T1539" s="225">
        <f t="shared" si="394"/>
        <v>0.99548306741385728</v>
      </c>
      <c r="U1539">
        <f t="shared" si="395"/>
        <v>1.3463831724600474E+69</v>
      </c>
      <c r="V1539">
        <f t="shared" si="396"/>
        <v>1.1036666141037646E+71</v>
      </c>
      <c r="W1539">
        <f t="shared" si="397"/>
        <v>1.2199183659762884E-2</v>
      </c>
      <c r="X1539" s="225">
        <f t="shared" si="398"/>
        <v>0.96997568339799456</v>
      </c>
      <c r="Y1539">
        <f t="shared" si="399"/>
        <v>6.935913312672822E+68</v>
      </c>
      <c r="Z1539">
        <f t="shared" si="400"/>
        <v>2.2073332282075269E+70</v>
      </c>
      <c r="AA1539">
        <f t="shared" si="401"/>
        <v>3.1422139729691635E-2</v>
      </c>
      <c r="AB1539">
        <f t="shared" si="402"/>
        <v>0.89770476201970184</v>
      </c>
    </row>
    <row r="1540" spans="1:28" hidden="1" x14ac:dyDescent="0.2">
      <c r="A1540"/>
      <c r="B1540"/>
      <c r="C1540"/>
      <c r="D1540"/>
      <c r="E1540"/>
      <c r="F1540"/>
      <c r="G1540"/>
      <c r="H1540"/>
      <c r="I1540"/>
      <c r="J1540"/>
      <c r="K1540"/>
      <c r="L1540"/>
      <c r="M1540"/>
      <c r="N1540"/>
      <c r="O1540">
        <f t="shared" si="403"/>
        <v>11</v>
      </c>
      <c r="P1540" s="224">
        <v>24</v>
      </c>
      <c r="Q1540">
        <f t="shared" si="391"/>
        <v>4.1723853521547167E+69</v>
      </c>
      <c r="R1540">
        <f t="shared" si="392"/>
        <v>1.2140332755141435E+72</v>
      </c>
      <c r="S1540">
        <f t="shared" si="393"/>
        <v>3.4367965329349889E-3</v>
      </c>
      <c r="T1540" s="225">
        <f t="shared" si="394"/>
        <v>0.99312640693413046</v>
      </c>
      <c r="U1540">
        <f t="shared" si="395"/>
        <v>1.7881651509234551E+69</v>
      </c>
      <c r="V1540">
        <f t="shared" si="396"/>
        <v>1.1036666141037646E+71</v>
      </c>
      <c r="W1540">
        <f t="shared" si="397"/>
        <v>1.620204079812217E-2</v>
      </c>
      <c r="X1540" s="225">
        <f t="shared" si="398"/>
        <v>0.95777649973823165</v>
      </c>
      <c r="Y1540">
        <f t="shared" si="399"/>
        <v>8.4148948278752854E+68</v>
      </c>
      <c r="Z1540">
        <f t="shared" si="400"/>
        <v>2.2073332282075269E+70</v>
      </c>
      <c r="AA1540">
        <f t="shared" si="401"/>
        <v>3.8122448936759007E-2</v>
      </c>
      <c r="AB1540">
        <f t="shared" si="402"/>
        <v>0.86628262229001018</v>
      </c>
    </row>
    <row r="1541" spans="1:28" hidden="1" x14ac:dyDescent="0.2">
      <c r="A1541"/>
      <c r="B1541"/>
      <c r="C1541"/>
      <c r="D1541"/>
      <c r="E1541"/>
      <c r="F1541"/>
      <c r="G1541"/>
      <c r="H1541"/>
      <c r="I1541"/>
      <c r="J1541"/>
      <c r="K1541"/>
      <c r="L1541"/>
      <c r="M1541"/>
      <c r="N1541"/>
      <c r="O1541">
        <f t="shared" si="403"/>
        <v>11</v>
      </c>
      <c r="P1541" s="224">
        <v>25</v>
      </c>
      <c r="Q1541">
        <f t="shared" si="391"/>
        <v>6.008234907102852E+69</v>
      </c>
      <c r="R1541">
        <f t="shared" si="392"/>
        <v>1.2140332755141435E+72</v>
      </c>
      <c r="S1541">
        <f t="shared" si="393"/>
        <v>4.9489870074264338E-3</v>
      </c>
      <c r="T1541" s="225">
        <f t="shared" si="394"/>
        <v>0.98968961040119552</v>
      </c>
      <c r="U1541">
        <f t="shared" si="395"/>
        <v>2.3365357972066423E+69</v>
      </c>
      <c r="V1541">
        <f t="shared" si="396"/>
        <v>1.1036666141037646E+71</v>
      </c>
      <c r="W1541">
        <f t="shared" si="397"/>
        <v>2.1170666642879584E-2</v>
      </c>
      <c r="X1541" s="225">
        <f t="shared" si="398"/>
        <v>0.94157445894010949</v>
      </c>
      <c r="Y1541">
        <f t="shared" si="399"/>
        <v>1.0013724845171353E+69</v>
      </c>
      <c r="Z1541">
        <f t="shared" si="400"/>
        <v>2.2073332282075269E+70</v>
      </c>
      <c r="AA1541">
        <f t="shared" si="401"/>
        <v>4.5365714234742144E-2</v>
      </c>
      <c r="AB1541">
        <f t="shared" si="402"/>
        <v>0.82816017335325121</v>
      </c>
    </row>
    <row r="1542" spans="1:28" hidden="1" x14ac:dyDescent="0.2">
      <c r="A1542"/>
      <c r="B1542"/>
      <c r="C1542"/>
      <c r="D1542"/>
      <c r="E1542"/>
      <c r="F1542"/>
      <c r="G1542"/>
      <c r="H1542"/>
      <c r="I1542"/>
      <c r="J1542"/>
      <c r="K1542"/>
      <c r="L1542"/>
      <c r="M1542"/>
      <c r="N1542"/>
      <c r="O1542">
        <f t="shared" si="403"/>
        <v>11</v>
      </c>
      <c r="P1542" s="224">
        <v>26</v>
      </c>
      <c r="Q1542">
        <f t="shared" si="391"/>
        <v>8.5501804447230638E+69</v>
      </c>
      <c r="R1542">
        <f t="shared" si="392"/>
        <v>1.2140332755141435E+72</v>
      </c>
      <c r="S1542">
        <f t="shared" si="393"/>
        <v>7.042789202875893E-3</v>
      </c>
      <c r="T1542" s="225">
        <f t="shared" si="394"/>
        <v>0.98474062339376911</v>
      </c>
      <c r="U1542">
        <f t="shared" si="395"/>
        <v>3.0041174535514271E+69</v>
      </c>
      <c r="V1542">
        <f t="shared" si="396"/>
        <v>1.1036666141037646E+71</v>
      </c>
      <c r="W1542">
        <f t="shared" si="397"/>
        <v>2.7219428540845449E-2</v>
      </c>
      <c r="X1542" s="225">
        <f t="shared" si="398"/>
        <v>0.92040379229722991</v>
      </c>
      <c r="Y1542">
        <f t="shared" si="399"/>
        <v>1.1682678986033215E+69</v>
      </c>
      <c r="Z1542">
        <f t="shared" si="400"/>
        <v>2.2073332282075269E+70</v>
      </c>
      <c r="AA1542">
        <f t="shared" si="401"/>
        <v>5.2926666607199031E-2</v>
      </c>
      <c r="AB1542">
        <f t="shared" si="402"/>
        <v>0.78279445911850909</v>
      </c>
    </row>
    <row r="1543" spans="1:28" hidden="1" x14ac:dyDescent="0.2">
      <c r="A1543"/>
      <c r="B1543"/>
      <c r="C1543"/>
      <c r="D1543"/>
      <c r="E1543"/>
      <c r="F1543"/>
      <c r="G1543"/>
      <c r="H1543"/>
      <c r="I1543"/>
      <c r="J1543"/>
      <c r="K1543"/>
      <c r="L1543"/>
      <c r="M1543"/>
      <c r="N1543"/>
      <c r="O1543">
        <f t="shared" si="403"/>
        <v>11</v>
      </c>
      <c r="P1543" s="224">
        <v>27</v>
      </c>
      <c r="Q1543">
        <f t="shared" si="391"/>
        <v>1.203358729257356E+70</v>
      </c>
      <c r="R1543">
        <f t="shared" si="392"/>
        <v>1.2140332755141435E+72</v>
      </c>
      <c r="S1543">
        <f t="shared" si="393"/>
        <v>9.9120736929367379E-3</v>
      </c>
      <c r="T1543" s="225">
        <f t="shared" si="394"/>
        <v>0.97769783419089318</v>
      </c>
      <c r="U1543">
        <f t="shared" si="395"/>
        <v>3.8000801976546923E+69</v>
      </c>
      <c r="V1543">
        <f t="shared" si="396"/>
        <v>1.1036666141037646E+71</v>
      </c>
      <c r="W1543">
        <f t="shared" si="397"/>
        <v>3.4431413880726632E-2</v>
      </c>
      <c r="X1543" s="225">
        <f t="shared" si="398"/>
        <v>0.89318436375638444</v>
      </c>
      <c r="Y1543">
        <f t="shared" si="399"/>
        <v>1.3351633126895223E+69</v>
      </c>
      <c r="Z1543">
        <f t="shared" si="400"/>
        <v>2.2073332282075269E+70</v>
      </c>
      <c r="AA1543">
        <f t="shared" si="401"/>
        <v>6.0487618979656578E-2</v>
      </c>
      <c r="AB1543">
        <f t="shared" si="402"/>
        <v>0.72986779251131007</v>
      </c>
    </row>
    <row r="1544" spans="1:28" hidden="1" x14ac:dyDescent="0.2">
      <c r="A1544"/>
      <c r="B1544"/>
      <c r="C1544"/>
      <c r="D1544"/>
      <c r="E1544"/>
      <c r="F1544"/>
      <c r="G1544"/>
      <c r="H1544"/>
      <c r="I1544"/>
      <c r="J1544"/>
      <c r="K1544"/>
      <c r="L1544"/>
      <c r="M1544"/>
      <c r="N1544"/>
      <c r="O1544">
        <f t="shared" si="403"/>
        <v>11</v>
      </c>
      <c r="P1544" s="224">
        <v>28</v>
      </c>
      <c r="Q1544">
        <f t="shared" si="391"/>
        <v>1.6761068014655832E+70</v>
      </c>
      <c r="R1544">
        <f t="shared" si="392"/>
        <v>1.2140332755141435E+72</v>
      </c>
      <c r="S1544">
        <f t="shared" si="393"/>
        <v>1.3806102643733151E-2</v>
      </c>
      <c r="T1544" s="225">
        <f t="shared" si="394"/>
        <v>0.96778576049795639</v>
      </c>
      <c r="U1544">
        <f t="shared" si="395"/>
        <v>4.7274807220824712E+69</v>
      </c>
      <c r="V1544">
        <f t="shared" si="396"/>
        <v>1.1036666141037646E+71</v>
      </c>
      <c r="W1544">
        <f t="shared" si="397"/>
        <v>4.2834318458762427E-2</v>
      </c>
      <c r="X1544" s="225">
        <f t="shared" si="398"/>
        <v>0.85875294987565776</v>
      </c>
      <c r="Y1544">
        <f t="shared" si="399"/>
        <v>1.4928886490786295E+69</v>
      </c>
      <c r="Z1544">
        <f t="shared" si="400"/>
        <v>2.2073332282075269E+70</v>
      </c>
      <c r="AA1544">
        <f t="shared" si="401"/>
        <v>6.7633134408570258E-2</v>
      </c>
      <c r="AB1544">
        <f t="shared" si="402"/>
        <v>0.66938017353165347</v>
      </c>
    </row>
    <row r="1545" spans="1:28" hidden="1" x14ac:dyDescent="0.2">
      <c r="A1545"/>
      <c r="B1545"/>
      <c r="C1545"/>
      <c r="D1545"/>
      <c r="E1545"/>
      <c r="F1545"/>
      <c r="G1545"/>
      <c r="H1545"/>
      <c r="I1545"/>
      <c r="J1545"/>
      <c r="K1545"/>
      <c r="L1545"/>
      <c r="M1545"/>
      <c r="N1545"/>
      <c r="O1545">
        <f t="shared" si="403"/>
        <v>11</v>
      </c>
      <c r="P1545" s="224">
        <v>29</v>
      </c>
      <c r="Q1545">
        <f t="shared" si="391"/>
        <v>2.3118714502973738E+70</v>
      </c>
      <c r="R1545">
        <f t="shared" si="392"/>
        <v>1.2140332755141435E+72</v>
      </c>
      <c r="S1545">
        <f t="shared" si="393"/>
        <v>1.9042900198252766E-2</v>
      </c>
      <c r="T1545" s="225">
        <f t="shared" si="394"/>
        <v>0.95397965785422323</v>
      </c>
      <c r="U1545">
        <f t="shared" si="395"/>
        <v>5.7796786257433916E+69</v>
      </c>
      <c r="V1545">
        <f t="shared" si="396"/>
        <v>1.1036666141037646E+71</v>
      </c>
      <c r="W1545">
        <f t="shared" si="397"/>
        <v>5.2367975545194824E-2</v>
      </c>
      <c r="X1545" s="225">
        <f t="shared" si="398"/>
        <v>0.81591863141689536</v>
      </c>
      <c r="Y1545">
        <f t="shared" si="399"/>
        <v>1.6301657662353348E+69</v>
      </c>
      <c r="Z1545">
        <f t="shared" si="400"/>
        <v>2.2073332282075269E+70</v>
      </c>
      <c r="AA1545">
        <f t="shared" si="401"/>
        <v>7.3852273204762883E-2</v>
      </c>
      <c r="AB1545">
        <f t="shared" si="402"/>
        <v>0.60174703912308325</v>
      </c>
    </row>
    <row r="1546" spans="1:28" hidden="1" x14ac:dyDescent="0.2">
      <c r="A1546"/>
      <c r="B1546"/>
      <c r="C1546"/>
      <c r="D1546"/>
      <c r="E1546"/>
      <c r="F1546"/>
      <c r="G1546"/>
      <c r="H1546"/>
      <c r="I1546"/>
      <c r="J1546"/>
      <c r="K1546"/>
      <c r="L1546"/>
      <c r="M1546"/>
      <c r="N1546"/>
      <c r="O1546">
        <f t="shared" si="403"/>
        <v>11</v>
      </c>
      <c r="P1546" s="224">
        <v>30</v>
      </c>
      <c r="Q1546">
        <f t="shared" si="391"/>
        <v>3.1595576487397274E+70</v>
      </c>
      <c r="R1546">
        <f t="shared" si="392"/>
        <v>1.2140332755141435E+72</v>
      </c>
      <c r="S1546">
        <f t="shared" si="393"/>
        <v>2.6025296937611974E-2</v>
      </c>
      <c r="T1546" s="225">
        <f t="shared" si="394"/>
        <v>0.93493675765597051</v>
      </c>
      <c r="U1546">
        <f t="shared" si="395"/>
        <v>6.9356143508921204E+69</v>
      </c>
      <c r="V1546">
        <f t="shared" si="396"/>
        <v>1.1036666141037646E+71</v>
      </c>
      <c r="W1546">
        <f t="shared" si="397"/>
        <v>6.2841570654234249E-2</v>
      </c>
      <c r="X1546" s="225">
        <f t="shared" si="398"/>
        <v>0.76355065587170057</v>
      </c>
      <c r="Y1546">
        <f t="shared" si="399"/>
        <v>1.7339035877230171E+69</v>
      </c>
      <c r="Z1546">
        <f t="shared" si="400"/>
        <v>2.2073332282075269E+70</v>
      </c>
      <c r="AA1546">
        <f t="shared" si="401"/>
        <v>7.8551963317792295E-2</v>
      </c>
      <c r="AB1546">
        <f t="shared" si="402"/>
        <v>0.52789476591832041</v>
      </c>
    </row>
    <row r="1547" spans="1:28" hidden="1" x14ac:dyDescent="0.2">
      <c r="A1547"/>
      <c r="B1547"/>
      <c r="C1547"/>
      <c r="D1547"/>
      <c r="E1547"/>
      <c r="F1547"/>
      <c r="G1547"/>
      <c r="H1547"/>
      <c r="I1547"/>
      <c r="J1547"/>
      <c r="K1547"/>
      <c r="L1547"/>
      <c r="M1547"/>
      <c r="N1547"/>
      <c r="O1547">
        <f t="shared" si="403"/>
        <v>11</v>
      </c>
      <c r="P1547" s="224">
        <v>31</v>
      </c>
      <c r="Q1547">
        <f t="shared" si="391"/>
        <v>4.2806910079699141E+70</v>
      </c>
      <c r="R1547">
        <f t="shared" si="392"/>
        <v>1.2140332755141435E+72</v>
      </c>
      <c r="S1547">
        <f t="shared" si="393"/>
        <v>3.5260079721925582E-2</v>
      </c>
      <c r="T1547" s="225">
        <f t="shared" si="394"/>
        <v>0.90891146071835849</v>
      </c>
      <c r="U1547">
        <f t="shared" si="395"/>
        <v>8.1536971580380087E+69</v>
      </c>
      <c r="V1547">
        <f t="shared" si="396"/>
        <v>1.1036666141037646E+71</v>
      </c>
      <c r="W1547">
        <f t="shared" si="397"/>
        <v>7.387826227451158E-2</v>
      </c>
      <c r="X1547" s="225">
        <f t="shared" si="398"/>
        <v>0.70070908521746633</v>
      </c>
      <c r="Y1547">
        <f t="shared" si="399"/>
        <v>1.7898359615205473E+69</v>
      </c>
      <c r="Z1547">
        <f t="shared" si="400"/>
        <v>2.2073332282075269E+70</v>
      </c>
      <c r="AA1547">
        <f t="shared" si="401"/>
        <v>8.1085897618366862E-2</v>
      </c>
      <c r="AB1547">
        <f t="shared" si="402"/>
        <v>0.44934280260052817</v>
      </c>
    </row>
    <row r="1548" spans="1:28" hidden="1" x14ac:dyDescent="0.2">
      <c r="A1548"/>
      <c r="B1548"/>
      <c r="C1548"/>
      <c r="D1548"/>
      <c r="E1548"/>
      <c r="F1548"/>
      <c r="G1548"/>
      <c r="H1548"/>
      <c r="I1548"/>
      <c r="J1548"/>
      <c r="K1548"/>
      <c r="L1548"/>
      <c r="M1548"/>
      <c r="N1548"/>
      <c r="O1548">
        <f t="shared" si="403"/>
        <v>11</v>
      </c>
      <c r="P1548" s="224">
        <v>32</v>
      </c>
      <c r="Q1548">
        <f t="shared" si="391"/>
        <v>5.7521785419596993E+70</v>
      </c>
      <c r="R1548">
        <f t="shared" si="392"/>
        <v>1.2140332755141435E+72</v>
      </c>
      <c r="S1548">
        <f t="shared" si="393"/>
        <v>4.7380732126338546E-2</v>
      </c>
      <c r="T1548" s="225">
        <f t="shared" si="394"/>
        <v>0.87365138099643291</v>
      </c>
      <c r="U1548">
        <f t="shared" si="395"/>
        <v>9.3640115799341865E+69</v>
      </c>
      <c r="V1548">
        <f t="shared" si="396"/>
        <v>1.1036666141037646E+71</v>
      </c>
      <c r="W1548">
        <f t="shared" si="397"/>
        <v>8.4844566830883594E-2</v>
      </c>
      <c r="X1548" s="225">
        <f t="shared" si="398"/>
        <v>0.62683082294295478</v>
      </c>
      <c r="Y1548">
        <f t="shared" si="399"/>
        <v>1.7836212533208143E+69</v>
      </c>
      <c r="Z1548">
        <f t="shared" si="400"/>
        <v>2.2073332282075269E+70</v>
      </c>
      <c r="AA1548">
        <f t="shared" si="401"/>
        <v>8.0804349362747122E-2</v>
      </c>
      <c r="AB1548">
        <f t="shared" si="402"/>
        <v>0.36825690498216129</v>
      </c>
    </row>
    <row r="1549" spans="1:28" hidden="1" x14ac:dyDescent="0.2">
      <c r="A1549"/>
      <c r="B1549"/>
      <c r="C1549"/>
      <c r="D1549"/>
      <c r="E1549"/>
      <c r="F1549"/>
      <c r="G1549"/>
      <c r="H1549"/>
      <c r="I1549"/>
      <c r="J1549"/>
      <c r="K1549"/>
      <c r="L1549"/>
      <c r="M1549"/>
      <c r="N1549"/>
      <c r="O1549">
        <f t="shared" si="403"/>
        <v>11</v>
      </c>
      <c r="P1549" s="224">
        <v>33</v>
      </c>
      <c r="Q1549">
        <f t="shared" si="391"/>
        <v>7.6695713892794773E+70</v>
      </c>
      <c r="R1549">
        <f t="shared" si="392"/>
        <v>1.2140332755141435E+72</v>
      </c>
      <c r="S1549">
        <f t="shared" si="393"/>
        <v>6.3174309501783724E-2</v>
      </c>
      <c r="T1549" s="225">
        <f t="shared" si="394"/>
        <v>0.82627064887009438</v>
      </c>
      <c r="U1549">
        <f t="shared" si="395"/>
        <v>1.0458506439926726E+70</v>
      </c>
      <c r="V1549">
        <f t="shared" si="396"/>
        <v>1.1036666141037646E+71</v>
      </c>
      <c r="W1549">
        <f t="shared" si="397"/>
        <v>9.4761464252677285E-2</v>
      </c>
      <c r="X1549" s="225">
        <f t="shared" si="398"/>
        <v>0.54198625611207119</v>
      </c>
      <c r="Y1549">
        <f t="shared" si="399"/>
        <v>1.7025475599880339E+69</v>
      </c>
      <c r="Z1549">
        <f t="shared" si="400"/>
        <v>2.2073332282075269E+70</v>
      </c>
      <c r="AA1549">
        <f t="shared" si="401"/>
        <v>7.713142439171243E-2</v>
      </c>
      <c r="AB1549">
        <f t="shared" si="402"/>
        <v>0.28745255561941419</v>
      </c>
    </row>
    <row r="1550" spans="1:28" hidden="1" x14ac:dyDescent="0.2">
      <c r="A1550"/>
      <c r="B1550"/>
      <c r="C1550"/>
      <c r="D1550"/>
      <c r="E1550"/>
      <c r="F1550"/>
      <c r="G1550"/>
      <c r="H1550"/>
      <c r="I1550"/>
      <c r="J1550"/>
      <c r="K1550"/>
      <c r="L1550"/>
      <c r="M1550"/>
      <c r="N1550"/>
      <c r="O1550">
        <f t="shared" si="403"/>
        <v>11</v>
      </c>
      <c r="P1550" s="224">
        <v>34</v>
      </c>
      <c r="Q1550">
        <f t="shared" si="391"/>
        <v>1.0150903309340901E+71</v>
      </c>
      <c r="R1550">
        <f t="shared" si="392"/>
        <v>1.2140332755141435E+72</v>
      </c>
      <c r="S1550">
        <f t="shared" si="393"/>
        <v>8.3613056693540716E-2</v>
      </c>
      <c r="T1550" s="225">
        <f t="shared" si="394"/>
        <v>0.76309633936831067</v>
      </c>
      <c r="U1550">
        <f t="shared" si="395"/>
        <v>1.1278781454822761E+70</v>
      </c>
      <c r="V1550">
        <f t="shared" si="396"/>
        <v>1.1036666141037646E+71</v>
      </c>
      <c r="W1550">
        <f t="shared" si="397"/>
        <v>0.102193735958768</v>
      </c>
      <c r="X1550" s="225">
        <f t="shared" si="398"/>
        <v>0.44722479185939396</v>
      </c>
      <c r="Y1550">
        <f t="shared" si="399"/>
        <v>1.5380156529304012E+69</v>
      </c>
      <c r="Z1550">
        <f t="shared" si="400"/>
        <v>2.2073332282075269E+70</v>
      </c>
      <c r="AA1550">
        <f t="shared" si="401"/>
        <v>6.9677547244615737E-2</v>
      </c>
      <c r="AB1550">
        <f t="shared" si="402"/>
        <v>0.21032113122770174</v>
      </c>
    </row>
    <row r="1551" spans="1:28" hidden="1" x14ac:dyDescent="0.2">
      <c r="A1551"/>
      <c r="B1551"/>
      <c r="C1551"/>
      <c r="D1551"/>
      <c r="E1551"/>
      <c r="F1551"/>
      <c r="G1551"/>
      <c r="H1551"/>
      <c r="I1551"/>
      <c r="J1551"/>
      <c r="K1551"/>
      <c r="L1551"/>
      <c r="M1551"/>
      <c r="N1551"/>
      <c r="O1551">
        <f t="shared" si="403"/>
        <v>11</v>
      </c>
      <c r="P1551" s="224">
        <v>35</v>
      </c>
      <c r="Q1551">
        <f t="shared" si="391"/>
        <v>1.3341187206561689E+71</v>
      </c>
      <c r="R1551">
        <f t="shared" si="392"/>
        <v>1.2140332755141435E+72</v>
      </c>
      <c r="S1551">
        <f t="shared" si="393"/>
        <v>0.10989144594007683</v>
      </c>
      <c r="T1551" s="225">
        <f t="shared" si="394"/>
        <v>0.67948328267476998</v>
      </c>
      <c r="U1551">
        <f t="shared" si="395"/>
        <v>1.160103235353246E+70</v>
      </c>
      <c r="V1551">
        <f t="shared" si="396"/>
        <v>1.1036666141037646E+71</v>
      </c>
      <c r="W1551">
        <f t="shared" si="397"/>
        <v>0.10511355698616569</v>
      </c>
      <c r="X1551" s="225">
        <f t="shared" si="398"/>
        <v>0.34503105590062594</v>
      </c>
      <c r="Y1551">
        <f t="shared" si="399"/>
        <v>1.2890035948368868E+69</v>
      </c>
      <c r="Z1551">
        <f t="shared" si="400"/>
        <v>2.2073332282075269E+70</v>
      </c>
      <c r="AA1551">
        <f t="shared" si="401"/>
        <v>5.8396420547867478E-2</v>
      </c>
      <c r="AB1551">
        <f t="shared" si="402"/>
        <v>0.14064358398308602</v>
      </c>
    </row>
    <row r="1552" spans="1:28" hidden="1" x14ac:dyDescent="0.2">
      <c r="A1552"/>
      <c r="B1552"/>
      <c r="C1552"/>
      <c r="D1552"/>
      <c r="E1552"/>
      <c r="F1552"/>
      <c r="G1552"/>
      <c r="H1552"/>
      <c r="I1552"/>
      <c r="J1552"/>
      <c r="K1552"/>
      <c r="L1552"/>
      <c r="M1552"/>
      <c r="N1552"/>
      <c r="O1552">
        <f t="shared" si="403"/>
        <v>11</v>
      </c>
      <c r="P1552" s="224">
        <v>36</v>
      </c>
      <c r="Q1552">
        <f t="shared" si="391"/>
        <v>1.7417661075233884E+71</v>
      </c>
      <c r="R1552">
        <f t="shared" si="392"/>
        <v>1.2140332755141435E+72</v>
      </c>
      <c r="S1552">
        <f t="shared" si="393"/>
        <v>0.14346938775510498</v>
      </c>
      <c r="T1552" s="225">
        <f t="shared" si="394"/>
        <v>0.56959183673469316</v>
      </c>
      <c r="U1552">
        <f t="shared" si="395"/>
        <v>1.1117656005468072E+70</v>
      </c>
      <c r="V1552">
        <f t="shared" si="396"/>
        <v>1.1036666141037646E+71</v>
      </c>
      <c r="W1552">
        <f t="shared" si="397"/>
        <v>0.1007338254450706</v>
      </c>
      <c r="X1552" s="225">
        <f t="shared" si="398"/>
        <v>0.23991749891446024</v>
      </c>
      <c r="Y1552">
        <f t="shared" si="399"/>
        <v>9.6675269612770487E+68</v>
      </c>
      <c r="Z1552">
        <f t="shared" si="400"/>
        <v>2.2073332282075269E+70</v>
      </c>
      <c r="AA1552">
        <f t="shared" si="401"/>
        <v>4.3797315410902413E-2</v>
      </c>
      <c r="AB1552">
        <f t="shared" si="402"/>
        <v>8.224716343521854E-2</v>
      </c>
    </row>
    <row r="1553" spans="1:28" hidden="1" x14ac:dyDescent="0.2">
      <c r="A1553"/>
      <c r="B1553"/>
      <c r="C1553"/>
      <c r="D1553"/>
      <c r="E1553"/>
      <c r="F1553"/>
      <c r="G1553"/>
      <c r="H1553"/>
      <c r="I1553"/>
      <c r="J1553"/>
      <c r="K1553"/>
      <c r="L1553"/>
      <c r="M1553"/>
      <c r="N1553"/>
      <c r="O1553">
        <f t="shared" si="403"/>
        <v>11</v>
      </c>
      <c r="P1553" s="224">
        <v>37</v>
      </c>
      <c r="Q1553">
        <f t="shared" si="391"/>
        <v>2.2595884638140727E+71</v>
      </c>
      <c r="R1553">
        <f t="shared" si="392"/>
        <v>1.2140332755141435E+72</v>
      </c>
      <c r="S1553">
        <f t="shared" si="393"/>
        <v>0.18612244897959129</v>
      </c>
      <c r="T1553" s="225">
        <f t="shared" si="394"/>
        <v>0.42612244897958818</v>
      </c>
      <c r="U1553">
        <f t="shared" si="395"/>
        <v>9.4149519325588566E+69</v>
      </c>
      <c r="V1553">
        <f t="shared" si="396"/>
        <v>1.1036666141037646E+71</v>
      </c>
      <c r="W1553">
        <f t="shared" si="397"/>
        <v>8.5306122448981517E-2</v>
      </c>
      <c r="X1553" s="225">
        <f t="shared" si="398"/>
        <v>0.13918367346938965</v>
      </c>
      <c r="Y1553">
        <f t="shared" si="399"/>
        <v>6.009543786739499E+68</v>
      </c>
      <c r="Z1553">
        <f t="shared" si="400"/>
        <v>2.2073332282075269E+70</v>
      </c>
      <c r="AA1553">
        <f t="shared" si="401"/>
        <v>2.722535822839749E-2</v>
      </c>
      <c r="AB1553">
        <f t="shared" si="402"/>
        <v>3.844984802431612E-2</v>
      </c>
    </row>
    <row r="1554" spans="1:28" hidden="1" x14ac:dyDescent="0.2">
      <c r="A1554"/>
      <c r="B1554"/>
      <c r="C1554"/>
      <c r="D1554"/>
      <c r="E1554"/>
      <c r="F1554"/>
      <c r="G1554"/>
      <c r="H1554"/>
      <c r="I1554"/>
      <c r="J1554"/>
      <c r="K1554"/>
      <c r="L1554"/>
      <c r="M1554"/>
      <c r="N1554"/>
      <c r="O1554">
        <f t="shared" si="403"/>
        <v>11</v>
      </c>
      <c r="P1554" s="224">
        <v>38</v>
      </c>
      <c r="Q1554">
        <f t="shared" si="391"/>
        <v>2.913679861233906E+71</v>
      </c>
      <c r="R1554">
        <f t="shared" si="392"/>
        <v>1.2140332755141435E+72</v>
      </c>
      <c r="S1554">
        <f t="shared" si="393"/>
        <v>0.23999999999999685</v>
      </c>
      <c r="T1554" s="225">
        <f t="shared" si="394"/>
        <v>0.23999999999999685</v>
      </c>
      <c r="U1554">
        <f t="shared" si="395"/>
        <v>5.9462854310896652E+69</v>
      </c>
      <c r="V1554">
        <f t="shared" si="396"/>
        <v>1.1036666141037646E+71</v>
      </c>
      <c r="W1554">
        <f t="shared" si="397"/>
        <v>5.3877551020408115E-2</v>
      </c>
      <c r="X1554" s="225">
        <f t="shared" si="398"/>
        <v>5.3877551020408115E-2</v>
      </c>
      <c r="Y1554">
        <f t="shared" si="399"/>
        <v>2.4776189296207516E+68</v>
      </c>
      <c r="Z1554">
        <f t="shared" si="400"/>
        <v>2.2073332282075269E+70</v>
      </c>
      <c r="AA1554">
        <f t="shared" si="401"/>
        <v>1.122448979591863E-2</v>
      </c>
      <c r="AB1554">
        <f t="shared" si="402"/>
        <v>1.122448979591863E-2</v>
      </c>
    </row>
    <row r="1555" spans="1:28" hidden="1" x14ac:dyDescent="0.2">
      <c r="A1555"/>
      <c r="B1555"/>
      <c r="C1555"/>
      <c r="D1555"/>
      <c r="E1555"/>
      <c r="F1555"/>
      <c r="G1555"/>
      <c r="H1555"/>
      <c r="I1555"/>
      <c r="J1555"/>
      <c r="K1555"/>
      <c r="L1555"/>
      <c r="M1555"/>
      <c r="N1555"/>
      <c r="O1555">
        <f t="shared" si="403"/>
        <v>11</v>
      </c>
      <c r="P1555" s="224">
        <v>39</v>
      </c>
      <c r="Q1555">
        <f t="shared" si="391"/>
        <v>0</v>
      </c>
      <c r="R1555">
        <f t="shared" si="392"/>
        <v>1.2140332755141435E+72</v>
      </c>
      <c r="S1555">
        <f t="shared" si="393"/>
        <v>0</v>
      </c>
      <c r="T1555" s="225">
        <f>S1555</f>
        <v>0</v>
      </c>
      <c r="U1555">
        <f t="shared" si="395"/>
        <v>0</v>
      </c>
      <c r="V1555">
        <f t="shared" si="396"/>
        <v>1.1036666141037646E+71</v>
      </c>
      <c r="W1555">
        <f t="shared" si="397"/>
        <v>0</v>
      </c>
      <c r="X1555" s="225">
        <f>W1555</f>
        <v>0</v>
      </c>
      <c r="Y1555">
        <f t="shared" si="399"/>
        <v>0</v>
      </c>
      <c r="Z1555">
        <f t="shared" si="400"/>
        <v>2.2073332282075269E+70</v>
      </c>
      <c r="AA1555">
        <f t="shared" si="401"/>
        <v>0</v>
      </c>
      <c r="AB1555">
        <f>AA1555</f>
        <v>0</v>
      </c>
    </row>
    <row r="1556" spans="1:28" hidden="1" x14ac:dyDescent="0.2">
      <c r="A1556"/>
      <c r="B1556"/>
      <c r="C1556"/>
      <c r="D1556"/>
      <c r="E1556"/>
      <c r="F1556"/>
      <c r="G1556"/>
      <c r="H1556"/>
      <c r="I1556"/>
      <c r="J1556"/>
      <c r="K1556"/>
      <c r="L1556"/>
      <c r="M1556"/>
      <c r="N1556"/>
      <c r="O1556"/>
      <c r="P1556" s="224"/>
      <c r="Q1556"/>
      <c r="R1556"/>
      <c r="S1556"/>
      <c r="T1556" s="225"/>
      <c r="U1556"/>
      <c r="V1556"/>
      <c r="W1556"/>
      <c r="X1556" s="225"/>
      <c r="Y1556"/>
      <c r="Z1556"/>
      <c r="AA1556"/>
      <c r="AB1556"/>
    </row>
    <row r="1557" spans="1:28" hidden="1" x14ac:dyDescent="0.2">
      <c r="A1557"/>
      <c r="B1557"/>
      <c r="C1557"/>
      <c r="D1557"/>
      <c r="E1557"/>
      <c r="F1557"/>
      <c r="G1557"/>
      <c r="H1557"/>
      <c r="I1557"/>
      <c r="J1557"/>
      <c r="K1557"/>
      <c r="L1557"/>
      <c r="M1557"/>
      <c r="N1557"/>
      <c r="O1557" s="61" t="s">
        <v>56</v>
      </c>
      <c r="P1557"/>
      <c r="Q1557" s="62" t="s">
        <v>33</v>
      </c>
      <c r="R1557" s="62"/>
      <c r="S1557" s="62"/>
      <c r="T1557" s="225" t="s">
        <v>37</v>
      </c>
      <c r="U1557" s="62" t="s">
        <v>34</v>
      </c>
      <c r="V1557" s="62"/>
      <c r="W1557" s="62"/>
      <c r="X1557" s="225" t="s">
        <v>37</v>
      </c>
      <c r="Y1557" s="62" t="s">
        <v>35</v>
      </c>
      <c r="Z1557" s="62"/>
      <c r="AA1557" s="62"/>
      <c r="AB1557" s="62" t="s">
        <v>37</v>
      </c>
    </row>
    <row r="1558" spans="1:28" hidden="1" x14ac:dyDescent="0.2">
      <c r="A1558"/>
      <c r="B1558"/>
      <c r="C1558"/>
      <c r="D1558"/>
      <c r="E1558"/>
      <c r="F1558"/>
      <c r="G1558"/>
      <c r="H1558"/>
      <c r="I1558"/>
      <c r="J1558"/>
      <c r="K1558"/>
      <c r="L1558"/>
      <c r="M1558"/>
      <c r="N1558"/>
      <c r="O1558" t="s">
        <v>38</v>
      </c>
      <c r="P1558" t="s">
        <v>42</v>
      </c>
      <c r="Q1558" s="63" t="s">
        <v>43</v>
      </c>
      <c r="R1558" s="63" t="s">
        <v>44</v>
      </c>
      <c r="S1558" s="63" t="s">
        <v>45</v>
      </c>
      <c r="T1558" s="227" t="s">
        <v>40</v>
      </c>
      <c r="U1558" s="63" t="s">
        <v>43</v>
      </c>
      <c r="V1558" s="63" t="s">
        <v>44</v>
      </c>
      <c r="W1558" s="63" t="s">
        <v>45</v>
      </c>
      <c r="X1558" s="227" t="s">
        <v>40</v>
      </c>
      <c r="Y1558" s="63" t="s">
        <v>43</v>
      </c>
      <c r="Z1558" s="63" t="s">
        <v>44</v>
      </c>
      <c r="AA1558" s="63" t="s">
        <v>45</v>
      </c>
      <c r="AB1558" s="63" t="s">
        <v>40</v>
      </c>
    </row>
    <row r="1559" spans="1:28" hidden="1" x14ac:dyDescent="0.2">
      <c r="A1559"/>
      <c r="B1559"/>
      <c r="C1559"/>
      <c r="D1559"/>
      <c r="E1559"/>
      <c r="F1559"/>
      <c r="G1559"/>
      <c r="H1559"/>
      <c r="I1559"/>
      <c r="J1559"/>
      <c r="K1559"/>
      <c r="L1559"/>
      <c r="M1559"/>
      <c r="N1559"/>
      <c r="O1559">
        <v>12</v>
      </c>
      <c r="P1559" s="224">
        <v>0</v>
      </c>
      <c r="Q1559">
        <f t="shared" ref="Q1559:Q1597" si="404">IF(P1559&lt;=($B$8-O1559),EXP(GAMMALN(O1559+$C$9+$C$11))*COMBIN($B$8-O1559,P1559)*EXP(GAMMALN(P1559+O1559+$C$9))*EXP(GAMMALN($B$8-O1559-P1559+$C$11)),0)</f>
        <v>4.1053874811559214E+61</v>
      </c>
      <c r="R1559">
        <f t="shared" ref="R1559:R1597" si="405">EXP(GAMMALN(O1559+$C$9))*EXP(GAMMALN($C$11))*EXP(GAMMALN($B$8+$C$9+$C$11))</f>
        <v>1.4568399306169638E+73</v>
      </c>
      <c r="S1559">
        <f t="shared" ref="S1559:S1597" si="406">Q1559/R1559</f>
        <v>2.8180086191194063E-12</v>
      </c>
      <c r="T1559" s="225">
        <f t="shared" ref="T1559:T1596" si="407">IF(T1560=0,S1559,T1560+S1559)</f>
        <v>1.0000000000000058</v>
      </c>
      <c r="U1559">
        <f t="shared" ref="U1559:U1597" si="408">IF(P1559&lt;=($B$8-O1559),EXP(GAMMALN(O1559+$C$9+$C$11))*COMBIN($B$8-O1559,P1559)*EXP(GAMMALN(P1559+O1559-1+$C$9))*EXP(GAMMALN($B$8-O1559+1-P1559+$C$11)),0)</f>
        <v>1.300039369032748E+62</v>
      </c>
      <c r="V1559">
        <f t="shared" ref="V1559:V1597" si="409">EXP(GAMMALN(O1559-1+$C$9))*EXP(GAMMALN($C$11+1))*EXP(GAMMALN($B$8+$C$9+$C$11))</f>
        <v>1.2140332755141435E+72</v>
      </c>
      <c r="W1559">
        <f t="shared" ref="W1559:W1597" si="410">U1559/V1559</f>
        <v>1.0708432752654006E-10</v>
      </c>
      <c r="X1559" s="225">
        <f t="shared" ref="X1559:X1596" si="411">IF(X1560=0,W1559,X1560+W1559)</f>
        <v>1.0000000000000031</v>
      </c>
      <c r="Y1559">
        <f t="shared" ref="Y1559:Y1597" si="412">IF(P1559&lt;=($B$8-O1559),EXP(GAMMALN(O1559+$C$9+$C$11))*COMBIN($B$8-O1559,P1559)*EXP(GAMMALN(P1559+O1559-2+$C$9))*EXP(GAMMALN($B$8-O1559+2-P1559+$C$11)),0)</f>
        <v>4.6092304902069615E+62</v>
      </c>
      <c r="Z1559">
        <f t="shared" ref="Z1559:Z1597" si="413">EXP(GAMMALN(O1559-2+$C$9))*EXP(GAMMALN($C$11+2))*EXP(GAMMALN($B$8+$C$9+$C$11))</f>
        <v>2.2073332282075292E+71</v>
      </c>
      <c r="AA1559">
        <f t="shared" ref="AA1559:AA1597" si="414">Y1559/Z1559</f>
        <v>2.088144386767511E-9</v>
      </c>
      <c r="AB1559">
        <f t="shared" ref="AB1559:AB1596" si="415">IF(AB1560=0,AA1559,AB1560+AA1559)</f>
        <v>1.000000000000002</v>
      </c>
    </row>
    <row r="1560" spans="1:28" hidden="1" x14ac:dyDescent="0.2">
      <c r="A1560"/>
      <c r="B1560"/>
      <c r="C1560"/>
      <c r="D1560"/>
      <c r="E1560"/>
      <c r="F1560"/>
      <c r="G1560"/>
      <c r="H1560"/>
      <c r="I1560"/>
      <c r="J1560"/>
      <c r="K1560"/>
      <c r="L1560"/>
      <c r="M1560"/>
      <c r="N1560"/>
      <c r="O1560">
        <f t="shared" ref="O1560:O1597" si="416">O1559</f>
        <v>12</v>
      </c>
      <c r="P1560" s="224">
        <v>1</v>
      </c>
      <c r="Q1560">
        <f t="shared" si="404"/>
        <v>5.3370037255028406E+62</v>
      </c>
      <c r="R1560">
        <f t="shared" si="405"/>
        <v>1.4568399306169638E+73</v>
      </c>
      <c r="S1560">
        <f t="shared" si="406"/>
        <v>3.6634112048553256E-11</v>
      </c>
      <c r="T1560" s="225">
        <f t="shared" si="407"/>
        <v>0.99999999999718769</v>
      </c>
      <c r="U1560">
        <f t="shared" si="408"/>
        <v>1.5189933680276907E+63</v>
      </c>
      <c r="V1560">
        <f t="shared" si="409"/>
        <v>1.2140332755141435E+72</v>
      </c>
      <c r="W1560">
        <f t="shared" si="410"/>
        <v>1.2511958268890089E-9</v>
      </c>
      <c r="X1560" s="225">
        <f t="shared" si="411"/>
        <v>0.99999999989291888</v>
      </c>
      <c r="Y1560">
        <f t="shared" si="412"/>
        <v>4.8101456654211677E+63</v>
      </c>
      <c r="Z1560">
        <f t="shared" si="413"/>
        <v>2.2073332282075292E+71</v>
      </c>
      <c r="AA1560">
        <f t="shared" si="414"/>
        <v>2.1791660651650949E-8</v>
      </c>
      <c r="AB1560">
        <f t="shared" si="415"/>
        <v>0.99999999791185767</v>
      </c>
    </row>
    <row r="1561" spans="1:28" hidden="1" x14ac:dyDescent="0.2">
      <c r="A1561"/>
      <c r="B1561"/>
      <c r="C1561"/>
      <c r="D1561"/>
      <c r="E1561"/>
      <c r="F1561"/>
      <c r="G1561"/>
      <c r="H1561"/>
      <c r="I1561"/>
      <c r="J1561"/>
      <c r="K1561"/>
      <c r="L1561"/>
      <c r="M1561"/>
      <c r="N1561"/>
      <c r="O1561">
        <f t="shared" si="416"/>
        <v>12</v>
      </c>
      <c r="P1561" s="224">
        <v>2</v>
      </c>
      <c r="Q1561">
        <f t="shared" si="404"/>
        <v>3.7359026078519525E+63</v>
      </c>
      <c r="R1561">
        <f t="shared" si="405"/>
        <v>1.4568399306169638E+73</v>
      </c>
      <c r="S1561">
        <f t="shared" si="406"/>
        <v>2.5643878433987033E-10</v>
      </c>
      <c r="T1561" s="225">
        <f t="shared" si="407"/>
        <v>0.99999999996055355</v>
      </c>
      <c r="U1561">
        <f t="shared" si="408"/>
        <v>9.6066067059051133E+63</v>
      </c>
      <c r="V1561">
        <f t="shared" si="409"/>
        <v>1.2140332755141435E+72</v>
      </c>
      <c r="W1561">
        <f t="shared" si="410"/>
        <v>7.9129682024874587E-9</v>
      </c>
      <c r="X1561" s="225">
        <f t="shared" si="411"/>
        <v>0.99999999864172306</v>
      </c>
      <c r="Y1561">
        <f t="shared" si="412"/>
        <v>2.734188062449843E+64</v>
      </c>
      <c r="Z1561">
        <f t="shared" si="413"/>
        <v>2.2073332282075292E+71</v>
      </c>
      <c r="AA1561">
        <f t="shared" si="414"/>
        <v>1.2386838686201212E-7</v>
      </c>
      <c r="AB1561">
        <f t="shared" si="415"/>
        <v>0.99999997612019698</v>
      </c>
    </row>
    <row r="1562" spans="1:28" hidden="1" x14ac:dyDescent="0.2">
      <c r="A1562"/>
      <c r="B1562"/>
      <c r="C1562"/>
      <c r="D1562"/>
      <c r="E1562"/>
      <c r="F1562"/>
      <c r="G1562"/>
      <c r="H1562"/>
      <c r="I1562"/>
      <c r="J1562"/>
      <c r="K1562"/>
      <c r="L1562"/>
      <c r="M1562"/>
      <c r="N1562"/>
      <c r="O1562">
        <f t="shared" si="416"/>
        <v>12</v>
      </c>
      <c r="P1562" s="224">
        <v>3</v>
      </c>
      <c r="Q1562">
        <f t="shared" si="404"/>
        <v>1.8679513039259818E+64</v>
      </c>
      <c r="R1562">
        <f t="shared" si="405"/>
        <v>1.4568399306169638E+73</v>
      </c>
      <c r="S1562">
        <f t="shared" si="406"/>
        <v>1.2821939216993555E-9</v>
      </c>
      <c r="T1562" s="225">
        <f t="shared" si="407"/>
        <v>0.99999999970411479</v>
      </c>
      <c r="U1562">
        <f t="shared" si="408"/>
        <v>4.3585530424939455E+64</v>
      </c>
      <c r="V1562">
        <f t="shared" si="409"/>
        <v>1.2140332755141435E+72</v>
      </c>
      <c r="W1562">
        <f t="shared" si="410"/>
        <v>3.5901429807581646E-8</v>
      </c>
      <c r="X1562" s="225">
        <f t="shared" si="411"/>
        <v>0.9999999907287549</v>
      </c>
      <c r="Y1562">
        <f t="shared" si="412"/>
        <v>1.1207707823555966E+65</v>
      </c>
      <c r="Z1562">
        <f t="shared" si="413"/>
        <v>2.2073332282075292E+71</v>
      </c>
      <c r="AA1562">
        <f t="shared" si="414"/>
        <v>5.0774879299294633E-7</v>
      </c>
      <c r="AB1562">
        <f t="shared" si="415"/>
        <v>0.9999998522518101</v>
      </c>
    </row>
    <row r="1563" spans="1:28" hidden="1" x14ac:dyDescent="0.2">
      <c r="A1563"/>
      <c r="B1563"/>
      <c r="C1563"/>
      <c r="D1563"/>
      <c r="E1563"/>
      <c r="F1563"/>
      <c r="G1563"/>
      <c r="H1563"/>
      <c r="I1563"/>
      <c r="J1563"/>
      <c r="K1563"/>
      <c r="L1563"/>
      <c r="M1563"/>
      <c r="N1563"/>
      <c r="O1563">
        <f t="shared" si="416"/>
        <v>12</v>
      </c>
      <c r="P1563" s="224">
        <v>4</v>
      </c>
      <c r="Q1563">
        <f t="shared" si="404"/>
        <v>7.471805215704105E+64</v>
      </c>
      <c r="R1563">
        <f t="shared" si="405"/>
        <v>1.4568399306169638E+73</v>
      </c>
      <c r="S1563">
        <f t="shared" si="406"/>
        <v>5.1287756867975444E-9</v>
      </c>
      <c r="T1563" s="225">
        <f t="shared" si="407"/>
        <v>0.99999999842192089</v>
      </c>
      <c r="U1563">
        <f t="shared" si="408"/>
        <v>1.587758608337084E+65</v>
      </c>
      <c r="V1563">
        <f t="shared" si="409"/>
        <v>1.2140332755141435E+72</v>
      </c>
      <c r="W1563">
        <f t="shared" si="410"/>
        <v>1.3078378001333347E-7</v>
      </c>
      <c r="X1563" s="225">
        <f t="shared" si="411"/>
        <v>0.99999995482732507</v>
      </c>
      <c r="Y1563">
        <f t="shared" si="412"/>
        <v>3.7047700861198525E+65</v>
      </c>
      <c r="Z1563">
        <f t="shared" si="413"/>
        <v>2.2073332282075292E+71</v>
      </c>
      <c r="AA1563">
        <f t="shared" si="414"/>
        <v>1.678391843504445E-6</v>
      </c>
      <c r="AB1563">
        <f t="shared" si="415"/>
        <v>0.99999934450301708</v>
      </c>
    </row>
    <row r="1564" spans="1:28" hidden="1" x14ac:dyDescent="0.2">
      <c r="A1564"/>
      <c r="B1564"/>
      <c r="C1564"/>
      <c r="D1564"/>
      <c r="E1564"/>
      <c r="F1564"/>
      <c r="G1564"/>
      <c r="H1564"/>
      <c r="I1564"/>
      <c r="J1564"/>
      <c r="K1564"/>
      <c r="L1564"/>
      <c r="M1564"/>
      <c r="N1564"/>
      <c r="O1564">
        <f t="shared" si="416"/>
        <v>12</v>
      </c>
      <c r="P1564" s="224">
        <v>5</v>
      </c>
      <c r="Q1564">
        <f t="shared" si="404"/>
        <v>2.5404137733393416E+65</v>
      </c>
      <c r="R1564">
        <f t="shared" si="405"/>
        <v>1.4568399306169638E+73</v>
      </c>
      <c r="S1564">
        <f t="shared" si="406"/>
        <v>1.7437837335111279E-8</v>
      </c>
      <c r="T1564" s="225">
        <f t="shared" si="407"/>
        <v>0.99999999329314515</v>
      </c>
      <c r="U1564">
        <f t="shared" si="408"/>
        <v>4.9313914423647105E+65</v>
      </c>
      <c r="V1564">
        <f t="shared" si="409"/>
        <v>1.2140332755141435E+72</v>
      </c>
      <c r="W1564">
        <f t="shared" si="410"/>
        <v>4.0619903439436325E-7</v>
      </c>
      <c r="X1564" s="225">
        <f t="shared" si="411"/>
        <v>0.99999982404354504</v>
      </c>
      <c r="Y1564">
        <f t="shared" si="412"/>
        <v>1.0479206815024757E+66</v>
      </c>
      <c r="Z1564">
        <f t="shared" si="413"/>
        <v>2.2073332282075292E+71</v>
      </c>
      <c r="AA1564">
        <f t="shared" si="414"/>
        <v>4.7474512144840151E-6</v>
      </c>
      <c r="AB1564">
        <f t="shared" si="415"/>
        <v>0.99999766611117358</v>
      </c>
    </row>
    <row r="1565" spans="1:28" hidden="1" x14ac:dyDescent="0.2">
      <c r="A1565"/>
      <c r="B1565"/>
      <c r="C1565"/>
      <c r="D1565"/>
      <c r="E1565"/>
      <c r="F1565"/>
      <c r="G1565"/>
      <c r="H1565"/>
      <c r="I1565"/>
      <c r="J1565"/>
      <c r="K1565"/>
      <c r="L1565"/>
      <c r="M1565"/>
      <c r="N1565"/>
      <c r="O1565">
        <f t="shared" si="416"/>
        <v>12</v>
      </c>
      <c r="P1565" s="224">
        <v>6</v>
      </c>
      <c r="Q1565">
        <f t="shared" si="404"/>
        <v>7.6212413200180403E+65</v>
      </c>
      <c r="R1565">
        <f t="shared" si="405"/>
        <v>1.4568399306169638E+73</v>
      </c>
      <c r="S1565">
        <f t="shared" si="406"/>
        <v>5.2313512005333943E-8</v>
      </c>
      <c r="T1565" s="225">
        <f t="shared" si="407"/>
        <v>0.99999997585530787</v>
      </c>
      <c r="U1565">
        <f t="shared" si="408"/>
        <v>1.3548873457809823E+66</v>
      </c>
      <c r="V1565">
        <f t="shared" si="409"/>
        <v>1.2140332755141435E+72</v>
      </c>
      <c r="W1565">
        <f t="shared" si="410"/>
        <v>1.1160215894471155E-6</v>
      </c>
      <c r="X1565" s="225">
        <f t="shared" si="411"/>
        <v>0.99999941784451063</v>
      </c>
      <c r="Y1565">
        <f t="shared" si="412"/>
        <v>2.6300754359278459E+66</v>
      </c>
      <c r="Z1565">
        <f t="shared" si="413"/>
        <v>2.2073332282075292E+71</v>
      </c>
      <c r="AA1565">
        <f t="shared" si="414"/>
        <v>1.1915171675568013E-5</v>
      </c>
      <c r="AB1565">
        <f t="shared" si="415"/>
        <v>0.9999929186599591</v>
      </c>
    </row>
    <row r="1566" spans="1:28" hidden="1" x14ac:dyDescent="0.2">
      <c r="A1566"/>
      <c r="B1566"/>
      <c r="C1566"/>
      <c r="D1566"/>
      <c r="E1566"/>
      <c r="F1566"/>
      <c r="G1566"/>
      <c r="H1566"/>
      <c r="I1566"/>
      <c r="J1566"/>
      <c r="K1566"/>
      <c r="L1566"/>
      <c r="M1566"/>
      <c r="N1566"/>
      <c r="O1566">
        <f t="shared" si="416"/>
        <v>12</v>
      </c>
      <c r="P1566" s="224">
        <v>7</v>
      </c>
      <c r="Q1566">
        <f t="shared" si="404"/>
        <v>2.0686226440048941E+66</v>
      </c>
      <c r="R1566">
        <f t="shared" si="405"/>
        <v>1.4568399306169638E+73</v>
      </c>
      <c r="S1566">
        <f t="shared" si="406"/>
        <v>1.4199381830019197E-7</v>
      </c>
      <c r="T1566" s="225">
        <f t="shared" si="407"/>
        <v>0.9999999235417959</v>
      </c>
      <c r="U1566">
        <f t="shared" si="408"/>
        <v>3.3751211560079886E+66</v>
      </c>
      <c r="V1566">
        <f t="shared" si="409"/>
        <v>1.2140332755141435E+72</v>
      </c>
      <c r="W1566">
        <f t="shared" si="410"/>
        <v>2.7800894951405871E-6</v>
      </c>
      <c r="X1566" s="225">
        <f t="shared" si="411"/>
        <v>0.99999830182292115</v>
      </c>
      <c r="Y1566">
        <f t="shared" si="412"/>
        <v>6.000215388458634E+66</v>
      </c>
      <c r="Z1566">
        <f t="shared" si="413"/>
        <v>2.2073332282075292E+71</v>
      </c>
      <c r="AA1566">
        <f t="shared" si="414"/>
        <v>2.7183097285819073E-5</v>
      </c>
      <c r="AB1566">
        <f t="shared" si="415"/>
        <v>0.99998100348828356</v>
      </c>
    </row>
    <row r="1567" spans="1:28" hidden="1" x14ac:dyDescent="0.2">
      <c r="A1567"/>
      <c r="B1567"/>
      <c r="C1567"/>
      <c r="D1567"/>
      <c r="E1567"/>
      <c r="F1567"/>
      <c r="G1567"/>
      <c r="H1567"/>
      <c r="I1567"/>
      <c r="J1567"/>
      <c r="K1567"/>
      <c r="L1567"/>
      <c r="M1567"/>
      <c r="N1567"/>
      <c r="O1567">
        <f t="shared" si="416"/>
        <v>12</v>
      </c>
      <c r="P1567" s="224">
        <v>8</v>
      </c>
      <c r="Q1567">
        <f t="shared" si="404"/>
        <v>5.1715566100122203E+66</v>
      </c>
      <c r="R1567">
        <f t="shared" si="405"/>
        <v>1.4568399306169638E+73</v>
      </c>
      <c r="S1567">
        <f t="shared" si="406"/>
        <v>3.5498454575047886E-7</v>
      </c>
      <c r="T1567" s="225">
        <f t="shared" si="407"/>
        <v>0.99999978154797764</v>
      </c>
      <c r="U1567">
        <f t="shared" si="408"/>
        <v>7.7573349150183532E+66</v>
      </c>
      <c r="V1567">
        <f t="shared" si="409"/>
        <v>1.2140332755141435E+72</v>
      </c>
      <c r="W1567">
        <f t="shared" si="410"/>
        <v>6.3897218235086018E-6</v>
      </c>
      <c r="X1567" s="225">
        <f t="shared" si="411"/>
        <v>0.99999552173342598</v>
      </c>
      <c r="Y1567">
        <f t="shared" si="412"/>
        <v>1.2656704335029959E+67</v>
      </c>
      <c r="Z1567">
        <f t="shared" si="413"/>
        <v>2.2073332282075292E+71</v>
      </c>
      <c r="AA1567">
        <f t="shared" si="414"/>
        <v>5.7339345837274733E-5</v>
      </c>
      <c r="AB1567">
        <f t="shared" si="415"/>
        <v>0.99995382039099778</v>
      </c>
    </row>
    <row r="1568" spans="1:28" hidden="1" x14ac:dyDescent="0.2">
      <c r="A1568"/>
      <c r="B1568"/>
      <c r="C1568"/>
      <c r="D1568"/>
      <c r="E1568"/>
      <c r="F1568"/>
      <c r="G1568"/>
      <c r="H1568"/>
      <c r="I1568"/>
      <c r="J1568"/>
      <c r="K1568"/>
      <c r="L1568"/>
      <c r="M1568"/>
      <c r="N1568"/>
      <c r="O1568">
        <f t="shared" si="416"/>
        <v>12</v>
      </c>
      <c r="P1568" s="224">
        <v>9</v>
      </c>
      <c r="Q1568">
        <f t="shared" si="404"/>
        <v>1.2066965423362007E+67</v>
      </c>
      <c r="R1568">
        <f t="shared" si="405"/>
        <v>1.4568399306169638E+73</v>
      </c>
      <c r="S1568">
        <f t="shared" si="406"/>
        <v>8.2829727341779501E-7</v>
      </c>
      <c r="T1568" s="225">
        <f t="shared" si="407"/>
        <v>0.99999942656343188</v>
      </c>
      <c r="U1568">
        <f t="shared" si="408"/>
        <v>1.6663904632261597E+67</v>
      </c>
      <c r="V1568">
        <f t="shared" si="409"/>
        <v>1.2140332755141435E+72</v>
      </c>
      <c r="W1568">
        <f t="shared" si="410"/>
        <v>1.3726069102351769E-5</v>
      </c>
      <c r="X1568" s="225">
        <f t="shared" si="411"/>
        <v>0.99998913201160244</v>
      </c>
      <c r="Y1568">
        <f t="shared" si="412"/>
        <v>2.4995856948392472E+67</v>
      </c>
      <c r="Z1568">
        <f t="shared" si="413"/>
        <v>2.2073332282075292E+71</v>
      </c>
      <c r="AA1568">
        <f t="shared" si="414"/>
        <v>1.1324007009440267E-4</v>
      </c>
      <c r="AB1568">
        <f t="shared" si="415"/>
        <v>0.99989648104516049</v>
      </c>
    </row>
    <row r="1569" spans="1:28" hidden="1" x14ac:dyDescent="0.2">
      <c r="A1569"/>
      <c r="B1569"/>
      <c r="C1569"/>
      <c r="D1569"/>
      <c r="E1569"/>
      <c r="F1569"/>
      <c r="G1569"/>
      <c r="H1569"/>
      <c r="I1569"/>
      <c r="J1569"/>
      <c r="K1569"/>
      <c r="L1569"/>
      <c r="M1569"/>
      <c r="N1569"/>
      <c r="O1569">
        <f t="shared" si="416"/>
        <v>12</v>
      </c>
      <c r="P1569" s="224">
        <v>10</v>
      </c>
      <c r="Q1569">
        <f t="shared" si="404"/>
        <v>2.6547323931396175E+67</v>
      </c>
      <c r="R1569">
        <f t="shared" si="405"/>
        <v>1.4568399306169638E+73</v>
      </c>
      <c r="S1569">
        <f t="shared" si="406"/>
        <v>1.8222540015191323E-6</v>
      </c>
      <c r="T1569" s="225">
        <f t="shared" si="407"/>
        <v>0.99999859826615844</v>
      </c>
      <c r="U1569">
        <f t="shared" si="408"/>
        <v>3.3787503185413619E+67</v>
      </c>
      <c r="V1569">
        <f t="shared" si="409"/>
        <v>1.2140332755141435E+72</v>
      </c>
      <c r="W1569">
        <f t="shared" si="410"/>
        <v>2.783078838683775E-5</v>
      </c>
      <c r="X1569" s="225">
        <f t="shared" si="411"/>
        <v>0.99997540594250012</v>
      </c>
      <c r="Y1569">
        <f t="shared" si="412"/>
        <v>4.6658932970332471E+67</v>
      </c>
      <c r="Z1569">
        <f t="shared" si="413"/>
        <v>2.2073332282075292E+71</v>
      </c>
      <c r="AA1569">
        <f t="shared" si="414"/>
        <v>2.1138146417621766E-4</v>
      </c>
      <c r="AB1569">
        <f t="shared" si="415"/>
        <v>0.9997832409750661</v>
      </c>
    </row>
    <row r="1570" spans="1:28" hidden="1" x14ac:dyDescent="0.2">
      <c r="A1570"/>
      <c r="B1570"/>
      <c r="C1570"/>
      <c r="D1570"/>
      <c r="E1570"/>
      <c r="F1570"/>
      <c r="G1570"/>
      <c r="H1570"/>
      <c r="I1570"/>
      <c r="J1570"/>
      <c r="K1570"/>
      <c r="L1570"/>
      <c r="M1570"/>
      <c r="N1570"/>
      <c r="O1570">
        <f t="shared" si="416"/>
        <v>12</v>
      </c>
      <c r="P1570" s="224">
        <v>11</v>
      </c>
      <c r="Q1570">
        <f t="shared" si="404"/>
        <v>5.5508040947465135E+67</v>
      </c>
      <c r="R1570">
        <f t="shared" si="405"/>
        <v>1.4568399306169638E+73</v>
      </c>
      <c r="S1570">
        <f t="shared" si="406"/>
        <v>3.8101674577218503E-6</v>
      </c>
      <c r="T1570" s="225">
        <f t="shared" si="407"/>
        <v>0.99999677601215697</v>
      </c>
      <c r="U1570">
        <f t="shared" si="408"/>
        <v>6.5161613286154266E+67</v>
      </c>
      <c r="V1570">
        <f t="shared" si="409"/>
        <v>1.2140332755141435E+72</v>
      </c>
      <c r="W1570">
        <f t="shared" si="410"/>
        <v>5.3673663317472332E-5</v>
      </c>
      <c r="X1570" s="225">
        <f t="shared" si="411"/>
        <v>0.99994757515411326</v>
      </c>
      <c r="Y1570">
        <f t="shared" si="412"/>
        <v>8.2932962364197102E+67</v>
      </c>
      <c r="Z1570">
        <f t="shared" si="413"/>
        <v>2.2073332282075292E+71</v>
      </c>
      <c r="AA1570">
        <f t="shared" si="414"/>
        <v>3.7571564322231053E-4</v>
      </c>
      <c r="AB1570">
        <f t="shared" si="415"/>
        <v>0.99957185951088989</v>
      </c>
    </row>
    <row r="1571" spans="1:28" hidden="1" x14ac:dyDescent="0.2">
      <c r="A1571"/>
      <c r="B1571"/>
      <c r="C1571"/>
      <c r="D1571"/>
      <c r="E1571"/>
      <c r="F1571"/>
      <c r="G1571"/>
      <c r="H1571"/>
      <c r="I1571"/>
      <c r="J1571"/>
      <c r="K1571"/>
      <c r="L1571"/>
      <c r="M1571"/>
      <c r="N1571"/>
      <c r="O1571">
        <f t="shared" si="416"/>
        <v>12</v>
      </c>
      <c r="P1571" s="224">
        <v>12</v>
      </c>
      <c r="Q1571">
        <f t="shared" si="404"/>
        <v>1.1101608189492965E+68</v>
      </c>
      <c r="R1571">
        <f t="shared" si="405"/>
        <v>1.4568399306169638E+73</v>
      </c>
      <c r="S1571">
        <f t="shared" si="406"/>
        <v>7.6203349154436575E-6</v>
      </c>
      <c r="T1571" s="225">
        <f t="shared" si="407"/>
        <v>0.99999296584469921</v>
      </c>
      <c r="U1571">
        <f t="shared" si="408"/>
        <v>1.202674220528411E+68</v>
      </c>
      <c r="V1571">
        <f t="shared" si="409"/>
        <v>1.2140332755141435E+72</v>
      </c>
      <c r="W1571">
        <f t="shared" si="410"/>
        <v>9.9064353900767509E-5</v>
      </c>
      <c r="X1571" s="225">
        <f t="shared" si="411"/>
        <v>0.99989390149079582</v>
      </c>
      <c r="Y1571">
        <f t="shared" si="412"/>
        <v>1.4118349545333421E+68</v>
      </c>
      <c r="Z1571">
        <f t="shared" si="413"/>
        <v>2.2073332282075292E+71</v>
      </c>
      <c r="AA1571">
        <f t="shared" si="414"/>
        <v>6.3961115453321316E-4</v>
      </c>
      <c r="AB1571">
        <f t="shared" si="415"/>
        <v>0.99919614386766753</v>
      </c>
    </row>
    <row r="1572" spans="1:28" hidden="1" x14ac:dyDescent="0.2">
      <c r="A1572"/>
      <c r="B1572"/>
      <c r="C1572"/>
      <c r="D1572"/>
      <c r="E1572"/>
      <c r="F1572"/>
      <c r="G1572"/>
      <c r="H1572"/>
      <c r="I1572"/>
      <c r="J1572"/>
      <c r="K1572"/>
      <c r="L1572"/>
      <c r="M1572"/>
      <c r="N1572"/>
      <c r="O1572">
        <f t="shared" si="416"/>
        <v>12</v>
      </c>
      <c r="P1572" s="224">
        <v>13</v>
      </c>
      <c r="Q1572">
        <f t="shared" si="404"/>
        <v>2.1349246518255697E+68</v>
      </c>
      <c r="R1572">
        <f t="shared" si="405"/>
        <v>1.4568399306169638E+73</v>
      </c>
      <c r="S1572">
        <f t="shared" si="406"/>
        <v>1.4654490222007032E-5</v>
      </c>
      <c r="T1572" s="225">
        <f t="shared" si="407"/>
        <v>0.9999853455097838</v>
      </c>
      <c r="U1572">
        <f t="shared" si="408"/>
        <v>2.1349246518255697E+68</v>
      </c>
      <c r="V1572">
        <f t="shared" si="409"/>
        <v>1.2140332755141435E+72</v>
      </c>
      <c r="W1572">
        <f t="shared" si="410"/>
        <v>1.7585388266408336E-4</v>
      </c>
      <c r="X1572" s="225">
        <f t="shared" si="411"/>
        <v>0.9997948371368951</v>
      </c>
      <c r="Y1572">
        <f t="shared" si="412"/>
        <v>2.3128350394777127E+68</v>
      </c>
      <c r="Z1572">
        <f t="shared" si="413"/>
        <v>2.2073332282075292E+71</v>
      </c>
      <c r="AA1572">
        <f t="shared" si="414"/>
        <v>1.0477960508735043E-3</v>
      </c>
      <c r="AB1572">
        <f t="shared" si="415"/>
        <v>0.99855653271313427</v>
      </c>
    </row>
    <row r="1573" spans="1:28" hidden="1" x14ac:dyDescent="0.2">
      <c r="A1573"/>
      <c r="B1573"/>
      <c r="C1573"/>
      <c r="D1573"/>
      <c r="E1573"/>
      <c r="F1573"/>
      <c r="G1573"/>
      <c r="H1573"/>
      <c r="I1573"/>
      <c r="J1573"/>
      <c r="K1573"/>
      <c r="L1573"/>
      <c r="M1573"/>
      <c r="N1573"/>
      <c r="O1573">
        <f t="shared" si="416"/>
        <v>12</v>
      </c>
      <c r="P1573" s="224">
        <v>14</v>
      </c>
      <c r="Q1573">
        <f t="shared" si="404"/>
        <v>3.9648600676760832E+68</v>
      </c>
      <c r="R1573">
        <f t="shared" si="405"/>
        <v>1.4568399306169638E+73</v>
      </c>
      <c r="S1573">
        <f t="shared" si="406"/>
        <v>2.7215481840870375E-5</v>
      </c>
      <c r="T1573" s="225">
        <f t="shared" si="407"/>
        <v>0.99997069101956182</v>
      </c>
      <c r="U1573">
        <f t="shared" si="408"/>
        <v>3.6598708317009805E+68</v>
      </c>
      <c r="V1573">
        <f t="shared" si="409"/>
        <v>1.2140332755141435E+72</v>
      </c>
      <c r="W1573">
        <f t="shared" si="410"/>
        <v>3.0146379885271463E-4</v>
      </c>
      <c r="X1573" s="225">
        <f t="shared" si="411"/>
        <v>0.99961898325423104</v>
      </c>
      <c r="Y1573">
        <f t="shared" si="412"/>
        <v>3.659870831700981E+68</v>
      </c>
      <c r="Z1573">
        <f t="shared" si="413"/>
        <v>2.2073332282075292E+71</v>
      </c>
      <c r="AA1573">
        <f t="shared" si="414"/>
        <v>1.6580508936899342E-3</v>
      </c>
      <c r="AB1573">
        <f t="shared" si="415"/>
        <v>0.99750873666226081</v>
      </c>
    </row>
    <row r="1574" spans="1:28" hidden="1" x14ac:dyDescent="0.2">
      <c r="A1574"/>
      <c r="B1574"/>
      <c r="C1574"/>
      <c r="D1574"/>
      <c r="E1574"/>
      <c r="F1574"/>
      <c r="G1574"/>
      <c r="H1574"/>
      <c r="I1574"/>
      <c r="J1574"/>
      <c r="K1574"/>
      <c r="L1574"/>
      <c r="M1574"/>
      <c r="N1574"/>
      <c r="O1574">
        <f t="shared" si="416"/>
        <v>12</v>
      </c>
      <c r="P1574" s="224">
        <v>15</v>
      </c>
      <c r="Q1574">
        <f t="shared" si="404"/>
        <v>7.1367481218168949E+68</v>
      </c>
      <c r="R1574">
        <f t="shared" si="405"/>
        <v>1.4568399306169638E+73</v>
      </c>
      <c r="S1574">
        <f t="shared" si="406"/>
        <v>4.8987867313566293E-5</v>
      </c>
      <c r="T1574" s="225">
        <f t="shared" si="407"/>
        <v>0.99994347553772089</v>
      </c>
      <c r="U1574">
        <f t="shared" si="408"/>
        <v>6.0794521037699888E+68</v>
      </c>
      <c r="V1574">
        <f t="shared" si="409"/>
        <v>1.2140332755141435E+72</v>
      </c>
      <c r="W1574">
        <f t="shared" si="410"/>
        <v>5.0076486587201157E-4</v>
      </c>
      <c r="X1574" s="225">
        <f t="shared" si="411"/>
        <v>0.99931751945537828</v>
      </c>
      <c r="Y1574">
        <f t="shared" si="412"/>
        <v>5.6118019419414994E+68</v>
      </c>
      <c r="Z1574">
        <f t="shared" si="413"/>
        <v>2.2073332282075292E+71</v>
      </c>
      <c r="AA1574">
        <f t="shared" si="414"/>
        <v>2.5423447036578969E-3</v>
      </c>
      <c r="AB1574">
        <f t="shared" si="415"/>
        <v>0.99585068576857083</v>
      </c>
    </row>
    <row r="1575" spans="1:28" hidden="1" x14ac:dyDescent="0.2">
      <c r="A1575"/>
      <c r="B1575"/>
      <c r="C1575"/>
      <c r="D1575"/>
      <c r="E1575"/>
      <c r="F1575"/>
      <c r="G1575"/>
      <c r="H1575"/>
      <c r="I1575"/>
      <c r="J1575"/>
      <c r="K1575"/>
      <c r="L1575"/>
      <c r="M1575"/>
      <c r="N1575"/>
      <c r="O1575">
        <f t="shared" si="416"/>
        <v>12</v>
      </c>
      <c r="P1575" s="224">
        <v>16</v>
      </c>
      <c r="Q1575">
        <f t="shared" si="404"/>
        <v>1.2489309213179681E+69</v>
      </c>
      <c r="R1575">
        <f t="shared" si="405"/>
        <v>1.4568399306169638E+73</v>
      </c>
      <c r="S1575">
        <f t="shared" si="406"/>
        <v>8.5728767798741811E-5</v>
      </c>
      <c r="T1575" s="225">
        <f t="shared" si="407"/>
        <v>0.99989448767040734</v>
      </c>
      <c r="U1575">
        <f t="shared" si="408"/>
        <v>9.8130286674982307E+68</v>
      </c>
      <c r="V1575">
        <f t="shared" si="409"/>
        <v>1.2140332755141435E+72</v>
      </c>
      <c r="W1575">
        <f t="shared" si="410"/>
        <v>8.0829981067383921E-4</v>
      </c>
      <c r="X1575" s="225">
        <f t="shared" si="411"/>
        <v>0.99881675458950625</v>
      </c>
      <c r="Y1575">
        <f t="shared" si="412"/>
        <v>8.3592466426837363E+68</v>
      </c>
      <c r="Z1575">
        <f t="shared" si="413"/>
        <v>2.2073332282075292E+71</v>
      </c>
      <c r="AA1575">
        <f t="shared" si="414"/>
        <v>3.7870342981570957E-3</v>
      </c>
      <c r="AB1575">
        <f t="shared" si="415"/>
        <v>0.99330834106491295</v>
      </c>
    </row>
    <row r="1576" spans="1:28" hidden="1" x14ac:dyDescent="0.2">
      <c r="A1576"/>
      <c r="B1576"/>
      <c r="C1576"/>
      <c r="D1576"/>
      <c r="E1576"/>
      <c r="F1576"/>
      <c r="G1576"/>
      <c r="H1576"/>
      <c r="I1576"/>
      <c r="J1576"/>
      <c r="K1576"/>
      <c r="L1576"/>
      <c r="M1576"/>
      <c r="N1576"/>
      <c r="O1576">
        <f t="shared" si="416"/>
        <v>12</v>
      </c>
      <c r="P1576" s="224">
        <v>17</v>
      </c>
      <c r="Q1576">
        <f t="shared" si="404"/>
        <v>2.130529218718858E+69</v>
      </c>
      <c r="R1576">
        <f t="shared" si="405"/>
        <v>1.4568399306169638E+73</v>
      </c>
      <c r="S1576">
        <f t="shared" si="406"/>
        <v>1.4624319212726346E-4</v>
      </c>
      <c r="T1576" s="225">
        <f t="shared" si="407"/>
        <v>0.99980875890260856</v>
      </c>
      <c r="U1576">
        <f t="shared" si="408"/>
        <v>1.5427970204516074E+69</v>
      </c>
      <c r="V1576">
        <f t="shared" si="409"/>
        <v>1.2140332755141435E+72</v>
      </c>
      <c r="W1576">
        <f t="shared" si="410"/>
        <v>1.2708029108989887E-3</v>
      </c>
      <c r="X1576" s="225">
        <f t="shared" si="411"/>
        <v>0.99800845477883238</v>
      </c>
      <c r="Y1576">
        <f t="shared" si="412"/>
        <v>1.212197658926252E+69</v>
      </c>
      <c r="Z1576">
        <f t="shared" si="413"/>
        <v>2.2073332282075292E+71</v>
      </c>
      <c r="AA1576">
        <f t="shared" si="414"/>
        <v>5.491684007813448E-3</v>
      </c>
      <c r="AB1576">
        <f t="shared" si="415"/>
        <v>0.98952130676675587</v>
      </c>
    </row>
    <row r="1577" spans="1:28" hidden="1" x14ac:dyDescent="0.2">
      <c r="A1577"/>
      <c r="B1577"/>
      <c r="C1577"/>
      <c r="D1577"/>
      <c r="E1577"/>
      <c r="F1577"/>
      <c r="G1577"/>
      <c r="H1577"/>
      <c r="I1577"/>
      <c r="J1577"/>
      <c r="K1577"/>
      <c r="L1577"/>
      <c r="M1577"/>
      <c r="N1577"/>
      <c r="O1577">
        <f t="shared" si="416"/>
        <v>12</v>
      </c>
      <c r="P1577" s="224">
        <v>18</v>
      </c>
      <c r="Q1577">
        <f t="shared" si="404"/>
        <v>3.5508820311981057E+69</v>
      </c>
      <c r="R1577">
        <f t="shared" si="405"/>
        <v>1.4568399306169638E+73</v>
      </c>
      <c r="S1577">
        <f t="shared" si="406"/>
        <v>2.4373865354543971E-4</v>
      </c>
      <c r="T1577" s="225">
        <f t="shared" si="407"/>
        <v>0.99966251571048126</v>
      </c>
      <c r="U1577">
        <f t="shared" si="408"/>
        <v>2.3672546874653969E+69</v>
      </c>
      <c r="V1577">
        <f t="shared" si="409"/>
        <v>1.2140332755141435E+72</v>
      </c>
      <c r="W1577">
        <f t="shared" si="410"/>
        <v>1.9499092283635007E-3</v>
      </c>
      <c r="X1577" s="225">
        <f t="shared" si="411"/>
        <v>0.99673765186793339</v>
      </c>
      <c r="Y1577">
        <f t="shared" si="412"/>
        <v>1.7142189116128965E+69</v>
      </c>
      <c r="Z1577">
        <f t="shared" si="413"/>
        <v>2.2073332282075292E+71</v>
      </c>
      <c r="AA1577">
        <f t="shared" si="414"/>
        <v>7.766017788827166E-3</v>
      </c>
      <c r="AB1577">
        <f t="shared" si="415"/>
        <v>0.98402962275894246</v>
      </c>
    </row>
    <row r="1578" spans="1:28" hidden="1" x14ac:dyDescent="0.2">
      <c r="A1578"/>
      <c r="B1578"/>
      <c r="C1578"/>
      <c r="D1578"/>
      <c r="E1578"/>
      <c r="F1578"/>
      <c r="G1578"/>
      <c r="H1578"/>
      <c r="I1578"/>
      <c r="J1578"/>
      <c r="K1578"/>
      <c r="L1578"/>
      <c r="M1578"/>
      <c r="N1578"/>
      <c r="O1578">
        <f t="shared" si="416"/>
        <v>12</v>
      </c>
      <c r="P1578" s="224">
        <v>19</v>
      </c>
      <c r="Q1578">
        <f t="shared" si="404"/>
        <v>5.7935443666916529E+69</v>
      </c>
      <c r="R1578">
        <f t="shared" si="405"/>
        <v>1.4568399306169638E+73</v>
      </c>
      <c r="S1578">
        <f t="shared" si="406"/>
        <v>3.9767885578466524E-4</v>
      </c>
      <c r="T1578" s="225">
        <f t="shared" si="407"/>
        <v>0.99941877705693583</v>
      </c>
      <c r="U1578">
        <f t="shared" si="408"/>
        <v>3.5508820311981057E+69</v>
      </c>
      <c r="V1578">
        <f t="shared" si="409"/>
        <v>1.2140332755141435E+72</v>
      </c>
      <c r="W1578">
        <f t="shared" si="410"/>
        <v>2.9248638425452599E-3</v>
      </c>
      <c r="X1578" s="225">
        <f t="shared" si="411"/>
        <v>0.99478774263956993</v>
      </c>
      <c r="Y1578">
        <f t="shared" si="412"/>
        <v>2.3672546874653969E+69</v>
      </c>
      <c r="Z1578">
        <f t="shared" si="413"/>
        <v>2.2073332282075292E+71</v>
      </c>
      <c r="AA1578">
        <f t="shared" si="414"/>
        <v>1.0724500755999277E-2</v>
      </c>
      <c r="AB1578">
        <f t="shared" si="415"/>
        <v>0.97626360497011533</v>
      </c>
    </row>
    <row r="1579" spans="1:28" hidden="1" x14ac:dyDescent="0.2">
      <c r="A1579"/>
      <c r="B1579"/>
      <c r="C1579"/>
      <c r="D1579"/>
      <c r="E1579"/>
      <c r="F1579"/>
      <c r="G1579"/>
      <c r="H1579"/>
      <c r="I1579"/>
      <c r="J1579"/>
      <c r="K1579"/>
      <c r="L1579"/>
      <c r="M1579"/>
      <c r="N1579"/>
      <c r="O1579">
        <f t="shared" si="416"/>
        <v>12</v>
      </c>
      <c r="P1579" s="224">
        <v>20</v>
      </c>
      <c r="Q1579">
        <f t="shared" si="404"/>
        <v>9.2696709867066278E+69</v>
      </c>
      <c r="R1579">
        <f t="shared" si="405"/>
        <v>1.4568399306169638E+73</v>
      </c>
      <c r="S1579">
        <f t="shared" si="406"/>
        <v>6.3628616925546328E-4</v>
      </c>
      <c r="T1579" s="225">
        <f t="shared" si="407"/>
        <v>0.99902109820115115</v>
      </c>
      <c r="U1579">
        <f t="shared" si="408"/>
        <v>5.2141899300224895E+69</v>
      </c>
      <c r="V1579">
        <f t="shared" si="409"/>
        <v>1.2140332755141435E+72</v>
      </c>
      <c r="W1579">
        <f t="shared" si="410"/>
        <v>4.294931642474362E-3</v>
      </c>
      <c r="X1579" s="225">
        <f t="shared" si="411"/>
        <v>0.99186287879702462</v>
      </c>
      <c r="Y1579">
        <f t="shared" si="412"/>
        <v>3.1957938280782966E+69</v>
      </c>
      <c r="Z1579">
        <f t="shared" si="413"/>
        <v>2.2073332282075292E+71</v>
      </c>
      <c r="AA1579">
        <f t="shared" si="414"/>
        <v>1.4478076020599072E-2</v>
      </c>
      <c r="AB1579">
        <f t="shared" si="415"/>
        <v>0.96553910421411604</v>
      </c>
    </row>
    <row r="1580" spans="1:28" hidden="1" x14ac:dyDescent="0.2">
      <c r="A1580"/>
      <c r="B1580"/>
      <c r="C1580"/>
      <c r="D1580"/>
      <c r="E1580"/>
      <c r="F1580"/>
      <c r="G1580"/>
      <c r="H1580"/>
      <c r="I1580"/>
      <c r="J1580"/>
      <c r="K1580"/>
      <c r="L1580"/>
      <c r="M1580"/>
      <c r="N1580"/>
      <c r="O1580">
        <f t="shared" si="416"/>
        <v>12</v>
      </c>
      <c r="P1580" s="224">
        <v>21</v>
      </c>
      <c r="Q1580">
        <f t="shared" si="404"/>
        <v>1.4566625836253591E+70</v>
      </c>
      <c r="R1580">
        <f t="shared" si="405"/>
        <v>1.4568399306169638E+73</v>
      </c>
      <c r="S1580">
        <f t="shared" si="406"/>
        <v>9.9987826597289263E-4</v>
      </c>
      <c r="T1580" s="225">
        <f t="shared" si="407"/>
        <v>0.99838481203189566</v>
      </c>
      <c r="U1580">
        <f t="shared" si="408"/>
        <v>7.5040193701910818E+69</v>
      </c>
      <c r="V1580">
        <f t="shared" si="409"/>
        <v>1.2140332755141435E+72</v>
      </c>
      <c r="W1580">
        <f t="shared" si="410"/>
        <v>6.1810656441958949E-3</v>
      </c>
      <c r="X1580" s="225">
        <f t="shared" si="411"/>
        <v>0.98756794715455021</v>
      </c>
      <c r="Y1580">
        <f t="shared" si="412"/>
        <v>4.2210108957324914E+69</v>
      </c>
      <c r="Z1580">
        <f t="shared" si="413"/>
        <v>2.2073332282075292E+71</v>
      </c>
      <c r="AA1580">
        <f t="shared" si="414"/>
        <v>1.9122671836731123E-2</v>
      </c>
      <c r="AB1580">
        <f t="shared" si="415"/>
        <v>0.95106102819351701</v>
      </c>
    </row>
    <row r="1581" spans="1:28" hidden="1" x14ac:dyDescent="0.2">
      <c r="A1581"/>
      <c r="B1581"/>
      <c r="C1581"/>
      <c r="D1581"/>
      <c r="E1581"/>
      <c r="F1581"/>
      <c r="G1581"/>
      <c r="H1581"/>
      <c r="I1581"/>
      <c r="J1581"/>
      <c r="K1581"/>
      <c r="L1581"/>
      <c r="M1581"/>
      <c r="N1581"/>
      <c r="O1581">
        <f t="shared" si="416"/>
        <v>12</v>
      </c>
      <c r="P1581" s="224">
        <v>22</v>
      </c>
      <c r="Q1581">
        <f t="shared" si="404"/>
        <v>2.2512058110573184E+70</v>
      </c>
      <c r="R1581">
        <f t="shared" si="405"/>
        <v>1.4568399306169638E+73</v>
      </c>
      <c r="S1581">
        <f t="shared" si="406"/>
        <v>1.5452664110489785E-3</v>
      </c>
      <c r="T1581" s="225">
        <f t="shared" si="407"/>
        <v>0.99738493376592274</v>
      </c>
      <c r="U1581">
        <f t="shared" si="408"/>
        <v>1.059390969909352E+70</v>
      </c>
      <c r="V1581">
        <f t="shared" si="409"/>
        <v>1.2140332755141435E+72</v>
      </c>
      <c r="W1581">
        <f t="shared" si="410"/>
        <v>8.7262103212179219E-3</v>
      </c>
      <c r="X1581" s="225">
        <f t="shared" si="411"/>
        <v>0.98138688151035436</v>
      </c>
      <c r="Y1581">
        <f t="shared" si="412"/>
        <v>5.4574686328662407E+69</v>
      </c>
      <c r="Z1581">
        <f t="shared" si="413"/>
        <v>2.2073332282075292E+71</v>
      </c>
      <c r="AA1581">
        <f t="shared" si="414"/>
        <v>2.4724262576783628E-2</v>
      </c>
      <c r="AB1581">
        <f t="shared" si="415"/>
        <v>0.9319383563567859</v>
      </c>
    </row>
    <row r="1582" spans="1:28" hidden="1" x14ac:dyDescent="0.2">
      <c r="A1582"/>
      <c r="B1582"/>
      <c r="C1582"/>
      <c r="D1582"/>
      <c r="E1582"/>
      <c r="F1582"/>
      <c r="G1582"/>
      <c r="H1582"/>
      <c r="I1582"/>
      <c r="J1582"/>
      <c r="K1582"/>
      <c r="L1582"/>
      <c r="M1582"/>
      <c r="N1582"/>
      <c r="O1582">
        <f t="shared" si="416"/>
        <v>12</v>
      </c>
      <c r="P1582" s="224">
        <v>23</v>
      </c>
      <c r="Q1582">
        <f t="shared" si="404"/>
        <v>3.4257479733480866E+70</v>
      </c>
      <c r="R1582">
        <f t="shared" si="405"/>
        <v>1.4568399306169638E+73</v>
      </c>
      <c r="S1582">
        <f t="shared" si="406"/>
        <v>2.3514923646397452E-3</v>
      </c>
      <c r="T1582" s="225">
        <f t="shared" si="407"/>
        <v>0.99583966735487373</v>
      </c>
      <c r="U1582">
        <f t="shared" si="408"/>
        <v>1.4681777028634696E+70</v>
      </c>
      <c r="V1582">
        <f t="shared" si="409"/>
        <v>1.2140332755141435E+72</v>
      </c>
      <c r="W1582">
        <f t="shared" si="410"/>
        <v>1.209338930386151E-2</v>
      </c>
      <c r="X1582" s="225">
        <f t="shared" si="411"/>
        <v>0.97266067118913646</v>
      </c>
      <c r="Y1582">
        <f t="shared" si="412"/>
        <v>6.9090715428870827E+69</v>
      </c>
      <c r="Z1582">
        <f t="shared" si="413"/>
        <v>2.2073332282075292E+71</v>
      </c>
      <c r="AA1582">
        <f t="shared" si="414"/>
        <v>3.1300537021760021E-2</v>
      </c>
      <c r="AB1582">
        <f t="shared" si="415"/>
        <v>0.90721409378000228</v>
      </c>
    </row>
    <row r="1583" spans="1:28" hidden="1" x14ac:dyDescent="0.2">
      <c r="A1583"/>
      <c r="B1583"/>
      <c r="C1583"/>
      <c r="D1583"/>
      <c r="E1583"/>
      <c r="F1583"/>
      <c r="G1583"/>
      <c r="H1583"/>
      <c r="I1583"/>
      <c r="J1583"/>
      <c r="K1583"/>
      <c r="L1583"/>
      <c r="M1583"/>
      <c r="N1583"/>
      <c r="O1583">
        <f t="shared" si="416"/>
        <v>12</v>
      </c>
      <c r="P1583" s="224">
        <v>24</v>
      </c>
      <c r="Q1583">
        <f t="shared" si="404"/>
        <v>5.1386219600221722E+70</v>
      </c>
      <c r="R1583">
        <f t="shared" si="405"/>
        <v>1.4568399306169638E+73</v>
      </c>
      <c r="S1583">
        <f t="shared" si="406"/>
        <v>3.5272385469596471E-3</v>
      </c>
      <c r="T1583" s="225">
        <f t="shared" si="407"/>
        <v>0.99348817499023401</v>
      </c>
      <c r="U1583">
        <f t="shared" si="408"/>
        <v>1.9983529844530483E+70</v>
      </c>
      <c r="V1583">
        <f t="shared" si="409"/>
        <v>1.2140332755141435E+72</v>
      </c>
      <c r="W1583">
        <f t="shared" si="410"/>
        <v>1.6460446552478105E-2</v>
      </c>
      <c r="X1583" s="225">
        <f t="shared" si="411"/>
        <v>0.96056728188527496</v>
      </c>
      <c r="Y1583">
        <f t="shared" si="412"/>
        <v>8.5643699333702304E+69</v>
      </c>
      <c r="Z1583">
        <f t="shared" si="413"/>
        <v>2.2073332282075292E+71</v>
      </c>
      <c r="AA1583">
        <f t="shared" si="414"/>
        <v>3.8799624016555713E-2</v>
      </c>
      <c r="AB1583">
        <f t="shared" si="415"/>
        <v>0.87591355675824223</v>
      </c>
    </row>
    <row r="1584" spans="1:28" hidden="1" x14ac:dyDescent="0.2">
      <c r="A1584"/>
      <c r="B1584"/>
      <c r="C1584"/>
      <c r="D1584"/>
      <c r="E1584"/>
      <c r="F1584"/>
      <c r="G1584"/>
      <c r="H1584"/>
      <c r="I1584"/>
      <c r="J1584"/>
      <c r="K1584"/>
      <c r="L1584"/>
      <c r="M1584"/>
      <c r="N1584"/>
      <c r="O1584">
        <f t="shared" si="416"/>
        <v>12</v>
      </c>
      <c r="P1584" s="224">
        <v>25</v>
      </c>
      <c r="Q1584">
        <f t="shared" si="404"/>
        <v>7.6051605008326139E+70</v>
      </c>
      <c r="R1584">
        <f t="shared" si="405"/>
        <v>1.4568399306169638E+73</v>
      </c>
      <c r="S1584">
        <f t="shared" si="406"/>
        <v>5.22031304950014E-3</v>
      </c>
      <c r="T1584" s="225">
        <f t="shared" si="407"/>
        <v>0.98996093644327432</v>
      </c>
      <c r="U1584">
        <f t="shared" si="408"/>
        <v>2.6720834192115304E+70</v>
      </c>
      <c r="V1584">
        <f t="shared" si="409"/>
        <v>1.2140332755141435E+72</v>
      </c>
      <c r="W1584">
        <f t="shared" si="410"/>
        <v>2.2009968533028078E-2</v>
      </c>
      <c r="X1584" s="225">
        <f t="shared" si="411"/>
        <v>0.94410683533279682</v>
      </c>
      <c r="Y1584">
        <f t="shared" si="412"/>
        <v>1.0391435519155854E+70</v>
      </c>
      <c r="Z1584">
        <f t="shared" si="413"/>
        <v>2.2073332282075292E+71</v>
      </c>
      <c r="AA1584">
        <f t="shared" si="414"/>
        <v>4.7076877140087486E-2</v>
      </c>
      <c r="AB1584">
        <f t="shared" si="415"/>
        <v>0.83711393274168655</v>
      </c>
    </row>
    <row r="1585" spans="1:28" hidden="1" x14ac:dyDescent="0.2">
      <c r="A1585"/>
      <c r="B1585"/>
      <c r="C1585"/>
      <c r="D1585"/>
      <c r="E1585"/>
      <c r="F1585"/>
      <c r="G1585"/>
      <c r="H1585"/>
      <c r="I1585"/>
      <c r="J1585"/>
      <c r="K1585"/>
      <c r="L1585"/>
      <c r="M1585"/>
      <c r="N1585"/>
      <c r="O1585">
        <f t="shared" si="416"/>
        <v>12</v>
      </c>
      <c r="P1585" s="224">
        <v>26</v>
      </c>
      <c r="Q1585">
        <f t="shared" si="404"/>
        <v>1.1115234578140317E+71</v>
      </c>
      <c r="R1585">
        <f t="shared" si="405"/>
        <v>1.4568399306169638E+73</v>
      </c>
      <c r="S1585">
        <f t="shared" si="406"/>
        <v>7.629688303115824E-3</v>
      </c>
      <c r="T1585" s="225">
        <f t="shared" si="407"/>
        <v>0.98474062339377422</v>
      </c>
      <c r="U1585">
        <f t="shared" si="408"/>
        <v>3.5100740773073614E+70</v>
      </c>
      <c r="V1585">
        <f t="shared" si="409"/>
        <v>1.2140332755141435E+72</v>
      </c>
      <c r="W1585">
        <f t="shared" si="410"/>
        <v>2.8912503043385232E-2</v>
      </c>
      <c r="X1585" s="225">
        <f t="shared" si="411"/>
        <v>0.92209686679976877</v>
      </c>
      <c r="Y1585">
        <f t="shared" si="412"/>
        <v>1.2332692704053223E+70</v>
      </c>
      <c r="Z1585">
        <f t="shared" si="413"/>
        <v>2.2073332282075292E+71</v>
      </c>
      <c r="AA1585">
        <f t="shared" si="414"/>
        <v>5.5871458583840641E-2</v>
      </c>
      <c r="AB1585">
        <f t="shared" si="415"/>
        <v>0.79003705560159909</v>
      </c>
    </row>
    <row r="1586" spans="1:28" hidden="1" x14ac:dyDescent="0.2">
      <c r="A1586"/>
      <c r="B1586"/>
      <c r="C1586"/>
      <c r="D1586"/>
      <c r="E1586"/>
      <c r="F1586"/>
      <c r="G1586"/>
      <c r="H1586"/>
      <c r="I1586"/>
      <c r="J1586"/>
      <c r="K1586"/>
      <c r="L1586"/>
      <c r="M1586"/>
      <c r="N1586"/>
      <c r="O1586">
        <f t="shared" si="416"/>
        <v>12</v>
      </c>
      <c r="P1586" s="224">
        <v>27</v>
      </c>
      <c r="Q1586">
        <f t="shared" si="404"/>
        <v>1.6055338835091369E+71</v>
      </c>
      <c r="R1586">
        <f t="shared" si="405"/>
        <v>1.4568399306169638E+73</v>
      </c>
      <c r="S1586">
        <f t="shared" si="406"/>
        <v>1.1020660882278275E-2</v>
      </c>
      <c r="T1586" s="225">
        <f t="shared" si="407"/>
        <v>0.97711093509065838</v>
      </c>
      <c r="U1586">
        <f t="shared" si="408"/>
        <v>4.528428902205312E+70</v>
      </c>
      <c r="V1586">
        <f t="shared" si="409"/>
        <v>1.2140332755141435E+72</v>
      </c>
      <c r="W1586">
        <f t="shared" si="410"/>
        <v>3.7300698370788241E-2</v>
      </c>
      <c r="X1586" s="225">
        <f t="shared" si="411"/>
        <v>0.89318436375638355</v>
      </c>
      <c r="Y1586">
        <f t="shared" si="412"/>
        <v>1.4300301796437392E+70</v>
      </c>
      <c r="Z1586">
        <f t="shared" si="413"/>
        <v>2.2073332282075292E+71</v>
      </c>
      <c r="AA1586">
        <f t="shared" si="414"/>
        <v>6.4785423486104041E-2</v>
      </c>
      <c r="AB1586">
        <f t="shared" si="415"/>
        <v>0.73416559701775841</v>
      </c>
    </row>
    <row r="1587" spans="1:28" hidden="1" x14ac:dyDescent="0.2">
      <c r="A1587"/>
      <c r="B1587"/>
      <c r="C1587"/>
      <c r="D1587"/>
      <c r="E1587"/>
      <c r="F1587"/>
      <c r="G1587"/>
      <c r="H1587"/>
      <c r="I1587"/>
      <c r="J1587"/>
      <c r="K1587"/>
      <c r="L1587"/>
      <c r="M1587"/>
      <c r="N1587"/>
      <c r="O1587">
        <f t="shared" si="416"/>
        <v>12</v>
      </c>
      <c r="P1587" s="224">
        <v>28</v>
      </c>
      <c r="Q1587">
        <f t="shared" si="404"/>
        <v>2.2936198335844984E+71</v>
      </c>
      <c r="R1587">
        <f t="shared" si="405"/>
        <v>1.4568399306169638E+73</v>
      </c>
      <c r="S1587">
        <f t="shared" si="406"/>
        <v>1.5743801260397653E-2</v>
      </c>
      <c r="T1587" s="225">
        <f t="shared" si="407"/>
        <v>0.96609027420838012</v>
      </c>
      <c r="U1587">
        <f t="shared" si="408"/>
        <v>5.7340495839612044E+70</v>
      </c>
      <c r="V1587">
        <f t="shared" si="409"/>
        <v>1.2140332755141435E+72</v>
      </c>
      <c r="W1587">
        <f t="shared" si="410"/>
        <v>4.7231403781192345E-2</v>
      </c>
      <c r="X1587" s="225">
        <f t="shared" si="411"/>
        <v>0.85588366538559535</v>
      </c>
      <c r="Y1587">
        <f t="shared" si="412"/>
        <v>1.6172960365018971E+70</v>
      </c>
      <c r="Z1587">
        <f t="shared" si="413"/>
        <v>2.2073332282075292E+71</v>
      </c>
      <c r="AA1587">
        <f t="shared" si="414"/>
        <v>7.3269228942619904E-2</v>
      </c>
      <c r="AB1587">
        <f t="shared" si="415"/>
        <v>0.66938017353165435</v>
      </c>
    </row>
    <row r="1588" spans="1:28" hidden="1" x14ac:dyDescent="0.2">
      <c r="A1588"/>
      <c r="B1588"/>
      <c r="C1588"/>
      <c r="D1588"/>
      <c r="E1588"/>
      <c r="F1588"/>
      <c r="G1588"/>
      <c r="H1588"/>
      <c r="I1588"/>
      <c r="J1588"/>
      <c r="K1588"/>
      <c r="L1588"/>
      <c r="M1588"/>
      <c r="N1588"/>
      <c r="O1588">
        <f t="shared" si="416"/>
        <v>12</v>
      </c>
      <c r="P1588" s="224">
        <v>29</v>
      </c>
      <c r="Q1588">
        <f t="shared" si="404"/>
        <v>3.2427039026539306E+71</v>
      </c>
      <c r="R1588">
        <f t="shared" si="405"/>
        <v>1.4568399306169638E+73</v>
      </c>
      <c r="S1588">
        <f t="shared" si="406"/>
        <v>2.2258477644010368E-2</v>
      </c>
      <c r="T1588" s="225">
        <f t="shared" si="407"/>
        <v>0.95034647294798247</v>
      </c>
      <c r="U1588">
        <f t="shared" si="408"/>
        <v>7.1181305180208585E+70</v>
      </c>
      <c r="V1588">
        <f t="shared" si="409"/>
        <v>1.2140332755141435E+72</v>
      </c>
      <c r="W1588">
        <f t="shared" si="410"/>
        <v>5.8632087452515073E-2</v>
      </c>
      <c r="X1588" s="225">
        <f t="shared" si="411"/>
        <v>0.80865226160440296</v>
      </c>
      <c r="Y1588">
        <f t="shared" si="412"/>
        <v>1.7795326295052015E+70</v>
      </c>
      <c r="Z1588">
        <f t="shared" si="413"/>
        <v>2.2073332282075292E+71</v>
      </c>
      <c r="AA1588">
        <f t="shared" si="414"/>
        <v>8.0619120247207784E-2</v>
      </c>
      <c r="AB1588">
        <f t="shared" si="415"/>
        <v>0.59611094458903446</v>
      </c>
    </row>
    <row r="1589" spans="1:28" hidden="1" x14ac:dyDescent="0.2">
      <c r="A1589"/>
      <c r="B1589"/>
      <c r="C1589"/>
      <c r="D1589"/>
      <c r="E1589"/>
      <c r="F1589"/>
      <c r="G1589"/>
      <c r="H1589"/>
      <c r="I1589"/>
      <c r="J1589"/>
      <c r="K1589"/>
      <c r="L1589"/>
      <c r="M1589"/>
      <c r="N1589"/>
      <c r="O1589">
        <f t="shared" si="416"/>
        <v>12</v>
      </c>
      <c r="P1589" s="224">
        <v>30</v>
      </c>
      <c r="Q1589">
        <f t="shared" si="404"/>
        <v>4.5397854637154585E+71</v>
      </c>
      <c r="R1589">
        <f t="shared" si="405"/>
        <v>1.4568399306169638E+73</v>
      </c>
      <c r="S1589">
        <f t="shared" si="406"/>
        <v>3.1161868701614213E-2</v>
      </c>
      <c r="T1589" s="225">
        <f t="shared" si="407"/>
        <v>0.92808799530397212</v>
      </c>
      <c r="U1589">
        <f t="shared" si="408"/>
        <v>8.6472104070771471E+70</v>
      </c>
      <c r="V1589">
        <f t="shared" si="409"/>
        <v>1.2140332755141435E+72</v>
      </c>
      <c r="W1589">
        <f t="shared" si="410"/>
        <v>7.1227128460832762E-2</v>
      </c>
      <c r="X1589" s="225">
        <f t="shared" si="411"/>
        <v>0.75002017415188793</v>
      </c>
      <c r="Y1589">
        <f t="shared" si="412"/>
        <v>1.8981681381388953E+70</v>
      </c>
      <c r="Z1589">
        <f t="shared" si="413"/>
        <v>2.2073332282075292E+71</v>
      </c>
      <c r="AA1589">
        <f t="shared" si="414"/>
        <v>8.5993728263688937E-2</v>
      </c>
      <c r="AB1589">
        <f t="shared" si="415"/>
        <v>0.51549182434182672</v>
      </c>
    </row>
    <row r="1590" spans="1:28" hidden="1" x14ac:dyDescent="0.2">
      <c r="A1590"/>
      <c r="B1590"/>
      <c r="C1590"/>
      <c r="D1590"/>
      <c r="E1590"/>
      <c r="F1590"/>
      <c r="G1590"/>
      <c r="H1590"/>
      <c r="I1590"/>
      <c r="J1590"/>
      <c r="K1590"/>
      <c r="L1590"/>
      <c r="M1590"/>
      <c r="N1590"/>
      <c r="O1590">
        <f t="shared" si="416"/>
        <v>12</v>
      </c>
      <c r="P1590" s="224">
        <v>31</v>
      </c>
      <c r="Q1590">
        <f t="shared" si="404"/>
        <v>6.2971217722506164E+71</v>
      </c>
      <c r="R1590">
        <f t="shared" si="405"/>
        <v>1.4568399306169638E+73</v>
      </c>
      <c r="S1590">
        <f t="shared" si="406"/>
        <v>4.3224527553852948E-2</v>
      </c>
      <c r="T1590" s="225">
        <f t="shared" si="407"/>
        <v>0.89692612660235793</v>
      </c>
      <c r="U1590">
        <f t="shared" si="408"/>
        <v>1.0251128466454265E+71</v>
      </c>
      <c r="V1590">
        <f t="shared" si="409"/>
        <v>1.2140332755141435E+72</v>
      </c>
      <c r="W1590">
        <f t="shared" si="410"/>
        <v>8.4438611965663865E-2</v>
      </c>
      <c r="X1590" s="225">
        <f t="shared" si="411"/>
        <v>0.67879304569105514</v>
      </c>
      <c r="Y1590">
        <f t="shared" si="412"/>
        <v>1.9525958983722592E+70</v>
      </c>
      <c r="Z1590">
        <f t="shared" si="413"/>
        <v>2.2073332282075292E+71</v>
      </c>
      <c r="AA1590">
        <f t="shared" si="414"/>
        <v>8.8459498249744098E-2</v>
      </c>
      <c r="AB1590">
        <f t="shared" si="415"/>
        <v>0.42949809607813783</v>
      </c>
    </row>
    <row r="1591" spans="1:28" hidden="1" x14ac:dyDescent="0.2">
      <c r="A1591"/>
      <c r="B1591"/>
      <c r="C1591"/>
      <c r="D1591"/>
      <c r="E1591"/>
      <c r="F1591"/>
      <c r="G1591"/>
      <c r="H1591"/>
      <c r="I1591"/>
      <c r="J1591"/>
      <c r="K1591"/>
      <c r="L1591"/>
      <c r="M1591"/>
      <c r="N1591"/>
      <c r="O1591">
        <f t="shared" si="416"/>
        <v>12</v>
      </c>
      <c r="P1591" s="224">
        <v>32</v>
      </c>
      <c r="Q1591">
        <f t="shared" si="404"/>
        <v>8.65854243684446E+71</v>
      </c>
      <c r="R1591">
        <f t="shared" si="405"/>
        <v>1.4568399306169638E+73</v>
      </c>
      <c r="S1591">
        <f t="shared" si="406"/>
        <v>5.9433725386546857E-2</v>
      </c>
      <c r="T1591" s="225">
        <f t="shared" si="407"/>
        <v>0.85370159904850496</v>
      </c>
      <c r="U1591">
        <f t="shared" si="408"/>
        <v>1.1807103322969907E+71</v>
      </c>
      <c r="V1591">
        <f t="shared" si="409"/>
        <v>1.2140332755141435E+72</v>
      </c>
      <c r="W1591">
        <f t="shared" si="410"/>
        <v>9.7255186996168572E-2</v>
      </c>
      <c r="X1591" s="225">
        <f t="shared" si="411"/>
        <v>0.59435443372539132</v>
      </c>
      <c r="Y1591">
        <f t="shared" si="412"/>
        <v>1.9220865874601746E+70</v>
      </c>
      <c r="Z1591">
        <f t="shared" si="413"/>
        <v>2.2073332282075292E+71</v>
      </c>
      <c r="AA1591">
        <f t="shared" si="414"/>
        <v>8.707731858959103E-2</v>
      </c>
      <c r="AB1591">
        <f t="shared" si="415"/>
        <v>0.34103859782839374</v>
      </c>
    </row>
    <row r="1592" spans="1:28" hidden="1" x14ac:dyDescent="0.2">
      <c r="A1592"/>
      <c r="B1592"/>
      <c r="C1592"/>
      <c r="D1592"/>
      <c r="E1592"/>
      <c r="F1592"/>
      <c r="G1592"/>
      <c r="H1592"/>
      <c r="I1592"/>
      <c r="J1592"/>
      <c r="K1592"/>
      <c r="L1592"/>
      <c r="M1592"/>
      <c r="N1592"/>
      <c r="O1592">
        <f t="shared" si="416"/>
        <v>12</v>
      </c>
      <c r="P1592" s="224">
        <v>33</v>
      </c>
      <c r="Q1592">
        <f t="shared" si="404"/>
        <v>1.1807103322970199E+72</v>
      </c>
      <c r="R1592">
        <f t="shared" si="405"/>
        <v>1.4568399306169638E+73</v>
      </c>
      <c r="S1592">
        <f t="shared" si="406"/>
        <v>8.1045989163476287E-2</v>
      </c>
      <c r="T1592" s="225">
        <f t="shared" si="407"/>
        <v>0.79426787366195806</v>
      </c>
      <c r="U1592">
        <f t="shared" si="408"/>
        <v>1.3119003692188572E+71</v>
      </c>
      <c r="V1592">
        <f t="shared" si="409"/>
        <v>1.2140332755141435E+72</v>
      </c>
      <c r="W1592">
        <f t="shared" si="410"/>
        <v>0.10806131888463</v>
      </c>
      <c r="X1592" s="225">
        <f t="shared" si="411"/>
        <v>0.49709924672922273</v>
      </c>
      <c r="Y1592">
        <f t="shared" si="412"/>
        <v>1.7889550489348338E+70</v>
      </c>
      <c r="Z1592">
        <f t="shared" si="413"/>
        <v>2.2073332282075292E+71</v>
      </c>
      <c r="AA1592">
        <f t="shared" si="414"/>
        <v>8.1045989163473955E-2</v>
      </c>
      <c r="AB1592">
        <f t="shared" si="415"/>
        <v>0.25396127923880274</v>
      </c>
    </row>
    <row r="1593" spans="1:28" hidden="1" x14ac:dyDescent="0.2">
      <c r="A1593"/>
      <c r="B1593"/>
      <c r="C1593"/>
      <c r="D1593"/>
      <c r="E1593"/>
      <c r="F1593"/>
      <c r="G1593"/>
      <c r="H1593"/>
      <c r="I1593"/>
      <c r="J1593"/>
      <c r="K1593"/>
      <c r="L1593"/>
      <c r="M1593"/>
      <c r="N1593"/>
      <c r="O1593">
        <f t="shared" si="416"/>
        <v>12</v>
      </c>
      <c r="P1593" s="224">
        <v>34</v>
      </c>
      <c r="Q1593">
        <f t="shared" si="404"/>
        <v>1.5974316260488334E+72</v>
      </c>
      <c r="R1593">
        <f t="shared" si="405"/>
        <v>1.4568399306169638E+73</v>
      </c>
      <c r="S1593">
        <f t="shared" si="406"/>
        <v>0.10965045592705094</v>
      </c>
      <c r="T1593" s="225">
        <f t="shared" si="407"/>
        <v>0.71322188449848178</v>
      </c>
      <c r="U1593">
        <f t="shared" si="408"/>
        <v>1.3890709791729652E+71</v>
      </c>
      <c r="V1593">
        <f t="shared" si="409"/>
        <v>1.2140332755141435E+72</v>
      </c>
      <c r="W1593">
        <f t="shared" si="410"/>
        <v>0.11441786705431885</v>
      </c>
      <c r="X1593" s="225">
        <f t="shared" si="411"/>
        <v>0.38903792784459273</v>
      </c>
      <c r="Y1593">
        <f t="shared" si="412"/>
        <v>1.543412199081009E+70</v>
      </c>
      <c r="Z1593">
        <f t="shared" si="413"/>
        <v>2.2073332282075292E+71</v>
      </c>
      <c r="AA1593">
        <f t="shared" si="414"/>
        <v>6.9922029866525459E-2</v>
      </c>
      <c r="AB1593">
        <f t="shared" si="415"/>
        <v>0.1729152900753288</v>
      </c>
    </row>
    <row r="1594" spans="1:28" hidden="1" x14ac:dyDescent="0.2">
      <c r="A1594"/>
      <c r="B1594"/>
      <c r="C1594"/>
      <c r="D1594"/>
      <c r="E1594"/>
      <c r="F1594"/>
      <c r="G1594"/>
      <c r="H1594"/>
      <c r="I1594"/>
      <c r="J1594"/>
      <c r="K1594"/>
      <c r="L1594"/>
      <c r="M1594"/>
      <c r="N1594"/>
      <c r="O1594">
        <f t="shared" si="416"/>
        <v>12</v>
      </c>
      <c r="P1594" s="224">
        <v>35</v>
      </c>
      <c r="Q1594">
        <f t="shared" si="404"/>
        <v>2.145122469265646E+72</v>
      </c>
      <c r="R1594">
        <f t="shared" si="405"/>
        <v>1.4568399306169638E+73</v>
      </c>
      <c r="S1594">
        <f t="shared" si="406"/>
        <v>0.14724489795918749</v>
      </c>
      <c r="T1594" s="225">
        <f t="shared" si="407"/>
        <v>0.60357142857143087</v>
      </c>
      <c r="U1594">
        <f t="shared" si="408"/>
        <v>1.3692271080418569E+71</v>
      </c>
      <c r="V1594">
        <f t="shared" si="409"/>
        <v>1.2140332755141435E+72</v>
      </c>
      <c r="W1594">
        <f t="shared" si="410"/>
        <v>0.11278332609639458</v>
      </c>
      <c r="X1594" s="225">
        <f t="shared" si="411"/>
        <v>0.2746200607902739</v>
      </c>
      <c r="Y1594">
        <f t="shared" si="412"/>
        <v>1.1906322678625413E+70</v>
      </c>
      <c r="Z1594">
        <f t="shared" si="413"/>
        <v>2.2073332282075292E+71</v>
      </c>
      <c r="AA1594">
        <f t="shared" si="414"/>
        <v>5.3939851611321844E-2</v>
      </c>
      <c r="AB1594">
        <f t="shared" si="415"/>
        <v>0.10299326020880334</v>
      </c>
    </row>
    <row r="1595" spans="1:28" hidden="1" x14ac:dyDescent="0.2">
      <c r="A1595"/>
      <c r="B1595"/>
      <c r="C1595"/>
      <c r="D1595"/>
      <c r="E1595"/>
      <c r="F1595"/>
      <c r="G1595"/>
      <c r="H1595"/>
      <c r="I1595"/>
      <c r="J1595"/>
      <c r="K1595"/>
      <c r="L1595"/>
      <c r="M1595"/>
      <c r="N1595"/>
      <c r="O1595">
        <f t="shared" si="416"/>
        <v>12</v>
      </c>
      <c r="P1595" s="224">
        <v>36</v>
      </c>
      <c r="Q1595">
        <f t="shared" si="404"/>
        <v>2.8601632923541279E+72</v>
      </c>
      <c r="R1595">
        <f t="shared" si="405"/>
        <v>1.4568399306169638E+73</v>
      </c>
      <c r="S1595">
        <f t="shared" si="406"/>
        <v>0.19632653061224539</v>
      </c>
      <c r="T1595" s="225">
        <f t="shared" si="407"/>
        <v>0.45632653061224338</v>
      </c>
      <c r="U1595">
        <f t="shared" si="408"/>
        <v>1.1917347051475812E+71</v>
      </c>
      <c r="V1595">
        <f t="shared" si="409"/>
        <v>1.2140332755141435E+72</v>
      </c>
      <c r="W1595">
        <f t="shared" si="410"/>
        <v>9.8163265306124431E-2</v>
      </c>
      <c r="X1595" s="225">
        <f t="shared" si="411"/>
        <v>0.16183673469387932</v>
      </c>
      <c r="Y1595">
        <f t="shared" si="412"/>
        <v>7.6068172668992054E+69</v>
      </c>
      <c r="Z1595">
        <f t="shared" si="413"/>
        <v>2.2073332282075292E+71</v>
      </c>
      <c r="AA1595">
        <f t="shared" si="414"/>
        <v>3.4461571862787303E-2</v>
      </c>
      <c r="AB1595">
        <f t="shared" si="415"/>
        <v>4.9053408597481502E-2</v>
      </c>
    </row>
    <row r="1596" spans="1:28" hidden="1" x14ac:dyDescent="0.2">
      <c r="A1596"/>
      <c r="B1596"/>
      <c r="C1596"/>
      <c r="D1596"/>
      <c r="E1596"/>
      <c r="F1596"/>
      <c r="G1596"/>
      <c r="H1596"/>
      <c r="I1596"/>
      <c r="J1596"/>
      <c r="K1596"/>
      <c r="L1596"/>
      <c r="M1596"/>
      <c r="N1596"/>
      <c r="O1596">
        <f t="shared" si="416"/>
        <v>12</v>
      </c>
      <c r="P1596" s="224">
        <v>37</v>
      </c>
      <c r="Q1596">
        <f t="shared" si="404"/>
        <v>3.7877838196040769E+72</v>
      </c>
      <c r="R1596">
        <f t="shared" si="405"/>
        <v>1.4568399306169638E+73</v>
      </c>
      <c r="S1596">
        <f t="shared" si="406"/>
        <v>0.25999999999999801</v>
      </c>
      <c r="T1596" s="225">
        <f t="shared" si="407"/>
        <v>0.25999999999999801</v>
      </c>
      <c r="U1596">
        <f t="shared" si="408"/>
        <v>7.7301710604165626E+70</v>
      </c>
      <c r="V1596">
        <f t="shared" si="409"/>
        <v>1.2140332755141435E+72</v>
      </c>
      <c r="W1596">
        <f t="shared" si="410"/>
        <v>6.3673469387754894E-2</v>
      </c>
      <c r="X1596" s="225">
        <f t="shared" si="411"/>
        <v>6.3673469387754894E-2</v>
      </c>
      <c r="Y1596">
        <f t="shared" si="412"/>
        <v>3.2209046085069762E+69</v>
      </c>
      <c r="Z1596">
        <f t="shared" si="413"/>
        <v>2.2073332282075292E+71</v>
      </c>
      <c r="AA1596">
        <f t="shared" si="414"/>
        <v>1.4591836734694202E-2</v>
      </c>
      <c r="AB1596">
        <f t="shared" si="415"/>
        <v>1.4591836734694202E-2</v>
      </c>
    </row>
    <row r="1597" spans="1:28" hidden="1" x14ac:dyDescent="0.2">
      <c r="A1597"/>
      <c r="B1597"/>
      <c r="C1597"/>
      <c r="D1597"/>
      <c r="E1597"/>
      <c r="F1597"/>
      <c r="G1597"/>
      <c r="H1597"/>
      <c r="I1597"/>
      <c r="J1597"/>
      <c r="K1597"/>
      <c r="L1597"/>
      <c r="M1597"/>
      <c r="N1597"/>
      <c r="O1597">
        <f t="shared" si="416"/>
        <v>12</v>
      </c>
      <c r="P1597" s="224">
        <v>38</v>
      </c>
      <c r="Q1597">
        <f t="shared" si="404"/>
        <v>0</v>
      </c>
      <c r="R1597">
        <f t="shared" si="405"/>
        <v>1.4568399306169638E+73</v>
      </c>
      <c r="S1597">
        <f t="shared" si="406"/>
        <v>0</v>
      </c>
      <c r="T1597" s="225">
        <f>S1597</f>
        <v>0</v>
      </c>
      <c r="U1597">
        <f t="shared" si="408"/>
        <v>0</v>
      </c>
      <c r="V1597">
        <f t="shared" si="409"/>
        <v>1.2140332755141435E+72</v>
      </c>
      <c r="W1597">
        <f t="shared" si="410"/>
        <v>0</v>
      </c>
      <c r="X1597" s="225">
        <f>AA1597</f>
        <v>0</v>
      </c>
      <c r="Y1597">
        <f t="shared" si="412"/>
        <v>0</v>
      </c>
      <c r="Z1597">
        <f t="shared" si="413"/>
        <v>2.2073332282075292E+71</v>
      </c>
      <c r="AA1597">
        <f t="shared" si="414"/>
        <v>0</v>
      </c>
      <c r="AB1597">
        <f>AA1597</f>
        <v>0</v>
      </c>
    </row>
    <row r="1598" spans="1:28" hidden="1" x14ac:dyDescent="0.2">
      <c r="A1598"/>
      <c r="B1598"/>
      <c r="C1598"/>
      <c r="D1598"/>
      <c r="E1598"/>
      <c r="F1598"/>
      <c r="G1598"/>
      <c r="H1598"/>
      <c r="I1598"/>
      <c r="J1598"/>
      <c r="K1598"/>
      <c r="L1598"/>
      <c r="M1598"/>
      <c r="N1598"/>
      <c r="O1598"/>
      <c r="P1598"/>
      <c r="Q1598"/>
      <c r="R1598"/>
      <c r="S1598"/>
      <c r="T1598"/>
      <c r="U1598"/>
      <c r="V1598"/>
      <c r="W1598"/>
      <c r="X1598"/>
      <c r="Y1598"/>
      <c r="Z1598"/>
      <c r="AA1598"/>
      <c r="AB1598"/>
    </row>
    <row r="1599" spans="1:28" hidden="1" x14ac:dyDescent="0.2">
      <c r="A1599"/>
      <c r="B1599"/>
      <c r="C1599"/>
      <c r="D1599"/>
      <c r="E1599"/>
      <c r="F1599"/>
      <c r="G1599"/>
      <c r="H1599"/>
      <c r="I1599"/>
      <c r="J1599"/>
      <c r="K1599"/>
      <c r="L1599"/>
      <c r="M1599"/>
      <c r="N1599"/>
      <c r="O1599" s="61" t="s">
        <v>57</v>
      </c>
      <c r="P1599"/>
      <c r="Q1599" s="62" t="s">
        <v>33</v>
      </c>
      <c r="R1599" s="62"/>
      <c r="S1599" s="62"/>
      <c r="T1599" s="225" t="s">
        <v>37</v>
      </c>
      <c r="U1599" s="62" t="s">
        <v>34</v>
      </c>
      <c r="V1599" s="62"/>
      <c r="W1599" s="62"/>
      <c r="X1599" s="225" t="s">
        <v>37</v>
      </c>
      <c r="Y1599" s="62" t="s">
        <v>35</v>
      </c>
      <c r="Z1599" s="62"/>
      <c r="AA1599" s="62"/>
      <c r="AB1599" s="62" t="s">
        <v>37</v>
      </c>
    </row>
    <row r="1600" spans="1:28" hidden="1" x14ac:dyDescent="0.2">
      <c r="A1600"/>
      <c r="B1600"/>
      <c r="C1600"/>
      <c r="D1600"/>
      <c r="E1600"/>
      <c r="F1600"/>
      <c r="G1600"/>
      <c r="H1600"/>
      <c r="I1600"/>
      <c r="J1600"/>
      <c r="K1600"/>
      <c r="L1600"/>
      <c r="M1600"/>
      <c r="N1600"/>
      <c r="O1600" t="s">
        <v>38</v>
      </c>
      <c r="P1600" t="s">
        <v>42</v>
      </c>
      <c r="Q1600" s="63" t="s">
        <v>43</v>
      </c>
      <c r="R1600" s="63" t="s">
        <v>44</v>
      </c>
      <c r="S1600" s="63" t="s">
        <v>45</v>
      </c>
      <c r="T1600" s="227" t="s">
        <v>40</v>
      </c>
      <c r="U1600" s="63" t="s">
        <v>43</v>
      </c>
      <c r="V1600" s="63" t="s">
        <v>44</v>
      </c>
      <c r="W1600" s="63" t="s">
        <v>45</v>
      </c>
      <c r="X1600" s="227" t="s">
        <v>40</v>
      </c>
      <c r="Y1600" s="63" t="s">
        <v>43</v>
      </c>
      <c r="Z1600" s="63" t="s">
        <v>44</v>
      </c>
      <c r="AA1600" s="63" t="s">
        <v>45</v>
      </c>
      <c r="AB1600" s="63" t="s">
        <v>40</v>
      </c>
    </row>
    <row r="1601" spans="1:28" hidden="1" x14ac:dyDescent="0.2">
      <c r="A1601"/>
      <c r="B1601"/>
      <c r="C1601"/>
      <c r="D1601"/>
      <c r="E1601"/>
      <c r="F1601"/>
      <c r="G1601"/>
      <c r="H1601"/>
      <c r="I1601"/>
      <c r="J1601"/>
      <c r="K1601"/>
      <c r="L1601"/>
      <c r="M1601"/>
      <c r="N1601"/>
      <c r="O1601">
        <v>13</v>
      </c>
      <c r="P1601" s="224">
        <v>0</v>
      </c>
      <c r="Q1601">
        <f t="shared" ref="Q1601:Q1638" si="417">IF(P1601&lt;=($B$8-O1601),EXP(GAMMALN(O1601+$C$9+$C$11))*COMBIN($B$8-O1601,P1601)*EXP(GAMMALN(P1601+O1601+$C$9))*EXP(GAMMALN($B$8-O1601-P1601+$C$11)),0)</f>
        <v>2.0194068150551365E+62</v>
      </c>
      <c r="R1601">
        <f t="shared" ref="R1601:R1638" si="418">EXP(GAMMALN(O1601+$C$9))*EXP(GAMMALN($C$11))*EXP(GAMMALN($B$8+$C$9+$C$11))</f>
        <v>1.8938919098020522E+74</v>
      </c>
      <c r="S1601">
        <f t="shared" ref="S1601:S1638" si="419">Q1601/R1601</f>
        <v>1.0662735315587271E-12</v>
      </c>
      <c r="T1601" s="225">
        <f t="shared" ref="T1601:T1637" si="420">IF(T1602=0,S1601,T1602+S1601)</f>
        <v>1.0000000000000098</v>
      </c>
      <c r="U1601">
        <f t="shared" ref="U1601:U1638" si="421">IF(P1601&lt;=($B$8-O1601),EXP(GAMMALN(O1601+$C$9+$C$11))*COMBIN($B$8-O1601,P1601)*EXP(GAMMALN(P1601+O1601-1+$C$9))*EXP(GAMMALN($B$8-O1601+1-P1601+$C$11)),0)</f>
        <v>5.7475424736183115E+62</v>
      </c>
      <c r="V1601">
        <f t="shared" ref="V1601:V1638" si="422">EXP(GAMMALN(O1601-1+$C$9))*EXP(GAMMALN($C$11+1))*EXP(GAMMALN($B$8+$C$9+$C$11))</f>
        <v>1.4568399306169638E+73</v>
      </c>
      <c r="W1601">
        <f t="shared" ref="W1601:W1638" si="423">U1601/V1601</f>
        <v>3.9452120667671833E-11</v>
      </c>
      <c r="X1601" s="225">
        <f t="shared" ref="X1601:X1637" si="424">IF(X1602=0,W1601,X1602+W1601)</f>
        <v>1.0000000000000131</v>
      </c>
      <c r="Y1601">
        <f t="shared" ref="Y1601:Y1638" si="425">IF(P1601&lt;=($B$8-O1601),EXP(GAMMALN(O1601+$C$9+$C$11))*COMBIN($B$8-O1601,P1601)*EXP(GAMMALN(P1601+O1601-2+$C$9))*EXP(GAMMALN($B$8-O1601+2-P1601+$C$11)),0)</f>
        <v>1.8200551166458541E+63</v>
      </c>
      <c r="Z1601">
        <f t="shared" ref="Z1601:Z1638" si="426">EXP(GAMMALN(O1601-2+$C$9))*EXP(GAMMALN($C$11+2))*EXP(GAMMALN($B$8+$C$9+$C$11))</f>
        <v>2.428066551028287E+72</v>
      </c>
      <c r="AA1601">
        <f t="shared" ref="AA1601:AA1638" si="427">Y1601/Z1601</f>
        <v>7.4959029268578332E-10</v>
      </c>
      <c r="AB1601">
        <f t="shared" ref="AB1601:AB1637" si="428">IF(AB1602=0,AA1601,AB1602+AA1601)</f>
        <v>1.0000000000000042</v>
      </c>
    </row>
    <row r="1602" spans="1:28" hidden="1" x14ac:dyDescent="0.2">
      <c r="A1602"/>
      <c r="B1602"/>
      <c r="C1602"/>
      <c r="D1602"/>
      <c r="E1602"/>
      <c r="F1602"/>
      <c r="G1602"/>
      <c r="H1602"/>
      <c r="I1602"/>
      <c r="J1602"/>
      <c r="K1602"/>
      <c r="L1602"/>
      <c r="M1602"/>
      <c r="N1602"/>
      <c r="O1602">
        <f t="shared" ref="O1602:O1638" si="429">O1601</f>
        <v>13</v>
      </c>
      <c r="P1602" s="224">
        <v>1</v>
      </c>
      <c r="Q1602">
        <f t="shared" si="417"/>
        <v>2.8271695410771639E+63</v>
      </c>
      <c r="R1602">
        <f t="shared" si="418"/>
        <v>1.8938919098020522E+74</v>
      </c>
      <c r="S1602">
        <f t="shared" si="419"/>
        <v>1.4927829441822036E-11</v>
      </c>
      <c r="T1602" s="225">
        <f t="shared" si="420"/>
        <v>0.9999999999989434</v>
      </c>
      <c r="U1602">
        <f t="shared" si="421"/>
        <v>7.2698645341984902E+63</v>
      </c>
      <c r="V1602">
        <f t="shared" si="422"/>
        <v>1.4568399306169638E+73</v>
      </c>
      <c r="W1602">
        <f t="shared" si="423"/>
        <v>4.9901601276948404E-10</v>
      </c>
      <c r="X1602" s="225">
        <f t="shared" si="424"/>
        <v>0.99999999996056088</v>
      </c>
      <c r="Y1602">
        <f t="shared" si="425"/>
        <v>2.0691152905025918E+64</v>
      </c>
      <c r="Z1602">
        <f t="shared" si="426"/>
        <v>2.428066551028287E+72</v>
      </c>
      <c r="AA1602">
        <f t="shared" si="427"/>
        <v>8.5216580642170654E-9</v>
      </c>
      <c r="AB1602">
        <f t="shared" si="428"/>
        <v>0.99999999925041383</v>
      </c>
    </row>
    <row r="1603" spans="1:28" hidden="1" x14ac:dyDescent="0.2">
      <c r="A1603"/>
      <c r="B1603"/>
      <c r="C1603"/>
      <c r="D1603"/>
      <c r="E1603"/>
      <c r="F1603"/>
      <c r="G1603"/>
      <c r="H1603"/>
      <c r="I1603"/>
      <c r="J1603"/>
      <c r="K1603"/>
      <c r="L1603"/>
      <c r="M1603"/>
      <c r="N1603"/>
      <c r="O1603">
        <f t="shared" si="429"/>
        <v>13</v>
      </c>
      <c r="P1603" s="224">
        <v>2</v>
      </c>
      <c r="Q1603">
        <f t="shared" si="417"/>
        <v>2.1203771558078793E+64</v>
      </c>
      <c r="R1603">
        <f t="shared" si="418"/>
        <v>1.8938919098020522E+74</v>
      </c>
      <c r="S1603">
        <f t="shared" si="419"/>
        <v>1.1195872081366561E-10</v>
      </c>
      <c r="T1603" s="225">
        <f t="shared" si="420"/>
        <v>0.99999999998401556</v>
      </c>
      <c r="U1603">
        <f t="shared" si="421"/>
        <v>4.9475466968850381E+64</v>
      </c>
      <c r="V1603">
        <f t="shared" si="422"/>
        <v>1.4568399306169638E+73</v>
      </c>
      <c r="W1603">
        <f t="shared" si="423"/>
        <v>3.3960811980145127E-9</v>
      </c>
      <c r="X1603" s="225">
        <f t="shared" si="424"/>
        <v>0.99999999946154483</v>
      </c>
      <c r="Y1603">
        <f t="shared" si="425"/>
        <v>1.2722262934847361E+65</v>
      </c>
      <c r="Z1603">
        <f t="shared" si="426"/>
        <v>2.428066551028287E+72</v>
      </c>
      <c r="AA1603">
        <f t="shared" si="427"/>
        <v>5.2396681340795537E-8</v>
      </c>
      <c r="AB1603">
        <f t="shared" si="428"/>
        <v>0.99999999072875578</v>
      </c>
    </row>
    <row r="1604" spans="1:28" hidden="1" x14ac:dyDescent="0.2">
      <c r="A1604"/>
      <c r="B1604"/>
      <c r="C1604"/>
      <c r="D1604"/>
      <c r="E1604"/>
      <c r="F1604"/>
      <c r="G1604"/>
      <c r="H1604"/>
      <c r="I1604"/>
      <c r="J1604"/>
      <c r="K1604"/>
      <c r="L1604"/>
      <c r="M1604"/>
      <c r="N1604"/>
      <c r="O1604">
        <f t="shared" si="429"/>
        <v>13</v>
      </c>
      <c r="P1604" s="224">
        <v>3</v>
      </c>
      <c r="Q1604">
        <f t="shared" si="417"/>
        <v>1.130867816430896E+65</v>
      </c>
      <c r="R1604">
        <f t="shared" si="418"/>
        <v>1.8938919098020522E+74</v>
      </c>
      <c r="S1604">
        <f t="shared" si="419"/>
        <v>5.9711317767289756E-10</v>
      </c>
      <c r="T1604" s="225">
        <f t="shared" si="420"/>
        <v>0.99999999987205679</v>
      </c>
      <c r="U1604">
        <f t="shared" si="421"/>
        <v>2.4030941099155961E+65</v>
      </c>
      <c r="V1604">
        <f t="shared" si="422"/>
        <v>1.4568399306169638E+73</v>
      </c>
      <c r="W1604">
        <f t="shared" si="423"/>
        <v>1.6495251533213392E-8</v>
      </c>
      <c r="X1604" s="225">
        <f t="shared" si="424"/>
        <v>0.99999999606546364</v>
      </c>
      <c r="Y1604">
        <f t="shared" si="425"/>
        <v>5.6072195898030419E+65</v>
      </c>
      <c r="Z1604">
        <f t="shared" si="426"/>
        <v>2.428066551028287E+72</v>
      </c>
      <c r="AA1604">
        <f t="shared" si="427"/>
        <v>2.3093352146498549E-7</v>
      </c>
      <c r="AB1604">
        <f t="shared" si="428"/>
        <v>0.99999993833207446</v>
      </c>
    </row>
    <row r="1605" spans="1:28" hidden="1" x14ac:dyDescent="0.2">
      <c r="A1605"/>
      <c r="B1605"/>
      <c r="C1605"/>
      <c r="D1605"/>
      <c r="E1605"/>
      <c r="F1605"/>
      <c r="G1605"/>
      <c r="H1605"/>
      <c r="I1605"/>
      <c r="J1605"/>
      <c r="K1605"/>
      <c r="L1605"/>
      <c r="M1605"/>
      <c r="N1605"/>
      <c r="O1605">
        <f t="shared" si="429"/>
        <v>13</v>
      </c>
      <c r="P1605" s="224">
        <v>4</v>
      </c>
      <c r="Q1605">
        <f t="shared" si="417"/>
        <v>4.8061882198312044E+65</v>
      </c>
      <c r="R1605">
        <f t="shared" si="418"/>
        <v>1.8938919098020522E+74</v>
      </c>
      <c r="S1605">
        <f t="shared" si="419"/>
        <v>2.5377310051097597E-9</v>
      </c>
      <c r="T1605" s="225">
        <f t="shared" si="420"/>
        <v>0.99999999927494365</v>
      </c>
      <c r="U1605">
        <f t="shared" si="421"/>
        <v>9.3296594855548942E+65</v>
      </c>
      <c r="V1605">
        <f t="shared" si="422"/>
        <v>1.4568399306169638E+73</v>
      </c>
      <c r="W1605">
        <f t="shared" si="423"/>
        <v>6.4040388305418244E-8</v>
      </c>
      <c r="X1605" s="225">
        <f t="shared" si="424"/>
        <v>0.99999997957021214</v>
      </c>
      <c r="Y1605">
        <f t="shared" si="425"/>
        <v>1.982552640680367E+66</v>
      </c>
      <c r="Z1605">
        <f t="shared" si="426"/>
        <v>2.428066551028287E+72</v>
      </c>
      <c r="AA1605">
        <f t="shared" si="427"/>
        <v>8.1651495089405816E-7</v>
      </c>
      <c r="AB1605">
        <f t="shared" si="428"/>
        <v>0.99999970739855304</v>
      </c>
    </row>
    <row r="1606" spans="1:28" hidden="1" x14ac:dyDescent="0.2">
      <c r="A1606"/>
      <c r="B1606"/>
      <c r="C1606"/>
      <c r="D1606"/>
      <c r="E1606"/>
      <c r="F1606"/>
      <c r="G1606"/>
      <c r="H1606"/>
      <c r="I1606"/>
      <c r="J1606"/>
      <c r="K1606"/>
      <c r="L1606"/>
      <c r="M1606"/>
      <c r="N1606"/>
      <c r="O1606">
        <f t="shared" si="429"/>
        <v>13</v>
      </c>
      <c r="P1606" s="224">
        <v>5</v>
      </c>
      <c r="Q1606">
        <f t="shared" si="417"/>
        <v>1.7302277591392373E+66</v>
      </c>
      <c r="R1606">
        <f t="shared" si="418"/>
        <v>1.8938919098020522E+74</v>
      </c>
      <c r="S1606">
        <f t="shared" si="419"/>
        <v>9.1358316183951559E-9</v>
      </c>
      <c r="T1606" s="225">
        <f t="shared" si="420"/>
        <v>0.99999999673721263</v>
      </c>
      <c r="U1606">
        <f t="shared" si="421"/>
        <v>3.0759604606919712E+66</v>
      </c>
      <c r="V1606">
        <f t="shared" si="422"/>
        <v>1.4568399306169638E+73</v>
      </c>
      <c r="W1606">
        <f t="shared" si="423"/>
        <v>2.1113921962513196E-7</v>
      </c>
      <c r="X1606" s="225">
        <f t="shared" si="424"/>
        <v>0.99999991552982381</v>
      </c>
      <c r="Y1606">
        <f t="shared" si="425"/>
        <v>5.9709820707551318E+66</v>
      </c>
      <c r="Z1606">
        <f t="shared" si="426"/>
        <v>2.428066551028287E+72</v>
      </c>
      <c r="AA1606">
        <f t="shared" si="427"/>
        <v>2.4591509109280463E-6</v>
      </c>
      <c r="AB1606">
        <f t="shared" si="428"/>
        <v>0.99999889088360217</v>
      </c>
    </row>
    <row r="1607" spans="1:28" hidden="1" x14ac:dyDescent="0.2">
      <c r="A1607"/>
      <c r="B1607"/>
      <c r="C1607"/>
      <c r="D1607"/>
      <c r="E1607"/>
      <c r="F1607"/>
      <c r="G1607"/>
      <c r="H1607"/>
      <c r="I1607"/>
      <c r="J1607"/>
      <c r="K1607"/>
      <c r="L1607"/>
      <c r="M1607"/>
      <c r="N1607"/>
      <c r="O1607">
        <f t="shared" si="429"/>
        <v>13</v>
      </c>
      <c r="P1607" s="224">
        <v>6</v>
      </c>
      <c r="Q1607">
        <f t="shared" si="417"/>
        <v>5.4790545706075777E+66</v>
      </c>
      <c r="R1607">
        <f t="shared" si="418"/>
        <v>1.8938919098020522E+74</v>
      </c>
      <c r="S1607">
        <f t="shared" si="419"/>
        <v>2.8930133458251287E-8</v>
      </c>
      <c r="T1607" s="225">
        <f t="shared" si="420"/>
        <v>0.99999998760138098</v>
      </c>
      <c r="U1607">
        <f t="shared" si="421"/>
        <v>8.9395100888860569E+66</v>
      </c>
      <c r="V1607">
        <f t="shared" si="422"/>
        <v>1.4568399306169638E+73</v>
      </c>
      <c r="W1607">
        <f t="shared" si="423"/>
        <v>6.1362335703554083E-7</v>
      </c>
      <c r="X1607" s="225">
        <f t="shared" si="424"/>
        <v>0.99999970439060415</v>
      </c>
      <c r="Y1607">
        <f t="shared" si="425"/>
        <v>1.5892462380241846E+67</v>
      </c>
      <c r="Z1607">
        <f t="shared" si="426"/>
        <v>2.428066551028287E+72</v>
      </c>
      <c r="AA1607">
        <f t="shared" si="427"/>
        <v>6.5453158083790511E-6</v>
      </c>
      <c r="AB1607">
        <f t="shared" si="428"/>
        <v>0.99999643173269126</v>
      </c>
    </row>
    <row r="1608" spans="1:28" hidden="1" x14ac:dyDescent="0.2">
      <c r="A1608"/>
      <c r="B1608"/>
      <c r="C1608"/>
      <c r="D1608"/>
      <c r="E1608"/>
      <c r="F1608"/>
      <c r="G1608"/>
      <c r="H1608"/>
      <c r="I1608"/>
      <c r="J1608"/>
      <c r="K1608"/>
      <c r="L1608"/>
      <c r="M1608"/>
      <c r="N1608"/>
      <c r="O1608">
        <f t="shared" si="429"/>
        <v>13</v>
      </c>
      <c r="P1608" s="224">
        <v>7</v>
      </c>
      <c r="Q1608">
        <f t="shared" si="417"/>
        <v>1.5654441630307323E+67</v>
      </c>
      <c r="R1608">
        <f t="shared" si="418"/>
        <v>1.8938919098020522E+74</v>
      </c>
      <c r="S1608">
        <f t="shared" si="419"/>
        <v>8.2657524166432027E-8</v>
      </c>
      <c r="T1608" s="225">
        <f t="shared" si="420"/>
        <v>0.99999995867124747</v>
      </c>
      <c r="U1608">
        <f t="shared" si="421"/>
        <v>2.3481662445461051E+67</v>
      </c>
      <c r="V1608">
        <f t="shared" si="422"/>
        <v>1.4568399306169638E+73</v>
      </c>
      <c r="W1608">
        <f t="shared" si="423"/>
        <v>1.6118217212454285E-6</v>
      </c>
      <c r="X1608" s="225">
        <f t="shared" si="424"/>
        <v>0.99999909076724713</v>
      </c>
      <c r="Y1608">
        <f t="shared" si="425"/>
        <v>3.8312186095225967E+67</v>
      </c>
      <c r="Z1608">
        <f t="shared" si="426"/>
        <v>2.428066551028287E+72</v>
      </c>
      <c r="AA1608">
        <f t="shared" si="427"/>
        <v>1.5778886323770962E-5</v>
      </c>
      <c r="AB1608">
        <f t="shared" si="428"/>
        <v>0.99998988641688291</v>
      </c>
    </row>
    <row r="1609" spans="1:28" hidden="1" x14ac:dyDescent="0.2">
      <c r="A1609"/>
      <c r="B1609"/>
      <c r="C1609"/>
      <c r="D1609"/>
      <c r="E1609"/>
      <c r="F1609"/>
      <c r="G1609"/>
      <c r="H1609"/>
      <c r="I1609"/>
      <c r="J1609"/>
      <c r="K1609"/>
      <c r="L1609"/>
      <c r="M1609"/>
      <c r="N1609"/>
      <c r="O1609">
        <f t="shared" si="429"/>
        <v>13</v>
      </c>
      <c r="P1609" s="224">
        <v>8</v>
      </c>
      <c r="Q1609">
        <f t="shared" si="417"/>
        <v>4.1092909279557258E+67</v>
      </c>
      <c r="R1609">
        <f t="shared" si="418"/>
        <v>1.8938919098020522E+74</v>
      </c>
      <c r="S1609">
        <f t="shared" si="419"/>
        <v>2.1697600093688689E-7</v>
      </c>
      <c r="T1609" s="225">
        <f t="shared" si="420"/>
        <v>0.99999987601372331</v>
      </c>
      <c r="U1609">
        <f t="shared" si="421"/>
        <v>5.6747350909864025E+67</v>
      </c>
      <c r="V1609">
        <f t="shared" si="422"/>
        <v>1.4568399306169638E+73</v>
      </c>
      <c r="W1609">
        <f t="shared" si="423"/>
        <v>3.8952358263431065E-6</v>
      </c>
      <c r="X1609" s="225">
        <f t="shared" si="424"/>
        <v>0.99999747894552593</v>
      </c>
      <c r="Y1609">
        <f t="shared" si="425"/>
        <v>8.5121026364796307E+67</v>
      </c>
      <c r="Z1609">
        <f t="shared" si="426"/>
        <v>2.428066551028287E+72</v>
      </c>
      <c r="AA1609">
        <f t="shared" si="427"/>
        <v>3.5057122437087866E-5</v>
      </c>
      <c r="AB1609">
        <f t="shared" si="428"/>
        <v>0.99997410753055915</v>
      </c>
    </row>
    <row r="1610" spans="1:28" hidden="1" x14ac:dyDescent="0.2">
      <c r="A1610"/>
      <c r="B1610"/>
      <c r="C1610"/>
      <c r="D1610"/>
      <c r="E1610"/>
      <c r="F1610"/>
      <c r="G1610"/>
      <c r="H1610"/>
      <c r="I1610"/>
      <c r="J1610"/>
      <c r="K1610"/>
      <c r="L1610"/>
      <c r="M1610"/>
      <c r="N1610"/>
      <c r="O1610">
        <f t="shared" si="429"/>
        <v>13</v>
      </c>
      <c r="P1610" s="224">
        <v>9</v>
      </c>
      <c r="Q1610">
        <f t="shared" si="417"/>
        <v>1.0044933379447239E+68</v>
      </c>
      <c r="R1610">
        <f t="shared" si="418"/>
        <v>1.8938919098020522E+74</v>
      </c>
      <c r="S1610">
        <f t="shared" si="419"/>
        <v>5.3038578006794095E-7</v>
      </c>
      <c r="T1610" s="225">
        <f t="shared" si="420"/>
        <v>0.99999965903772237</v>
      </c>
      <c r="U1610">
        <f t="shared" si="421"/>
        <v>1.2784460664751147E+68</v>
      </c>
      <c r="V1610">
        <f t="shared" si="422"/>
        <v>1.4568399306169638E+73</v>
      </c>
      <c r="W1610">
        <f t="shared" si="423"/>
        <v>8.7754738156696436E-6</v>
      </c>
      <c r="X1610" s="225">
        <f t="shared" si="424"/>
        <v>0.9999935837096996</v>
      </c>
      <c r="Y1610">
        <f t="shared" si="425"/>
        <v>1.7654731394179922E+68</v>
      </c>
      <c r="Z1610">
        <f t="shared" si="426"/>
        <v>2.428066551028287E+72</v>
      </c>
      <c r="AA1610">
        <f t="shared" si="427"/>
        <v>7.2711068758404246E-5</v>
      </c>
      <c r="AB1610">
        <f t="shared" si="428"/>
        <v>0.99993905040812203</v>
      </c>
    </row>
    <row r="1611" spans="1:28" hidden="1" x14ac:dyDescent="0.2">
      <c r="A1611"/>
      <c r="B1611"/>
      <c r="C1611"/>
      <c r="D1611"/>
      <c r="E1611"/>
      <c r="F1611"/>
      <c r="G1611"/>
      <c r="H1611"/>
      <c r="I1611"/>
      <c r="J1611"/>
      <c r="K1611"/>
      <c r="L1611"/>
      <c r="M1611"/>
      <c r="N1611"/>
      <c r="O1611">
        <f t="shared" si="429"/>
        <v>13</v>
      </c>
      <c r="P1611" s="224">
        <v>10</v>
      </c>
      <c r="Q1611">
        <f t="shared" si="417"/>
        <v>2.3103346772728819E+68</v>
      </c>
      <c r="R1611">
        <f t="shared" si="418"/>
        <v>1.8938919098020522E+74</v>
      </c>
      <c r="S1611">
        <f t="shared" si="419"/>
        <v>1.2198872941562732E-6</v>
      </c>
      <c r="T1611" s="225">
        <f t="shared" si="420"/>
        <v>0.99999912865194229</v>
      </c>
      <c r="U1611">
        <f t="shared" si="421"/>
        <v>2.7121320124507558E+68</v>
      </c>
      <c r="V1611">
        <f t="shared" si="422"/>
        <v>1.4568399306169638E+73</v>
      </c>
      <c r="W1611">
        <f t="shared" si="423"/>
        <v>1.861654088038473E-5</v>
      </c>
      <c r="X1611" s="225">
        <f t="shared" si="424"/>
        <v>0.99998480823588398</v>
      </c>
      <c r="Y1611">
        <f t="shared" si="425"/>
        <v>3.4518043794828117E+68</v>
      </c>
      <c r="Z1611">
        <f t="shared" si="426"/>
        <v>2.428066551028287E+72</v>
      </c>
      <c r="AA1611">
        <f t="shared" si="427"/>
        <v>1.421626758138475E-4</v>
      </c>
      <c r="AB1611">
        <f t="shared" si="428"/>
        <v>0.99986633933936364</v>
      </c>
    </row>
    <row r="1612" spans="1:28" hidden="1" x14ac:dyDescent="0.2">
      <c r="A1612"/>
      <c r="B1612"/>
      <c r="C1612"/>
      <c r="D1612"/>
      <c r="E1612"/>
      <c r="F1612"/>
      <c r="G1612"/>
      <c r="H1612"/>
      <c r="I1612"/>
      <c r="J1612"/>
      <c r="K1612"/>
      <c r="L1612"/>
      <c r="M1612"/>
      <c r="N1612"/>
      <c r="O1612">
        <f t="shared" si="429"/>
        <v>13</v>
      </c>
      <c r="P1612" s="224">
        <v>11</v>
      </c>
      <c r="Q1612">
        <f t="shared" si="417"/>
        <v>5.0407302049589866E+68</v>
      </c>
      <c r="R1612">
        <f t="shared" si="418"/>
        <v>1.8938919098020522E+74</v>
      </c>
      <c r="S1612">
        <f t="shared" si="419"/>
        <v>2.6615722781591262E-6</v>
      </c>
      <c r="T1612" s="225">
        <f t="shared" si="420"/>
        <v>0.99999790876464811</v>
      </c>
      <c r="U1612">
        <f t="shared" si="421"/>
        <v>5.460791055372264E+68</v>
      </c>
      <c r="V1612">
        <f t="shared" si="422"/>
        <v>1.4568399306169638E+73</v>
      </c>
      <c r="W1612">
        <f t="shared" si="423"/>
        <v>3.7483809584074543E-5</v>
      </c>
      <c r="X1612" s="225">
        <f t="shared" si="424"/>
        <v>0.99996619169500356</v>
      </c>
      <c r="Y1612">
        <f t="shared" si="425"/>
        <v>6.4104938476108738E+68</v>
      </c>
      <c r="Z1612">
        <f t="shared" si="426"/>
        <v>2.428066551028287E+72</v>
      </c>
      <c r="AA1612">
        <f t="shared" si="427"/>
        <v>2.6401639793999996E-4</v>
      </c>
      <c r="AB1612">
        <f t="shared" si="428"/>
        <v>0.99972417666354985</v>
      </c>
    </row>
    <row r="1613" spans="1:28" hidden="1" x14ac:dyDescent="0.2">
      <c r="A1613"/>
      <c r="B1613"/>
      <c r="C1613"/>
      <c r="D1613"/>
      <c r="E1613"/>
      <c r="F1613"/>
      <c r="G1613"/>
      <c r="H1613"/>
      <c r="I1613"/>
      <c r="J1613"/>
      <c r="K1613"/>
      <c r="L1613"/>
      <c r="M1613"/>
      <c r="N1613"/>
      <c r="O1613">
        <f t="shared" si="429"/>
        <v>13</v>
      </c>
      <c r="P1613" s="224">
        <v>12</v>
      </c>
      <c r="Q1613">
        <f t="shared" si="417"/>
        <v>1.0501521260331221E+69</v>
      </c>
      <c r="R1613">
        <f t="shared" si="418"/>
        <v>1.8938919098020522E+74</v>
      </c>
      <c r="S1613">
        <f t="shared" si="419"/>
        <v>5.5449422461648464E-6</v>
      </c>
      <c r="T1613" s="225">
        <f t="shared" si="420"/>
        <v>0.99999524719236998</v>
      </c>
      <c r="U1613">
        <f t="shared" si="421"/>
        <v>1.0501521260331221E+69</v>
      </c>
      <c r="V1613">
        <f t="shared" si="422"/>
        <v>1.4568399306169638E+73</v>
      </c>
      <c r="W1613">
        <f t="shared" si="423"/>
        <v>7.2084249200142966E-5</v>
      </c>
      <c r="X1613" s="225">
        <f t="shared" si="424"/>
        <v>0.99992870788541943</v>
      </c>
      <c r="Y1613">
        <f t="shared" si="425"/>
        <v>1.1376648032025549E+69</v>
      </c>
      <c r="Z1613">
        <f t="shared" si="426"/>
        <v>2.428066551028287E+72</v>
      </c>
      <c r="AA1613">
        <f t="shared" si="427"/>
        <v>4.6854761980092904E-4</v>
      </c>
      <c r="AB1613">
        <f t="shared" si="428"/>
        <v>0.9994601602656098</v>
      </c>
    </row>
    <row r="1614" spans="1:28" hidden="1" x14ac:dyDescent="0.2">
      <c r="A1614"/>
      <c r="B1614"/>
      <c r="C1614"/>
      <c r="D1614"/>
      <c r="E1614"/>
      <c r="F1614"/>
      <c r="G1614"/>
      <c r="H1614"/>
      <c r="I1614"/>
      <c r="J1614"/>
      <c r="K1614"/>
      <c r="L1614"/>
      <c r="M1614"/>
      <c r="N1614"/>
      <c r="O1614">
        <f t="shared" si="429"/>
        <v>13</v>
      </c>
      <c r="P1614" s="224">
        <v>13</v>
      </c>
      <c r="Q1614">
        <f t="shared" si="417"/>
        <v>2.1003042520662572E+69</v>
      </c>
      <c r="R1614">
        <f t="shared" si="418"/>
        <v>1.8938919098020522E+74</v>
      </c>
      <c r="S1614">
        <f t="shared" si="419"/>
        <v>1.108988449232976E-5</v>
      </c>
      <c r="T1614" s="225">
        <f t="shared" si="420"/>
        <v>0.99998970225012385</v>
      </c>
      <c r="U1614">
        <f t="shared" si="421"/>
        <v>1.938742386522689E+69</v>
      </c>
      <c r="V1614">
        <f t="shared" si="422"/>
        <v>1.4568399306169638E+73</v>
      </c>
      <c r="W1614">
        <f t="shared" si="423"/>
        <v>1.3307861390795639E-4</v>
      </c>
      <c r="X1614" s="225">
        <f t="shared" si="424"/>
        <v>0.9998566236362193</v>
      </c>
      <c r="Y1614">
        <f t="shared" si="425"/>
        <v>1.9387423865226886E+69</v>
      </c>
      <c r="Z1614">
        <f t="shared" si="426"/>
        <v>2.428066551028287E+72</v>
      </c>
      <c r="AA1614">
        <f t="shared" si="427"/>
        <v>7.9847168344773355E-4</v>
      </c>
      <c r="AB1614">
        <f t="shared" si="428"/>
        <v>0.99899161264580882</v>
      </c>
    </row>
    <row r="1615" spans="1:28" hidden="1" x14ac:dyDescent="0.2">
      <c r="A1615"/>
      <c r="B1615"/>
      <c r="C1615"/>
      <c r="D1615"/>
      <c r="E1615"/>
      <c r="F1615"/>
      <c r="G1615"/>
      <c r="H1615"/>
      <c r="I1615"/>
      <c r="J1615"/>
      <c r="K1615"/>
      <c r="L1615"/>
      <c r="M1615"/>
      <c r="N1615"/>
      <c r="O1615">
        <f t="shared" si="429"/>
        <v>13</v>
      </c>
      <c r="P1615" s="224">
        <v>14</v>
      </c>
      <c r="Q1615">
        <f t="shared" si="417"/>
        <v>4.0505867718420364E+69</v>
      </c>
      <c r="R1615">
        <f t="shared" si="418"/>
        <v>1.8938919098020522E+74</v>
      </c>
      <c r="S1615">
        <f t="shared" si="419"/>
        <v>2.1387634378064375E-5</v>
      </c>
      <c r="T1615" s="225">
        <f t="shared" si="420"/>
        <v>0.99997861236563157</v>
      </c>
      <c r="U1615">
        <f t="shared" si="421"/>
        <v>3.450499842680277E+69</v>
      </c>
      <c r="V1615">
        <f t="shared" si="422"/>
        <v>1.4568399306169638E+73</v>
      </c>
      <c r="W1615">
        <f t="shared" si="423"/>
        <v>2.3684824737189961E-4</v>
      </c>
      <c r="X1615" s="225">
        <f t="shared" si="424"/>
        <v>0.99972354502231131</v>
      </c>
      <c r="Y1615">
        <f t="shared" si="425"/>
        <v>3.1850767778587005E+69</v>
      </c>
      <c r="Z1615">
        <f t="shared" si="426"/>
        <v>2.428066551028287E+72</v>
      </c>
      <c r="AA1615">
        <f t="shared" si="427"/>
        <v>1.3117749085212757E-3</v>
      </c>
      <c r="AB1615">
        <f t="shared" si="428"/>
        <v>0.99819314096236111</v>
      </c>
    </row>
    <row r="1616" spans="1:28" hidden="1" x14ac:dyDescent="0.2">
      <c r="A1616"/>
      <c r="B1616"/>
      <c r="C1616"/>
      <c r="D1616"/>
      <c r="E1616"/>
      <c r="F1616"/>
      <c r="G1616"/>
      <c r="H1616"/>
      <c r="I1616"/>
      <c r="J1616"/>
      <c r="K1616"/>
      <c r="L1616"/>
      <c r="M1616"/>
      <c r="N1616"/>
      <c r="O1616">
        <f t="shared" si="429"/>
        <v>13</v>
      </c>
      <c r="P1616" s="224">
        <v>15</v>
      </c>
      <c r="Q1616">
        <f t="shared" si="417"/>
        <v>7.5610953074385381E+69</v>
      </c>
      <c r="R1616">
        <f t="shared" si="418"/>
        <v>1.8938919098020522E+74</v>
      </c>
      <c r="S1616">
        <f t="shared" si="419"/>
        <v>3.9923584172387205E-5</v>
      </c>
      <c r="T1616" s="225">
        <f t="shared" si="420"/>
        <v>0.99995722473125348</v>
      </c>
      <c r="U1616">
        <f t="shared" si="421"/>
        <v>5.9408605987016544E+69</v>
      </c>
      <c r="V1616">
        <f t="shared" si="422"/>
        <v>1.4568399306169638E+73</v>
      </c>
      <c r="W1616">
        <f t="shared" si="423"/>
        <v>4.0779089547509398E-4</v>
      </c>
      <c r="X1616" s="225">
        <f t="shared" si="424"/>
        <v>0.9994866967749394</v>
      </c>
      <c r="Y1616">
        <f t="shared" si="425"/>
        <v>5.060733102597741E+69</v>
      </c>
      <c r="Z1616">
        <f t="shared" si="426"/>
        <v>2.428066551028287E+72</v>
      </c>
      <c r="AA1616">
        <f t="shared" si="427"/>
        <v>2.0842645768727052E-3</v>
      </c>
      <c r="AB1616">
        <f t="shared" si="428"/>
        <v>0.99688136605383981</v>
      </c>
    </row>
    <row r="1617" spans="1:28" hidden="1" x14ac:dyDescent="0.2">
      <c r="A1617"/>
      <c r="B1617"/>
      <c r="C1617"/>
      <c r="D1617"/>
      <c r="E1617"/>
      <c r="F1617"/>
      <c r="G1617"/>
      <c r="H1617"/>
      <c r="I1617"/>
      <c r="J1617"/>
      <c r="K1617"/>
      <c r="L1617"/>
      <c r="M1617"/>
      <c r="N1617"/>
      <c r="O1617">
        <f t="shared" si="429"/>
        <v>13</v>
      </c>
      <c r="P1617" s="224">
        <v>16</v>
      </c>
      <c r="Q1617">
        <f t="shared" si="417"/>
        <v>1.3704485244732165E+70</v>
      </c>
      <c r="R1617">
        <f t="shared" si="418"/>
        <v>1.8938919098020522E+74</v>
      </c>
      <c r="S1617">
        <f t="shared" si="419"/>
        <v>7.2361496312450821E-5</v>
      </c>
      <c r="T1617" s="225">
        <f t="shared" si="420"/>
        <v>0.99991730114708111</v>
      </c>
      <c r="U1617">
        <f t="shared" si="421"/>
        <v>9.9239375910130808E+69</v>
      </c>
      <c r="V1617">
        <f t="shared" si="422"/>
        <v>1.4568399306169638E+73</v>
      </c>
      <c r="W1617">
        <f t="shared" si="423"/>
        <v>6.8119615494135631E-4</v>
      </c>
      <c r="X1617" s="225">
        <f t="shared" si="424"/>
        <v>0.99907890587946435</v>
      </c>
      <c r="Y1617">
        <f t="shared" si="425"/>
        <v>7.7973795357959203E+69</v>
      </c>
      <c r="Z1617">
        <f t="shared" si="426"/>
        <v>2.428066551028287E+72</v>
      </c>
      <c r="AA1617">
        <f t="shared" si="427"/>
        <v>3.2113533018663463E-3</v>
      </c>
      <c r="AB1617">
        <f t="shared" si="428"/>
        <v>0.99479710147696709</v>
      </c>
    </row>
    <row r="1618" spans="1:28" hidden="1" x14ac:dyDescent="0.2">
      <c r="A1618"/>
      <c r="B1618"/>
      <c r="C1618"/>
      <c r="D1618"/>
      <c r="E1618"/>
      <c r="F1618"/>
      <c r="G1618"/>
      <c r="H1618"/>
      <c r="I1618"/>
      <c r="J1618"/>
      <c r="K1618"/>
      <c r="L1618"/>
      <c r="M1618"/>
      <c r="N1618"/>
      <c r="O1618">
        <f t="shared" si="429"/>
        <v>13</v>
      </c>
      <c r="P1618" s="224">
        <v>17</v>
      </c>
      <c r="Q1618">
        <f t="shared" si="417"/>
        <v>2.4184385725997999E+70</v>
      </c>
      <c r="R1618">
        <f t="shared" si="418"/>
        <v>1.8938919098020522E+74</v>
      </c>
      <c r="S1618">
        <f t="shared" si="419"/>
        <v>1.2769675819844295E-4</v>
      </c>
      <c r="T1618" s="225">
        <f t="shared" si="420"/>
        <v>0.9998449396507687</v>
      </c>
      <c r="U1618">
        <f t="shared" si="421"/>
        <v>1.612292381733195E+70</v>
      </c>
      <c r="V1618">
        <f t="shared" si="422"/>
        <v>1.4568399306169638E+73</v>
      </c>
      <c r="W1618">
        <f t="shared" si="423"/>
        <v>1.1067052377198351E-3</v>
      </c>
      <c r="X1618" s="225">
        <f t="shared" si="424"/>
        <v>0.99839770972452302</v>
      </c>
      <c r="Y1618">
        <f t="shared" si="425"/>
        <v>1.16752206953095E+70</v>
      </c>
      <c r="Z1618">
        <f t="shared" si="426"/>
        <v>2.428066551028287E+72</v>
      </c>
      <c r="AA1618">
        <f t="shared" si="427"/>
        <v>4.8084434466448374E-3</v>
      </c>
      <c r="AB1618">
        <f t="shared" si="428"/>
        <v>0.9915857481751007</v>
      </c>
    </row>
    <row r="1619" spans="1:28" hidden="1" x14ac:dyDescent="0.2">
      <c r="A1619"/>
      <c r="B1619"/>
      <c r="C1619"/>
      <c r="D1619"/>
      <c r="E1619"/>
      <c r="F1619"/>
      <c r="G1619"/>
      <c r="H1619"/>
      <c r="I1619"/>
      <c r="J1619"/>
      <c r="K1619"/>
      <c r="L1619"/>
      <c r="M1619"/>
      <c r="N1619"/>
      <c r="O1619">
        <f t="shared" si="429"/>
        <v>13</v>
      </c>
      <c r="P1619" s="224">
        <v>18</v>
      </c>
      <c r="Q1619">
        <f t="shared" si="417"/>
        <v>4.1650886528107742E+70</v>
      </c>
      <c r="R1619">
        <f t="shared" si="418"/>
        <v>1.8938919098020522E+74</v>
      </c>
      <c r="S1619">
        <f t="shared" si="419"/>
        <v>2.199221946750966E-4</v>
      </c>
      <c r="T1619" s="225">
        <f t="shared" si="420"/>
        <v>0.99971724289257025</v>
      </c>
      <c r="U1619">
        <f t="shared" si="421"/>
        <v>2.5527962710775685E+70</v>
      </c>
      <c r="V1619">
        <f t="shared" si="422"/>
        <v>1.4568399306169638E+73</v>
      </c>
      <c r="W1619">
        <f t="shared" si="423"/>
        <v>1.7522832930564123E-3</v>
      </c>
      <c r="X1619" s="225">
        <f t="shared" si="424"/>
        <v>0.99729100448680319</v>
      </c>
      <c r="Y1619">
        <f t="shared" si="425"/>
        <v>1.701864180718374E+70</v>
      </c>
      <c r="Z1619">
        <f t="shared" si="426"/>
        <v>2.428066551028287E+72</v>
      </c>
      <c r="AA1619">
        <f t="shared" si="427"/>
        <v>7.0091331722255878E-3</v>
      </c>
      <c r="AB1619">
        <f t="shared" si="428"/>
        <v>0.98677730472845582</v>
      </c>
    </row>
    <row r="1620" spans="1:28" hidden="1" x14ac:dyDescent="0.2">
      <c r="A1620"/>
      <c r="B1620"/>
      <c r="C1620"/>
      <c r="D1620"/>
      <c r="E1620"/>
      <c r="F1620"/>
      <c r="G1620"/>
      <c r="H1620"/>
      <c r="I1620"/>
      <c r="J1620"/>
      <c r="K1620"/>
      <c r="L1620"/>
      <c r="M1620"/>
      <c r="N1620"/>
      <c r="O1620">
        <f t="shared" si="429"/>
        <v>13</v>
      </c>
      <c r="P1620" s="224">
        <v>19</v>
      </c>
      <c r="Q1620">
        <f t="shared" si="417"/>
        <v>7.0148861521023362E+70</v>
      </c>
      <c r="R1620">
        <f t="shared" si="418"/>
        <v>1.8938919098020522E+74</v>
      </c>
      <c r="S1620">
        <f t="shared" si="419"/>
        <v>3.7039527524226689E-4</v>
      </c>
      <c r="T1620" s="225">
        <f t="shared" si="420"/>
        <v>0.9994973206978951</v>
      </c>
      <c r="U1620">
        <f t="shared" si="421"/>
        <v>3.945873460557572E+70</v>
      </c>
      <c r="V1620">
        <f t="shared" si="422"/>
        <v>1.4568399306169638E+73</v>
      </c>
      <c r="W1620">
        <f t="shared" si="423"/>
        <v>2.7085154502090808E-3</v>
      </c>
      <c r="X1620" s="225">
        <f t="shared" si="424"/>
        <v>0.99553872119374676</v>
      </c>
      <c r="Y1620">
        <f t="shared" si="425"/>
        <v>2.4184385725997999E+70</v>
      </c>
      <c r="Z1620">
        <f t="shared" si="426"/>
        <v>2.428066551028287E+72</v>
      </c>
      <c r="AA1620">
        <f t="shared" si="427"/>
        <v>9.9603471394784891E-3</v>
      </c>
      <c r="AB1620">
        <f t="shared" si="428"/>
        <v>0.97976817155623019</v>
      </c>
    </row>
    <row r="1621" spans="1:28" hidden="1" x14ac:dyDescent="0.2">
      <c r="A1621"/>
      <c r="B1621"/>
      <c r="C1621"/>
      <c r="D1621"/>
      <c r="E1621"/>
      <c r="F1621"/>
      <c r="G1621"/>
      <c r="H1621"/>
      <c r="I1621"/>
      <c r="J1621"/>
      <c r="K1621"/>
      <c r="L1621"/>
      <c r="M1621"/>
      <c r="N1621"/>
      <c r="O1621">
        <f t="shared" si="429"/>
        <v>13</v>
      </c>
      <c r="P1621" s="224">
        <v>20</v>
      </c>
      <c r="Q1621">
        <f t="shared" si="417"/>
        <v>1.1574562150969112E+71</v>
      </c>
      <c r="R1621">
        <f t="shared" si="418"/>
        <v>1.8938919098020522E+74</v>
      </c>
      <c r="S1621">
        <f t="shared" si="419"/>
        <v>6.1115220414975397E-4</v>
      </c>
      <c r="T1621" s="225">
        <f t="shared" si="420"/>
        <v>0.9991269254226528</v>
      </c>
      <c r="U1621">
        <f t="shared" si="421"/>
        <v>5.9626532292869896E+70</v>
      </c>
      <c r="V1621">
        <f t="shared" si="422"/>
        <v>1.4568399306169638E+73</v>
      </c>
      <c r="W1621">
        <f t="shared" si="423"/>
        <v>4.0928677914270498E-3</v>
      </c>
      <c r="X1621" s="225">
        <f t="shared" si="424"/>
        <v>0.99283020574353764</v>
      </c>
      <c r="Y1621">
        <f t="shared" si="425"/>
        <v>3.3539924414739381E+70</v>
      </c>
      <c r="Z1621">
        <f t="shared" si="426"/>
        <v>2.428066551028287E+72</v>
      </c>
      <c r="AA1621">
        <f t="shared" si="427"/>
        <v>1.3813428796066242E-2</v>
      </c>
      <c r="AB1621">
        <f t="shared" si="428"/>
        <v>0.96980782441675173</v>
      </c>
    </row>
    <row r="1622" spans="1:28" hidden="1" x14ac:dyDescent="0.2">
      <c r="A1622"/>
      <c r="B1622"/>
      <c r="C1622"/>
      <c r="D1622"/>
      <c r="E1622"/>
      <c r="F1622"/>
      <c r="G1622"/>
      <c r="H1622"/>
      <c r="I1622"/>
      <c r="J1622"/>
      <c r="K1622"/>
      <c r="L1622"/>
      <c r="M1622"/>
      <c r="N1622"/>
      <c r="O1622">
        <f t="shared" si="429"/>
        <v>13</v>
      </c>
      <c r="P1622" s="224">
        <v>21</v>
      </c>
      <c r="Q1622">
        <f t="shared" si="417"/>
        <v>1.873976729204478E+71</v>
      </c>
      <c r="R1622">
        <f t="shared" si="418"/>
        <v>1.8938919098020522E+74</v>
      </c>
      <c r="S1622">
        <f t="shared" si="419"/>
        <v>9.8948452100433982E-4</v>
      </c>
      <c r="T1622" s="225">
        <f t="shared" si="420"/>
        <v>0.99851577321850304</v>
      </c>
      <c r="U1622">
        <f t="shared" si="421"/>
        <v>8.8187140197859917E+70</v>
      </c>
      <c r="V1622">
        <f t="shared" si="422"/>
        <v>1.4568399306169638E+73</v>
      </c>
      <c r="W1622">
        <f t="shared" si="423"/>
        <v>6.0533170696737519E-3</v>
      </c>
      <c r="X1622" s="225">
        <f t="shared" si="424"/>
        <v>0.98873733795211061</v>
      </c>
      <c r="Y1622">
        <f t="shared" si="425"/>
        <v>4.5429738889805647E+70</v>
      </c>
      <c r="Z1622">
        <f t="shared" si="426"/>
        <v>2.428066551028287E+72</v>
      </c>
      <c r="AA1622">
        <f t="shared" si="427"/>
        <v>1.871025276080927E-2</v>
      </c>
      <c r="AB1622">
        <f t="shared" si="428"/>
        <v>0.95599439562068544</v>
      </c>
    </row>
    <row r="1623" spans="1:28" hidden="1" x14ac:dyDescent="0.2">
      <c r="A1623"/>
      <c r="B1623"/>
      <c r="C1623"/>
      <c r="D1623"/>
      <c r="E1623"/>
      <c r="F1623"/>
      <c r="G1623"/>
      <c r="H1623"/>
      <c r="I1623"/>
      <c r="J1623"/>
      <c r="K1623"/>
      <c r="L1623"/>
      <c r="M1623"/>
      <c r="N1623"/>
      <c r="O1623">
        <f t="shared" si="429"/>
        <v>13</v>
      </c>
      <c r="P1623" s="224">
        <v>22</v>
      </c>
      <c r="Q1623">
        <f t="shared" si="417"/>
        <v>2.9813266146434786E+71</v>
      </c>
      <c r="R1623">
        <f t="shared" si="418"/>
        <v>1.8938919098020522E+74</v>
      </c>
      <c r="S1623">
        <f t="shared" si="419"/>
        <v>1.5741799197796268E-3</v>
      </c>
      <c r="T1623" s="225">
        <f t="shared" si="420"/>
        <v>0.99752628869749871</v>
      </c>
      <c r="U1623">
        <f t="shared" si="421"/>
        <v>1.2777114062757801E+71</v>
      </c>
      <c r="V1623">
        <f t="shared" si="422"/>
        <v>1.4568399306169638E+73</v>
      </c>
      <c r="W1623">
        <f t="shared" si="423"/>
        <v>8.770430981629369E-3</v>
      </c>
      <c r="X1623" s="225">
        <f t="shared" si="424"/>
        <v>0.98268402088243689</v>
      </c>
      <c r="Y1623">
        <f t="shared" si="425"/>
        <v>6.0127595589449929E+70</v>
      </c>
      <c r="Z1623">
        <f t="shared" si="426"/>
        <v>2.428066551028287E+72</v>
      </c>
      <c r="AA1623">
        <f t="shared" si="427"/>
        <v>2.4763569830483383E-2</v>
      </c>
      <c r="AB1623">
        <f t="shared" si="428"/>
        <v>0.93728414285987616</v>
      </c>
    </row>
    <row r="1624" spans="1:28" hidden="1" x14ac:dyDescent="0.2">
      <c r="A1624"/>
      <c r="B1624"/>
      <c r="C1624"/>
      <c r="D1624"/>
      <c r="E1624"/>
      <c r="F1624"/>
      <c r="G1624"/>
      <c r="H1624"/>
      <c r="I1624"/>
      <c r="J1624"/>
      <c r="K1624"/>
      <c r="L1624"/>
      <c r="M1624"/>
      <c r="N1624"/>
      <c r="O1624">
        <f t="shared" si="429"/>
        <v>13</v>
      </c>
      <c r="P1624" s="224">
        <v>23</v>
      </c>
      <c r="Q1624">
        <f t="shared" si="417"/>
        <v>4.666424266398536E+71</v>
      </c>
      <c r="R1624">
        <f t="shared" si="418"/>
        <v>1.8938919098020522E+74</v>
      </c>
      <c r="S1624">
        <f t="shared" si="419"/>
        <v>2.4639337874811803E-3</v>
      </c>
      <c r="T1624" s="225">
        <f t="shared" si="420"/>
        <v>0.99595210877771911</v>
      </c>
      <c r="U1624">
        <f t="shared" si="421"/>
        <v>1.8147205480438581E+71</v>
      </c>
      <c r="V1624">
        <f t="shared" si="422"/>
        <v>1.4568399306169638E+73</v>
      </c>
      <c r="W1624">
        <f t="shared" si="423"/>
        <v>1.2456554147821401E-2</v>
      </c>
      <c r="X1624" s="225">
        <f t="shared" si="424"/>
        <v>0.97391358990080756</v>
      </c>
      <c r="Y1624">
        <f t="shared" si="425"/>
        <v>7.7773737773308406E+70</v>
      </c>
      <c r="Z1624">
        <f t="shared" si="426"/>
        <v>2.428066551028287E+72</v>
      </c>
      <c r="AA1624">
        <f t="shared" si="427"/>
        <v>3.2031139237254924E-2</v>
      </c>
      <c r="AB1624">
        <f t="shared" si="428"/>
        <v>0.91252057302939282</v>
      </c>
    </row>
    <row r="1625" spans="1:28" hidden="1" x14ac:dyDescent="0.2">
      <c r="A1625"/>
      <c r="B1625"/>
      <c r="C1625"/>
      <c r="D1625"/>
      <c r="E1625"/>
      <c r="F1625"/>
      <c r="G1625"/>
      <c r="H1625"/>
      <c r="I1625"/>
      <c r="J1625"/>
      <c r="K1625"/>
      <c r="L1625"/>
      <c r="M1625"/>
      <c r="N1625"/>
      <c r="O1625">
        <f t="shared" si="429"/>
        <v>13</v>
      </c>
      <c r="P1625" s="224">
        <v>24</v>
      </c>
      <c r="Q1625">
        <f t="shared" si="417"/>
        <v>7.1940707440308759E+71</v>
      </c>
      <c r="R1625">
        <f t="shared" si="418"/>
        <v>1.8938919098020522E+74</v>
      </c>
      <c r="S1625">
        <f t="shared" si="419"/>
        <v>3.7985645890333802E-3</v>
      </c>
      <c r="T1625" s="225">
        <f t="shared" si="420"/>
        <v>0.99348817499023789</v>
      </c>
      <c r="U1625">
        <f t="shared" si="421"/>
        <v>2.5276464776325375E+71</v>
      </c>
      <c r="V1625">
        <f t="shared" si="422"/>
        <v>1.4568399306169638E+73</v>
      </c>
      <c r="W1625">
        <f t="shared" si="423"/>
        <v>1.735020042017995E-2</v>
      </c>
      <c r="X1625" s="225">
        <f t="shared" si="424"/>
        <v>0.96145703575298613</v>
      </c>
      <c r="Y1625">
        <f t="shared" si="425"/>
        <v>9.8297363019042206E+70</v>
      </c>
      <c r="Z1625">
        <f t="shared" si="426"/>
        <v>2.428066551028287E+72</v>
      </c>
      <c r="AA1625">
        <f t="shared" si="427"/>
        <v>4.0483800980419274E-2</v>
      </c>
      <c r="AB1625">
        <f t="shared" si="428"/>
        <v>0.88048943379213795</v>
      </c>
    </row>
    <row r="1626" spans="1:28" hidden="1" x14ac:dyDescent="0.2">
      <c r="A1626"/>
      <c r="B1626"/>
      <c r="C1626"/>
      <c r="D1626"/>
      <c r="E1626"/>
      <c r="F1626"/>
      <c r="G1626"/>
      <c r="H1626"/>
      <c r="I1626"/>
      <c r="J1626"/>
      <c r="K1626"/>
      <c r="L1626"/>
      <c r="M1626"/>
      <c r="N1626"/>
      <c r="O1626">
        <f t="shared" si="429"/>
        <v>13</v>
      </c>
      <c r="P1626" s="224">
        <v>25</v>
      </c>
      <c r="Q1626">
        <f t="shared" si="417"/>
        <v>1.0934987530927266E+72</v>
      </c>
      <c r="R1626">
        <f t="shared" si="418"/>
        <v>1.8938919098020522E+74</v>
      </c>
      <c r="S1626">
        <f t="shared" si="419"/>
        <v>5.7738181753309147E-3</v>
      </c>
      <c r="T1626" s="225">
        <f t="shared" si="420"/>
        <v>0.98968961040120451</v>
      </c>
      <c r="U1626">
        <f t="shared" si="421"/>
        <v>3.4531539571348211E+71</v>
      </c>
      <c r="V1626">
        <f t="shared" si="422"/>
        <v>1.4568399306169638E+73</v>
      </c>
      <c r="W1626">
        <f t="shared" si="423"/>
        <v>2.3703043035568288E-2</v>
      </c>
      <c r="X1626" s="225">
        <f t="shared" si="424"/>
        <v>0.94410683533280615</v>
      </c>
      <c r="Y1626">
        <f t="shared" si="425"/>
        <v>1.2132703092636183E+71</v>
      </c>
      <c r="Z1626">
        <f t="shared" si="426"/>
        <v>2.428066551028287E+72</v>
      </c>
      <c r="AA1626">
        <f t="shared" si="427"/>
        <v>4.9968577210117979E-2</v>
      </c>
      <c r="AB1626">
        <f t="shared" si="428"/>
        <v>0.84000563281171869</v>
      </c>
    </row>
    <row r="1627" spans="1:28" hidden="1" x14ac:dyDescent="0.2">
      <c r="A1627"/>
      <c r="B1627"/>
      <c r="C1627"/>
      <c r="D1627"/>
      <c r="E1627"/>
      <c r="F1627"/>
      <c r="G1627"/>
      <c r="H1627"/>
      <c r="I1627"/>
      <c r="J1627"/>
      <c r="K1627"/>
      <c r="L1627"/>
      <c r="M1627"/>
      <c r="N1627"/>
      <c r="O1627">
        <f t="shared" si="429"/>
        <v>13</v>
      </c>
      <c r="P1627" s="224">
        <v>26</v>
      </c>
      <c r="Q1627">
        <f t="shared" si="417"/>
        <v>1.6402481296390711E+72</v>
      </c>
      <c r="R1627">
        <f t="shared" si="418"/>
        <v>1.8938919098020522E+74</v>
      </c>
      <c r="S1627">
        <f t="shared" si="419"/>
        <v>8.6607272629962723E-3</v>
      </c>
      <c r="T1627" s="225">
        <f t="shared" si="420"/>
        <v>0.98391579222587355</v>
      </c>
      <c r="U1627">
        <f t="shared" si="421"/>
        <v>4.6263408784692304E+71</v>
      </c>
      <c r="V1627">
        <f t="shared" si="422"/>
        <v>1.4568399306169638E+73</v>
      </c>
      <c r="W1627">
        <f t="shared" si="423"/>
        <v>3.1755999964320034E-2</v>
      </c>
      <c r="X1627" s="225">
        <f t="shared" si="424"/>
        <v>0.9204037922972379</v>
      </c>
      <c r="Y1627">
        <f t="shared" si="425"/>
        <v>1.460949751095502E+71</v>
      </c>
      <c r="Z1627">
        <f t="shared" si="426"/>
        <v>2.428066551028287E+72</v>
      </c>
      <c r="AA1627">
        <f t="shared" si="427"/>
        <v>6.0169263090288416E-2</v>
      </c>
      <c r="AB1627">
        <f t="shared" si="428"/>
        <v>0.79003705560160076</v>
      </c>
    </row>
    <row r="1628" spans="1:28" hidden="1" x14ac:dyDescent="0.2">
      <c r="A1628"/>
      <c r="B1628"/>
      <c r="C1628"/>
      <c r="D1628"/>
      <c r="E1628"/>
      <c r="F1628"/>
      <c r="G1628"/>
      <c r="H1628"/>
      <c r="I1628"/>
      <c r="J1628"/>
      <c r="K1628"/>
      <c r="L1628"/>
      <c r="M1628"/>
      <c r="N1628"/>
      <c r="O1628">
        <f t="shared" si="429"/>
        <v>13</v>
      </c>
      <c r="P1628" s="224">
        <v>27</v>
      </c>
      <c r="Q1628">
        <f t="shared" si="417"/>
        <v>2.4299972290949371E+72</v>
      </c>
      <c r="R1628">
        <f t="shared" si="418"/>
        <v>1.8938919098020522E+74</v>
      </c>
      <c r="S1628">
        <f t="shared" si="419"/>
        <v>1.2830707056290865E-2</v>
      </c>
      <c r="T1628" s="225">
        <f t="shared" si="420"/>
        <v>0.97525506496287728</v>
      </c>
      <c r="U1628">
        <f t="shared" si="421"/>
        <v>6.0749930727372987E+71</v>
      </c>
      <c r="V1628">
        <f t="shared" si="422"/>
        <v>1.4568399306169638E+73</v>
      </c>
      <c r="W1628">
        <f t="shared" si="423"/>
        <v>4.1699797932944989E-2</v>
      </c>
      <c r="X1628" s="225">
        <f t="shared" si="424"/>
        <v>0.88864779233291791</v>
      </c>
      <c r="Y1628">
        <f t="shared" si="425"/>
        <v>1.7134595846182327E+71</v>
      </c>
      <c r="Z1628">
        <f t="shared" si="426"/>
        <v>2.428066551028287E+72</v>
      </c>
      <c r="AA1628">
        <f t="shared" si="427"/>
        <v>7.0568888809599634E-2</v>
      </c>
      <c r="AB1628">
        <f t="shared" si="428"/>
        <v>0.7298677925113124</v>
      </c>
    </row>
    <row r="1629" spans="1:28" hidden="1" x14ac:dyDescent="0.2">
      <c r="A1629"/>
      <c r="B1629"/>
      <c r="C1629"/>
      <c r="D1629"/>
      <c r="E1629"/>
      <c r="F1629"/>
      <c r="G1629"/>
      <c r="H1629"/>
      <c r="I1629"/>
      <c r="J1629"/>
      <c r="K1629"/>
      <c r="L1629"/>
      <c r="M1629"/>
      <c r="N1629"/>
      <c r="O1629">
        <f t="shared" si="429"/>
        <v>13</v>
      </c>
      <c r="P1629" s="224">
        <v>28</v>
      </c>
      <c r="Q1629">
        <f t="shared" si="417"/>
        <v>3.5582102283175688E+72</v>
      </c>
      <c r="R1629">
        <f t="shared" si="418"/>
        <v>1.8938919098020522E+74</v>
      </c>
      <c r="S1629">
        <f t="shared" si="419"/>
        <v>1.878782104671153E-2</v>
      </c>
      <c r="T1629" s="225">
        <f t="shared" si="420"/>
        <v>0.96242435790658643</v>
      </c>
      <c r="U1629">
        <f t="shared" si="421"/>
        <v>7.8107053792337265E+71</v>
      </c>
      <c r="V1629">
        <f t="shared" si="422"/>
        <v>1.4568399306169638E+73</v>
      </c>
      <c r="W1629">
        <f t="shared" si="423"/>
        <v>5.3614025913786806E-2</v>
      </c>
      <c r="X1629" s="225">
        <f t="shared" si="424"/>
        <v>0.84694799439997293</v>
      </c>
      <c r="Y1629">
        <f t="shared" si="425"/>
        <v>1.9526763448084172E+71</v>
      </c>
      <c r="Z1629">
        <f t="shared" si="426"/>
        <v>2.428066551028287E+72</v>
      </c>
      <c r="AA1629">
        <f t="shared" si="427"/>
        <v>8.042103887067914E-2</v>
      </c>
      <c r="AB1629">
        <f t="shared" si="428"/>
        <v>0.65929890370171274</v>
      </c>
    </row>
    <row r="1630" spans="1:28" hidden="1" x14ac:dyDescent="0.2">
      <c r="A1630"/>
      <c r="B1630"/>
      <c r="C1630"/>
      <c r="D1630"/>
      <c r="E1630"/>
      <c r="F1630"/>
      <c r="G1630"/>
      <c r="H1630"/>
      <c r="I1630"/>
      <c r="J1630"/>
      <c r="K1630"/>
      <c r="L1630"/>
      <c r="M1630"/>
      <c r="N1630"/>
      <c r="O1630">
        <f t="shared" si="429"/>
        <v>13</v>
      </c>
      <c r="P1630" s="224">
        <v>29</v>
      </c>
      <c r="Q1630">
        <f t="shared" si="417"/>
        <v>5.1532699858391897E+72</v>
      </c>
      <c r="R1630">
        <f t="shared" si="418"/>
        <v>1.8938919098020522E+74</v>
      </c>
      <c r="S1630">
        <f t="shared" si="419"/>
        <v>2.7209947722823341E-2</v>
      </c>
      <c r="T1630" s="225">
        <f t="shared" si="420"/>
        <v>0.94363653685987492</v>
      </c>
      <c r="U1630">
        <f t="shared" si="421"/>
        <v>9.8157523539795019E+71</v>
      </c>
      <c r="V1630">
        <f t="shared" si="422"/>
        <v>1.4568399306169638E+73</v>
      </c>
      <c r="W1630">
        <f t="shared" si="423"/>
        <v>6.7377013408896499E-2</v>
      </c>
      <c r="X1630" s="225">
        <f t="shared" si="424"/>
        <v>0.79333396848618609</v>
      </c>
      <c r="Y1630">
        <f t="shared" si="425"/>
        <v>2.1546773459955114E+71</v>
      </c>
      <c r="Z1630">
        <f t="shared" si="426"/>
        <v>2.428066551028287E+72</v>
      </c>
      <c r="AA1630">
        <f t="shared" si="427"/>
        <v>8.8740456684888017E-2</v>
      </c>
      <c r="AB1630">
        <f t="shared" si="428"/>
        <v>0.57887786483103365</v>
      </c>
    </row>
    <row r="1631" spans="1:28" hidden="1" x14ac:dyDescent="0.2">
      <c r="A1631"/>
      <c r="B1631"/>
      <c r="C1631"/>
      <c r="D1631"/>
      <c r="E1631"/>
      <c r="F1631"/>
      <c r="G1631"/>
      <c r="H1631"/>
      <c r="I1631"/>
      <c r="J1631"/>
      <c r="K1631"/>
      <c r="L1631"/>
      <c r="M1631"/>
      <c r="N1631"/>
      <c r="O1631">
        <f t="shared" si="429"/>
        <v>13</v>
      </c>
      <c r="P1631" s="224">
        <v>30</v>
      </c>
      <c r="Q1631">
        <f t="shared" si="417"/>
        <v>7.3863536463696699E+72</v>
      </c>
      <c r="R1631">
        <f t="shared" si="418"/>
        <v>1.8938919098020522E+74</v>
      </c>
      <c r="S1631">
        <f t="shared" si="419"/>
        <v>3.9000925069380993E-2</v>
      </c>
      <c r="T1631" s="225">
        <f t="shared" si="420"/>
        <v>0.91642658913705155</v>
      </c>
      <c r="U1631">
        <f t="shared" si="421"/>
        <v>1.2024296633624774E+72</v>
      </c>
      <c r="V1631">
        <f t="shared" si="422"/>
        <v>1.4568399306169638E+73</v>
      </c>
      <c r="W1631">
        <f t="shared" si="423"/>
        <v>8.2536841425897414E-2</v>
      </c>
      <c r="X1631" s="225">
        <f t="shared" si="424"/>
        <v>0.72595695507728963</v>
      </c>
      <c r="Y1631">
        <f t="shared" si="425"/>
        <v>2.2903422159285499E+71</v>
      </c>
      <c r="Z1631">
        <f t="shared" si="426"/>
        <v>2.428066551028287E+72</v>
      </c>
      <c r="AA1631">
        <f t="shared" si="427"/>
        <v>9.4327818772454539E-2</v>
      </c>
      <c r="AB1631">
        <f t="shared" si="428"/>
        <v>0.49013740814614559</v>
      </c>
    </row>
    <row r="1632" spans="1:28" hidden="1" x14ac:dyDescent="0.2">
      <c r="A1632"/>
      <c r="B1632"/>
      <c r="C1632"/>
      <c r="D1632"/>
      <c r="E1632"/>
      <c r="F1632"/>
      <c r="G1632"/>
      <c r="H1632"/>
      <c r="I1632"/>
      <c r="J1632"/>
      <c r="K1632"/>
      <c r="L1632"/>
      <c r="M1632"/>
      <c r="N1632"/>
      <c r="O1632">
        <f t="shared" si="429"/>
        <v>13</v>
      </c>
      <c r="P1632" s="224">
        <v>31</v>
      </c>
      <c r="Q1632">
        <f t="shared" si="417"/>
        <v>1.0483856788395493E+73</v>
      </c>
      <c r="R1632">
        <f t="shared" si="418"/>
        <v>1.8938919098020522E+74</v>
      </c>
      <c r="S1632">
        <f t="shared" si="419"/>
        <v>5.5356151711378587E-2</v>
      </c>
      <c r="T1632" s="225">
        <f t="shared" si="420"/>
        <v>0.87742566406767053</v>
      </c>
      <c r="U1632">
        <f t="shared" si="421"/>
        <v>1.4296168347812266E+72</v>
      </c>
      <c r="V1632">
        <f t="shared" si="422"/>
        <v>1.4568399306169638E+73</v>
      </c>
      <c r="W1632">
        <f t="shared" si="423"/>
        <v>9.8131359851990854E-2</v>
      </c>
      <c r="X1632" s="225">
        <f t="shared" si="424"/>
        <v>0.64342011365139218</v>
      </c>
      <c r="Y1632">
        <f t="shared" si="425"/>
        <v>2.3272832194112472E+71</v>
      </c>
      <c r="Z1632">
        <f t="shared" si="426"/>
        <v>2.428066551028287E+72</v>
      </c>
      <c r="AA1632">
        <f t="shared" si="427"/>
        <v>9.5849235204267441E-2</v>
      </c>
      <c r="AB1632">
        <f t="shared" si="428"/>
        <v>0.39580958937369104</v>
      </c>
    </row>
    <row r="1633" spans="1:28" hidden="1" x14ac:dyDescent="0.2">
      <c r="A1633"/>
      <c r="B1633"/>
      <c r="C1633"/>
      <c r="D1633"/>
      <c r="E1633"/>
      <c r="F1633"/>
      <c r="G1633"/>
      <c r="H1633"/>
      <c r="I1633"/>
      <c r="J1633"/>
      <c r="K1633"/>
      <c r="L1633"/>
      <c r="M1633"/>
      <c r="N1633"/>
      <c r="O1633">
        <f t="shared" si="429"/>
        <v>13</v>
      </c>
      <c r="P1633" s="224">
        <v>32</v>
      </c>
      <c r="Q1633">
        <f t="shared" si="417"/>
        <v>1.4742923608681769E+73</v>
      </c>
      <c r="R1633">
        <f t="shared" si="418"/>
        <v>1.8938919098020522E+74</v>
      </c>
      <c r="S1633">
        <f t="shared" si="419"/>
        <v>7.7844588344129342E-2</v>
      </c>
      <c r="T1633" s="225">
        <f t="shared" si="420"/>
        <v>0.82206951235629189</v>
      </c>
      <c r="U1633">
        <f t="shared" si="421"/>
        <v>1.6381026231867959E+72</v>
      </c>
      <c r="V1633">
        <f t="shared" si="422"/>
        <v>1.4568399306169638E+73</v>
      </c>
      <c r="W1633">
        <f t="shared" si="423"/>
        <v>0.11244218316373772</v>
      </c>
      <c r="X1633" s="225">
        <f t="shared" si="424"/>
        <v>0.54528875379940134</v>
      </c>
      <c r="Y1633">
        <f t="shared" si="425"/>
        <v>2.2337763043456665E+71</v>
      </c>
      <c r="Z1633">
        <f t="shared" si="426"/>
        <v>2.428066551028287E+72</v>
      </c>
      <c r="AA1633">
        <f t="shared" si="427"/>
        <v>9.1998149861240899E-2</v>
      </c>
      <c r="AB1633">
        <f t="shared" si="428"/>
        <v>0.29996035416942363</v>
      </c>
    </row>
    <row r="1634" spans="1:28" hidden="1" x14ac:dyDescent="0.2">
      <c r="A1634"/>
      <c r="B1634"/>
      <c r="C1634"/>
      <c r="D1634"/>
      <c r="E1634"/>
      <c r="F1634"/>
      <c r="G1634"/>
      <c r="H1634"/>
      <c r="I1634"/>
      <c r="J1634"/>
      <c r="K1634"/>
      <c r="L1634"/>
      <c r="M1634"/>
      <c r="N1634"/>
      <c r="O1634">
        <f t="shared" si="429"/>
        <v>13</v>
      </c>
      <c r="P1634" s="224">
        <v>33</v>
      </c>
      <c r="Q1634">
        <f t="shared" si="417"/>
        <v>2.0550741999979659E+73</v>
      </c>
      <c r="R1634">
        <f t="shared" si="418"/>
        <v>1.8938919098020522E+74</v>
      </c>
      <c r="S1634">
        <f t="shared" si="419"/>
        <v>0.10851063829787205</v>
      </c>
      <c r="T1634" s="225">
        <f t="shared" si="420"/>
        <v>0.74422492401216256</v>
      </c>
      <c r="U1634">
        <f t="shared" si="421"/>
        <v>1.7870210434765779E+72</v>
      </c>
      <c r="V1634">
        <f t="shared" si="422"/>
        <v>1.4568399306169638E+73</v>
      </c>
      <c r="W1634">
        <f t="shared" si="423"/>
        <v>0.12266419981499163</v>
      </c>
      <c r="X1634" s="225">
        <f t="shared" si="424"/>
        <v>0.43284657063566367</v>
      </c>
      <c r="Y1634">
        <f t="shared" si="425"/>
        <v>1.985578937196116E+71</v>
      </c>
      <c r="Z1634">
        <f t="shared" si="426"/>
        <v>2.428066551028287E+72</v>
      </c>
      <c r="AA1634">
        <f t="shared" si="427"/>
        <v>8.1776133209990581E-2</v>
      </c>
      <c r="AB1634">
        <f t="shared" si="428"/>
        <v>0.20796220430818271</v>
      </c>
    </row>
    <row r="1635" spans="1:28" hidden="1" x14ac:dyDescent="0.2">
      <c r="A1635"/>
      <c r="B1635"/>
      <c r="C1635"/>
      <c r="D1635"/>
      <c r="E1635"/>
      <c r="F1635"/>
      <c r="G1635"/>
      <c r="H1635"/>
      <c r="I1635"/>
      <c r="J1635"/>
      <c r="K1635"/>
      <c r="L1635"/>
      <c r="M1635"/>
      <c r="N1635"/>
      <c r="O1635">
        <f t="shared" si="429"/>
        <v>13</v>
      </c>
      <c r="P1635" s="224">
        <v>34</v>
      </c>
      <c r="Q1635">
        <f t="shared" si="417"/>
        <v>2.8408378647031637E+73</v>
      </c>
      <c r="R1635">
        <f t="shared" si="418"/>
        <v>1.8938919098020522E+74</v>
      </c>
      <c r="S1635">
        <f t="shared" si="419"/>
        <v>0.15000000000000452</v>
      </c>
      <c r="T1635" s="225">
        <f t="shared" si="420"/>
        <v>0.63571428571429056</v>
      </c>
      <c r="U1635">
        <f t="shared" si="421"/>
        <v>1.8133007647040879E+72</v>
      </c>
      <c r="V1635">
        <f t="shared" si="422"/>
        <v>1.4568399306169638E+73</v>
      </c>
      <c r="W1635">
        <f t="shared" si="423"/>
        <v>0.12446808510638262</v>
      </c>
      <c r="X1635" s="225">
        <f t="shared" si="424"/>
        <v>0.31018237082067207</v>
      </c>
      <c r="Y1635">
        <f t="shared" si="425"/>
        <v>1.5767832736558043E+71</v>
      </c>
      <c r="Z1635">
        <f t="shared" si="426"/>
        <v>2.428066551028287E+72</v>
      </c>
      <c r="AA1635">
        <f t="shared" si="427"/>
        <v>6.493987049028932E-2</v>
      </c>
      <c r="AB1635">
        <f t="shared" si="428"/>
        <v>0.12618607109819213</v>
      </c>
    </row>
    <row r="1636" spans="1:28" hidden="1" x14ac:dyDescent="0.2">
      <c r="A1636"/>
      <c r="B1636"/>
      <c r="C1636"/>
      <c r="D1636"/>
      <c r="E1636"/>
      <c r="F1636"/>
      <c r="G1636"/>
      <c r="H1636"/>
      <c r="I1636"/>
      <c r="J1636"/>
      <c r="K1636"/>
      <c r="L1636"/>
      <c r="M1636"/>
      <c r="N1636"/>
      <c r="O1636">
        <f t="shared" si="429"/>
        <v>13</v>
      </c>
      <c r="P1636" s="224">
        <v>35</v>
      </c>
      <c r="Q1636">
        <f t="shared" si="417"/>
        <v>3.8960062144499616E+73</v>
      </c>
      <c r="R1636">
        <f t="shared" si="418"/>
        <v>1.8938919098020522E+74</v>
      </c>
      <c r="S1636">
        <f t="shared" si="419"/>
        <v>0.20571428571428707</v>
      </c>
      <c r="T1636" s="225">
        <f t="shared" si="420"/>
        <v>0.48571428571428604</v>
      </c>
      <c r="U1636">
        <f t="shared" si="421"/>
        <v>1.623335922687522E+72</v>
      </c>
      <c r="V1636">
        <f t="shared" si="422"/>
        <v>1.4568399306169638E+73</v>
      </c>
      <c r="W1636">
        <f t="shared" si="423"/>
        <v>0.11142857142857472</v>
      </c>
      <c r="X1636" s="225">
        <f t="shared" si="424"/>
        <v>0.18571428571428947</v>
      </c>
      <c r="Y1636">
        <f t="shared" si="425"/>
        <v>1.036171865545193E+71</v>
      </c>
      <c r="Z1636">
        <f t="shared" si="426"/>
        <v>2.428066551028287E+72</v>
      </c>
      <c r="AA1636">
        <f t="shared" si="427"/>
        <v>4.2674772036473789E-2</v>
      </c>
      <c r="AB1636">
        <f t="shared" si="428"/>
        <v>6.1246200607902805E-2</v>
      </c>
    </row>
    <row r="1637" spans="1:28" hidden="1" x14ac:dyDescent="0.2">
      <c r="A1637"/>
      <c r="B1637"/>
      <c r="C1637"/>
      <c r="D1637"/>
      <c r="E1637"/>
      <c r="F1637"/>
      <c r="G1637"/>
      <c r="H1637"/>
      <c r="I1637"/>
      <c r="J1637"/>
      <c r="K1637"/>
      <c r="L1637"/>
      <c r="M1637"/>
      <c r="N1637"/>
      <c r="O1637">
        <f t="shared" si="429"/>
        <v>13</v>
      </c>
      <c r="P1637" s="224">
        <v>36</v>
      </c>
      <c r="Q1637">
        <f t="shared" si="417"/>
        <v>5.302897347445727E+73</v>
      </c>
      <c r="R1637">
        <f t="shared" si="418"/>
        <v>1.8938919098020522E+74</v>
      </c>
      <c r="S1637">
        <f t="shared" si="419"/>
        <v>0.27999999999999897</v>
      </c>
      <c r="T1637" s="225">
        <f t="shared" si="420"/>
        <v>0.27999999999999897</v>
      </c>
      <c r="U1637">
        <f t="shared" si="421"/>
        <v>1.0822239484583227E+72</v>
      </c>
      <c r="V1637">
        <f t="shared" si="422"/>
        <v>1.4568399306169638E+73</v>
      </c>
      <c r="W1637">
        <f t="shared" si="423"/>
        <v>7.4285714285714746E-2</v>
      </c>
      <c r="X1637" s="225">
        <f t="shared" si="424"/>
        <v>7.4285714285714746E-2</v>
      </c>
      <c r="Y1637">
        <f t="shared" si="425"/>
        <v>4.5092664519097835E+70</v>
      </c>
      <c r="Z1637">
        <f t="shared" si="426"/>
        <v>2.428066551028287E+72</v>
      </c>
      <c r="AA1637">
        <f t="shared" si="427"/>
        <v>1.8571428571429016E-2</v>
      </c>
      <c r="AB1637">
        <f t="shared" si="428"/>
        <v>1.8571428571429016E-2</v>
      </c>
    </row>
    <row r="1638" spans="1:28" hidden="1" x14ac:dyDescent="0.2">
      <c r="A1638"/>
      <c r="B1638"/>
      <c r="C1638"/>
      <c r="D1638"/>
      <c r="E1638"/>
      <c r="F1638"/>
      <c r="G1638"/>
      <c r="H1638"/>
      <c r="I1638"/>
      <c r="J1638"/>
      <c r="K1638"/>
      <c r="L1638"/>
      <c r="M1638"/>
      <c r="N1638"/>
      <c r="O1638">
        <f t="shared" si="429"/>
        <v>13</v>
      </c>
      <c r="P1638" s="224">
        <v>37</v>
      </c>
      <c r="Q1638">
        <f t="shared" si="417"/>
        <v>0</v>
      </c>
      <c r="R1638">
        <f t="shared" si="418"/>
        <v>1.8938919098020522E+74</v>
      </c>
      <c r="S1638">
        <f t="shared" si="419"/>
        <v>0</v>
      </c>
      <c r="T1638" s="225">
        <f>S1638</f>
        <v>0</v>
      </c>
      <c r="U1638">
        <f t="shared" si="421"/>
        <v>0</v>
      </c>
      <c r="V1638">
        <f t="shared" si="422"/>
        <v>1.4568399306169638E+73</v>
      </c>
      <c r="W1638">
        <f t="shared" si="423"/>
        <v>0</v>
      </c>
      <c r="X1638" s="225">
        <f>W1638</f>
        <v>0</v>
      </c>
      <c r="Y1638">
        <f t="shared" si="425"/>
        <v>0</v>
      </c>
      <c r="Z1638">
        <f t="shared" si="426"/>
        <v>2.428066551028287E+72</v>
      </c>
      <c r="AA1638">
        <f t="shared" si="427"/>
        <v>0</v>
      </c>
      <c r="AB1638">
        <f>AA1638</f>
        <v>0</v>
      </c>
    </row>
    <row r="1639" spans="1:28" hidden="1" x14ac:dyDescent="0.2">
      <c r="A1639"/>
      <c r="B1639"/>
      <c r="C1639"/>
      <c r="D1639"/>
      <c r="E1639"/>
      <c r="F1639"/>
      <c r="G1639"/>
      <c r="H1639"/>
      <c r="I1639"/>
      <c r="J1639"/>
      <c r="K1639"/>
      <c r="L1639"/>
      <c r="M1639"/>
      <c r="N1639"/>
      <c r="O1639"/>
      <c r="P1639"/>
      <c r="Q1639"/>
      <c r="R1639"/>
      <c r="S1639"/>
      <c r="T1639"/>
      <c r="U1639"/>
      <c r="V1639"/>
      <c r="W1639"/>
      <c r="X1639"/>
      <c r="Y1639"/>
      <c r="Z1639"/>
      <c r="AA1639"/>
      <c r="AB1639"/>
    </row>
    <row r="1640" spans="1:28" hidden="1" x14ac:dyDescent="0.2">
      <c r="A1640"/>
      <c r="B1640"/>
      <c r="C1640"/>
      <c r="D1640"/>
      <c r="E1640"/>
      <c r="F1640"/>
      <c r="G1640"/>
      <c r="H1640"/>
      <c r="I1640"/>
      <c r="J1640"/>
      <c r="K1640"/>
      <c r="L1640"/>
      <c r="M1640"/>
      <c r="N1640"/>
      <c r="O1640" s="61" t="s">
        <v>58</v>
      </c>
      <c r="P1640"/>
      <c r="Q1640" s="62" t="s">
        <v>33</v>
      </c>
      <c r="R1640" s="62"/>
      <c r="S1640" s="62"/>
      <c r="T1640" s="225" t="s">
        <v>37</v>
      </c>
      <c r="U1640" s="62" t="s">
        <v>34</v>
      </c>
      <c r="V1640" s="62"/>
      <c r="W1640" s="62"/>
      <c r="X1640" s="225" t="s">
        <v>37</v>
      </c>
      <c r="Y1640" s="62" t="s">
        <v>35</v>
      </c>
      <c r="Z1640" s="62"/>
      <c r="AA1640" s="62"/>
      <c r="AB1640" s="62" t="s">
        <v>37</v>
      </c>
    </row>
    <row r="1641" spans="1:28" hidden="1" x14ac:dyDescent="0.2">
      <c r="A1641"/>
      <c r="B1641"/>
      <c r="C1641"/>
      <c r="D1641"/>
      <c r="E1641"/>
      <c r="F1641"/>
      <c r="G1641"/>
      <c r="H1641"/>
      <c r="I1641"/>
      <c r="J1641"/>
      <c r="K1641"/>
      <c r="L1641"/>
      <c r="M1641"/>
      <c r="N1641"/>
      <c r="O1641" t="s">
        <v>38</v>
      </c>
      <c r="P1641" t="s">
        <v>42</v>
      </c>
      <c r="Q1641" s="63" t="s">
        <v>43</v>
      </c>
      <c r="R1641" s="63" t="s">
        <v>44</v>
      </c>
      <c r="S1641" s="63" t="s">
        <v>45</v>
      </c>
      <c r="T1641" s="227" t="s">
        <v>40</v>
      </c>
      <c r="U1641" s="63" t="s">
        <v>43</v>
      </c>
      <c r="V1641" s="63" t="s">
        <v>44</v>
      </c>
      <c r="W1641" s="63" t="s">
        <v>45</v>
      </c>
      <c r="X1641" s="227" t="s">
        <v>40</v>
      </c>
      <c r="Y1641" s="63" t="s">
        <v>43</v>
      </c>
      <c r="Z1641" s="63" t="s">
        <v>44</v>
      </c>
      <c r="AA1641" s="63" t="s">
        <v>45</v>
      </c>
      <c r="AB1641" s="63" t="s">
        <v>40</v>
      </c>
    </row>
    <row r="1642" spans="1:28" hidden="1" x14ac:dyDescent="0.2">
      <c r="A1642"/>
      <c r="B1642"/>
      <c r="C1642"/>
      <c r="D1642"/>
      <c r="E1642"/>
      <c r="F1642"/>
      <c r="G1642"/>
      <c r="H1642"/>
      <c r="I1642"/>
      <c r="J1642"/>
      <c r="K1642"/>
      <c r="L1642"/>
      <c r="M1642"/>
      <c r="N1642"/>
      <c r="O1642">
        <v>14</v>
      </c>
      <c r="P1642" s="224">
        <v>0</v>
      </c>
      <c r="Q1642">
        <f t="shared" ref="Q1642:Q1678" si="430">IF(P1642&lt;=($B$8-O1642),EXP(GAMMALN(O1642+$C$9+$C$11))*COMBIN($B$8-O1642,P1642)*EXP(GAMMALN(P1642+O1642+$C$9))*EXP(GAMMALN($B$8-O1642-P1642+$C$11)),0)</f>
        <v>1.1779873087821521E+63</v>
      </c>
      <c r="R1642">
        <f t="shared" ref="R1642:R1678" si="431">EXP(GAMMALN(O1642+$C$9))*EXP(GAMMALN($C$11))*EXP(GAMMALN($B$8+$C$9+$C$11))</f>
        <v>2.651448673722883E+75</v>
      </c>
      <c r="S1642">
        <f t="shared" ref="S1642:S1678" si="432">Q1642/R1642</f>
        <v>4.4428063814946387E-13</v>
      </c>
      <c r="T1642" s="225">
        <f t="shared" ref="T1642:T1677" si="433">IF(T1643=0,S1642,T1643+S1642)</f>
        <v>1.0000000000000056</v>
      </c>
      <c r="U1642">
        <f t="shared" ref="U1642:U1678" si="434">IF(P1642&lt;=($B$8-O1642),EXP(GAMMALN(O1642+$C$9+$C$11))*COMBIN($B$8-O1642,P1642)*EXP(GAMMALN(P1642+O1642-1+$C$9))*EXP(GAMMALN($B$8-O1642+1-P1642+$C$11)),0)</f>
        <v>3.0291102225827056E+63</v>
      </c>
      <c r="V1642">
        <f t="shared" ref="V1642:V1678" si="435">EXP(GAMMALN(O1642-1+$C$9))*EXP(GAMMALN($C$11+1))*EXP(GAMMALN($B$8+$C$9+$C$11))</f>
        <v>1.8938919098020522E+74</v>
      </c>
      <c r="W1642">
        <f t="shared" ref="W1642:W1678" si="436">U1642/V1642</f>
        <v>1.5994102973380912E-11</v>
      </c>
      <c r="X1642" s="225">
        <f t="shared" ref="X1642:X1677" si="437">IF(X1643=0,W1642,X1643+W1642)</f>
        <v>1.0000000000000147</v>
      </c>
      <c r="Y1642">
        <f t="shared" ref="Y1642:Y1678" si="438">IF(P1642&lt;=($B$8-O1642),EXP(GAMMALN(O1642+$C$9+$C$11))*COMBIN($B$8-O1642,P1642)*EXP(GAMMALN(P1642+O1642-2+$C$9))*EXP(GAMMALN($B$8-O1642+2-P1642+$C$11)),0)</f>
        <v>8.6213137104274709E+63</v>
      </c>
      <c r="Z1642">
        <f t="shared" ref="Z1642:Z1678" si="439">EXP(GAMMALN(O1642-2+$C$9))*EXP(GAMMALN($C$11+2))*EXP(GAMMALN($B$8+$C$9+$C$11))</f>
        <v>2.9136798612339276E+73</v>
      </c>
      <c r="AA1642">
        <f t="shared" ref="AA1642:AA1678" si="440">Y1642/Z1642</f>
        <v>2.9589090500753887E-10</v>
      </c>
      <c r="AB1642">
        <f t="shared" ref="AB1642:AB1677" si="441">IF(AB1643=0,AA1642,AB1643+AA1642)</f>
        <v>1.0000000000000104</v>
      </c>
    </row>
    <row r="1643" spans="1:28" hidden="1" x14ac:dyDescent="0.2">
      <c r="A1643"/>
      <c r="B1643"/>
      <c r="C1643"/>
      <c r="D1643"/>
      <c r="E1643"/>
      <c r="F1643"/>
      <c r="G1643"/>
      <c r="H1643"/>
      <c r="I1643"/>
      <c r="J1643"/>
      <c r="K1643"/>
      <c r="L1643"/>
      <c r="M1643"/>
      <c r="N1643"/>
      <c r="O1643">
        <f t="shared" ref="O1643:O1678" si="442">O1642</f>
        <v>14</v>
      </c>
      <c r="P1643" s="224">
        <v>1</v>
      </c>
      <c r="Q1643">
        <f t="shared" si="430"/>
        <v>1.7669809631732329E+64</v>
      </c>
      <c r="R1643">
        <f t="shared" si="431"/>
        <v>2.651448673722883E+75</v>
      </c>
      <c r="S1643">
        <f t="shared" si="432"/>
        <v>6.664209572241976E-12</v>
      </c>
      <c r="T1643" s="225">
        <f t="shared" si="433"/>
        <v>0.99999999999956124</v>
      </c>
      <c r="U1643">
        <f t="shared" si="434"/>
        <v>4.1229555807375326E+64</v>
      </c>
      <c r="V1643">
        <f t="shared" si="435"/>
        <v>1.8938919098020522E+74</v>
      </c>
      <c r="W1643">
        <f t="shared" si="436"/>
        <v>2.1769751269323814E-10</v>
      </c>
      <c r="X1643" s="225">
        <f t="shared" si="437"/>
        <v>0.99999999998402045</v>
      </c>
      <c r="Y1643">
        <f t="shared" si="438"/>
        <v>1.060188577903947E+65</v>
      </c>
      <c r="Z1643">
        <f t="shared" si="439"/>
        <v>2.9136798612339276E+73</v>
      </c>
      <c r="AA1643">
        <f t="shared" si="440"/>
        <v>3.6386584264441559E-9</v>
      </c>
      <c r="AB1643">
        <f t="shared" si="441"/>
        <v>0.99999999970411957</v>
      </c>
    </row>
    <row r="1644" spans="1:28" hidden="1" x14ac:dyDescent="0.2">
      <c r="A1644"/>
      <c r="B1644"/>
      <c r="C1644"/>
      <c r="D1644"/>
      <c r="E1644"/>
      <c r="F1644"/>
      <c r="G1644"/>
      <c r="H1644"/>
      <c r="I1644"/>
      <c r="J1644"/>
      <c r="K1644"/>
      <c r="L1644"/>
      <c r="M1644"/>
      <c r="N1644"/>
      <c r="O1644">
        <f t="shared" si="442"/>
        <v>14</v>
      </c>
      <c r="P1644" s="224">
        <v>2</v>
      </c>
      <c r="Q1644">
        <f t="shared" si="430"/>
        <v>1.4135847705386207E+65</v>
      </c>
      <c r="R1644">
        <f t="shared" si="431"/>
        <v>2.651448673722883E+75</v>
      </c>
      <c r="S1644">
        <f t="shared" si="432"/>
        <v>5.3313676577937107E-11</v>
      </c>
      <c r="T1644" s="225">
        <f t="shared" si="433"/>
        <v>0.99999999999289702</v>
      </c>
      <c r="U1644">
        <f t="shared" si="434"/>
        <v>3.003867637394496E+65</v>
      </c>
      <c r="V1644">
        <f t="shared" si="435"/>
        <v>1.8938919098020522E+74</v>
      </c>
      <c r="W1644">
        <f t="shared" si="436"/>
        <v>1.5860818781935962E-9</v>
      </c>
      <c r="X1644" s="225">
        <f t="shared" si="437"/>
        <v>0.99999999976632292</v>
      </c>
      <c r="Y1644">
        <f t="shared" si="438"/>
        <v>7.0090244872538054E+65</v>
      </c>
      <c r="Z1644">
        <f t="shared" si="439"/>
        <v>2.9136798612339276E+73</v>
      </c>
      <c r="AA1644">
        <f t="shared" si="440"/>
        <v>2.4055575152602803E-8</v>
      </c>
      <c r="AB1644">
        <f t="shared" si="441"/>
        <v>0.99999999606546119</v>
      </c>
    </row>
    <row r="1645" spans="1:28" hidden="1" x14ac:dyDescent="0.2">
      <c r="A1645"/>
      <c r="B1645"/>
      <c r="C1645"/>
      <c r="D1645"/>
      <c r="E1645"/>
      <c r="F1645"/>
      <c r="G1645"/>
      <c r="H1645"/>
      <c r="I1645"/>
      <c r="J1645"/>
      <c r="K1645"/>
      <c r="L1645"/>
      <c r="M1645"/>
      <c r="N1645"/>
      <c r="O1645">
        <f t="shared" si="442"/>
        <v>14</v>
      </c>
      <c r="P1645" s="224">
        <v>3</v>
      </c>
      <c r="Q1645">
        <f t="shared" si="430"/>
        <v>8.0103136997186769E+65</v>
      </c>
      <c r="R1645">
        <f t="shared" si="431"/>
        <v>2.651448673722883E+75</v>
      </c>
      <c r="S1645">
        <f t="shared" si="432"/>
        <v>3.0211083394163704E-10</v>
      </c>
      <c r="T1645" s="225">
        <f t="shared" si="433"/>
        <v>0.99999999993958333</v>
      </c>
      <c r="U1645">
        <f t="shared" si="434"/>
        <v>1.5549432475924826E+66</v>
      </c>
      <c r="V1645">
        <f t="shared" si="435"/>
        <v>1.8938919098020522E+74</v>
      </c>
      <c r="W1645">
        <f t="shared" si="436"/>
        <v>8.2103061930023436E-9</v>
      </c>
      <c r="X1645" s="225">
        <f t="shared" si="437"/>
        <v>0.99999999818024099</v>
      </c>
      <c r="Y1645">
        <f t="shared" si="438"/>
        <v>3.3042544011339454E+66</v>
      </c>
      <c r="Z1645">
        <f t="shared" si="439"/>
        <v>2.9136798612339276E+73</v>
      </c>
      <c r="AA1645">
        <f t="shared" si="440"/>
        <v>1.1340485429084208E-7</v>
      </c>
      <c r="AB1645">
        <f t="shared" si="441"/>
        <v>0.999999972009886</v>
      </c>
    </row>
    <row r="1646" spans="1:28" hidden="1" x14ac:dyDescent="0.2">
      <c r="A1646"/>
      <c r="B1646"/>
      <c r="C1646"/>
      <c r="D1646"/>
      <c r="E1646"/>
      <c r="F1646"/>
      <c r="G1646"/>
      <c r="H1646"/>
      <c r="I1646"/>
      <c r="J1646"/>
      <c r="K1646"/>
      <c r="L1646"/>
      <c r="M1646"/>
      <c r="N1646"/>
      <c r="O1646">
        <f t="shared" si="442"/>
        <v>14</v>
      </c>
      <c r="P1646" s="224">
        <v>4</v>
      </c>
      <c r="Q1646">
        <f t="shared" si="430"/>
        <v>3.6046411648734115E+66</v>
      </c>
      <c r="R1646">
        <f t="shared" si="431"/>
        <v>2.651448673722883E+75</v>
      </c>
      <c r="S1646">
        <f t="shared" si="432"/>
        <v>1.3594987527373693E-9</v>
      </c>
      <c r="T1646" s="225">
        <f t="shared" si="433"/>
        <v>0.99999999963747255</v>
      </c>
      <c r="U1646">
        <f t="shared" si="434"/>
        <v>6.4082509597749415E+66</v>
      </c>
      <c r="V1646">
        <f t="shared" si="435"/>
        <v>1.8938919098020522E+74</v>
      </c>
      <c r="W1646">
        <f t="shared" si="436"/>
        <v>3.3836413401463477E-8</v>
      </c>
      <c r="X1646" s="225">
        <f t="shared" si="437"/>
        <v>0.99999998996993478</v>
      </c>
      <c r="Y1646">
        <f t="shared" si="438"/>
        <v>1.2439545980739861E+67</v>
      </c>
      <c r="Z1646">
        <f t="shared" si="439"/>
        <v>2.9136798612339276E+73</v>
      </c>
      <c r="AA1646">
        <f t="shared" si="440"/>
        <v>4.2693592203612173E-7</v>
      </c>
      <c r="AB1646">
        <f t="shared" si="441"/>
        <v>0.99999985860503171</v>
      </c>
    </row>
    <row r="1647" spans="1:28" hidden="1" x14ac:dyDescent="0.2">
      <c r="A1647"/>
      <c r="B1647"/>
      <c r="C1647"/>
      <c r="D1647"/>
      <c r="E1647"/>
      <c r="F1647"/>
      <c r="G1647"/>
      <c r="H1647"/>
      <c r="I1647"/>
      <c r="J1647"/>
      <c r="K1647"/>
      <c r="L1647"/>
      <c r="M1647"/>
      <c r="N1647"/>
      <c r="O1647">
        <f t="shared" si="442"/>
        <v>14</v>
      </c>
      <c r="P1647" s="224">
        <v>5</v>
      </c>
      <c r="Q1647">
        <f t="shared" si="430"/>
        <v>1.3697636426518948E+67</v>
      </c>
      <c r="R1647">
        <f t="shared" si="431"/>
        <v>2.651448673722883E+75</v>
      </c>
      <c r="S1647">
        <f t="shared" si="432"/>
        <v>5.1660952604019975E-9</v>
      </c>
      <c r="T1647" s="225">
        <f t="shared" si="433"/>
        <v>0.99999999827797381</v>
      </c>
      <c r="U1647">
        <f t="shared" si="434"/>
        <v>2.2348775222215153E+67</v>
      </c>
      <c r="V1647">
        <f t="shared" si="435"/>
        <v>1.8938919098020522E+74</v>
      </c>
      <c r="W1647">
        <f t="shared" si="436"/>
        <v>1.1800449173760411E-7</v>
      </c>
      <c r="X1647" s="225">
        <f t="shared" si="437"/>
        <v>0.99999995613352133</v>
      </c>
      <c r="Y1647">
        <f t="shared" si="438"/>
        <v>3.9731155950604637E+67</v>
      </c>
      <c r="Z1647">
        <f t="shared" si="439"/>
        <v>2.9136798612339276E+73</v>
      </c>
      <c r="AA1647">
        <f t="shared" si="440"/>
        <v>1.3636074600789775E-6</v>
      </c>
      <c r="AB1647">
        <f t="shared" si="441"/>
        <v>0.99999943166910965</v>
      </c>
    </row>
    <row r="1648" spans="1:28" hidden="1" x14ac:dyDescent="0.2">
      <c r="A1648"/>
      <c r="B1648"/>
      <c r="C1648"/>
      <c r="D1648"/>
      <c r="E1648"/>
      <c r="F1648"/>
      <c r="G1648"/>
      <c r="H1648"/>
      <c r="I1648"/>
      <c r="J1648"/>
      <c r="K1648"/>
      <c r="L1648"/>
      <c r="M1648"/>
      <c r="N1648"/>
      <c r="O1648">
        <f t="shared" si="442"/>
        <v>14</v>
      </c>
      <c r="P1648" s="224">
        <v>6</v>
      </c>
      <c r="Q1648">
        <f t="shared" si="430"/>
        <v>4.5658788088396367E+67</v>
      </c>
      <c r="R1648">
        <f t="shared" si="431"/>
        <v>2.651448673722883E+75</v>
      </c>
      <c r="S1648">
        <f t="shared" si="432"/>
        <v>1.7220317534673275E-8</v>
      </c>
      <c r="T1648" s="225">
        <f t="shared" si="433"/>
        <v>0.99999999311187859</v>
      </c>
      <c r="U1648">
        <f t="shared" si="434"/>
        <v>6.8488182132594766E+67</v>
      </c>
      <c r="V1648">
        <f t="shared" si="435"/>
        <v>1.8938919098020522E+74</v>
      </c>
      <c r="W1648">
        <f t="shared" si="436"/>
        <v>3.6162666822814131E-7</v>
      </c>
      <c r="X1648" s="225">
        <f t="shared" si="437"/>
        <v>0.99999983812902959</v>
      </c>
      <c r="Y1648">
        <f t="shared" si="438"/>
        <v>1.1174387611107578E+68</v>
      </c>
      <c r="Z1648">
        <f t="shared" si="439"/>
        <v>2.9136798612339276E+73</v>
      </c>
      <c r="AA1648">
        <f t="shared" si="440"/>
        <v>3.8351459814721325E-6</v>
      </c>
      <c r="AB1648">
        <f t="shared" si="441"/>
        <v>0.99999806806164959</v>
      </c>
    </row>
    <row r="1649" spans="1:28" hidden="1" x14ac:dyDescent="0.2">
      <c r="A1649"/>
      <c r="B1649"/>
      <c r="C1649"/>
      <c r="D1649"/>
      <c r="E1649"/>
      <c r="F1649"/>
      <c r="G1649"/>
      <c r="H1649"/>
      <c r="I1649"/>
      <c r="J1649"/>
      <c r="K1649"/>
      <c r="L1649"/>
      <c r="M1649"/>
      <c r="N1649"/>
      <c r="O1649">
        <f t="shared" si="442"/>
        <v>14</v>
      </c>
      <c r="P1649" s="224">
        <v>7</v>
      </c>
      <c r="Q1649">
        <f t="shared" si="430"/>
        <v>1.3697636426519092E+68</v>
      </c>
      <c r="R1649">
        <f t="shared" si="431"/>
        <v>2.651448673722883E+75</v>
      </c>
      <c r="S1649">
        <f t="shared" si="432"/>
        <v>5.1660952604020518E-8</v>
      </c>
      <c r="T1649" s="225">
        <f t="shared" si="433"/>
        <v>0.99999997589156109</v>
      </c>
      <c r="U1649">
        <f t="shared" si="434"/>
        <v>1.8915783636621352E+68</v>
      </c>
      <c r="V1649">
        <f t="shared" si="435"/>
        <v>1.8938919098020522E+74</v>
      </c>
      <c r="W1649">
        <f t="shared" si="436"/>
        <v>9.9877841701105381E-7</v>
      </c>
      <c r="X1649" s="225">
        <f t="shared" si="437"/>
        <v>0.99999947650236132</v>
      </c>
      <c r="Y1649">
        <f t="shared" si="438"/>
        <v>2.837367545493211E+68</v>
      </c>
      <c r="Z1649">
        <f t="shared" si="439"/>
        <v>2.9136798612339276E+73</v>
      </c>
      <c r="AA1649">
        <f t="shared" si="440"/>
        <v>9.7380895658577997E-6</v>
      </c>
      <c r="AB1649">
        <f t="shared" si="441"/>
        <v>0.99999423291566814</v>
      </c>
    </row>
    <row r="1650" spans="1:28" hidden="1" x14ac:dyDescent="0.2">
      <c r="A1650"/>
      <c r="B1650"/>
      <c r="C1650"/>
      <c r="D1650"/>
      <c r="E1650"/>
      <c r="F1650"/>
      <c r="G1650"/>
      <c r="H1650"/>
      <c r="I1650"/>
      <c r="J1650"/>
      <c r="K1650"/>
      <c r="L1650"/>
      <c r="M1650"/>
      <c r="N1650"/>
      <c r="O1650">
        <f t="shared" si="442"/>
        <v>14</v>
      </c>
      <c r="P1650" s="224">
        <v>8</v>
      </c>
      <c r="Q1650">
        <f t="shared" si="430"/>
        <v>3.7668500172927159E+68</v>
      </c>
      <c r="R1650">
        <f t="shared" si="431"/>
        <v>2.651448673722883E+75</v>
      </c>
      <c r="S1650">
        <f t="shared" si="432"/>
        <v>1.4206761966105513E-7</v>
      </c>
      <c r="T1650" s="225">
        <f t="shared" si="433"/>
        <v>0.99999992423060846</v>
      </c>
      <c r="U1650">
        <f t="shared" si="434"/>
        <v>4.7941727492816822E+68</v>
      </c>
      <c r="V1650">
        <f t="shared" si="435"/>
        <v>1.8938919098020522E+74</v>
      </c>
      <c r="W1650">
        <f t="shared" si="436"/>
        <v>2.5313866775970149E-6</v>
      </c>
      <c r="X1650" s="225">
        <f t="shared" si="437"/>
        <v>0.99999847772394435</v>
      </c>
      <c r="Y1650">
        <f t="shared" si="438"/>
        <v>6.6205242728174718E+68</v>
      </c>
      <c r="Z1650">
        <f t="shared" si="439"/>
        <v>2.9136798612339276E+73</v>
      </c>
      <c r="AA1650">
        <f t="shared" si="440"/>
        <v>2.2722208987001462E-5</v>
      </c>
      <c r="AB1650">
        <f t="shared" si="441"/>
        <v>0.9999844948261023</v>
      </c>
    </row>
    <row r="1651" spans="1:28" hidden="1" x14ac:dyDescent="0.2">
      <c r="A1651"/>
      <c r="B1651"/>
      <c r="C1651"/>
      <c r="D1651"/>
      <c r="E1651"/>
      <c r="F1651"/>
      <c r="G1651"/>
      <c r="H1651"/>
      <c r="I1651"/>
      <c r="J1651"/>
      <c r="K1651"/>
      <c r="L1651"/>
      <c r="M1651"/>
      <c r="N1651"/>
      <c r="O1651">
        <f t="shared" si="442"/>
        <v>14</v>
      </c>
      <c r="P1651" s="224">
        <v>9</v>
      </c>
      <c r="Q1651">
        <f t="shared" si="430"/>
        <v>9.6263944886370095E+68</v>
      </c>
      <c r="R1651">
        <f t="shared" si="431"/>
        <v>2.651448673722883E+75</v>
      </c>
      <c r="S1651">
        <f t="shared" si="432"/>
        <v>3.6306169468936568E-7</v>
      </c>
      <c r="T1651" s="225">
        <f t="shared" si="433"/>
        <v>0.99999978216298879</v>
      </c>
      <c r="U1651">
        <f t="shared" si="434"/>
        <v>1.130055005187815E+69</v>
      </c>
      <c r="V1651">
        <f t="shared" si="435"/>
        <v>1.8938919098020522E+74</v>
      </c>
      <c r="W1651">
        <f t="shared" si="436"/>
        <v>5.9668400257643388E-6</v>
      </c>
      <c r="X1651" s="225">
        <f t="shared" si="437"/>
        <v>0.99999594633726674</v>
      </c>
      <c r="Y1651">
        <f t="shared" si="438"/>
        <v>1.438251824784505E+69</v>
      </c>
      <c r="Z1651">
        <f t="shared" si="439"/>
        <v>2.9136798612339276E+73</v>
      </c>
      <c r="AA1651">
        <f t="shared" si="440"/>
        <v>4.9362040213141783E-5</v>
      </c>
      <c r="AB1651">
        <f t="shared" si="441"/>
        <v>0.99996177261711527</v>
      </c>
    </row>
    <row r="1652" spans="1:28" hidden="1" x14ac:dyDescent="0.2">
      <c r="A1652"/>
      <c r="B1652"/>
      <c r="C1652"/>
      <c r="D1652"/>
      <c r="E1652"/>
      <c r="F1652"/>
      <c r="G1652"/>
      <c r="H1652"/>
      <c r="I1652"/>
      <c r="J1652"/>
      <c r="K1652"/>
      <c r="L1652"/>
      <c r="M1652"/>
      <c r="N1652"/>
      <c r="O1652">
        <f t="shared" si="442"/>
        <v>14</v>
      </c>
      <c r="P1652" s="224">
        <v>10</v>
      </c>
      <c r="Q1652">
        <f t="shared" si="430"/>
        <v>2.3103346772728699E+69</v>
      </c>
      <c r="R1652">
        <f t="shared" si="431"/>
        <v>2.651448673722883E+75</v>
      </c>
      <c r="S1652">
        <f t="shared" si="432"/>
        <v>8.7134806725447306E-7</v>
      </c>
      <c r="T1652" s="225">
        <f t="shared" si="433"/>
        <v>0.99999941910129408</v>
      </c>
      <c r="U1652">
        <f t="shared" si="434"/>
        <v>2.5028625670456222E+69</v>
      </c>
      <c r="V1652">
        <f t="shared" si="435"/>
        <v>1.8938919098020522E+74</v>
      </c>
      <c r="W1652">
        <f t="shared" si="436"/>
        <v>1.321544568669296E-5</v>
      </c>
      <c r="X1652" s="225">
        <f t="shared" si="437"/>
        <v>0.999989979497241</v>
      </c>
      <c r="Y1652">
        <f t="shared" si="438"/>
        <v>2.9381430134883187E+69</v>
      </c>
      <c r="Z1652">
        <f t="shared" si="439"/>
        <v>2.9136798612339276E+73</v>
      </c>
      <c r="AA1652">
        <f t="shared" si="440"/>
        <v>1.0083959643541728E-4</v>
      </c>
      <c r="AB1652">
        <f t="shared" si="441"/>
        <v>0.99991241057690217</v>
      </c>
    </row>
    <row r="1653" spans="1:28" hidden="1" x14ac:dyDescent="0.2">
      <c r="A1653"/>
      <c r="B1653"/>
      <c r="C1653"/>
      <c r="D1653"/>
      <c r="E1653"/>
      <c r="F1653"/>
      <c r="G1653"/>
      <c r="H1653"/>
      <c r="I1653"/>
      <c r="J1653"/>
      <c r="K1653"/>
      <c r="L1653"/>
      <c r="M1653"/>
      <c r="N1653"/>
      <c r="O1653">
        <f t="shared" si="442"/>
        <v>14</v>
      </c>
      <c r="P1653" s="224">
        <v>11</v>
      </c>
      <c r="Q1653">
        <f t="shared" si="430"/>
        <v>5.2507606301656118E+69</v>
      </c>
      <c r="R1653">
        <f t="shared" si="431"/>
        <v>2.651448673722883E+75</v>
      </c>
      <c r="S1653">
        <f t="shared" si="432"/>
        <v>1.9803365164874381E-6</v>
      </c>
      <c r="T1653" s="225">
        <f t="shared" si="433"/>
        <v>0.99999854775322683</v>
      </c>
      <c r="U1653">
        <f t="shared" si="434"/>
        <v>5.2507606301656118E+69</v>
      </c>
      <c r="V1653">
        <f t="shared" si="435"/>
        <v>1.8938919098020522E+74</v>
      </c>
      <c r="W1653">
        <f t="shared" si="436"/>
        <v>2.7724711230824236E-5</v>
      </c>
      <c r="X1653" s="225">
        <f t="shared" si="437"/>
        <v>0.99997676405155433</v>
      </c>
      <c r="Y1653">
        <f t="shared" si="438"/>
        <v>5.6883240160127756E+69</v>
      </c>
      <c r="Z1653">
        <f t="shared" si="439"/>
        <v>2.9136798612339276E+73</v>
      </c>
      <c r="AA1653">
        <f t="shared" si="440"/>
        <v>1.9522817491705494E-4</v>
      </c>
      <c r="AB1653">
        <f t="shared" si="441"/>
        <v>0.9998115709804668</v>
      </c>
    </row>
    <row r="1654" spans="1:28" hidden="1" x14ac:dyDescent="0.2">
      <c r="A1654"/>
      <c r="B1654"/>
      <c r="C1654"/>
      <c r="D1654"/>
      <c r="E1654"/>
      <c r="F1654"/>
      <c r="G1654"/>
      <c r="H1654"/>
      <c r="I1654"/>
      <c r="J1654"/>
      <c r="K1654"/>
      <c r="L1654"/>
      <c r="M1654"/>
      <c r="N1654"/>
      <c r="O1654">
        <f t="shared" si="442"/>
        <v>14</v>
      </c>
      <c r="P1654" s="224">
        <v>12</v>
      </c>
      <c r="Q1654">
        <f t="shared" si="430"/>
        <v>1.137664803202556E+70</v>
      </c>
      <c r="R1654">
        <f t="shared" si="431"/>
        <v>2.651448673722883E+75</v>
      </c>
      <c r="S1654">
        <f t="shared" si="432"/>
        <v>4.290729119056141E-6</v>
      </c>
      <c r="T1654" s="225">
        <f t="shared" si="433"/>
        <v>0.99999656741671039</v>
      </c>
      <c r="U1654">
        <f t="shared" si="434"/>
        <v>1.0501521260331233E+70</v>
      </c>
      <c r="V1654">
        <f t="shared" si="435"/>
        <v>1.8938919098020522E+74</v>
      </c>
      <c r="W1654">
        <f t="shared" si="436"/>
        <v>5.544942246164852E-5</v>
      </c>
      <c r="X1654" s="225">
        <f t="shared" si="437"/>
        <v>0.99994903934032353</v>
      </c>
      <c r="Y1654">
        <f t="shared" si="438"/>
        <v>1.0501521260331231E+70</v>
      </c>
      <c r="Z1654">
        <f t="shared" si="439"/>
        <v>2.9136798612339276E+73</v>
      </c>
      <c r="AA1654">
        <f t="shared" si="440"/>
        <v>3.6042124600071522E-4</v>
      </c>
      <c r="AB1654">
        <f t="shared" si="441"/>
        <v>0.99961634280554978</v>
      </c>
    </row>
    <row r="1655" spans="1:28" hidden="1" x14ac:dyDescent="0.2">
      <c r="A1655"/>
      <c r="B1655"/>
      <c r="C1655"/>
      <c r="D1655"/>
      <c r="E1655"/>
      <c r="F1655"/>
      <c r="G1655"/>
      <c r="H1655"/>
      <c r="I1655"/>
      <c r="J1655"/>
      <c r="K1655"/>
      <c r="L1655"/>
      <c r="M1655"/>
      <c r="N1655"/>
      <c r="O1655">
        <f t="shared" si="442"/>
        <v>14</v>
      </c>
      <c r="P1655" s="224">
        <v>13</v>
      </c>
      <c r="Q1655">
        <f t="shared" si="430"/>
        <v>2.3628422835745218E+70</v>
      </c>
      <c r="R1655">
        <f t="shared" si="431"/>
        <v>2.651448673722883E+75</v>
      </c>
      <c r="S1655">
        <f t="shared" si="432"/>
        <v>8.9115143241934573E-6</v>
      </c>
      <c r="T1655" s="225">
        <f t="shared" si="433"/>
        <v>0.99999227668759139</v>
      </c>
      <c r="U1655">
        <f t="shared" si="434"/>
        <v>2.0127915748968291E+70</v>
      </c>
      <c r="V1655">
        <f t="shared" si="435"/>
        <v>1.8938919098020522E+74</v>
      </c>
      <c r="W1655">
        <f t="shared" si="436"/>
        <v>1.0627805971816017E-4</v>
      </c>
      <c r="X1655" s="225">
        <f t="shared" si="437"/>
        <v>0.99989358991786192</v>
      </c>
      <c r="Y1655">
        <f t="shared" si="438"/>
        <v>1.8579614537509095E+70</v>
      </c>
      <c r="Z1655">
        <f t="shared" si="439"/>
        <v>2.9136798612339276E+73</v>
      </c>
      <c r="AA1655">
        <f t="shared" si="440"/>
        <v>6.3766835830895746E-4</v>
      </c>
      <c r="AB1655">
        <f t="shared" si="441"/>
        <v>0.99925592155954912</v>
      </c>
    </row>
    <row r="1656" spans="1:28" hidden="1" x14ac:dyDescent="0.2">
      <c r="A1656"/>
      <c r="B1656"/>
      <c r="C1656"/>
      <c r="D1656"/>
      <c r="E1656"/>
      <c r="F1656"/>
      <c r="G1656"/>
      <c r="H1656"/>
      <c r="I1656"/>
      <c r="J1656"/>
      <c r="K1656"/>
      <c r="L1656"/>
      <c r="M1656"/>
      <c r="N1656"/>
      <c r="O1656">
        <f t="shared" si="442"/>
        <v>14</v>
      </c>
      <c r="P1656" s="224">
        <v>14</v>
      </c>
      <c r="Q1656">
        <f t="shared" si="430"/>
        <v>4.7256845671490878E+70</v>
      </c>
      <c r="R1656">
        <f t="shared" si="431"/>
        <v>2.651448673722883E+75</v>
      </c>
      <c r="S1656">
        <f t="shared" si="432"/>
        <v>1.7823028648387084E-5</v>
      </c>
      <c r="T1656" s="225">
        <f t="shared" si="433"/>
        <v>0.99998336517326725</v>
      </c>
      <c r="U1656">
        <f t="shared" si="434"/>
        <v>3.7130378741885358E+70</v>
      </c>
      <c r="V1656">
        <f t="shared" si="435"/>
        <v>1.8938919098020522E+74</v>
      </c>
      <c r="W1656">
        <f t="shared" si="436"/>
        <v>1.9605331513225689E-4</v>
      </c>
      <c r="X1656" s="225">
        <f t="shared" si="437"/>
        <v>0.99978731185814373</v>
      </c>
      <c r="Y1656">
        <f t="shared" si="438"/>
        <v>3.1629581891235894E+70</v>
      </c>
      <c r="Z1656">
        <f t="shared" si="439"/>
        <v>2.9136798612339276E+73</v>
      </c>
      <c r="AA1656">
        <f t="shared" si="440"/>
        <v>1.0855544671212072E-3</v>
      </c>
      <c r="AB1656">
        <f t="shared" si="441"/>
        <v>0.9986182532012402</v>
      </c>
    </row>
    <row r="1657" spans="1:28" hidden="1" x14ac:dyDescent="0.2">
      <c r="A1657"/>
      <c r="B1657"/>
      <c r="C1657"/>
      <c r="D1657"/>
      <c r="E1657"/>
      <c r="F1657"/>
      <c r="G1657"/>
      <c r="H1657"/>
      <c r="I1657"/>
      <c r="J1657"/>
      <c r="K1657"/>
      <c r="L1657"/>
      <c r="M1657"/>
      <c r="N1657"/>
      <c r="O1657">
        <f t="shared" si="442"/>
        <v>14</v>
      </c>
      <c r="P1657" s="224">
        <v>15</v>
      </c>
      <c r="Q1657">
        <f t="shared" si="430"/>
        <v>9.136323496488114E+70</v>
      </c>
      <c r="R1657">
        <f t="shared" si="431"/>
        <v>2.651448673722883E+75</v>
      </c>
      <c r="S1657">
        <f t="shared" si="432"/>
        <v>3.4457855386881233E-5</v>
      </c>
      <c r="T1657" s="225">
        <f t="shared" si="433"/>
        <v>0.99996554214461886</v>
      </c>
      <c r="U1657">
        <f t="shared" si="434"/>
        <v>6.6159583940087219E+70</v>
      </c>
      <c r="V1657">
        <f t="shared" si="435"/>
        <v>1.8938919098020522E+74</v>
      </c>
      <c r="W1657">
        <f t="shared" si="436"/>
        <v>3.4933136150838809E-4</v>
      </c>
      <c r="X1657" s="225">
        <f t="shared" si="437"/>
        <v>0.99959125854301145</v>
      </c>
      <c r="Y1657">
        <f t="shared" si="438"/>
        <v>5.1982530238639485E+70</v>
      </c>
      <c r="Z1657">
        <f t="shared" si="439"/>
        <v>2.9136798612339276E+73</v>
      </c>
      <c r="AA1657">
        <f t="shared" si="440"/>
        <v>1.7840851677035365E-3</v>
      </c>
      <c r="AB1657">
        <f t="shared" si="441"/>
        <v>0.99753269873411898</v>
      </c>
    </row>
    <row r="1658" spans="1:28" hidden="1" x14ac:dyDescent="0.2">
      <c r="A1658"/>
      <c r="B1658"/>
      <c r="C1658"/>
      <c r="D1658"/>
      <c r="E1658"/>
      <c r="F1658"/>
      <c r="G1658"/>
      <c r="H1658"/>
      <c r="I1658"/>
      <c r="J1658"/>
      <c r="K1658"/>
      <c r="L1658"/>
      <c r="M1658"/>
      <c r="N1658"/>
      <c r="O1658">
        <f t="shared" si="442"/>
        <v>14</v>
      </c>
      <c r="P1658" s="224">
        <v>16</v>
      </c>
      <c r="Q1658">
        <f t="shared" si="430"/>
        <v>1.7130606555915257E+71</v>
      </c>
      <c r="R1658">
        <f t="shared" si="431"/>
        <v>2.651448673722883E+75</v>
      </c>
      <c r="S1658">
        <f t="shared" si="432"/>
        <v>6.4608478850402474E-5</v>
      </c>
      <c r="T1658" s="225">
        <f t="shared" si="433"/>
        <v>0.99993108428923194</v>
      </c>
      <c r="U1658">
        <f t="shared" si="434"/>
        <v>1.1420404370610138E+71</v>
      </c>
      <c r="V1658">
        <f t="shared" si="435"/>
        <v>1.8938919098020522E+74</v>
      </c>
      <c r="W1658">
        <f t="shared" si="436"/>
        <v>6.0301246927042351E-4</v>
      </c>
      <c r="X1658" s="225">
        <f t="shared" si="437"/>
        <v>0.99924192718150306</v>
      </c>
      <c r="Y1658">
        <f t="shared" si="438"/>
        <v>8.2699479925108981E+70</v>
      </c>
      <c r="Z1658">
        <f t="shared" si="439"/>
        <v>2.9136798612339276E+73</v>
      </c>
      <c r="AA1658">
        <f t="shared" si="440"/>
        <v>2.8383173122556505E-3</v>
      </c>
      <c r="AB1658">
        <f t="shared" si="441"/>
        <v>0.99574861356641542</v>
      </c>
    </row>
    <row r="1659" spans="1:28" hidden="1" x14ac:dyDescent="0.2">
      <c r="A1659"/>
      <c r="B1659"/>
      <c r="C1659"/>
      <c r="D1659"/>
      <c r="E1659"/>
      <c r="F1659"/>
      <c r="G1659"/>
      <c r="H1659"/>
      <c r="I1659"/>
      <c r="J1659"/>
      <c r="K1659"/>
      <c r="L1659"/>
      <c r="M1659"/>
      <c r="N1659"/>
      <c r="O1659">
        <f t="shared" si="442"/>
        <v>14</v>
      </c>
      <c r="P1659" s="224">
        <v>17</v>
      </c>
      <c r="Q1659">
        <f t="shared" si="430"/>
        <v>3.1238164896080816E+71</v>
      </c>
      <c r="R1659">
        <f t="shared" si="431"/>
        <v>2.651448673722883E+75</v>
      </c>
      <c r="S1659">
        <f t="shared" si="432"/>
        <v>1.1781546143308706E-4</v>
      </c>
      <c r="T1659" s="225">
        <f t="shared" si="433"/>
        <v>0.99986647581038157</v>
      </c>
      <c r="U1659">
        <f t="shared" si="434"/>
        <v>1.9145972033081769E+71</v>
      </c>
      <c r="V1659">
        <f t="shared" si="435"/>
        <v>1.8938919098020522E+74</v>
      </c>
      <c r="W1659">
        <f t="shared" si="436"/>
        <v>1.0109326690710078E-3</v>
      </c>
      <c r="X1659" s="225">
        <f t="shared" si="437"/>
        <v>0.99863891471223265</v>
      </c>
      <c r="Y1659">
        <f t="shared" si="438"/>
        <v>1.2763981355387807E+71</v>
      </c>
      <c r="Z1659">
        <f t="shared" si="439"/>
        <v>2.9136798612339276E+73</v>
      </c>
      <c r="AA1659">
        <f t="shared" si="440"/>
        <v>4.3807082326410189E-3</v>
      </c>
      <c r="AB1659">
        <f t="shared" si="441"/>
        <v>0.99291029625415972</v>
      </c>
    </row>
    <row r="1660" spans="1:28" hidden="1" x14ac:dyDescent="0.2">
      <c r="A1660"/>
      <c r="B1660"/>
      <c r="C1660"/>
      <c r="D1660"/>
      <c r="E1660"/>
      <c r="F1660"/>
      <c r="G1660"/>
      <c r="H1660"/>
      <c r="I1660"/>
      <c r="J1660"/>
      <c r="K1660"/>
      <c r="L1660"/>
      <c r="M1660"/>
      <c r="N1660"/>
      <c r="O1660">
        <f t="shared" si="442"/>
        <v>14</v>
      </c>
      <c r="P1660" s="224">
        <v>18</v>
      </c>
      <c r="Q1660">
        <f t="shared" si="430"/>
        <v>5.5534515370810226E+71</v>
      </c>
      <c r="R1660">
        <f t="shared" si="431"/>
        <v>2.651448673722883E+75</v>
      </c>
      <c r="S1660">
        <f t="shared" si="432"/>
        <v>2.0944970921437658E-4</v>
      </c>
      <c r="T1660" s="225">
        <f t="shared" si="433"/>
        <v>0.99974866034894849</v>
      </c>
      <c r="U1660">
        <f t="shared" si="434"/>
        <v>3.1238164896080816E+71</v>
      </c>
      <c r="V1660">
        <f t="shared" si="435"/>
        <v>1.8938919098020522E+74</v>
      </c>
      <c r="W1660">
        <f t="shared" si="436"/>
        <v>1.649416460063225E-3</v>
      </c>
      <c r="X1660" s="225">
        <f t="shared" si="437"/>
        <v>0.99762798204316161</v>
      </c>
      <c r="Y1660">
        <f t="shared" si="438"/>
        <v>1.9145972033081769E+71</v>
      </c>
      <c r="Z1660">
        <f t="shared" si="439"/>
        <v>2.9136798612339276E+73</v>
      </c>
      <c r="AA1660">
        <f t="shared" si="440"/>
        <v>6.5710623489615479E-3</v>
      </c>
      <c r="AB1660">
        <f t="shared" si="441"/>
        <v>0.98852958802151869</v>
      </c>
    </row>
    <row r="1661" spans="1:28" hidden="1" x14ac:dyDescent="0.2">
      <c r="A1661"/>
      <c r="B1661"/>
      <c r="C1661"/>
      <c r="D1661"/>
      <c r="E1661"/>
      <c r="F1661"/>
      <c r="G1661"/>
      <c r="H1661"/>
      <c r="I1661"/>
      <c r="J1661"/>
      <c r="K1661"/>
      <c r="L1661"/>
      <c r="M1661"/>
      <c r="N1661"/>
      <c r="O1661">
        <f t="shared" si="442"/>
        <v>14</v>
      </c>
      <c r="P1661" s="224">
        <v>19</v>
      </c>
      <c r="Q1661">
        <f t="shared" si="430"/>
        <v>9.6454684591409252E+71</v>
      </c>
      <c r="R1661">
        <f t="shared" si="431"/>
        <v>2.651448673722883E+75</v>
      </c>
      <c r="S1661">
        <f t="shared" si="432"/>
        <v>3.6378107389866164E-4</v>
      </c>
      <c r="T1661" s="225">
        <f t="shared" si="433"/>
        <v>0.99953921063973417</v>
      </c>
      <c r="U1661">
        <f t="shared" si="434"/>
        <v>4.9688776910724908E+71</v>
      </c>
      <c r="V1661">
        <f t="shared" si="435"/>
        <v>1.8938919098020522E+74</v>
      </c>
      <c r="W1661">
        <f t="shared" si="436"/>
        <v>2.6236331996327255E-3</v>
      </c>
      <c r="X1661" s="225">
        <f t="shared" si="437"/>
        <v>0.99597856558309839</v>
      </c>
      <c r="Y1661">
        <f t="shared" si="438"/>
        <v>2.7949937012282817E+71</v>
      </c>
      <c r="Z1661">
        <f t="shared" si="439"/>
        <v>2.9136798612339276E+73</v>
      </c>
      <c r="AA1661">
        <f t="shared" si="440"/>
        <v>9.5926588861571672E-3</v>
      </c>
      <c r="AB1661">
        <f t="shared" si="441"/>
        <v>0.98195852567255715</v>
      </c>
    </row>
    <row r="1662" spans="1:28" hidden="1" x14ac:dyDescent="0.2">
      <c r="A1662"/>
      <c r="B1662"/>
      <c r="C1662"/>
      <c r="D1662"/>
      <c r="E1662"/>
      <c r="F1662"/>
      <c r="G1662"/>
      <c r="H1662"/>
      <c r="I1662"/>
      <c r="J1662"/>
      <c r="K1662"/>
      <c r="L1662"/>
      <c r="M1662"/>
      <c r="N1662"/>
      <c r="O1662">
        <f t="shared" si="442"/>
        <v>14</v>
      </c>
      <c r="P1662" s="224">
        <v>20</v>
      </c>
      <c r="Q1662">
        <f t="shared" si="430"/>
        <v>1.6397296380539183E+72</v>
      </c>
      <c r="R1662">
        <f t="shared" si="431"/>
        <v>2.651448673722883E+75</v>
      </c>
      <c r="S1662">
        <f t="shared" si="432"/>
        <v>6.1842782562771014E-4</v>
      </c>
      <c r="T1662" s="225">
        <f t="shared" si="433"/>
        <v>0.99917542956583549</v>
      </c>
      <c r="U1662">
        <f t="shared" si="434"/>
        <v>7.7163747673127437E+71</v>
      </c>
      <c r="V1662">
        <f t="shared" si="435"/>
        <v>1.8938919098020522E+74</v>
      </c>
      <c r="W1662">
        <f t="shared" si="436"/>
        <v>4.0743480276650276E-3</v>
      </c>
      <c r="X1662" s="225">
        <f t="shared" si="437"/>
        <v>0.99335493238346562</v>
      </c>
      <c r="Y1662">
        <f t="shared" si="438"/>
        <v>3.9751021528579945E+71</v>
      </c>
      <c r="Z1662">
        <f t="shared" si="439"/>
        <v>2.9136798612339276E+73</v>
      </c>
      <c r="AA1662">
        <f t="shared" si="440"/>
        <v>1.3642892638090173E-2</v>
      </c>
      <c r="AB1662">
        <f t="shared" si="441"/>
        <v>0.97236586678640002</v>
      </c>
    </row>
    <row r="1663" spans="1:28" hidden="1" x14ac:dyDescent="0.2">
      <c r="A1663"/>
      <c r="B1663"/>
      <c r="C1663"/>
      <c r="D1663"/>
      <c r="E1663"/>
      <c r="F1663"/>
      <c r="G1663"/>
      <c r="H1663"/>
      <c r="I1663"/>
      <c r="J1663"/>
      <c r="K1663"/>
      <c r="L1663"/>
      <c r="M1663"/>
      <c r="N1663"/>
      <c r="O1663">
        <f t="shared" si="442"/>
        <v>14</v>
      </c>
      <c r="P1663" s="224">
        <v>21</v>
      </c>
      <c r="Q1663">
        <f t="shared" si="430"/>
        <v>2.7328827300898572E+72</v>
      </c>
      <c r="R1663">
        <f t="shared" si="431"/>
        <v>2.651448673722883E+75</v>
      </c>
      <c r="S1663">
        <f t="shared" si="432"/>
        <v>1.0307130427128477E-3</v>
      </c>
      <c r="T1663" s="225">
        <f t="shared" si="433"/>
        <v>0.99855700174020778</v>
      </c>
      <c r="U1663">
        <f t="shared" si="434"/>
        <v>1.171235455752799E+72</v>
      </c>
      <c r="V1663">
        <f t="shared" si="435"/>
        <v>1.8938919098020522E+74</v>
      </c>
      <c r="W1663">
        <f t="shared" si="436"/>
        <v>6.184278256277125E-3</v>
      </c>
      <c r="X1663" s="225">
        <f t="shared" si="437"/>
        <v>0.98928058435580057</v>
      </c>
      <c r="Y1663">
        <f t="shared" si="438"/>
        <v>5.5116962623662473E+71</v>
      </c>
      <c r="Z1663">
        <f t="shared" si="439"/>
        <v>2.9136798612339276E+73</v>
      </c>
      <c r="AA1663">
        <f t="shared" si="440"/>
        <v>1.8916615842730484E-2</v>
      </c>
      <c r="AB1663">
        <f t="shared" si="441"/>
        <v>0.95872297414830987</v>
      </c>
    </row>
    <row r="1664" spans="1:28" hidden="1" x14ac:dyDescent="0.2">
      <c r="A1664"/>
      <c r="B1664"/>
      <c r="C1664"/>
      <c r="D1664"/>
      <c r="E1664"/>
      <c r="F1664"/>
      <c r="G1664"/>
      <c r="H1664"/>
      <c r="I1664"/>
      <c r="J1664"/>
      <c r="K1664"/>
      <c r="L1664"/>
      <c r="M1664"/>
      <c r="N1664"/>
      <c r="O1664">
        <f t="shared" si="442"/>
        <v>14</v>
      </c>
      <c r="P1664" s="224">
        <v>22</v>
      </c>
      <c r="Q1664">
        <f t="shared" si="430"/>
        <v>4.4719899219652618E+72</v>
      </c>
      <c r="R1664">
        <f t="shared" si="431"/>
        <v>2.651448673722883E+75</v>
      </c>
      <c r="S1664">
        <f t="shared" si="432"/>
        <v>1.6866213426210389E-3</v>
      </c>
      <c r="T1664" s="225">
        <f t="shared" si="433"/>
        <v>0.99752628869749493</v>
      </c>
      <c r="U1664">
        <f t="shared" si="434"/>
        <v>1.7391071918753632E+72</v>
      </c>
      <c r="V1664">
        <f t="shared" si="435"/>
        <v>1.8938919098020522E+74</v>
      </c>
      <c r="W1664">
        <f t="shared" si="436"/>
        <v>9.1827161987144933E-3</v>
      </c>
      <c r="X1664" s="225">
        <f t="shared" si="437"/>
        <v>0.98309630609952348</v>
      </c>
      <c r="Y1664">
        <f t="shared" si="438"/>
        <v>7.4533165366087196E+71</v>
      </c>
      <c r="Z1664">
        <f t="shared" si="439"/>
        <v>2.9136798612339276E+73</v>
      </c>
      <c r="AA1664">
        <f t="shared" si="440"/>
        <v>2.5580423696419004E-2</v>
      </c>
      <c r="AB1664">
        <f t="shared" si="441"/>
        <v>0.93980635830557935</v>
      </c>
    </row>
    <row r="1665" spans="1:28" hidden="1" x14ac:dyDescent="0.2">
      <c r="A1665"/>
      <c r="B1665"/>
      <c r="C1665"/>
      <c r="D1665"/>
      <c r="E1665"/>
      <c r="F1665"/>
      <c r="G1665"/>
      <c r="H1665"/>
      <c r="I1665"/>
      <c r="J1665"/>
      <c r="K1665"/>
      <c r="L1665"/>
      <c r="M1665"/>
      <c r="N1665"/>
      <c r="O1665">
        <f t="shared" si="442"/>
        <v>14</v>
      </c>
      <c r="P1665" s="224">
        <v>23</v>
      </c>
      <c r="Q1665">
        <f t="shared" si="430"/>
        <v>7.1940707440308831E+72</v>
      </c>
      <c r="R1665">
        <f t="shared" si="431"/>
        <v>2.651448673722883E+75</v>
      </c>
      <c r="S1665">
        <f t="shared" si="432"/>
        <v>2.7132604207381213E-3</v>
      </c>
      <c r="T1665" s="225">
        <f t="shared" si="433"/>
        <v>0.99583966735487395</v>
      </c>
      <c r="U1665">
        <f t="shared" si="434"/>
        <v>2.5276464776325404E+72</v>
      </c>
      <c r="V1665">
        <f t="shared" si="435"/>
        <v>1.8938919098020522E+74</v>
      </c>
      <c r="W1665">
        <f t="shared" si="436"/>
        <v>1.334630801552306E-2</v>
      </c>
      <c r="X1665" s="225">
        <f t="shared" si="437"/>
        <v>0.97391358990080901</v>
      </c>
      <c r="Y1665">
        <f t="shared" si="438"/>
        <v>9.8297363019042297E+71</v>
      </c>
      <c r="Z1665">
        <f t="shared" si="439"/>
        <v>2.9136798612339276E+73</v>
      </c>
      <c r="AA1665">
        <f t="shared" si="440"/>
        <v>3.3736500817016284E-2</v>
      </c>
      <c r="AB1665">
        <f t="shared" si="441"/>
        <v>0.91422593460916035</v>
      </c>
    </row>
    <row r="1666" spans="1:28" hidden="1" x14ac:dyDescent="0.2">
      <c r="A1666"/>
      <c r="B1666"/>
      <c r="C1666"/>
      <c r="D1666"/>
      <c r="E1666"/>
      <c r="F1666"/>
      <c r="G1666"/>
      <c r="H1666"/>
      <c r="I1666"/>
      <c r="J1666"/>
      <c r="K1666"/>
      <c r="L1666"/>
      <c r="M1666"/>
      <c r="N1666"/>
      <c r="O1666">
        <f t="shared" si="442"/>
        <v>14</v>
      </c>
      <c r="P1666" s="224">
        <v>24</v>
      </c>
      <c r="Q1666">
        <f t="shared" si="430"/>
        <v>1.139061201138257E+73</v>
      </c>
      <c r="R1666">
        <f t="shared" si="431"/>
        <v>2.651448673722883E+75</v>
      </c>
      <c r="S1666">
        <f t="shared" si="432"/>
        <v>4.2959956661688193E-3</v>
      </c>
      <c r="T1666" s="225">
        <f t="shared" si="433"/>
        <v>0.99312640693413579</v>
      </c>
      <c r="U1666">
        <f t="shared" si="434"/>
        <v>3.5970353720154392E+72</v>
      </c>
      <c r="V1666">
        <f t="shared" si="435"/>
        <v>1.8938919098020522E+74</v>
      </c>
      <c r="W1666">
        <f t="shared" si="436"/>
        <v>1.8992822945166909E-2</v>
      </c>
      <c r="X1666" s="225">
        <f t="shared" si="437"/>
        <v>0.96056728188528595</v>
      </c>
      <c r="Y1666">
        <f t="shared" si="438"/>
        <v>1.2638232388162694E+72</v>
      </c>
      <c r="Z1666">
        <f t="shared" si="439"/>
        <v>2.9136798612339276E+73</v>
      </c>
      <c r="AA1666">
        <f t="shared" si="440"/>
        <v>4.3375501050449898E-2</v>
      </c>
      <c r="AB1666">
        <f t="shared" si="441"/>
        <v>0.88048943379214406</v>
      </c>
    </row>
    <row r="1667" spans="1:28" hidden="1" x14ac:dyDescent="0.2">
      <c r="A1667"/>
      <c r="B1667"/>
      <c r="C1667"/>
      <c r="D1667"/>
      <c r="E1667"/>
      <c r="F1667"/>
      <c r="G1667"/>
      <c r="H1667"/>
      <c r="I1667"/>
      <c r="J1667"/>
      <c r="K1667"/>
      <c r="L1667"/>
      <c r="M1667"/>
      <c r="N1667"/>
      <c r="O1667">
        <f t="shared" si="442"/>
        <v>14</v>
      </c>
      <c r="P1667" s="224">
        <v>25</v>
      </c>
      <c r="Q1667">
        <f t="shared" si="430"/>
        <v>1.7769354737756605E+73</v>
      </c>
      <c r="R1667">
        <f t="shared" si="431"/>
        <v>2.651448673722883E+75</v>
      </c>
      <c r="S1667">
        <f t="shared" si="432"/>
        <v>6.7017532392232813E-3</v>
      </c>
      <c r="T1667" s="225">
        <f t="shared" si="433"/>
        <v>0.988830411267967</v>
      </c>
      <c r="U1667">
        <f t="shared" si="434"/>
        <v>5.0118692850083331E+72</v>
      </c>
      <c r="V1667">
        <f t="shared" si="435"/>
        <v>1.8938919098020522E+74</v>
      </c>
      <c r="W1667">
        <f t="shared" si="436"/>
        <v>2.646333330360004E-2</v>
      </c>
      <c r="X1667" s="225">
        <f t="shared" si="437"/>
        <v>0.94157445894011904</v>
      </c>
      <c r="Y1667">
        <f t="shared" si="438"/>
        <v>1.5826955636867936E+72</v>
      </c>
      <c r="Z1667">
        <f t="shared" si="439"/>
        <v>2.9136798612339276E+73</v>
      </c>
      <c r="AA1667">
        <f t="shared" si="440"/>
        <v>5.4319473623177343E-2</v>
      </c>
      <c r="AB1667">
        <f t="shared" si="441"/>
        <v>0.83711393274169421</v>
      </c>
    </row>
    <row r="1668" spans="1:28" hidden="1" x14ac:dyDescent="0.2">
      <c r="A1668"/>
      <c r="B1668"/>
      <c r="C1668"/>
      <c r="D1668"/>
      <c r="E1668"/>
      <c r="F1668"/>
      <c r="G1668"/>
      <c r="H1668"/>
      <c r="I1668"/>
      <c r="J1668"/>
      <c r="K1668"/>
      <c r="L1668"/>
      <c r="M1668"/>
      <c r="N1668"/>
      <c r="O1668">
        <f t="shared" si="442"/>
        <v>14</v>
      </c>
      <c r="P1668" s="224">
        <v>26</v>
      </c>
      <c r="Q1668">
        <f t="shared" si="430"/>
        <v>2.7337468827318062E+73</v>
      </c>
      <c r="R1668">
        <f t="shared" si="431"/>
        <v>2.651448673722883E+75</v>
      </c>
      <c r="S1668">
        <f t="shared" si="432"/>
        <v>1.0310389598805127E-2</v>
      </c>
      <c r="T1668" s="225">
        <f t="shared" si="433"/>
        <v>0.98212865802874372</v>
      </c>
      <c r="U1668">
        <f t="shared" si="434"/>
        <v>6.8343672068294652E+72</v>
      </c>
      <c r="V1668">
        <f t="shared" si="435"/>
        <v>1.8938919098020522E+74</v>
      </c>
      <c r="W1668">
        <f t="shared" si="436"/>
        <v>3.6086363595817815E-2</v>
      </c>
      <c r="X1668" s="225">
        <f t="shared" si="437"/>
        <v>0.91511112563651897</v>
      </c>
      <c r="Y1668">
        <f t="shared" si="438"/>
        <v>1.9276420326955127E+72</v>
      </c>
      <c r="Z1668">
        <f t="shared" si="439"/>
        <v>2.9136798612339276E+73</v>
      </c>
      <c r="AA1668">
        <f t="shared" si="440"/>
        <v>6.6158333259000071E-2</v>
      </c>
      <c r="AB1668">
        <f t="shared" si="441"/>
        <v>0.78279445911851686</v>
      </c>
    </row>
    <row r="1669" spans="1:28" hidden="1" x14ac:dyDescent="0.2">
      <c r="A1669"/>
      <c r="B1669"/>
      <c r="C1669"/>
      <c r="D1669"/>
      <c r="E1669"/>
      <c r="F1669"/>
      <c r="G1669"/>
      <c r="H1669"/>
      <c r="I1669"/>
      <c r="J1669"/>
      <c r="K1669"/>
      <c r="L1669"/>
      <c r="M1669"/>
      <c r="N1669"/>
      <c r="O1669">
        <f t="shared" si="442"/>
        <v>14</v>
      </c>
      <c r="P1669" s="224">
        <v>27</v>
      </c>
      <c r="Q1669">
        <f t="shared" si="430"/>
        <v>4.1512452663704989E+73</v>
      </c>
      <c r="R1669">
        <f t="shared" si="431"/>
        <v>2.651448673722883E+75</v>
      </c>
      <c r="S1669">
        <f t="shared" si="432"/>
        <v>1.5656517538926221E-2</v>
      </c>
      <c r="T1669" s="225">
        <f t="shared" si="433"/>
        <v>0.97181826842993857</v>
      </c>
      <c r="U1669">
        <f t="shared" si="434"/>
        <v>9.1124896091060185E+72</v>
      </c>
      <c r="V1669">
        <f t="shared" si="435"/>
        <v>1.8938919098020522E+74</v>
      </c>
      <c r="W1669">
        <f t="shared" si="436"/>
        <v>4.8115151461090765E-2</v>
      </c>
      <c r="X1669" s="225">
        <f t="shared" si="437"/>
        <v>0.87902476204070112</v>
      </c>
      <c r="Y1669">
        <f t="shared" si="438"/>
        <v>2.2781224022764878E+72</v>
      </c>
      <c r="Z1669">
        <f t="shared" si="439"/>
        <v>2.9136798612339276E+73</v>
      </c>
      <c r="AA1669">
        <f t="shared" si="440"/>
        <v>7.8187121124271883E-2</v>
      </c>
      <c r="AB1669">
        <f t="shared" si="441"/>
        <v>0.71663612585951675</v>
      </c>
    </row>
    <row r="1670" spans="1:28" hidden="1" x14ac:dyDescent="0.2">
      <c r="A1670"/>
      <c r="B1670"/>
      <c r="C1670"/>
      <c r="D1670"/>
      <c r="E1670"/>
      <c r="F1670"/>
      <c r="G1670"/>
      <c r="H1670"/>
      <c r="I1670"/>
      <c r="J1670"/>
      <c r="K1670"/>
      <c r="L1670"/>
      <c r="M1670"/>
      <c r="N1670"/>
      <c r="O1670">
        <f t="shared" si="442"/>
        <v>14</v>
      </c>
      <c r="P1670" s="224">
        <v>28</v>
      </c>
      <c r="Q1670">
        <f t="shared" si="430"/>
        <v>6.2268678995556893E+73</v>
      </c>
      <c r="R1670">
        <f t="shared" si="431"/>
        <v>2.651448673722883E+75</v>
      </c>
      <c r="S1670">
        <f t="shared" si="432"/>
        <v>2.3484776308389112E-2</v>
      </c>
      <c r="T1670" s="225">
        <f t="shared" si="433"/>
        <v>0.9561617508910123</v>
      </c>
      <c r="U1670">
        <f t="shared" si="434"/>
        <v>1.1860700761058568E+73</v>
      </c>
      <c r="V1670">
        <f t="shared" si="435"/>
        <v>1.8938919098020522E+74</v>
      </c>
      <c r="W1670">
        <f t="shared" si="436"/>
        <v>6.2626070155705121E-2</v>
      </c>
      <c r="X1670" s="225">
        <f t="shared" si="437"/>
        <v>0.83090961057961032</v>
      </c>
      <c r="Y1670">
        <f t="shared" si="438"/>
        <v>2.6035684597445765E+72</v>
      </c>
      <c r="Z1670">
        <f t="shared" si="439"/>
        <v>2.9136798612339276E+73</v>
      </c>
      <c r="AA1670">
        <f t="shared" si="440"/>
        <v>8.9356709856311375E-2</v>
      </c>
      <c r="AB1670">
        <f t="shared" si="441"/>
        <v>0.63844900473524491</v>
      </c>
    </row>
    <row r="1671" spans="1:28" hidden="1" x14ac:dyDescent="0.2">
      <c r="A1671"/>
      <c r="B1671"/>
      <c r="C1671"/>
      <c r="D1671"/>
      <c r="E1671"/>
      <c r="F1671"/>
      <c r="G1671"/>
      <c r="H1671"/>
      <c r="I1671"/>
      <c r="J1671"/>
      <c r="K1671"/>
      <c r="L1671"/>
      <c r="M1671"/>
      <c r="N1671"/>
      <c r="O1671">
        <f t="shared" si="442"/>
        <v>14</v>
      </c>
      <c r="P1671" s="224">
        <v>29</v>
      </c>
      <c r="Q1671">
        <f t="shared" si="430"/>
        <v>9.2329420579620919E+73</v>
      </c>
      <c r="R1671">
        <f t="shared" si="431"/>
        <v>2.651448673722883E+75</v>
      </c>
      <c r="S1671">
        <f t="shared" si="432"/>
        <v>3.4822254526232915E-2</v>
      </c>
      <c r="T1671" s="225">
        <f t="shared" si="433"/>
        <v>0.93267697458262322</v>
      </c>
      <c r="U1671">
        <f t="shared" si="434"/>
        <v>1.5030370792030977E+73</v>
      </c>
      <c r="V1671">
        <f t="shared" si="435"/>
        <v>1.8938919098020522E+74</v>
      </c>
      <c r="W1671">
        <f t="shared" si="436"/>
        <v>7.9362347524901455E-2</v>
      </c>
      <c r="X1671" s="225">
        <f t="shared" si="437"/>
        <v>0.76828354042390523</v>
      </c>
      <c r="Y1671">
        <f t="shared" si="438"/>
        <v>2.8629277699106891E+72</v>
      </c>
      <c r="Z1671">
        <f t="shared" si="439"/>
        <v>2.9136798612339276E+73</v>
      </c>
      <c r="AA1671">
        <f t="shared" si="440"/>
        <v>9.8258144554640769E-2</v>
      </c>
      <c r="AB1671">
        <f t="shared" si="441"/>
        <v>0.54909229487893352</v>
      </c>
    </row>
    <row r="1672" spans="1:28" hidden="1" x14ac:dyDescent="0.2">
      <c r="A1672"/>
      <c r="B1672"/>
      <c r="C1672"/>
      <c r="D1672"/>
      <c r="E1672"/>
      <c r="F1672"/>
      <c r="G1672"/>
      <c r="H1672"/>
      <c r="I1672"/>
      <c r="J1672"/>
      <c r="K1672"/>
      <c r="L1672"/>
      <c r="M1672"/>
      <c r="N1672"/>
      <c r="O1672">
        <f t="shared" si="442"/>
        <v>14</v>
      </c>
      <c r="P1672" s="224">
        <v>30</v>
      </c>
      <c r="Q1672">
        <f t="shared" si="430"/>
        <v>1.3541648351677513E+74</v>
      </c>
      <c r="R1672">
        <f t="shared" si="431"/>
        <v>2.651448673722883E+75</v>
      </c>
      <c r="S1672">
        <f t="shared" si="432"/>
        <v>5.1072639971807436E-2</v>
      </c>
      <c r="T1672" s="225">
        <f t="shared" si="433"/>
        <v>0.89785472005639033</v>
      </c>
      <c r="U1672">
        <f t="shared" si="434"/>
        <v>1.8465884115924179E+73</v>
      </c>
      <c r="V1672">
        <f t="shared" si="435"/>
        <v>1.8938919098020522E+74</v>
      </c>
      <c r="W1672">
        <f t="shared" si="436"/>
        <v>9.750231267345251E-2</v>
      </c>
      <c r="X1672" s="225">
        <f t="shared" si="437"/>
        <v>0.68892119289900378</v>
      </c>
      <c r="Y1672">
        <f t="shared" si="438"/>
        <v>3.0060741584061949E+72</v>
      </c>
      <c r="Z1672">
        <f t="shared" si="439"/>
        <v>2.9136798612339276E+73</v>
      </c>
      <c r="AA1672">
        <f t="shared" si="440"/>
        <v>0.10317105178237182</v>
      </c>
      <c r="AB1672">
        <f t="shared" si="441"/>
        <v>0.45083415032429275</v>
      </c>
    </row>
    <row r="1673" spans="1:28" hidden="1" x14ac:dyDescent="0.2">
      <c r="A1673"/>
      <c r="B1673"/>
      <c r="C1673"/>
      <c r="D1673"/>
      <c r="E1673"/>
      <c r="F1673"/>
      <c r="G1673"/>
      <c r="H1673"/>
      <c r="I1673"/>
      <c r="J1673"/>
      <c r="K1673"/>
      <c r="L1673"/>
      <c r="M1673"/>
      <c r="N1673"/>
      <c r="O1673">
        <f t="shared" si="442"/>
        <v>14</v>
      </c>
      <c r="P1673" s="224">
        <v>31</v>
      </c>
      <c r="Q1673">
        <f t="shared" si="430"/>
        <v>1.9657231478242364E+74</v>
      </c>
      <c r="R1673">
        <f t="shared" si="431"/>
        <v>2.651448673722883E+75</v>
      </c>
      <c r="S1673">
        <f t="shared" si="432"/>
        <v>7.4137703184884829E-2</v>
      </c>
      <c r="T1673" s="225">
        <f t="shared" si="433"/>
        <v>0.84678208008458289</v>
      </c>
      <c r="U1673">
        <f t="shared" si="434"/>
        <v>2.1841368309157284E+73</v>
      </c>
      <c r="V1673">
        <f t="shared" si="435"/>
        <v>1.8938919098020522E+74</v>
      </c>
      <c r="W1673">
        <f t="shared" si="436"/>
        <v>0.11532531606537209</v>
      </c>
      <c r="X1673" s="225">
        <f t="shared" si="437"/>
        <v>0.59141888022555122</v>
      </c>
      <c r="Y1673">
        <f t="shared" si="438"/>
        <v>2.9783684057942225E+72</v>
      </c>
      <c r="Z1673">
        <f t="shared" si="439"/>
        <v>2.9136798612339276E+73</v>
      </c>
      <c r="AA1673">
        <f t="shared" si="440"/>
        <v>0.10222016651249048</v>
      </c>
      <c r="AB1673">
        <f t="shared" si="441"/>
        <v>0.3476630985419209</v>
      </c>
    </row>
    <row r="1674" spans="1:28" hidden="1" x14ac:dyDescent="0.2">
      <c r="A1674"/>
      <c r="B1674"/>
      <c r="C1674"/>
      <c r="D1674"/>
      <c r="E1674"/>
      <c r="F1674"/>
      <c r="G1674"/>
      <c r="H1674"/>
      <c r="I1674"/>
      <c r="J1674"/>
      <c r="K1674"/>
      <c r="L1674"/>
      <c r="M1674"/>
      <c r="N1674"/>
      <c r="O1674">
        <f t="shared" si="442"/>
        <v>14</v>
      </c>
      <c r="P1674" s="224">
        <v>32</v>
      </c>
      <c r="Q1674">
        <f t="shared" si="430"/>
        <v>2.825727024997204E+74</v>
      </c>
      <c r="R1674">
        <f t="shared" si="431"/>
        <v>2.651448673722883E+75</v>
      </c>
      <c r="S1674">
        <f t="shared" si="432"/>
        <v>0.10657294832826682</v>
      </c>
      <c r="T1674" s="225">
        <f t="shared" si="433"/>
        <v>0.772644376899698</v>
      </c>
      <c r="U1674">
        <f t="shared" si="434"/>
        <v>2.4571539347802955E+73</v>
      </c>
      <c r="V1674">
        <f t="shared" si="435"/>
        <v>1.8938919098020522E+74</v>
      </c>
      <c r="W1674">
        <f t="shared" si="436"/>
        <v>0.12974098057354894</v>
      </c>
      <c r="X1674" s="225">
        <f t="shared" si="437"/>
        <v>0.47609356416017917</v>
      </c>
      <c r="Y1674">
        <f t="shared" si="438"/>
        <v>2.7301710386446605E+72</v>
      </c>
      <c r="Z1674">
        <f t="shared" si="439"/>
        <v>2.9136798612339276E+73</v>
      </c>
      <c r="AA1674">
        <f t="shared" si="440"/>
        <v>9.3701819303114789E-2</v>
      </c>
      <c r="AB1674">
        <f t="shared" si="441"/>
        <v>0.24544293202943041</v>
      </c>
    </row>
    <row r="1675" spans="1:28" hidden="1" x14ac:dyDescent="0.2">
      <c r="A1675"/>
      <c r="B1675"/>
      <c r="C1675"/>
      <c r="D1675"/>
      <c r="E1675"/>
      <c r="F1675"/>
      <c r="G1675"/>
      <c r="H1675"/>
      <c r="I1675"/>
      <c r="J1675"/>
      <c r="K1675"/>
      <c r="L1675"/>
      <c r="M1675"/>
      <c r="N1675"/>
      <c r="O1675">
        <f t="shared" si="442"/>
        <v>14</v>
      </c>
      <c r="P1675" s="224">
        <v>33</v>
      </c>
      <c r="Q1675">
        <f t="shared" si="430"/>
        <v>4.0245203083294831E+74</v>
      </c>
      <c r="R1675">
        <f t="shared" si="431"/>
        <v>2.651448673722883E+75</v>
      </c>
      <c r="S1675">
        <f t="shared" si="432"/>
        <v>0.15178571428571833</v>
      </c>
      <c r="T1675" s="225">
        <f t="shared" si="433"/>
        <v>0.6660714285714312</v>
      </c>
      <c r="U1675">
        <f t="shared" si="434"/>
        <v>2.5688427499974585E+73</v>
      </c>
      <c r="V1675">
        <f t="shared" si="435"/>
        <v>1.8938919098020522E+74</v>
      </c>
      <c r="W1675">
        <f t="shared" si="436"/>
        <v>0.13563829787234011</v>
      </c>
      <c r="X1675" s="225">
        <f t="shared" si="437"/>
        <v>0.34635258358663024</v>
      </c>
      <c r="Y1675">
        <f t="shared" si="438"/>
        <v>2.2337763043457231E+72</v>
      </c>
      <c r="Z1675">
        <f t="shared" si="439"/>
        <v>2.9136798612339276E+73</v>
      </c>
      <c r="AA1675">
        <f t="shared" si="440"/>
        <v>7.6665124884369801E-2</v>
      </c>
      <c r="AB1675">
        <f t="shared" si="441"/>
        <v>0.15174111272631563</v>
      </c>
    </row>
    <row r="1676" spans="1:28" hidden="1" x14ac:dyDescent="0.2">
      <c r="A1676"/>
      <c r="B1676"/>
      <c r="C1676"/>
      <c r="D1676"/>
      <c r="E1676"/>
      <c r="F1676"/>
      <c r="G1676"/>
      <c r="H1676"/>
      <c r="I1676"/>
      <c r="J1676"/>
      <c r="K1676"/>
      <c r="L1676"/>
      <c r="M1676"/>
      <c r="N1676"/>
      <c r="O1676">
        <f t="shared" si="442"/>
        <v>14</v>
      </c>
      <c r="P1676" s="224">
        <v>34</v>
      </c>
      <c r="Q1676">
        <f t="shared" si="430"/>
        <v>5.6816757294061964E+74</v>
      </c>
      <c r="R1676">
        <f t="shared" si="431"/>
        <v>2.651448673722883E+75</v>
      </c>
      <c r="S1676">
        <f t="shared" si="432"/>
        <v>0.214285714285715</v>
      </c>
      <c r="T1676" s="225">
        <f t="shared" si="433"/>
        <v>0.5142857142857129</v>
      </c>
      <c r="U1676">
        <f t="shared" si="434"/>
        <v>2.3673648872526371E+73</v>
      </c>
      <c r="V1676">
        <f t="shared" si="435"/>
        <v>1.8938919098020522E+74</v>
      </c>
      <c r="W1676">
        <f t="shared" si="436"/>
        <v>0.1250000000000038</v>
      </c>
      <c r="X1676" s="225">
        <f t="shared" si="437"/>
        <v>0.21071428571429013</v>
      </c>
      <c r="Y1676">
        <f t="shared" si="438"/>
        <v>1.5110839705867403E+72</v>
      </c>
      <c r="Z1676">
        <f t="shared" si="439"/>
        <v>2.9136798612339276E+73</v>
      </c>
      <c r="AA1676">
        <f t="shared" si="440"/>
        <v>5.1861702127659434E-2</v>
      </c>
      <c r="AB1676">
        <f t="shared" si="441"/>
        <v>7.5075987841945843E-2</v>
      </c>
    </row>
    <row r="1677" spans="1:28" hidden="1" x14ac:dyDescent="0.2">
      <c r="A1677"/>
      <c r="B1677"/>
      <c r="C1677"/>
      <c r="D1677"/>
      <c r="E1677"/>
      <c r="F1677"/>
      <c r="G1677"/>
      <c r="H1677"/>
      <c r="I1677"/>
      <c r="J1677"/>
      <c r="K1677"/>
      <c r="L1677"/>
      <c r="M1677"/>
      <c r="N1677"/>
      <c r="O1677">
        <f t="shared" si="442"/>
        <v>14</v>
      </c>
      <c r="P1677" s="224">
        <v>35</v>
      </c>
      <c r="Q1677">
        <f t="shared" si="430"/>
        <v>7.9543460211685928E+74</v>
      </c>
      <c r="R1677">
        <f t="shared" si="431"/>
        <v>2.651448673722883E+75</v>
      </c>
      <c r="S1677">
        <f t="shared" si="432"/>
        <v>0.29999999999999788</v>
      </c>
      <c r="T1677" s="225">
        <f t="shared" si="433"/>
        <v>0.29999999999999788</v>
      </c>
      <c r="U1677">
        <f t="shared" si="434"/>
        <v>1.6233359226874848E+73</v>
      </c>
      <c r="V1677">
        <f t="shared" si="435"/>
        <v>1.8938919098020522E+74</v>
      </c>
      <c r="W1677">
        <f t="shared" si="436"/>
        <v>8.5714285714286326E-2</v>
      </c>
      <c r="X1677" s="225">
        <f t="shared" si="437"/>
        <v>8.5714285714286326E-2</v>
      </c>
      <c r="Y1677">
        <f t="shared" si="438"/>
        <v>6.7638996778646774E+71</v>
      </c>
      <c r="Z1677">
        <f t="shared" si="439"/>
        <v>2.9136798612339276E+73</v>
      </c>
      <c r="AA1677">
        <f t="shared" si="440"/>
        <v>2.3214285714286409E-2</v>
      </c>
      <c r="AB1677">
        <f t="shared" si="441"/>
        <v>2.3214285714286409E-2</v>
      </c>
    </row>
    <row r="1678" spans="1:28" hidden="1" x14ac:dyDescent="0.2">
      <c r="A1678"/>
      <c r="B1678"/>
      <c r="C1678"/>
      <c r="D1678"/>
      <c r="E1678"/>
      <c r="F1678"/>
      <c r="G1678"/>
      <c r="H1678"/>
      <c r="I1678"/>
      <c r="J1678"/>
      <c r="K1678"/>
      <c r="L1678"/>
      <c r="M1678"/>
      <c r="N1678"/>
      <c r="O1678">
        <f t="shared" si="442"/>
        <v>14</v>
      </c>
      <c r="P1678" s="224">
        <v>36</v>
      </c>
      <c r="Q1678">
        <f t="shared" si="430"/>
        <v>0</v>
      </c>
      <c r="R1678">
        <f t="shared" si="431"/>
        <v>2.651448673722883E+75</v>
      </c>
      <c r="S1678">
        <f t="shared" si="432"/>
        <v>0</v>
      </c>
      <c r="T1678" s="225">
        <f>S1678</f>
        <v>0</v>
      </c>
      <c r="U1678">
        <f t="shared" si="434"/>
        <v>0</v>
      </c>
      <c r="V1678">
        <f t="shared" si="435"/>
        <v>1.8938919098020522E+74</v>
      </c>
      <c r="W1678">
        <f t="shared" si="436"/>
        <v>0</v>
      </c>
      <c r="X1678" s="225">
        <f>W1678</f>
        <v>0</v>
      </c>
      <c r="Y1678">
        <f t="shared" si="438"/>
        <v>0</v>
      </c>
      <c r="Z1678">
        <f t="shared" si="439"/>
        <v>2.9136798612339276E+73</v>
      </c>
      <c r="AA1678">
        <f t="shared" si="440"/>
        <v>0</v>
      </c>
      <c r="AB1678">
        <f>AA1678</f>
        <v>0</v>
      </c>
    </row>
    <row r="1679" spans="1:28" hidden="1" x14ac:dyDescent="0.2">
      <c r="A1679"/>
      <c r="B1679"/>
      <c r="C1679"/>
      <c r="D1679"/>
      <c r="E1679"/>
      <c r="F1679"/>
      <c r="G1679"/>
      <c r="H1679"/>
      <c r="I1679"/>
      <c r="J1679"/>
      <c r="K1679"/>
      <c r="L1679"/>
      <c r="M1679"/>
      <c r="N1679"/>
      <c r="O1679"/>
      <c r="P1679"/>
      <c r="Q1679"/>
      <c r="R1679"/>
      <c r="S1679"/>
      <c r="T1679"/>
      <c r="U1679"/>
      <c r="V1679"/>
      <c r="W1679"/>
      <c r="X1679"/>
      <c r="Y1679"/>
      <c r="Z1679"/>
      <c r="AA1679"/>
      <c r="AB1679"/>
    </row>
    <row r="1680" spans="1:28" hidden="1" x14ac:dyDescent="0.2">
      <c r="A1680"/>
      <c r="B1680"/>
      <c r="C1680"/>
      <c r="D1680"/>
      <c r="E1680"/>
      <c r="F1680"/>
      <c r="G1680"/>
      <c r="H1680"/>
      <c r="I1680"/>
      <c r="J1680"/>
      <c r="K1680"/>
      <c r="L1680"/>
      <c r="M1680"/>
      <c r="N1680"/>
      <c r="O1680" s="61" t="s">
        <v>59</v>
      </c>
      <c r="P1680"/>
      <c r="Q1680" s="62" t="s">
        <v>33</v>
      </c>
      <c r="R1680" s="62"/>
      <c r="S1680" s="62"/>
      <c r="T1680" s="225" t="s">
        <v>37</v>
      </c>
      <c r="U1680" s="62" t="s">
        <v>34</v>
      </c>
      <c r="V1680" s="62"/>
      <c r="W1680" s="62"/>
      <c r="X1680" s="225" t="s">
        <v>37</v>
      </c>
      <c r="Y1680" s="62" t="s">
        <v>35</v>
      </c>
      <c r="Z1680" s="62"/>
      <c r="AA1680" s="62"/>
      <c r="AB1680" s="62" t="s">
        <v>37</v>
      </c>
    </row>
    <row r="1681" spans="1:28" hidden="1" x14ac:dyDescent="0.2">
      <c r="A1681"/>
      <c r="B1681"/>
      <c r="C1681"/>
      <c r="D1681"/>
      <c r="E1681"/>
      <c r="F1681"/>
      <c r="G1681"/>
      <c r="H1681"/>
      <c r="I1681"/>
      <c r="J1681"/>
      <c r="K1681"/>
      <c r="L1681"/>
      <c r="M1681"/>
      <c r="N1681"/>
      <c r="O1681" t="s">
        <v>38</v>
      </c>
      <c r="P1681" t="s">
        <v>42</v>
      </c>
      <c r="Q1681" s="63" t="s">
        <v>43</v>
      </c>
      <c r="R1681" s="63" t="s">
        <v>44</v>
      </c>
      <c r="S1681" s="63" t="s">
        <v>45</v>
      </c>
      <c r="T1681" s="227" t="s">
        <v>40</v>
      </c>
      <c r="U1681" s="63" t="s">
        <v>43</v>
      </c>
      <c r="V1681" s="63" t="s">
        <v>44</v>
      </c>
      <c r="W1681" s="63" t="s">
        <v>45</v>
      </c>
      <c r="X1681" s="227" t="s">
        <v>40</v>
      </c>
      <c r="Y1681" s="63" t="s">
        <v>43</v>
      </c>
      <c r="Z1681" s="63" t="s">
        <v>44</v>
      </c>
      <c r="AA1681" s="63" t="s">
        <v>45</v>
      </c>
      <c r="AB1681" s="63" t="s">
        <v>40</v>
      </c>
    </row>
    <row r="1682" spans="1:28" hidden="1" x14ac:dyDescent="0.2">
      <c r="A1682"/>
      <c r="B1682"/>
      <c r="C1682"/>
      <c r="D1682"/>
      <c r="E1682"/>
      <c r="F1682"/>
      <c r="G1682"/>
      <c r="H1682"/>
      <c r="I1682"/>
      <c r="J1682"/>
      <c r="K1682"/>
      <c r="L1682"/>
      <c r="M1682"/>
      <c r="N1682"/>
      <c r="O1682">
        <v>15</v>
      </c>
      <c r="P1682" s="224">
        <v>0</v>
      </c>
      <c r="Q1682">
        <f t="shared" ref="Q1682:Q1717" si="443">IF(P1682&lt;=($B$8-O1682),EXP(GAMMALN(O1682+$C$9+$C$11))*COMBIN($B$8-O1682,P1682)*EXP(GAMMALN(P1682+O1682+$C$9))*EXP(GAMMALN($B$8-O1682-P1682+$C$11)),0)</f>
        <v>8.0776272602204975E+63</v>
      </c>
      <c r="R1682">
        <f t="shared" ref="R1682:R1717" si="444">EXP(GAMMALN(O1682+$C$9))*EXP(GAMMALN($C$11))*EXP(GAMMALN($B$8+$C$9+$C$11))</f>
        <v>3.9771730105843258E+76</v>
      </c>
      <c r="S1682">
        <f t="shared" ref="S1682:S1717" si="445">Q1682/R1682</f>
        <v>2.0309972029689835E-13</v>
      </c>
      <c r="T1682" s="225">
        <f t="shared" ref="T1682:T1716" si="446">IF(T1683=0,S1682,T1683+S1682)</f>
        <v>1.0000000000000053</v>
      </c>
      <c r="U1682">
        <f t="shared" ref="U1682:U1717" si="447">IF(P1682&lt;=($B$8-O1682),EXP(GAMMALN(O1682+$C$9+$C$11))*COMBIN($B$8-O1682,P1682)*EXP(GAMMALN(P1682+O1682-1+$C$9))*EXP(GAMMALN($B$8-O1682+1-P1682+$C$11)),0)</f>
        <v>1.8847796940514443E+64</v>
      </c>
      <c r="V1682">
        <f t="shared" ref="V1682:V1717" si="448">EXP(GAMMALN(O1682-1+$C$9))*EXP(GAMMALN($C$11+1))*EXP(GAMMALN($B$8+$C$9+$C$11))</f>
        <v>2.651448673722883E+75</v>
      </c>
      <c r="W1682">
        <f t="shared" ref="W1682:W1717" si="449">U1682/V1682</f>
        <v>7.1084902103914252E-12</v>
      </c>
      <c r="X1682" s="225">
        <f t="shared" ref="X1682:X1716" si="450">IF(X1683=0,W1682,X1683+W1682)</f>
        <v>1.0000000000000111</v>
      </c>
      <c r="Y1682">
        <f t="shared" ref="Y1682:Y1717" si="451">IF(P1682&lt;=($B$8-O1682),EXP(GAMMALN(O1682+$C$9+$C$11))*COMBIN($B$8-O1682,P1682)*EXP(GAMMALN(P1682+O1682-2+$C$9))*EXP(GAMMALN($B$8-O1682+2-P1682+$C$11)),0)</f>
        <v>4.8465763561323307E+64</v>
      </c>
      <c r="Z1682">
        <f t="shared" ref="Z1682:Z1717" si="452">EXP(GAMMALN(O1682-2+$C$9))*EXP(GAMMALN($C$11+2))*EXP(GAMMALN($B$8+$C$9+$C$11))</f>
        <v>3.7877838196041043E+74</v>
      </c>
      <c r="AA1682">
        <f t="shared" ref="AA1682:AA1717" si="453">Y1682/Z1682</f>
        <v>1.2795282378704735E-10</v>
      </c>
      <c r="AB1682">
        <f t="shared" ref="AB1682:AB1716" si="454">IF(AB1683=0,AA1682,AB1683+AA1682)</f>
        <v>1.000000000000012</v>
      </c>
    </row>
    <row r="1683" spans="1:28" hidden="1" x14ac:dyDescent="0.2">
      <c r="A1683"/>
      <c r="B1683"/>
      <c r="C1683"/>
      <c r="D1683"/>
      <c r="E1683"/>
      <c r="F1683"/>
      <c r="G1683"/>
      <c r="H1683"/>
      <c r="I1683"/>
      <c r="J1683"/>
      <c r="K1683"/>
      <c r="L1683"/>
      <c r="M1683"/>
      <c r="N1683"/>
      <c r="O1683">
        <f t="shared" ref="O1683:O1717" si="455">O1682</f>
        <v>15</v>
      </c>
      <c r="P1683" s="224">
        <v>1</v>
      </c>
      <c r="Q1683">
        <f t="shared" si="443"/>
        <v>1.2924203616353107E+65</v>
      </c>
      <c r="R1683">
        <f t="shared" si="444"/>
        <v>3.9771730105843258E+76</v>
      </c>
      <c r="S1683">
        <f t="shared" si="445"/>
        <v>3.249595524750452E-12</v>
      </c>
      <c r="T1683" s="225">
        <f t="shared" si="446"/>
        <v>0.99999999999980227</v>
      </c>
      <c r="U1683">
        <f t="shared" si="447"/>
        <v>2.7463932684749692E+65</v>
      </c>
      <c r="V1683">
        <f t="shared" si="448"/>
        <v>2.651448673722883E+75</v>
      </c>
      <c r="W1683">
        <f t="shared" si="449"/>
        <v>1.035808573514182E-10</v>
      </c>
      <c r="X1683" s="225">
        <f t="shared" si="450"/>
        <v>0.99999999999290268</v>
      </c>
      <c r="Y1683">
        <f t="shared" si="451"/>
        <v>6.4082509597749103E+65</v>
      </c>
      <c r="Z1683">
        <f t="shared" si="452"/>
        <v>3.7877838196041043E+74</v>
      </c>
      <c r="AA1683">
        <f t="shared" si="453"/>
        <v>1.6918206700731655E-9</v>
      </c>
      <c r="AB1683">
        <f t="shared" si="454"/>
        <v>0.99999999987205912</v>
      </c>
    </row>
    <row r="1684" spans="1:28" hidden="1" x14ac:dyDescent="0.2">
      <c r="A1684"/>
      <c r="B1684"/>
      <c r="C1684"/>
      <c r="D1684"/>
      <c r="E1684"/>
      <c r="F1684"/>
      <c r="G1684"/>
      <c r="H1684"/>
      <c r="I1684"/>
      <c r="J1684"/>
      <c r="K1684"/>
      <c r="L1684"/>
      <c r="M1684"/>
      <c r="N1684"/>
      <c r="O1684">
        <f t="shared" si="455"/>
        <v>15</v>
      </c>
      <c r="P1684" s="224">
        <v>2</v>
      </c>
      <c r="Q1684">
        <f t="shared" si="443"/>
        <v>1.0985573073899905E+66</v>
      </c>
      <c r="R1684">
        <f t="shared" si="444"/>
        <v>3.9771730105843258E+76</v>
      </c>
      <c r="S1684">
        <f t="shared" si="445"/>
        <v>2.7621561960378247E-11</v>
      </c>
      <c r="T1684" s="225">
        <f t="shared" si="446"/>
        <v>0.99999999999655265</v>
      </c>
      <c r="U1684">
        <f t="shared" si="447"/>
        <v>2.1324935966982624E+66</v>
      </c>
      <c r="V1684">
        <f t="shared" si="448"/>
        <v>2.651448673722883E+75</v>
      </c>
      <c r="W1684">
        <f t="shared" si="449"/>
        <v>8.0427489237573709E-10</v>
      </c>
      <c r="X1684" s="225">
        <f t="shared" si="450"/>
        <v>0.99999999988932187</v>
      </c>
      <c r="Y1684">
        <f t="shared" si="451"/>
        <v>4.5315488929836981E+66</v>
      </c>
      <c r="Z1684">
        <f t="shared" si="452"/>
        <v>3.7877838196041043E+74</v>
      </c>
      <c r="AA1684">
        <f t="shared" si="453"/>
        <v>1.1963589024088845E-8</v>
      </c>
      <c r="AB1684">
        <f t="shared" si="454"/>
        <v>0.99999999818023844</v>
      </c>
    </row>
    <row r="1685" spans="1:28" hidden="1" x14ac:dyDescent="0.2">
      <c r="A1685"/>
      <c r="B1685"/>
      <c r="C1685"/>
      <c r="D1685"/>
      <c r="E1685"/>
      <c r="F1685"/>
      <c r="G1685"/>
      <c r="H1685"/>
      <c r="I1685"/>
      <c r="J1685"/>
      <c r="K1685"/>
      <c r="L1685"/>
      <c r="M1685"/>
      <c r="N1685"/>
      <c r="O1685">
        <f t="shared" si="455"/>
        <v>15</v>
      </c>
      <c r="P1685" s="224">
        <v>3</v>
      </c>
      <c r="Q1685">
        <f t="shared" si="443"/>
        <v>6.5913438443399557E+66</v>
      </c>
      <c r="R1685">
        <f t="shared" si="444"/>
        <v>3.9771730105843258E+76</v>
      </c>
      <c r="S1685">
        <f t="shared" si="445"/>
        <v>1.657293717622698E-10</v>
      </c>
      <c r="T1685" s="225">
        <f t="shared" si="446"/>
        <v>0.99999999996893107</v>
      </c>
      <c r="U1685">
        <f t="shared" si="447"/>
        <v>1.1717944612159897E+67</v>
      </c>
      <c r="V1685">
        <f t="shared" si="448"/>
        <v>2.651448673722883E+75</v>
      </c>
      <c r="W1685">
        <f t="shared" si="449"/>
        <v>4.4194499136605206E-9</v>
      </c>
      <c r="X1685" s="225">
        <f t="shared" si="450"/>
        <v>0.999999999085047</v>
      </c>
      <c r="Y1685">
        <f t="shared" si="451"/>
        <v>2.2746598364781465E+67</v>
      </c>
      <c r="Z1685">
        <f t="shared" si="452"/>
        <v>3.7877838196041043E+74</v>
      </c>
      <c r="AA1685">
        <f t="shared" si="453"/>
        <v>6.0052525297388595E-8</v>
      </c>
      <c r="AB1685">
        <f t="shared" si="454"/>
        <v>0.99999998621664943</v>
      </c>
    </row>
    <row r="1686" spans="1:28" hidden="1" x14ac:dyDescent="0.2">
      <c r="A1686"/>
      <c r="B1686"/>
      <c r="C1686"/>
      <c r="D1686"/>
      <c r="E1686"/>
      <c r="F1686"/>
      <c r="G1686"/>
      <c r="H1686"/>
      <c r="I1686"/>
      <c r="J1686"/>
      <c r="K1686"/>
      <c r="L1686"/>
      <c r="M1686"/>
      <c r="N1686"/>
      <c r="O1686">
        <f t="shared" si="455"/>
        <v>15</v>
      </c>
      <c r="P1686" s="224">
        <v>4</v>
      </c>
      <c r="Q1686">
        <f t="shared" si="443"/>
        <v>3.1308883260614755E+67</v>
      </c>
      <c r="R1686">
        <f t="shared" si="444"/>
        <v>3.9771730105843258E+76</v>
      </c>
      <c r="S1686">
        <f t="shared" si="445"/>
        <v>7.8721451587078075E-10</v>
      </c>
      <c r="T1686" s="225">
        <f t="shared" si="446"/>
        <v>0.99999999980320176</v>
      </c>
      <c r="U1686">
        <f t="shared" si="447"/>
        <v>5.108291479363465E+67</v>
      </c>
      <c r="V1686">
        <f t="shared" si="448"/>
        <v>2.651448673722883E+75</v>
      </c>
      <c r="W1686">
        <f t="shared" si="449"/>
        <v>1.926603946736387E-8</v>
      </c>
      <c r="X1686" s="225">
        <f t="shared" si="450"/>
        <v>0.99999999466559708</v>
      </c>
      <c r="Y1686">
        <f t="shared" si="451"/>
        <v>9.0814070744239197E+67</v>
      </c>
      <c r="Z1686">
        <f t="shared" si="452"/>
        <v>3.7877838196041043E+74</v>
      </c>
      <c r="AA1686">
        <f t="shared" si="453"/>
        <v>2.3975515781608414E-7</v>
      </c>
      <c r="AB1686">
        <f t="shared" si="454"/>
        <v>0.99999992616412414</v>
      </c>
    </row>
    <row r="1687" spans="1:28" hidden="1" x14ac:dyDescent="0.2">
      <c r="A1687"/>
      <c r="B1687"/>
      <c r="C1687"/>
      <c r="D1687"/>
      <c r="E1687"/>
      <c r="F1687"/>
      <c r="G1687"/>
      <c r="H1687"/>
      <c r="I1687"/>
      <c r="J1687"/>
      <c r="K1687"/>
      <c r="L1687"/>
      <c r="M1687"/>
      <c r="N1687"/>
      <c r="O1687">
        <f t="shared" si="455"/>
        <v>15</v>
      </c>
      <c r="P1687" s="224">
        <v>5</v>
      </c>
      <c r="Q1687">
        <f t="shared" si="443"/>
        <v>1.2523553304245866E+68</v>
      </c>
      <c r="R1687">
        <f t="shared" si="444"/>
        <v>3.9771730105843258E+76</v>
      </c>
      <c r="S1687">
        <f t="shared" si="445"/>
        <v>3.1488580634831139E-9</v>
      </c>
      <c r="T1687" s="225">
        <f t="shared" si="446"/>
        <v>0.99999999901598724</v>
      </c>
      <c r="U1687">
        <f t="shared" si="447"/>
        <v>1.8785329956368858E+68</v>
      </c>
      <c r="V1687">
        <f t="shared" si="448"/>
        <v>2.651448673722883E+75</v>
      </c>
      <c r="W1687">
        <f t="shared" si="449"/>
        <v>7.0849306428370303E-8</v>
      </c>
      <c r="X1687" s="225">
        <f t="shared" si="450"/>
        <v>0.99999997539955765</v>
      </c>
      <c r="Y1687">
        <f t="shared" si="451"/>
        <v>3.0649748876180797E+68</v>
      </c>
      <c r="Z1687">
        <f t="shared" si="452"/>
        <v>3.7877838196041043E+74</v>
      </c>
      <c r="AA1687">
        <f t="shared" si="453"/>
        <v>8.0917365762928573E-7</v>
      </c>
      <c r="AB1687">
        <f t="shared" si="454"/>
        <v>0.9999996864089663</v>
      </c>
    </row>
    <row r="1688" spans="1:28" hidden="1" x14ac:dyDescent="0.2">
      <c r="A1688"/>
      <c r="B1688"/>
      <c r="C1688"/>
      <c r="D1688"/>
      <c r="E1688"/>
      <c r="F1688"/>
      <c r="G1688"/>
      <c r="H1688"/>
      <c r="I1688"/>
      <c r="J1688"/>
      <c r="K1688"/>
      <c r="L1688"/>
      <c r="M1688"/>
      <c r="N1688"/>
      <c r="O1688">
        <f t="shared" si="455"/>
        <v>15</v>
      </c>
      <c r="P1688" s="224">
        <v>6</v>
      </c>
      <c r="Q1688">
        <f t="shared" si="443"/>
        <v>4.3832436564861114E+68</v>
      </c>
      <c r="R1688">
        <f t="shared" si="444"/>
        <v>3.9771730105843258E+76</v>
      </c>
      <c r="S1688">
        <f t="shared" si="445"/>
        <v>1.1021003222191045E-8</v>
      </c>
      <c r="T1688" s="225">
        <f t="shared" si="446"/>
        <v>0.99999999586712918</v>
      </c>
      <c r="U1688">
        <f t="shared" si="447"/>
        <v>6.0530507637188357E+68</v>
      </c>
      <c r="V1688">
        <f t="shared" si="448"/>
        <v>2.651448673722883E+75</v>
      </c>
      <c r="W1688">
        <f t="shared" si="449"/>
        <v>2.2829220960252586E-7</v>
      </c>
      <c r="X1688" s="225">
        <f t="shared" si="450"/>
        <v>0.99999990455025123</v>
      </c>
      <c r="Y1688">
        <f t="shared" si="451"/>
        <v>9.0795761455782804E+68</v>
      </c>
      <c r="Z1688">
        <f t="shared" si="452"/>
        <v>3.7877838196041043E+74</v>
      </c>
      <c r="AA1688">
        <f t="shared" si="453"/>
        <v>2.3970682008265374E-6</v>
      </c>
      <c r="AB1688">
        <f t="shared" si="454"/>
        <v>0.99999887723530867</v>
      </c>
    </row>
    <row r="1689" spans="1:28" hidden="1" x14ac:dyDescent="0.2">
      <c r="A1689"/>
      <c r="B1689"/>
      <c r="C1689"/>
      <c r="D1689"/>
      <c r="E1689"/>
      <c r="F1689"/>
      <c r="G1689"/>
      <c r="H1689"/>
      <c r="I1689"/>
      <c r="J1689"/>
      <c r="K1689"/>
      <c r="L1689"/>
      <c r="M1689"/>
      <c r="N1689"/>
      <c r="O1689">
        <f t="shared" si="455"/>
        <v>15</v>
      </c>
      <c r="P1689" s="224">
        <v>7</v>
      </c>
      <c r="Q1689">
        <f t="shared" si="443"/>
        <v>1.3775908634670507E+69</v>
      </c>
      <c r="R1689">
        <f t="shared" si="444"/>
        <v>3.9771730105843258E+76</v>
      </c>
      <c r="S1689">
        <f t="shared" si="445"/>
        <v>3.4637438698314391E-8</v>
      </c>
      <c r="T1689" s="225">
        <f t="shared" si="446"/>
        <v>0.99999998484612596</v>
      </c>
      <c r="U1689">
        <f t="shared" si="447"/>
        <v>1.7532974625944442E+69</v>
      </c>
      <c r="V1689">
        <f t="shared" si="448"/>
        <v>2.651448673722883E+75</v>
      </c>
      <c r="W1689">
        <f t="shared" si="449"/>
        <v>6.6126019333146278E-7</v>
      </c>
      <c r="X1689" s="225">
        <f t="shared" si="450"/>
        <v>0.99999967625804165</v>
      </c>
      <c r="Y1689">
        <f t="shared" si="451"/>
        <v>2.4212203054875339E+69</v>
      </c>
      <c r="Z1689">
        <f t="shared" si="452"/>
        <v>3.7877838196041043E+74</v>
      </c>
      <c r="AA1689">
        <f t="shared" si="453"/>
        <v>6.3921818688707467E-6</v>
      </c>
      <c r="AB1689">
        <f t="shared" si="454"/>
        <v>0.99999648016710785</v>
      </c>
    </row>
    <row r="1690" spans="1:28" hidden="1" x14ac:dyDescent="0.2">
      <c r="A1690"/>
      <c r="B1690"/>
      <c r="C1690"/>
      <c r="D1690"/>
      <c r="E1690"/>
      <c r="F1690"/>
      <c r="G1690"/>
      <c r="H1690"/>
      <c r="I1690"/>
      <c r="J1690"/>
      <c r="K1690"/>
      <c r="L1690"/>
      <c r="M1690"/>
      <c r="N1690"/>
      <c r="O1690">
        <f t="shared" si="455"/>
        <v>15</v>
      </c>
      <c r="P1690" s="224">
        <v>8</v>
      </c>
      <c r="Q1690">
        <f t="shared" si="443"/>
        <v>3.9605737324678003E+69</v>
      </c>
      <c r="R1690">
        <f t="shared" si="444"/>
        <v>3.9771730105843258E+76</v>
      </c>
      <c r="S1690">
        <f t="shared" si="445"/>
        <v>9.9582636257654613E-8</v>
      </c>
      <c r="T1690" s="225">
        <f t="shared" si="446"/>
        <v>0.99999995020868726</v>
      </c>
      <c r="U1690">
        <f t="shared" si="447"/>
        <v>4.6493691642012979E+69</v>
      </c>
      <c r="V1690">
        <f t="shared" si="448"/>
        <v>2.651448673722883E+75</v>
      </c>
      <c r="W1690">
        <f t="shared" si="449"/>
        <v>1.7535203341021673E-6</v>
      </c>
      <c r="X1690" s="225">
        <f t="shared" si="450"/>
        <v>0.99999901499784827</v>
      </c>
      <c r="Y1690">
        <f t="shared" si="451"/>
        <v>5.9173789362562516E+69</v>
      </c>
      <c r="Z1690">
        <f t="shared" si="452"/>
        <v>3.7877838196041043E+74</v>
      </c>
      <c r="AA1690">
        <f t="shared" si="453"/>
        <v>1.5622272067455872E-5</v>
      </c>
      <c r="AB1690">
        <f t="shared" si="454"/>
        <v>0.99999008798523903</v>
      </c>
    </row>
    <row r="1691" spans="1:28" hidden="1" x14ac:dyDescent="0.2">
      <c r="A1691"/>
      <c r="B1691"/>
      <c r="C1691"/>
      <c r="D1691"/>
      <c r="E1691"/>
      <c r="F1691"/>
      <c r="G1691"/>
      <c r="H1691"/>
      <c r="I1691"/>
      <c r="J1691"/>
      <c r="K1691"/>
      <c r="L1691"/>
      <c r="M1691"/>
      <c r="N1691"/>
      <c r="O1691">
        <f t="shared" si="455"/>
        <v>15</v>
      </c>
      <c r="P1691" s="224">
        <v>9</v>
      </c>
      <c r="Q1691">
        <f t="shared" si="443"/>
        <v>1.056152995324741E+70</v>
      </c>
      <c r="R1691">
        <f t="shared" si="444"/>
        <v>3.9771730105843258E+76</v>
      </c>
      <c r="S1691">
        <f t="shared" si="445"/>
        <v>2.655536966870775E-7</v>
      </c>
      <c r="T1691" s="225">
        <f t="shared" si="446"/>
        <v>0.99999985062605101</v>
      </c>
      <c r="U1691">
        <f t="shared" si="447"/>
        <v>1.1441657449351421E+70</v>
      </c>
      <c r="V1691">
        <f t="shared" si="448"/>
        <v>2.651448673722883E+75</v>
      </c>
      <c r="W1691">
        <f t="shared" si="449"/>
        <v>4.3152475711650339E-6</v>
      </c>
      <c r="X1691" s="225">
        <f t="shared" si="450"/>
        <v>0.99999726147751422</v>
      </c>
      <c r="Y1691">
        <f t="shared" si="451"/>
        <v>1.3431510918803747E+70</v>
      </c>
      <c r="Z1691">
        <f t="shared" si="452"/>
        <v>3.7877838196041043E+74</v>
      </c>
      <c r="AA1691">
        <f t="shared" si="453"/>
        <v>3.5460077867399509E-5</v>
      </c>
      <c r="AB1691">
        <f t="shared" si="454"/>
        <v>0.99997446571317161</v>
      </c>
    </row>
    <row r="1692" spans="1:28" hidden="1" x14ac:dyDescent="0.2">
      <c r="A1692"/>
      <c r="B1692"/>
      <c r="C1692"/>
      <c r="D1692"/>
      <c r="E1692"/>
      <c r="F1692"/>
      <c r="G1692"/>
      <c r="H1692"/>
      <c r="I1692"/>
      <c r="J1692"/>
      <c r="K1692"/>
      <c r="L1692"/>
      <c r="M1692"/>
      <c r="N1692"/>
      <c r="O1692">
        <f t="shared" si="455"/>
        <v>15</v>
      </c>
      <c r="P1692" s="224">
        <v>10</v>
      </c>
      <c r="Q1692">
        <f t="shared" si="443"/>
        <v>2.640382488311852E+70</v>
      </c>
      <c r="R1692">
        <f t="shared" si="444"/>
        <v>3.9771730105843258E+76</v>
      </c>
      <c r="S1692">
        <f t="shared" si="445"/>
        <v>6.6388424171769368E-7</v>
      </c>
      <c r="T1692" s="225">
        <f t="shared" si="446"/>
        <v>0.99999958507235431</v>
      </c>
      <c r="U1692">
        <f t="shared" si="447"/>
        <v>2.640382488311852E+70</v>
      </c>
      <c r="V1692">
        <f t="shared" si="448"/>
        <v>2.651448673722883E+75</v>
      </c>
      <c r="W1692">
        <f t="shared" si="449"/>
        <v>9.9582636257654083E-6</v>
      </c>
      <c r="X1692" s="225">
        <f t="shared" si="450"/>
        <v>0.99999294622994306</v>
      </c>
      <c r="Y1692">
        <f t="shared" si="451"/>
        <v>2.8604143623378544E+70</v>
      </c>
      <c r="Z1692">
        <f t="shared" si="452"/>
        <v>3.7877838196041043E+74</v>
      </c>
      <c r="AA1692">
        <f t="shared" si="453"/>
        <v>7.5516832495388353E-5</v>
      </c>
      <c r="AB1692">
        <f t="shared" si="454"/>
        <v>0.99993900563530425</v>
      </c>
    </row>
    <row r="1693" spans="1:28" hidden="1" x14ac:dyDescent="0.2">
      <c r="A1693"/>
      <c r="B1693"/>
      <c r="C1693"/>
      <c r="D1693"/>
      <c r="E1693"/>
      <c r="F1693"/>
      <c r="G1693"/>
      <c r="H1693"/>
      <c r="I1693"/>
      <c r="J1693"/>
      <c r="K1693"/>
      <c r="L1693"/>
      <c r="M1693"/>
      <c r="N1693"/>
      <c r="O1693">
        <f t="shared" si="455"/>
        <v>15</v>
      </c>
      <c r="P1693" s="224">
        <v>11</v>
      </c>
      <c r="Q1693">
        <f t="shared" si="443"/>
        <v>6.2409040632825951E+70</v>
      </c>
      <c r="R1693">
        <f t="shared" si="444"/>
        <v>3.9771730105843258E+76</v>
      </c>
      <c r="S1693">
        <f t="shared" si="445"/>
        <v>1.5691809349691031E-6</v>
      </c>
      <c r="T1693" s="225">
        <f t="shared" si="446"/>
        <v>0.99999892118811262</v>
      </c>
      <c r="U1693">
        <f t="shared" si="447"/>
        <v>5.7608345199531339E+70</v>
      </c>
      <c r="V1693">
        <f t="shared" si="448"/>
        <v>2.651448673722883E+75</v>
      </c>
      <c r="W1693">
        <f t="shared" si="449"/>
        <v>2.1727120638033628E-5</v>
      </c>
      <c r="X1693" s="225">
        <f t="shared" si="450"/>
        <v>0.99998298796631724</v>
      </c>
      <c r="Y1693">
        <f t="shared" si="451"/>
        <v>5.7608345199531339E+70</v>
      </c>
      <c r="Z1693">
        <f t="shared" si="452"/>
        <v>3.7877838196041043E+74</v>
      </c>
      <c r="AA1693">
        <f t="shared" si="453"/>
        <v>1.5208984446623595E-4</v>
      </c>
      <c r="AB1693">
        <f t="shared" si="454"/>
        <v>0.99986348880280884</v>
      </c>
    </row>
    <row r="1694" spans="1:28" hidden="1" x14ac:dyDescent="0.2">
      <c r="A1694"/>
      <c r="B1694"/>
      <c r="C1694"/>
      <c r="D1694"/>
      <c r="E1694"/>
      <c r="F1694"/>
      <c r="G1694"/>
      <c r="H1694"/>
      <c r="I1694"/>
      <c r="J1694"/>
      <c r="K1694"/>
      <c r="L1694"/>
      <c r="M1694"/>
      <c r="N1694"/>
      <c r="O1694">
        <f t="shared" si="455"/>
        <v>15</v>
      </c>
      <c r="P1694" s="224">
        <v>12</v>
      </c>
      <c r="Q1694">
        <f t="shared" si="443"/>
        <v>1.4042034142385736E+71</v>
      </c>
      <c r="R1694">
        <f t="shared" si="444"/>
        <v>3.9771730105843258E+76</v>
      </c>
      <c r="S1694">
        <f t="shared" si="445"/>
        <v>3.5306571036804561E-6</v>
      </c>
      <c r="T1694" s="225">
        <f t="shared" si="446"/>
        <v>0.99999735200717765</v>
      </c>
      <c r="U1694">
        <f t="shared" si="447"/>
        <v>1.1961732787958304E+71</v>
      </c>
      <c r="V1694">
        <f t="shared" si="448"/>
        <v>2.651448673722883E+75</v>
      </c>
      <c r="W1694">
        <f t="shared" si="449"/>
        <v>4.5113951880361716E-5</v>
      </c>
      <c r="X1694" s="225">
        <f t="shared" si="450"/>
        <v>0.99996126084567916</v>
      </c>
      <c r="Y1694">
        <f t="shared" si="451"/>
        <v>1.1041599496576837E+71</v>
      </c>
      <c r="Z1694">
        <f t="shared" si="452"/>
        <v>3.7877838196041043E+74</v>
      </c>
      <c r="AA1694">
        <f t="shared" si="453"/>
        <v>2.9150553522695218E-4</v>
      </c>
      <c r="AB1694">
        <f t="shared" si="454"/>
        <v>0.9997113989583426</v>
      </c>
    </row>
    <row r="1695" spans="1:28" hidden="1" x14ac:dyDescent="0.2">
      <c r="A1695"/>
      <c r="B1695"/>
      <c r="C1695"/>
      <c r="D1695"/>
      <c r="E1695"/>
      <c r="F1695"/>
      <c r="G1695"/>
      <c r="H1695"/>
      <c r="I1695"/>
      <c r="J1695"/>
      <c r="K1695"/>
      <c r="L1695"/>
      <c r="M1695"/>
      <c r="N1695"/>
      <c r="O1695">
        <f t="shared" si="455"/>
        <v>15</v>
      </c>
      <c r="P1695" s="224">
        <v>13</v>
      </c>
      <c r="Q1695">
        <f t="shared" si="443"/>
        <v>3.0244381229754176E+71</v>
      </c>
      <c r="R1695">
        <f t="shared" si="444"/>
        <v>3.9771730105843258E+76</v>
      </c>
      <c r="S1695">
        <f t="shared" si="445"/>
        <v>7.6044922233118225E-6</v>
      </c>
      <c r="T1695" s="225">
        <f t="shared" si="446"/>
        <v>0.99999382135007397</v>
      </c>
      <c r="U1695">
        <f t="shared" si="447"/>
        <v>2.3763442394806638E+71</v>
      </c>
      <c r="V1695">
        <f t="shared" si="448"/>
        <v>2.651448673722883E+75</v>
      </c>
      <c r="W1695">
        <f t="shared" si="449"/>
        <v>8.9624372631888556E-5</v>
      </c>
      <c r="X1695" s="225">
        <f t="shared" si="450"/>
        <v>0.99991614689379882</v>
      </c>
      <c r="Y1695">
        <f t="shared" si="451"/>
        <v>2.0242932410390982E+71</v>
      </c>
      <c r="Z1695">
        <f t="shared" si="452"/>
        <v>3.7877838196041043E+74</v>
      </c>
      <c r="AA1695">
        <f t="shared" si="453"/>
        <v>5.3442681458274865E-4</v>
      </c>
      <c r="AB1695">
        <f t="shared" si="454"/>
        <v>0.99941989342311566</v>
      </c>
    </row>
    <row r="1696" spans="1:28" hidden="1" x14ac:dyDescent="0.2">
      <c r="A1696"/>
      <c r="B1696"/>
      <c r="C1696"/>
      <c r="D1696"/>
      <c r="E1696"/>
      <c r="F1696"/>
      <c r="G1696"/>
      <c r="H1696"/>
      <c r="I1696"/>
      <c r="J1696"/>
      <c r="K1696"/>
      <c r="L1696"/>
      <c r="M1696"/>
      <c r="N1696"/>
      <c r="O1696">
        <f t="shared" si="455"/>
        <v>15</v>
      </c>
      <c r="P1696" s="224">
        <v>14</v>
      </c>
      <c r="Q1696">
        <f t="shared" si="443"/>
        <v>6.2649075404489947E+71</v>
      </c>
      <c r="R1696">
        <f t="shared" si="444"/>
        <v>3.9771730105843258E+76</v>
      </c>
      <c r="S1696">
        <f t="shared" si="445"/>
        <v>1.5752162462574278E-5</v>
      </c>
      <c r="T1696" s="225">
        <f t="shared" si="446"/>
        <v>0.99998621685785072</v>
      </c>
      <c r="U1696">
        <f t="shared" si="447"/>
        <v>4.5366571844631259E+71</v>
      </c>
      <c r="V1696">
        <f t="shared" si="448"/>
        <v>2.651448673722883E+75</v>
      </c>
      <c r="W1696">
        <f t="shared" si="449"/>
        <v>1.7110107502451606E-4</v>
      </c>
      <c r="X1696" s="225">
        <f t="shared" si="450"/>
        <v>0.99982652252116688</v>
      </c>
      <c r="Y1696">
        <f t="shared" si="451"/>
        <v>3.564516359220995E+71</v>
      </c>
      <c r="Z1696">
        <f t="shared" si="452"/>
        <v>3.7877838196041043E+74</v>
      </c>
      <c r="AA1696">
        <f t="shared" si="453"/>
        <v>9.4105591263483326E-4</v>
      </c>
      <c r="AB1696">
        <f t="shared" si="454"/>
        <v>0.99888546660853295</v>
      </c>
    </row>
    <row r="1697" spans="1:28" hidden="1" x14ac:dyDescent="0.2">
      <c r="A1697"/>
      <c r="B1697"/>
      <c r="C1697"/>
      <c r="D1697"/>
      <c r="E1697"/>
      <c r="F1697"/>
      <c r="G1697"/>
      <c r="H1697"/>
      <c r="I1697"/>
      <c r="J1697"/>
      <c r="K1697"/>
      <c r="L1697"/>
      <c r="M1697"/>
      <c r="N1697"/>
      <c r="O1697">
        <f t="shared" si="455"/>
        <v>15</v>
      </c>
      <c r="P1697" s="224">
        <v>15</v>
      </c>
      <c r="Q1697">
        <f t="shared" si="443"/>
        <v>1.2529815080898023E+72</v>
      </c>
      <c r="R1697">
        <f t="shared" si="444"/>
        <v>3.9771730105843258E+76</v>
      </c>
      <c r="S1697">
        <f t="shared" si="445"/>
        <v>3.1504324925148638E-5</v>
      </c>
      <c r="T1697" s="225">
        <f t="shared" si="446"/>
        <v>0.99997046469538819</v>
      </c>
      <c r="U1697">
        <f t="shared" si="447"/>
        <v>8.3532100539319896E+71</v>
      </c>
      <c r="V1697">
        <f t="shared" si="448"/>
        <v>2.651448673722883E+75</v>
      </c>
      <c r="W1697">
        <f t="shared" si="449"/>
        <v>3.1504324925148554E-4</v>
      </c>
      <c r="X1697" s="225">
        <f t="shared" si="450"/>
        <v>0.99965542144614239</v>
      </c>
      <c r="Y1697">
        <f t="shared" si="451"/>
        <v>6.0488762459508322E+71</v>
      </c>
      <c r="Z1697">
        <f t="shared" si="452"/>
        <v>3.7877838196041043E+74</v>
      </c>
      <c r="AA1697">
        <f t="shared" si="453"/>
        <v>1.5969433668954886E-3</v>
      </c>
      <c r="AB1697">
        <f t="shared" si="454"/>
        <v>0.99794441069589812</v>
      </c>
    </row>
    <row r="1698" spans="1:28" hidden="1" x14ac:dyDescent="0.2">
      <c r="A1698"/>
      <c r="B1698"/>
      <c r="C1698"/>
      <c r="D1698"/>
      <c r="E1698"/>
      <c r="F1698"/>
      <c r="G1698"/>
      <c r="H1698"/>
      <c r="I1698"/>
      <c r="J1698"/>
      <c r="K1698"/>
      <c r="L1698"/>
      <c r="M1698"/>
      <c r="N1698"/>
      <c r="O1698">
        <f t="shared" si="455"/>
        <v>15</v>
      </c>
      <c r="P1698" s="224">
        <v>16</v>
      </c>
      <c r="Q1698">
        <f t="shared" si="443"/>
        <v>2.4276516719239956E+72</v>
      </c>
      <c r="R1698">
        <f t="shared" si="444"/>
        <v>3.9771730105843258E+76</v>
      </c>
      <c r="S1698">
        <f t="shared" si="445"/>
        <v>6.1039629542475587E-5</v>
      </c>
      <c r="T1698" s="225">
        <f t="shared" si="446"/>
        <v>0.99993896037046304</v>
      </c>
      <c r="U1698">
        <f t="shared" si="447"/>
        <v>1.4879155408566409E+72</v>
      </c>
      <c r="V1698">
        <f t="shared" si="448"/>
        <v>2.651448673722883E+75</v>
      </c>
      <c r="W1698">
        <f t="shared" si="449"/>
        <v>5.6117078772921058E-4</v>
      </c>
      <c r="X1698" s="225">
        <f t="shared" si="450"/>
        <v>0.99934037819689092</v>
      </c>
      <c r="Y1698">
        <f t="shared" si="451"/>
        <v>9.9194369390442442E+71</v>
      </c>
      <c r="Z1698">
        <f t="shared" si="452"/>
        <v>3.7877838196041043E+74</v>
      </c>
      <c r="AA1698">
        <f t="shared" si="453"/>
        <v>2.6187970094029849E-3</v>
      </c>
      <c r="AB1698">
        <f t="shared" si="454"/>
        <v>0.99634746732900259</v>
      </c>
    </row>
    <row r="1699" spans="1:28" hidden="1" x14ac:dyDescent="0.2">
      <c r="A1699"/>
      <c r="B1699"/>
      <c r="C1699"/>
      <c r="D1699"/>
      <c r="E1699"/>
      <c r="F1699"/>
      <c r="G1699"/>
      <c r="H1699"/>
      <c r="I1699"/>
      <c r="J1699"/>
      <c r="K1699"/>
      <c r="L1699"/>
      <c r="M1699"/>
      <c r="N1699"/>
      <c r="O1699">
        <f t="shared" si="455"/>
        <v>15</v>
      </c>
      <c r="P1699" s="224">
        <v>17</v>
      </c>
      <c r="Q1699">
        <f t="shared" si="443"/>
        <v>4.5696972647980992E+72</v>
      </c>
      <c r="R1699">
        <f t="shared" si="444"/>
        <v>3.9771730105843258E+76</v>
      </c>
      <c r="S1699">
        <f t="shared" si="445"/>
        <v>1.1489812619760084E-4</v>
      </c>
      <c r="T1699" s="225">
        <f t="shared" si="446"/>
        <v>0.99987792074092052</v>
      </c>
      <c r="U1699">
        <f t="shared" si="447"/>
        <v>2.5704547114489358E+72</v>
      </c>
      <c r="V1699">
        <f t="shared" si="448"/>
        <v>2.651448673722883E+75</v>
      </c>
      <c r="W1699">
        <f t="shared" si="449"/>
        <v>9.694529397922593E-4</v>
      </c>
      <c r="X1699" s="225">
        <f t="shared" si="450"/>
        <v>0.99877920740916171</v>
      </c>
      <c r="Y1699">
        <f t="shared" si="451"/>
        <v>1.5754399844364429E+72</v>
      </c>
      <c r="Z1699">
        <f t="shared" si="452"/>
        <v>3.7877838196041043E+74</v>
      </c>
      <c r="AA1699">
        <f t="shared" si="453"/>
        <v>4.1592658384635751E-3</v>
      </c>
      <c r="AB1699">
        <f t="shared" si="454"/>
        <v>0.99372867031959955</v>
      </c>
    </row>
    <row r="1700" spans="1:28" hidden="1" x14ac:dyDescent="0.2">
      <c r="A1700"/>
      <c r="B1700"/>
      <c r="C1700"/>
      <c r="D1700"/>
      <c r="E1700"/>
      <c r="F1700"/>
      <c r="G1700"/>
      <c r="H1700"/>
      <c r="I1700"/>
      <c r="J1700"/>
      <c r="K1700"/>
      <c r="L1700"/>
      <c r="M1700"/>
      <c r="N1700"/>
      <c r="O1700">
        <f t="shared" si="455"/>
        <v>15</v>
      </c>
      <c r="P1700" s="224">
        <v>18</v>
      </c>
      <c r="Q1700">
        <f t="shared" si="443"/>
        <v>8.3777783187966982E+72</v>
      </c>
      <c r="R1700">
        <f t="shared" si="444"/>
        <v>3.9771730105843258E+76</v>
      </c>
      <c r="S1700">
        <f t="shared" si="445"/>
        <v>2.1064656469560613E-4</v>
      </c>
      <c r="T1700" s="225">
        <f t="shared" si="446"/>
        <v>0.99976302261472294</v>
      </c>
      <c r="U1700">
        <f t="shared" si="447"/>
        <v>4.3158251945315393E+72</v>
      </c>
      <c r="V1700">
        <f t="shared" si="448"/>
        <v>2.651448673722883E+75</v>
      </c>
      <c r="W1700">
        <f t="shared" si="449"/>
        <v>1.6277234544660128E-3</v>
      </c>
      <c r="X1700" s="225">
        <f t="shared" si="450"/>
        <v>0.99780975446936948</v>
      </c>
      <c r="Y1700">
        <f t="shared" si="451"/>
        <v>2.4276516719239956E+72</v>
      </c>
      <c r="Z1700">
        <f t="shared" si="452"/>
        <v>3.7877838196041043E+74</v>
      </c>
      <c r="AA1700">
        <f t="shared" si="453"/>
        <v>6.4091611019599622E-3</v>
      </c>
      <c r="AB1700">
        <f t="shared" si="454"/>
        <v>0.98956940448113595</v>
      </c>
    </row>
    <row r="1701" spans="1:28" hidden="1" x14ac:dyDescent="0.2">
      <c r="A1701"/>
      <c r="B1701"/>
      <c r="C1701"/>
      <c r="D1701"/>
      <c r="E1701"/>
      <c r="F1701"/>
      <c r="G1701"/>
      <c r="H1701"/>
      <c r="I1701"/>
      <c r="J1701"/>
      <c r="K1701"/>
      <c r="L1701"/>
      <c r="M1701"/>
      <c r="N1701"/>
      <c r="O1701">
        <f t="shared" si="455"/>
        <v>15</v>
      </c>
      <c r="P1701" s="224">
        <v>19</v>
      </c>
      <c r="Q1701">
        <f t="shared" si="443"/>
        <v>1.4991813833635827E+73</v>
      </c>
      <c r="R1701">
        <f t="shared" si="444"/>
        <v>3.9771730105843258E+76</v>
      </c>
      <c r="S1701">
        <f t="shared" si="445"/>
        <v>3.7694648419212798E-4</v>
      </c>
      <c r="T1701" s="225">
        <f t="shared" si="446"/>
        <v>0.99955237605002734</v>
      </c>
      <c r="U1701">
        <f t="shared" si="447"/>
        <v>7.0549712158287939E+72</v>
      </c>
      <c r="V1701">
        <f t="shared" si="448"/>
        <v>2.651448673722883E+75</v>
      </c>
      <c r="W1701">
        <f t="shared" si="449"/>
        <v>2.6607987119444975E-3</v>
      </c>
      <c r="X1701" s="225">
        <f t="shared" si="450"/>
        <v>0.99618203101490344</v>
      </c>
      <c r="Y1701">
        <f t="shared" si="451"/>
        <v>3.6343791111844524E+72</v>
      </c>
      <c r="Z1701">
        <f t="shared" si="452"/>
        <v>3.7877838196041043E+74</v>
      </c>
      <c r="AA1701">
        <f t="shared" si="453"/>
        <v>9.5950014157996869E-3</v>
      </c>
      <c r="AB1701">
        <f t="shared" si="454"/>
        <v>0.98316024337917596</v>
      </c>
    </row>
    <row r="1702" spans="1:28" hidden="1" x14ac:dyDescent="0.2">
      <c r="A1702"/>
      <c r="B1702"/>
      <c r="C1702"/>
      <c r="D1702"/>
      <c r="E1702"/>
      <c r="F1702"/>
      <c r="G1702"/>
      <c r="H1702"/>
      <c r="I1702"/>
      <c r="J1702"/>
      <c r="K1702"/>
      <c r="L1702"/>
      <c r="M1702"/>
      <c r="N1702"/>
      <c r="O1702">
        <f t="shared" si="455"/>
        <v>15</v>
      </c>
      <c r="P1702" s="224">
        <v>20</v>
      </c>
      <c r="Q1702">
        <f t="shared" si="443"/>
        <v>2.623567420886263E+73</v>
      </c>
      <c r="R1702">
        <f t="shared" si="444"/>
        <v>3.9771730105843258E+76</v>
      </c>
      <c r="S1702">
        <f t="shared" si="445"/>
        <v>6.5965634733622228E-4</v>
      </c>
      <c r="T1702" s="225">
        <f t="shared" si="446"/>
        <v>0.99917542956583516</v>
      </c>
      <c r="U1702">
        <f t="shared" si="447"/>
        <v>1.1243860375226874E+73</v>
      </c>
      <c r="V1702">
        <f t="shared" si="448"/>
        <v>2.651448673722883E+75</v>
      </c>
      <c r="W1702">
        <f t="shared" si="449"/>
        <v>4.2406479471614432E-3</v>
      </c>
      <c r="X1702" s="225">
        <f t="shared" si="450"/>
        <v>0.99352123230295897</v>
      </c>
      <c r="Y1702">
        <f t="shared" si="451"/>
        <v>5.2912284118715976E+72</v>
      </c>
      <c r="Z1702">
        <f t="shared" si="452"/>
        <v>3.7877838196041043E+74</v>
      </c>
      <c r="AA1702">
        <f t="shared" si="453"/>
        <v>1.3969193237708672E-2</v>
      </c>
      <c r="AB1702">
        <f t="shared" si="454"/>
        <v>0.97356524196337624</v>
      </c>
    </row>
    <row r="1703" spans="1:28" hidden="1" x14ac:dyDescent="0.2">
      <c r="A1703"/>
      <c r="B1703"/>
      <c r="C1703"/>
      <c r="D1703"/>
      <c r="E1703"/>
      <c r="F1703"/>
      <c r="G1703"/>
      <c r="H1703"/>
      <c r="I1703"/>
      <c r="J1703"/>
      <c r="K1703"/>
      <c r="L1703"/>
      <c r="M1703"/>
      <c r="N1703"/>
      <c r="O1703">
        <f t="shared" si="455"/>
        <v>15</v>
      </c>
      <c r="P1703" s="224">
        <v>21</v>
      </c>
      <c r="Q1703">
        <f t="shared" si="443"/>
        <v>4.4975441500907809E+73</v>
      </c>
      <c r="R1703">
        <f t="shared" si="444"/>
        <v>3.9771730105843258E+76</v>
      </c>
      <c r="S1703">
        <f t="shared" si="445"/>
        <v>1.1308394525763922E-3</v>
      </c>
      <c r="T1703" s="225">
        <f t="shared" si="446"/>
        <v>0.99851577321849894</v>
      </c>
      <c r="U1703">
        <f t="shared" si="447"/>
        <v>1.7490449472575092E+73</v>
      </c>
      <c r="V1703">
        <f t="shared" si="448"/>
        <v>2.651448673722883E+75</v>
      </c>
      <c r="W1703">
        <f t="shared" si="449"/>
        <v>6.5965634733622276E-3</v>
      </c>
      <c r="X1703" s="225">
        <f t="shared" si="450"/>
        <v>0.98928058435579758</v>
      </c>
      <c r="Y1703">
        <f t="shared" si="451"/>
        <v>7.495906916817918E+72</v>
      </c>
      <c r="Z1703">
        <f t="shared" si="452"/>
        <v>3.7877838196041043E+74</v>
      </c>
      <c r="AA1703">
        <f t="shared" si="453"/>
        <v>1.9789690420086815E-2</v>
      </c>
      <c r="AB1703">
        <f t="shared" si="454"/>
        <v>0.95959604872566762</v>
      </c>
    </row>
    <row r="1704" spans="1:28" hidden="1" x14ac:dyDescent="0.2">
      <c r="A1704"/>
      <c r="B1704"/>
      <c r="C1704"/>
      <c r="D1704"/>
      <c r="E1704"/>
      <c r="F1704"/>
      <c r="G1704"/>
      <c r="H1704"/>
      <c r="I1704"/>
      <c r="J1704"/>
      <c r="K1704"/>
      <c r="L1704"/>
      <c r="M1704"/>
      <c r="N1704"/>
      <c r="O1704">
        <f t="shared" si="455"/>
        <v>15</v>
      </c>
      <c r="P1704" s="224">
        <v>22</v>
      </c>
      <c r="Q1704">
        <f t="shared" si="443"/>
        <v>7.564051525152472E+73</v>
      </c>
      <c r="R1704">
        <f t="shared" si="444"/>
        <v>3.9771730105843258E+76</v>
      </c>
      <c r="S1704">
        <f t="shared" si="445"/>
        <v>1.9018663520602446E-3</v>
      </c>
      <c r="T1704" s="225">
        <f t="shared" si="446"/>
        <v>0.99738493376592252</v>
      </c>
      <c r="U1704">
        <f t="shared" si="447"/>
        <v>2.6576397250536423E+73</v>
      </c>
      <c r="V1704">
        <f t="shared" si="448"/>
        <v>2.651448673722883E+75</v>
      </c>
      <c r="W1704">
        <f t="shared" si="449"/>
        <v>1.0023349693290749E-2</v>
      </c>
      <c r="X1704" s="225">
        <f t="shared" si="450"/>
        <v>0.98268402088243534</v>
      </c>
      <c r="Y1704">
        <f t="shared" si="451"/>
        <v>1.0335265597430735E+73</v>
      </c>
      <c r="Z1704">
        <f t="shared" si="452"/>
        <v>3.7877838196041043E+74</v>
      </c>
      <c r="AA1704">
        <f t="shared" si="453"/>
        <v>2.7285785276180221E-2</v>
      </c>
      <c r="AB1704">
        <f t="shared" si="454"/>
        <v>0.93980635830558079</v>
      </c>
    </row>
    <row r="1705" spans="1:28" hidden="1" x14ac:dyDescent="0.2">
      <c r="A1705"/>
      <c r="B1705"/>
      <c r="C1705"/>
      <c r="D1705"/>
      <c r="E1705"/>
      <c r="F1705"/>
      <c r="G1705"/>
      <c r="H1705"/>
      <c r="I1705"/>
      <c r="J1705"/>
      <c r="K1705"/>
      <c r="L1705"/>
      <c r="M1705"/>
      <c r="N1705"/>
      <c r="O1705">
        <f t="shared" si="455"/>
        <v>15</v>
      </c>
      <c r="P1705" s="224">
        <v>23</v>
      </c>
      <c r="Q1705">
        <f t="shared" si="443"/>
        <v>1.2497128606774035E+74</v>
      </c>
      <c r="R1705">
        <f t="shared" si="444"/>
        <v>3.9771730105843258E+76</v>
      </c>
      <c r="S1705">
        <f t="shared" si="445"/>
        <v>3.1422139729691966E-3</v>
      </c>
      <c r="T1705" s="225">
        <f t="shared" si="446"/>
        <v>0.99548306741386228</v>
      </c>
      <c r="U1705">
        <f t="shared" si="447"/>
        <v>3.9464616652969429E+73</v>
      </c>
      <c r="V1705">
        <f t="shared" si="448"/>
        <v>2.651448673722883E+75</v>
      </c>
      <c r="W1705">
        <f t="shared" si="449"/>
        <v>1.4884171450906271E-2</v>
      </c>
      <c r="X1705" s="225">
        <f t="shared" si="450"/>
        <v>0.97266067118914457</v>
      </c>
      <c r="Y1705">
        <f t="shared" si="451"/>
        <v>1.3865946391584228E+73</v>
      </c>
      <c r="Z1705">
        <f t="shared" si="452"/>
        <v>3.7877838196041043E+74</v>
      </c>
      <c r="AA1705">
        <f t="shared" si="453"/>
        <v>3.6607016271148977E-2</v>
      </c>
      <c r="AB1705">
        <f t="shared" si="454"/>
        <v>0.91252057302940059</v>
      </c>
    </row>
    <row r="1706" spans="1:28" hidden="1" x14ac:dyDescent="0.2">
      <c r="A1706"/>
      <c r="B1706"/>
      <c r="C1706"/>
      <c r="D1706"/>
      <c r="E1706"/>
      <c r="F1706"/>
      <c r="G1706"/>
      <c r="H1706"/>
      <c r="I1706"/>
      <c r="J1706"/>
      <c r="K1706"/>
      <c r="L1706"/>
      <c r="M1706"/>
      <c r="N1706"/>
      <c r="O1706">
        <f t="shared" si="455"/>
        <v>15</v>
      </c>
      <c r="P1706" s="224">
        <v>24</v>
      </c>
      <c r="Q1706">
        <f t="shared" si="443"/>
        <v>2.0307833986007554E+74</v>
      </c>
      <c r="R1706">
        <f t="shared" si="444"/>
        <v>3.9771730105843258E+76</v>
      </c>
      <c r="S1706">
        <f t="shared" si="445"/>
        <v>5.1060977060748804E-3</v>
      </c>
      <c r="T1706" s="225">
        <f t="shared" si="446"/>
        <v>0.99234085344089307</v>
      </c>
      <c r="U1706">
        <f t="shared" si="447"/>
        <v>5.727850611438095E+73</v>
      </c>
      <c r="V1706">
        <f t="shared" si="448"/>
        <v>2.651448673722883E+75</v>
      </c>
      <c r="W1706">
        <f t="shared" si="449"/>
        <v>2.1602721064163218E-2</v>
      </c>
      <c r="X1706" s="225">
        <f t="shared" si="450"/>
        <v>0.95777649973823831</v>
      </c>
      <c r="Y1706">
        <f t="shared" si="451"/>
        <v>1.8087949299277648E+73</v>
      </c>
      <c r="Z1706">
        <f t="shared" si="452"/>
        <v>3.7877838196041043E+74</v>
      </c>
      <c r="AA1706">
        <f t="shared" si="453"/>
        <v>4.7753383404991114E-2</v>
      </c>
      <c r="AB1706">
        <f t="shared" si="454"/>
        <v>0.87591355675825167</v>
      </c>
    </row>
    <row r="1707" spans="1:28" hidden="1" x14ac:dyDescent="0.2">
      <c r="A1707"/>
      <c r="B1707"/>
      <c r="C1707"/>
      <c r="D1707"/>
      <c r="E1707"/>
      <c r="F1707"/>
      <c r="G1707"/>
      <c r="H1707"/>
      <c r="I1707"/>
      <c r="J1707"/>
      <c r="K1707"/>
      <c r="L1707"/>
      <c r="M1707"/>
      <c r="N1707"/>
      <c r="O1707">
        <f t="shared" si="455"/>
        <v>15</v>
      </c>
      <c r="P1707" s="224">
        <v>25</v>
      </c>
      <c r="Q1707">
        <f t="shared" si="443"/>
        <v>3.2492534377612337E+74</v>
      </c>
      <c r="R1707">
        <f t="shared" si="444"/>
        <v>3.9771730105843258E+76</v>
      </c>
      <c r="S1707">
        <f t="shared" si="445"/>
        <v>8.1697563297198732E-3</v>
      </c>
      <c r="T1707" s="225">
        <f t="shared" si="446"/>
        <v>0.98723475573481823</v>
      </c>
      <c r="U1707">
        <f t="shared" si="447"/>
        <v>8.1231335944030228E+73</v>
      </c>
      <c r="V1707">
        <f t="shared" si="448"/>
        <v>2.651448673722883E+75</v>
      </c>
      <c r="W1707">
        <f t="shared" si="449"/>
        <v>3.0636586236449298E-2</v>
      </c>
      <c r="X1707" s="225">
        <f t="shared" si="450"/>
        <v>0.93617377867407514</v>
      </c>
      <c r="Y1707">
        <f t="shared" si="451"/>
        <v>2.2911402445752389E+73</v>
      </c>
      <c r="Z1707">
        <f t="shared" si="452"/>
        <v>3.7877838196041043E+74</v>
      </c>
      <c r="AA1707">
        <f t="shared" si="453"/>
        <v>6.0487618979657258E-2</v>
      </c>
      <c r="AB1707">
        <f t="shared" si="454"/>
        <v>0.82816017335326053</v>
      </c>
    </row>
    <row r="1708" spans="1:28" hidden="1" x14ac:dyDescent="0.2">
      <c r="A1708"/>
      <c r="B1708"/>
      <c r="C1708"/>
      <c r="D1708"/>
      <c r="E1708"/>
      <c r="F1708"/>
      <c r="G1708"/>
      <c r="H1708"/>
      <c r="I1708"/>
      <c r="J1708"/>
      <c r="K1708"/>
      <c r="L1708"/>
      <c r="M1708"/>
      <c r="N1708"/>
      <c r="O1708">
        <f t="shared" si="455"/>
        <v>15</v>
      </c>
      <c r="P1708" s="224">
        <v>26</v>
      </c>
      <c r="Q1708">
        <f t="shared" si="443"/>
        <v>5.1238227287773046E+74</v>
      </c>
      <c r="R1708">
        <f t="shared" si="444"/>
        <v>3.9771730105843258E+76</v>
      </c>
      <c r="S1708">
        <f t="shared" si="445"/>
        <v>1.2883077289173581E-2</v>
      </c>
      <c r="T1708" s="225">
        <f t="shared" si="446"/>
        <v>0.97906499940509839</v>
      </c>
      <c r="U1708">
        <f t="shared" si="447"/>
        <v>1.1247415746096579E+74</v>
      </c>
      <c r="V1708">
        <f t="shared" si="448"/>
        <v>2.651448673722883E+75</v>
      </c>
      <c r="W1708">
        <f t="shared" si="449"/>
        <v>4.2419888635083967E-2</v>
      </c>
      <c r="X1708" s="225">
        <f t="shared" si="450"/>
        <v>0.90553719243762587</v>
      </c>
      <c r="Y1708">
        <f t="shared" si="451"/>
        <v>2.8118539365241238E+73</v>
      </c>
      <c r="Z1708">
        <f t="shared" si="452"/>
        <v>3.7877838196041043E+74</v>
      </c>
      <c r="AA1708">
        <f t="shared" si="453"/>
        <v>7.4234805111396671E-2</v>
      </c>
      <c r="AB1708">
        <f t="shared" si="454"/>
        <v>0.76767255437360327</v>
      </c>
    </row>
    <row r="1709" spans="1:28" hidden="1" x14ac:dyDescent="0.2">
      <c r="A1709"/>
      <c r="B1709"/>
      <c r="C1709"/>
      <c r="D1709"/>
      <c r="E1709"/>
      <c r="F1709"/>
      <c r="G1709"/>
      <c r="H1709"/>
      <c r="I1709"/>
      <c r="J1709"/>
      <c r="K1709"/>
      <c r="L1709"/>
      <c r="M1709"/>
      <c r="N1709"/>
      <c r="O1709">
        <f t="shared" si="455"/>
        <v>15</v>
      </c>
      <c r="P1709" s="224">
        <v>27</v>
      </c>
      <c r="Q1709">
        <f t="shared" si="443"/>
        <v>7.9703909114312848E+74</v>
      </c>
      <c r="R1709">
        <f t="shared" si="444"/>
        <v>3.9771730105843258E+76</v>
      </c>
      <c r="S1709">
        <f t="shared" si="445"/>
        <v>2.0040342449825374E-2</v>
      </c>
      <c r="T1709" s="225">
        <f t="shared" si="446"/>
        <v>0.9661819221159248</v>
      </c>
      <c r="U1709">
        <f t="shared" si="447"/>
        <v>1.5181696974154969E+74</v>
      </c>
      <c r="V1709">
        <f t="shared" si="448"/>
        <v>2.651448673722883E+75</v>
      </c>
      <c r="W1709">
        <f t="shared" si="449"/>
        <v>5.7258121285215909E-2</v>
      </c>
      <c r="X1709" s="225">
        <f t="shared" si="450"/>
        <v>0.86311730380254192</v>
      </c>
      <c r="Y1709">
        <f t="shared" si="451"/>
        <v>3.3325676284730592E+73</v>
      </c>
      <c r="Z1709">
        <f t="shared" si="452"/>
        <v>3.7877838196041043E+74</v>
      </c>
      <c r="AA1709">
        <f t="shared" si="453"/>
        <v>8.7981991243137422E-2</v>
      </c>
      <c r="AB1709">
        <f t="shared" si="454"/>
        <v>0.69343774926220658</v>
      </c>
    </row>
    <row r="1710" spans="1:28" hidden="1" x14ac:dyDescent="0.2">
      <c r="A1710"/>
      <c r="B1710"/>
      <c r="C1710"/>
      <c r="D1710"/>
      <c r="E1710"/>
      <c r="F1710"/>
      <c r="G1710"/>
      <c r="H1710"/>
      <c r="I1710"/>
      <c r="J1710"/>
      <c r="K1710"/>
      <c r="L1710"/>
      <c r="M1710"/>
      <c r="N1710"/>
      <c r="O1710">
        <f t="shared" si="455"/>
        <v>15</v>
      </c>
      <c r="P1710" s="224">
        <v>28</v>
      </c>
      <c r="Q1710">
        <f t="shared" si="443"/>
        <v>1.2240243185412606E+75</v>
      </c>
      <c r="R1710">
        <f t="shared" si="444"/>
        <v>3.9771730105843258E+76</v>
      </c>
      <c r="S1710">
        <f t="shared" si="445"/>
        <v>3.0776240190803945E-2</v>
      </c>
      <c r="T1710" s="225">
        <f t="shared" si="446"/>
        <v>0.94614157966609946</v>
      </c>
      <c r="U1710">
        <f t="shared" si="447"/>
        <v>1.9925977278578214E+74</v>
      </c>
      <c r="V1710">
        <f t="shared" si="448"/>
        <v>2.651448673722883E+75</v>
      </c>
      <c r="W1710">
        <f t="shared" si="449"/>
        <v>7.5151284186845191E-2</v>
      </c>
      <c r="X1710" s="225">
        <f t="shared" si="450"/>
        <v>0.80585918251732602</v>
      </c>
      <c r="Y1710">
        <f t="shared" si="451"/>
        <v>3.7954242435387436E+73</v>
      </c>
      <c r="Z1710">
        <f t="shared" si="452"/>
        <v>3.7877838196041043E+74</v>
      </c>
      <c r="AA1710">
        <f t="shared" si="453"/>
        <v>0.10020171224912824</v>
      </c>
      <c r="AB1710">
        <f t="shared" si="454"/>
        <v>0.60545575801906915</v>
      </c>
    </row>
    <row r="1711" spans="1:28" hidden="1" x14ac:dyDescent="0.2">
      <c r="A1711"/>
      <c r="B1711"/>
      <c r="C1711"/>
      <c r="D1711"/>
      <c r="E1711"/>
      <c r="F1711"/>
      <c r="G1711"/>
      <c r="H1711"/>
      <c r="I1711"/>
      <c r="J1711"/>
      <c r="K1711"/>
      <c r="L1711"/>
      <c r="M1711"/>
      <c r="N1711"/>
      <c r="O1711">
        <f t="shared" si="455"/>
        <v>15</v>
      </c>
      <c r="P1711" s="224">
        <v>29</v>
      </c>
      <c r="Q1711">
        <f t="shared" si="443"/>
        <v>1.857140345372917E+75</v>
      </c>
      <c r="R1711">
        <f t="shared" si="444"/>
        <v>3.9771730105843258E+76</v>
      </c>
      <c r="S1711">
        <f t="shared" si="445"/>
        <v>4.6694985117081096E-2</v>
      </c>
      <c r="T1711" s="225">
        <f t="shared" si="446"/>
        <v>0.91536533947529553</v>
      </c>
      <c r="U1711">
        <f t="shared" si="447"/>
        <v>2.532464107326746E+74</v>
      </c>
      <c r="V1711">
        <f t="shared" si="448"/>
        <v>2.651448673722883E+75</v>
      </c>
      <c r="W1711">
        <f t="shared" si="449"/>
        <v>9.5512469557667456E-2</v>
      </c>
      <c r="X1711" s="225">
        <f t="shared" si="450"/>
        <v>0.73070789833048078</v>
      </c>
      <c r="Y1711">
        <f t="shared" si="451"/>
        <v>4.1226159886713549E+73</v>
      </c>
      <c r="Z1711">
        <f t="shared" si="452"/>
        <v>3.7877838196041043E+74</v>
      </c>
      <c r="AA1711">
        <f t="shared" si="453"/>
        <v>0.10883979089129345</v>
      </c>
      <c r="AB1711">
        <f t="shared" si="454"/>
        <v>0.50525404576994093</v>
      </c>
    </row>
    <row r="1712" spans="1:28" hidden="1" x14ac:dyDescent="0.2">
      <c r="A1712"/>
      <c r="B1712"/>
      <c r="C1712"/>
      <c r="D1712"/>
      <c r="E1712"/>
      <c r="F1712"/>
      <c r="G1712"/>
      <c r="H1712"/>
      <c r="I1712"/>
      <c r="J1712"/>
      <c r="K1712"/>
      <c r="L1712"/>
      <c r="M1712"/>
      <c r="N1712"/>
      <c r="O1712">
        <f t="shared" si="455"/>
        <v>15</v>
      </c>
      <c r="P1712" s="224">
        <v>30</v>
      </c>
      <c r="Q1712">
        <f t="shared" si="443"/>
        <v>2.7857105180594901E+75</v>
      </c>
      <c r="R1712">
        <f t="shared" si="444"/>
        <v>3.9771730105843258E+76</v>
      </c>
      <c r="S1712">
        <f t="shared" si="445"/>
        <v>7.004247767562452E-2</v>
      </c>
      <c r="T1712" s="225">
        <f t="shared" si="446"/>
        <v>0.86867035435821438</v>
      </c>
      <c r="U1712">
        <f t="shared" si="447"/>
        <v>3.0952339089548616E+74</v>
      </c>
      <c r="V1712">
        <f t="shared" si="448"/>
        <v>2.651448673722883E+75</v>
      </c>
      <c r="W1712">
        <f t="shared" si="449"/>
        <v>0.11673746279270276</v>
      </c>
      <c r="X1712" s="225">
        <f t="shared" si="450"/>
        <v>0.63519542877281332</v>
      </c>
      <c r="Y1712">
        <f t="shared" si="451"/>
        <v>4.2207735122112424E+73</v>
      </c>
      <c r="Z1712">
        <f t="shared" si="452"/>
        <v>3.7877838196041043E+74</v>
      </c>
      <c r="AA1712">
        <f t="shared" si="453"/>
        <v>0.11143121448394576</v>
      </c>
      <c r="AB1712">
        <f t="shared" si="454"/>
        <v>0.39641425487864745</v>
      </c>
    </row>
    <row r="1713" spans="1:28" hidden="1" x14ac:dyDescent="0.2">
      <c r="A1713"/>
      <c r="B1713"/>
      <c r="C1713"/>
      <c r="D1713"/>
      <c r="E1713"/>
      <c r="F1713"/>
      <c r="G1713"/>
      <c r="H1713"/>
      <c r="I1713"/>
      <c r="J1713"/>
      <c r="K1713"/>
      <c r="L1713"/>
      <c r="M1713"/>
      <c r="N1713"/>
      <c r="O1713">
        <f t="shared" si="455"/>
        <v>15</v>
      </c>
      <c r="P1713" s="224">
        <v>31</v>
      </c>
      <c r="Q1713">
        <f t="shared" si="443"/>
        <v>4.1336349622816255E+75</v>
      </c>
      <c r="R1713">
        <f t="shared" si="444"/>
        <v>3.9771730105843258E+76</v>
      </c>
      <c r="S1713">
        <f t="shared" si="445"/>
        <v>0.10393399913156688</v>
      </c>
      <c r="T1713" s="225">
        <f t="shared" si="446"/>
        <v>0.79862787668258983</v>
      </c>
      <c r="U1713">
        <f t="shared" si="447"/>
        <v>3.5944651845928903E+74</v>
      </c>
      <c r="V1713">
        <f t="shared" si="448"/>
        <v>2.651448673722883E+75</v>
      </c>
      <c r="W1713">
        <f t="shared" si="449"/>
        <v>0.13556608582378943</v>
      </c>
      <c r="X1713" s="225">
        <f t="shared" si="450"/>
        <v>0.51845796598011051</v>
      </c>
      <c r="Y1713">
        <f t="shared" si="451"/>
        <v>3.9938502051030478E+73</v>
      </c>
      <c r="Z1713">
        <f t="shared" si="452"/>
        <v>3.7877838196041043E+74</v>
      </c>
      <c r="AA1713">
        <f t="shared" si="453"/>
        <v>0.10544028897405452</v>
      </c>
      <c r="AB1713">
        <f t="shared" si="454"/>
        <v>0.28498304039470168</v>
      </c>
    </row>
    <row r="1714" spans="1:28" hidden="1" x14ac:dyDescent="0.2">
      <c r="A1714"/>
      <c r="B1714"/>
      <c r="C1714"/>
      <c r="D1714"/>
      <c r="E1714"/>
      <c r="F1714"/>
      <c r="G1714"/>
      <c r="H1714"/>
      <c r="I1714"/>
      <c r="J1714"/>
      <c r="K1714"/>
      <c r="L1714"/>
      <c r="M1714"/>
      <c r="N1714"/>
      <c r="O1714">
        <f t="shared" si="455"/>
        <v>15</v>
      </c>
      <c r="P1714" s="224">
        <v>32</v>
      </c>
      <c r="Q1714">
        <f t="shared" si="443"/>
        <v>6.071276350851336E+75</v>
      </c>
      <c r="R1714">
        <f t="shared" si="444"/>
        <v>3.9771730105843258E+76</v>
      </c>
      <c r="S1714">
        <f t="shared" si="445"/>
        <v>0.15265306122449385</v>
      </c>
      <c r="T1714" s="225">
        <f t="shared" si="446"/>
        <v>0.69469387755102296</v>
      </c>
      <c r="U1714">
        <f t="shared" si="447"/>
        <v>3.8752827771390239E+74</v>
      </c>
      <c r="V1714">
        <f t="shared" si="448"/>
        <v>2.651448673722883E+75</v>
      </c>
      <c r="W1714">
        <f t="shared" si="449"/>
        <v>0.14615718627876598</v>
      </c>
      <c r="X1714" s="225">
        <f t="shared" si="450"/>
        <v>0.38289188015632108</v>
      </c>
      <c r="Y1714">
        <f t="shared" si="451"/>
        <v>3.3698111105558352E+73</v>
      </c>
      <c r="Z1714">
        <f t="shared" si="452"/>
        <v>3.7877838196041043E+74</v>
      </c>
      <c r="AA1714">
        <f t="shared" si="453"/>
        <v>8.8965243821862161E-2</v>
      </c>
      <c r="AB1714">
        <f t="shared" si="454"/>
        <v>0.17954275142064713</v>
      </c>
    </row>
    <row r="1715" spans="1:28" hidden="1" x14ac:dyDescent="0.2">
      <c r="A1715"/>
      <c r="B1715"/>
      <c r="C1715"/>
      <c r="D1715"/>
      <c r="E1715"/>
      <c r="F1715"/>
      <c r="G1715"/>
      <c r="H1715"/>
      <c r="I1715"/>
      <c r="J1715"/>
      <c r="K1715"/>
      <c r="L1715"/>
      <c r="M1715"/>
      <c r="N1715"/>
      <c r="O1715">
        <f t="shared" si="455"/>
        <v>15</v>
      </c>
      <c r="P1715" s="224">
        <v>33</v>
      </c>
      <c r="Q1715">
        <f t="shared" si="443"/>
        <v>8.8309474194199207E+75</v>
      </c>
      <c r="R1715">
        <f t="shared" si="444"/>
        <v>3.9771730105843258E+76</v>
      </c>
      <c r="S1715">
        <f t="shared" si="445"/>
        <v>0.22204081632653136</v>
      </c>
      <c r="T1715" s="225">
        <f t="shared" si="446"/>
        <v>0.54204081632652912</v>
      </c>
      <c r="U1715">
        <f t="shared" si="447"/>
        <v>3.6795614247583862E+74</v>
      </c>
      <c r="V1715">
        <f t="shared" si="448"/>
        <v>2.651448673722883E+75</v>
      </c>
      <c r="W1715">
        <f t="shared" si="449"/>
        <v>0.13877551020408538</v>
      </c>
      <c r="X1715" s="225">
        <f t="shared" si="450"/>
        <v>0.23673469387755511</v>
      </c>
      <c r="Y1715">
        <f t="shared" si="451"/>
        <v>2.3486562285691055E+73</v>
      </c>
      <c r="Z1715">
        <f t="shared" si="452"/>
        <v>3.7877838196041043E+74</v>
      </c>
      <c r="AA1715">
        <f t="shared" si="453"/>
        <v>6.2006079027355498E-2</v>
      </c>
      <c r="AB1715">
        <f t="shared" si="454"/>
        <v>9.0577507598784954E-2</v>
      </c>
    </row>
    <row r="1716" spans="1:28" hidden="1" x14ac:dyDescent="0.2">
      <c r="A1716"/>
      <c r="B1716"/>
      <c r="C1716"/>
      <c r="D1716"/>
      <c r="E1716"/>
      <c r="F1716"/>
      <c r="G1716"/>
      <c r="H1716"/>
      <c r="I1716"/>
      <c r="J1716"/>
      <c r="K1716"/>
      <c r="L1716"/>
      <c r="M1716"/>
      <c r="N1716"/>
      <c r="O1716">
        <f t="shared" si="455"/>
        <v>15</v>
      </c>
      <c r="P1716" s="224">
        <v>34</v>
      </c>
      <c r="Q1716">
        <f t="shared" si="443"/>
        <v>1.2726953633869753E+76</v>
      </c>
      <c r="R1716">
        <f t="shared" si="444"/>
        <v>3.9771730105843258E+76</v>
      </c>
      <c r="S1716">
        <f t="shared" si="445"/>
        <v>0.31999999999999773</v>
      </c>
      <c r="T1716" s="225">
        <f t="shared" si="446"/>
        <v>0.31999999999999773</v>
      </c>
      <c r="U1716">
        <f t="shared" si="447"/>
        <v>2.5973374762999762E+74</v>
      </c>
      <c r="V1716">
        <f t="shared" si="448"/>
        <v>2.651448673722883E+75</v>
      </c>
      <c r="W1716">
        <f t="shared" si="449"/>
        <v>9.795918367346973E-2</v>
      </c>
      <c r="X1716" s="225">
        <f t="shared" si="450"/>
        <v>9.795918367346973E-2</v>
      </c>
      <c r="Y1716">
        <f t="shared" si="451"/>
        <v>1.0822239484583489E+73</v>
      </c>
      <c r="Z1716">
        <f t="shared" si="452"/>
        <v>3.7877838196041043E+74</v>
      </c>
      <c r="AA1716">
        <f t="shared" si="453"/>
        <v>2.8571428571429452E-2</v>
      </c>
      <c r="AB1716">
        <f t="shared" si="454"/>
        <v>2.8571428571429452E-2</v>
      </c>
    </row>
    <row r="1717" spans="1:28" hidden="1" x14ac:dyDescent="0.2">
      <c r="A1717"/>
      <c r="B1717"/>
      <c r="C1717"/>
      <c r="D1717"/>
      <c r="E1717"/>
      <c r="F1717"/>
      <c r="G1717"/>
      <c r="H1717"/>
      <c r="I1717"/>
      <c r="J1717"/>
      <c r="K1717"/>
      <c r="L1717"/>
      <c r="M1717"/>
      <c r="N1717"/>
      <c r="O1717">
        <f t="shared" si="455"/>
        <v>15</v>
      </c>
      <c r="P1717" s="224">
        <v>35</v>
      </c>
      <c r="Q1717">
        <f t="shared" si="443"/>
        <v>0</v>
      </c>
      <c r="R1717">
        <f t="shared" si="444"/>
        <v>3.9771730105843258E+76</v>
      </c>
      <c r="S1717">
        <f t="shared" si="445"/>
        <v>0</v>
      </c>
      <c r="T1717" s="225">
        <f>S1717</f>
        <v>0</v>
      </c>
      <c r="U1717">
        <f t="shared" si="447"/>
        <v>0</v>
      </c>
      <c r="V1717">
        <f t="shared" si="448"/>
        <v>2.651448673722883E+75</v>
      </c>
      <c r="W1717">
        <f t="shared" si="449"/>
        <v>0</v>
      </c>
      <c r="X1717" s="225">
        <f>W1717</f>
        <v>0</v>
      </c>
      <c r="Y1717">
        <f t="shared" si="451"/>
        <v>0</v>
      </c>
      <c r="Z1717">
        <f t="shared" si="452"/>
        <v>3.7877838196041043E+74</v>
      </c>
      <c r="AA1717">
        <f t="shared" si="453"/>
        <v>0</v>
      </c>
      <c r="AB1717">
        <f>AA1717</f>
        <v>0</v>
      </c>
    </row>
    <row r="1718" spans="1:28" hidden="1" x14ac:dyDescent="0.2">
      <c r="A1718"/>
      <c r="B1718"/>
      <c r="C1718"/>
      <c r="D1718"/>
      <c r="E1718"/>
      <c r="F1718"/>
      <c r="G1718"/>
      <c r="H1718"/>
      <c r="I1718"/>
      <c r="J1718"/>
      <c r="K1718"/>
      <c r="L1718"/>
      <c r="M1718"/>
      <c r="N1718"/>
      <c r="O1718"/>
      <c r="P1718"/>
      <c r="Q1718"/>
      <c r="R1718"/>
      <c r="S1718"/>
      <c r="T1718"/>
      <c r="U1718"/>
      <c r="V1718"/>
      <c r="W1718"/>
      <c r="X1718"/>
      <c r="Y1718"/>
      <c r="Z1718"/>
      <c r="AA1718"/>
      <c r="AB1718"/>
    </row>
    <row r="1719" spans="1:28" hidden="1" x14ac:dyDescent="0.2">
      <c r="A1719"/>
      <c r="B1719"/>
      <c r="C1719"/>
      <c r="D1719"/>
      <c r="E1719"/>
      <c r="F1719"/>
      <c r="G1719"/>
      <c r="H1719"/>
      <c r="I1719"/>
      <c r="J1719"/>
      <c r="K1719"/>
      <c r="L1719"/>
      <c r="M1719"/>
      <c r="N1719"/>
      <c r="O1719" s="61" t="s">
        <v>60</v>
      </c>
      <c r="P1719"/>
      <c r="Q1719" s="62" t="s">
        <v>33</v>
      </c>
      <c r="R1719" s="62"/>
      <c r="S1719" s="62"/>
      <c r="T1719" s="225" t="s">
        <v>37</v>
      </c>
      <c r="U1719" s="62" t="s">
        <v>34</v>
      </c>
      <c r="V1719" s="62"/>
      <c r="W1719" s="62"/>
      <c r="X1719" s="225" t="s">
        <v>37</v>
      </c>
      <c r="Y1719" s="62" t="s">
        <v>35</v>
      </c>
      <c r="Z1719" s="62"/>
      <c r="AA1719" s="62"/>
      <c r="AB1719" s="62" t="s">
        <v>37</v>
      </c>
    </row>
    <row r="1720" spans="1:28" hidden="1" x14ac:dyDescent="0.2">
      <c r="A1720"/>
      <c r="B1720"/>
      <c r="C1720"/>
      <c r="D1720"/>
      <c r="E1720"/>
      <c r="F1720"/>
      <c r="G1720"/>
      <c r="H1720"/>
      <c r="I1720"/>
      <c r="J1720"/>
      <c r="K1720"/>
      <c r="L1720"/>
      <c r="M1720"/>
      <c r="N1720"/>
      <c r="O1720" t="s">
        <v>38</v>
      </c>
      <c r="P1720" t="s">
        <v>42</v>
      </c>
      <c r="Q1720" s="63" t="s">
        <v>43</v>
      </c>
      <c r="R1720" s="63" t="s">
        <v>44</v>
      </c>
      <c r="S1720" s="63" t="s">
        <v>45</v>
      </c>
      <c r="T1720" s="227" t="s">
        <v>40</v>
      </c>
      <c r="U1720" s="63" t="s">
        <v>43</v>
      </c>
      <c r="V1720" s="63" t="s">
        <v>44</v>
      </c>
      <c r="W1720" s="63" t="s">
        <v>45</v>
      </c>
      <c r="X1720" s="227" t="s">
        <v>40</v>
      </c>
      <c r="Y1720" s="63" t="s">
        <v>43</v>
      </c>
      <c r="Z1720" s="63" t="s">
        <v>44</v>
      </c>
      <c r="AA1720" s="63" t="s">
        <v>45</v>
      </c>
      <c r="AB1720" s="63" t="s">
        <v>40</v>
      </c>
    </row>
    <row r="1721" spans="1:28" hidden="1" x14ac:dyDescent="0.2">
      <c r="A1721"/>
      <c r="B1721"/>
      <c r="C1721"/>
      <c r="D1721"/>
      <c r="E1721"/>
      <c r="F1721"/>
      <c r="G1721"/>
      <c r="H1721"/>
      <c r="I1721"/>
      <c r="J1721"/>
      <c r="K1721"/>
      <c r="L1721"/>
      <c r="M1721"/>
      <c r="N1721"/>
      <c r="O1721">
        <v>16</v>
      </c>
      <c r="P1721" s="224">
        <v>0</v>
      </c>
      <c r="Q1721">
        <f t="shared" ref="Q1721:Q1755" si="456">IF(P1721&lt;=($B$8-O1721),EXP(GAMMALN(O1721+$C$9+$C$11))*COMBIN($B$8-O1721,P1721)*EXP(GAMMALN(P1721+O1721+$C$9))*EXP(GAMMALN($B$8-O1721-P1721+$C$11)),0)</f>
        <v>6.46210180817655E+64</v>
      </c>
      <c r="R1721">
        <f t="shared" ref="R1721:R1755" si="457">EXP(GAMMALN(O1721+$C$9))*EXP(GAMMALN($C$11))*EXP(GAMMALN($B$8+$C$9+$C$11))</f>
        <v>6.3634768169349234E+77</v>
      </c>
      <c r="S1721">
        <f t="shared" ref="S1721:S1755" si="458">Q1721/R1721</f>
        <v>1.0154986014845154E-13</v>
      </c>
      <c r="T1721" s="225">
        <f t="shared" ref="T1721:T1754" si="459">IF(T1722=0,S1721,T1722+S1721)</f>
        <v>1.0000000000000042</v>
      </c>
      <c r="U1721">
        <f t="shared" ref="U1721:U1755" si="460">IF(P1721&lt;=($B$8-O1721),EXP(GAMMALN(O1721+$C$9+$C$11))*COMBIN($B$8-O1721,P1721)*EXP(GAMMALN(P1721+O1721-1+$C$9))*EXP(GAMMALN($B$8-O1721+1-P1721+$C$11)),0)</f>
        <v>1.3731966342374834E+65</v>
      </c>
      <c r="V1721">
        <f t="shared" ref="V1721:V1755" si="461">EXP(GAMMALN(O1721-1+$C$9))*EXP(GAMMALN($C$11+1))*EXP(GAMMALN($B$8+$C$9+$C$11))</f>
        <v>3.9771730105843258E+76</v>
      </c>
      <c r="W1721">
        <f t="shared" ref="W1721:W1755" si="462">U1721/V1721</f>
        <v>3.4526952450472691E-12</v>
      </c>
      <c r="X1721" s="225">
        <f t="shared" ref="X1721:X1754" si="463">IF(X1722=0,W1721,X1722+W1721)</f>
        <v>1.0000000000000109</v>
      </c>
      <c r="Y1721">
        <f t="shared" ref="Y1721:Y1755" si="464">IF(P1721&lt;=($B$8-O1721),EXP(GAMMALN(O1721+$C$9+$C$11))*COMBIN($B$8-O1721,P1721)*EXP(GAMMALN(P1721+O1721-2+$C$9))*EXP(GAMMALN($B$8-O1721+2-P1721+$C$11)),0)</f>
        <v>3.2041254798874528E+65</v>
      </c>
      <c r="Z1721">
        <f t="shared" ref="Z1721:Z1755" si="465">EXP(GAMMALN(O1721-2+$C$9))*EXP(GAMMALN($C$11+2))*EXP(GAMMALN($B$8+$C$9+$C$11))</f>
        <v>5.302897347445766E+75</v>
      </c>
      <c r="AA1721">
        <f t="shared" ref="AA1721:AA1755" si="466">Y1721/Z1721</f>
        <v>6.0422166788327066E-11</v>
      </c>
      <c r="AB1721">
        <f t="shared" ref="AB1721:AB1754" si="467">IF(AB1722=0,AA1721,AB1722+AA1721)</f>
        <v>1.000000000000008</v>
      </c>
    </row>
    <row r="1722" spans="1:28" hidden="1" x14ac:dyDescent="0.2">
      <c r="A1722"/>
      <c r="B1722"/>
      <c r="C1722"/>
      <c r="D1722"/>
      <c r="E1722"/>
      <c r="F1722"/>
      <c r="G1722"/>
      <c r="H1722"/>
      <c r="I1722"/>
      <c r="J1722"/>
      <c r="K1722"/>
      <c r="L1722"/>
      <c r="M1722"/>
      <c r="N1722"/>
      <c r="O1722">
        <f t="shared" ref="O1722:O1755" si="468">O1721</f>
        <v>16</v>
      </c>
      <c r="P1722" s="224">
        <v>1</v>
      </c>
      <c r="Q1722">
        <f t="shared" si="456"/>
        <v>1.0985573073899897E+66</v>
      </c>
      <c r="R1722">
        <f t="shared" si="457"/>
        <v>6.3634768169349234E+77</v>
      </c>
      <c r="S1722">
        <f t="shared" si="458"/>
        <v>1.7263476225236388E-12</v>
      </c>
      <c r="T1722" s="225">
        <f t="shared" si="459"/>
        <v>0.99999999999990263</v>
      </c>
      <c r="U1722">
        <f t="shared" si="460"/>
        <v>2.1324935966982609E+66</v>
      </c>
      <c r="V1722">
        <f t="shared" si="461"/>
        <v>3.9771730105843258E+76</v>
      </c>
      <c r="W1722">
        <f t="shared" si="462"/>
        <v>5.3618326158382412E-11</v>
      </c>
      <c r="X1722" s="225">
        <f t="shared" si="463"/>
        <v>0.99999999999655809</v>
      </c>
      <c r="Y1722">
        <f t="shared" si="464"/>
        <v>4.5315488929836959E+66</v>
      </c>
      <c r="Z1722">
        <f t="shared" si="465"/>
        <v>5.302897347445766E+75</v>
      </c>
      <c r="AA1722">
        <f t="shared" si="466"/>
        <v>8.5454207314919948E-10</v>
      </c>
      <c r="AB1722">
        <f t="shared" si="467"/>
        <v>0.99999999993958577</v>
      </c>
    </row>
    <row r="1723" spans="1:28" hidden="1" x14ac:dyDescent="0.2">
      <c r="A1723"/>
      <c r="B1723"/>
      <c r="C1723"/>
      <c r="D1723"/>
      <c r="E1723"/>
      <c r="F1723"/>
      <c r="G1723"/>
      <c r="H1723"/>
      <c r="I1723"/>
      <c r="J1723"/>
      <c r="K1723"/>
      <c r="L1723"/>
      <c r="M1723"/>
      <c r="N1723"/>
      <c r="O1723">
        <f t="shared" si="468"/>
        <v>16</v>
      </c>
      <c r="P1723" s="224">
        <v>2</v>
      </c>
      <c r="Q1723">
        <f t="shared" si="456"/>
        <v>9.8870157665099268E+66</v>
      </c>
      <c r="R1723">
        <f t="shared" si="457"/>
        <v>6.3634768169349234E+77</v>
      </c>
      <c r="S1723">
        <f t="shared" si="458"/>
        <v>1.553712860271278E-11</v>
      </c>
      <c r="T1723" s="225">
        <f t="shared" si="459"/>
        <v>0.99999999999817624</v>
      </c>
      <c r="U1723">
        <f t="shared" si="460"/>
        <v>1.7576916918239836E+67</v>
      </c>
      <c r="V1723">
        <f t="shared" si="461"/>
        <v>3.9771730105843258E+76</v>
      </c>
      <c r="W1723">
        <f t="shared" si="462"/>
        <v>4.4194499136605169E-10</v>
      </c>
      <c r="X1723" s="225">
        <f t="shared" si="463"/>
        <v>0.99999999994293975</v>
      </c>
      <c r="Y1723">
        <f t="shared" si="464"/>
        <v>3.4119897547172175E+67</v>
      </c>
      <c r="Z1723">
        <f t="shared" si="465"/>
        <v>5.302897347445766E+75</v>
      </c>
      <c r="AA1723">
        <f t="shared" si="466"/>
        <v>6.4341991390058917E-9</v>
      </c>
      <c r="AB1723">
        <f t="shared" si="467"/>
        <v>0.99999999908504367</v>
      </c>
    </row>
    <row r="1724" spans="1:28" hidden="1" x14ac:dyDescent="0.2">
      <c r="A1724"/>
      <c r="B1724"/>
      <c r="C1724"/>
      <c r="D1724"/>
      <c r="E1724"/>
      <c r="F1724"/>
      <c r="G1724"/>
      <c r="H1724"/>
      <c r="I1724"/>
      <c r="J1724"/>
      <c r="K1724"/>
      <c r="L1724"/>
      <c r="M1724"/>
      <c r="N1724"/>
      <c r="O1724">
        <f t="shared" si="468"/>
        <v>16</v>
      </c>
      <c r="P1724" s="224">
        <v>3</v>
      </c>
      <c r="Q1724">
        <f t="shared" si="456"/>
        <v>6.2617766521229462E+67</v>
      </c>
      <c r="R1724">
        <f t="shared" si="457"/>
        <v>6.3634768169349234E+77</v>
      </c>
      <c r="S1724">
        <f t="shared" si="458"/>
        <v>9.8401814483847477E-11</v>
      </c>
      <c r="T1724" s="225">
        <f t="shared" si="459"/>
        <v>0.99999999998263911</v>
      </c>
      <c r="U1724">
        <f t="shared" si="460"/>
        <v>1.0216582958726923E+68</v>
      </c>
      <c r="V1724">
        <f t="shared" si="461"/>
        <v>3.9771730105843258E+76</v>
      </c>
      <c r="W1724">
        <f t="shared" si="462"/>
        <v>2.56880526231518E-9</v>
      </c>
      <c r="X1724" s="225">
        <f t="shared" si="463"/>
        <v>0.99999999950099472</v>
      </c>
      <c r="Y1724">
        <f t="shared" si="464"/>
        <v>1.8162814148847825E+68</v>
      </c>
      <c r="Z1724">
        <f t="shared" si="465"/>
        <v>5.302897347445766E+75</v>
      </c>
      <c r="AA1724">
        <f t="shared" si="466"/>
        <v>3.4250736830869006E-8</v>
      </c>
      <c r="AB1724">
        <f t="shared" si="467"/>
        <v>0.99999999265084449</v>
      </c>
    </row>
    <row r="1725" spans="1:28" hidden="1" x14ac:dyDescent="0.2">
      <c r="A1725"/>
      <c r="B1725"/>
      <c r="C1725"/>
      <c r="D1725"/>
      <c r="E1725"/>
      <c r="F1725"/>
      <c r="G1725"/>
      <c r="H1725"/>
      <c r="I1725"/>
      <c r="J1725"/>
      <c r="K1725"/>
      <c r="L1725"/>
      <c r="M1725"/>
      <c r="N1725"/>
      <c r="O1725">
        <f t="shared" si="468"/>
        <v>16</v>
      </c>
      <c r="P1725" s="224">
        <v>4</v>
      </c>
      <c r="Q1725">
        <f t="shared" si="456"/>
        <v>3.1308883260614642E+68</v>
      </c>
      <c r="R1725">
        <f t="shared" si="457"/>
        <v>6.3634768169349234E+77</v>
      </c>
      <c r="S1725">
        <f t="shared" si="458"/>
        <v>4.9200907241923604E-10</v>
      </c>
      <c r="T1725" s="225">
        <f t="shared" si="459"/>
        <v>0.99999999988423727</v>
      </c>
      <c r="U1725">
        <f t="shared" si="460"/>
        <v>4.6963324890922112E+68</v>
      </c>
      <c r="V1725">
        <f t="shared" si="461"/>
        <v>3.9771730105843258E+76</v>
      </c>
      <c r="W1725">
        <f t="shared" si="462"/>
        <v>1.1808217738061706E-8</v>
      </c>
      <c r="X1725" s="225">
        <f t="shared" si="463"/>
        <v>0.99999999693218944</v>
      </c>
      <c r="Y1725">
        <f t="shared" si="464"/>
        <v>7.6624372190451941E+68</v>
      </c>
      <c r="Z1725">
        <f t="shared" si="465"/>
        <v>5.302897347445766E+75</v>
      </c>
      <c r="AA1725">
        <f t="shared" si="466"/>
        <v>1.4449529600522896E-7</v>
      </c>
      <c r="AB1725">
        <f t="shared" si="467"/>
        <v>0.99999995840010769</v>
      </c>
    </row>
    <row r="1726" spans="1:28" hidden="1" x14ac:dyDescent="0.2">
      <c r="A1726"/>
      <c r="B1726"/>
      <c r="C1726"/>
      <c r="D1726"/>
      <c r="E1726"/>
      <c r="F1726"/>
      <c r="G1726"/>
      <c r="H1726"/>
      <c r="I1726"/>
      <c r="J1726"/>
      <c r="K1726"/>
      <c r="L1726"/>
      <c r="M1726"/>
      <c r="N1726"/>
      <c r="O1726">
        <f t="shared" si="468"/>
        <v>16</v>
      </c>
      <c r="P1726" s="224">
        <v>5</v>
      </c>
      <c r="Q1726">
        <f t="shared" si="456"/>
        <v>1.3149730969458325E+69</v>
      </c>
      <c r="R1726">
        <f t="shared" si="457"/>
        <v>6.3634768169349234E+77</v>
      </c>
      <c r="S1726">
        <f t="shared" si="458"/>
        <v>2.0664381041608189E-9</v>
      </c>
      <c r="T1726" s="225">
        <f t="shared" si="459"/>
        <v>0.99999999939222817</v>
      </c>
      <c r="U1726">
        <f t="shared" si="460"/>
        <v>1.8159152291156496E+69</v>
      </c>
      <c r="V1726">
        <f t="shared" si="461"/>
        <v>3.9771730105843258E+76</v>
      </c>
      <c r="W1726">
        <f t="shared" si="462"/>
        <v>4.5658441920505124E-8</v>
      </c>
      <c r="X1726" s="225">
        <f t="shared" si="463"/>
        <v>0.9999999851239717</v>
      </c>
      <c r="Y1726">
        <f t="shared" si="464"/>
        <v>2.7238728436734818E+69</v>
      </c>
      <c r="Z1726">
        <f t="shared" si="465"/>
        <v>5.302897347445766E+75</v>
      </c>
      <c r="AA1726">
        <f t="shared" si="466"/>
        <v>5.1365747160568419E-7</v>
      </c>
      <c r="AB1726">
        <f t="shared" si="467"/>
        <v>0.99999981390481174</v>
      </c>
    </row>
    <row r="1727" spans="1:28" hidden="1" x14ac:dyDescent="0.2">
      <c r="A1727"/>
      <c r="B1727"/>
      <c r="C1727"/>
      <c r="D1727"/>
      <c r="E1727"/>
      <c r="F1727"/>
      <c r="G1727"/>
      <c r="H1727"/>
      <c r="I1727"/>
      <c r="J1727"/>
      <c r="K1727"/>
      <c r="L1727"/>
      <c r="M1727"/>
      <c r="N1727"/>
      <c r="O1727">
        <f t="shared" si="468"/>
        <v>16</v>
      </c>
      <c r="P1727" s="224">
        <v>6</v>
      </c>
      <c r="Q1727">
        <f t="shared" si="456"/>
        <v>4.8215680221346745E+69</v>
      </c>
      <c r="R1727">
        <f t="shared" si="457"/>
        <v>6.3634768169349234E+77</v>
      </c>
      <c r="S1727">
        <f t="shared" si="458"/>
        <v>7.5769397152562657E-9</v>
      </c>
      <c r="T1727" s="225">
        <f t="shared" si="459"/>
        <v>0.99999999732579004</v>
      </c>
      <c r="U1727">
        <f t="shared" si="460"/>
        <v>6.1365411190805502E+69</v>
      </c>
      <c r="V1727">
        <f t="shared" si="461"/>
        <v>3.9771730105843258E+76</v>
      </c>
      <c r="W1727">
        <f t="shared" si="462"/>
        <v>1.5429404511067449E-7</v>
      </c>
      <c r="X1727" s="225">
        <f t="shared" si="463"/>
        <v>0.99999993946552979</v>
      </c>
      <c r="Y1727">
        <f t="shared" si="464"/>
        <v>8.4742710692063608E+69</v>
      </c>
      <c r="Z1727">
        <f t="shared" si="465"/>
        <v>5.302897347445766E+75</v>
      </c>
      <c r="AA1727">
        <f t="shared" si="466"/>
        <v>1.5980454672176793E-6</v>
      </c>
      <c r="AB1727">
        <f t="shared" si="467"/>
        <v>0.99999930024734018</v>
      </c>
    </row>
    <row r="1728" spans="1:28" hidden="1" x14ac:dyDescent="0.2">
      <c r="A1728"/>
      <c r="B1728"/>
      <c r="C1728"/>
      <c r="D1728"/>
      <c r="E1728"/>
      <c r="F1728"/>
      <c r="G1728"/>
      <c r="H1728"/>
      <c r="I1728"/>
      <c r="J1728"/>
      <c r="K1728"/>
      <c r="L1728"/>
      <c r="M1728"/>
      <c r="N1728"/>
      <c r="O1728">
        <f t="shared" si="468"/>
        <v>16</v>
      </c>
      <c r="P1728" s="224">
        <v>7</v>
      </c>
      <c r="Q1728">
        <f t="shared" si="456"/>
        <v>1.5842294929871189E+70</v>
      </c>
      <c r="R1728">
        <f t="shared" si="457"/>
        <v>6.3634768169349234E+77</v>
      </c>
      <c r="S1728">
        <f t="shared" si="458"/>
        <v>2.4895659064413624E-8</v>
      </c>
      <c r="T1728" s="225">
        <f t="shared" si="459"/>
        <v>0.99999998974885029</v>
      </c>
      <c r="U1728">
        <f t="shared" si="460"/>
        <v>1.8597476656805176E+70</v>
      </c>
      <c r="V1728">
        <f t="shared" si="461"/>
        <v>3.9771730105843258E+76</v>
      </c>
      <c r="W1728">
        <f t="shared" si="462"/>
        <v>4.6760542242724406E-7</v>
      </c>
      <c r="X1728" s="225">
        <f t="shared" si="463"/>
        <v>0.99999978517148469</v>
      </c>
      <c r="Y1728">
        <f t="shared" si="464"/>
        <v>2.3669515745024988E+70</v>
      </c>
      <c r="Z1728">
        <f t="shared" si="465"/>
        <v>5.302897347445766E+75</v>
      </c>
      <c r="AA1728">
        <f t="shared" si="466"/>
        <v>4.4635063049873725E-6</v>
      </c>
      <c r="AB1728">
        <f t="shared" si="467"/>
        <v>0.99999770220187301</v>
      </c>
    </row>
    <row r="1729" spans="1:28" hidden="1" x14ac:dyDescent="0.2">
      <c r="A1729"/>
      <c r="B1729"/>
      <c r="C1729"/>
      <c r="D1729"/>
      <c r="E1729"/>
      <c r="F1729"/>
      <c r="G1729"/>
      <c r="H1729"/>
      <c r="I1729"/>
      <c r="J1729"/>
      <c r="K1729"/>
      <c r="L1729"/>
      <c r="M1729"/>
      <c r="N1729"/>
      <c r="O1729">
        <f t="shared" si="468"/>
        <v>16</v>
      </c>
      <c r="P1729" s="224">
        <v>8</v>
      </c>
      <c r="Q1729">
        <f t="shared" si="456"/>
        <v>4.7526884789613315E+70</v>
      </c>
      <c r="R1729">
        <f t="shared" si="457"/>
        <v>6.3634768169349234E+77</v>
      </c>
      <c r="S1729">
        <f t="shared" si="458"/>
        <v>7.4686977193240477E-8</v>
      </c>
      <c r="T1729" s="225">
        <f t="shared" si="459"/>
        <v>0.9999999648531912</v>
      </c>
      <c r="U1729">
        <f t="shared" si="460"/>
        <v>5.1487458522081365E+70</v>
      </c>
      <c r="V1729">
        <f t="shared" si="461"/>
        <v>3.9771730105843258E+76</v>
      </c>
      <c r="W1729">
        <f t="shared" si="462"/>
        <v>1.2945742713495089E-6</v>
      </c>
      <c r="X1729" s="225">
        <f t="shared" si="463"/>
        <v>0.99999931756606231</v>
      </c>
      <c r="Y1729">
        <f t="shared" si="464"/>
        <v>6.0441799134616819E+70</v>
      </c>
      <c r="Z1729">
        <f t="shared" si="465"/>
        <v>5.302897347445766E+75</v>
      </c>
      <c r="AA1729">
        <f t="shared" si="466"/>
        <v>1.1397882171664077E-5</v>
      </c>
      <c r="AB1729">
        <f t="shared" si="467"/>
        <v>0.999993238695568</v>
      </c>
    </row>
    <row r="1730" spans="1:28" hidden="1" x14ac:dyDescent="0.2">
      <c r="A1730"/>
      <c r="B1730"/>
      <c r="C1730"/>
      <c r="D1730"/>
      <c r="E1730"/>
      <c r="F1730"/>
      <c r="G1730"/>
      <c r="H1730"/>
      <c r="I1730"/>
      <c r="J1730"/>
      <c r="K1730"/>
      <c r="L1730"/>
      <c r="M1730"/>
      <c r="N1730"/>
      <c r="O1730">
        <f t="shared" si="468"/>
        <v>16</v>
      </c>
      <c r="P1730" s="224">
        <v>9</v>
      </c>
      <c r="Q1730">
        <f t="shared" si="456"/>
        <v>1.3201912441559253E+71</v>
      </c>
      <c r="R1730">
        <f t="shared" si="457"/>
        <v>6.3634768169349234E+77</v>
      </c>
      <c r="S1730">
        <f t="shared" si="458"/>
        <v>2.0746382553677908E-7</v>
      </c>
      <c r="T1730" s="225">
        <f t="shared" si="459"/>
        <v>0.99999989016621404</v>
      </c>
      <c r="U1730">
        <f t="shared" si="460"/>
        <v>1.3201912441559251E+71</v>
      </c>
      <c r="V1730">
        <f t="shared" si="461"/>
        <v>3.9771730105843258E+76</v>
      </c>
      <c r="W1730">
        <f t="shared" si="462"/>
        <v>3.3194212085884658E-6</v>
      </c>
      <c r="X1730" s="225">
        <f t="shared" si="463"/>
        <v>0.99999802299179097</v>
      </c>
      <c r="Y1730">
        <f t="shared" si="464"/>
        <v>1.4302071811689262E+71</v>
      </c>
      <c r="Z1730">
        <f t="shared" si="465"/>
        <v>5.302897347445766E+75</v>
      </c>
      <c r="AA1730">
        <f t="shared" si="466"/>
        <v>2.6970297319781436E-5</v>
      </c>
      <c r="AB1730">
        <f t="shared" si="467"/>
        <v>0.99998184081339636</v>
      </c>
    </row>
    <row r="1731" spans="1:28" hidden="1" x14ac:dyDescent="0.2">
      <c r="A1731"/>
      <c r="B1731"/>
      <c r="C1731"/>
      <c r="D1731"/>
      <c r="E1731"/>
      <c r="F1731"/>
      <c r="G1731"/>
      <c r="H1731"/>
      <c r="I1731"/>
      <c r="J1731"/>
      <c r="K1731"/>
      <c r="L1731"/>
      <c r="M1731"/>
      <c r="N1731"/>
      <c r="O1731">
        <f t="shared" si="468"/>
        <v>16</v>
      </c>
      <c r="P1731" s="224">
        <v>10</v>
      </c>
      <c r="Q1731">
        <f t="shared" si="456"/>
        <v>3.4324972348054248E+71</v>
      </c>
      <c r="R1731">
        <f t="shared" si="457"/>
        <v>6.3634768169349234E+77</v>
      </c>
      <c r="S1731">
        <f t="shared" si="458"/>
        <v>5.394059463956286E-7</v>
      </c>
      <c r="T1731" s="225">
        <f t="shared" si="459"/>
        <v>0.99999968270238848</v>
      </c>
      <c r="U1731">
        <f t="shared" si="460"/>
        <v>3.1684589859742218E+71</v>
      </c>
      <c r="V1731">
        <f t="shared" si="461"/>
        <v>3.9771730105843258E+76</v>
      </c>
      <c r="W1731">
        <f t="shared" si="462"/>
        <v>7.9666109006123229E-6</v>
      </c>
      <c r="X1731" s="225">
        <f t="shared" si="463"/>
        <v>0.9999947035705824</v>
      </c>
      <c r="Y1731">
        <f t="shared" si="464"/>
        <v>3.1684589859742218E+71</v>
      </c>
      <c r="Z1731">
        <f t="shared" si="465"/>
        <v>5.302897347445766E+75</v>
      </c>
      <c r="AA1731">
        <f t="shared" si="466"/>
        <v>5.9749581754592436E-5</v>
      </c>
      <c r="AB1731">
        <f t="shared" si="467"/>
        <v>0.99995487051607657</v>
      </c>
    </row>
    <row r="1732" spans="1:28" hidden="1" x14ac:dyDescent="0.2">
      <c r="A1732"/>
      <c r="B1732"/>
      <c r="C1732"/>
      <c r="D1732"/>
      <c r="E1732"/>
      <c r="F1732"/>
      <c r="G1732"/>
      <c r="H1732"/>
      <c r="I1732"/>
      <c r="J1732"/>
      <c r="K1732"/>
      <c r="L1732"/>
      <c r="M1732"/>
      <c r="N1732"/>
      <c r="O1732">
        <f t="shared" si="468"/>
        <v>16</v>
      </c>
      <c r="P1732" s="224">
        <v>11</v>
      </c>
      <c r="Q1732">
        <f t="shared" si="456"/>
        <v>8.4252204854314366E+71</v>
      </c>
      <c r="R1732">
        <f t="shared" si="457"/>
        <v>6.3634768169349234E+77</v>
      </c>
      <c r="S1732">
        <f t="shared" si="458"/>
        <v>1.3239964138801699E-6</v>
      </c>
      <c r="T1732" s="225">
        <f t="shared" si="459"/>
        <v>0.99999914329644213</v>
      </c>
      <c r="U1732">
        <f t="shared" si="460"/>
        <v>7.1770396727749775E+71</v>
      </c>
      <c r="V1732">
        <f t="shared" si="461"/>
        <v>3.9771730105843258E+76</v>
      </c>
      <c r="W1732">
        <f t="shared" si="462"/>
        <v>1.8045580752144668E-5</v>
      </c>
      <c r="X1732" s="225">
        <f t="shared" si="463"/>
        <v>0.99998673695968177</v>
      </c>
      <c r="Y1732">
        <f t="shared" si="464"/>
        <v>6.6249596979460983E+71</v>
      </c>
      <c r="Z1732">
        <f t="shared" si="465"/>
        <v>5.302897347445766E+75</v>
      </c>
      <c r="AA1732">
        <f t="shared" si="466"/>
        <v>1.2493094366869325E-4</v>
      </c>
      <c r="AB1732">
        <f t="shared" si="467"/>
        <v>0.99989512093432198</v>
      </c>
    </row>
    <row r="1733" spans="1:28" hidden="1" x14ac:dyDescent="0.2">
      <c r="A1733"/>
      <c r="B1733"/>
      <c r="C1733"/>
      <c r="D1733"/>
      <c r="E1733"/>
      <c r="F1733"/>
      <c r="G1733"/>
      <c r="H1733"/>
      <c r="I1733"/>
      <c r="J1733"/>
      <c r="K1733"/>
      <c r="L1733"/>
      <c r="M1733"/>
      <c r="N1733"/>
      <c r="O1733">
        <f t="shared" si="468"/>
        <v>16</v>
      </c>
      <c r="P1733" s="224">
        <v>12</v>
      </c>
      <c r="Q1733">
        <f t="shared" si="456"/>
        <v>1.9658847799340207E+72</v>
      </c>
      <c r="R1733">
        <f t="shared" si="457"/>
        <v>6.3634768169349234E+77</v>
      </c>
      <c r="S1733">
        <f t="shared" si="458"/>
        <v>3.0893249657204257E-6</v>
      </c>
      <c r="T1733" s="225">
        <f t="shared" si="459"/>
        <v>0.99999781930002829</v>
      </c>
      <c r="U1733">
        <f t="shared" si="460"/>
        <v>1.5446237556624306E+72</v>
      </c>
      <c r="V1733">
        <f t="shared" si="461"/>
        <v>3.9771730105843258E+76</v>
      </c>
      <c r="W1733">
        <f t="shared" si="462"/>
        <v>3.8837228140485007E-5</v>
      </c>
      <c r="X1733" s="225">
        <f t="shared" si="463"/>
        <v>0.99996869137892963</v>
      </c>
      <c r="Y1733">
        <f t="shared" si="464"/>
        <v>1.315790606675413E+72</v>
      </c>
      <c r="Z1733">
        <f t="shared" si="465"/>
        <v>5.302897347445766E+75</v>
      </c>
      <c r="AA1733">
        <f t="shared" si="466"/>
        <v>2.4812673534198938E-4</v>
      </c>
      <c r="AB1733">
        <f t="shared" si="467"/>
        <v>0.99977018999065326</v>
      </c>
    </row>
    <row r="1734" spans="1:28" hidden="1" x14ac:dyDescent="0.2">
      <c r="A1734"/>
      <c r="B1734"/>
      <c r="C1734"/>
      <c r="D1734"/>
      <c r="E1734"/>
      <c r="F1734"/>
      <c r="G1734"/>
      <c r="H1734"/>
      <c r="I1734"/>
      <c r="J1734"/>
      <c r="K1734"/>
      <c r="L1734"/>
      <c r="M1734"/>
      <c r="N1734"/>
      <c r="O1734">
        <f t="shared" si="468"/>
        <v>16</v>
      </c>
      <c r="P1734" s="224">
        <v>13</v>
      </c>
      <c r="Q1734">
        <f t="shared" si="456"/>
        <v>4.3854352783142931E+72</v>
      </c>
      <c r="R1734">
        <f t="shared" si="457"/>
        <v>6.3634768169349234E+77</v>
      </c>
      <c r="S1734">
        <f t="shared" si="458"/>
        <v>6.8915710773762396E-6</v>
      </c>
      <c r="T1734" s="225">
        <f t="shared" si="459"/>
        <v>0.99999472997506256</v>
      </c>
      <c r="U1734">
        <f t="shared" si="460"/>
        <v>3.1756600291241857E+72</v>
      </c>
      <c r="V1734">
        <f t="shared" si="461"/>
        <v>3.9771730105843258E+76</v>
      </c>
      <c r="W1734">
        <f t="shared" si="462"/>
        <v>7.9847168344774071E-5</v>
      </c>
      <c r="X1734" s="225">
        <f t="shared" si="463"/>
        <v>0.99992985415078917</v>
      </c>
      <c r="Y1734">
        <f t="shared" si="464"/>
        <v>2.4951614514546947E+72</v>
      </c>
      <c r="Z1734">
        <f t="shared" si="465"/>
        <v>5.302897347445766E+75</v>
      </c>
      <c r="AA1734">
        <f t="shared" si="466"/>
        <v>4.7052795631741452E-4</v>
      </c>
      <c r="AB1734">
        <f t="shared" si="467"/>
        <v>0.99952206325531123</v>
      </c>
    </row>
    <row r="1735" spans="1:28" hidden="1" x14ac:dyDescent="0.2">
      <c r="A1735"/>
      <c r="B1735"/>
      <c r="C1735"/>
      <c r="D1735"/>
      <c r="E1735"/>
      <c r="F1735"/>
      <c r="G1735"/>
      <c r="H1735"/>
      <c r="I1735"/>
      <c r="J1735"/>
      <c r="K1735"/>
      <c r="L1735"/>
      <c r="M1735"/>
      <c r="N1735"/>
      <c r="O1735">
        <f t="shared" si="468"/>
        <v>16</v>
      </c>
      <c r="P1735" s="224">
        <v>14</v>
      </c>
      <c r="Q1735">
        <f t="shared" si="456"/>
        <v>9.3973613106735093E+72</v>
      </c>
      <c r="R1735">
        <f t="shared" si="457"/>
        <v>6.3634768169349234E+77</v>
      </c>
      <c r="S1735">
        <f t="shared" si="458"/>
        <v>1.4767652308663407E-5</v>
      </c>
      <c r="T1735" s="225">
        <f t="shared" si="459"/>
        <v>0.9999878384039852</v>
      </c>
      <c r="U1735">
        <f t="shared" si="460"/>
        <v>6.2649075404489876E+72</v>
      </c>
      <c r="V1735">
        <f t="shared" si="461"/>
        <v>3.9771730105843258E+76</v>
      </c>
      <c r="W1735">
        <f t="shared" si="462"/>
        <v>1.5752162462574261E-4</v>
      </c>
      <c r="X1735" s="225">
        <f t="shared" si="463"/>
        <v>0.99985000698244442</v>
      </c>
      <c r="Y1735">
        <f t="shared" si="464"/>
        <v>4.5366571844631204E+72</v>
      </c>
      <c r="Z1735">
        <f t="shared" si="465"/>
        <v>5.302897347445766E+75</v>
      </c>
      <c r="AA1735">
        <f t="shared" si="466"/>
        <v>8.5550537512257927E-4</v>
      </c>
      <c r="AB1735">
        <f t="shared" si="467"/>
        <v>0.99905153529899382</v>
      </c>
    </row>
    <row r="1736" spans="1:28" hidden="1" x14ac:dyDescent="0.2">
      <c r="A1736"/>
      <c r="B1736"/>
      <c r="C1736"/>
      <c r="D1736"/>
      <c r="E1736"/>
      <c r="F1736"/>
      <c r="G1736"/>
      <c r="H1736"/>
      <c r="I1736"/>
      <c r="J1736"/>
      <c r="K1736"/>
      <c r="L1736"/>
      <c r="M1736"/>
      <c r="N1736"/>
      <c r="O1736">
        <f t="shared" si="468"/>
        <v>16</v>
      </c>
      <c r="P1736" s="224">
        <v>15</v>
      </c>
      <c r="Q1736">
        <f t="shared" si="456"/>
        <v>1.9421213375391953E+73</v>
      </c>
      <c r="R1736">
        <f t="shared" si="457"/>
        <v>6.3634768169349234E+77</v>
      </c>
      <c r="S1736">
        <f t="shared" si="458"/>
        <v>3.051981477123776E-5</v>
      </c>
      <c r="T1736" s="225">
        <f t="shared" si="459"/>
        <v>0.99997307075167652</v>
      </c>
      <c r="U1736">
        <f t="shared" si="460"/>
        <v>1.190332432685312E+73</v>
      </c>
      <c r="V1736">
        <f t="shared" si="461"/>
        <v>3.9771730105843258E+76</v>
      </c>
      <c r="W1736">
        <f t="shared" si="462"/>
        <v>2.9929108678891203E-4</v>
      </c>
      <c r="X1736" s="225">
        <f t="shared" si="463"/>
        <v>0.99969248535781863</v>
      </c>
      <c r="Y1736">
        <f t="shared" si="464"/>
        <v>7.9355495512353891E+72</v>
      </c>
      <c r="Z1736">
        <f t="shared" si="465"/>
        <v>5.302897347445766E+75</v>
      </c>
      <c r="AA1736">
        <f t="shared" si="466"/>
        <v>1.4964554339445561E-3</v>
      </c>
      <c r="AB1736">
        <f t="shared" si="467"/>
        <v>0.99819602992387124</v>
      </c>
    </row>
    <row r="1737" spans="1:28" hidden="1" x14ac:dyDescent="0.2">
      <c r="A1737"/>
      <c r="B1737"/>
      <c r="C1737"/>
      <c r="D1737"/>
      <c r="E1737"/>
      <c r="F1737"/>
      <c r="G1737"/>
      <c r="H1737"/>
      <c r="I1737"/>
      <c r="J1737"/>
      <c r="K1737"/>
      <c r="L1737"/>
      <c r="M1737"/>
      <c r="N1737"/>
      <c r="O1737">
        <f t="shared" si="468"/>
        <v>16</v>
      </c>
      <c r="P1737" s="224">
        <v>16</v>
      </c>
      <c r="Q1737">
        <f t="shared" si="456"/>
        <v>3.8842426750783811E+73</v>
      </c>
      <c r="R1737">
        <f t="shared" si="457"/>
        <v>6.3634768169349234E+77</v>
      </c>
      <c r="S1737">
        <f t="shared" si="458"/>
        <v>6.103962954247537E-5</v>
      </c>
      <c r="T1737" s="225">
        <f t="shared" si="459"/>
        <v>0.99994255093690532</v>
      </c>
      <c r="U1737">
        <f t="shared" si="460"/>
        <v>2.1848865047315938E+73</v>
      </c>
      <c r="V1737">
        <f t="shared" si="461"/>
        <v>3.9771730105843258E+76</v>
      </c>
      <c r="W1737">
        <f t="shared" si="462"/>
        <v>5.4935666588227963E-4</v>
      </c>
      <c r="X1737" s="225">
        <f t="shared" si="463"/>
        <v>0.99939319427102968</v>
      </c>
      <c r="Y1737">
        <f t="shared" si="464"/>
        <v>1.3391239867709756E+73</v>
      </c>
      <c r="Z1737">
        <f t="shared" si="465"/>
        <v>5.302897347445766E+75</v>
      </c>
      <c r="AA1737">
        <f t="shared" si="466"/>
        <v>2.5252685447814454E-3</v>
      </c>
      <c r="AB1737">
        <f t="shared" si="467"/>
        <v>0.99669957448992663</v>
      </c>
    </row>
    <row r="1738" spans="1:28" hidden="1" x14ac:dyDescent="0.2">
      <c r="A1738"/>
      <c r="B1738"/>
      <c r="C1738"/>
      <c r="D1738"/>
      <c r="E1738"/>
      <c r="F1738"/>
      <c r="G1738"/>
      <c r="H1738"/>
      <c r="I1738"/>
      <c r="J1738"/>
      <c r="K1738"/>
      <c r="L1738"/>
      <c r="M1738"/>
      <c r="N1738"/>
      <c r="O1738">
        <f t="shared" si="468"/>
        <v>16</v>
      </c>
      <c r="P1738" s="224">
        <v>17</v>
      </c>
      <c r="Q1738">
        <f t="shared" si="456"/>
        <v>7.5400004869170212E+73</v>
      </c>
      <c r="R1738">
        <f t="shared" si="457"/>
        <v>6.3634768169349234E+77</v>
      </c>
      <c r="S1738">
        <f t="shared" si="458"/>
        <v>1.184886926412783E-4</v>
      </c>
      <c r="T1738" s="225">
        <f t="shared" si="459"/>
        <v>0.9998815113073628</v>
      </c>
      <c r="U1738">
        <f t="shared" si="460"/>
        <v>3.8842426750783811E+73</v>
      </c>
      <c r="V1738">
        <f t="shared" si="461"/>
        <v>3.9771730105843258E+76</v>
      </c>
      <c r="W1738">
        <f t="shared" si="462"/>
        <v>9.7663407267960635E-4</v>
      </c>
      <c r="X1738" s="225">
        <f t="shared" si="463"/>
        <v>0.99884383760514739</v>
      </c>
      <c r="Y1738">
        <f t="shared" si="464"/>
        <v>2.1848865047315938E+73</v>
      </c>
      <c r="Z1738">
        <f t="shared" si="465"/>
        <v>5.302897347445766E+75</v>
      </c>
      <c r="AA1738">
        <f t="shared" si="466"/>
        <v>4.1201749941170984E-3</v>
      </c>
      <c r="AB1738">
        <f t="shared" si="467"/>
        <v>0.99417430594514522</v>
      </c>
    </row>
    <row r="1739" spans="1:28" hidden="1" x14ac:dyDescent="0.2">
      <c r="A1739"/>
      <c r="B1739"/>
      <c r="C1739"/>
      <c r="D1739"/>
      <c r="E1739"/>
      <c r="F1739"/>
      <c r="G1739"/>
      <c r="H1739"/>
      <c r="I1739"/>
      <c r="J1739"/>
      <c r="K1739"/>
      <c r="L1739"/>
      <c r="M1739"/>
      <c r="N1739"/>
      <c r="O1739">
        <f t="shared" si="468"/>
        <v>16</v>
      </c>
      <c r="P1739" s="224">
        <v>18</v>
      </c>
      <c r="Q1739">
        <f t="shared" si="456"/>
        <v>1.4242223141954035E+74</v>
      </c>
      <c r="R1739">
        <f t="shared" si="457"/>
        <v>6.3634768169349234E+77</v>
      </c>
      <c r="S1739">
        <f t="shared" si="458"/>
        <v>2.2381197498907591E-4</v>
      </c>
      <c r="T1739" s="225">
        <f t="shared" si="459"/>
        <v>0.9997630226147215</v>
      </c>
      <c r="U1739">
        <f t="shared" si="460"/>
        <v>6.7022226550373536E+73</v>
      </c>
      <c r="V1739">
        <f t="shared" si="461"/>
        <v>3.9771730105843258E+76</v>
      </c>
      <c r="W1739">
        <f t="shared" si="462"/>
        <v>1.6851725175648477E-3</v>
      </c>
      <c r="X1739" s="225">
        <f t="shared" si="463"/>
        <v>0.99786720353246783</v>
      </c>
      <c r="Y1739">
        <f t="shared" si="464"/>
        <v>3.4526601556252289E+73</v>
      </c>
      <c r="Z1739">
        <f t="shared" si="465"/>
        <v>5.302897347445766E+75</v>
      </c>
      <c r="AA1739">
        <f t="shared" si="466"/>
        <v>6.5108938178640467E-3</v>
      </c>
      <c r="AB1739">
        <f t="shared" si="467"/>
        <v>0.99005413095102812</v>
      </c>
    </row>
    <row r="1740" spans="1:28" hidden="1" x14ac:dyDescent="0.2">
      <c r="A1740"/>
      <c r="B1740"/>
      <c r="C1740"/>
      <c r="D1740"/>
      <c r="E1740"/>
      <c r="F1740"/>
      <c r="G1740"/>
      <c r="H1740"/>
      <c r="I1740"/>
      <c r="J1740"/>
      <c r="K1740"/>
      <c r="L1740"/>
      <c r="M1740"/>
      <c r="N1740"/>
      <c r="O1740">
        <f t="shared" si="468"/>
        <v>16</v>
      </c>
      <c r="P1740" s="224">
        <v>19</v>
      </c>
      <c r="Q1740">
        <f t="shared" si="456"/>
        <v>2.6235674208862603E+74</v>
      </c>
      <c r="R1740">
        <f t="shared" si="457"/>
        <v>6.3634768169349234E+77</v>
      </c>
      <c r="S1740">
        <f t="shared" si="458"/>
        <v>4.1228521708513836E-4</v>
      </c>
      <c r="T1740" s="225">
        <f t="shared" si="459"/>
        <v>0.99953921063973239</v>
      </c>
      <c r="U1740">
        <f t="shared" si="460"/>
        <v>1.1243860375226861E+74</v>
      </c>
      <c r="V1740">
        <f t="shared" si="461"/>
        <v>3.9771730105843258E+76</v>
      </c>
      <c r="W1740">
        <f t="shared" si="462"/>
        <v>2.8270986314409578E-3</v>
      </c>
      <c r="X1740" s="225">
        <f t="shared" si="463"/>
        <v>0.99618203101490299</v>
      </c>
      <c r="Y1740">
        <f t="shared" si="464"/>
        <v>5.2912284118715915E+73</v>
      </c>
      <c r="Z1740">
        <f t="shared" si="465"/>
        <v>5.302897347445766E+75</v>
      </c>
      <c r="AA1740">
        <f t="shared" si="466"/>
        <v>9.9779951697918593E-3</v>
      </c>
      <c r="AB1740">
        <f t="shared" si="467"/>
        <v>0.98354323713316405</v>
      </c>
    </row>
    <row r="1741" spans="1:28" hidden="1" x14ac:dyDescent="0.2">
      <c r="A1741"/>
      <c r="B1741"/>
      <c r="C1741"/>
      <c r="D1741"/>
      <c r="E1741"/>
      <c r="F1741"/>
      <c r="G1741"/>
      <c r="H1741"/>
      <c r="I1741"/>
      <c r="J1741"/>
      <c r="K1741"/>
      <c r="L1741"/>
      <c r="M1741"/>
      <c r="N1741"/>
      <c r="O1741">
        <f t="shared" si="468"/>
        <v>16</v>
      </c>
      <c r="P1741" s="224">
        <v>20</v>
      </c>
      <c r="Q1741">
        <f t="shared" si="456"/>
        <v>4.7224213575953151E+74</v>
      </c>
      <c r="R1741">
        <f t="shared" si="457"/>
        <v>6.3634768169349234E+77</v>
      </c>
      <c r="S1741">
        <f t="shared" si="458"/>
        <v>7.4211339075325644E-4</v>
      </c>
      <c r="T1741" s="225">
        <f t="shared" si="459"/>
        <v>0.99912692542264725</v>
      </c>
      <c r="U1741">
        <f t="shared" si="460"/>
        <v>1.8364971946203828E+74</v>
      </c>
      <c r="V1741">
        <f t="shared" si="461"/>
        <v>3.9771730105843258E+76</v>
      </c>
      <c r="W1741">
        <f t="shared" si="462"/>
        <v>4.6175944313535527E-3</v>
      </c>
      <c r="X1741" s="225">
        <f t="shared" si="463"/>
        <v>0.99335493238346206</v>
      </c>
      <c r="Y1741">
        <f t="shared" si="464"/>
        <v>7.8707022626588062E+73</v>
      </c>
      <c r="Z1741">
        <f t="shared" si="465"/>
        <v>5.302897347445766E+75</v>
      </c>
      <c r="AA1741">
        <f t="shared" si="466"/>
        <v>1.4842267815065039E-2</v>
      </c>
      <c r="AB1741">
        <f t="shared" si="467"/>
        <v>0.97356524196337224</v>
      </c>
    </row>
    <row r="1742" spans="1:28" hidden="1" x14ac:dyDescent="0.2">
      <c r="A1742"/>
      <c r="B1742"/>
      <c r="C1742"/>
      <c r="D1742"/>
      <c r="E1742"/>
      <c r="F1742"/>
      <c r="G1742"/>
      <c r="H1742"/>
      <c r="I1742"/>
      <c r="J1742"/>
      <c r="K1742"/>
      <c r="L1742"/>
      <c r="M1742"/>
      <c r="N1742"/>
      <c r="O1742">
        <f t="shared" si="468"/>
        <v>16</v>
      </c>
      <c r="P1742" s="224">
        <v>21</v>
      </c>
      <c r="Q1742">
        <f t="shared" si="456"/>
        <v>8.3204566776677174E+74</v>
      </c>
      <c r="R1742">
        <f t="shared" si="457"/>
        <v>6.3634768169349234E+77</v>
      </c>
      <c r="S1742">
        <f t="shared" si="458"/>
        <v>1.3075331170414174E-3</v>
      </c>
      <c r="T1742" s="225">
        <f t="shared" si="459"/>
        <v>0.998384812031894</v>
      </c>
      <c r="U1742">
        <f t="shared" si="460"/>
        <v>2.923403697559006E+74</v>
      </c>
      <c r="V1742">
        <f t="shared" si="461"/>
        <v>3.9771730105843258E+76</v>
      </c>
      <c r="W1742">
        <f t="shared" si="462"/>
        <v>7.3504564417465456E-3</v>
      </c>
      <c r="X1742" s="225">
        <f t="shared" si="463"/>
        <v>0.9887373379521085</v>
      </c>
      <c r="Y1742">
        <f t="shared" si="464"/>
        <v>1.1368792157173803E+74</v>
      </c>
      <c r="Z1742">
        <f t="shared" si="465"/>
        <v>5.302897347445766E+75</v>
      </c>
      <c r="AA1742">
        <f t="shared" si="466"/>
        <v>2.1438831288427225E-2</v>
      </c>
      <c r="AB1742">
        <f t="shared" si="467"/>
        <v>0.95872297414830721</v>
      </c>
    </row>
    <row r="1743" spans="1:28" hidden="1" x14ac:dyDescent="0.2">
      <c r="A1743"/>
      <c r="B1743"/>
      <c r="C1743"/>
      <c r="D1743"/>
      <c r="E1743"/>
      <c r="F1743"/>
      <c r="G1743"/>
      <c r="H1743"/>
      <c r="I1743"/>
      <c r="J1743"/>
      <c r="K1743"/>
      <c r="L1743"/>
      <c r="M1743"/>
      <c r="N1743"/>
      <c r="O1743">
        <f t="shared" si="468"/>
        <v>16</v>
      </c>
      <c r="P1743" s="224">
        <v>22</v>
      </c>
      <c r="Q1743">
        <f t="shared" si="456"/>
        <v>1.4371697897790125E+75</v>
      </c>
      <c r="R1743">
        <f t="shared" si="457"/>
        <v>6.3634768169349234E+77</v>
      </c>
      <c r="S1743">
        <f t="shared" si="458"/>
        <v>2.2584662930716067E-3</v>
      </c>
      <c r="T1743" s="225">
        <f t="shared" si="459"/>
        <v>0.99707727891485254</v>
      </c>
      <c r="U1743">
        <f t="shared" si="460"/>
        <v>4.5384309150914797E+74</v>
      </c>
      <c r="V1743">
        <f t="shared" si="461"/>
        <v>3.9771730105843258E+76</v>
      </c>
      <c r="W1743">
        <f t="shared" si="462"/>
        <v>1.1411198112361458E-2</v>
      </c>
      <c r="X1743" s="225">
        <f t="shared" si="463"/>
        <v>0.98138688151036191</v>
      </c>
      <c r="Y1743">
        <f t="shared" si="464"/>
        <v>1.5945838350321844E+74</v>
      </c>
      <c r="Z1743">
        <f t="shared" si="465"/>
        <v>5.302897347445766E+75</v>
      </c>
      <c r="AA1743">
        <f t="shared" si="466"/>
        <v>3.0070049079872228E-2</v>
      </c>
      <c r="AB1743">
        <f t="shared" si="467"/>
        <v>0.93728414285987993</v>
      </c>
    </row>
    <row r="1744" spans="1:28" hidden="1" x14ac:dyDescent="0.2">
      <c r="A1744"/>
      <c r="B1744"/>
      <c r="C1744"/>
      <c r="D1744"/>
      <c r="E1744"/>
      <c r="F1744"/>
      <c r="G1744"/>
      <c r="H1744"/>
      <c r="I1744"/>
      <c r="J1744"/>
      <c r="K1744"/>
      <c r="L1744"/>
      <c r="M1744"/>
      <c r="N1744"/>
      <c r="O1744">
        <f t="shared" si="468"/>
        <v>16</v>
      </c>
      <c r="P1744" s="224">
        <v>23</v>
      </c>
      <c r="Q1744">
        <f t="shared" si="456"/>
        <v>2.436940078320906E+75</v>
      </c>
      <c r="R1744">
        <f t="shared" si="457"/>
        <v>6.3634768169349234E+77</v>
      </c>
      <c r="S1744">
        <f t="shared" si="458"/>
        <v>3.8295732795561588E-3</v>
      </c>
      <c r="T1744" s="225">
        <f t="shared" si="459"/>
        <v>0.99481881262178096</v>
      </c>
      <c r="U1744">
        <f t="shared" si="460"/>
        <v>6.8734207337257139E+74</v>
      </c>
      <c r="V1744">
        <f t="shared" si="461"/>
        <v>3.9771730105843258E+76</v>
      </c>
      <c r="W1744">
        <f t="shared" si="462"/>
        <v>1.7282176851330568E-2</v>
      </c>
      <c r="X1744" s="225">
        <f t="shared" si="463"/>
        <v>0.96997568339800044</v>
      </c>
      <c r="Y1744">
        <f t="shared" si="464"/>
        <v>2.1705539159133173E+74</v>
      </c>
      <c r="Z1744">
        <f t="shared" si="465"/>
        <v>5.302897347445766E+75</v>
      </c>
      <c r="AA1744">
        <f t="shared" si="466"/>
        <v>4.0931471489992217E-2</v>
      </c>
      <c r="AB1744">
        <f t="shared" si="467"/>
        <v>0.90721409378000772</v>
      </c>
    </row>
    <row r="1745" spans="1:28" hidden="1" x14ac:dyDescent="0.2">
      <c r="A1745"/>
      <c r="B1745"/>
      <c r="C1745"/>
      <c r="D1745"/>
      <c r="E1745"/>
      <c r="F1745"/>
      <c r="G1745"/>
      <c r="H1745"/>
      <c r="I1745"/>
      <c r="J1745"/>
      <c r="K1745"/>
      <c r="L1745"/>
      <c r="M1745"/>
      <c r="N1745"/>
      <c r="O1745">
        <f t="shared" si="468"/>
        <v>16</v>
      </c>
      <c r="P1745" s="224">
        <v>24</v>
      </c>
      <c r="Q1745">
        <f t="shared" si="456"/>
        <v>4.0615667972015386E+75</v>
      </c>
      <c r="R1745">
        <f t="shared" si="457"/>
        <v>6.3634768169349234E+77</v>
      </c>
      <c r="S1745">
        <f t="shared" si="458"/>
        <v>6.3826221325936428E-3</v>
      </c>
      <c r="T1745" s="225">
        <f t="shared" si="459"/>
        <v>0.99098923934222483</v>
      </c>
      <c r="U1745">
        <f t="shared" si="460"/>
        <v>1.015391699300377E+75</v>
      </c>
      <c r="V1745">
        <f t="shared" si="461"/>
        <v>3.9771730105843258E+76</v>
      </c>
      <c r="W1745">
        <f t="shared" si="462"/>
        <v>2.5530488530374387E-2</v>
      </c>
      <c r="X1745" s="225">
        <f t="shared" si="463"/>
        <v>0.95269350654666984</v>
      </c>
      <c r="Y1745">
        <f t="shared" si="464"/>
        <v>2.8639253057190462E+74</v>
      </c>
      <c r="Z1745">
        <f t="shared" si="465"/>
        <v>5.302897347445766E+75</v>
      </c>
      <c r="AA1745">
        <f t="shared" si="466"/>
        <v>5.400680266040802E-2</v>
      </c>
      <c r="AB1745">
        <f t="shared" si="467"/>
        <v>0.86628262229001551</v>
      </c>
    </row>
    <row r="1746" spans="1:28" hidden="1" x14ac:dyDescent="0.2">
      <c r="A1746"/>
      <c r="B1746"/>
      <c r="C1746"/>
      <c r="D1746"/>
      <c r="E1746"/>
      <c r="F1746"/>
      <c r="G1746"/>
      <c r="H1746"/>
      <c r="I1746"/>
      <c r="J1746"/>
      <c r="K1746"/>
      <c r="L1746"/>
      <c r="M1746"/>
      <c r="N1746"/>
      <c r="O1746">
        <f t="shared" si="468"/>
        <v>16</v>
      </c>
      <c r="P1746" s="224">
        <v>25</v>
      </c>
      <c r="Q1746">
        <f t="shared" si="456"/>
        <v>6.660969547410491E+75</v>
      </c>
      <c r="R1746">
        <f t="shared" si="457"/>
        <v>6.3634768169349234E+77</v>
      </c>
      <c r="S1746">
        <f t="shared" si="458"/>
        <v>1.0467500297453523E-2</v>
      </c>
      <c r="T1746" s="225">
        <f t="shared" si="459"/>
        <v>0.98460661720963116</v>
      </c>
      <c r="U1746">
        <f t="shared" si="460"/>
        <v>1.462164046992554E+75</v>
      </c>
      <c r="V1746">
        <f t="shared" si="461"/>
        <v>3.9771730105843258E+76</v>
      </c>
      <c r="W1746">
        <f t="shared" si="462"/>
        <v>3.6763903483739396E-2</v>
      </c>
      <c r="X1746" s="225">
        <f t="shared" si="463"/>
        <v>0.92716301801629541</v>
      </c>
      <c r="Y1746">
        <f t="shared" si="464"/>
        <v>3.6554101174813579E+74</v>
      </c>
      <c r="Z1746">
        <f t="shared" si="465"/>
        <v>5.302897347445766E+75</v>
      </c>
      <c r="AA1746">
        <f t="shared" si="466"/>
        <v>6.8932319032010886E-2</v>
      </c>
      <c r="AB1746">
        <f t="shared" si="467"/>
        <v>0.81227581962960749</v>
      </c>
    </row>
    <row r="1747" spans="1:28" hidden="1" x14ac:dyDescent="0.2">
      <c r="A1747"/>
      <c r="B1747"/>
      <c r="C1747"/>
      <c r="D1747"/>
      <c r="E1747"/>
      <c r="F1747"/>
      <c r="G1747"/>
      <c r="H1747"/>
      <c r="I1747"/>
      <c r="J1747"/>
      <c r="K1747"/>
      <c r="L1747"/>
      <c r="M1747"/>
      <c r="N1747"/>
      <c r="O1747">
        <f t="shared" si="468"/>
        <v>16</v>
      </c>
      <c r="P1747" s="224">
        <v>26</v>
      </c>
      <c r="Q1747">
        <f t="shared" si="456"/>
        <v>1.0760027730432229E+76</v>
      </c>
      <c r="R1747">
        <f t="shared" si="457"/>
        <v>6.3634768169349234E+77</v>
      </c>
      <c r="S1747">
        <f t="shared" si="458"/>
        <v>1.6909038942040145E-2</v>
      </c>
      <c r="T1747" s="225">
        <f t="shared" si="459"/>
        <v>0.97413911691217769</v>
      </c>
      <c r="U1747">
        <f t="shared" si="460"/>
        <v>2.0495290915109202E+75</v>
      </c>
      <c r="V1747">
        <f t="shared" si="461"/>
        <v>3.9771730105843258E+76</v>
      </c>
      <c r="W1747">
        <f t="shared" si="462"/>
        <v>5.1532309156694281E-2</v>
      </c>
      <c r="X1747" s="225">
        <f t="shared" si="463"/>
        <v>0.89039911453255605</v>
      </c>
      <c r="Y1747">
        <f t="shared" si="464"/>
        <v>4.4989662984386282E+74</v>
      </c>
      <c r="Z1747">
        <f t="shared" si="465"/>
        <v>5.302897347445766E+75</v>
      </c>
      <c r="AA1747">
        <f t="shared" si="466"/>
        <v>8.4839777270167879E-2</v>
      </c>
      <c r="AB1747">
        <f t="shared" si="467"/>
        <v>0.74334350059759657</v>
      </c>
    </row>
    <row r="1748" spans="1:28" hidden="1" x14ac:dyDescent="0.2">
      <c r="A1748"/>
      <c r="B1748"/>
      <c r="C1748"/>
      <c r="D1748"/>
      <c r="E1748"/>
      <c r="F1748"/>
      <c r="G1748"/>
      <c r="H1748"/>
      <c r="I1748"/>
      <c r="J1748"/>
      <c r="K1748"/>
      <c r="L1748"/>
      <c r="M1748"/>
      <c r="N1748"/>
      <c r="O1748">
        <f t="shared" si="468"/>
        <v>16</v>
      </c>
      <c r="P1748" s="224">
        <v>27</v>
      </c>
      <c r="Q1748">
        <f t="shared" si="456"/>
        <v>1.7136340459577632E+76</v>
      </c>
      <c r="R1748">
        <f t="shared" si="457"/>
        <v>6.3634768169349234E+77</v>
      </c>
      <c r="S1748">
        <f t="shared" si="458"/>
        <v>2.6929210166953418E-2</v>
      </c>
      <c r="T1748" s="225">
        <f t="shared" si="459"/>
        <v>0.95723007797013759</v>
      </c>
      <c r="U1748">
        <f t="shared" si="460"/>
        <v>2.7896368190009475E+75</v>
      </c>
      <c r="V1748">
        <f t="shared" si="461"/>
        <v>3.9771730105843258E+76</v>
      </c>
      <c r="W1748">
        <f t="shared" si="462"/>
        <v>7.0141198574388761E-2</v>
      </c>
      <c r="X1748" s="225">
        <f t="shared" si="463"/>
        <v>0.83886680537586178</v>
      </c>
      <c r="Y1748">
        <f t="shared" si="464"/>
        <v>5.3135939409542354E+74</v>
      </c>
      <c r="Z1748">
        <f t="shared" si="465"/>
        <v>5.302897347445766E+75</v>
      </c>
      <c r="AA1748">
        <f t="shared" si="466"/>
        <v>0.10020171224912776</v>
      </c>
      <c r="AB1748">
        <f t="shared" si="467"/>
        <v>0.65850372332742868</v>
      </c>
    </row>
    <row r="1749" spans="1:28" hidden="1" x14ac:dyDescent="0.2">
      <c r="A1749"/>
      <c r="B1749"/>
      <c r="C1749"/>
      <c r="D1749"/>
      <c r="E1749"/>
      <c r="F1749"/>
      <c r="G1749"/>
      <c r="H1749"/>
      <c r="I1749"/>
      <c r="J1749"/>
      <c r="K1749"/>
      <c r="L1749"/>
      <c r="M1749"/>
      <c r="N1749"/>
      <c r="O1749">
        <f t="shared" si="468"/>
        <v>16</v>
      </c>
      <c r="P1749" s="224">
        <v>28</v>
      </c>
      <c r="Q1749">
        <f t="shared" si="456"/>
        <v>2.6928535007907279E+76</v>
      </c>
      <c r="R1749">
        <f t="shared" si="457"/>
        <v>6.3634768169349234E+77</v>
      </c>
      <c r="S1749">
        <f t="shared" si="458"/>
        <v>4.2317330262354701E-2</v>
      </c>
      <c r="T1749" s="225">
        <f t="shared" si="459"/>
        <v>0.93030086780318422</v>
      </c>
      <c r="U1749">
        <f t="shared" si="460"/>
        <v>3.672072955623779E+75</v>
      </c>
      <c r="V1749">
        <f t="shared" si="461"/>
        <v>3.9771730105843258E+76</v>
      </c>
      <c r="W1749">
        <f t="shared" si="462"/>
        <v>9.2328720572411774E-2</v>
      </c>
      <c r="X1749" s="225">
        <f t="shared" si="463"/>
        <v>0.76872560680147306</v>
      </c>
      <c r="Y1749">
        <f t="shared" si="464"/>
        <v>5.9777931835734606E+74</v>
      </c>
      <c r="Z1749">
        <f t="shared" si="465"/>
        <v>5.302897347445766E+75</v>
      </c>
      <c r="AA1749">
        <f t="shared" si="466"/>
        <v>0.11272692628026772</v>
      </c>
      <c r="AB1749">
        <f t="shared" si="467"/>
        <v>0.55830201107830091</v>
      </c>
    </row>
    <row r="1750" spans="1:28" hidden="1" x14ac:dyDescent="0.2">
      <c r="A1750"/>
      <c r="B1750"/>
      <c r="C1750"/>
      <c r="D1750"/>
      <c r="E1750"/>
      <c r="F1750"/>
      <c r="G1750"/>
      <c r="H1750"/>
      <c r="I1750"/>
      <c r="J1750"/>
      <c r="K1750"/>
      <c r="L1750"/>
      <c r="M1750"/>
      <c r="N1750"/>
      <c r="O1750">
        <f t="shared" si="468"/>
        <v>16</v>
      </c>
      <c r="P1750" s="224">
        <v>29</v>
      </c>
      <c r="Q1750">
        <f t="shared" si="456"/>
        <v>4.1785657770892325E+76</v>
      </c>
      <c r="R1750">
        <f t="shared" si="457"/>
        <v>6.3634768169349234E+77</v>
      </c>
      <c r="S1750">
        <f t="shared" si="458"/>
        <v>6.5664822820897931E-2</v>
      </c>
      <c r="T1750" s="225">
        <f t="shared" si="459"/>
        <v>0.88798353754082948</v>
      </c>
      <c r="U1750">
        <f t="shared" si="460"/>
        <v>4.6428508634322894E+75</v>
      </c>
      <c r="V1750">
        <f t="shared" si="461"/>
        <v>3.9771730105843258E+76</v>
      </c>
      <c r="W1750">
        <f t="shared" si="462"/>
        <v>0.11673746279270265</v>
      </c>
      <c r="X1750" s="225">
        <f t="shared" si="463"/>
        <v>0.67639688622906124</v>
      </c>
      <c r="Y1750">
        <f t="shared" si="464"/>
        <v>6.3311602683168606E+74</v>
      </c>
      <c r="Z1750">
        <f t="shared" si="465"/>
        <v>5.302897347445766E+75</v>
      </c>
      <c r="AA1750">
        <f t="shared" si="466"/>
        <v>0.11939058694708422</v>
      </c>
      <c r="AB1750">
        <f t="shared" si="467"/>
        <v>0.44557508479803315</v>
      </c>
    </row>
    <row r="1751" spans="1:28" hidden="1" x14ac:dyDescent="0.2">
      <c r="A1751"/>
      <c r="B1751"/>
      <c r="C1751"/>
      <c r="D1751"/>
      <c r="E1751"/>
      <c r="F1751"/>
      <c r="G1751"/>
      <c r="H1751"/>
      <c r="I1751"/>
      <c r="J1751"/>
      <c r="K1751"/>
      <c r="L1751"/>
      <c r="M1751"/>
      <c r="N1751"/>
      <c r="O1751">
        <f t="shared" si="468"/>
        <v>16</v>
      </c>
      <c r="P1751" s="224">
        <v>30</v>
      </c>
      <c r="Q1751">
        <f t="shared" si="456"/>
        <v>6.4071341915365144E+76</v>
      </c>
      <c r="R1751">
        <f t="shared" si="457"/>
        <v>6.3634768169349234E+77</v>
      </c>
      <c r="S1751">
        <f t="shared" si="458"/>
        <v>0.10068606165870531</v>
      </c>
      <c r="T1751" s="225">
        <f t="shared" si="459"/>
        <v>0.82231871471993156</v>
      </c>
      <c r="U1751">
        <f t="shared" si="460"/>
        <v>5.5714210361189761E+75</v>
      </c>
      <c r="V1751">
        <f t="shared" si="461"/>
        <v>3.9771730105843258E+76</v>
      </c>
      <c r="W1751">
        <f t="shared" si="462"/>
        <v>0.14008495535124893</v>
      </c>
      <c r="X1751" s="225">
        <f t="shared" si="463"/>
        <v>0.55965942343635855</v>
      </c>
      <c r="Y1751">
        <f t="shared" si="464"/>
        <v>6.1904678179097181E+74</v>
      </c>
      <c r="Z1751">
        <f t="shared" si="465"/>
        <v>5.302897347445766E+75</v>
      </c>
      <c r="AA1751">
        <f t="shared" si="466"/>
        <v>0.11673746279270267</v>
      </c>
      <c r="AB1751">
        <f t="shared" si="467"/>
        <v>0.32618449785094894</v>
      </c>
    </row>
    <row r="1752" spans="1:28" hidden="1" x14ac:dyDescent="0.2">
      <c r="A1752"/>
      <c r="B1752"/>
      <c r="C1752"/>
      <c r="D1752"/>
      <c r="E1752"/>
      <c r="F1752"/>
      <c r="G1752"/>
      <c r="H1752"/>
      <c r="I1752"/>
      <c r="J1752"/>
      <c r="K1752"/>
      <c r="L1752"/>
      <c r="M1752"/>
      <c r="N1752"/>
      <c r="O1752">
        <f t="shared" si="468"/>
        <v>16</v>
      </c>
      <c r="P1752" s="224">
        <v>31</v>
      </c>
      <c r="Q1752">
        <f t="shared" si="456"/>
        <v>9.7140421613621311E+76</v>
      </c>
      <c r="R1752">
        <f t="shared" si="457"/>
        <v>6.3634768169349234E+77</v>
      </c>
      <c r="S1752">
        <f t="shared" si="458"/>
        <v>0.15265306122449368</v>
      </c>
      <c r="T1752" s="225">
        <f t="shared" si="459"/>
        <v>0.72163265306122626</v>
      </c>
      <c r="U1752">
        <f t="shared" si="460"/>
        <v>6.2004524434224351E+75</v>
      </c>
      <c r="V1752">
        <f t="shared" si="461"/>
        <v>3.9771730105843258E+76</v>
      </c>
      <c r="W1752">
        <f t="shared" si="462"/>
        <v>0.15590099869735025</v>
      </c>
      <c r="X1752" s="225">
        <f t="shared" si="463"/>
        <v>0.41957446808510956</v>
      </c>
      <c r="Y1752">
        <f t="shared" si="464"/>
        <v>5.3916977768893324E+74</v>
      </c>
      <c r="Z1752">
        <f t="shared" si="465"/>
        <v>5.302897347445766E+75</v>
      </c>
      <c r="AA1752">
        <f t="shared" si="466"/>
        <v>0.10167456436784202</v>
      </c>
      <c r="AB1752">
        <f t="shared" si="467"/>
        <v>0.2094470350582463</v>
      </c>
    </row>
    <row r="1753" spans="1:28" hidden="1" x14ac:dyDescent="0.2">
      <c r="A1753"/>
      <c r="B1753"/>
      <c r="C1753"/>
      <c r="D1753"/>
      <c r="E1753"/>
      <c r="F1753"/>
      <c r="G1753"/>
      <c r="H1753"/>
      <c r="I1753"/>
      <c r="J1753"/>
      <c r="K1753"/>
      <c r="L1753"/>
      <c r="M1753"/>
      <c r="N1753"/>
      <c r="O1753">
        <f t="shared" si="468"/>
        <v>16</v>
      </c>
      <c r="P1753" s="224">
        <v>32</v>
      </c>
      <c r="Q1753">
        <f t="shared" si="456"/>
        <v>1.4571063242042857E+77</v>
      </c>
      <c r="R1753">
        <f t="shared" si="457"/>
        <v>6.3634768169349234E+77</v>
      </c>
      <c r="S1753">
        <f t="shared" si="458"/>
        <v>0.22897959183673522</v>
      </c>
      <c r="T1753" s="225">
        <f t="shared" si="459"/>
        <v>0.56897959183673252</v>
      </c>
      <c r="U1753">
        <f t="shared" si="460"/>
        <v>6.071276350851332E+75</v>
      </c>
      <c r="V1753">
        <f t="shared" si="461"/>
        <v>3.9771730105843258E+76</v>
      </c>
      <c r="W1753">
        <f t="shared" si="462"/>
        <v>0.15265306122449374</v>
      </c>
      <c r="X1753" s="225">
        <f t="shared" si="463"/>
        <v>0.26367346938775932</v>
      </c>
      <c r="Y1753">
        <f t="shared" si="464"/>
        <v>3.8752827771390219E+74</v>
      </c>
      <c r="Z1753">
        <f t="shared" si="465"/>
        <v>5.302897347445766E+75</v>
      </c>
      <c r="AA1753">
        <f t="shared" si="466"/>
        <v>7.3078593139382947E-2</v>
      </c>
      <c r="AB1753">
        <f t="shared" si="467"/>
        <v>0.10777247069040427</v>
      </c>
    </row>
    <row r="1754" spans="1:28" hidden="1" x14ac:dyDescent="0.2">
      <c r="A1754"/>
      <c r="B1754"/>
      <c r="C1754"/>
      <c r="D1754"/>
      <c r="E1754"/>
      <c r="F1754"/>
      <c r="G1754"/>
      <c r="H1754"/>
      <c r="I1754"/>
      <c r="J1754"/>
      <c r="K1754"/>
      <c r="L1754"/>
      <c r="M1754"/>
      <c r="N1754"/>
      <c r="O1754">
        <f t="shared" si="468"/>
        <v>16</v>
      </c>
      <c r="P1754" s="224">
        <v>33</v>
      </c>
      <c r="Q1754">
        <f t="shared" si="456"/>
        <v>2.1635821177578566E+77</v>
      </c>
      <c r="R1754">
        <f t="shared" si="457"/>
        <v>6.3634768169349234E+77</v>
      </c>
      <c r="S1754">
        <f t="shared" si="458"/>
        <v>0.3399999999999973</v>
      </c>
      <c r="T1754" s="225">
        <f t="shared" si="459"/>
        <v>0.3399999999999973</v>
      </c>
      <c r="U1754">
        <f t="shared" si="460"/>
        <v>4.4154737097099571E+75</v>
      </c>
      <c r="V1754">
        <f t="shared" si="461"/>
        <v>3.9771730105843258E+76</v>
      </c>
      <c r="W1754">
        <f t="shared" si="462"/>
        <v>0.1110204081632656</v>
      </c>
      <c r="X1754" s="225">
        <f t="shared" si="463"/>
        <v>0.1110204081632656</v>
      </c>
      <c r="Y1754">
        <f t="shared" si="464"/>
        <v>1.8397807123791916E+74</v>
      </c>
      <c r="Z1754">
        <f t="shared" si="465"/>
        <v>5.302897347445766E+75</v>
      </c>
      <c r="AA1754">
        <f t="shared" si="466"/>
        <v>3.4693877551021317E-2</v>
      </c>
      <c r="AB1754">
        <f t="shared" si="467"/>
        <v>3.4693877551021317E-2</v>
      </c>
    </row>
    <row r="1755" spans="1:28" hidden="1" x14ac:dyDescent="0.2">
      <c r="A1755"/>
      <c r="B1755"/>
      <c r="C1755"/>
      <c r="D1755"/>
      <c r="E1755"/>
      <c r="F1755"/>
      <c r="G1755"/>
      <c r="H1755"/>
      <c r="I1755"/>
      <c r="J1755"/>
      <c r="K1755"/>
      <c r="L1755"/>
      <c r="M1755"/>
      <c r="N1755"/>
      <c r="O1755">
        <f t="shared" si="468"/>
        <v>16</v>
      </c>
      <c r="P1755" s="224">
        <v>34</v>
      </c>
      <c r="Q1755">
        <f t="shared" si="456"/>
        <v>0</v>
      </c>
      <c r="R1755">
        <f t="shared" si="457"/>
        <v>6.3634768169349234E+77</v>
      </c>
      <c r="S1755">
        <f t="shared" si="458"/>
        <v>0</v>
      </c>
      <c r="T1755" s="225">
        <v>0</v>
      </c>
      <c r="U1755">
        <f t="shared" si="460"/>
        <v>0</v>
      </c>
      <c r="V1755">
        <f t="shared" si="461"/>
        <v>3.9771730105843258E+76</v>
      </c>
      <c r="W1755">
        <f t="shared" si="462"/>
        <v>0</v>
      </c>
      <c r="X1755" s="225">
        <v>0</v>
      </c>
      <c r="Y1755">
        <f t="shared" si="464"/>
        <v>0</v>
      </c>
      <c r="Z1755">
        <f t="shared" si="465"/>
        <v>5.302897347445766E+75</v>
      </c>
      <c r="AA1755">
        <f t="shared" si="466"/>
        <v>0</v>
      </c>
      <c r="AB1755">
        <v>0</v>
      </c>
    </row>
    <row r="1756" spans="1:28" hidden="1" x14ac:dyDescent="0.2">
      <c r="A1756"/>
      <c r="B1756"/>
      <c r="C1756"/>
      <c r="D1756"/>
      <c r="E1756"/>
      <c r="F1756"/>
      <c r="G1756"/>
      <c r="H1756"/>
      <c r="I1756"/>
      <c r="J1756"/>
      <c r="K1756"/>
      <c r="L1756"/>
      <c r="M1756"/>
      <c r="N1756"/>
      <c r="O1756"/>
      <c r="P1756" s="62"/>
      <c r="Q1756"/>
      <c r="R1756"/>
      <c r="S1756"/>
      <c r="T1756" s="225"/>
      <c r="U1756"/>
      <c r="V1756"/>
      <c r="W1756"/>
      <c r="X1756" s="225"/>
      <c r="Y1756"/>
      <c r="Z1756"/>
      <c r="AA1756"/>
      <c r="AB1756"/>
    </row>
    <row r="1757" spans="1:28" hidden="1" x14ac:dyDescent="0.2">
      <c r="A1757"/>
      <c r="B1757"/>
      <c r="C1757"/>
      <c r="D1757"/>
      <c r="E1757"/>
      <c r="F1757"/>
      <c r="G1757"/>
      <c r="H1757"/>
      <c r="I1757"/>
      <c r="J1757"/>
      <c r="K1757"/>
      <c r="L1757"/>
      <c r="M1757"/>
      <c r="N1757"/>
      <c r="O1757" s="61" t="s">
        <v>61</v>
      </c>
      <c r="P1757"/>
      <c r="Q1757" s="62" t="s">
        <v>33</v>
      </c>
      <c r="R1757" s="62"/>
      <c r="S1757" s="62"/>
      <c r="T1757" s="225" t="s">
        <v>37</v>
      </c>
      <c r="U1757" s="62" t="s">
        <v>34</v>
      </c>
      <c r="V1757" s="62"/>
      <c r="W1757" s="62"/>
      <c r="X1757" s="225" t="s">
        <v>37</v>
      </c>
      <c r="Y1757" s="62" t="s">
        <v>35</v>
      </c>
      <c r="Z1757" s="62"/>
      <c r="AA1757" s="62"/>
      <c r="AB1757" s="62" t="s">
        <v>37</v>
      </c>
    </row>
    <row r="1758" spans="1:28" hidden="1" x14ac:dyDescent="0.2">
      <c r="A1758"/>
      <c r="B1758"/>
      <c r="C1758"/>
      <c r="D1758"/>
      <c r="E1758"/>
      <c r="F1758"/>
      <c r="G1758"/>
      <c r="H1758"/>
      <c r="I1758"/>
      <c r="J1758"/>
      <c r="K1758"/>
      <c r="L1758"/>
      <c r="M1758"/>
      <c r="N1758"/>
      <c r="O1758" t="s">
        <v>38</v>
      </c>
      <c r="P1758" t="s">
        <v>42</v>
      </c>
      <c r="Q1758" s="63" t="s">
        <v>43</v>
      </c>
      <c r="R1758" s="63" t="s">
        <v>44</v>
      </c>
      <c r="S1758" s="63" t="s">
        <v>45</v>
      </c>
      <c r="T1758" s="227" t="s">
        <v>40</v>
      </c>
      <c r="U1758" s="63" t="s">
        <v>43</v>
      </c>
      <c r="V1758" s="63" t="s">
        <v>44</v>
      </c>
      <c r="W1758" s="63" t="s">
        <v>45</v>
      </c>
      <c r="X1758" s="227" t="s">
        <v>40</v>
      </c>
      <c r="Y1758" s="63" t="s">
        <v>43</v>
      </c>
      <c r="Z1758" s="63" t="s">
        <v>44</v>
      </c>
      <c r="AA1758" s="63" t="s">
        <v>45</v>
      </c>
      <c r="AB1758" s="63" t="s">
        <v>40</v>
      </c>
    </row>
    <row r="1759" spans="1:28" hidden="1" x14ac:dyDescent="0.2">
      <c r="A1759"/>
      <c r="B1759"/>
      <c r="C1759"/>
      <c r="D1759"/>
      <c r="E1759"/>
      <c r="F1759"/>
      <c r="G1759"/>
      <c r="H1759"/>
      <c r="I1759"/>
      <c r="J1759"/>
      <c r="K1759"/>
      <c r="L1759"/>
      <c r="M1759"/>
      <c r="N1759"/>
      <c r="O1759">
        <v>17</v>
      </c>
      <c r="P1759" s="224">
        <v>0</v>
      </c>
      <c r="Q1759">
        <f t="shared" ref="Q1759:Q1792" si="469">IF(P1759&lt;=($B$8-O1759),EXP(GAMMALN(O1759+$C$9+$C$11))*COMBIN($B$8-O1759,P1759)*EXP(GAMMALN(P1759+O1759+$C$9))*EXP(GAMMALN($B$8-O1759-P1759+$C$11)),0)</f>
        <v>5.9921307675817446E+65</v>
      </c>
      <c r="R1759">
        <f t="shared" ref="R1759:R1792" si="470">EXP(GAMMALN(O1759+$C$9))*EXP(GAMMALN($C$11))*EXP(GAMMALN($B$8+$C$9+$C$11))</f>
        <v>1.0817910588789363E+79</v>
      </c>
      <c r="S1759">
        <f t="shared" ref="S1759:S1792" si="471">Q1759/R1759</f>
        <v>5.5390832808244965E-14</v>
      </c>
      <c r="T1759" s="225">
        <f t="shared" ref="T1759:T1791" si="472">IF(T1760=0,S1759,T1760+S1759)</f>
        <v>1.0000000000000016</v>
      </c>
      <c r="U1759">
        <f t="shared" ref="U1759:U1792" si="473">IF(P1759&lt;=($B$8-O1759),EXP(GAMMALN(O1759+$C$9+$C$11))*COMBIN($B$8-O1759,P1759)*EXP(GAMMALN(P1759+O1759-1+$C$9))*EXP(GAMMALN($B$8-O1759+1-P1759+$C$11)),0)</f>
        <v>1.1631783254717756E+66</v>
      </c>
      <c r="V1759">
        <f t="shared" ref="V1759:V1792" si="474">EXP(GAMMALN(O1759-1+$C$9))*EXP(GAMMALN($C$11+1))*EXP(GAMMALN($B$8+$C$9+$C$11))</f>
        <v>6.3634768169349234E+77</v>
      </c>
      <c r="W1759">
        <f t="shared" ref="W1759:W1792" si="475">U1759/V1759</f>
        <v>1.8278974826721225E-12</v>
      </c>
      <c r="X1759" s="225">
        <f t="shared" ref="X1759:X1791" si="476">IF(X1760=0,W1759,X1760+W1759)</f>
        <v>1.0000000000000078</v>
      </c>
      <c r="Y1759">
        <f t="shared" ref="Y1759:Y1792" si="477">IF(P1759&lt;=($B$8-O1759),EXP(GAMMALN(O1759+$C$9+$C$11))*COMBIN($B$8-O1759,P1759)*EXP(GAMMALN(P1759+O1759-2+$C$9))*EXP(GAMMALN($B$8-O1759+2-P1759+$C$11)),0)</f>
        <v>2.4717539416274634E+66</v>
      </c>
      <c r="Z1759">
        <f t="shared" ref="Z1759:Z1792" si="478">EXP(GAMMALN(O1759-2+$C$9))*EXP(GAMMALN($C$11+2))*EXP(GAMMALN($B$8+$C$9+$C$11))</f>
        <v>7.9543460211686517E+76</v>
      </c>
      <c r="AA1759">
        <f t="shared" ref="AA1759:AA1792" si="479">Y1759/Z1759</f>
        <v>3.107425720542534E-11</v>
      </c>
      <c r="AB1759">
        <f t="shared" ref="AB1759:AB1791" si="480">IF(AB1760=0,AA1759,AB1760+AA1759)</f>
        <v>1.0000000000000056</v>
      </c>
    </row>
    <row r="1760" spans="1:28" hidden="1" x14ac:dyDescent="0.2">
      <c r="A1760"/>
      <c r="B1760"/>
      <c r="C1760"/>
      <c r="D1760"/>
      <c r="E1760"/>
      <c r="F1760"/>
      <c r="G1760"/>
      <c r="H1760"/>
      <c r="I1760"/>
      <c r="J1760"/>
      <c r="K1760"/>
      <c r="L1760"/>
      <c r="M1760"/>
      <c r="N1760"/>
      <c r="O1760">
        <f t="shared" ref="O1760:O1792" si="481">O1759</f>
        <v>17</v>
      </c>
      <c r="P1760" s="224">
        <v>1</v>
      </c>
      <c r="Q1760">
        <f t="shared" si="469"/>
        <v>1.0785835381647164E+67</v>
      </c>
      <c r="R1760">
        <f t="shared" si="470"/>
        <v>1.0817910588789363E+79</v>
      </c>
      <c r="S1760">
        <f t="shared" si="471"/>
        <v>9.9703499054841147E-13</v>
      </c>
      <c r="T1760" s="225">
        <f t="shared" si="472"/>
        <v>0.99999999999994615</v>
      </c>
      <c r="U1760">
        <f t="shared" si="473"/>
        <v>1.9174818456261583E+67</v>
      </c>
      <c r="V1760">
        <f t="shared" si="474"/>
        <v>6.3634768169349234E+77</v>
      </c>
      <c r="W1760">
        <f t="shared" si="475"/>
        <v>3.0132613047685243E-11</v>
      </c>
      <c r="X1760" s="225">
        <f t="shared" si="476"/>
        <v>0.9999999999981799</v>
      </c>
      <c r="Y1760">
        <f t="shared" si="477"/>
        <v>3.722170641509682E+67</v>
      </c>
      <c r="Z1760">
        <f t="shared" si="478"/>
        <v>7.9543460211686517E+76</v>
      </c>
      <c r="AA1760">
        <f t="shared" si="479"/>
        <v>4.6794175556406346E-10</v>
      </c>
      <c r="AB1760">
        <f t="shared" si="480"/>
        <v>0.9999999999689313</v>
      </c>
    </row>
    <row r="1761" spans="1:28" hidden="1" x14ac:dyDescent="0.2">
      <c r="A1761"/>
      <c r="B1761"/>
      <c r="C1761"/>
      <c r="D1761"/>
      <c r="E1761"/>
      <c r="F1761"/>
      <c r="G1761"/>
      <c r="H1761"/>
      <c r="I1761"/>
      <c r="J1761"/>
      <c r="K1761"/>
      <c r="L1761"/>
      <c r="M1761"/>
      <c r="N1761"/>
      <c r="O1761">
        <f t="shared" si="481"/>
        <v>17</v>
      </c>
      <c r="P1761" s="224">
        <v>2</v>
      </c>
      <c r="Q1761">
        <f t="shared" si="469"/>
        <v>1.0246543612564792E+68</v>
      </c>
      <c r="R1761">
        <f t="shared" si="470"/>
        <v>1.0817910588789363E+79</v>
      </c>
      <c r="S1761">
        <f t="shared" si="471"/>
        <v>9.471832410209897E-12</v>
      </c>
      <c r="T1761" s="225">
        <f t="shared" si="472"/>
        <v>0.99999999999894917</v>
      </c>
      <c r="U1761">
        <f t="shared" si="473"/>
        <v>1.6718044841553099E+68</v>
      </c>
      <c r="V1761">
        <f t="shared" si="474"/>
        <v>6.3634768169349234E+77</v>
      </c>
      <c r="W1761">
        <f t="shared" si="475"/>
        <v>2.627187200095062E-10</v>
      </c>
      <c r="X1761" s="225">
        <f t="shared" si="476"/>
        <v>0.99999999996804734</v>
      </c>
      <c r="Y1761">
        <f t="shared" si="477"/>
        <v>2.9720968607205453E+68</v>
      </c>
      <c r="Z1761">
        <f t="shared" si="478"/>
        <v>7.9543460211686517E+76</v>
      </c>
      <c r="AA1761">
        <f t="shared" si="479"/>
        <v>3.7364440179129713E-9</v>
      </c>
      <c r="AB1761">
        <f t="shared" si="480"/>
        <v>0.9999999995009895</v>
      </c>
    </row>
    <row r="1762" spans="1:28" hidden="1" x14ac:dyDescent="0.2">
      <c r="A1762"/>
      <c r="B1762"/>
      <c r="C1762"/>
      <c r="D1762"/>
      <c r="E1762"/>
      <c r="F1762"/>
      <c r="G1762"/>
      <c r="H1762"/>
      <c r="I1762"/>
      <c r="J1762"/>
      <c r="K1762"/>
      <c r="L1762"/>
      <c r="M1762"/>
      <c r="N1762"/>
      <c r="O1762">
        <f t="shared" si="481"/>
        <v>17</v>
      </c>
      <c r="P1762" s="224">
        <v>3</v>
      </c>
      <c r="Q1762">
        <f t="shared" si="469"/>
        <v>6.8310290750431747E+68</v>
      </c>
      <c r="R1762">
        <f t="shared" si="470"/>
        <v>1.0817910588789363E+79</v>
      </c>
      <c r="S1762">
        <f t="shared" si="471"/>
        <v>6.314554940139913E-11</v>
      </c>
      <c r="T1762" s="225">
        <f t="shared" si="472"/>
        <v>0.99999999998947731</v>
      </c>
      <c r="U1762">
        <f t="shared" si="473"/>
        <v>1.0246543612564795E+69</v>
      </c>
      <c r="V1762">
        <f t="shared" si="474"/>
        <v>6.3634768169349234E+77</v>
      </c>
      <c r="W1762">
        <f t="shared" si="475"/>
        <v>1.610211509735682E-9</v>
      </c>
      <c r="X1762" s="225">
        <f t="shared" si="476"/>
        <v>0.9999999997053286</v>
      </c>
      <c r="Y1762">
        <f t="shared" si="477"/>
        <v>1.6718044841553103E+69</v>
      </c>
      <c r="Z1762">
        <f t="shared" si="478"/>
        <v>7.9543460211686517E+76</v>
      </c>
      <c r="AA1762">
        <f t="shared" si="479"/>
        <v>2.1017497600760509E-8</v>
      </c>
      <c r="AB1762">
        <f t="shared" si="480"/>
        <v>0.99999999576454546</v>
      </c>
    </row>
    <row r="1763" spans="1:28" hidden="1" x14ac:dyDescent="0.2">
      <c r="A1763"/>
      <c r="B1763"/>
      <c r="C1763"/>
      <c r="D1763"/>
      <c r="E1763"/>
      <c r="F1763"/>
      <c r="G1763"/>
      <c r="H1763"/>
      <c r="I1763"/>
      <c r="J1763"/>
      <c r="K1763"/>
      <c r="L1763"/>
      <c r="M1763"/>
      <c r="N1763"/>
      <c r="O1763">
        <f t="shared" si="481"/>
        <v>17</v>
      </c>
      <c r="P1763" s="224">
        <v>4</v>
      </c>
      <c r="Q1763">
        <f t="shared" si="469"/>
        <v>3.5862902643977143E+69</v>
      </c>
      <c r="R1763">
        <f t="shared" si="470"/>
        <v>1.0817910588789363E+79</v>
      </c>
      <c r="S1763">
        <f t="shared" si="471"/>
        <v>3.3151413435734983E-10</v>
      </c>
      <c r="T1763" s="225">
        <f t="shared" si="472"/>
        <v>0.99999999992633171</v>
      </c>
      <c r="U1763">
        <f t="shared" si="473"/>
        <v>4.9524960794063015E+69</v>
      </c>
      <c r="V1763">
        <f t="shared" si="474"/>
        <v>6.3634768169349234E+77</v>
      </c>
      <c r="W1763">
        <f t="shared" si="475"/>
        <v>7.7826889637224369E-9</v>
      </c>
      <c r="X1763" s="225">
        <f t="shared" si="476"/>
        <v>0.99999999809511708</v>
      </c>
      <c r="Y1763">
        <f t="shared" si="477"/>
        <v>7.4287441191094749E+69</v>
      </c>
      <c r="Z1763">
        <f t="shared" si="478"/>
        <v>7.9543460211686517E+76</v>
      </c>
      <c r="AA1763">
        <f t="shared" si="479"/>
        <v>9.339226756466956E-8</v>
      </c>
      <c r="AB1763">
        <f t="shared" si="480"/>
        <v>0.99999997474704783</v>
      </c>
    </row>
    <row r="1764" spans="1:28" hidden="1" x14ac:dyDescent="0.2">
      <c r="A1764"/>
      <c r="B1764"/>
      <c r="C1764"/>
      <c r="D1764"/>
      <c r="E1764"/>
      <c r="F1764"/>
      <c r="G1764"/>
      <c r="H1764"/>
      <c r="I1764"/>
      <c r="J1764"/>
      <c r="K1764"/>
      <c r="L1764"/>
      <c r="M1764"/>
      <c r="N1764"/>
      <c r="O1764">
        <f t="shared" si="481"/>
        <v>17</v>
      </c>
      <c r="P1764" s="224">
        <v>5</v>
      </c>
      <c r="Q1764">
        <f t="shared" si="469"/>
        <v>1.5779677163349801E+70</v>
      </c>
      <c r="R1764">
        <f t="shared" si="470"/>
        <v>1.0817910588789363E+79</v>
      </c>
      <c r="S1764">
        <f t="shared" si="471"/>
        <v>1.4586621911723261E-9</v>
      </c>
      <c r="T1764" s="225">
        <f t="shared" si="472"/>
        <v>0.99999999959481756</v>
      </c>
      <c r="U1764">
        <f t="shared" si="473"/>
        <v>2.0083225480627199E+70</v>
      </c>
      <c r="V1764">
        <f t="shared" si="474"/>
        <v>6.3634768169349234E+77</v>
      </c>
      <c r="W1764">
        <f t="shared" si="475"/>
        <v>3.1560145590819684E-8</v>
      </c>
      <c r="X1764" s="225">
        <f t="shared" si="476"/>
        <v>0.99999999031242814</v>
      </c>
      <c r="Y1764">
        <f t="shared" si="477"/>
        <v>2.7733978044675288E+70</v>
      </c>
      <c r="Z1764">
        <f t="shared" si="478"/>
        <v>7.9543460211686517E+76</v>
      </c>
      <c r="AA1764">
        <f t="shared" si="479"/>
        <v>3.4866446557476532E-7</v>
      </c>
      <c r="AB1764">
        <f t="shared" si="480"/>
        <v>0.99999988135478024</v>
      </c>
    </row>
    <row r="1765" spans="1:28" hidden="1" x14ac:dyDescent="0.2">
      <c r="A1765"/>
      <c r="B1765"/>
      <c r="C1765"/>
      <c r="D1765"/>
      <c r="E1765"/>
      <c r="F1765"/>
      <c r="G1765"/>
      <c r="H1765"/>
      <c r="I1765"/>
      <c r="J1765"/>
      <c r="K1765"/>
      <c r="L1765"/>
      <c r="M1765"/>
      <c r="N1765"/>
      <c r="O1765">
        <f t="shared" si="481"/>
        <v>17</v>
      </c>
      <c r="P1765" s="224">
        <v>6</v>
      </c>
      <c r="Q1765">
        <f t="shared" si="469"/>
        <v>6.0488762459507998E+70</v>
      </c>
      <c r="R1765">
        <f t="shared" si="470"/>
        <v>1.0817910588789363E+79</v>
      </c>
      <c r="S1765">
        <f t="shared" si="471"/>
        <v>5.5915383994939564E-9</v>
      </c>
      <c r="T1765" s="225">
        <f t="shared" si="472"/>
        <v>0.99999999813615537</v>
      </c>
      <c r="U1765">
        <f t="shared" si="473"/>
        <v>7.1008547235074121E+70</v>
      </c>
      <c r="V1765">
        <f t="shared" si="474"/>
        <v>6.3634768169349234E+77</v>
      </c>
      <c r="W1765">
        <f t="shared" si="475"/>
        <v>1.115876576246829E-7</v>
      </c>
      <c r="X1765" s="225">
        <f t="shared" si="476"/>
        <v>0.99999995875228254</v>
      </c>
      <c r="Y1765">
        <f t="shared" si="477"/>
        <v>9.0374514662822428E+70</v>
      </c>
      <c r="Z1765">
        <f t="shared" si="478"/>
        <v>7.9543460211686517E+76</v>
      </c>
      <c r="AA1765">
        <f t="shared" si="479"/>
        <v>1.1361652412695094E-6</v>
      </c>
      <c r="AB1765">
        <f t="shared" si="480"/>
        <v>0.99999953269031472</v>
      </c>
    </row>
    <row r="1766" spans="1:28" hidden="1" x14ac:dyDescent="0.2">
      <c r="A1766"/>
      <c r="B1766"/>
      <c r="C1766"/>
      <c r="D1766"/>
      <c r="E1766"/>
      <c r="F1766"/>
      <c r="G1766"/>
      <c r="H1766"/>
      <c r="I1766"/>
      <c r="J1766"/>
      <c r="K1766"/>
      <c r="L1766"/>
      <c r="M1766"/>
      <c r="N1766"/>
      <c r="O1766">
        <f t="shared" si="481"/>
        <v>17</v>
      </c>
      <c r="P1766" s="224">
        <v>7</v>
      </c>
      <c r="Q1766">
        <f t="shared" si="469"/>
        <v>2.0739004271831206E+71</v>
      </c>
      <c r="R1766">
        <f t="shared" si="470"/>
        <v>1.0817910588789363E+79</v>
      </c>
      <c r="S1766">
        <f t="shared" si="471"/>
        <v>1.9170988798264893E-8</v>
      </c>
      <c r="T1766" s="225">
        <f t="shared" si="472"/>
        <v>0.99999999254461691</v>
      </c>
      <c r="U1766">
        <f t="shared" si="473"/>
        <v>2.2467254627817253E+71</v>
      </c>
      <c r="V1766">
        <f t="shared" si="474"/>
        <v>6.3634768169349234E+77</v>
      </c>
      <c r="W1766">
        <f t="shared" si="475"/>
        <v>3.5306571036804669E-7</v>
      </c>
      <c r="X1766" s="225">
        <f t="shared" si="476"/>
        <v>0.99999984716462487</v>
      </c>
      <c r="Y1766">
        <f t="shared" si="477"/>
        <v>2.6374603258741816E+71</v>
      </c>
      <c r="Z1766">
        <f t="shared" si="478"/>
        <v>7.9543460211686517E+76</v>
      </c>
      <c r="AA1766">
        <f t="shared" si="479"/>
        <v>3.3157475408477215E-6</v>
      </c>
      <c r="AB1766">
        <f t="shared" si="480"/>
        <v>0.9999983965250735</v>
      </c>
    </row>
    <row r="1767" spans="1:28" hidden="1" x14ac:dyDescent="0.2">
      <c r="A1767"/>
      <c r="B1767"/>
      <c r="C1767"/>
      <c r="D1767"/>
      <c r="E1767"/>
      <c r="F1767"/>
      <c r="G1767"/>
      <c r="H1767"/>
      <c r="I1767"/>
      <c r="J1767"/>
      <c r="K1767"/>
      <c r="L1767"/>
      <c r="M1767"/>
      <c r="N1767"/>
      <c r="O1767">
        <f t="shared" si="481"/>
        <v>17</v>
      </c>
      <c r="P1767" s="224">
        <v>8</v>
      </c>
      <c r="Q1767">
        <f t="shared" si="469"/>
        <v>6.4809388349472503E+71</v>
      </c>
      <c r="R1767">
        <f t="shared" si="470"/>
        <v>1.0817910588789363E+79</v>
      </c>
      <c r="S1767">
        <f t="shared" si="471"/>
        <v>5.9909339994577771E-8</v>
      </c>
      <c r="T1767" s="225">
        <f t="shared" si="472"/>
        <v>0.99999997337362811</v>
      </c>
      <c r="U1767">
        <f t="shared" si="473"/>
        <v>6.4809388349472503E+71</v>
      </c>
      <c r="V1767">
        <f t="shared" si="474"/>
        <v>6.3634768169349234E+77</v>
      </c>
      <c r="W1767">
        <f t="shared" si="475"/>
        <v>1.0184587799078217E-6</v>
      </c>
      <c r="X1767" s="225">
        <f t="shared" si="476"/>
        <v>0.99999949409891453</v>
      </c>
      <c r="Y1767">
        <f t="shared" si="477"/>
        <v>7.0210170711928905E+71</v>
      </c>
      <c r="Z1767">
        <f t="shared" si="478"/>
        <v>7.9543460211686517E+76</v>
      </c>
      <c r="AA1767">
        <f t="shared" si="479"/>
        <v>8.8266427592011679E-6</v>
      </c>
      <c r="AB1767">
        <f t="shared" si="480"/>
        <v>0.99999508077753263</v>
      </c>
    </row>
    <row r="1768" spans="1:28" hidden="1" x14ac:dyDescent="0.2">
      <c r="A1768"/>
      <c r="B1768"/>
      <c r="C1768"/>
      <c r="D1768"/>
      <c r="E1768"/>
      <c r="F1768"/>
      <c r="G1768"/>
      <c r="H1768"/>
      <c r="I1768"/>
      <c r="J1768"/>
      <c r="K1768"/>
      <c r="L1768"/>
      <c r="M1768"/>
      <c r="N1768"/>
      <c r="O1768">
        <f t="shared" si="481"/>
        <v>17</v>
      </c>
      <c r="P1768" s="224">
        <v>9</v>
      </c>
      <c r="Q1768">
        <f t="shared" si="469"/>
        <v>1.8722712189847718E+72</v>
      </c>
      <c r="R1768">
        <f t="shared" si="470"/>
        <v>1.0817910588789363E+79</v>
      </c>
      <c r="S1768">
        <f t="shared" si="471"/>
        <v>1.7307142665100346E-7</v>
      </c>
      <c r="T1768" s="225">
        <f t="shared" si="472"/>
        <v>0.99999991346428807</v>
      </c>
      <c r="U1768">
        <f t="shared" si="473"/>
        <v>1.7282503559859341E+72</v>
      </c>
      <c r="V1768">
        <f t="shared" si="474"/>
        <v>6.3634768169349234E+77</v>
      </c>
      <c r="W1768">
        <f t="shared" si="475"/>
        <v>2.715890079754192E-6</v>
      </c>
      <c r="X1768" s="225">
        <f t="shared" si="476"/>
        <v>0.99999847564013467</v>
      </c>
      <c r="Y1768">
        <f t="shared" si="477"/>
        <v>1.7282503559859339E+72</v>
      </c>
      <c r="Z1768">
        <f t="shared" si="478"/>
        <v>7.9543460211686517E+76</v>
      </c>
      <c r="AA1768">
        <f t="shared" si="479"/>
        <v>2.172712063803354E-5</v>
      </c>
      <c r="AB1768">
        <f t="shared" si="480"/>
        <v>0.99998625413477338</v>
      </c>
    </row>
    <row r="1769" spans="1:28" hidden="1" x14ac:dyDescent="0.2">
      <c r="A1769"/>
      <c r="B1769"/>
      <c r="C1769"/>
      <c r="D1769"/>
      <c r="E1769"/>
      <c r="F1769"/>
      <c r="G1769"/>
      <c r="H1769"/>
      <c r="I1769"/>
      <c r="J1769"/>
      <c r="K1769"/>
      <c r="L1769"/>
      <c r="M1769"/>
      <c r="N1769"/>
      <c r="O1769">
        <f t="shared" si="481"/>
        <v>17</v>
      </c>
      <c r="P1769" s="224">
        <v>10</v>
      </c>
      <c r="Q1769">
        <f t="shared" si="469"/>
        <v>5.0551322912588469E+72</v>
      </c>
      <c r="R1769">
        <f t="shared" si="470"/>
        <v>1.0817910588789363E+79</v>
      </c>
      <c r="S1769">
        <f t="shared" si="471"/>
        <v>4.6729285195770586E-7</v>
      </c>
      <c r="T1769" s="225">
        <f t="shared" si="472"/>
        <v>0.99999974039286144</v>
      </c>
      <c r="U1769">
        <f t="shared" si="473"/>
        <v>4.3062238036649739E+72</v>
      </c>
      <c r="V1769">
        <f t="shared" si="474"/>
        <v>6.3634768169349234E+77</v>
      </c>
      <c r="W1769">
        <f t="shared" si="475"/>
        <v>6.767092782054229E-6</v>
      </c>
      <c r="X1769" s="225">
        <f t="shared" si="476"/>
        <v>0.99999575975005495</v>
      </c>
      <c r="Y1769">
        <f t="shared" si="477"/>
        <v>3.974975818767647E+72</v>
      </c>
      <c r="Z1769">
        <f t="shared" si="478"/>
        <v>7.9543460211686517E+76</v>
      </c>
      <c r="AA1769">
        <f t="shared" si="479"/>
        <v>4.9972377467477131E-5</v>
      </c>
      <c r="AB1769">
        <f t="shared" si="480"/>
        <v>0.9999645270141353</v>
      </c>
    </row>
    <row r="1770" spans="1:28" hidden="1" x14ac:dyDescent="0.2">
      <c r="A1770"/>
      <c r="B1770"/>
      <c r="C1770"/>
      <c r="D1770"/>
      <c r="E1770"/>
      <c r="F1770"/>
      <c r="G1770"/>
      <c r="H1770"/>
      <c r="I1770"/>
      <c r="J1770"/>
      <c r="K1770"/>
      <c r="L1770"/>
      <c r="M1770"/>
      <c r="N1770"/>
      <c r="O1770">
        <f t="shared" si="481"/>
        <v>17</v>
      </c>
      <c r="P1770" s="224">
        <v>11</v>
      </c>
      <c r="Q1770">
        <f t="shared" si="469"/>
        <v>1.2867609468659005E+73</v>
      </c>
      <c r="R1770">
        <f t="shared" si="470"/>
        <v>1.0817910588789363E+79</v>
      </c>
      <c r="S1770">
        <f t="shared" si="471"/>
        <v>1.1894727140741716E-6</v>
      </c>
      <c r="T1770" s="225">
        <f t="shared" si="472"/>
        <v>0.99999927310000947</v>
      </c>
      <c r="U1770">
        <f t="shared" si="473"/>
        <v>1.0110264582517697E+73</v>
      </c>
      <c r="V1770">
        <f t="shared" si="474"/>
        <v>6.3634768169349234E+77</v>
      </c>
      <c r="W1770">
        <f t="shared" si="475"/>
        <v>1.5887956966561995E-5</v>
      </c>
      <c r="X1770" s="225">
        <f t="shared" si="476"/>
        <v>0.99998899265727292</v>
      </c>
      <c r="Y1770">
        <f t="shared" si="477"/>
        <v>8.6124476073299494E+72</v>
      </c>
      <c r="Z1770">
        <f t="shared" si="478"/>
        <v>7.9543460211686517E+76</v>
      </c>
      <c r="AA1770">
        <f t="shared" si="479"/>
        <v>1.0827348451286772E-4</v>
      </c>
      <c r="AB1770">
        <f t="shared" si="480"/>
        <v>0.99991455463666779</v>
      </c>
    </row>
    <row r="1771" spans="1:28" hidden="1" x14ac:dyDescent="0.2">
      <c r="A1771"/>
      <c r="B1771"/>
      <c r="C1771"/>
      <c r="D1771"/>
      <c r="E1771"/>
      <c r="F1771"/>
      <c r="G1771"/>
      <c r="H1771"/>
      <c r="I1771"/>
      <c r="J1771"/>
      <c r="K1771"/>
      <c r="L1771"/>
      <c r="M1771"/>
      <c r="N1771"/>
      <c r="O1771">
        <f t="shared" si="481"/>
        <v>17</v>
      </c>
      <c r="P1771" s="224">
        <v>12</v>
      </c>
      <c r="Q1771">
        <f t="shared" si="469"/>
        <v>3.1096722882592176E+73</v>
      </c>
      <c r="R1771">
        <f t="shared" si="470"/>
        <v>1.0817910588789363E+79</v>
      </c>
      <c r="S1771">
        <f t="shared" si="471"/>
        <v>2.8745590590125431E-6</v>
      </c>
      <c r="T1771" s="225">
        <f t="shared" si="472"/>
        <v>0.99999808362729536</v>
      </c>
      <c r="U1771">
        <f t="shared" si="473"/>
        <v>2.2518316570153254E+73</v>
      </c>
      <c r="V1771">
        <f t="shared" si="474"/>
        <v>6.3634768169349234E+77</v>
      </c>
      <c r="W1771">
        <f t="shared" si="475"/>
        <v>3.5386813243706578E-5</v>
      </c>
      <c r="X1771" s="225">
        <f t="shared" si="476"/>
        <v>0.99997310470030631</v>
      </c>
      <c r="Y1771">
        <f t="shared" si="477"/>
        <v>1.7692963019405967E+73</v>
      </c>
      <c r="Z1771">
        <f t="shared" si="478"/>
        <v>7.9543460211686517E+76</v>
      </c>
      <c r="AA1771">
        <f t="shared" si="479"/>
        <v>2.2243139753186798E-4</v>
      </c>
      <c r="AB1771">
        <f t="shared" si="480"/>
        <v>0.99980628115215486</v>
      </c>
    </row>
    <row r="1772" spans="1:28" hidden="1" x14ac:dyDescent="0.2">
      <c r="A1772"/>
      <c r="B1772"/>
      <c r="C1772"/>
      <c r="D1772"/>
      <c r="E1772"/>
      <c r="F1772"/>
      <c r="G1772"/>
      <c r="H1772"/>
      <c r="I1772"/>
      <c r="J1772"/>
      <c r="K1772"/>
      <c r="L1772"/>
      <c r="M1772"/>
      <c r="N1772"/>
      <c r="O1772">
        <f t="shared" si="481"/>
        <v>17</v>
      </c>
      <c r="P1772" s="224">
        <v>13</v>
      </c>
      <c r="Q1772">
        <f t="shared" si="469"/>
        <v>7.17616681905975E+73</v>
      </c>
      <c r="R1772">
        <f t="shared" si="470"/>
        <v>1.0817910588789363E+79</v>
      </c>
      <c r="S1772">
        <f t="shared" si="471"/>
        <v>6.6335978284904995E-6</v>
      </c>
      <c r="T1772" s="225">
        <f t="shared" si="472"/>
        <v>0.99999520906823636</v>
      </c>
      <c r="U1772">
        <f t="shared" si="473"/>
        <v>4.7841112127064862E+73</v>
      </c>
      <c r="V1772">
        <f t="shared" si="474"/>
        <v>6.3634768169349234E+77</v>
      </c>
      <c r="W1772">
        <f t="shared" si="475"/>
        <v>7.5180775389558735E-5</v>
      </c>
      <c r="X1772" s="225">
        <f t="shared" si="476"/>
        <v>0.99993771788706265</v>
      </c>
      <c r="Y1772">
        <f t="shared" si="477"/>
        <v>3.4643563954081913E+73</v>
      </c>
      <c r="Z1772">
        <f t="shared" si="478"/>
        <v>7.9543460211686517E+76</v>
      </c>
      <c r="AA1772">
        <f t="shared" si="479"/>
        <v>4.3553000915331168E-4</v>
      </c>
      <c r="AB1772">
        <f t="shared" si="480"/>
        <v>0.999583849754623</v>
      </c>
    </row>
    <row r="1773" spans="1:28" hidden="1" x14ac:dyDescent="0.2">
      <c r="A1773"/>
      <c r="B1773"/>
      <c r="C1773"/>
      <c r="D1773"/>
      <c r="E1773"/>
      <c r="F1773"/>
      <c r="G1773"/>
      <c r="H1773"/>
      <c r="I1773"/>
      <c r="J1773"/>
      <c r="K1773"/>
      <c r="L1773"/>
      <c r="M1773"/>
      <c r="N1773"/>
      <c r="O1773">
        <f t="shared" si="481"/>
        <v>17</v>
      </c>
      <c r="P1773" s="224">
        <v>14</v>
      </c>
      <c r="Q1773">
        <f t="shared" si="469"/>
        <v>1.5890083670775187E+74</v>
      </c>
      <c r="R1773">
        <f t="shared" si="470"/>
        <v>1.0817910588789363E+79</v>
      </c>
      <c r="S1773">
        <f t="shared" si="471"/>
        <v>1.4688680905943273E-5</v>
      </c>
      <c r="T1773" s="225">
        <f t="shared" si="472"/>
        <v>0.99998857547040787</v>
      </c>
      <c r="U1773">
        <f t="shared" si="473"/>
        <v>9.7390835401525243E+73</v>
      </c>
      <c r="V1773">
        <f t="shared" si="474"/>
        <v>6.3634768169349234E+77</v>
      </c>
      <c r="W1773">
        <f t="shared" si="475"/>
        <v>1.5304657847160224E-4</v>
      </c>
      <c r="X1773" s="225">
        <f t="shared" si="476"/>
        <v>0.99986253711167306</v>
      </c>
      <c r="Y1773">
        <f t="shared" si="477"/>
        <v>6.4927223601016641E+73</v>
      </c>
      <c r="Z1773">
        <f t="shared" si="478"/>
        <v>7.9543460211686517E+76</v>
      </c>
      <c r="AA1773">
        <f t="shared" si="479"/>
        <v>8.162484185152099E-4</v>
      </c>
      <c r="AB1773">
        <f t="shared" si="480"/>
        <v>0.99914831974546969</v>
      </c>
    </row>
    <row r="1774" spans="1:28" hidden="1" x14ac:dyDescent="0.2">
      <c r="A1774"/>
      <c r="B1774"/>
      <c r="C1774"/>
      <c r="D1774"/>
      <c r="E1774"/>
      <c r="F1774"/>
      <c r="G1774"/>
      <c r="H1774"/>
      <c r="I1774"/>
      <c r="J1774"/>
      <c r="K1774"/>
      <c r="L1774"/>
      <c r="M1774"/>
      <c r="N1774"/>
      <c r="O1774">
        <f t="shared" si="481"/>
        <v>17</v>
      </c>
      <c r="P1774" s="224">
        <v>15</v>
      </c>
      <c r="Q1774">
        <f t="shared" si="469"/>
        <v>3.3898845164320323E+74</v>
      </c>
      <c r="R1774">
        <f t="shared" si="470"/>
        <v>1.0817910588789363E+79</v>
      </c>
      <c r="S1774">
        <f t="shared" si="471"/>
        <v>3.133585259934558E-5</v>
      </c>
      <c r="T1774" s="225">
        <f t="shared" si="472"/>
        <v>0.99997388678950194</v>
      </c>
      <c r="U1774">
        <f t="shared" si="473"/>
        <v>1.906810040493022E+74</v>
      </c>
      <c r="V1774">
        <f t="shared" si="474"/>
        <v>6.3634768169349234E+77</v>
      </c>
      <c r="W1774">
        <f t="shared" si="475"/>
        <v>2.9964909048124254E-4</v>
      </c>
      <c r="X1774" s="225">
        <f t="shared" si="476"/>
        <v>0.99970949053320146</v>
      </c>
      <c r="Y1774">
        <f t="shared" si="477"/>
        <v>1.1686900248183026E+74</v>
      </c>
      <c r="Z1774">
        <f t="shared" si="478"/>
        <v>7.9543460211686517E+76</v>
      </c>
      <c r="AA1774">
        <f t="shared" si="479"/>
        <v>1.4692471533273817E-3</v>
      </c>
      <c r="AB1774">
        <f t="shared" si="480"/>
        <v>0.99833207132695445</v>
      </c>
    </row>
    <row r="1775" spans="1:28" hidden="1" x14ac:dyDescent="0.2">
      <c r="A1775"/>
      <c r="B1775"/>
      <c r="C1775"/>
      <c r="D1775"/>
      <c r="E1775"/>
      <c r="F1775"/>
      <c r="G1775"/>
      <c r="H1775"/>
      <c r="I1775"/>
      <c r="J1775"/>
      <c r="K1775"/>
      <c r="L1775"/>
      <c r="M1775"/>
      <c r="N1775"/>
      <c r="O1775">
        <f t="shared" si="481"/>
        <v>17</v>
      </c>
      <c r="P1775" s="224">
        <v>16</v>
      </c>
      <c r="Q1775">
        <f t="shared" si="469"/>
        <v>6.9916368151412177E+74</v>
      </c>
      <c r="R1775">
        <f t="shared" si="470"/>
        <v>1.0817910588789363E+79</v>
      </c>
      <c r="S1775">
        <f t="shared" si="471"/>
        <v>6.4630195986151647E-5</v>
      </c>
      <c r="T1775" s="225">
        <f t="shared" si="472"/>
        <v>0.99994255093690265</v>
      </c>
      <c r="U1775">
        <f t="shared" si="473"/>
        <v>3.6017522987090342E+74</v>
      </c>
      <c r="V1775">
        <f t="shared" si="474"/>
        <v>6.3634768169349234E+77</v>
      </c>
      <c r="W1775">
        <f t="shared" si="475"/>
        <v>5.660038375756792E-4</v>
      </c>
      <c r="X1775" s="225">
        <f t="shared" si="476"/>
        <v>0.99940984144272027</v>
      </c>
      <c r="Y1775">
        <f t="shared" si="477"/>
        <v>2.0259856680238359E+74</v>
      </c>
      <c r="Z1775">
        <f t="shared" si="478"/>
        <v>7.9543460211686517E+76</v>
      </c>
      <c r="AA1775">
        <f t="shared" si="479"/>
        <v>2.5470172690905623E-3</v>
      </c>
      <c r="AB1775">
        <f t="shared" si="480"/>
        <v>0.99686282417362704</v>
      </c>
    </row>
    <row r="1776" spans="1:28" hidden="1" x14ac:dyDescent="0.2">
      <c r="A1776"/>
      <c r="B1776"/>
      <c r="C1776"/>
      <c r="D1776"/>
      <c r="E1776"/>
      <c r="F1776"/>
      <c r="G1776"/>
      <c r="H1776"/>
      <c r="I1776"/>
      <c r="J1776"/>
      <c r="K1776"/>
      <c r="L1776"/>
      <c r="M1776"/>
      <c r="N1776"/>
      <c r="O1776">
        <f t="shared" si="481"/>
        <v>17</v>
      </c>
      <c r="P1776" s="224">
        <v>17</v>
      </c>
      <c r="Q1776">
        <f t="shared" si="469"/>
        <v>1.3983273630282098E+75</v>
      </c>
      <c r="R1776">
        <f t="shared" si="470"/>
        <v>1.0817910588789363E+79</v>
      </c>
      <c r="S1776">
        <f t="shared" si="471"/>
        <v>1.2926039197230018E-4</v>
      </c>
      <c r="T1776" s="225">
        <f t="shared" si="472"/>
        <v>0.99987792074091653</v>
      </c>
      <c r="U1776">
        <f t="shared" si="473"/>
        <v>6.580364061309382E+74</v>
      </c>
      <c r="V1776">
        <f t="shared" si="474"/>
        <v>6.3634768169349234E+77</v>
      </c>
      <c r="W1776">
        <f t="shared" si="475"/>
        <v>1.0340831357784259E-3</v>
      </c>
      <c r="X1776" s="225">
        <f t="shared" si="476"/>
        <v>0.99884383760514461</v>
      </c>
      <c r="Y1776">
        <f t="shared" si="477"/>
        <v>3.3898845164320323E+74</v>
      </c>
      <c r="Z1776">
        <f t="shared" si="478"/>
        <v>7.9543460211686517E+76</v>
      </c>
      <c r="AA1776">
        <f t="shared" si="479"/>
        <v>4.2616759535109979E-3</v>
      </c>
      <c r="AB1776">
        <f t="shared" si="480"/>
        <v>0.99431580690453647</v>
      </c>
    </row>
    <row r="1777" spans="1:28" hidden="1" x14ac:dyDescent="0.2">
      <c r="A1777"/>
      <c r="B1777"/>
      <c r="C1777"/>
      <c r="D1777"/>
      <c r="E1777"/>
      <c r="F1777"/>
      <c r="G1777"/>
      <c r="H1777"/>
      <c r="I1777"/>
      <c r="J1777"/>
      <c r="K1777"/>
      <c r="L1777"/>
      <c r="M1777"/>
      <c r="N1777"/>
      <c r="O1777">
        <f t="shared" si="481"/>
        <v>17</v>
      </c>
      <c r="P1777" s="224">
        <v>18</v>
      </c>
      <c r="Q1777">
        <f t="shared" si="469"/>
        <v>2.7189698725548455E+75</v>
      </c>
      <c r="R1777">
        <f t="shared" si="470"/>
        <v>1.0817910588789363E+79</v>
      </c>
      <c r="S1777">
        <f t="shared" si="471"/>
        <v>2.5133965105724972E-4</v>
      </c>
      <c r="T1777" s="225">
        <f t="shared" si="472"/>
        <v>0.99974866034894427</v>
      </c>
      <c r="U1777">
        <f t="shared" si="473"/>
        <v>1.1652728025235085E+75</v>
      </c>
      <c r="V1777">
        <f t="shared" si="474"/>
        <v>6.3634768169349234E+77</v>
      </c>
      <c r="W1777">
        <f t="shared" si="475"/>
        <v>1.831188886274252E-3</v>
      </c>
      <c r="X1777" s="225">
        <f t="shared" si="476"/>
        <v>0.99780975446936615</v>
      </c>
      <c r="Y1777">
        <f t="shared" si="477"/>
        <v>5.4836367177578197E+74</v>
      </c>
      <c r="Z1777">
        <f t="shared" si="478"/>
        <v>7.9543460211686517E+76</v>
      </c>
      <c r="AA1777">
        <f t="shared" si="479"/>
        <v>6.8938875718561766E-3</v>
      </c>
      <c r="AB1777">
        <f t="shared" si="480"/>
        <v>0.99005413095102546</v>
      </c>
    </row>
    <row r="1778" spans="1:28" hidden="1" x14ac:dyDescent="0.2">
      <c r="A1778"/>
      <c r="B1778"/>
      <c r="C1778"/>
      <c r="D1778"/>
      <c r="E1778"/>
      <c r="F1778"/>
      <c r="G1778"/>
      <c r="H1778"/>
      <c r="I1778"/>
      <c r="J1778"/>
      <c r="K1778"/>
      <c r="L1778"/>
      <c r="M1778"/>
      <c r="N1778"/>
      <c r="O1778">
        <f t="shared" si="481"/>
        <v>17</v>
      </c>
      <c r="P1778" s="224">
        <v>19</v>
      </c>
      <c r="Q1778">
        <f t="shared" si="469"/>
        <v>5.1517323901039635E+75</v>
      </c>
      <c r="R1778">
        <f t="shared" si="470"/>
        <v>1.0817910588789363E+79</v>
      </c>
      <c r="S1778">
        <f t="shared" si="471"/>
        <v>4.7622249674005631E-4</v>
      </c>
      <c r="T1778" s="225">
        <f t="shared" si="472"/>
        <v>0.99949732069788699</v>
      </c>
      <c r="U1778">
        <f t="shared" si="473"/>
        <v>2.0034514850404114E+75</v>
      </c>
      <c r="V1778">
        <f t="shared" si="474"/>
        <v>6.3634768169349234E+77</v>
      </c>
      <c r="W1778">
        <f t="shared" si="475"/>
        <v>3.1483598395592297E-3</v>
      </c>
      <c r="X1778" s="225">
        <f t="shared" si="476"/>
        <v>0.99597856558309195</v>
      </c>
      <c r="Y1778">
        <f t="shared" si="477"/>
        <v>8.5862206501732142E+74</v>
      </c>
      <c r="Z1778">
        <f t="shared" si="478"/>
        <v>7.9543460211686517E+76</v>
      </c>
      <c r="AA1778">
        <f t="shared" si="479"/>
        <v>1.0794376592774534E-2</v>
      </c>
      <c r="AB1778">
        <f t="shared" si="480"/>
        <v>0.9831602433791693</v>
      </c>
    </row>
    <row r="1779" spans="1:28" hidden="1" x14ac:dyDescent="0.2">
      <c r="A1779"/>
      <c r="B1779"/>
      <c r="C1779"/>
      <c r="D1779"/>
      <c r="E1779"/>
      <c r="F1779"/>
      <c r="G1779"/>
      <c r="H1779"/>
      <c r="I1779"/>
      <c r="J1779"/>
      <c r="K1779"/>
      <c r="L1779"/>
      <c r="M1779"/>
      <c r="N1779"/>
      <c r="O1779">
        <f t="shared" si="481"/>
        <v>17</v>
      </c>
      <c r="P1779" s="224">
        <v>20</v>
      </c>
      <c r="Q1779">
        <f t="shared" si="469"/>
        <v>9.5307049216920816E+75</v>
      </c>
      <c r="R1779">
        <f t="shared" si="470"/>
        <v>1.0817910588789363E+79</v>
      </c>
      <c r="S1779">
        <f t="shared" si="471"/>
        <v>8.8101161896908108E-4</v>
      </c>
      <c r="T1779" s="225">
        <f t="shared" si="472"/>
        <v>0.99902109820114693</v>
      </c>
      <c r="U1779">
        <f t="shared" si="473"/>
        <v>3.3486260535675776E+75</v>
      </c>
      <c r="V1779">
        <f t="shared" si="474"/>
        <v>6.3634768169349234E+77</v>
      </c>
      <c r="W1779">
        <f t="shared" si="475"/>
        <v>5.2622585889776216E-3</v>
      </c>
      <c r="X1779" s="225">
        <f t="shared" si="476"/>
        <v>0.99283020574353276</v>
      </c>
      <c r="Y1779">
        <f t="shared" si="477"/>
        <v>1.302243465276268E+75</v>
      </c>
      <c r="Z1779">
        <f t="shared" si="478"/>
        <v>7.9543460211686517E+76</v>
      </c>
      <c r="AA1779">
        <f t="shared" si="479"/>
        <v>1.6371471165708008E-2</v>
      </c>
      <c r="AB1779">
        <f t="shared" si="480"/>
        <v>0.97236586678639481</v>
      </c>
    </row>
    <row r="1780" spans="1:28" hidden="1" x14ac:dyDescent="0.2">
      <c r="A1780"/>
      <c r="B1780"/>
      <c r="C1780"/>
      <c r="D1780"/>
      <c r="E1780"/>
      <c r="F1780"/>
      <c r="G1780"/>
      <c r="H1780"/>
      <c r="I1780"/>
      <c r="J1780"/>
      <c r="K1780"/>
      <c r="L1780"/>
      <c r="M1780"/>
      <c r="N1780"/>
      <c r="O1780">
        <f t="shared" si="481"/>
        <v>17</v>
      </c>
      <c r="P1780" s="224">
        <v>21</v>
      </c>
      <c r="Q1780">
        <f t="shared" si="469"/>
        <v>1.7246037477348105E+76</v>
      </c>
      <c r="R1780">
        <f t="shared" si="470"/>
        <v>1.0817910588789363E+79</v>
      </c>
      <c r="S1780">
        <f t="shared" si="471"/>
        <v>1.5942115009917194E-3</v>
      </c>
      <c r="T1780" s="225">
        <f t="shared" si="472"/>
        <v>0.9981400865821779</v>
      </c>
      <c r="U1780">
        <f t="shared" si="473"/>
        <v>5.4461170981097619E+75</v>
      </c>
      <c r="V1780">
        <f t="shared" si="474"/>
        <v>6.3634768169349234E+77</v>
      </c>
      <c r="W1780">
        <f t="shared" si="475"/>
        <v>8.5583985842710691E-3</v>
      </c>
      <c r="X1780" s="225">
        <f t="shared" si="476"/>
        <v>0.98756794715455509</v>
      </c>
      <c r="Y1780">
        <f t="shared" si="477"/>
        <v>1.9135006020386164E+75</v>
      </c>
      <c r="Z1780">
        <f t="shared" si="478"/>
        <v>7.9543460211686517E+76</v>
      </c>
      <c r="AA1780">
        <f t="shared" si="479"/>
        <v>2.4056039263897714E-2</v>
      </c>
      <c r="AB1780">
        <f t="shared" si="480"/>
        <v>0.95599439562068678</v>
      </c>
    </row>
    <row r="1781" spans="1:28" hidden="1" x14ac:dyDescent="0.2">
      <c r="A1781"/>
      <c r="B1781"/>
      <c r="C1781"/>
      <c r="D1781"/>
      <c r="E1781"/>
      <c r="F1781"/>
      <c r="G1781"/>
      <c r="H1781"/>
      <c r="I1781"/>
      <c r="J1781"/>
      <c r="K1781"/>
      <c r="L1781"/>
      <c r="M1781"/>
      <c r="N1781"/>
      <c r="O1781">
        <f t="shared" si="481"/>
        <v>17</v>
      </c>
      <c r="P1781" s="224">
        <v>22</v>
      </c>
      <c r="Q1781">
        <f t="shared" si="469"/>
        <v>3.0572520982571267E+76</v>
      </c>
      <c r="R1781">
        <f t="shared" si="470"/>
        <v>1.0817910588789363E+79</v>
      </c>
      <c r="S1781">
        <f t="shared" si="471"/>
        <v>2.8261022063034678E-3</v>
      </c>
      <c r="T1781" s="225">
        <f t="shared" si="472"/>
        <v>0.99654587508118619</v>
      </c>
      <c r="U1781">
        <f t="shared" si="473"/>
        <v>8.6230187386740508E+75</v>
      </c>
      <c r="V1781">
        <f t="shared" si="474"/>
        <v>6.3634768169349234E+77</v>
      </c>
      <c r="W1781">
        <f t="shared" si="475"/>
        <v>1.3550797758429604E-2</v>
      </c>
      <c r="X1781" s="225">
        <f t="shared" si="476"/>
        <v>0.97900954857028399</v>
      </c>
      <c r="Y1781">
        <f t="shared" si="477"/>
        <v>2.7230585490548802E+75</v>
      </c>
      <c r="Z1781">
        <f t="shared" si="478"/>
        <v>7.9543460211686517E+76</v>
      </c>
      <c r="AA1781">
        <f t="shared" si="479"/>
        <v>3.4233594337084276E-2</v>
      </c>
      <c r="AB1781">
        <f t="shared" si="480"/>
        <v>0.93193835635678901</v>
      </c>
    </row>
    <row r="1782" spans="1:28" hidden="1" x14ac:dyDescent="0.2">
      <c r="A1782"/>
      <c r="B1782"/>
      <c r="C1782"/>
      <c r="D1782"/>
      <c r="E1782"/>
      <c r="F1782"/>
      <c r="G1782"/>
      <c r="H1782"/>
      <c r="I1782"/>
      <c r="J1782"/>
      <c r="K1782"/>
      <c r="L1782"/>
      <c r="M1782"/>
      <c r="N1782"/>
      <c r="O1782">
        <f t="shared" si="481"/>
        <v>17</v>
      </c>
      <c r="P1782" s="224">
        <v>23</v>
      </c>
      <c r="Q1782">
        <f t="shared" si="469"/>
        <v>5.3169601708820005E+76</v>
      </c>
      <c r="R1782">
        <f t="shared" si="470"/>
        <v>1.0817910588789363E+79</v>
      </c>
      <c r="S1782">
        <f t="shared" si="471"/>
        <v>4.9149603587886779E-3</v>
      </c>
      <c r="T1782" s="225">
        <f t="shared" si="472"/>
        <v>0.99371977287488278</v>
      </c>
      <c r="U1782">
        <f t="shared" si="473"/>
        <v>1.3292400427204905E+76</v>
      </c>
      <c r="V1782">
        <f t="shared" si="474"/>
        <v>6.3634768169349234E+77</v>
      </c>
      <c r="W1782">
        <f t="shared" si="475"/>
        <v>2.0888581524851717E-2</v>
      </c>
      <c r="X1782" s="225">
        <f t="shared" si="476"/>
        <v>0.96545875081185439</v>
      </c>
      <c r="Y1782">
        <f t="shared" si="477"/>
        <v>3.7491385820321963E+75</v>
      </c>
      <c r="Z1782">
        <f t="shared" si="478"/>
        <v>7.9543460211686517E+76</v>
      </c>
      <c r="AA1782">
        <f t="shared" si="479"/>
        <v>4.7133209594537769E-2</v>
      </c>
      <c r="AB1782">
        <f t="shared" si="480"/>
        <v>0.89770476201970473</v>
      </c>
    </row>
    <row r="1783" spans="1:28" hidden="1" x14ac:dyDescent="0.2">
      <c r="A1783"/>
      <c r="B1783"/>
      <c r="C1783"/>
      <c r="D1783"/>
      <c r="E1783"/>
      <c r="F1783"/>
      <c r="G1783"/>
      <c r="H1783"/>
      <c r="I1783"/>
      <c r="J1783"/>
      <c r="K1783"/>
      <c r="L1783"/>
      <c r="M1783"/>
      <c r="N1783"/>
      <c r="O1783">
        <f t="shared" si="481"/>
        <v>17</v>
      </c>
      <c r="P1783" s="224">
        <v>24</v>
      </c>
      <c r="Q1783">
        <f t="shared" si="469"/>
        <v>9.0831402919233684E+76</v>
      </c>
      <c r="R1783">
        <f t="shared" si="470"/>
        <v>1.0817910588789363E+79</v>
      </c>
      <c r="S1783">
        <f t="shared" si="471"/>
        <v>8.3963906129306126E-3</v>
      </c>
      <c r="T1783" s="225">
        <f t="shared" si="472"/>
        <v>0.98880481251609409</v>
      </c>
      <c r="U1783">
        <f t="shared" si="473"/>
        <v>1.9938600640807493E+76</v>
      </c>
      <c r="V1783">
        <f t="shared" si="474"/>
        <v>6.3634768169349234E+77</v>
      </c>
      <c r="W1783">
        <f t="shared" si="475"/>
        <v>3.133287228727779E-2</v>
      </c>
      <c r="X1783" s="225">
        <f t="shared" si="476"/>
        <v>0.94457016928700266</v>
      </c>
      <c r="Y1783">
        <f t="shared" si="477"/>
        <v>4.9846501602018363E+75</v>
      </c>
      <c r="Z1783">
        <f t="shared" si="478"/>
        <v>7.9543460211686517E+76</v>
      </c>
      <c r="AA1783">
        <f t="shared" si="479"/>
        <v>6.2665744574555135E-2</v>
      </c>
      <c r="AB1783">
        <f t="shared" si="480"/>
        <v>0.85057155242516691</v>
      </c>
    </row>
    <row r="1784" spans="1:28" hidden="1" x14ac:dyDescent="0.2">
      <c r="A1784"/>
      <c r="B1784"/>
      <c r="C1784"/>
      <c r="D1784"/>
      <c r="E1784"/>
      <c r="F1784"/>
      <c r="G1784"/>
      <c r="H1784"/>
      <c r="I1784"/>
      <c r="J1784"/>
      <c r="K1784"/>
      <c r="L1784"/>
      <c r="M1784"/>
      <c r="N1784"/>
      <c r="O1784">
        <f t="shared" si="481"/>
        <v>17</v>
      </c>
      <c r="P1784" s="224">
        <v>25</v>
      </c>
      <c r="Q1784">
        <f t="shared" si="469"/>
        <v>1.5259675690431117E+77</v>
      </c>
      <c r="R1784">
        <f t="shared" si="470"/>
        <v>1.0817910588789363E+79</v>
      </c>
      <c r="S1784">
        <f t="shared" si="471"/>
        <v>1.4105936229723297E-2</v>
      </c>
      <c r="T1784" s="225">
        <f t="shared" si="472"/>
        <v>0.98040842190316346</v>
      </c>
      <c r="U1784">
        <f t="shared" si="473"/>
        <v>2.9066048934154788E+76</v>
      </c>
      <c r="V1784">
        <f t="shared" si="474"/>
        <v>6.3634768169349234E+77</v>
      </c>
      <c r="W1784">
        <f t="shared" si="475"/>
        <v>4.5676364934342517E-2</v>
      </c>
      <c r="X1784" s="225">
        <f t="shared" si="476"/>
        <v>0.91323729699972489</v>
      </c>
      <c r="Y1784">
        <f t="shared" si="477"/>
        <v>6.3803522050583996E+75</v>
      </c>
      <c r="Z1784">
        <f t="shared" si="478"/>
        <v>7.9543460211686517E+76</v>
      </c>
      <c r="AA1784">
        <f t="shared" si="479"/>
        <v>8.0212153055431182E-2</v>
      </c>
      <c r="AB1784">
        <f t="shared" si="480"/>
        <v>0.78790580785061182</v>
      </c>
    </row>
    <row r="1785" spans="1:28" hidden="1" x14ac:dyDescent="0.2">
      <c r="A1785"/>
      <c r="B1785"/>
      <c r="C1785"/>
      <c r="D1785"/>
      <c r="E1785"/>
      <c r="F1785"/>
      <c r="G1785"/>
      <c r="H1785"/>
      <c r="I1785"/>
      <c r="J1785"/>
      <c r="K1785"/>
      <c r="L1785"/>
      <c r="M1785"/>
      <c r="N1785"/>
      <c r="O1785">
        <f t="shared" si="481"/>
        <v>17</v>
      </c>
      <c r="P1785" s="224">
        <v>26</v>
      </c>
      <c r="Q1785">
        <f t="shared" si="469"/>
        <v>2.5237155949559723E+77</v>
      </c>
      <c r="R1785">
        <f t="shared" si="470"/>
        <v>1.0817910588789363E+79</v>
      </c>
      <c r="S1785">
        <f t="shared" si="471"/>
        <v>2.3329048379927518E-2</v>
      </c>
      <c r="T1785" s="225">
        <f t="shared" si="472"/>
        <v>0.96630248567344013</v>
      </c>
      <c r="U1785">
        <f t="shared" si="473"/>
        <v>4.1083742243468402E+76</v>
      </c>
      <c r="V1785">
        <f t="shared" si="474"/>
        <v>6.3634768169349234E+77</v>
      </c>
      <c r="W1785">
        <f t="shared" si="475"/>
        <v>6.4561785051425832E-2</v>
      </c>
      <c r="X1785" s="225">
        <f t="shared" si="476"/>
        <v>0.86756093206538232</v>
      </c>
      <c r="Y1785">
        <f t="shared" si="477"/>
        <v>7.8254747130416738E+75</v>
      </c>
      <c r="Z1785">
        <f t="shared" si="478"/>
        <v>7.9543460211686517E+76</v>
      </c>
      <c r="AA1785">
        <f t="shared" si="479"/>
        <v>9.837986293550699E-2</v>
      </c>
      <c r="AB1785">
        <f t="shared" si="480"/>
        <v>0.70769365479518065</v>
      </c>
    </row>
    <row r="1786" spans="1:28" hidden="1" x14ac:dyDescent="0.2">
      <c r="A1786"/>
      <c r="B1786"/>
      <c r="C1786"/>
      <c r="D1786"/>
      <c r="E1786"/>
      <c r="F1786"/>
      <c r="G1786"/>
      <c r="H1786"/>
      <c r="I1786"/>
      <c r="J1786"/>
      <c r="K1786"/>
      <c r="L1786"/>
      <c r="M1786"/>
      <c r="N1786"/>
      <c r="O1786">
        <f t="shared" si="481"/>
        <v>17</v>
      </c>
      <c r="P1786" s="224">
        <v>27</v>
      </c>
      <c r="Q1786">
        <f t="shared" si="469"/>
        <v>4.1127217102985547E+77</v>
      </c>
      <c r="R1786">
        <f t="shared" si="470"/>
        <v>1.0817910588789363E+79</v>
      </c>
      <c r="S1786">
        <f t="shared" si="471"/>
        <v>3.8017708470992374E-2</v>
      </c>
      <c r="T1786" s="225">
        <f t="shared" si="472"/>
        <v>0.94297343729351257</v>
      </c>
      <c r="U1786">
        <f t="shared" si="473"/>
        <v>5.6082568776799363E+76</v>
      </c>
      <c r="V1786">
        <f t="shared" si="474"/>
        <v>6.3634768169349234E+77</v>
      </c>
      <c r="W1786">
        <f t="shared" si="475"/>
        <v>8.813196054639276E-2</v>
      </c>
      <c r="X1786" s="225">
        <f t="shared" si="476"/>
        <v>0.80299914701395647</v>
      </c>
      <c r="Y1786">
        <f t="shared" si="477"/>
        <v>9.1297204985485313E+75</v>
      </c>
      <c r="Z1786">
        <f t="shared" si="478"/>
        <v>7.9543460211686517E+76</v>
      </c>
      <c r="AA1786">
        <f t="shared" si="479"/>
        <v>0.11477650675809038</v>
      </c>
      <c r="AB1786">
        <f t="shared" si="480"/>
        <v>0.60931379185967371</v>
      </c>
    </row>
    <row r="1787" spans="1:28" hidden="1" x14ac:dyDescent="0.2">
      <c r="A1787"/>
      <c r="B1787"/>
      <c r="C1787"/>
      <c r="D1787"/>
      <c r="E1787"/>
      <c r="F1787"/>
      <c r="G1787"/>
      <c r="H1787"/>
      <c r="I1787"/>
      <c r="J1787"/>
      <c r="K1787"/>
      <c r="L1787"/>
      <c r="M1787"/>
      <c r="N1787"/>
      <c r="O1787">
        <f t="shared" si="481"/>
        <v>17</v>
      </c>
      <c r="P1787" s="224">
        <v>28</v>
      </c>
      <c r="Q1787">
        <f t="shared" si="469"/>
        <v>6.6097313201229483E+77</v>
      </c>
      <c r="R1787">
        <f t="shared" si="470"/>
        <v>1.0817910588789363E+79</v>
      </c>
      <c r="S1787">
        <f t="shared" si="471"/>
        <v>6.1099888614097389E-2</v>
      </c>
      <c r="T1787" s="225">
        <f t="shared" si="472"/>
        <v>0.90495572882252018</v>
      </c>
      <c r="U1787">
        <f t="shared" si="473"/>
        <v>7.3441459112474182E+76</v>
      </c>
      <c r="V1787">
        <f t="shared" si="474"/>
        <v>6.3634768169349234E+77</v>
      </c>
      <c r="W1787">
        <f t="shared" si="475"/>
        <v>0.11541090071551248</v>
      </c>
      <c r="X1787" s="225">
        <f t="shared" si="476"/>
        <v>0.71486718646756375</v>
      </c>
      <c r="Y1787">
        <f t="shared" si="477"/>
        <v>1.001474442442846E+76</v>
      </c>
      <c r="Z1787">
        <f t="shared" si="478"/>
        <v>7.9543460211686517E+76</v>
      </c>
      <c r="AA1787">
        <f t="shared" si="479"/>
        <v>0.12590280078056115</v>
      </c>
      <c r="AB1787">
        <f t="shared" si="480"/>
        <v>0.49453728510158335</v>
      </c>
    </row>
    <row r="1788" spans="1:28" hidden="1" x14ac:dyDescent="0.2">
      <c r="A1788"/>
      <c r="B1788"/>
      <c r="C1788"/>
      <c r="D1788"/>
      <c r="E1788"/>
      <c r="F1788"/>
      <c r="G1788"/>
      <c r="H1788"/>
      <c r="I1788"/>
      <c r="J1788"/>
      <c r="K1788"/>
      <c r="L1788"/>
      <c r="M1788"/>
      <c r="N1788"/>
      <c r="O1788">
        <f t="shared" si="481"/>
        <v>17</v>
      </c>
      <c r="P1788" s="224">
        <v>29</v>
      </c>
      <c r="Q1788">
        <f t="shared" si="469"/>
        <v>1.0484401404332452E+78</v>
      </c>
      <c r="R1788">
        <f t="shared" si="470"/>
        <v>1.0817910588789363E+79</v>
      </c>
      <c r="S1788">
        <f t="shared" si="471"/>
        <v>9.6917064698218827E-2</v>
      </c>
      <c r="T1788" s="225">
        <f t="shared" si="472"/>
        <v>0.84385584020842275</v>
      </c>
      <c r="U1788">
        <f t="shared" si="473"/>
        <v>9.1168707863764832E+76</v>
      </c>
      <c r="V1788">
        <f t="shared" si="474"/>
        <v>6.3634768169349234E+77</v>
      </c>
      <c r="W1788">
        <f t="shared" si="475"/>
        <v>0.14326870433650418</v>
      </c>
      <c r="X1788" s="225">
        <f t="shared" si="476"/>
        <v>0.59945628575205123</v>
      </c>
      <c r="Y1788">
        <f t="shared" si="477"/>
        <v>1.0129856429306786E+76</v>
      </c>
      <c r="Z1788">
        <f t="shared" si="478"/>
        <v>7.9543460211686517E+76</v>
      </c>
      <c r="AA1788">
        <f t="shared" si="479"/>
        <v>0.12734995941022073</v>
      </c>
      <c r="AB1788">
        <f t="shared" si="480"/>
        <v>0.36863448432102219</v>
      </c>
    </row>
    <row r="1789" spans="1:28" hidden="1" x14ac:dyDescent="0.2">
      <c r="A1789"/>
      <c r="B1789"/>
      <c r="C1789"/>
      <c r="D1789"/>
      <c r="E1789"/>
      <c r="F1789"/>
      <c r="G1789"/>
      <c r="H1789"/>
      <c r="I1789"/>
      <c r="J1789"/>
      <c r="K1789"/>
      <c r="L1789"/>
      <c r="M1789"/>
      <c r="N1789"/>
      <c r="O1789">
        <f t="shared" si="481"/>
        <v>17</v>
      </c>
      <c r="P1789" s="224">
        <v>30</v>
      </c>
      <c r="Q1789">
        <f t="shared" si="469"/>
        <v>1.6425562200121375E+78</v>
      </c>
      <c r="R1789">
        <f t="shared" si="470"/>
        <v>1.0817910588789363E+79</v>
      </c>
      <c r="S1789">
        <f t="shared" si="471"/>
        <v>0.15183673469388109</v>
      </c>
      <c r="T1789" s="225">
        <f t="shared" si="472"/>
        <v>0.74693877551020393</v>
      </c>
      <c r="U1789">
        <f t="shared" si="473"/>
        <v>1.048440140433245E+77</v>
      </c>
      <c r="V1789">
        <f t="shared" si="474"/>
        <v>6.3634768169349234E+77</v>
      </c>
      <c r="W1789">
        <f t="shared" si="475"/>
        <v>0.16475900998697188</v>
      </c>
      <c r="X1789" s="225">
        <f t="shared" si="476"/>
        <v>0.45618758141554705</v>
      </c>
      <c r="Y1789">
        <f t="shared" si="477"/>
        <v>9.1168707863764806E+75</v>
      </c>
      <c r="Z1789">
        <f t="shared" si="478"/>
        <v>7.9543460211686517E+76</v>
      </c>
      <c r="AA1789">
        <f t="shared" si="479"/>
        <v>0.11461496346920336</v>
      </c>
      <c r="AB1789">
        <f t="shared" si="480"/>
        <v>0.24128452491080143</v>
      </c>
    </row>
    <row r="1790" spans="1:28" hidden="1" x14ac:dyDescent="0.2">
      <c r="A1790"/>
      <c r="B1790"/>
      <c r="C1790"/>
      <c r="D1790"/>
      <c r="E1790"/>
      <c r="F1790"/>
      <c r="G1790"/>
      <c r="H1790"/>
      <c r="I1790"/>
      <c r="J1790"/>
      <c r="K1790"/>
      <c r="L1790"/>
      <c r="M1790"/>
      <c r="N1790"/>
      <c r="O1790">
        <f t="shared" si="481"/>
        <v>17</v>
      </c>
      <c r="P1790" s="224">
        <v>31</v>
      </c>
      <c r="Q1790">
        <f t="shared" si="469"/>
        <v>2.543312856792928E+78</v>
      </c>
      <c r="R1790">
        <f t="shared" si="470"/>
        <v>1.0817910588789363E+79</v>
      </c>
      <c r="S1790">
        <f t="shared" si="471"/>
        <v>0.23510204081632655</v>
      </c>
      <c r="T1790" s="225">
        <f t="shared" si="472"/>
        <v>0.5951020408163229</v>
      </c>
      <c r="U1790">
        <f t="shared" si="473"/>
        <v>1.0597136903304114E+77</v>
      </c>
      <c r="V1790">
        <f t="shared" si="474"/>
        <v>6.3634768169349234E+77</v>
      </c>
      <c r="W1790">
        <f t="shared" si="475"/>
        <v>0.16653061224490176</v>
      </c>
      <c r="X1790" s="225">
        <f t="shared" si="476"/>
        <v>0.29142857142857514</v>
      </c>
      <c r="Y1790">
        <f t="shared" si="477"/>
        <v>6.764129938279001E+75</v>
      </c>
      <c r="Z1790">
        <f t="shared" si="478"/>
        <v>7.9543460211686517E+76</v>
      </c>
      <c r="AA1790">
        <f t="shared" si="479"/>
        <v>8.5036908380372617E-2</v>
      </c>
      <c r="AB1790">
        <f t="shared" si="480"/>
        <v>0.12666956144159808</v>
      </c>
    </row>
    <row r="1791" spans="1:28" hidden="1" x14ac:dyDescent="0.2">
      <c r="A1791"/>
      <c r="B1791"/>
      <c r="C1791"/>
      <c r="D1791"/>
      <c r="E1791"/>
      <c r="F1791"/>
      <c r="G1791"/>
      <c r="H1791"/>
      <c r="I1791"/>
      <c r="J1791"/>
      <c r="K1791"/>
      <c r="L1791"/>
      <c r="M1791"/>
      <c r="N1791"/>
      <c r="O1791">
        <f t="shared" si="481"/>
        <v>17</v>
      </c>
      <c r="P1791" s="224">
        <v>32</v>
      </c>
      <c r="Q1791">
        <f t="shared" si="469"/>
        <v>3.8944478119641308E+78</v>
      </c>
      <c r="R1791">
        <f t="shared" si="470"/>
        <v>1.0817910588789363E+79</v>
      </c>
      <c r="S1791">
        <f t="shared" si="471"/>
        <v>0.35999999999999632</v>
      </c>
      <c r="T1791" s="225">
        <f t="shared" si="472"/>
        <v>0.35999999999999632</v>
      </c>
      <c r="U1791">
        <f t="shared" si="473"/>
        <v>7.9478526774778998E+76</v>
      </c>
      <c r="V1791">
        <f t="shared" si="474"/>
        <v>6.3634768169349234E+77</v>
      </c>
      <c r="W1791">
        <f t="shared" si="475"/>
        <v>0.1248979591836734</v>
      </c>
      <c r="X1791" s="225">
        <f t="shared" si="476"/>
        <v>0.1248979591836734</v>
      </c>
      <c r="Y1791">
        <f t="shared" si="477"/>
        <v>3.3116052822825355E+75</v>
      </c>
      <c r="Z1791">
        <f t="shared" si="478"/>
        <v>7.9543460211686517E+76</v>
      </c>
      <c r="AA1791">
        <f t="shared" si="479"/>
        <v>4.1632653061225454E-2</v>
      </c>
      <c r="AB1791">
        <f t="shared" si="480"/>
        <v>4.1632653061225454E-2</v>
      </c>
    </row>
    <row r="1792" spans="1:28" hidden="1" x14ac:dyDescent="0.2">
      <c r="A1792"/>
      <c r="B1792"/>
      <c r="C1792"/>
      <c r="D1792"/>
      <c r="E1792"/>
      <c r="F1792"/>
      <c r="G1792"/>
      <c r="H1792"/>
      <c r="I1792"/>
      <c r="J1792"/>
      <c r="K1792"/>
      <c r="L1792"/>
      <c r="M1792"/>
      <c r="N1792"/>
      <c r="O1792">
        <f t="shared" si="481"/>
        <v>17</v>
      </c>
      <c r="P1792" s="224">
        <v>33</v>
      </c>
      <c r="Q1792">
        <f t="shared" si="469"/>
        <v>0</v>
      </c>
      <c r="R1792">
        <f t="shared" si="470"/>
        <v>1.0817910588789363E+79</v>
      </c>
      <c r="S1792">
        <f t="shared" si="471"/>
        <v>0</v>
      </c>
      <c r="T1792" s="225">
        <v>0</v>
      </c>
      <c r="U1792">
        <f t="shared" si="473"/>
        <v>0</v>
      </c>
      <c r="V1792">
        <f t="shared" si="474"/>
        <v>6.3634768169349234E+77</v>
      </c>
      <c r="W1792">
        <f t="shared" si="475"/>
        <v>0</v>
      </c>
      <c r="X1792" s="225">
        <v>0</v>
      </c>
      <c r="Y1792">
        <f t="shared" si="477"/>
        <v>0</v>
      </c>
      <c r="Z1792">
        <f t="shared" si="478"/>
        <v>7.9543460211686517E+76</v>
      </c>
      <c r="AA1792">
        <f t="shared" si="479"/>
        <v>0</v>
      </c>
      <c r="AB1792">
        <v>0</v>
      </c>
    </row>
    <row r="1793" spans="1:28" hidden="1" x14ac:dyDescent="0.2">
      <c r="A1793"/>
      <c r="B1793"/>
      <c r="C1793"/>
      <c r="D1793"/>
      <c r="E1793"/>
      <c r="F1793"/>
      <c r="G1793"/>
      <c r="H1793"/>
      <c r="I1793"/>
      <c r="J1793"/>
      <c r="K1793"/>
      <c r="L1793"/>
      <c r="M1793"/>
      <c r="N1793"/>
      <c r="O1793"/>
      <c r="P1793"/>
      <c r="Q1793"/>
      <c r="R1793"/>
      <c r="S1793"/>
      <c r="T1793"/>
      <c r="U1793"/>
      <c r="V1793"/>
      <c r="W1793"/>
      <c r="X1793"/>
      <c r="Y1793"/>
      <c r="Z1793"/>
      <c r="AA1793"/>
      <c r="AB1793"/>
    </row>
    <row r="1794" spans="1:28" hidden="1" x14ac:dyDescent="0.2">
      <c r="A1794"/>
      <c r="B1794"/>
      <c r="C1794"/>
      <c r="D1794"/>
      <c r="E1794"/>
      <c r="F1794"/>
      <c r="G1794"/>
      <c r="H1794"/>
      <c r="I1794"/>
      <c r="J1794"/>
      <c r="K1794"/>
      <c r="L1794"/>
      <c r="M1794"/>
      <c r="N1794"/>
      <c r="O1794" s="61" t="s">
        <v>62</v>
      </c>
      <c r="P1794"/>
      <c r="Q1794" s="62" t="s">
        <v>33</v>
      </c>
      <c r="R1794" s="62"/>
      <c r="S1794" s="62"/>
      <c r="T1794" s="225" t="s">
        <v>37</v>
      </c>
      <c r="U1794" s="62" t="s">
        <v>34</v>
      </c>
      <c r="V1794" s="62"/>
      <c r="W1794" s="62"/>
      <c r="X1794" s="225" t="s">
        <v>37</v>
      </c>
      <c r="Y1794" s="62" t="s">
        <v>35</v>
      </c>
      <c r="Z1794" s="62"/>
      <c r="AA1794" s="62"/>
      <c r="AB1794" s="62" t="s">
        <v>37</v>
      </c>
    </row>
    <row r="1795" spans="1:28" hidden="1" x14ac:dyDescent="0.2">
      <c r="A1795"/>
      <c r="B1795"/>
      <c r="C1795"/>
      <c r="D1795"/>
      <c r="E1795"/>
      <c r="F1795"/>
      <c r="G1795"/>
      <c r="H1795"/>
      <c r="I1795"/>
      <c r="J1795"/>
      <c r="K1795"/>
      <c r="L1795"/>
      <c r="M1795"/>
      <c r="N1795"/>
      <c r="O1795" t="s">
        <v>38</v>
      </c>
      <c r="P1795" t="s">
        <v>42</v>
      </c>
      <c r="Q1795" s="63" t="s">
        <v>43</v>
      </c>
      <c r="R1795" s="63" t="s">
        <v>44</v>
      </c>
      <c r="S1795" s="63" t="s">
        <v>45</v>
      </c>
      <c r="T1795" s="227" t="s">
        <v>40</v>
      </c>
      <c r="U1795" s="63" t="s">
        <v>43</v>
      </c>
      <c r="V1795" s="63" t="s">
        <v>44</v>
      </c>
      <c r="W1795" s="63" t="s">
        <v>45</v>
      </c>
      <c r="X1795" s="227" t="s">
        <v>40</v>
      </c>
      <c r="Y1795" s="63" t="s">
        <v>43</v>
      </c>
      <c r="Z1795" s="63" t="s">
        <v>44</v>
      </c>
      <c r="AA1795" s="63" t="s">
        <v>45</v>
      </c>
      <c r="AB1795" s="63" t="s">
        <v>40</v>
      </c>
    </row>
    <row r="1796" spans="1:28" hidden="1" x14ac:dyDescent="0.2">
      <c r="A1796"/>
      <c r="B1796"/>
      <c r="C1796"/>
      <c r="D1796"/>
      <c r="E1796"/>
      <c r="F1796"/>
      <c r="G1796"/>
      <c r="H1796"/>
      <c r="I1796"/>
      <c r="J1796"/>
      <c r="K1796"/>
      <c r="L1796"/>
      <c r="M1796"/>
      <c r="N1796"/>
      <c r="O1796">
        <v>18</v>
      </c>
      <c r="P1796" s="224">
        <v>0</v>
      </c>
      <c r="Q1796">
        <f t="shared" ref="Q1796:Q1828" si="482">IF(P1796&lt;=($B$8-O1796),EXP(GAMMALN(O1796+$C$9+$C$11))*COMBIN($B$8-O1796,P1796)*EXP(GAMMALN(P1796+O1796+$C$9))*EXP(GAMMALN($B$8-O1796-P1796+$C$11)),0)</f>
        <v>6.4040897578530131E+66</v>
      </c>
      <c r="R1796">
        <f t="shared" ref="R1796:R1828" si="483">EXP(GAMMALN(O1796+$C$9))*EXP(GAMMALN($C$11))*EXP(GAMMALN($B$8+$C$9+$C$11))</f>
        <v>1.9472239059820798E+80</v>
      </c>
      <c r="S1796">
        <f t="shared" ref="S1796:S1828" si="484">Q1796/R1796</f>
        <v>3.2888306979895666E-14</v>
      </c>
      <c r="T1796" s="225">
        <f t="shared" ref="T1796:T1827" si="485">IF(T1797=0,S1796,T1797+S1796)</f>
        <v>1.0000000000000056</v>
      </c>
      <c r="U1796">
        <f t="shared" ref="U1796:U1828" si="486">IF(P1796&lt;=($B$8-O1796),EXP(GAMMALN(O1796+$C$9+$C$11))*COMBIN($B$8-O1796,P1796)*EXP(GAMMALN(P1796+O1796-1+$C$9))*EXP(GAMMALN($B$8-O1796+1-P1796+$C$11)),0)</f>
        <v>1.1385048458405334E+67</v>
      </c>
      <c r="V1796">
        <f t="shared" ref="V1796:V1828" si="487">EXP(GAMMALN(O1796-1+$C$9))*EXP(GAMMALN($C$11+1))*EXP(GAMMALN($B$8+$C$9+$C$11))</f>
        <v>1.0817910588789363E+79</v>
      </c>
      <c r="W1796">
        <f t="shared" ref="W1796:W1828" si="488">U1796/V1796</f>
        <v>1.0524258233566561E-12</v>
      </c>
      <c r="X1796" s="225">
        <f t="shared" ref="X1796:X1827" si="489">IF(X1797=0,W1796,X1797+W1796)</f>
        <v>1.0000000000000104</v>
      </c>
      <c r="Y1796">
        <f t="shared" ref="Y1796:Y1828" si="490">IF(P1796&lt;=($B$8-O1796),EXP(GAMMALN(O1796+$C$9+$C$11))*COMBIN($B$8-O1796,P1796)*EXP(GAMMALN(P1796+O1796-2+$C$9))*EXP(GAMMALN($B$8-O1796+2-P1796+$C$11)),0)</f>
        <v>2.210038818396377E+67</v>
      </c>
      <c r="Z1796">
        <f t="shared" ref="Z1796:Z1828" si="491">EXP(GAMMALN(O1796-2+$C$9))*EXP(GAMMALN($C$11+2))*EXP(GAMMALN($B$8+$C$9+$C$11))</f>
        <v>1.2726953633869847E+78</v>
      </c>
      <c r="AA1796">
        <f t="shared" ref="AA1796:AA1828" si="492">Y1796/Z1796</f>
        <v>1.7365026085385187E-11</v>
      </c>
      <c r="AB1796">
        <f t="shared" ref="AB1796:AB1827" si="493">IF(AB1797=0,AA1796,AB1797+AA1796)</f>
        <v>1.0000000000000069</v>
      </c>
    </row>
    <row r="1797" spans="1:28" hidden="1" x14ac:dyDescent="0.2">
      <c r="A1797"/>
      <c r="B1797"/>
      <c r="C1797"/>
      <c r="D1797"/>
      <c r="E1797"/>
      <c r="F1797"/>
      <c r="G1797"/>
      <c r="H1797"/>
      <c r="I1797"/>
      <c r="J1797"/>
      <c r="K1797"/>
      <c r="L1797"/>
      <c r="M1797"/>
      <c r="N1797"/>
      <c r="O1797">
        <f t="shared" ref="O1797:O1828" si="494">O1796</f>
        <v>18</v>
      </c>
      <c r="P1797" s="224">
        <v>1</v>
      </c>
      <c r="Q1797">
        <f t="shared" si="482"/>
        <v>1.2167770539920711E+68</v>
      </c>
      <c r="R1797">
        <f t="shared" si="483"/>
        <v>1.9472239059820798E+80</v>
      </c>
      <c r="S1797">
        <f t="shared" si="484"/>
        <v>6.248778326180169E-13</v>
      </c>
      <c r="T1797" s="225">
        <f t="shared" si="485"/>
        <v>0.99999999999997258</v>
      </c>
      <c r="U1797">
        <f t="shared" si="486"/>
        <v>1.985267824934434E+68</v>
      </c>
      <c r="V1797">
        <f t="shared" si="487"/>
        <v>1.0817910588789363E+79</v>
      </c>
      <c r="W1797">
        <f t="shared" si="488"/>
        <v>1.8351675294781726E-11</v>
      </c>
      <c r="X1797" s="225">
        <f t="shared" si="489"/>
        <v>0.99999999999895806</v>
      </c>
      <c r="Y1797">
        <f t="shared" si="490"/>
        <v>3.5293650221056534E+68</v>
      </c>
      <c r="Z1797">
        <f t="shared" si="491"/>
        <v>1.2726953633869847E+78</v>
      </c>
      <c r="AA1797">
        <f t="shared" si="492"/>
        <v>2.7731420445447869E-10</v>
      </c>
      <c r="AB1797">
        <f t="shared" si="493"/>
        <v>0.99999999998264189</v>
      </c>
    </row>
    <row r="1798" spans="1:28" hidden="1" x14ac:dyDescent="0.2">
      <c r="A1798"/>
      <c r="B1798"/>
      <c r="C1798"/>
      <c r="D1798"/>
      <c r="E1798"/>
      <c r="F1798"/>
      <c r="G1798"/>
      <c r="H1798"/>
      <c r="I1798"/>
      <c r="J1798"/>
      <c r="K1798"/>
      <c r="L1798"/>
      <c r="M1798"/>
      <c r="N1798"/>
      <c r="O1798">
        <f t="shared" si="494"/>
        <v>18</v>
      </c>
      <c r="P1798" s="224">
        <v>2</v>
      </c>
      <c r="Q1798">
        <f t="shared" si="482"/>
        <v>1.2167770539920675E+69</v>
      </c>
      <c r="R1798">
        <f t="shared" si="483"/>
        <v>1.9472239059820798E+80</v>
      </c>
      <c r="S1798">
        <f t="shared" si="484"/>
        <v>6.2487783261801503E-12</v>
      </c>
      <c r="T1798" s="225">
        <f t="shared" si="485"/>
        <v>0.99999999999934774</v>
      </c>
      <c r="U1798">
        <f t="shared" si="486"/>
        <v>1.8251655809881066E+69</v>
      </c>
      <c r="V1798">
        <f t="shared" si="487"/>
        <v>1.0817910588789363E+79</v>
      </c>
      <c r="W1798">
        <f t="shared" si="488"/>
        <v>1.6871701480686408E-10</v>
      </c>
      <c r="X1798" s="225">
        <f t="shared" si="489"/>
        <v>0.9999999999806064</v>
      </c>
      <c r="Y1798">
        <f t="shared" si="490"/>
        <v>2.9779017374016514E+69</v>
      </c>
      <c r="Z1798">
        <f t="shared" si="491"/>
        <v>1.2726953633869847E+78</v>
      </c>
      <c r="AA1798">
        <f t="shared" si="492"/>
        <v>2.339838600084669E-9</v>
      </c>
      <c r="AB1798">
        <f t="shared" si="493"/>
        <v>0.99999999970532771</v>
      </c>
    </row>
    <row r="1799" spans="1:28" hidden="1" x14ac:dyDescent="0.2">
      <c r="A1799"/>
      <c r="B1799"/>
      <c r="C1799"/>
      <c r="D1799"/>
      <c r="E1799"/>
      <c r="F1799"/>
      <c r="G1799"/>
      <c r="H1799"/>
      <c r="I1799"/>
      <c r="J1799"/>
      <c r="K1799"/>
      <c r="L1799"/>
      <c r="M1799"/>
      <c r="N1799"/>
      <c r="O1799">
        <f t="shared" si="494"/>
        <v>18</v>
      </c>
      <c r="P1799" s="224">
        <v>3</v>
      </c>
      <c r="Q1799">
        <f t="shared" si="482"/>
        <v>8.5174393779445859E+69</v>
      </c>
      <c r="R1799">
        <f t="shared" si="483"/>
        <v>1.9472239059820798E+80</v>
      </c>
      <c r="S1799">
        <f t="shared" si="484"/>
        <v>4.3741448283261633E-11</v>
      </c>
      <c r="T1799" s="225">
        <f t="shared" si="485"/>
        <v>0.99999999999309896</v>
      </c>
      <c r="U1799">
        <f t="shared" si="486"/>
        <v>1.1762178188589986E+70</v>
      </c>
      <c r="V1799">
        <f t="shared" si="487"/>
        <v>1.0817910588789363E+79</v>
      </c>
      <c r="W1799">
        <f t="shared" si="488"/>
        <v>1.087287428755343E-9</v>
      </c>
      <c r="X1799" s="225">
        <f t="shared" si="489"/>
        <v>0.99999999981188936</v>
      </c>
      <c r="Y1799">
        <f t="shared" si="490"/>
        <v>1.7643267282885031E+70</v>
      </c>
      <c r="Z1799">
        <f t="shared" si="491"/>
        <v>1.2726953633869847E+78</v>
      </c>
      <c r="AA1799">
        <f t="shared" si="492"/>
        <v>1.3862914716630656E-8</v>
      </c>
      <c r="AB1799">
        <f t="shared" si="493"/>
        <v>0.99999999736548917</v>
      </c>
    </row>
    <row r="1800" spans="1:28" hidden="1" x14ac:dyDescent="0.2">
      <c r="A1800"/>
      <c r="B1800"/>
      <c r="C1800"/>
      <c r="D1800"/>
      <c r="E1800"/>
      <c r="F1800"/>
      <c r="G1800"/>
      <c r="H1800"/>
      <c r="I1800"/>
      <c r="J1800"/>
      <c r="K1800"/>
      <c r="L1800"/>
      <c r="M1800"/>
      <c r="N1800"/>
      <c r="O1800">
        <f t="shared" si="494"/>
        <v>18</v>
      </c>
      <c r="P1800" s="224">
        <v>4</v>
      </c>
      <c r="Q1800">
        <f t="shared" si="482"/>
        <v>4.6845916578694792E+70</v>
      </c>
      <c r="R1800">
        <f t="shared" si="483"/>
        <v>1.9472239059820798E+80</v>
      </c>
      <c r="S1800">
        <f t="shared" si="484"/>
        <v>2.4057796555793678E-10</v>
      </c>
      <c r="T1800" s="225">
        <f t="shared" si="485"/>
        <v>0.99999999994935751</v>
      </c>
      <c r="U1800">
        <f t="shared" si="486"/>
        <v>5.9622075645612098E+70</v>
      </c>
      <c r="V1800">
        <f t="shared" si="487"/>
        <v>1.0817910588789363E+79</v>
      </c>
      <c r="W1800">
        <f t="shared" si="488"/>
        <v>5.5114224836909501E-9</v>
      </c>
      <c r="X1800" s="225">
        <f t="shared" si="489"/>
        <v>0.99999999872460188</v>
      </c>
      <c r="Y1800">
        <f t="shared" si="490"/>
        <v>8.2335247320129891E+70</v>
      </c>
      <c r="Z1800">
        <f t="shared" si="491"/>
        <v>1.2726953633869847E+78</v>
      </c>
      <c r="AA1800">
        <f t="shared" si="492"/>
        <v>6.4693602010942867E-8</v>
      </c>
      <c r="AB1800">
        <f t="shared" si="493"/>
        <v>0.99999998350257446</v>
      </c>
    </row>
    <row r="1801" spans="1:28" hidden="1" x14ac:dyDescent="0.2">
      <c r="A1801"/>
      <c r="B1801"/>
      <c r="C1801"/>
      <c r="D1801"/>
      <c r="E1801"/>
      <c r="F1801"/>
      <c r="G1801"/>
      <c r="H1801"/>
      <c r="I1801"/>
      <c r="J1801"/>
      <c r="K1801"/>
      <c r="L1801"/>
      <c r="M1801"/>
      <c r="N1801"/>
      <c r="O1801">
        <f t="shared" si="494"/>
        <v>18</v>
      </c>
      <c r="P1801" s="224">
        <v>5</v>
      </c>
      <c r="Q1801">
        <f t="shared" si="482"/>
        <v>2.1549121626199761E+71</v>
      </c>
      <c r="R1801">
        <f t="shared" si="483"/>
        <v>1.9472239059820798E+80</v>
      </c>
      <c r="S1801">
        <f t="shared" si="484"/>
        <v>1.1066586415665173E-9</v>
      </c>
      <c r="T1801" s="225">
        <f t="shared" si="485"/>
        <v>0.99999999970877951</v>
      </c>
      <c r="U1801">
        <f t="shared" si="486"/>
        <v>2.5296794952495196E+71</v>
      </c>
      <c r="V1801">
        <f t="shared" si="487"/>
        <v>1.0817910588789363E+79</v>
      </c>
      <c r="W1801">
        <f t="shared" si="488"/>
        <v>2.3384178252231397E-8</v>
      </c>
      <c r="X1801" s="225">
        <f t="shared" si="489"/>
        <v>0.99999999321317945</v>
      </c>
      <c r="Y1801">
        <f t="shared" si="490"/>
        <v>3.219592084863054E+71</v>
      </c>
      <c r="Z1801">
        <f t="shared" si="491"/>
        <v>1.2726953633869847E+78</v>
      </c>
      <c r="AA1801">
        <f t="shared" si="492"/>
        <v>2.5297429200141452E-7</v>
      </c>
      <c r="AB1801">
        <f t="shared" si="493"/>
        <v>0.99999991880897243</v>
      </c>
    </row>
    <row r="1802" spans="1:28" hidden="1" x14ac:dyDescent="0.2">
      <c r="A1802"/>
      <c r="B1802"/>
      <c r="C1802"/>
      <c r="D1802"/>
      <c r="E1802"/>
      <c r="F1802"/>
      <c r="G1802"/>
      <c r="H1802"/>
      <c r="I1802"/>
      <c r="J1802"/>
      <c r="K1802"/>
      <c r="L1802"/>
      <c r="M1802"/>
      <c r="N1802"/>
      <c r="O1802">
        <f t="shared" si="494"/>
        <v>18</v>
      </c>
      <c r="P1802" s="224">
        <v>6</v>
      </c>
      <c r="Q1802">
        <f t="shared" si="482"/>
        <v>8.6196486504798571E+71</v>
      </c>
      <c r="R1802">
        <f t="shared" si="483"/>
        <v>1.9472239059820798E+80</v>
      </c>
      <c r="S1802">
        <f t="shared" si="484"/>
        <v>4.426634566266045E-9</v>
      </c>
      <c r="T1802" s="225">
        <f t="shared" si="485"/>
        <v>0.99999999860212085</v>
      </c>
      <c r="U1802">
        <f t="shared" si="486"/>
        <v>9.3379527046865613E+71</v>
      </c>
      <c r="V1802">
        <f t="shared" si="487"/>
        <v>1.0817910588789363E+79</v>
      </c>
      <c r="W1802">
        <f t="shared" si="488"/>
        <v>8.6319374042188078E-8</v>
      </c>
      <c r="X1802" s="225">
        <f t="shared" si="489"/>
        <v>0.99999996982900119</v>
      </c>
      <c r="Y1802">
        <f t="shared" si="490"/>
        <v>1.0961944479414583E+72</v>
      </c>
      <c r="Z1802">
        <f t="shared" si="491"/>
        <v>1.2726953633869847E+78</v>
      </c>
      <c r="AA1802">
        <f t="shared" si="492"/>
        <v>8.613172322905224E-7</v>
      </c>
      <c r="AB1802">
        <f t="shared" si="493"/>
        <v>0.99999966583468047</v>
      </c>
    </row>
    <row r="1803" spans="1:28" hidden="1" x14ac:dyDescent="0.2">
      <c r="A1803"/>
      <c r="B1803"/>
      <c r="C1803"/>
      <c r="D1803"/>
      <c r="E1803"/>
      <c r="F1803"/>
      <c r="G1803"/>
      <c r="H1803"/>
      <c r="I1803"/>
      <c r="J1803"/>
      <c r="K1803"/>
      <c r="L1803"/>
      <c r="M1803"/>
      <c r="N1803"/>
      <c r="O1803">
        <f t="shared" si="494"/>
        <v>18</v>
      </c>
      <c r="P1803" s="224">
        <v>7</v>
      </c>
      <c r="Q1803">
        <f t="shared" si="482"/>
        <v>3.0784459465999489E+72</v>
      </c>
      <c r="R1803">
        <f t="shared" si="483"/>
        <v>1.9472239059820798E+80</v>
      </c>
      <c r="S1803">
        <f t="shared" si="484"/>
        <v>1.5809409165235873E-8</v>
      </c>
      <c r="T1803" s="225">
        <f t="shared" si="485"/>
        <v>0.99999999417548624</v>
      </c>
      <c r="U1803">
        <f t="shared" si="486"/>
        <v>3.0784459465999481E+72</v>
      </c>
      <c r="V1803">
        <f t="shared" si="487"/>
        <v>1.0817910588789363E+79</v>
      </c>
      <c r="W1803">
        <f t="shared" si="488"/>
        <v>2.8456936497424484E-7</v>
      </c>
      <c r="X1803" s="225">
        <f t="shared" si="489"/>
        <v>0.9999998835096271</v>
      </c>
      <c r="Y1803">
        <f t="shared" si="490"/>
        <v>3.3349831088166287E+72</v>
      </c>
      <c r="Z1803">
        <f t="shared" si="491"/>
        <v>1.2726953633869847E+78</v>
      </c>
      <c r="AA1803">
        <f t="shared" si="492"/>
        <v>2.6204095691378506E-6</v>
      </c>
      <c r="AB1803">
        <f t="shared" si="493"/>
        <v>0.99999880451744816</v>
      </c>
    </row>
    <row r="1804" spans="1:28" hidden="1" x14ac:dyDescent="0.2">
      <c r="A1804"/>
      <c r="B1804"/>
      <c r="C1804"/>
      <c r="D1804"/>
      <c r="E1804"/>
      <c r="F1804"/>
      <c r="G1804"/>
      <c r="H1804"/>
      <c r="I1804"/>
      <c r="J1804"/>
      <c r="K1804"/>
      <c r="L1804"/>
      <c r="M1804"/>
      <c r="N1804"/>
      <c r="O1804">
        <f t="shared" si="494"/>
        <v>18</v>
      </c>
      <c r="P1804" s="224">
        <v>8</v>
      </c>
      <c r="Q1804">
        <f t="shared" si="482"/>
        <v>1.0004949326449889E+73</v>
      </c>
      <c r="R1804">
        <f t="shared" si="483"/>
        <v>1.9472239059820798E+80</v>
      </c>
      <c r="S1804">
        <f t="shared" si="484"/>
        <v>5.1380579787016875E-8</v>
      </c>
      <c r="T1804" s="225">
        <f t="shared" si="485"/>
        <v>0.99999997836607712</v>
      </c>
      <c r="U1804">
        <f t="shared" si="486"/>
        <v>9.2353378397998507E+72</v>
      </c>
      <c r="V1804">
        <f t="shared" si="487"/>
        <v>1.0817910588789363E+79</v>
      </c>
      <c r="W1804">
        <f t="shared" si="488"/>
        <v>8.5370809492273504E-7</v>
      </c>
      <c r="X1804" s="225">
        <f t="shared" si="489"/>
        <v>0.99999959894026214</v>
      </c>
      <c r="Y1804">
        <f t="shared" si="490"/>
        <v>9.2353378397998507E+72</v>
      </c>
      <c r="Z1804">
        <f t="shared" si="491"/>
        <v>1.2726953633869847E+78</v>
      </c>
      <c r="AA1804">
        <f t="shared" si="492"/>
        <v>7.2565188068432439E-6</v>
      </c>
      <c r="AB1804">
        <f t="shared" si="493"/>
        <v>0.99999618410787905</v>
      </c>
    </row>
    <row r="1805" spans="1:28" hidden="1" x14ac:dyDescent="0.2">
      <c r="A1805"/>
      <c r="B1805"/>
      <c r="C1805"/>
      <c r="D1805"/>
      <c r="E1805"/>
      <c r="F1805"/>
      <c r="G1805"/>
      <c r="H1805"/>
      <c r="I1805"/>
      <c r="J1805"/>
      <c r="K1805"/>
      <c r="L1805"/>
      <c r="M1805"/>
      <c r="N1805"/>
      <c r="O1805">
        <f t="shared" si="494"/>
        <v>18</v>
      </c>
      <c r="P1805" s="224">
        <v>9</v>
      </c>
      <c r="Q1805">
        <f t="shared" si="482"/>
        <v>3.0014847979349457E+73</v>
      </c>
      <c r="R1805">
        <f t="shared" si="483"/>
        <v>1.9472239059820798E+80</v>
      </c>
      <c r="S1805">
        <f t="shared" si="484"/>
        <v>1.5414173936104953E-7</v>
      </c>
      <c r="T1805" s="225">
        <f t="shared" si="485"/>
        <v>0.99999992698549733</v>
      </c>
      <c r="U1805">
        <f t="shared" si="486"/>
        <v>2.5568203834260827E+73</v>
      </c>
      <c r="V1805">
        <f t="shared" si="487"/>
        <v>1.0817910588789363E+79</v>
      </c>
      <c r="W1805">
        <f t="shared" si="488"/>
        <v>2.3635066702027693E-6</v>
      </c>
      <c r="X1805" s="225">
        <f t="shared" si="489"/>
        <v>0.99999874523216725</v>
      </c>
      <c r="Y1805">
        <f t="shared" si="490"/>
        <v>2.3601418923932945E+73</v>
      </c>
      <c r="Z1805">
        <f t="shared" si="491"/>
        <v>1.2726953633869847E+78</v>
      </c>
      <c r="AA1805">
        <f t="shared" si="492"/>
        <v>1.8544436950821619E-5</v>
      </c>
      <c r="AB1805">
        <f t="shared" si="493"/>
        <v>0.99998892758907221</v>
      </c>
    </row>
    <row r="1806" spans="1:28" hidden="1" x14ac:dyDescent="0.2">
      <c r="A1806"/>
      <c r="B1806"/>
      <c r="C1806"/>
      <c r="D1806"/>
      <c r="E1806"/>
      <c r="F1806"/>
      <c r="G1806"/>
      <c r="H1806"/>
      <c r="I1806"/>
      <c r="J1806"/>
      <c r="K1806"/>
      <c r="L1806"/>
      <c r="M1806"/>
      <c r="N1806"/>
      <c r="O1806">
        <f t="shared" si="494"/>
        <v>18</v>
      </c>
      <c r="P1806" s="224">
        <v>10</v>
      </c>
      <c r="Q1806">
        <f t="shared" si="482"/>
        <v>8.4041574342179258E+73</v>
      </c>
      <c r="R1806">
        <f t="shared" si="483"/>
        <v>1.9472239059820798E+80</v>
      </c>
      <c r="S1806">
        <f t="shared" si="484"/>
        <v>4.315968702109427E-7</v>
      </c>
      <c r="T1806" s="225">
        <f t="shared" si="485"/>
        <v>0.99999977284375796</v>
      </c>
      <c r="U1806">
        <f t="shared" si="486"/>
        <v>6.6032665554568812E+73</v>
      </c>
      <c r="V1806">
        <f t="shared" si="487"/>
        <v>1.0817910588789363E+79</v>
      </c>
      <c r="W1806">
        <f t="shared" si="488"/>
        <v>6.104012878697545E-6</v>
      </c>
      <c r="X1806" s="225">
        <f t="shared" si="489"/>
        <v>0.9999963817254971</v>
      </c>
      <c r="Y1806">
        <f t="shared" si="490"/>
        <v>5.6250048435373823E+73</v>
      </c>
      <c r="Z1806">
        <f t="shared" si="491"/>
        <v>1.2726953633869847E+78</v>
      </c>
      <c r="AA1806">
        <f t="shared" si="492"/>
        <v>4.4197574732791758E-5</v>
      </c>
      <c r="AB1806">
        <f t="shared" si="493"/>
        <v>0.99997038315212139</v>
      </c>
    </row>
    <row r="1807" spans="1:28" hidden="1" x14ac:dyDescent="0.2">
      <c r="A1807"/>
      <c r="B1807"/>
      <c r="C1807"/>
      <c r="D1807"/>
      <c r="E1807"/>
      <c r="F1807"/>
      <c r="G1807"/>
      <c r="H1807"/>
      <c r="I1807"/>
      <c r="J1807"/>
      <c r="K1807"/>
      <c r="L1807"/>
      <c r="M1807"/>
      <c r="N1807"/>
      <c r="O1807">
        <f t="shared" si="494"/>
        <v>18</v>
      </c>
      <c r="P1807" s="224">
        <v>11</v>
      </c>
      <c r="Q1807">
        <f t="shared" si="482"/>
        <v>2.2156415053846957E+74</v>
      </c>
      <c r="R1807">
        <f t="shared" si="483"/>
        <v>1.9472239059820798E+80</v>
      </c>
      <c r="S1807">
        <f t="shared" si="484"/>
        <v>1.1378462941924698E-6</v>
      </c>
      <c r="T1807" s="225">
        <f t="shared" si="485"/>
        <v>0.99999934124688772</v>
      </c>
      <c r="U1807">
        <f t="shared" si="486"/>
        <v>1.6044300556234217E+74</v>
      </c>
      <c r="V1807">
        <f t="shared" si="487"/>
        <v>1.0817910588789363E+79</v>
      </c>
      <c r="W1807">
        <f t="shared" si="488"/>
        <v>1.4831237903612347E-5</v>
      </c>
      <c r="X1807" s="225">
        <f t="shared" si="489"/>
        <v>0.99999027771261839</v>
      </c>
      <c r="Y1807">
        <f t="shared" si="490"/>
        <v>1.2606236151326769E+74</v>
      </c>
      <c r="Z1807">
        <f t="shared" si="491"/>
        <v>1.2726953633869847E+78</v>
      </c>
      <c r="AA1807">
        <f t="shared" si="492"/>
        <v>9.9051481713410057E-5</v>
      </c>
      <c r="AB1807">
        <f t="shared" si="493"/>
        <v>0.99992618557738855</v>
      </c>
    </row>
    <row r="1808" spans="1:28" hidden="1" x14ac:dyDescent="0.2">
      <c r="A1808"/>
      <c r="B1808"/>
      <c r="C1808"/>
      <c r="D1808"/>
      <c r="E1808"/>
      <c r="F1808"/>
      <c r="G1808"/>
      <c r="H1808"/>
      <c r="I1808"/>
      <c r="J1808"/>
      <c r="K1808"/>
      <c r="L1808"/>
      <c r="M1808"/>
      <c r="N1808"/>
      <c r="O1808">
        <f t="shared" si="494"/>
        <v>18</v>
      </c>
      <c r="P1808" s="224">
        <v>12</v>
      </c>
      <c r="Q1808">
        <f t="shared" si="482"/>
        <v>5.5391037634617531E+74</v>
      </c>
      <c r="R1808">
        <f t="shared" si="483"/>
        <v>1.9472239059820798E+80</v>
      </c>
      <c r="S1808">
        <f t="shared" si="484"/>
        <v>2.8446157354811815E-6</v>
      </c>
      <c r="T1808" s="225">
        <f t="shared" si="485"/>
        <v>0.99999820340059353</v>
      </c>
      <c r="U1808">
        <f t="shared" si="486"/>
        <v>3.6927358423078242E+74</v>
      </c>
      <c r="V1808">
        <f t="shared" si="487"/>
        <v>1.0817910588789363E+79</v>
      </c>
      <c r="W1808">
        <f t="shared" si="488"/>
        <v>3.4135388825773978E-5</v>
      </c>
      <c r="X1808" s="225">
        <f t="shared" si="489"/>
        <v>0.99997544647471481</v>
      </c>
      <c r="Y1808">
        <f t="shared" si="490"/>
        <v>2.6740500927057018E+74</v>
      </c>
      <c r="Z1808">
        <f t="shared" si="491"/>
        <v>1.2726953633869847E+78</v>
      </c>
      <c r="AA1808">
        <f t="shared" si="492"/>
        <v>2.1010920363450804E-4</v>
      </c>
      <c r="AB1808">
        <f t="shared" si="493"/>
        <v>0.99982713409567514</v>
      </c>
    </row>
    <row r="1809" spans="1:28" hidden="1" x14ac:dyDescent="0.2">
      <c r="A1809"/>
      <c r="B1809"/>
      <c r="C1809"/>
      <c r="D1809"/>
      <c r="E1809"/>
      <c r="F1809"/>
      <c r="G1809"/>
      <c r="H1809"/>
      <c r="I1809"/>
      <c r="J1809"/>
      <c r="K1809"/>
      <c r="L1809"/>
      <c r="M1809"/>
      <c r="N1809"/>
      <c r="O1809">
        <f t="shared" si="494"/>
        <v>18</v>
      </c>
      <c r="P1809" s="224">
        <v>13</v>
      </c>
      <c r="Q1809">
        <f t="shared" si="482"/>
        <v>1.3208632051331895E+75</v>
      </c>
      <c r="R1809">
        <f t="shared" si="483"/>
        <v>1.9472239059820798E+80</v>
      </c>
      <c r="S1809">
        <f t="shared" si="484"/>
        <v>6.7833144461474447E-6</v>
      </c>
      <c r="T1809" s="225">
        <f t="shared" si="485"/>
        <v>0.99999535878485801</v>
      </c>
      <c r="U1809">
        <f t="shared" si="486"/>
        <v>8.0956131927517982E+74</v>
      </c>
      <c r="V1809">
        <f t="shared" si="487"/>
        <v>1.0817910588789363E+79</v>
      </c>
      <c r="W1809">
        <f t="shared" si="488"/>
        <v>7.4835275502658607E-5</v>
      </c>
      <c r="X1809" s="225">
        <f t="shared" si="489"/>
        <v>0.99994131108588902</v>
      </c>
      <c r="Y1809">
        <f t="shared" si="490"/>
        <v>5.3970754618345158E+74</v>
      </c>
      <c r="Z1809">
        <f t="shared" si="491"/>
        <v>1.2726953633869847E+78</v>
      </c>
      <c r="AA1809">
        <f t="shared" si="492"/>
        <v>4.240665611817306E-4</v>
      </c>
      <c r="AB1809">
        <f t="shared" si="493"/>
        <v>0.99961702489204063</v>
      </c>
    </row>
    <row r="1810" spans="1:28" hidden="1" x14ac:dyDescent="0.2">
      <c r="A1810"/>
      <c r="B1810"/>
      <c r="C1810"/>
      <c r="D1810"/>
      <c r="E1810"/>
      <c r="F1810"/>
      <c r="G1810"/>
      <c r="H1810"/>
      <c r="I1810"/>
      <c r="J1810"/>
      <c r="K1810"/>
      <c r="L1810"/>
      <c r="M1810"/>
      <c r="N1810"/>
      <c r="O1810">
        <f t="shared" si="494"/>
        <v>18</v>
      </c>
      <c r="P1810" s="224">
        <v>14</v>
      </c>
      <c r="Q1810">
        <f t="shared" si="482"/>
        <v>3.0191158974472836E+75</v>
      </c>
      <c r="R1810">
        <f t="shared" si="483"/>
        <v>1.9472239059820798E+80</v>
      </c>
      <c r="S1810">
        <f t="shared" si="484"/>
        <v>1.5504718734051268E-5</v>
      </c>
      <c r="T1810" s="225">
        <f t="shared" si="485"/>
        <v>0.99998857547041187</v>
      </c>
      <c r="U1810">
        <f t="shared" si="486"/>
        <v>1.6982526923141004E+75</v>
      </c>
      <c r="V1810">
        <f t="shared" si="487"/>
        <v>1.0817910588789363E+79</v>
      </c>
      <c r="W1810">
        <f t="shared" si="488"/>
        <v>1.5698527718226895E-4</v>
      </c>
      <c r="X1810" s="225">
        <f t="shared" si="489"/>
        <v>0.99986647581038635</v>
      </c>
      <c r="Y1810">
        <f t="shared" si="490"/>
        <v>1.0408645533538023E+75</v>
      </c>
      <c r="Z1810">
        <f t="shared" si="491"/>
        <v>1.2726953633869847E+78</v>
      </c>
      <c r="AA1810">
        <f t="shared" si="492"/>
        <v>8.1784265370762551E-4</v>
      </c>
      <c r="AB1810">
        <f t="shared" si="493"/>
        <v>0.99919295833085886</v>
      </c>
    </row>
    <row r="1811" spans="1:28" hidden="1" x14ac:dyDescent="0.2">
      <c r="A1811"/>
      <c r="B1811"/>
      <c r="C1811"/>
      <c r="D1811"/>
      <c r="E1811"/>
      <c r="F1811"/>
      <c r="G1811"/>
      <c r="H1811"/>
      <c r="I1811"/>
      <c r="J1811"/>
      <c r="K1811"/>
      <c r="L1811"/>
      <c r="M1811"/>
      <c r="N1811"/>
      <c r="O1811">
        <f t="shared" si="494"/>
        <v>18</v>
      </c>
      <c r="P1811" s="224">
        <v>15</v>
      </c>
      <c r="Q1811">
        <f t="shared" si="482"/>
        <v>6.6420549743841677E+75</v>
      </c>
      <c r="R1811">
        <f t="shared" si="483"/>
        <v>1.9472239059820798E+80</v>
      </c>
      <c r="S1811">
        <f t="shared" si="484"/>
        <v>3.4110381214913529E-5</v>
      </c>
      <c r="T1811" s="225">
        <f t="shared" si="485"/>
        <v>0.99997307075167785</v>
      </c>
      <c r="U1811">
        <f t="shared" si="486"/>
        <v>3.4216646837735884E+75</v>
      </c>
      <c r="V1811">
        <f t="shared" si="487"/>
        <v>1.0817910588789363E+79</v>
      </c>
      <c r="W1811">
        <f t="shared" si="488"/>
        <v>3.1629626217464499E-4</v>
      </c>
      <c r="X1811" s="225">
        <f t="shared" si="489"/>
        <v>0.99970949053320413</v>
      </c>
      <c r="Y1811">
        <f t="shared" si="490"/>
        <v>1.9246863846226473E+75</v>
      </c>
      <c r="Z1811">
        <f t="shared" si="491"/>
        <v>1.2726953633869847E+78</v>
      </c>
      <c r="AA1811">
        <f t="shared" si="492"/>
        <v>1.5122915035225234E-3</v>
      </c>
      <c r="AB1811">
        <f t="shared" si="493"/>
        <v>0.9983751156771512</v>
      </c>
    </row>
    <row r="1812" spans="1:28" hidden="1" x14ac:dyDescent="0.2">
      <c r="A1812"/>
      <c r="B1812"/>
      <c r="C1812"/>
      <c r="D1812"/>
      <c r="E1812"/>
      <c r="F1812"/>
      <c r="G1812"/>
      <c r="H1812"/>
      <c r="I1812"/>
      <c r="J1812"/>
      <c r="K1812"/>
      <c r="L1812"/>
      <c r="M1812"/>
      <c r="N1812"/>
      <c r="O1812">
        <f t="shared" si="494"/>
        <v>18</v>
      </c>
      <c r="P1812" s="224">
        <v>16</v>
      </c>
      <c r="Q1812">
        <f t="shared" si="482"/>
        <v>1.4114366820566015E+76</v>
      </c>
      <c r="R1812">
        <f t="shared" si="483"/>
        <v>1.9472239059820798E+80</v>
      </c>
      <c r="S1812">
        <f t="shared" si="484"/>
        <v>7.2484560081689488E-5</v>
      </c>
      <c r="T1812" s="225">
        <f t="shared" si="485"/>
        <v>0.99993896037046293</v>
      </c>
      <c r="U1812">
        <f t="shared" si="486"/>
        <v>6.6420549743841677E+75</v>
      </c>
      <c r="V1812">
        <f t="shared" si="487"/>
        <v>1.0817910588789363E+79</v>
      </c>
      <c r="W1812">
        <f t="shared" si="488"/>
        <v>6.139868618684417E-4</v>
      </c>
      <c r="X1812" s="225">
        <f t="shared" si="489"/>
        <v>0.99939319427102946</v>
      </c>
      <c r="Y1812">
        <f t="shared" si="490"/>
        <v>3.4216646837735884E+75</v>
      </c>
      <c r="Z1812">
        <f t="shared" si="491"/>
        <v>1.2726953633869847E+78</v>
      </c>
      <c r="AA1812">
        <f t="shared" si="492"/>
        <v>2.6885182284844805E-3</v>
      </c>
      <c r="AB1812">
        <f t="shared" si="493"/>
        <v>0.9968628241736287</v>
      </c>
    </row>
    <row r="1813" spans="1:28" hidden="1" x14ac:dyDescent="0.2">
      <c r="A1813"/>
      <c r="B1813"/>
      <c r="C1813"/>
      <c r="D1813"/>
      <c r="E1813"/>
      <c r="F1813"/>
      <c r="G1813"/>
      <c r="H1813"/>
      <c r="I1813"/>
      <c r="J1813"/>
      <c r="K1813"/>
      <c r="L1813"/>
      <c r="M1813"/>
      <c r="N1813"/>
      <c r="O1813">
        <f t="shared" si="494"/>
        <v>18</v>
      </c>
      <c r="P1813" s="224">
        <v>17</v>
      </c>
      <c r="Q1813">
        <f t="shared" si="482"/>
        <v>2.9058990512929948E+76</v>
      </c>
      <c r="R1813">
        <f t="shared" si="483"/>
        <v>1.9472239059820798E+80</v>
      </c>
      <c r="S1813">
        <f t="shared" si="484"/>
        <v>1.4923291781524265E-4</v>
      </c>
      <c r="T1813" s="225">
        <f t="shared" si="485"/>
        <v>0.99986647581038124</v>
      </c>
      <c r="U1813">
        <f t="shared" si="486"/>
        <v>1.2453853076970013E+76</v>
      </c>
      <c r="V1813">
        <f t="shared" si="487"/>
        <v>1.0817910588789363E+79</v>
      </c>
      <c r="W1813">
        <f t="shared" si="488"/>
        <v>1.1512253660033002E-3</v>
      </c>
      <c r="X1813" s="225">
        <f t="shared" si="489"/>
        <v>0.99877920740916104</v>
      </c>
      <c r="Y1813">
        <f t="shared" si="490"/>
        <v>5.8606367421036762E+75</v>
      </c>
      <c r="Z1813">
        <f t="shared" si="491"/>
        <v>1.2726953633869847E+78</v>
      </c>
      <c r="AA1813">
        <f t="shared" si="492"/>
        <v>4.6049014640133093E-3</v>
      </c>
      <c r="AB1813">
        <f t="shared" si="493"/>
        <v>0.99417430594514422</v>
      </c>
    </row>
    <row r="1814" spans="1:28" hidden="1" x14ac:dyDescent="0.2">
      <c r="A1814"/>
      <c r="B1814"/>
      <c r="C1814"/>
      <c r="D1814"/>
      <c r="E1814"/>
      <c r="F1814"/>
      <c r="G1814"/>
      <c r="H1814"/>
      <c r="I1814"/>
      <c r="J1814"/>
      <c r="K1814"/>
      <c r="L1814"/>
      <c r="M1814"/>
      <c r="N1814"/>
      <c r="O1814">
        <f t="shared" si="494"/>
        <v>18</v>
      </c>
      <c r="P1814" s="224">
        <v>18</v>
      </c>
      <c r="Q1814">
        <f t="shared" si="482"/>
        <v>5.8117981025860461E+76</v>
      </c>
      <c r="R1814">
        <f t="shared" si="483"/>
        <v>1.9472239059820798E+80</v>
      </c>
      <c r="S1814">
        <f t="shared" si="484"/>
        <v>2.9846583563048818E-4</v>
      </c>
      <c r="T1814" s="225">
        <f t="shared" si="485"/>
        <v>0.99971724289256603</v>
      </c>
      <c r="U1814">
        <f t="shared" si="486"/>
        <v>2.2601437065612188E+76</v>
      </c>
      <c r="V1814">
        <f t="shared" si="487"/>
        <v>1.0817910588789363E+79</v>
      </c>
      <c r="W1814">
        <f t="shared" si="488"/>
        <v>2.0892608494133915E-3</v>
      </c>
      <c r="X1814" s="225">
        <f t="shared" si="489"/>
        <v>0.99762798204315772</v>
      </c>
      <c r="Y1814">
        <f t="shared" si="490"/>
        <v>9.6863301709766777E+75</v>
      </c>
      <c r="Z1814">
        <f t="shared" si="491"/>
        <v>1.2726953633869847E+78</v>
      </c>
      <c r="AA1814">
        <f t="shared" si="492"/>
        <v>7.6108788085773706E-3</v>
      </c>
      <c r="AB1814">
        <f t="shared" si="493"/>
        <v>0.98956940448113095</v>
      </c>
    </row>
    <row r="1815" spans="1:28" hidden="1" x14ac:dyDescent="0.2">
      <c r="A1815"/>
      <c r="B1815"/>
      <c r="C1815"/>
      <c r="D1815"/>
      <c r="E1815"/>
      <c r="F1815"/>
      <c r="G1815"/>
      <c r="H1815"/>
      <c r="I1815"/>
      <c r="J1815"/>
      <c r="K1815"/>
      <c r="L1815"/>
      <c r="M1815"/>
      <c r="N1815"/>
      <c r="O1815">
        <f t="shared" si="494"/>
        <v>18</v>
      </c>
      <c r="P1815" s="224">
        <v>19</v>
      </c>
      <c r="Q1815">
        <f t="shared" si="482"/>
        <v>1.131771209450936E+77</v>
      </c>
      <c r="R1815">
        <f t="shared" si="483"/>
        <v>1.9472239059820798E+80</v>
      </c>
      <c r="S1815">
        <f t="shared" si="484"/>
        <v>5.8122294306988222E-4</v>
      </c>
      <c r="T1815" s="225">
        <f t="shared" si="485"/>
        <v>0.99941877705693549</v>
      </c>
      <c r="U1815">
        <f t="shared" si="486"/>
        <v>3.9764934386115028E+76</v>
      </c>
      <c r="V1815">
        <f t="shared" si="487"/>
        <v>1.0817910588789363E+79</v>
      </c>
      <c r="W1815">
        <f t="shared" si="488"/>
        <v>3.6758423967123153E-3</v>
      </c>
      <c r="X1815" s="225">
        <f t="shared" si="489"/>
        <v>0.99553872119374431</v>
      </c>
      <c r="Y1815">
        <f t="shared" si="490"/>
        <v>1.5464141150155699E+76</v>
      </c>
      <c r="Z1815">
        <f t="shared" si="491"/>
        <v>1.2726953633869847E+78</v>
      </c>
      <c r="AA1815">
        <f t="shared" si="492"/>
        <v>1.215070125579892E-2</v>
      </c>
      <c r="AB1815">
        <f t="shared" si="493"/>
        <v>0.98195852567255359</v>
      </c>
    </row>
    <row r="1816" spans="1:28" hidden="1" x14ac:dyDescent="0.2">
      <c r="A1816"/>
      <c r="B1816"/>
      <c r="C1816"/>
      <c r="D1816"/>
      <c r="E1816"/>
      <c r="F1816"/>
      <c r="G1816"/>
      <c r="H1816"/>
      <c r="I1816"/>
      <c r="J1816"/>
      <c r="K1816"/>
      <c r="L1816"/>
      <c r="M1816"/>
      <c r="N1816"/>
      <c r="O1816">
        <f t="shared" si="494"/>
        <v>18</v>
      </c>
      <c r="P1816" s="224">
        <v>20</v>
      </c>
      <c r="Q1816">
        <f t="shared" si="482"/>
        <v>2.1503652979568444E+77</v>
      </c>
      <c r="R1816">
        <f t="shared" si="483"/>
        <v>1.9472239059820798E+80</v>
      </c>
      <c r="S1816">
        <f t="shared" si="484"/>
        <v>1.1043235918328101E-3</v>
      </c>
      <c r="T1816" s="225">
        <f t="shared" si="485"/>
        <v>0.99883755411386566</v>
      </c>
      <c r="U1816">
        <f t="shared" si="486"/>
        <v>6.7906272567056177E+76</v>
      </c>
      <c r="V1816">
        <f t="shared" si="487"/>
        <v>1.0817910588789363E+79</v>
      </c>
      <c r="W1816">
        <f t="shared" si="488"/>
        <v>6.2772077851547111E-3</v>
      </c>
      <c r="X1816" s="225">
        <f t="shared" si="489"/>
        <v>0.99186287879703194</v>
      </c>
      <c r="Y1816">
        <f t="shared" si="490"/>
        <v>2.3858960631669028E+76</v>
      </c>
      <c r="Z1816">
        <f t="shared" si="491"/>
        <v>1.2726953633869847E+78</v>
      </c>
      <c r="AA1816">
        <f t="shared" si="492"/>
        <v>1.8746796223232807E-2</v>
      </c>
      <c r="AB1816">
        <f t="shared" si="493"/>
        <v>0.96980782441675473</v>
      </c>
    </row>
    <row r="1817" spans="1:28" hidden="1" x14ac:dyDescent="0.2">
      <c r="A1817"/>
      <c r="B1817"/>
      <c r="C1817"/>
      <c r="D1817"/>
      <c r="E1817"/>
      <c r="F1817"/>
      <c r="G1817"/>
      <c r="H1817"/>
      <c r="I1817"/>
      <c r="J1817"/>
      <c r="K1817"/>
      <c r="L1817"/>
      <c r="M1817"/>
      <c r="N1817"/>
      <c r="O1817">
        <f t="shared" si="494"/>
        <v>18</v>
      </c>
      <c r="P1817" s="224">
        <v>21</v>
      </c>
      <c r="Q1817">
        <f t="shared" si="482"/>
        <v>3.9935355533483795E+77</v>
      </c>
      <c r="R1817">
        <f t="shared" si="483"/>
        <v>1.9472239059820798E+80</v>
      </c>
      <c r="S1817">
        <f t="shared" si="484"/>
        <v>2.0508866705466239E-3</v>
      </c>
      <c r="T1817" s="225">
        <f t="shared" si="485"/>
        <v>0.99773323052203289</v>
      </c>
      <c r="U1817">
        <f t="shared" si="486"/>
        <v>1.1263818227393E+77</v>
      </c>
      <c r="V1817">
        <f t="shared" si="487"/>
        <v>1.0817910588789363E+79</v>
      </c>
      <c r="W1817">
        <f t="shared" si="488"/>
        <v>1.0412193865852183E-2</v>
      </c>
      <c r="X1817" s="225">
        <f t="shared" si="489"/>
        <v>0.98558567101187722</v>
      </c>
      <c r="Y1817">
        <f t="shared" si="490"/>
        <v>3.5569952297029437E+76</v>
      </c>
      <c r="Z1817">
        <f t="shared" si="491"/>
        <v>1.2726953633869847E+78</v>
      </c>
      <c r="AA1817">
        <f t="shared" si="492"/>
        <v>2.7948520376760252E-2</v>
      </c>
      <c r="AB1817">
        <f t="shared" si="493"/>
        <v>0.9510610281935219</v>
      </c>
    </row>
    <row r="1818" spans="1:28" hidden="1" x14ac:dyDescent="0.2">
      <c r="A1818"/>
      <c r="B1818"/>
      <c r="C1818"/>
      <c r="D1818"/>
      <c r="E1818"/>
      <c r="F1818"/>
      <c r="G1818"/>
      <c r="H1818"/>
      <c r="I1818"/>
      <c r="J1818"/>
      <c r="K1818"/>
      <c r="L1818"/>
      <c r="M1818"/>
      <c r="N1818"/>
      <c r="O1818">
        <f t="shared" si="494"/>
        <v>18</v>
      </c>
      <c r="P1818" s="224">
        <v>22</v>
      </c>
      <c r="Q1818">
        <f t="shared" si="482"/>
        <v>7.2609737333607424E+77</v>
      </c>
      <c r="R1818">
        <f t="shared" si="483"/>
        <v>1.9472239059820798E+80</v>
      </c>
      <c r="S1818">
        <f t="shared" si="484"/>
        <v>3.7288848555393429E-3</v>
      </c>
      <c r="T1818" s="225">
        <f t="shared" si="485"/>
        <v>0.99568234385148624</v>
      </c>
      <c r="U1818">
        <f t="shared" si="486"/>
        <v>1.815243433340172E+77</v>
      </c>
      <c r="V1818">
        <f t="shared" si="487"/>
        <v>1.0817910588789363E+79</v>
      </c>
      <c r="W1818">
        <f t="shared" si="488"/>
        <v>1.6779981849926868E-2</v>
      </c>
      <c r="X1818" s="225">
        <f t="shared" si="489"/>
        <v>0.97517347714602498</v>
      </c>
      <c r="Y1818">
        <f t="shared" si="490"/>
        <v>5.1199173760877254E+76</v>
      </c>
      <c r="Z1818">
        <f t="shared" si="491"/>
        <v>1.2726953633869847E+78</v>
      </c>
      <c r="AA1818">
        <f t="shared" si="492"/>
        <v>4.0228930845337948E-2</v>
      </c>
      <c r="AB1818">
        <f t="shared" si="493"/>
        <v>0.92311250781676168</v>
      </c>
    </row>
    <row r="1819" spans="1:28" hidden="1" x14ac:dyDescent="0.2">
      <c r="A1819"/>
      <c r="B1819"/>
      <c r="C1819"/>
      <c r="D1819"/>
      <c r="E1819"/>
      <c r="F1819"/>
      <c r="G1819"/>
      <c r="H1819"/>
      <c r="I1819"/>
      <c r="J1819"/>
      <c r="K1819"/>
      <c r="L1819"/>
      <c r="M1819"/>
      <c r="N1819"/>
      <c r="O1819">
        <f t="shared" si="494"/>
        <v>18</v>
      </c>
      <c r="P1819" s="224">
        <v>23</v>
      </c>
      <c r="Q1819">
        <f t="shared" si="482"/>
        <v>1.2943474915990825E+78</v>
      </c>
      <c r="R1819">
        <f t="shared" si="483"/>
        <v>1.9472239059820798E+80</v>
      </c>
      <c r="S1819">
        <f t="shared" si="484"/>
        <v>6.6471425685700998E-3</v>
      </c>
      <c r="T1819" s="225">
        <f t="shared" si="485"/>
        <v>0.99195345899594689</v>
      </c>
      <c r="U1819">
        <f t="shared" si="486"/>
        <v>2.8412505913150735E+77</v>
      </c>
      <c r="V1819">
        <f t="shared" si="487"/>
        <v>1.0817910588789363E+79</v>
      </c>
      <c r="W1819">
        <f t="shared" si="488"/>
        <v>2.6264319417277037E-2</v>
      </c>
      <c r="X1819" s="225">
        <f t="shared" si="489"/>
        <v>0.95839349529609807</v>
      </c>
      <c r="Y1819">
        <f t="shared" si="490"/>
        <v>7.1031264782876312E+76</v>
      </c>
      <c r="Z1819">
        <f t="shared" si="491"/>
        <v>1.2726953633869847E+78</v>
      </c>
      <c r="AA1819">
        <f t="shared" si="492"/>
        <v>5.5811678761713258E-2</v>
      </c>
      <c r="AB1819">
        <f t="shared" si="493"/>
        <v>0.88288357697142372</v>
      </c>
    </row>
    <row r="1820" spans="1:28" hidden="1" x14ac:dyDescent="0.2">
      <c r="A1820"/>
      <c r="B1820"/>
      <c r="C1820"/>
      <c r="D1820"/>
      <c r="E1820"/>
      <c r="F1820"/>
      <c r="G1820"/>
      <c r="H1820"/>
      <c r="I1820"/>
      <c r="J1820"/>
      <c r="K1820"/>
      <c r="L1820"/>
      <c r="M1820"/>
      <c r="N1820"/>
      <c r="O1820">
        <f t="shared" si="494"/>
        <v>18</v>
      </c>
      <c r="P1820" s="224">
        <v>24</v>
      </c>
      <c r="Q1820">
        <f t="shared" si="482"/>
        <v>2.2651081102983723E+78</v>
      </c>
      <c r="R1820">
        <f t="shared" si="483"/>
        <v>1.9472239059820798E+80</v>
      </c>
      <c r="S1820">
        <f t="shared" si="484"/>
        <v>1.1632499494997561E-2</v>
      </c>
      <c r="T1820" s="225">
        <f t="shared" si="485"/>
        <v>0.98530631642737676</v>
      </c>
      <c r="U1820">
        <f t="shared" si="486"/>
        <v>4.3144916386636065E+77</v>
      </c>
      <c r="V1820">
        <f t="shared" si="487"/>
        <v>1.0817910588789363E+79</v>
      </c>
      <c r="W1820">
        <f t="shared" si="488"/>
        <v>3.9882855411420469E-2</v>
      </c>
      <c r="X1820" s="225">
        <f t="shared" si="489"/>
        <v>0.93212917587882105</v>
      </c>
      <c r="Y1820">
        <f t="shared" si="490"/>
        <v>9.4708353043835751E+76</v>
      </c>
      <c r="Z1820">
        <f t="shared" si="491"/>
        <v>1.2726953633869847E+78</v>
      </c>
      <c r="AA1820">
        <f t="shared" si="492"/>
        <v>7.4415571682284867E-2</v>
      </c>
      <c r="AB1820">
        <f t="shared" si="493"/>
        <v>0.8270718982097105</v>
      </c>
    </row>
    <row r="1821" spans="1:28" hidden="1" x14ac:dyDescent="0.2">
      <c r="A1821"/>
      <c r="B1821"/>
      <c r="C1821"/>
      <c r="D1821"/>
      <c r="E1821"/>
      <c r="F1821"/>
      <c r="G1821"/>
      <c r="H1821"/>
      <c r="I1821"/>
      <c r="J1821"/>
      <c r="K1821"/>
      <c r="L1821"/>
      <c r="M1821"/>
      <c r="N1821"/>
      <c r="O1821">
        <f t="shared" si="494"/>
        <v>18</v>
      </c>
      <c r="P1821" s="224">
        <v>25</v>
      </c>
      <c r="Q1821">
        <f t="shared" si="482"/>
        <v>3.8959859497132877E+78</v>
      </c>
      <c r="R1821">
        <f t="shared" si="483"/>
        <v>1.9472239059820798E+80</v>
      </c>
      <c r="S1821">
        <f t="shared" si="484"/>
        <v>2.0007899131396254E-2</v>
      </c>
      <c r="T1821" s="225">
        <f t="shared" si="485"/>
        <v>0.9736738169323792</v>
      </c>
      <c r="U1821">
        <f t="shared" si="486"/>
        <v>6.3423027088354429E+77</v>
      </c>
      <c r="V1821">
        <f t="shared" si="487"/>
        <v>1.0817910588789363E+79</v>
      </c>
      <c r="W1821">
        <f t="shared" si="488"/>
        <v>5.862779745478755E-2</v>
      </c>
      <c r="X1821" s="225">
        <f t="shared" si="489"/>
        <v>0.8922463204674006</v>
      </c>
      <c r="Y1821">
        <f t="shared" si="490"/>
        <v>1.2080576588258101E+77</v>
      </c>
      <c r="Z1821">
        <f t="shared" si="491"/>
        <v>1.2726953633869847E+78</v>
      </c>
      <c r="AA1821">
        <f t="shared" si="492"/>
        <v>9.4921195879180686E-2</v>
      </c>
      <c r="AB1821">
        <f t="shared" si="493"/>
        <v>0.75265632652742565</v>
      </c>
    </row>
    <row r="1822" spans="1:28" hidden="1" x14ac:dyDescent="0.2">
      <c r="A1822"/>
      <c r="B1822"/>
      <c r="C1822"/>
      <c r="D1822"/>
      <c r="E1822"/>
      <c r="F1822"/>
      <c r="G1822"/>
      <c r="H1822"/>
      <c r="I1822"/>
      <c r="J1822"/>
      <c r="K1822"/>
      <c r="L1822"/>
      <c r="M1822"/>
      <c r="N1822"/>
      <c r="O1822">
        <f t="shared" si="494"/>
        <v>18</v>
      </c>
      <c r="P1822" s="224">
        <v>26</v>
      </c>
      <c r="Q1822">
        <f t="shared" si="482"/>
        <v>6.593206991822383E+78</v>
      </c>
      <c r="R1822">
        <f t="shared" si="483"/>
        <v>1.9472239059820798E+80</v>
      </c>
      <c r="S1822">
        <f t="shared" si="484"/>
        <v>3.3859521606977742E-2</v>
      </c>
      <c r="T1822" s="225">
        <f t="shared" si="485"/>
        <v>0.95366591780098298</v>
      </c>
      <c r="U1822">
        <f t="shared" si="486"/>
        <v>8.9907368070306658E+77</v>
      </c>
      <c r="V1822">
        <f t="shared" si="487"/>
        <v>1.0817910588789363E+79</v>
      </c>
      <c r="W1822">
        <f t="shared" si="488"/>
        <v>8.3109734853491921E-2</v>
      </c>
      <c r="X1822" s="225">
        <f t="shared" si="489"/>
        <v>0.83361852301261308</v>
      </c>
      <c r="Y1822">
        <f t="shared" si="490"/>
        <v>1.4636083174235643E+77</v>
      </c>
      <c r="Z1822">
        <f t="shared" si="491"/>
        <v>1.2726953633869847E+78</v>
      </c>
      <c r="AA1822">
        <f t="shared" si="492"/>
        <v>0.11500067962285247</v>
      </c>
      <c r="AB1822">
        <f t="shared" si="493"/>
        <v>0.65773513064824496</v>
      </c>
    </row>
    <row r="1823" spans="1:28" hidden="1" x14ac:dyDescent="0.2">
      <c r="A1823"/>
      <c r="B1823"/>
      <c r="C1823"/>
      <c r="D1823"/>
      <c r="E1823"/>
      <c r="F1823"/>
      <c r="G1823"/>
      <c r="H1823"/>
      <c r="I1823"/>
      <c r="J1823"/>
      <c r="K1823"/>
      <c r="L1823"/>
      <c r="M1823"/>
      <c r="N1823"/>
      <c r="O1823">
        <f t="shared" si="494"/>
        <v>18</v>
      </c>
      <c r="P1823" s="224">
        <v>27</v>
      </c>
      <c r="Q1823">
        <f t="shared" si="482"/>
        <v>1.0988678319704419E+79</v>
      </c>
      <c r="R1823">
        <f t="shared" si="483"/>
        <v>1.9472239059820798E+80</v>
      </c>
      <c r="S1823">
        <f t="shared" si="484"/>
        <v>5.6432536011631874E-2</v>
      </c>
      <c r="T1823" s="225">
        <f t="shared" si="485"/>
        <v>0.91980639619400528</v>
      </c>
      <c r="U1823">
        <f t="shared" si="486"/>
        <v>1.2209642577448851E+78</v>
      </c>
      <c r="V1823">
        <f t="shared" si="487"/>
        <v>1.0817910588789363E+79</v>
      </c>
      <c r="W1823">
        <f t="shared" si="488"/>
        <v>0.11286507202325877</v>
      </c>
      <c r="X1823" s="225">
        <f t="shared" si="489"/>
        <v>0.75050878815912114</v>
      </c>
      <c r="Y1823">
        <f t="shared" si="490"/>
        <v>1.6649512605612338E+77</v>
      </c>
      <c r="Z1823">
        <f t="shared" si="491"/>
        <v>1.2726953633869847E+78</v>
      </c>
      <c r="AA1823">
        <f t="shared" si="492"/>
        <v>0.13082087893605196</v>
      </c>
      <c r="AB1823">
        <f t="shared" si="493"/>
        <v>0.54273445102539253</v>
      </c>
    </row>
    <row r="1824" spans="1:28" hidden="1" x14ac:dyDescent="0.2">
      <c r="A1824"/>
      <c r="B1824"/>
      <c r="C1824"/>
      <c r="D1824"/>
      <c r="E1824"/>
      <c r="F1824"/>
      <c r="G1824"/>
      <c r="H1824"/>
      <c r="I1824"/>
      <c r="J1824"/>
      <c r="K1824"/>
      <c r="L1824"/>
      <c r="M1824"/>
      <c r="N1824"/>
      <c r="O1824">
        <f t="shared" si="494"/>
        <v>18</v>
      </c>
      <c r="P1824" s="224">
        <v>28</v>
      </c>
      <c r="Q1824">
        <f t="shared" si="482"/>
        <v>1.8052828668084967E+79</v>
      </c>
      <c r="R1824">
        <f t="shared" si="483"/>
        <v>1.9472239059820798E+80</v>
      </c>
      <c r="S1824">
        <f t="shared" si="484"/>
        <v>9.2710594876247915E-2</v>
      </c>
      <c r="T1824" s="225">
        <f t="shared" si="485"/>
        <v>0.86337386018237339</v>
      </c>
      <c r="U1824">
        <f t="shared" si="486"/>
        <v>1.5698111885292029E+78</v>
      </c>
      <c r="V1824">
        <f t="shared" si="487"/>
        <v>1.0817910588789363E+79</v>
      </c>
      <c r="W1824">
        <f t="shared" si="488"/>
        <v>0.14511223545848156</v>
      </c>
      <c r="X1824" s="225">
        <f t="shared" si="489"/>
        <v>0.63764371613586235</v>
      </c>
      <c r="Y1824">
        <f t="shared" si="490"/>
        <v>1.7442346539212648E+77</v>
      </c>
      <c r="Z1824">
        <f t="shared" si="491"/>
        <v>1.2726953633869847E+78</v>
      </c>
      <c r="AA1824">
        <f t="shared" si="492"/>
        <v>0.13705044459967131</v>
      </c>
      <c r="AB1824">
        <f t="shared" si="493"/>
        <v>0.41191357208934054</v>
      </c>
    </row>
    <row r="1825" spans="1:28" hidden="1" x14ac:dyDescent="0.2">
      <c r="A1825"/>
      <c r="B1825"/>
      <c r="C1825"/>
      <c r="D1825"/>
      <c r="E1825"/>
      <c r="F1825"/>
      <c r="G1825"/>
      <c r="H1825"/>
      <c r="I1825"/>
      <c r="J1825"/>
      <c r="K1825"/>
      <c r="L1825"/>
      <c r="M1825"/>
      <c r="N1825"/>
      <c r="O1825">
        <f t="shared" si="494"/>
        <v>18</v>
      </c>
      <c r="P1825" s="224">
        <v>29</v>
      </c>
      <c r="Q1825">
        <f t="shared" si="482"/>
        <v>2.925803266896625E+79</v>
      </c>
      <c r="R1825">
        <f t="shared" si="483"/>
        <v>1.9472239059820798E+80</v>
      </c>
      <c r="S1825">
        <f t="shared" si="484"/>
        <v>0.15025510204082052</v>
      </c>
      <c r="T1825" s="225">
        <f t="shared" si="485"/>
        <v>0.7706632653061255</v>
      </c>
      <c r="U1825">
        <f t="shared" si="486"/>
        <v>1.8675340001467207E+78</v>
      </c>
      <c r="V1825">
        <f t="shared" si="487"/>
        <v>1.0817910588789363E+79</v>
      </c>
      <c r="W1825">
        <f t="shared" si="488"/>
        <v>0.17263352149370254</v>
      </c>
      <c r="X1825" s="225">
        <f t="shared" si="489"/>
        <v>0.49253148067738073</v>
      </c>
      <c r="Y1825">
        <f t="shared" si="490"/>
        <v>1.6239426088233133E+77</v>
      </c>
      <c r="Z1825">
        <f t="shared" si="491"/>
        <v>1.2726953633869847E+78</v>
      </c>
      <c r="AA1825">
        <f t="shared" si="492"/>
        <v>0.12759868979969921</v>
      </c>
      <c r="AB1825">
        <f t="shared" si="493"/>
        <v>0.27486312748966923</v>
      </c>
    </row>
    <row r="1826" spans="1:28" hidden="1" x14ac:dyDescent="0.2">
      <c r="A1826"/>
      <c r="B1826"/>
      <c r="C1826"/>
      <c r="D1826"/>
      <c r="E1826"/>
      <c r="F1826"/>
      <c r="G1826"/>
      <c r="H1826"/>
      <c r="I1826"/>
      <c r="J1826"/>
      <c r="K1826"/>
      <c r="L1826"/>
      <c r="M1826"/>
      <c r="N1826"/>
      <c r="O1826">
        <f t="shared" si="494"/>
        <v>18</v>
      </c>
      <c r="P1826" s="224">
        <v>30</v>
      </c>
      <c r="Q1826">
        <f t="shared" si="482"/>
        <v>4.6812852270344904E+79</v>
      </c>
      <c r="R1826">
        <f t="shared" si="483"/>
        <v>1.9472239059820798E+80</v>
      </c>
      <c r="S1826">
        <f t="shared" si="484"/>
        <v>0.2404081632653072</v>
      </c>
      <c r="T1826" s="225">
        <f t="shared" si="485"/>
        <v>0.62040816326530501</v>
      </c>
      <c r="U1826">
        <f t="shared" si="486"/>
        <v>1.9505355112644165E+78</v>
      </c>
      <c r="V1826">
        <f t="shared" si="487"/>
        <v>1.0817910588789363E+79</v>
      </c>
      <c r="W1826">
        <f t="shared" si="488"/>
        <v>0.18030612244898409</v>
      </c>
      <c r="X1826" s="225">
        <f t="shared" si="489"/>
        <v>0.31989795918367819</v>
      </c>
      <c r="Y1826">
        <f t="shared" si="490"/>
        <v>1.2450226667644806E+77</v>
      </c>
      <c r="Z1826">
        <f t="shared" si="491"/>
        <v>1.2726953633869847E+78</v>
      </c>
      <c r="AA1826">
        <f t="shared" si="492"/>
        <v>9.7825662179764725E-2</v>
      </c>
      <c r="AB1826">
        <f t="shared" si="493"/>
        <v>0.14726443768997002</v>
      </c>
    </row>
    <row r="1827" spans="1:28" hidden="1" x14ac:dyDescent="0.2">
      <c r="A1827"/>
      <c r="B1827"/>
      <c r="C1827"/>
      <c r="D1827"/>
      <c r="E1827"/>
      <c r="F1827"/>
      <c r="G1827"/>
      <c r="H1827"/>
      <c r="I1827"/>
      <c r="J1827"/>
      <c r="K1827"/>
      <c r="L1827"/>
      <c r="M1827"/>
      <c r="N1827"/>
      <c r="O1827">
        <f t="shared" si="494"/>
        <v>18</v>
      </c>
      <c r="P1827" s="224">
        <v>31</v>
      </c>
      <c r="Q1827">
        <f t="shared" si="482"/>
        <v>7.3994508427318602E+79</v>
      </c>
      <c r="R1827">
        <f t="shared" si="483"/>
        <v>1.9472239059820798E+80</v>
      </c>
      <c r="S1827">
        <f t="shared" si="484"/>
        <v>0.37999999999999778</v>
      </c>
      <c r="T1827" s="225">
        <f t="shared" si="485"/>
        <v>0.37999999999999778</v>
      </c>
      <c r="U1827">
        <f t="shared" si="486"/>
        <v>1.5100920087208033E+78</v>
      </c>
      <c r="V1827">
        <f t="shared" si="487"/>
        <v>1.0817910588789363E+79</v>
      </c>
      <c r="W1827">
        <f t="shared" si="488"/>
        <v>0.13959183673469411</v>
      </c>
      <c r="X1827" s="225">
        <f t="shared" si="489"/>
        <v>0.13959183673469411</v>
      </c>
      <c r="Y1827">
        <f t="shared" si="490"/>
        <v>6.2920500363368279E+76</v>
      </c>
      <c r="Z1827">
        <f t="shared" si="491"/>
        <v>1.2726953633869847E+78</v>
      </c>
      <c r="AA1827">
        <f t="shared" si="492"/>
        <v>4.9438775510205292E-2</v>
      </c>
      <c r="AB1827">
        <f t="shared" si="493"/>
        <v>4.9438775510205292E-2</v>
      </c>
    </row>
    <row r="1828" spans="1:28" hidden="1" x14ac:dyDescent="0.2">
      <c r="A1828"/>
      <c r="B1828"/>
      <c r="C1828"/>
      <c r="D1828"/>
      <c r="E1828"/>
      <c r="F1828"/>
      <c r="G1828"/>
      <c r="H1828"/>
      <c r="I1828"/>
      <c r="J1828"/>
      <c r="K1828"/>
      <c r="L1828"/>
      <c r="M1828"/>
      <c r="N1828"/>
      <c r="O1828">
        <f t="shared" si="494"/>
        <v>18</v>
      </c>
      <c r="P1828" s="224">
        <v>32</v>
      </c>
      <c r="Q1828">
        <f t="shared" si="482"/>
        <v>0</v>
      </c>
      <c r="R1828">
        <f t="shared" si="483"/>
        <v>1.9472239059820798E+80</v>
      </c>
      <c r="S1828">
        <f t="shared" si="484"/>
        <v>0</v>
      </c>
      <c r="T1828" s="225">
        <v>0</v>
      </c>
      <c r="U1828">
        <f t="shared" si="486"/>
        <v>0</v>
      </c>
      <c r="V1828">
        <f t="shared" si="487"/>
        <v>1.0817910588789363E+79</v>
      </c>
      <c r="W1828">
        <f t="shared" si="488"/>
        <v>0</v>
      </c>
      <c r="X1828" s="225">
        <v>0</v>
      </c>
      <c r="Y1828">
        <f t="shared" si="490"/>
        <v>0</v>
      </c>
      <c r="Z1828">
        <f t="shared" si="491"/>
        <v>1.2726953633869847E+78</v>
      </c>
      <c r="AA1828">
        <f t="shared" si="492"/>
        <v>0</v>
      </c>
      <c r="AB1828">
        <v>0</v>
      </c>
    </row>
    <row r="1829" spans="1:28" hidden="1" x14ac:dyDescent="0.2">
      <c r="A1829"/>
      <c r="B1829"/>
      <c r="C1829"/>
      <c r="D1829"/>
      <c r="E1829"/>
      <c r="F1829"/>
      <c r="G1829"/>
      <c r="H1829"/>
      <c r="I1829"/>
      <c r="J1829"/>
      <c r="K1829"/>
      <c r="L1829"/>
      <c r="M1829"/>
      <c r="N1829"/>
      <c r="O1829"/>
      <c r="P1829"/>
      <c r="Q1829"/>
      <c r="R1829"/>
      <c r="S1829"/>
      <c r="T1829"/>
      <c r="U1829"/>
      <c r="V1829"/>
      <c r="W1829"/>
      <c r="X1829"/>
      <c r="Y1829"/>
      <c r="Z1829"/>
      <c r="AA1829"/>
      <c r="AB1829"/>
    </row>
    <row r="1830" spans="1:28" hidden="1" x14ac:dyDescent="0.2">
      <c r="A1830"/>
      <c r="B1830"/>
      <c r="C1830"/>
      <c r="D1830"/>
      <c r="E1830"/>
      <c r="F1830"/>
      <c r="G1830"/>
      <c r="H1830"/>
      <c r="I1830"/>
      <c r="J1830"/>
      <c r="K1830"/>
      <c r="L1830"/>
      <c r="M1830"/>
      <c r="N1830"/>
      <c r="O1830" s="61" t="s">
        <v>63</v>
      </c>
      <c r="P1830"/>
      <c r="Q1830" s="62" t="s">
        <v>33</v>
      </c>
      <c r="R1830" s="62"/>
      <c r="S1830" s="62"/>
      <c r="T1830" s="225" t="s">
        <v>37</v>
      </c>
      <c r="U1830" s="62" t="s">
        <v>34</v>
      </c>
      <c r="V1830" s="62"/>
      <c r="W1830" s="62"/>
      <c r="X1830" s="225" t="s">
        <v>37</v>
      </c>
      <c r="Y1830" s="62" t="s">
        <v>35</v>
      </c>
      <c r="Z1830" s="62"/>
      <c r="AA1830" s="62"/>
      <c r="AB1830" s="62" t="s">
        <v>37</v>
      </c>
    </row>
    <row r="1831" spans="1:28" hidden="1" x14ac:dyDescent="0.2">
      <c r="A1831"/>
      <c r="B1831"/>
      <c r="C1831"/>
      <c r="D1831"/>
      <c r="E1831"/>
      <c r="F1831"/>
      <c r="G1831"/>
      <c r="H1831"/>
      <c r="I1831"/>
      <c r="J1831"/>
      <c r="K1831"/>
      <c r="L1831"/>
      <c r="M1831"/>
      <c r="N1831"/>
      <c r="O1831" t="s">
        <v>38</v>
      </c>
      <c r="P1831" t="s">
        <v>42</v>
      </c>
      <c r="Q1831" s="63" t="s">
        <v>43</v>
      </c>
      <c r="R1831" s="63" t="s">
        <v>44</v>
      </c>
      <c r="S1831" s="63" t="s">
        <v>45</v>
      </c>
      <c r="T1831" s="227" t="s">
        <v>40</v>
      </c>
      <c r="U1831" s="63" t="s">
        <v>43</v>
      </c>
      <c r="V1831" s="63" t="s">
        <v>44</v>
      </c>
      <c r="W1831" s="63" t="s">
        <v>45</v>
      </c>
      <c r="X1831" s="227" t="s">
        <v>40</v>
      </c>
      <c r="Y1831" s="63" t="s">
        <v>43</v>
      </c>
      <c r="Z1831" s="63" t="s">
        <v>44</v>
      </c>
      <c r="AA1831" s="63" t="s">
        <v>45</v>
      </c>
      <c r="AB1831" s="63" t="s">
        <v>40</v>
      </c>
    </row>
    <row r="1832" spans="1:28" hidden="1" x14ac:dyDescent="0.2">
      <c r="A1832"/>
      <c r="B1832"/>
      <c r="C1832"/>
      <c r="D1832"/>
      <c r="E1832"/>
      <c r="F1832"/>
      <c r="G1832"/>
      <c r="H1832"/>
      <c r="I1832"/>
      <c r="J1832"/>
      <c r="K1832"/>
      <c r="L1832"/>
      <c r="M1832"/>
      <c r="N1832"/>
      <c r="O1832">
        <v>19</v>
      </c>
      <c r="P1832" s="224">
        <v>0</v>
      </c>
      <c r="Q1832">
        <f t="shared" ref="Q1832:Q1863" si="495">IF(P1832&lt;=($B$8-O1832),EXP(GAMMALN(O1832+$C$9+$C$11))*COMBIN($B$8-O1832,P1832)*EXP(GAMMALN(P1832+O1832+$C$9))*EXP(GAMMALN($B$8-O1832-P1832+$C$11)),0)</f>
        <v>7.8501745418843247E+67</v>
      </c>
      <c r="R1832">
        <f t="shared" ref="R1832:R1863" si="496">EXP(GAMMALN(O1832+$C$9))*EXP(GAMMALN($C$11))*EXP(GAMMALN($B$8+$C$9+$C$11))</f>
        <v>3.6997254213659572E+81</v>
      </c>
      <c r="S1832">
        <f t="shared" ref="S1832:S1863" si="497">Q1832/R1832</f>
        <v>2.1218262567674551E-14</v>
      </c>
      <c r="T1832" s="225">
        <f t="shared" ref="T1832:T1862" si="498">IF(T1833=0,S1832,T1833+S1832)</f>
        <v>1.0000000000000027</v>
      </c>
      <c r="U1832">
        <f t="shared" ref="U1832:U1863" si="499">IF(P1832&lt;=($B$8-O1832),EXP(GAMMALN(O1832+$C$9+$C$11))*COMBIN($B$8-O1832,P1832)*EXP(GAMMALN(P1832+O1832-1+$C$9))*EXP(GAMMALN($B$8-O1832+1-P1832+$C$11)),0)</f>
        <v>1.2808179515706018E+68</v>
      </c>
      <c r="V1832">
        <f t="shared" ref="V1832:V1863" si="500">EXP(GAMMALN(O1832-1+$C$9))*EXP(GAMMALN($C$11+1))*EXP(GAMMALN($B$8+$C$9+$C$11))</f>
        <v>1.9472239059820798E+80</v>
      </c>
      <c r="W1832">
        <f t="shared" ref="W1832:W1863" si="501">U1832/V1832</f>
        <v>6.5776613959791282E-13</v>
      </c>
      <c r="X1832" s="225">
        <f t="shared" ref="X1832:X1862" si="502">IF(X1833=0,W1832,X1833+W1832)</f>
        <v>1.0000000000000129</v>
      </c>
      <c r="Y1832">
        <f t="shared" ref="Y1832:Y1863" si="503">IF(P1832&lt;=($B$8-O1832),EXP(GAMMALN(O1832+$C$9+$C$11))*COMBIN($B$8-O1832,P1832)*EXP(GAMMALN(P1832+O1832-2+$C$9))*EXP(GAMMALN($B$8-O1832+2-P1832+$C$11)),0)</f>
        <v>2.2770096916810651E+68</v>
      </c>
      <c r="Z1832">
        <f t="shared" ref="Z1832:Z1863" si="504">EXP(GAMMALN(O1832-2+$C$9))*EXP(GAMMALN($C$11+2))*EXP(GAMMALN($B$8+$C$9+$C$11))</f>
        <v>2.1635821177578727E+79</v>
      </c>
      <c r="AA1832">
        <f t="shared" ref="AA1832:AA1863" si="505">Y1832/Z1832</f>
        <v>1.0524258233566553E-11</v>
      </c>
      <c r="AB1832">
        <f t="shared" ref="AB1832:AB1862" si="506">IF(AB1833=0,AA1832,AB1833+AA1832)</f>
        <v>1.0000000000000075</v>
      </c>
    </row>
    <row r="1833" spans="1:28" hidden="1" x14ac:dyDescent="0.2">
      <c r="A1833"/>
      <c r="B1833"/>
      <c r="C1833"/>
      <c r="D1833"/>
      <c r="E1833"/>
      <c r="F1833"/>
      <c r="G1833"/>
      <c r="H1833"/>
      <c r="I1833"/>
      <c r="J1833"/>
      <c r="K1833"/>
      <c r="L1833"/>
      <c r="M1833"/>
      <c r="N1833"/>
      <c r="O1833">
        <f t="shared" ref="O1833:O1863" si="507">O1832</f>
        <v>19</v>
      </c>
      <c r="P1833" s="224">
        <v>1</v>
      </c>
      <c r="Q1833">
        <f t="shared" si="495"/>
        <v>1.5700349083768604E+69</v>
      </c>
      <c r="R1833">
        <f t="shared" si="496"/>
        <v>3.6997254213659572E+81</v>
      </c>
      <c r="S1833">
        <f t="shared" si="497"/>
        <v>4.243652513534898E-13</v>
      </c>
      <c r="T1833" s="225">
        <f t="shared" si="498"/>
        <v>0.99999999999998146</v>
      </c>
      <c r="U1833">
        <f t="shared" si="499"/>
        <v>2.3550523625652976E+69</v>
      </c>
      <c r="V1833">
        <f t="shared" si="500"/>
        <v>1.9472239059820798E+80</v>
      </c>
      <c r="W1833">
        <f t="shared" si="501"/>
        <v>1.2094409663574513E-11</v>
      </c>
      <c r="X1833" s="225">
        <f t="shared" si="502"/>
        <v>0.99999999999935518</v>
      </c>
      <c r="Y1833">
        <f t="shared" si="503"/>
        <v>3.8424538547118051E+69</v>
      </c>
      <c r="Z1833">
        <f t="shared" si="504"/>
        <v>2.1635821177578727E+79</v>
      </c>
      <c r="AA1833">
        <f t="shared" si="505"/>
        <v>1.7759685769143593E-10</v>
      </c>
      <c r="AB1833">
        <f t="shared" si="506"/>
        <v>0.99999999998948319</v>
      </c>
    </row>
    <row r="1834" spans="1:28" hidden="1" x14ac:dyDescent="0.2">
      <c r="A1834"/>
      <c r="B1834"/>
      <c r="C1834"/>
      <c r="D1834"/>
      <c r="E1834"/>
      <c r="F1834"/>
      <c r="G1834"/>
      <c r="H1834"/>
      <c r="I1834"/>
      <c r="J1834"/>
      <c r="K1834"/>
      <c r="L1834"/>
      <c r="M1834"/>
      <c r="N1834"/>
      <c r="O1834">
        <f t="shared" si="507"/>
        <v>19</v>
      </c>
      <c r="P1834" s="224">
        <v>2</v>
      </c>
      <c r="Q1834">
        <f t="shared" si="495"/>
        <v>1.6485366537957254E+70</v>
      </c>
      <c r="R1834">
        <f t="shared" si="496"/>
        <v>3.6997254213659572E+81</v>
      </c>
      <c r="S1834">
        <f t="shared" si="497"/>
        <v>4.4558351392117026E-12</v>
      </c>
      <c r="T1834" s="225">
        <f t="shared" si="498"/>
        <v>0.99999999999955713</v>
      </c>
      <c r="U1834">
        <f t="shared" si="499"/>
        <v>2.2765506171464475E+70</v>
      </c>
      <c r="V1834">
        <f t="shared" si="500"/>
        <v>1.9472239059820798E+80</v>
      </c>
      <c r="W1834">
        <f t="shared" si="501"/>
        <v>1.169126267478866E-10</v>
      </c>
      <c r="X1834" s="225">
        <f t="shared" si="502"/>
        <v>0.99999999998726075</v>
      </c>
      <c r="Y1834">
        <f t="shared" si="503"/>
        <v>3.4148259257196816E+70</v>
      </c>
      <c r="Z1834">
        <f t="shared" si="504"/>
        <v>2.1635821177578727E+79</v>
      </c>
      <c r="AA1834">
        <f t="shared" si="505"/>
        <v>1.5783204610964694E-9</v>
      </c>
      <c r="AB1834">
        <f t="shared" si="506"/>
        <v>0.99999999981188636</v>
      </c>
    </row>
    <row r="1835" spans="1:28" hidden="1" x14ac:dyDescent="0.2">
      <c r="A1835"/>
      <c r="B1835"/>
      <c r="C1835"/>
      <c r="D1835"/>
      <c r="E1835"/>
      <c r="F1835"/>
      <c r="G1835"/>
      <c r="H1835"/>
      <c r="I1835"/>
      <c r="J1835"/>
      <c r="K1835"/>
      <c r="L1835"/>
      <c r="M1835"/>
      <c r="N1835"/>
      <c r="O1835">
        <f t="shared" si="507"/>
        <v>19</v>
      </c>
      <c r="P1835" s="224">
        <v>3</v>
      </c>
      <c r="Q1835">
        <f t="shared" si="495"/>
        <v>1.2089268794501873E+71</v>
      </c>
      <c r="R1835">
        <f t="shared" si="496"/>
        <v>3.6997254213659572E+81</v>
      </c>
      <c r="S1835">
        <f t="shared" si="497"/>
        <v>3.2676124354218845E-11</v>
      </c>
      <c r="T1835" s="225">
        <f t="shared" si="498"/>
        <v>0.99999999999510125</v>
      </c>
      <c r="U1835">
        <f t="shared" si="499"/>
        <v>1.5386342102093434E+71</v>
      </c>
      <c r="V1835">
        <f t="shared" si="500"/>
        <v>1.9472239059820798E+80</v>
      </c>
      <c r="W1835">
        <f t="shared" si="501"/>
        <v>7.9016809802020957E-10</v>
      </c>
      <c r="X1835" s="225">
        <f t="shared" si="502"/>
        <v>0.99999999987034816</v>
      </c>
      <c r="Y1835">
        <f t="shared" si="503"/>
        <v>2.1247805760033509E+71</v>
      </c>
      <c r="Z1835">
        <f t="shared" si="504"/>
        <v>2.1635821177578727E+79</v>
      </c>
      <c r="AA1835">
        <f t="shared" si="505"/>
        <v>9.8206606468224461E-9</v>
      </c>
      <c r="AB1835">
        <f t="shared" si="506"/>
        <v>0.99999999823356589</v>
      </c>
    </row>
    <row r="1836" spans="1:28" hidden="1" x14ac:dyDescent="0.2">
      <c r="A1836"/>
      <c r="B1836"/>
      <c r="C1836"/>
      <c r="D1836"/>
      <c r="E1836"/>
      <c r="F1836"/>
      <c r="G1836"/>
      <c r="H1836"/>
      <c r="I1836"/>
      <c r="J1836"/>
      <c r="K1836"/>
      <c r="L1836"/>
      <c r="M1836"/>
      <c r="N1836"/>
      <c r="O1836">
        <f t="shared" si="507"/>
        <v>19</v>
      </c>
      <c r="P1836" s="224">
        <v>4</v>
      </c>
      <c r="Q1836">
        <f t="shared" si="495"/>
        <v>6.9513295568386275E+71</v>
      </c>
      <c r="R1836">
        <f t="shared" si="496"/>
        <v>3.6997254213659572E+81</v>
      </c>
      <c r="S1836">
        <f t="shared" si="497"/>
        <v>1.8788771503675972E-10</v>
      </c>
      <c r="T1836" s="225">
        <f t="shared" si="498"/>
        <v>0.99999999996242517</v>
      </c>
      <c r="U1836">
        <f t="shared" si="499"/>
        <v>8.1602564362887667E+71</v>
      </c>
      <c r="V1836">
        <f t="shared" si="500"/>
        <v>1.9472239059820798E+80</v>
      </c>
      <c r="W1836">
        <f t="shared" si="501"/>
        <v>4.1907129484285748E-9</v>
      </c>
      <c r="X1836" s="225">
        <f t="shared" si="502"/>
        <v>0.99999999908018</v>
      </c>
      <c r="Y1836">
        <f t="shared" si="503"/>
        <v>1.0385780918913069E+72</v>
      </c>
      <c r="Z1836">
        <f t="shared" si="504"/>
        <v>2.1635821177578727E+79</v>
      </c>
      <c r="AA1836">
        <f t="shared" si="505"/>
        <v>4.8002711954727602E-8</v>
      </c>
      <c r="AB1836">
        <f t="shared" si="506"/>
        <v>0.99999998841290527</v>
      </c>
    </row>
    <row r="1837" spans="1:28" hidden="1" x14ac:dyDescent="0.2">
      <c r="A1837"/>
      <c r="B1837"/>
      <c r="C1837"/>
      <c r="D1837"/>
      <c r="E1837"/>
      <c r="F1837"/>
      <c r="G1837"/>
      <c r="H1837"/>
      <c r="I1837"/>
      <c r="J1837"/>
      <c r="K1837"/>
      <c r="L1837"/>
      <c r="M1837"/>
      <c r="N1837"/>
      <c r="O1837">
        <f t="shared" si="507"/>
        <v>19</v>
      </c>
      <c r="P1837" s="224">
        <v>5</v>
      </c>
      <c r="Q1837">
        <f t="shared" si="495"/>
        <v>3.3366381872825237E+72</v>
      </c>
      <c r="R1837">
        <f t="shared" si="496"/>
        <v>3.6997254213659572E+81</v>
      </c>
      <c r="S1837">
        <f t="shared" si="497"/>
        <v>9.0186103217644192E-10</v>
      </c>
      <c r="T1837" s="225">
        <f t="shared" si="498"/>
        <v>0.99999999977453746</v>
      </c>
      <c r="U1837">
        <f t="shared" si="499"/>
        <v>3.6146913695560859E+72</v>
      </c>
      <c r="V1837">
        <f t="shared" si="500"/>
        <v>1.9472239059820798E+80</v>
      </c>
      <c r="W1837">
        <f t="shared" si="501"/>
        <v>1.8563306245631886E-8</v>
      </c>
      <c r="X1837" s="225">
        <f t="shared" si="502"/>
        <v>0.999999994889467</v>
      </c>
      <c r="Y1837">
        <f t="shared" si="503"/>
        <v>4.243333346870158E+72</v>
      </c>
      <c r="Z1837">
        <f t="shared" si="504"/>
        <v>2.1635821177578727E+79</v>
      </c>
      <c r="AA1837">
        <f t="shared" si="505"/>
        <v>1.9612536598645668E-7</v>
      </c>
      <c r="AB1837">
        <f t="shared" si="506"/>
        <v>0.99999994041019336</v>
      </c>
    </row>
    <row r="1838" spans="1:28" hidden="1" x14ac:dyDescent="0.2">
      <c r="A1838"/>
      <c r="B1838"/>
      <c r="C1838"/>
      <c r="D1838"/>
      <c r="E1838"/>
      <c r="F1838"/>
      <c r="G1838"/>
      <c r="H1838"/>
      <c r="I1838"/>
      <c r="J1838"/>
      <c r="K1838"/>
      <c r="L1838"/>
      <c r="M1838"/>
      <c r="N1838"/>
      <c r="O1838">
        <f t="shared" si="507"/>
        <v>19</v>
      </c>
      <c r="P1838" s="224">
        <v>6</v>
      </c>
      <c r="Q1838">
        <f t="shared" si="495"/>
        <v>1.3902659113677178E+73</v>
      </c>
      <c r="R1838">
        <f t="shared" si="496"/>
        <v>3.6997254213659572E+81</v>
      </c>
      <c r="S1838">
        <f t="shared" si="497"/>
        <v>3.7577543007351732E-9</v>
      </c>
      <c r="T1838" s="225">
        <f t="shared" si="498"/>
        <v>0.99999999887267643</v>
      </c>
      <c r="U1838">
        <f t="shared" si="499"/>
        <v>1.3902659113677178E+73</v>
      </c>
      <c r="V1838">
        <f t="shared" si="500"/>
        <v>1.9472239059820798E+80</v>
      </c>
      <c r="W1838">
        <f t="shared" si="501"/>
        <v>7.1397331713968409E-8</v>
      </c>
      <c r="X1838" s="225">
        <f t="shared" si="502"/>
        <v>0.99999997632616078</v>
      </c>
      <c r="Y1838">
        <f t="shared" si="503"/>
        <v>1.5061214039817021E+73</v>
      </c>
      <c r="Z1838">
        <f t="shared" si="504"/>
        <v>2.1635821177578727E+79</v>
      </c>
      <c r="AA1838">
        <f t="shared" si="505"/>
        <v>6.9612398421119355E-7</v>
      </c>
      <c r="AB1838">
        <f t="shared" si="506"/>
        <v>0.99999974428482741</v>
      </c>
    </row>
    <row r="1839" spans="1:28" hidden="1" x14ac:dyDescent="0.2">
      <c r="A1839"/>
      <c r="B1839"/>
      <c r="C1839"/>
      <c r="D1839"/>
      <c r="E1839"/>
      <c r="F1839"/>
      <c r="G1839"/>
      <c r="H1839"/>
      <c r="I1839"/>
      <c r="J1839"/>
      <c r="K1839"/>
      <c r="L1839"/>
      <c r="M1839"/>
      <c r="N1839"/>
      <c r="O1839">
        <f t="shared" si="507"/>
        <v>19</v>
      </c>
      <c r="P1839" s="224">
        <v>7</v>
      </c>
      <c r="Q1839">
        <f t="shared" si="495"/>
        <v>5.1638448136515527E+73</v>
      </c>
      <c r="R1839">
        <f t="shared" si="496"/>
        <v>3.6997254213659572E+81</v>
      </c>
      <c r="S1839">
        <f t="shared" si="497"/>
        <v>1.3957373117016439E-8</v>
      </c>
      <c r="T1839" s="225">
        <f t="shared" si="498"/>
        <v>0.9999999951149221</v>
      </c>
      <c r="U1839">
        <f t="shared" si="499"/>
        <v>4.7666259818321779E+73</v>
      </c>
      <c r="V1839">
        <f t="shared" si="500"/>
        <v>1.9472239059820798E+80</v>
      </c>
      <c r="W1839">
        <f t="shared" si="501"/>
        <v>2.4479085159074897E-7</v>
      </c>
      <c r="X1839" s="225">
        <f t="shared" si="502"/>
        <v>0.99999990492882906</v>
      </c>
      <c r="Y1839">
        <f t="shared" si="503"/>
        <v>4.7666259818321779E+73</v>
      </c>
      <c r="Z1839">
        <f t="shared" si="504"/>
        <v>2.1635821177578727E+79</v>
      </c>
      <c r="AA1839">
        <f t="shared" si="505"/>
        <v>2.2031176643167343E-6</v>
      </c>
      <c r="AB1839">
        <f t="shared" si="506"/>
        <v>0.99999904816084317</v>
      </c>
    </row>
    <row r="1840" spans="1:28" hidden="1" x14ac:dyDescent="0.2">
      <c r="A1840"/>
      <c r="B1840"/>
      <c r="C1840"/>
      <c r="D1840"/>
      <c r="E1840"/>
      <c r="F1840"/>
      <c r="G1840"/>
      <c r="H1840"/>
      <c r="I1840"/>
      <c r="J1840"/>
      <c r="K1840"/>
      <c r="L1840"/>
      <c r="M1840"/>
      <c r="N1840"/>
      <c r="O1840">
        <f t="shared" si="507"/>
        <v>19</v>
      </c>
      <c r="P1840" s="224">
        <v>8</v>
      </c>
      <c r="Q1840">
        <f t="shared" si="495"/>
        <v>1.7427976246073866E+74</v>
      </c>
      <c r="R1840">
        <f t="shared" si="496"/>
        <v>3.6997254213659572E+81</v>
      </c>
      <c r="S1840">
        <f t="shared" si="497"/>
        <v>4.7106134269930145E-8</v>
      </c>
      <c r="T1840" s="225">
        <f t="shared" si="498"/>
        <v>0.99999998115754896</v>
      </c>
      <c r="U1840">
        <f t="shared" si="499"/>
        <v>1.484605383924821E+74</v>
      </c>
      <c r="V1840">
        <f t="shared" si="500"/>
        <v>1.9472239059820798E+80</v>
      </c>
      <c r="W1840">
        <f t="shared" si="501"/>
        <v>7.6242150651702391E-7</v>
      </c>
      <c r="X1840" s="225">
        <f t="shared" si="502"/>
        <v>0.99999966013797748</v>
      </c>
      <c r="Y1840">
        <f t="shared" si="503"/>
        <v>1.3704049697767505E+74</v>
      </c>
      <c r="Z1840">
        <f t="shared" si="504"/>
        <v>2.1635821177578727E+79</v>
      </c>
      <c r="AA1840">
        <f t="shared" si="505"/>
        <v>6.3339632849106079E-6</v>
      </c>
      <c r="AB1840">
        <f t="shared" si="506"/>
        <v>0.99999684504317887</v>
      </c>
    </row>
    <row r="1841" spans="1:28" hidden="1" x14ac:dyDescent="0.2">
      <c r="A1841"/>
      <c r="B1841"/>
      <c r="C1841"/>
      <c r="D1841"/>
      <c r="E1841"/>
      <c r="F1841"/>
      <c r="G1841"/>
      <c r="H1841"/>
      <c r="I1841"/>
      <c r="J1841"/>
      <c r="K1841"/>
      <c r="L1841"/>
      <c r="M1841"/>
      <c r="N1841"/>
      <c r="O1841">
        <f t="shared" si="507"/>
        <v>19</v>
      </c>
      <c r="P1841" s="224">
        <v>9</v>
      </c>
      <c r="Q1841">
        <f t="shared" si="495"/>
        <v>5.4220370543341421E+74</v>
      </c>
      <c r="R1841">
        <f t="shared" si="496"/>
        <v>3.6997254213659572E+81</v>
      </c>
      <c r="S1841">
        <f t="shared" si="497"/>
        <v>1.4655241772867294E-7</v>
      </c>
      <c r="T1841" s="225">
        <f t="shared" si="498"/>
        <v>0.99999993405141474</v>
      </c>
      <c r="U1841">
        <f t="shared" si="499"/>
        <v>4.2601719712625008E+74</v>
      </c>
      <c r="V1841">
        <f t="shared" si="500"/>
        <v>1.9472239059820798E+80</v>
      </c>
      <c r="W1841">
        <f t="shared" si="501"/>
        <v>2.1878182360923144E-6</v>
      </c>
      <c r="X1841" s="225">
        <f t="shared" si="502"/>
        <v>0.99999889771647099</v>
      </c>
      <c r="Y1841">
        <f t="shared" si="503"/>
        <v>3.6290353829273412E+74</v>
      </c>
      <c r="Z1841">
        <f t="shared" si="504"/>
        <v>2.1635821177578727E+79</v>
      </c>
      <c r="AA1841">
        <f t="shared" si="505"/>
        <v>1.6773273143374482E-5</v>
      </c>
      <c r="AB1841">
        <f t="shared" si="506"/>
        <v>0.99999051107989401</v>
      </c>
    </row>
    <row r="1842" spans="1:28" hidden="1" x14ac:dyDescent="0.2">
      <c r="A1842"/>
      <c r="B1842"/>
      <c r="C1842"/>
      <c r="D1842"/>
      <c r="E1842"/>
      <c r="F1842"/>
      <c r="G1842"/>
      <c r="H1842"/>
      <c r="I1842"/>
      <c r="J1842"/>
      <c r="K1842"/>
      <c r="L1842"/>
      <c r="M1842"/>
      <c r="N1842"/>
      <c r="O1842">
        <f t="shared" si="507"/>
        <v>19</v>
      </c>
      <c r="P1842" s="224">
        <v>10</v>
      </c>
      <c r="Q1842">
        <f t="shared" si="495"/>
        <v>1.5723907457568799E+75</v>
      </c>
      <c r="R1842">
        <f t="shared" si="496"/>
        <v>3.6997254213659572E+81</v>
      </c>
      <c r="S1842">
        <f t="shared" si="497"/>
        <v>4.2500201141314572E-7</v>
      </c>
      <c r="T1842" s="225">
        <f t="shared" si="498"/>
        <v>0.99999978749899698</v>
      </c>
      <c r="U1842">
        <f t="shared" si="499"/>
        <v>1.1386277814101695E+75</v>
      </c>
      <c r="V1842">
        <f t="shared" si="500"/>
        <v>1.9472239059820798E+80</v>
      </c>
      <c r="W1842">
        <f t="shared" si="501"/>
        <v>5.8474414673740564E-6</v>
      </c>
      <c r="X1842" s="225">
        <f t="shared" si="502"/>
        <v>0.99999670989823486</v>
      </c>
      <c r="Y1842">
        <f t="shared" si="503"/>
        <v>8.946361139651251E+74</v>
      </c>
      <c r="Z1842">
        <f t="shared" si="504"/>
        <v>2.1635821177578727E+79</v>
      </c>
      <c r="AA1842">
        <f t="shared" si="505"/>
        <v>4.1349764662144625E-5</v>
      </c>
      <c r="AB1842">
        <f t="shared" si="506"/>
        <v>0.99997373780675058</v>
      </c>
    </row>
    <row r="1843" spans="1:28" hidden="1" x14ac:dyDescent="0.2">
      <c r="A1843"/>
      <c r="B1843"/>
      <c r="C1843"/>
      <c r="D1843"/>
      <c r="E1843"/>
      <c r="F1843"/>
      <c r="G1843"/>
      <c r="H1843"/>
      <c r="I1843"/>
      <c r="J1843"/>
      <c r="K1843"/>
      <c r="L1843"/>
      <c r="M1843"/>
      <c r="N1843"/>
      <c r="O1843">
        <f t="shared" si="507"/>
        <v>19</v>
      </c>
      <c r="P1843" s="224">
        <v>11</v>
      </c>
      <c r="Q1843">
        <f t="shared" si="495"/>
        <v>4.2883383975187738E+75</v>
      </c>
      <c r="R1843">
        <f t="shared" si="496"/>
        <v>3.6997254213659572E+81</v>
      </c>
      <c r="S1843">
        <f t="shared" si="497"/>
        <v>1.1590963947631274E-6</v>
      </c>
      <c r="T1843" s="225">
        <f t="shared" si="498"/>
        <v>0.99999936249698562</v>
      </c>
      <c r="U1843">
        <f t="shared" si="499"/>
        <v>2.8588922650125078E+75</v>
      </c>
      <c r="V1843">
        <f t="shared" si="500"/>
        <v>1.9472239059820798E+80</v>
      </c>
      <c r="W1843">
        <f t="shared" si="501"/>
        <v>1.4681887666999596E-5</v>
      </c>
      <c r="X1843" s="225">
        <f t="shared" si="502"/>
        <v>0.99999086245676749</v>
      </c>
      <c r="Y1843">
        <f t="shared" si="503"/>
        <v>2.070232329836671E+75</v>
      </c>
      <c r="Z1843">
        <f t="shared" si="504"/>
        <v>2.1635821177578727E+79</v>
      </c>
      <c r="AA1843">
        <f t="shared" si="505"/>
        <v>9.5685405829756983E-5</v>
      </c>
      <c r="AB1843">
        <f t="shared" si="506"/>
        <v>0.99993238804208839</v>
      </c>
    </row>
    <row r="1844" spans="1:28" hidden="1" x14ac:dyDescent="0.2">
      <c r="A1844"/>
      <c r="B1844"/>
      <c r="C1844"/>
      <c r="D1844"/>
      <c r="E1844"/>
      <c r="F1844"/>
      <c r="G1844"/>
      <c r="H1844"/>
      <c r="I1844"/>
      <c r="J1844"/>
      <c r="K1844"/>
      <c r="L1844"/>
      <c r="M1844"/>
      <c r="N1844"/>
      <c r="O1844">
        <f t="shared" si="507"/>
        <v>19</v>
      </c>
      <c r="P1844" s="224">
        <v>12</v>
      </c>
      <c r="Q1844">
        <f t="shared" si="495"/>
        <v>1.1078207526923517E+76</v>
      </c>
      <c r="R1844">
        <f t="shared" si="496"/>
        <v>3.6997254213659572E+81</v>
      </c>
      <c r="S1844">
        <f t="shared" si="497"/>
        <v>2.9943323531380844E-6</v>
      </c>
      <c r="T1844" s="225">
        <f t="shared" si="498"/>
        <v>0.99999820340059087</v>
      </c>
      <c r="U1844">
        <f t="shared" si="499"/>
        <v>6.7898691294047293E+75</v>
      </c>
      <c r="V1844">
        <f t="shared" si="500"/>
        <v>1.9472239059820798E+80</v>
      </c>
      <c r="W1844">
        <f t="shared" si="501"/>
        <v>3.4869483209124163E-5</v>
      </c>
      <c r="X1844" s="225">
        <f t="shared" si="502"/>
        <v>0.99997618056910054</v>
      </c>
      <c r="Y1844">
        <f t="shared" si="503"/>
        <v>4.5265794196031392E+75</v>
      </c>
      <c r="Z1844">
        <f t="shared" si="504"/>
        <v>2.1635821177578727E+79</v>
      </c>
      <c r="AA1844">
        <f t="shared" si="505"/>
        <v>2.0921689925474372E-4</v>
      </c>
      <c r="AB1844">
        <f t="shared" si="506"/>
        <v>0.99983670263625868</v>
      </c>
    </row>
    <row r="1845" spans="1:28" hidden="1" x14ac:dyDescent="0.2">
      <c r="A1845"/>
      <c r="B1845"/>
      <c r="C1845"/>
      <c r="D1845"/>
      <c r="E1845"/>
      <c r="F1845"/>
      <c r="G1845"/>
      <c r="H1845"/>
      <c r="I1845"/>
      <c r="J1845"/>
      <c r="K1845"/>
      <c r="L1845"/>
      <c r="M1845"/>
      <c r="N1845"/>
      <c r="O1845">
        <f t="shared" si="507"/>
        <v>19</v>
      </c>
      <c r="P1845" s="224">
        <v>13</v>
      </c>
      <c r="Q1845">
        <f t="shared" si="495"/>
        <v>2.7269433912427063E+76</v>
      </c>
      <c r="R1845">
        <f t="shared" si="496"/>
        <v>3.6997254213659572E+81</v>
      </c>
      <c r="S1845">
        <f t="shared" si="497"/>
        <v>7.3706642538783463E-6</v>
      </c>
      <c r="T1845" s="225">
        <f t="shared" si="498"/>
        <v>0.99999520906823769</v>
      </c>
      <c r="U1845">
        <f t="shared" si="499"/>
        <v>1.5339056575740252E+76</v>
      </c>
      <c r="V1845">
        <f t="shared" si="500"/>
        <v>1.9472239059820798E+80</v>
      </c>
      <c r="W1845">
        <f t="shared" si="501"/>
        <v>7.8773974213325096E-5</v>
      </c>
      <c r="X1845" s="225">
        <f t="shared" si="502"/>
        <v>0.99994131108589146</v>
      </c>
      <c r="Y1845">
        <f t="shared" si="503"/>
        <v>9.4013572560988555E+75</v>
      </c>
      <c r="Z1845">
        <f t="shared" si="504"/>
        <v>2.1635821177578727E+79</v>
      </c>
      <c r="AA1845">
        <f t="shared" si="505"/>
        <v>4.34527406144469E-4</v>
      </c>
      <c r="AB1845">
        <f t="shared" si="506"/>
        <v>0.99962748573700388</v>
      </c>
    </row>
    <row r="1846" spans="1:28" hidden="1" x14ac:dyDescent="0.2">
      <c r="A1846"/>
      <c r="B1846"/>
      <c r="C1846"/>
      <c r="D1846"/>
      <c r="E1846"/>
      <c r="F1846"/>
      <c r="G1846"/>
      <c r="H1846"/>
      <c r="I1846"/>
      <c r="J1846"/>
      <c r="K1846"/>
      <c r="L1846"/>
      <c r="M1846"/>
      <c r="N1846"/>
      <c r="O1846">
        <f t="shared" si="507"/>
        <v>19</v>
      </c>
      <c r="P1846" s="224">
        <v>14</v>
      </c>
      <c r="Q1846">
        <f t="shared" si="495"/>
        <v>6.4277951365008017E+76</v>
      </c>
      <c r="R1846">
        <f t="shared" si="496"/>
        <v>3.6997254213659572E+81</v>
      </c>
      <c r="S1846">
        <f t="shared" si="497"/>
        <v>1.7373708598427901E-5</v>
      </c>
      <c r="T1846" s="225">
        <f t="shared" si="498"/>
        <v>0.99998783840398386</v>
      </c>
      <c r="U1846">
        <f t="shared" si="499"/>
        <v>3.3112884036518568E+76</v>
      </c>
      <c r="V1846">
        <f t="shared" si="500"/>
        <v>1.9472239059820798E+80</v>
      </c>
      <c r="W1846">
        <f t="shared" si="501"/>
        <v>1.7005175385733634E-4</v>
      </c>
      <c r="X1846" s="225">
        <f t="shared" si="502"/>
        <v>0.99986253711167816</v>
      </c>
      <c r="Y1846">
        <f t="shared" si="503"/>
        <v>1.8625997270541731E+76</v>
      </c>
      <c r="Z1846">
        <f t="shared" si="504"/>
        <v>2.1635821177578727E+79</v>
      </c>
      <c r="AA1846">
        <f t="shared" si="505"/>
        <v>8.6088700390276446E-4</v>
      </c>
      <c r="AB1846">
        <f t="shared" si="506"/>
        <v>0.99919295833085942</v>
      </c>
    </row>
    <row r="1847" spans="1:28" hidden="1" x14ac:dyDescent="0.2">
      <c r="A1847"/>
      <c r="B1847"/>
      <c r="C1847"/>
      <c r="D1847"/>
      <c r="E1847"/>
      <c r="F1847"/>
      <c r="G1847"/>
      <c r="H1847"/>
      <c r="I1847"/>
      <c r="J1847"/>
      <c r="K1847"/>
      <c r="L1847"/>
      <c r="M1847"/>
      <c r="N1847"/>
      <c r="O1847">
        <f t="shared" si="507"/>
        <v>19</v>
      </c>
      <c r="P1847" s="224">
        <v>15</v>
      </c>
      <c r="Q1847">
        <f t="shared" si="495"/>
        <v>1.4569668976068135E+77</v>
      </c>
      <c r="R1847">
        <f t="shared" si="496"/>
        <v>3.6997254213659572E+81</v>
      </c>
      <c r="S1847">
        <f t="shared" si="497"/>
        <v>3.9380406156435631E-5</v>
      </c>
      <c r="T1847" s="225">
        <f t="shared" si="498"/>
        <v>0.99997046469538542</v>
      </c>
      <c r="U1847">
        <f t="shared" si="499"/>
        <v>6.8563148122675228E+76</v>
      </c>
      <c r="V1847">
        <f t="shared" si="500"/>
        <v>1.9472239059820798E+80</v>
      </c>
      <c r="W1847">
        <f t="shared" si="501"/>
        <v>3.5210716092813935E-4</v>
      </c>
      <c r="X1847" s="225">
        <f t="shared" si="502"/>
        <v>0.99969248535782085</v>
      </c>
      <c r="Y1847">
        <f t="shared" si="503"/>
        <v>3.5320409638953146E+76</v>
      </c>
      <c r="Z1847">
        <f t="shared" si="504"/>
        <v>2.1635821177578727E+79</v>
      </c>
      <c r="AA1847">
        <f t="shared" si="505"/>
        <v>1.6324968370304246E-3</v>
      </c>
      <c r="AB1847">
        <f t="shared" si="506"/>
        <v>0.99833207132695667</v>
      </c>
    </row>
    <row r="1848" spans="1:28" hidden="1" x14ac:dyDescent="0.2">
      <c r="A1848"/>
      <c r="B1848"/>
      <c r="C1848"/>
      <c r="D1848"/>
      <c r="E1848"/>
      <c r="F1848"/>
      <c r="G1848"/>
      <c r="H1848"/>
      <c r="I1848"/>
      <c r="J1848"/>
      <c r="K1848"/>
      <c r="L1848"/>
      <c r="M1848"/>
      <c r="N1848"/>
      <c r="O1848">
        <f t="shared" si="507"/>
        <v>19</v>
      </c>
      <c r="P1848" s="224">
        <v>16</v>
      </c>
      <c r="Q1848">
        <f t="shared" si="495"/>
        <v>3.1871150885148953E+77</v>
      </c>
      <c r="R1848">
        <f t="shared" si="496"/>
        <v>3.6997254213659572E+81</v>
      </c>
      <c r="S1848">
        <f t="shared" si="497"/>
        <v>8.6144638467202698E-5</v>
      </c>
      <c r="T1848" s="225">
        <f t="shared" si="498"/>
        <v>0.99993108428922894</v>
      </c>
      <c r="U1848">
        <f t="shared" si="499"/>
        <v>1.3659064665063876E+77</v>
      </c>
      <c r="V1848">
        <f t="shared" si="500"/>
        <v>1.9472239059820798E+80</v>
      </c>
      <c r="W1848">
        <f t="shared" si="501"/>
        <v>7.0146348466151073E-4</v>
      </c>
      <c r="X1848" s="225">
        <f t="shared" si="502"/>
        <v>0.9993403781968927</v>
      </c>
      <c r="Y1848">
        <f t="shared" si="503"/>
        <v>6.4277951365008017E+76</v>
      </c>
      <c r="Z1848">
        <f t="shared" si="504"/>
        <v>2.1635821177578727E+79</v>
      </c>
      <c r="AA1848">
        <f t="shared" si="505"/>
        <v>2.970904170331167E-3</v>
      </c>
      <c r="AB1848">
        <f t="shared" si="506"/>
        <v>0.9966995744899263</v>
      </c>
    </row>
    <row r="1849" spans="1:28" hidden="1" x14ac:dyDescent="0.2">
      <c r="A1849"/>
      <c r="B1849"/>
      <c r="C1849"/>
      <c r="D1849"/>
      <c r="E1849"/>
      <c r="F1849"/>
      <c r="G1849"/>
      <c r="H1849"/>
      <c r="I1849"/>
      <c r="J1849"/>
      <c r="K1849"/>
      <c r="L1849"/>
      <c r="M1849"/>
      <c r="N1849"/>
      <c r="O1849">
        <f t="shared" si="507"/>
        <v>19</v>
      </c>
      <c r="P1849" s="224">
        <v>17</v>
      </c>
      <c r="Q1849">
        <f t="shared" si="495"/>
        <v>6.7491848933257255E+77</v>
      </c>
      <c r="R1849">
        <f t="shared" si="496"/>
        <v>3.6997254213659572E+81</v>
      </c>
      <c r="S1849">
        <f t="shared" si="497"/>
        <v>1.8242394028348982E-4</v>
      </c>
      <c r="T1849" s="225">
        <f t="shared" si="498"/>
        <v>0.99984493965076171</v>
      </c>
      <c r="U1849">
        <f t="shared" si="499"/>
        <v>2.6246830140710907E+77</v>
      </c>
      <c r="V1849">
        <f t="shared" si="500"/>
        <v>1.9472239059820798E+80</v>
      </c>
      <c r="W1849">
        <f t="shared" si="501"/>
        <v>1.3479102254279974E-3</v>
      </c>
      <c r="X1849" s="225">
        <f t="shared" si="502"/>
        <v>0.99863891471223121</v>
      </c>
      <c r="Y1849">
        <f t="shared" si="503"/>
        <v>1.1248641488876134E+77</v>
      </c>
      <c r="Z1849">
        <f t="shared" si="504"/>
        <v>2.1635821177578727E+79</v>
      </c>
      <c r="AA1849">
        <f t="shared" si="505"/>
        <v>5.1990822980794178E-3</v>
      </c>
      <c r="AB1849">
        <f t="shared" si="506"/>
        <v>0.99372867031959511</v>
      </c>
    </row>
    <row r="1850" spans="1:28" hidden="1" x14ac:dyDescent="0.2">
      <c r="A1850"/>
      <c r="B1850"/>
      <c r="C1850"/>
      <c r="D1850"/>
      <c r="E1850"/>
      <c r="F1850"/>
      <c r="G1850"/>
      <c r="H1850"/>
      <c r="I1850"/>
      <c r="J1850"/>
      <c r="K1850"/>
      <c r="L1850"/>
      <c r="M1850"/>
      <c r="N1850"/>
      <c r="O1850">
        <f t="shared" si="507"/>
        <v>19</v>
      </c>
      <c r="P1850" s="224">
        <v>18</v>
      </c>
      <c r="Q1850">
        <f t="shared" si="495"/>
        <v>1.3873324502946954E+78</v>
      </c>
      <c r="R1850">
        <f t="shared" si="496"/>
        <v>3.6997254213659572E+81</v>
      </c>
      <c r="S1850">
        <f t="shared" si="497"/>
        <v>3.7498254391605238E-4</v>
      </c>
      <c r="T1850" s="225">
        <f t="shared" si="498"/>
        <v>0.99966251571047826</v>
      </c>
      <c r="U1850">
        <f t="shared" si="499"/>
        <v>4.8744113118463585E+77</v>
      </c>
      <c r="V1850">
        <f t="shared" si="500"/>
        <v>1.9472239059820798E+80</v>
      </c>
      <c r="W1850">
        <f t="shared" si="501"/>
        <v>2.5032618472234478E-3</v>
      </c>
      <c r="X1850" s="225">
        <f t="shared" si="502"/>
        <v>0.99729100448680319</v>
      </c>
      <c r="Y1850">
        <f t="shared" si="503"/>
        <v>1.8956043990513433E+77</v>
      </c>
      <c r="Z1850">
        <f t="shared" si="504"/>
        <v>2.1635821177578727E+79</v>
      </c>
      <c r="AA1850">
        <f t="shared" si="505"/>
        <v>8.7614164652819581E-3</v>
      </c>
      <c r="AB1850">
        <f t="shared" si="506"/>
        <v>0.98852958802151569</v>
      </c>
    </row>
    <row r="1851" spans="1:28" hidden="1" x14ac:dyDescent="0.2">
      <c r="A1851"/>
      <c r="B1851"/>
      <c r="C1851"/>
      <c r="D1851"/>
      <c r="E1851"/>
      <c r="F1851"/>
      <c r="G1851"/>
      <c r="H1851"/>
      <c r="I1851"/>
      <c r="J1851"/>
      <c r="K1851"/>
      <c r="L1851"/>
      <c r="M1851"/>
      <c r="N1851"/>
      <c r="O1851">
        <f t="shared" si="507"/>
        <v>19</v>
      </c>
      <c r="P1851" s="224">
        <v>19</v>
      </c>
      <c r="Q1851">
        <f t="shared" si="495"/>
        <v>2.7746649005894739E+78</v>
      </c>
      <c r="R1851">
        <f t="shared" si="496"/>
        <v>3.6997254213659572E+81</v>
      </c>
      <c r="S1851">
        <f t="shared" si="497"/>
        <v>7.4996508783212721E-4</v>
      </c>
      <c r="T1851" s="225">
        <f t="shared" si="498"/>
        <v>0.99928753316656216</v>
      </c>
      <c r="U1851">
        <f t="shared" si="499"/>
        <v>8.7620996860717565E+77</v>
      </c>
      <c r="V1851">
        <f t="shared" si="500"/>
        <v>1.9472239059820798E+80</v>
      </c>
      <c r="W1851">
        <f t="shared" si="501"/>
        <v>4.4997905269926336E-3</v>
      </c>
      <c r="X1851" s="225">
        <f t="shared" si="502"/>
        <v>0.9947877426395797</v>
      </c>
      <c r="Y1851">
        <f t="shared" si="503"/>
        <v>3.0785755653766455E+77</v>
      </c>
      <c r="Z1851">
        <f t="shared" si="504"/>
        <v>2.1635821177578727E+79</v>
      </c>
      <c r="AA1851">
        <f t="shared" si="505"/>
        <v>1.422906734211218E-2</v>
      </c>
      <c r="AB1851">
        <f t="shared" si="506"/>
        <v>0.97976817155623375</v>
      </c>
    </row>
    <row r="1852" spans="1:28" hidden="1" x14ac:dyDescent="0.2">
      <c r="A1852"/>
      <c r="B1852"/>
      <c r="C1852"/>
      <c r="D1852"/>
      <c r="E1852"/>
      <c r="F1852"/>
      <c r="G1852"/>
      <c r="H1852"/>
      <c r="I1852"/>
      <c r="J1852"/>
      <c r="K1852"/>
      <c r="L1852"/>
      <c r="M1852"/>
      <c r="N1852"/>
      <c r="O1852">
        <f t="shared" si="507"/>
        <v>19</v>
      </c>
      <c r="P1852" s="224">
        <v>20</v>
      </c>
      <c r="Q1852">
        <f t="shared" si="495"/>
        <v>5.4105965561494124E+78</v>
      </c>
      <c r="R1852">
        <f t="shared" si="496"/>
        <v>3.6997254213659572E+81</v>
      </c>
      <c r="S1852">
        <f t="shared" si="497"/>
        <v>1.4624319212726312E-3</v>
      </c>
      <c r="T1852" s="225">
        <f t="shared" si="498"/>
        <v>0.99853756807873006</v>
      </c>
      <c r="U1852">
        <f t="shared" si="499"/>
        <v>1.5260656953242112E+78</v>
      </c>
      <c r="V1852">
        <f t="shared" si="500"/>
        <v>1.9472239059820798E+80</v>
      </c>
      <c r="W1852">
        <f t="shared" si="501"/>
        <v>7.8371351678457445E-3</v>
      </c>
      <c r="X1852" s="225">
        <f t="shared" si="502"/>
        <v>0.99028795211258702</v>
      </c>
      <c r="Y1852">
        <f t="shared" si="503"/>
        <v>4.8191548273394681E+77</v>
      </c>
      <c r="Z1852">
        <f t="shared" si="504"/>
        <v>2.1635821177578727E+79</v>
      </c>
      <c r="AA1852">
        <f t="shared" si="505"/>
        <v>2.227396310861348E-2</v>
      </c>
      <c r="AB1852">
        <f t="shared" si="506"/>
        <v>0.96553910421412159</v>
      </c>
    </row>
    <row r="1853" spans="1:28" hidden="1" x14ac:dyDescent="0.2">
      <c r="A1853"/>
      <c r="B1853"/>
      <c r="C1853"/>
      <c r="D1853"/>
      <c r="E1853"/>
      <c r="F1853"/>
      <c r="G1853"/>
      <c r="H1853"/>
      <c r="I1853"/>
      <c r="J1853"/>
      <c r="K1853"/>
      <c r="L1853"/>
      <c r="M1853"/>
      <c r="N1853"/>
      <c r="O1853">
        <f t="shared" si="507"/>
        <v>19</v>
      </c>
      <c r="P1853" s="224">
        <v>21</v>
      </c>
      <c r="Q1853">
        <f t="shared" si="495"/>
        <v>1.0305898202189436E+79</v>
      </c>
      <c r="R1853">
        <f t="shared" si="496"/>
        <v>3.6997254213659572E+81</v>
      </c>
      <c r="S1853">
        <f t="shared" si="497"/>
        <v>2.7855846119478906E-3</v>
      </c>
      <c r="T1853" s="225">
        <f t="shared" si="498"/>
        <v>0.99707513615745746</v>
      </c>
      <c r="U1853">
        <f t="shared" si="499"/>
        <v>2.5764745505473397E+78</v>
      </c>
      <c r="V1853">
        <f t="shared" si="500"/>
        <v>1.9472239059820798E+80</v>
      </c>
      <c r="W1853">
        <f t="shared" si="501"/>
        <v>1.3231526906752401E-2</v>
      </c>
      <c r="X1853" s="225">
        <f t="shared" si="502"/>
        <v>0.98245081694474123</v>
      </c>
      <c r="Y1853">
        <f t="shared" si="503"/>
        <v>7.2669795015438655E+77</v>
      </c>
      <c r="Z1853">
        <f t="shared" si="504"/>
        <v>2.1635821177578727E+79</v>
      </c>
      <c r="AA1853">
        <f t="shared" si="505"/>
        <v>3.3587722147910247E-2</v>
      </c>
      <c r="AB1853">
        <f t="shared" si="506"/>
        <v>0.94326514110550808</v>
      </c>
    </row>
    <row r="1854" spans="1:28" hidden="1" x14ac:dyDescent="0.2">
      <c r="A1854"/>
      <c r="B1854"/>
      <c r="C1854"/>
      <c r="D1854"/>
      <c r="E1854"/>
      <c r="F1854"/>
      <c r="G1854"/>
      <c r="H1854"/>
      <c r="I1854"/>
      <c r="J1854"/>
      <c r="K1854"/>
      <c r="L1854"/>
      <c r="M1854"/>
      <c r="N1854"/>
      <c r="O1854">
        <f t="shared" si="507"/>
        <v>19</v>
      </c>
      <c r="P1854" s="224">
        <v>22</v>
      </c>
      <c r="Q1854">
        <f t="shared" si="495"/>
        <v>1.9206446649534757E+79</v>
      </c>
      <c r="R1854">
        <f t="shared" si="496"/>
        <v>3.6997254213659572E+81</v>
      </c>
      <c r="S1854">
        <f t="shared" si="497"/>
        <v>5.1913167768119503E-3</v>
      </c>
      <c r="T1854" s="225">
        <f t="shared" si="498"/>
        <v>0.99428955154550958</v>
      </c>
      <c r="U1854">
        <f t="shared" si="499"/>
        <v>4.2160492645320405E+78</v>
      </c>
      <c r="V1854">
        <f t="shared" si="500"/>
        <v>1.9472239059820798E+80</v>
      </c>
      <c r="W1854">
        <f t="shared" si="501"/>
        <v>2.1651589483776813E-2</v>
      </c>
      <c r="X1854" s="225">
        <f t="shared" si="502"/>
        <v>0.96921929003798879</v>
      </c>
      <c r="Y1854">
        <f t="shared" si="503"/>
        <v>1.0540123161330023E+78</v>
      </c>
      <c r="Z1854">
        <f t="shared" si="504"/>
        <v>2.1635821177578727E+79</v>
      </c>
      <c r="AA1854">
        <f t="shared" si="505"/>
        <v>4.8716076338497324E-2</v>
      </c>
      <c r="AB1854">
        <f t="shared" si="506"/>
        <v>0.90967741895759779</v>
      </c>
    </row>
    <row r="1855" spans="1:28" hidden="1" x14ac:dyDescent="0.2">
      <c r="A1855"/>
      <c r="B1855"/>
      <c r="C1855"/>
      <c r="D1855"/>
      <c r="E1855"/>
      <c r="F1855"/>
      <c r="G1855"/>
      <c r="H1855"/>
      <c r="I1855"/>
      <c r="J1855"/>
      <c r="K1855"/>
      <c r="L1855"/>
      <c r="M1855"/>
      <c r="N1855"/>
      <c r="O1855">
        <f t="shared" si="507"/>
        <v>19</v>
      </c>
      <c r="P1855" s="224">
        <v>23</v>
      </c>
      <c r="Q1855">
        <f t="shared" si="495"/>
        <v>3.5072641707845754E+79</v>
      </c>
      <c r="R1855">
        <f t="shared" si="496"/>
        <v>3.6997254213659572E+81</v>
      </c>
      <c r="S1855">
        <f t="shared" si="497"/>
        <v>9.479795853308692E-3</v>
      </c>
      <c r="T1855" s="225">
        <f t="shared" si="498"/>
        <v>0.98909823476869763</v>
      </c>
      <c r="U1855">
        <f t="shared" si="499"/>
        <v>6.6805031824468742E+78</v>
      </c>
      <c r="V1855">
        <f t="shared" si="500"/>
        <v>1.9472239059820798E+80</v>
      </c>
      <c r="W1855">
        <f t="shared" si="501"/>
        <v>3.4307832611974697E-2</v>
      </c>
      <c r="X1855" s="225">
        <f t="shared" si="502"/>
        <v>0.94756770055421202</v>
      </c>
      <c r="Y1855">
        <f t="shared" si="503"/>
        <v>1.4664519180981016E+78</v>
      </c>
      <c r="Z1855">
        <f t="shared" si="504"/>
        <v>2.1635821177578727E+79</v>
      </c>
      <c r="AA1855">
        <f t="shared" si="505"/>
        <v>6.7778888818779415E-2</v>
      </c>
      <c r="AB1855">
        <f t="shared" si="506"/>
        <v>0.86096134261910051</v>
      </c>
    </row>
    <row r="1856" spans="1:28" hidden="1" x14ac:dyDescent="0.2">
      <c r="A1856"/>
      <c r="B1856"/>
      <c r="C1856"/>
      <c r="D1856"/>
      <c r="E1856"/>
      <c r="F1856"/>
      <c r="G1856"/>
      <c r="H1856"/>
      <c r="I1856"/>
      <c r="J1856"/>
      <c r="K1856"/>
      <c r="L1856"/>
      <c r="M1856"/>
      <c r="N1856"/>
      <c r="O1856">
        <f t="shared" si="507"/>
        <v>19</v>
      </c>
      <c r="P1856" s="224">
        <v>24</v>
      </c>
      <c r="Q1856">
        <f t="shared" si="495"/>
        <v>6.2838483059891686E+79</v>
      </c>
      <c r="R1856">
        <f t="shared" si="496"/>
        <v>3.6997254213659572E+81</v>
      </c>
      <c r="S1856">
        <f t="shared" si="497"/>
        <v>1.6984634237178445E-2</v>
      </c>
      <c r="T1856" s="225">
        <f t="shared" si="498"/>
        <v>0.97961843891538891</v>
      </c>
      <c r="U1856">
        <f t="shared" si="499"/>
        <v>1.0229520498121672E+79</v>
      </c>
      <c r="V1856">
        <f t="shared" si="500"/>
        <v>1.9472239059820798E+80</v>
      </c>
      <c r="W1856">
        <f t="shared" si="501"/>
        <v>5.2533868687085719E-2</v>
      </c>
      <c r="X1856" s="225">
        <f t="shared" si="502"/>
        <v>0.91325986794223735</v>
      </c>
      <c r="Y1856">
        <f t="shared" si="503"/>
        <v>1.9484800948803368E+78</v>
      </c>
      <c r="Z1856">
        <f t="shared" si="504"/>
        <v>2.1635821177578727E+79</v>
      </c>
      <c r="AA1856">
        <f t="shared" si="505"/>
        <v>9.0058060606433246E-2</v>
      </c>
      <c r="AB1856">
        <f t="shared" si="506"/>
        <v>0.79318245380032115</v>
      </c>
    </row>
    <row r="1857" spans="1:28" hidden="1" x14ac:dyDescent="0.2">
      <c r="A1857"/>
      <c r="B1857"/>
      <c r="C1857"/>
      <c r="D1857"/>
      <c r="E1857"/>
      <c r="F1857"/>
      <c r="G1857"/>
      <c r="H1857"/>
      <c r="I1857"/>
      <c r="J1857"/>
      <c r="K1857"/>
      <c r="L1857"/>
      <c r="M1857"/>
      <c r="N1857"/>
      <c r="O1857">
        <f t="shared" si="507"/>
        <v>19</v>
      </c>
      <c r="P1857" s="224">
        <v>25</v>
      </c>
      <c r="Q1857">
        <f t="shared" si="495"/>
        <v>1.1059573018540761E+80</v>
      </c>
      <c r="R1857">
        <f t="shared" si="496"/>
        <v>3.6997254213659572E+81</v>
      </c>
      <c r="S1857">
        <f t="shared" si="497"/>
        <v>2.989295625743359E-2</v>
      </c>
      <c r="T1857" s="225">
        <f t="shared" si="498"/>
        <v>0.96263380467821047</v>
      </c>
      <c r="U1857">
        <f t="shared" si="499"/>
        <v>1.5081235934374008E+79</v>
      </c>
      <c r="V1857">
        <f t="shared" si="500"/>
        <v>1.9472239059820798E+80</v>
      </c>
      <c r="W1857">
        <f t="shared" si="501"/>
        <v>7.7449932121533838E-2</v>
      </c>
      <c r="X1857" s="225">
        <f t="shared" si="502"/>
        <v>0.86072599925515159</v>
      </c>
      <c r="Y1857">
        <f t="shared" si="503"/>
        <v>2.4550849195492018E+78</v>
      </c>
      <c r="Z1857">
        <f t="shared" si="504"/>
        <v>2.1635821177578727E+79</v>
      </c>
      <c r="AA1857">
        <f t="shared" si="505"/>
        <v>0.11347315636410485</v>
      </c>
      <c r="AB1857">
        <f t="shared" si="506"/>
        <v>0.70312439319388786</v>
      </c>
    </row>
    <row r="1858" spans="1:28" hidden="1" x14ac:dyDescent="0.2">
      <c r="A1858"/>
      <c r="B1858"/>
      <c r="C1858"/>
      <c r="D1858"/>
      <c r="E1858"/>
      <c r="F1858"/>
      <c r="G1858"/>
      <c r="H1858"/>
      <c r="I1858"/>
      <c r="J1858"/>
      <c r="K1858"/>
      <c r="L1858"/>
      <c r="M1858"/>
      <c r="N1858"/>
      <c r="O1858">
        <f t="shared" si="507"/>
        <v>19</v>
      </c>
      <c r="P1858" s="224">
        <v>26</v>
      </c>
      <c r="Q1858">
        <f t="shared" si="495"/>
        <v>1.9141568685936721E+80</v>
      </c>
      <c r="R1858">
        <f t="shared" si="496"/>
        <v>3.6997254213659572E+81</v>
      </c>
      <c r="S1858">
        <f t="shared" si="497"/>
        <v>5.1737808907098726E-2</v>
      </c>
      <c r="T1858" s="225">
        <f t="shared" si="498"/>
        <v>0.93274084842077687</v>
      </c>
      <c r="U1858">
        <f t="shared" si="499"/>
        <v>2.1268409651039928E+79</v>
      </c>
      <c r="V1858">
        <f t="shared" si="500"/>
        <v>1.9472239059820798E+80</v>
      </c>
      <c r="W1858">
        <f t="shared" si="501"/>
        <v>0.10922426324831522</v>
      </c>
      <c r="X1858" s="225">
        <f t="shared" si="502"/>
        <v>0.78327606713361775</v>
      </c>
      <c r="Y1858">
        <f t="shared" si="503"/>
        <v>2.9002376796873091E+78</v>
      </c>
      <c r="Z1858">
        <f t="shared" si="504"/>
        <v>2.1635821177578727E+79</v>
      </c>
      <c r="AA1858">
        <f t="shared" si="505"/>
        <v>0.13404795944111589</v>
      </c>
      <c r="AB1858">
        <f t="shared" si="506"/>
        <v>0.58965123682978304</v>
      </c>
    </row>
    <row r="1859" spans="1:28" hidden="1" x14ac:dyDescent="0.2">
      <c r="A1859"/>
      <c r="B1859"/>
      <c r="C1859"/>
      <c r="D1859"/>
      <c r="E1859"/>
      <c r="F1859"/>
      <c r="G1859"/>
      <c r="H1859"/>
      <c r="I1859"/>
      <c r="J1859"/>
      <c r="K1859"/>
      <c r="L1859"/>
      <c r="M1859"/>
      <c r="N1859"/>
      <c r="O1859">
        <f t="shared" si="507"/>
        <v>19</v>
      </c>
      <c r="P1859" s="224">
        <v>27</v>
      </c>
      <c r="Q1859">
        <f t="shared" si="495"/>
        <v>3.2611561464927654E+80</v>
      </c>
      <c r="R1859">
        <f t="shared" si="496"/>
        <v>3.6997254213659572E+81</v>
      </c>
      <c r="S1859">
        <f t="shared" si="497"/>
        <v>8.8145896656534314E-2</v>
      </c>
      <c r="T1859" s="225">
        <f t="shared" si="498"/>
        <v>0.8810030395136782</v>
      </c>
      <c r="U1859">
        <f t="shared" si="499"/>
        <v>2.8357879534721063E+79</v>
      </c>
      <c r="V1859">
        <f t="shared" si="500"/>
        <v>1.9472239059820798E+80</v>
      </c>
      <c r="W1859">
        <f t="shared" si="501"/>
        <v>0.14563235099775956</v>
      </c>
      <c r="X1859" s="225">
        <f t="shared" si="502"/>
        <v>0.6740518038853025</v>
      </c>
      <c r="Y1859">
        <f t="shared" si="503"/>
        <v>3.1508755038577664E+78</v>
      </c>
      <c r="Z1859">
        <f t="shared" si="504"/>
        <v>2.1635821177578727E+79</v>
      </c>
      <c r="AA1859">
        <f t="shared" si="505"/>
        <v>0.14563235099775318</v>
      </c>
      <c r="AB1859">
        <f t="shared" si="506"/>
        <v>0.45560327738866713</v>
      </c>
    </row>
    <row r="1860" spans="1:28" hidden="1" x14ac:dyDescent="0.2">
      <c r="A1860"/>
      <c r="B1860"/>
      <c r="C1860"/>
      <c r="D1860"/>
      <c r="E1860"/>
      <c r="F1860"/>
      <c r="G1860"/>
      <c r="H1860"/>
      <c r="I1860"/>
      <c r="J1860"/>
      <c r="K1860"/>
      <c r="L1860"/>
      <c r="M1860"/>
      <c r="N1860"/>
      <c r="O1860">
        <f t="shared" si="507"/>
        <v>19</v>
      </c>
      <c r="P1860" s="224">
        <v>28</v>
      </c>
      <c r="Q1860">
        <f t="shared" si="495"/>
        <v>5.4740835316130366E+80</v>
      </c>
      <c r="R1860">
        <f t="shared" si="496"/>
        <v>3.6997254213659572E+81</v>
      </c>
      <c r="S1860">
        <f t="shared" si="497"/>
        <v>0.14795918367347319</v>
      </c>
      <c r="T1860" s="225">
        <f t="shared" si="498"/>
        <v>0.79285714285714393</v>
      </c>
      <c r="U1860">
        <f t="shared" si="499"/>
        <v>3.4940958712422495E+79</v>
      </c>
      <c r="V1860">
        <f t="shared" si="500"/>
        <v>1.9472239059820798E+80</v>
      </c>
      <c r="W1860">
        <f t="shared" si="501"/>
        <v>0.17943986105080231</v>
      </c>
      <c r="X1860" s="225">
        <f t="shared" si="502"/>
        <v>0.52841945288754288</v>
      </c>
      <c r="Y1860">
        <f t="shared" si="503"/>
        <v>3.0383442358629713E+78</v>
      </c>
      <c r="Z1860">
        <f t="shared" si="504"/>
        <v>2.1635821177578727E+79</v>
      </c>
      <c r="AA1860">
        <f t="shared" si="505"/>
        <v>0.14043119560498205</v>
      </c>
      <c r="AB1860">
        <f t="shared" si="506"/>
        <v>0.30997092639091395</v>
      </c>
    </row>
    <row r="1861" spans="1:28" hidden="1" x14ac:dyDescent="0.2">
      <c r="A1861"/>
      <c r="B1861"/>
      <c r="C1861"/>
      <c r="D1861"/>
      <c r="E1861"/>
      <c r="F1861"/>
      <c r="G1861"/>
      <c r="H1861"/>
      <c r="I1861"/>
      <c r="J1861"/>
      <c r="K1861"/>
      <c r="L1861"/>
      <c r="M1861"/>
      <c r="N1861"/>
      <c r="O1861">
        <f t="shared" si="507"/>
        <v>19</v>
      </c>
      <c r="P1861" s="224">
        <v>29</v>
      </c>
      <c r="Q1861">
        <f t="shared" si="495"/>
        <v>9.0605520523248138E+80</v>
      </c>
      <c r="R1861">
        <f t="shared" si="496"/>
        <v>3.6997254213659572E+81</v>
      </c>
      <c r="S1861">
        <f t="shared" si="497"/>
        <v>0.24489795918367402</v>
      </c>
      <c r="T1861" s="225">
        <f t="shared" si="498"/>
        <v>0.64489795918367077</v>
      </c>
      <c r="U1861">
        <f t="shared" si="499"/>
        <v>3.7752300218020939E+79</v>
      </c>
      <c r="V1861">
        <f t="shared" si="500"/>
        <v>1.9472239059820798E+80</v>
      </c>
      <c r="W1861">
        <f t="shared" si="501"/>
        <v>0.19387755102041343</v>
      </c>
      <c r="X1861" s="225">
        <f t="shared" si="502"/>
        <v>0.34897959183674054</v>
      </c>
      <c r="Y1861">
        <f t="shared" si="503"/>
        <v>2.409721290511896E+78</v>
      </c>
      <c r="Z1861">
        <f t="shared" si="504"/>
        <v>2.1635821177578727E+79</v>
      </c>
      <c r="AA1861">
        <f t="shared" si="505"/>
        <v>0.11137646547980801</v>
      </c>
      <c r="AB1861">
        <f t="shared" si="506"/>
        <v>0.16953973078593187</v>
      </c>
    </row>
    <row r="1862" spans="1:28" hidden="1" x14ac:dyDescent="0.2">
      <c r="A1862"/>
      <c r="B1862"/>
      <c r="C1862"/>
      <c r="D1862"/>
      <c r="E1862"/>
      <c r="F1862"/>
      <c r="G1862"/>
      <c r="H1862"/>
      <c r="I1862"/>
      <c r="J1862"/>
      <c r="K1862"/>
      <c r="L1862"/>
      <c r="M1862"/>
      <c r="N1862"/>
      <c r="O1862">
        <f t="shared" si="507"/>
        <v>19</v>
      </c>
      <c r="P1862" s="224">
        <v>30</v>
      </c>
      <c r="Q1862">
        <f t="shared" si="495"/>
        <v>1.4798901685463711E+81</v>
      </c>
      <c r="R1862">
        <f t="shared" si="496"/>
        <v>3.6997254213659572E+81</v>
      </c>
      <c r="S1862">
        <f t="shared" si="497"/>
        <v>0.3999999999999968</v>
      </c>
      <c r="T1862" s="225">
        <f t="shared" si="498"/>
        <v>0.3999999999999968</v>
      </c>
      <c r="U1862">
        <f t="shared" si="499"/>
        <v>3.0201840174416046E+79</v>
      </c>
      <c r="V1862">
        <f t="shared" si="500"/>
        <v>1.9472239059820798E+80</v>
      </c>
      <c r="W1862">
        <f t="shared" si="501"/>
        <v>0.15510204081632711</v>
      </c>
      <c r="X1862" s="225">
        <f t="shared" si="502"/>
        <v>0.15510204081632711</v>
      </c>
      <c r="Y1862">
        <f t="shared" si="503"/>
        <v>1.2584100072673647E+78</v>
      </c>
      <c r="Z1862">
        <f t="shared" si="504"/>
        <v>2.1635821177578727E+79</v>
      </c>
      <c r="AA1862">
        <f t="shared" si="505"/>
        <v>5.8163265306123861E-2</v>
      </c>
      <c r="AB1862">
        <f t="shared" si="506"/>
        <v>5.8163265306123861E-2</v>
      </c>
    </row>
    <row r="1863" spans="1:28" hidden="1" x14ac:dyDescent="0.2">
      <c r="A1863"/>
      <c r="B1863"/>
      <c r="C1863"/>
      <c r="D1863"/>
      <c r="E1863"/>
      <c r="F1863"/>
      <c r="G1863"/>
      <c r="H1863"/>
      <c r="I1863"/>
      <c r="J1863"/>
      <c r="K1863"/>
      <c r="L1863"/>
      <c r="M1863"/>
      <c r="N1863"/>
      <c r="O1863">
        <f t="shared" si="507"/>
        <v>19</v>
      </c>
      <c r="P1863" s="224">
        <v>31</v>
      </c>
      <c r="Q1863">
        <f t="shared" si="495"/>
        <v>0</v>
      </c>
      <c r="R1863">
        <f t="shared" si="496"/>
        <v>3.6997254213659572E+81</v>
      </c>
      <c r="S1863">
        <f t="shared" si="497"/>
        <v>0</v>
      </c>
      <c r="T1863" s="225">
        <v>0</v>
      </c>
      <c r="U1863">
        <f t="shared" si="499"/>
        <v>0</v>
      </c>
      <c r="V1863">
        <f t="shared" si="500"/>
        <v>1.9472239059820798E+80</v>
      </c>
      <c r="W1863">
        <f t="shared" si="501"/>
        <v>0</v>
      </c>
      <c r="X1863" s="225">
        <v>0</v>
      </c>
      <c r="Y1863">
        <f t="shared" si="503"/>
        <v>0</v>
      </c>
      <c r="Z1863">
        <f t="shared" si="504"/>
        <v>2.1635821177578727E+79</v>
      </c>
      <c r="AA1863">
        <f t="shared" si="505"/>
        <v>0</v>
      </c>
      <c r="AB1863">
        <v>0</v>
      </c>
    </row>
    <row r="1864" spans="1:28" hidden="1" x14ac:dyDescent="0.2">
      <c r="A1864"/>
      <c r="B1864"/>
      <c r="C1864"/>
      <c r="D1864"/>
      <c r="E1864"/>
      <c r="F1864"/>
      <c r="G1864"/>
      <c r="H1864"/>
      <c r="I1864"/>
      <c r="J1864"/>
      <c r="K1864"/>
      <c r="L1864"/>
      <c r="M1864"/>
      <c r="N1864"/>
      <c r="O1864"/>
      <c r="P1864"/>
      <c r="Q1864"/>
      <c r="R1864"/>
      <c r="S1864"/>
      <c r="T1864"/>
      <c r="U1864"/>
      <c r="V1864"/>
      <c r="W1864"/>
      <c r="X1864"/>
      <c r="Y1864"/>
      <c r="Z1864"/>
      <c r="AA1864"/>
      <c r="AB1864"/>
    </row>
    <row r="1865" spans="1:28" hidden="1" x14ac:dyDescent="0.2">
      <c r="A1865"/>
      <c r="B1865"/>
      <c r="C1865"/>
      <c r="D1865"/>
      <c r="E1865"/>
      <c r="F1865"/>
      <c r="G1865"/>
      <c r="H1865"/>
      <c r="I1865"/>
      <c r="J1865"/>
      <c r="K1865"/>
      <c r="L1865"/>
      <c r="M1865"/>
      <c r="N1865"/>
      <c r="O1865" s="61" t="s">
        <v>64</v>
      </c>
      <c r="P1865"/>
      <c r="Q1865" s="62" t="s">
        <v>33</v>
      </c>
      <c r="R1865" s="62"/>
      <c r="S1865" s="62"/>
      <c r="T1865" s="225" t="s">
        <v>37</v>
      </c>
      <c r="U1865" s="62" t="s">
        <v>34</v>
      </c>
      <c r="V1865" s="62"/>
      <c r="W1865" s="62"/>
      <c r="X1865" s="225" t="s">
        <v>37</v>
      </c>
      <c r="Y1865" s="62" t="s">
        <v>35</v>
      </c>
      <c r="Z1865" s="62"/>
      <c r="AA1865" s="62"/>
      <c r="AB1865" s="62" t="s">
        <v>37</v>
      </c>
    </row>
    <row r="1866" spans="1:28" hidden="1" x14ac:dyDescent="0.2">
      <c r="A1866"/>
      <c r="B1866"/>
      <c r="C1866"/>
      <c r="D1866"/>
      <c r="E1866"/>
      <c r="F1866"/>
      <c r="G1866"/>
      <c r="H1866"/>
      <c r="I1866"/>
      <c r="J1866"/>
      <c r="K1866"/>
      <c r="L1866"/>
      <c r="M1866"/>
      <c r="N1866"/>
      <c r="O1866" t="s">
        <v>38</v>
      </c>
      <c r="P1866" t="s">
        <v>42</v>
      </c>
      <c r="Q1866" s="63" t="s">
        <v>43</v>
      </c>
      <c r="R1866" s="63" t="s">
        <v>44</v>
      </c>
      <c r="S1866" s="63" t="s">
        <v>45</v>
      </c>
      <c r="T1866" s="227" t="s">
        <v>40</v>
      </c>
      <c r="U1866" s="63" t="s">
        <v>43</v>
      </c>
      <c r="V1866" s="63" t="s">
        <v>44</v>
      </c>
      <c r="W1866" s="63" t="s">
        <v>45</v>
      </c>
      <c r="X1866" s="227" t="s">
        <v>40</v>
      </c>
      <c r="Y1866" s="63" t="s">
        <v>43</v>
      </c>
      <c r="Z1866" s="63" t="s">
        <v>44</v>
      </c>
      <c r="AA1866" s="63" t="s">
        <v>45</v>
      </c>
      <c r="AB1866" s="63" t="s">
        <v>40</v>
      </c>
    </row>
    <row r="1867" spans="1:28" hidden="1" x14ac:dyDescent="0.2">
      <c r="A1867"/>
      <c r="B1867"/>
      <c r="C1867"/>
      <c r="D1867"/>
      <c r="E1867"/>
      <c r="F1867"/>
      <c r="G1867"/>
      <c r="H1867"/>
      <c r="I1867"/>
      <c r="J1867"/>
      <c r="K1867"/>
      <c r="L1867"/>
      <c r="M1867"/>
      <c r="N1867"/>
      <c r="O1867">
        <v>20</v>
      </c>
      <c r="P1867" s="224">
        <v>0</v>
      </c>
      <c r="Q1867">
        <f t="shared" ref="Q1867:Q1897" si="508">IF(P1867&lt;=($B$8-O1867),EXP(GAMMALN(O1867+$C$9+$C$11))*COMBIN($B$8-O1867,P1867)*EXP(GAMMALN(P1867+O1867+$C$9))*EXP(GAMMALN($B$8-O1867-P1867+$C$11)),0)</f>
        <v>1.099024435863802E+69</v>
      </c>
      <c r="R1867">
        <f t="shared" ref="R1867:R1897" si="509">EXP(GAMMALN(O1867+$C$9))*EXP(GAMMALN($C$11))*EXP(GAMMALN($B$8+$C$9+$C$11))</f>
        <v>7.3994508427319102E+82</v>
      </c>
      <c r="S1867">
        <f t="shared" ref="S1867:S1897" si="510">Q1867/R1867</f>
        <v>1.4852783797372148E-14</v>
      </c>
      <c r="T1867" s="225">
        <f t="shared" ref="T1867:T1896" si="511">IF(T1868=0,S1867,T1868+S1867)</f>
        <v>1.0000000000000024</v>
      </c>
      <c r="U1867">
        <f t="shared" ref="U1867:U1897" si="512">IF(P1867&lt;=($B$8-O1867),EXP(GAMMALN(O1867+$C$9+$C$11))*COMBIN($B$8-O1867,P1867)*EXP(GAMMALN(P1867+O1867-1+$C$9))*EXP(GAMMALN($B$8-O1867+1-P1867+$C$11)),0)</f>
        <v>1.6485366537957076E+69</v>
      </c>
      <c r="V1867">
        <f t="shared" ref="V1867:V1897" si="513">EXP(GAMMALN(O1867-1+$C$9))*EXP(GAMMALN($C$11+1))*EXP(GAMMALN($B$8+$C$9+$C$11))</f>
        <v>3.6997254213659572E+81</v>
      </c>
      <c r="W1867">
        <f t="shared" ref="W1867:W1897" si="514">U1867/V1867</f>
        <v>4.4558351392116542E-13</v>
      </c>
      <c r="X1867" s="225">
        <f t="shared" ref="X1867:X1896" si="515">IF(X1868=0,W1867,X1868+W1867)</f>
        <v>1.0000000000000111</v>
      </c>
      <c r="Y1867">
        <f t="shared" ref="Y1867:Y1897" si="516">IF(P1867&lt;=($B$8-O1867),EXP(GAMMALN(O1867+$C$9+$C$11))*COMBIN($B$8-O1867,P1867)*EXP(GAMMALN(P1867+O1867-2+$C$9))*EXP(GAMMALN($B$8-O1867+2-P1867+$C$11)),0)</f>
        <v>2.6897176982982629E+69</v>
      </c>
      <c r="Z1867">
        <f t="shared" ref="Z1867:Z1897" si="517">EXP(GAMMALN(O1867-2+$C$9))*EXP(GAMMALN($C$11+2))*EXP(GAMMALN($B$8+$C$9+$C$11))</f>
        <v>3.8944478119641595E+80</v>
      </c>
      <c r="AA1867">
        <f t="shared" ref="AA1867:AA1897" si="518">Y1867/Z1867</f>
        <v>6.9065444657780824E-12</v>
      </c>
      <c r="AB1867">
        <f t="shared" ref="AB1867:AB1896" si="519">IF(AB1868=0,AA1867,AB1868+AA1867)</f>
        <v>1.0000000000000109</v>
      </c>
    </row>
    <row r="1868" spans="1:28" hidden="1" x14ac:dyDescent="0.2">
      <c r="A1868"/>
      <c r="B1868"/>
      <c r="C1868"/>
      <c r="D1868"/>
      <c r="E1868"/>
      <c r="F1868"/>
      <c r="G1868"/>
      <c r="H1868"/>
      <c r="I1868"/>
      <c r="J1868"/>
      <c r="K1868"/>
      <c r="L1868"/>
      <c r="M1868"/>
      <c r="N1868"/>
      <c r="O1868">
        <f t="shared" ref="O1868:O1897" si="520">O1867</f>
        <v>20</v>
      </c>
      <c r="P1868" s="224">
        <v>1</v>
      </c>
      <c r="Q1868">
        <f t="shared" si="508"/>
        <v>2.3079513153140145E+70</v>
      </c>
      <c r="R1868">
        <f t="shared" si="509"/>
        <v>7.3994508427319102E+82</v>
      </c>
      <c r="S1868">
        <f t="shared" si="510"/>
        <v>3.119084597448192E-13</v>
      </c>
      <c r="T1868" s="225">
        <f t="shared" si="511"/>
        <v>0.99999999999998768</v>
      </c>
      <c r="U1868">
        <f t="shared" si="512"/>
        <v>3.1871708640050257E+70</v>
      </c>
      <c r="V1868">
        <f t="shared" si="513"/>
        <v>3.6997254213659572E+81</v>
      </c>
      <c r="W1868">
        <f t="shared" si="514"/>
        <v>8.61461460247584E-12</v>
      </c>
      <c r="X1868" s="225">
        <f t="shared" si="515"/>
        <v>0.99999999999956546</v>
      </c>
      <c r="Y1868">
        <f t="shared" si="516"/>
        <v>4.780756296007552E+70</v>
      </c>
      <c r="Z1868">
        <f t="shared" si="517"/>
        <v>3.8944478119641595E+80</v>
      </c>
      <c r="AA1868">
        <f t="shared" si="518"/>
        <v>1.2275825808528125E-10</v>
      </c>
      <c r="AB1868">
        <f t="shared" si="519"/>
        <v>0.9999999999931044</v>
      </c>
    </row>
    <row r="1869" spans="1:28" hidden="1" x14ac:dyDescent="0.2">
      <c r="A1869"/>
      <c r="B1869"/>
      <c r="C1869"/>
      <c r="D1869"/>
      <c r="E1869"/>
      <c r="F1869"/>
      <c r="G1869"/>
      <c r="H1869"/>
      <c r="I1869"/>
      <c r="J1869"/>
      <c r="K1869"/>
      <c r="L1869"/>
      <c r="M1869"/>
      <c r="N1869"/>
      <c r="O1869">
        <f t="shared" si="520"/>
        <v>20</v>
      </c>
      <c r="P1869" s="224">
        <v>2</v>
      </c>
      <c r="Q1869">
        <f t="shared" si="508"/>
        <v>2.5387464468453931E+71</v>
      </c>
      <c r="R1869">
        <f t="shared" si="509"/>
        <v>7.3994508427319102E+82</v>
      </c>
      <c r="S1869">
        <f t="shared" si="510"/>
        <v>3.4309930571929803E-12</v>
      </c>
      <c r="T1869" s="225">
        <f t="shared" si="511"/>
        <v>0.99999999999967581</v>
      </c>
      <c r="U1869">
        <f t="shared" si="512"/>
        <v>3.2311318414396205E+71</v>
      </c>
      <c r="V1869">
        <f t="shared" si="513"/>
        <v>3.6997254213659572E+81</v>
      </c>
      <c r="W1869">
        <f t="shared" si="514"/>
        <v>8.7334368728549327E-11</v>
      </c>
      <c r="X1869" s="225">
        <f t="shared" si="515"/>
        <v>0.99999999999095079</v>
      </c>
      <c r="Y1869">
        <f t="shared" si="516"/>
        <v>4.4620392096070357E+71</v>
      </c>
      <c r="Z1869">
        <f t="shared" si="517"/>
        <v>3.8944478119641595E+80</v>
      </c>
      <c r="AA1869">
        <f t="shared" si="518"/>
        <v>1.1457437421292886E-9</v>
      </c>
      <c r="AB1869">
        <f t="shared" si="519"/>
        <v>0.99999999987034616</v>
      </c>
    </row>
    <row r="1870" spans="1:28" hidden="1" x14ac:dyDescent="0.2">
      <c r="A1870"/>
      <c r="B1870"/>
      <c r="C1870"/>
      <c r="D1870"/>
      <c r="E1870"/>
      <c r="F1870"/>
      <c r="G1870"/>
      <c r="H1870"/>
      <c r="I1870"/>
      <c r="J1870"/>
      <c r="K1870"/>
      <c r="L1870"/>
      <c r="M1870"/>
      <c r="N1870"/>
      <c r="O1870">
        <f t="shared" si="520"/>
        <v>20</v>
      </c>
      <c r="P1870" s="224">
        <v>3</v>
      </c>
      <c r="Q1870">
        <f t="shared" si="508"/>
        <v>1.9463722759148153E+72</v>
      </c>
      <c r="R1870">
        <f t="shared" si="509"/>
        <v>7.3994508427319102E+82</v>
      </c>
      <c r="S1870">
        <f t="shared" si="510"/>
        <v>2.630428010514637E-11</v>
      </c>
      <c r="T1870" s="225">
        <f t="shared" si="511"/>
        <v>0.99999999999624478</v>
      </c>
      <c r="U1870">
        <f t="shared" si="512"/>
        <v>2.2848718021608538E+72</v>
      </c>
      <c r="V1870">
        <f t="shared" si="513"/>
        <v>3.6997254213659572E+81</v>
      </c>
      <c r="W1870">
        <f t="shared" si="514"/>
        <v>6.175787502947361E-10</v>
      </c>
      <c r="X1870" s="225">
        <f t="shared" si="515"/>
        <v>0.99999999990361643</v>
      </c>
      <c r="Y1870">
        <f t="shared" si="516"/>
        <v>2.9080186572956587E+72</v>
      </c>
      <c r="Z1870">
        <f t="shared" si="517"/>
        <v>3.8944478119641595E+80</v>
      </c>
      <c r="AA1870">
        <f t="shared" si="518"/>
        <v>7.4670885262909796E-9</v>
      </c>
      <c r="AB1870">
        <f t="shared" si="519"/>
        <v>0.99999999872460243</v>
      </c>
    </row>
    <row r="1871" spans="1:28" hidden="1" x14ac:dyDescent="0.2">
      <c r="A1871"/>
      <c r="B1871"/>
      <c r="C1871"/>
      <c r="D1871"/>
      <c r="E1871"/>
      <c r="F1871"/>
      <c r="G1871"/>
      <c r="H1871"/>
      <c r="I1871"/>
      <c r="J1871"/>
      <c r="K1871"/>
      <c r="L1871"/>
      <c r="M1871"/>
      <c r="N1871"/>
      <c r="O1871">
        <f t="shared" si="520"/>
        <v>20</v>
      </c>
      <c r="P1871" s="224">
        <v>4</v>
      </c>
      <c r="Q1871">
        <f t="shared" si="508"/>
        <v>1.1678233655488829E+73</v>
      </c>
      <c r="R1871">
        <f t="shared" si="509"/>
        <v>7.3994508427319102E+82</v>
      </c>
      <c r="S1871">
        <f t="shared" si="510"/>
        <v>1.5782568063087737E-10</v>
      </c>
      <c r="T1871" s="225">
        <f t="shared" si="511"/>
        <v>0.99999999996994049</v>
      </c>
      <c r="U1871">
        <f t="shared" si="512"/>
        <v>1.2651419793446296E+73</v>
      </c>
      <c r="V1871">
        <f t="shared" si="513"/>
        <v>3.6997254213659572E+81</v>
      </c>
      <c r="W1871">
        <f t="shared" si="514"/>
        <v>3.4195564136690254E-9</v>
      </c>
      <c r="X1871" s="225">
        <f t="shared" si="515"/>
        <v>0.99999999928603767</v>
      </c>
      <c r="Y1871">
        <f t="shared" si="516"/>
        <v>1.4851666714045551E+73</v>
      </c>
      <c r="Z1871">
        <f t="shared" si="517"/>
        <v>3.8944478119641595E+80</v>
      </c>
      <c r="AA1871">
        <f t="shared" si="518"/>
        <v>3.8135487830700018E-8</v>
      </c>
      <c r="AB1871">
        <f t="shared" si="519"/>
        <v>0.99999999125751393</v>
      </c>
    </row>
    <row r="1872" spans="1:28" hidden="1" x14ac:dyDescent="0.2">
      <c r="A1872"/>
      <c r="B1872"/>
      <c r="C1872"/>
      <c r="D1872"/>
      <c r="E1872"/>
      <c r="F1872"/>
      <c r="G1872"/>
      <c r="H1872"/>
      <c r="I1872"/>
      <c r="J1872"/>
      <c r="K1872"/>
      <c r="L1872"/>
      <c r="M1872"/>
      <c r="N1872"/>
      <c r="O1872">
        <f t="shared" si="520"/>
        <v>20</v>
      </c>
      <c r="P1872" s="224">
        <v>5</v>
      </c>
      <c r="Q1872">
        <f t="shared" si="508"/>
        <v>5.8391168277444136E+73</v>
      </c>
      <c r="R1872">
        <f t="shared" si="509"/>
        <v>7.3994508427319102E+82</v>
      </c>
      <c r="S1872">
        <f t="shared" si="510"/>
        <v>7.8912840315438673E-10</v>
      </c>
      <c r="T1872" s="225">
        <f t="shared" si="511"/>
        <v>0.99999999981211485</v>
      </c>
      <c r="U1872">
        <f t="shared" si="512"/>
        <v>5.8391168277444136E+73</v>
      </c>
      <c r="V1872">
        <f t="shared" si="513"/>
        <v>3.6997254213659572E+81</v>
      </c>
      <c r="W1872">
        <f t="shared" si="514"/>
        <v>1.5782568063087726E-8</v>
      </c>
      <c r="X1872" s="225">
        <f t="shared" si="515"/>
        <v>0.99999999586648125</v>
      </c>
      <c r="Y1872">
        <f t="shared" si="516"/>
        <v>6.3257098967231473E+73</v>
      </c>
      <c r="Z1872">
        <f t="shared" si="517"/>
        <v>3.8944478119641595E+80</v>
      </c>
      <c r="AA1872">
        <f t="shared" si="518"/>
        <v>1.6242892964927893E-7</v>
      </c>
      <c r="AB1872">
        <f t="shared" si="519"/>
        <v>0.99999995312202605</v>
      </c>
    </row>
    <row r="1873" spans="1:28" hidden="1" x14ac:dyDescent="0.2">
      <c r="A1873"/>
      <c r="B1873"/>
      <c r="C1873"/>
      <c r="D1873"/>
      <c r="E1873"/>
      <c r="F1873"/>
      <c r="G1873"/>
      <c r="H1873"/>
      <c r="I1873"/>
      <c r="J1873"/>
      <c r="K1873"/>
      <c r="L1873"/>
      <c r="M1873"/>
      <c r="N1873"/>
      <c r="O1873">
        <f t="shared" si="520"/>
        <v>20</v>
      </c>
      <c r="P1873" s="224">
        <v>6</v>
      </c>
      <c r="Q1873">
        <f t="shared" si="508"/>
        <v>2.5302839586892599E+74</v>
      </c>
      <c r="R1873">
        <f t="shared" si="509"/>
        <v>7.3994508427319102E+82</v>
      </c>
      <c r="S1873">
        <f t="shared" si="510"/>
        <v>3.4195564136690283E-9</v>
      </c>
      <c r="T1873" s="225">
        <f t="shared" si="511"/>
        <v>0.99999999902298642</v>
      </c>
      <c r="U1873">
        <f t="shared" si="512"/>
        <v>2.3356467310977664E+74</v>
      </c>
      <c r="V1873">
        <f t="shared" si="513"/>
        <v>3.6997254213659572E+81</v>
      </c>
      <c r="W1873">
        <f t="shared" si="514"/>
        <v>6.3130272252350932E-8</v>
      </c>
      <c r="X1873" s="225">
        <f t="shared" si="515"/>
        <v>0.99999998008391322</v>
      </c>
      <c r="Y1873">
        <f t="shared" si="516"/>
        <v>2.3356467310977664E+74</v>
      </c>
      <c r="Z1873">
        <f t="shared" si="517"/>
        <v>3.8944478119641595E+80</v>
      </c>
      <c r="AA1873">
        <f t="shared" si="518"/>
        <v>5.9973758639733471E-7</v>
      </c>
      <c r="AB1873">
        <f t="shared" si="519"/>
        <v>0.99999979069309641</v>
      </c>
    </row>
    <row r="1874" spans="1:28" hidden="1" x14ac:dyDescent="0.2">
      <c r="A1874"/>
      <c r="B1874"/>
      <c r="C1874"/>
      <c r="D1874"/>
      <c r="E1874"/>
      <c r="F1874"/>
      <c r="G1874"/>
      <c r="H1874"/>
      <c r="I1874"/>
      <c r="J1874"/>
      <c r="K1874"/>
      <c r="L1874"/>
      <c r="M1874"/>
      <c r="N1874"/>
      <c r="O1874">
        <f t="shared" si="520"/>
        <v>20</v>
      </c>
      <c r="P1874" s="224">
        <v>7</v>
      </c>
      <c r="Q1874">
        <f t="shared" si="508"/>
        <v>9.7596666978013601E+74</v>
      </c>
      <c r="R1874">
        <f t="shared" si="509"/>
        <v>7.3994508427319102E+82</v>
      </c>
      <c r="S1874">
        <f t="shared" si="510"/>
        <v>1.3189717595580442E-8</v>
      </c>
      <c r="T1874" s="225">
        <f t="shared" si="511"/>
        <v>0.99999999560343</v>
      </c>
      <c r="U1874">
        <f t="shared" si="512"/>
        <v>8.3137901499789946E+74</v>
      </c>
      <c r="V1874">
        <f t="shared" si="513"/>
        <v>3.6997254213659572E+81</v>
      </c>
      <c r="W1874">
        <f t="shared" si="514"/>
        <v>2.2471370718396452E-7</v>
      </c>
      <c r="X1874" s="225">
        <f t="shared" si="515"/>
        <v>0.99999991695364099</v>
      </c>
      <c r="Y1874">
        <f t="shared" si="516"/>
        <v>7.6742678307498009E+74</v>
      </c>
      <c r="Z1874">
        <f t="shared" si="517"/>
        <v>3.8944478119641595E+80</v>
      </c>
      <c r="AA1874">
        <f t="shared" si="518"/>
        <v>1.9705663553055276E-6</v>
      </c>
      <c r="AB1874">
        <f t="shared" si="519"/>
        <v>0.99999919095551004</v>
      </c>
    </row>
    <row r="1875" spans="1:28" hidden="1" x14ac:dyDescent="0.2">
      <c r="A1875"/>
      <c r="B1875"/>
      <c r="C1875"/>
      <c r="D1875"/>
      <c r="E1875"/>
      <c r="F1875"/>
      <c r="G1875"/>
      <c r="H1875"/>
      <c r="I1875"/>
      <c r="J1875"/>
      <c r="K1875"/>
      <c r="L1875"/>
      <c r="M1875"/>
      <c r="N1875"/>
      <c r="O1875">
        <f t="shared" si="520"/>
        <v>20</v>
      </c>
      <c r="P1875" s="224">
        <v>8</v>
      </c>
      <c r="Q1875">
        <f t="shared" si="508"/>
        <v>3.4158833442305079E+75</v>
      </c>
      <c r="R1875">
        <f t="shared" si="509"/>
        <v>7.3994508427319102E+82</v>
      </c>
      <c r="S1875">
        <f t="shared" si="510"/>
        <v>4.6164011584531973E-8</v>
      </c>
      <c r="T1875" s="225">
        <f t="shared" si="511"/>
        <v>0.99999998241371246</v>
      </c>
      <c r="U1875">
        <f t="shared" si="512"/>
        <v>2.6839083418953745E+75</v>
      </c>
      <c r="V1875">
        <f t="shared" si="513"/>
        <v>3.6997254213659572E+81</v>
      </c>
      <c r="W1875">
        <f t="shared" si="514"/>
        <v>7.2543446775692395E-7</v>
      </c>
      <c r="X1875" s="225">
        <f t="shared" si="515"/>
        <v>0.99999969223993379</v>
      </c>
      <c r="Y1875">
        <f t="shared" si="516"/>
        <v>2.2862922912442243E+75</v>
      </c>
      <c r="Z1875">
        <f t="shared" si="517"/>
        <v>3.8944478119641595E+80</v>
      </c>
      <c r="AA1875">
        <f t="shared" si="518"/>
        <v>5.8706456001810842E-6</v>
      </c>
      <c r="AB1875">
        <f t="shared" si="519"/>
        <v>0.99999722038915473</v>
      </c>
    </row>
    <row r="1876" spans="1:28" hidden="1" x14ac:dyDescent="0.2">
      <c r="A1876"/>
      <c r="B1876"/>
      <c r="C1876"/>
      <c r="D1876"/>
      <c r="E1876"/>
      <c r="F1876"/>
      <c r="G1876"/>
      <c r="H1876"/>
      <c r="I1876"/>
      <c r="J1876"/>
      <c r="K1876"/>
      <c r="L1876"/>
      <c r="M1876"/>
      <c r="N1876"/>
      <c r="O1876">
        <f t="shared" si="520"/>
        <v>20</v>
      </c>
      <c r="P1876" s="224">
        <v>9</v>
      </c>
      <c r="Q1876">
        <f t="shared" si="508"/>
        <v>1.1006735220298155E+76</v>
      </c>
      <c r="R1876">
        <f t="shared" si="509"/>
        <v>7.3994508427319102E+82</v>
      </c>
      <c r="S1876">
        <f t="shared" si="510"/>
        <v>1.4875070399460103E-7</v>
      </c>
      <c r="T1876" s="225">
        <f t="shared" si="511"/>
        <v>0.99999993624970085</v>
      </c>
      <c r="U1876">
        <f t="shared" si="512"/>
        <v>7.9703944698711835E+75</v>
      </c>
      <c r="V1876">
        <f t="shared" si="513"/>
        <v>3.6997254213659572E+81</v>
      </c>
      <c r="W1876">
        <f t="shared" si="514"/>
        <v>2.1543205406114907E-6</v>
      </c>
      <c r="X1876" s="225">
        <f t="shared" si="515"/>
        <v>0.99999896680546607</v>
      </c>
      <c r="Y1876">
        <f t="shared" si="516"/>
        <v>6.2624527977558733E+75</v>
      </c>
      <c r="Z1876">
        <f t="shared" si="517"/>
        <v>3.8944478119641595E+80</v>
      </c>
      <c r="AA1876">
        <f t="shared" si="518"/>
        <v>1.6080464035278503E-5</v>
      </c>
      <c r="AB1876">
        <f t="shared" si="519"/>
        <v>0.99999134974355453</v>
      </c>
    </row>
    <row r="1877" spans="1:28" hidden="1" x14ac:dyDescent="0.2">
      <c r="A1877"/>
      <c r="B1877"/>
      <c r="C1877"/>
      <c r="D1877"/>
      <c r="E1877"/>
      <c r="F1877"/>
      <c r="G1877"/>
      <c r="H1877"/>
      <c r="I1877"/>
      <c r="J1877"/>
      <c r="K1877"/>
      <c r="L1877"/>
      <c r="M1877"/>
      <c r="N1877"/>
      <c r="O1877">
        <f t="shared" si="520"/>
        <v>20</v>
      </c>
      <c r="P1877" s="224">
        <v>10</v>
      </c>
      <c r="Q1877">
        <f t="shared" si="508"/>
        <v>3.3020205660894553E+76</v>
      </c>
      <c r="R1877">
        <f t="shared" si="509"/>
        <v>7.3994508427319102E+82</v>
      </c>
      <c r="S1877">
        <f t="shared" si="510"/>
        <v>4.4625211198380425E-7</v>
      </c>
      <c r="T1877" s="225">
        <f t="shared" si="511"/>
        <v>0.99999978749899687</v>
      </c>
      <c r="U1877">
        <f t="shared" si="512"/>
        <v>2.2013470440596304E+76</v>
      </c>
      <c r="V1877">
        <f t="shared" si="513"/>
        <v>3.6997254213659572E+81</v>
      </c>
      <c r="W1877">
        <f t="shared" si="514"/>
        <v>5.9500281597840365E-6</v>
      </c>
      <c r="X1877" s="225">
        <f t="shared" si="515"/>
        <v>0.99999681248492545</v>
      </c>
      <c r="Y1877">
        <f t="shared" si="516"/>
        <v>1.5940788939742364E+76</v>
      </c>
      <c r="Z1877">
        <f t="shared" si="517"/>
        <v>3.8944478119641595E+80</v>
      </c>
      <c r="AA1877">
        <f t="shared" si="518"/>
        <v>4.0932090271618374E-5</v>
      </c>
      <c r="AB1877">
        <f t="shared" si="519"/>
        <v>0.9999752692795193</v>
      </c>
    </row>
    <row r="1878" spans="1:28" hidden="1" x14ac:dyDescent="0.2">
      <c r="A1878"/>
      <c r="B1878"/>
      <c r="C1878"/>
      <c r="D1878"/>
      <c r="E1878"/>
      <c r="F1878"/>
      <c r="G1878"/>
      <c r="H1878"/>
      <c r="I1878"/>
      <c r="J1878"/>
      <c r="K1878"/>
      <c r="L1878"/>
      <c r="M1878"/>
      <c r="N1878"/>
      <c r="O1878">
        <f t="shared" si="520"/>
        <v>20</v>
      </c>
      <c r="P1878" s="224">
        <v>11</v>
      </c>
      <c r="Q1878">
        <f t="shared" si="508"/>
        <v>9.3056943226157519E+76</v>
      </c>
      <c r="R1878">
        <f t="shared" si="509"/>
        <v>7.3994508427319102E+82</v>
      </c>
      <c r="S1878">
        <f t="shared" si="510"/>
        <v>1.2576195883179958E-6</v>
      </c>
      <c r="T1878" s="225">
        <f t="shared" si="511"/>
        <v>0.99999934124688494</v>
      </c>
      <c r="U1878">
        <f t="shared" si="512"/>
        <v>5.7034900686999703E+76</v>
      </c>
      <c r="V1878">
        <f t="shared" si="513"/>
        <v>3.6997254213659572E+81</v>
      </c>
      <c r="W1878">
        <f t="shared" si="514"/>
        <v>1.54159820503496E-5</v>
      </c>
      <c r="X1878" s="225">
        <f t="shared" si="515"/>
        <v>0.99999086245676572</v>
      </c>
      <c r="Y1878">
        <f t="shared" si="516"/>
        <v>3.802326712466636E+76</v>
      </c>
      <c r="Z1878">
        <f t="shared" si="517"/>
        <v>3.8944478119641595E+80</v>
      </c>
      <c r="AA1878">
        <f t="shared" si="518"/>
        <v>9.7634552985547334E-5</v>
      </c>
      <c r="AB1878">
        <f t="shared" si="519"/>
        <v>0.99993433718924762</v>
      </c>
    </row>
    <row r="1879" spans="1:28" hidden="1" x14ac:dyDescent="0.2">
      <c r="A1879"/>
      <c r="B1879"/>
      <c r="C1879"/>
      <c r="D1879"/>
      <c r="E1879"/>
      <c r="F1879"/>
      <c r="G1879"/>
      <c r="H1879"/>
      <c r="I1879"/>
      <c r="J1879"/>
      <c r="K1879"/>
      <c r="L1879"/>
      <c r="M1879"/>
      <c r="N1879"/>
      <c r="O1879">
        <f t="shared" si="520"/>
        <v>20</v>
      </c>
      <c r="P1879" s="224">
        <v>12</v>
      </c>
      <c r="Q1879">
        <f t="shared" si="508"/>
        <v>2.4815184860308612E+77</v>
      </c>
      <c r="R1879">
        <f t="shared" si="509"/>
        <v>7.3994508427319102E+82</v>
      </c>
      <c r="S1879">
        <f t="shared" si="510"/>
        <v>3.3536522355146473E-6</v>
      </c>
      <c r="T1879" s="225">
        <f t="shared" si="511"/>
        <v>0.99999808362729659</v>
      </c>
      <c r="U1879">
        <f t="shared" si="512"/>
        <v>1.3958541483923625E+77</v>
      </c>
      <c r="V1879">
        <f t="shared" si="513"/>
        <v>3.6997254213659572E+81</v>
      </c>
      <c r="W1879">
        <f t="shared" si="514"/>
        <v>3.7728587649539844E-5</v>
      </c>
      <c r="X1879" s="225">
        <f t="shared" si="515"/>
        <v>0.99997544647471537</v>
      </c>
      <c r="Y1879">
        <f t="shared" si="516"/>
        <v>8.5552351030499536E+76</v>
      </c>
      <c r="Z1879">
        <f t="shared" si="517"/>
        <v>3.8944478119641595E+80</v>
      </c>
      <c r="AA1879">
        <f t="shared" si="518"/>
        <v>2.1967774421748206E-4</v>
      </c>
      <c r="AB1879">
        <f t="shared" si="519"/>
        <v>0.99983670263626212</v>
      </c>
    </row>
    <row r="1880" spans="1:28" hidden="1" x14ac:dyDescent="0.2">
      <c r="A1880"/>
      <c r="B1880"/>
      <c r="C1880"/>
      <c r="D1880"/>
      <c r="E1880"/>
      <c r="F1880"/>
      <c r="G1880"/>
      <c r="H1880"/>
      <c r="I1880"/>
      <c r="J1880"/>
      <c r="K1880"/>
      <c r="L1880"/>
      <c r="M1880"/>
      <c r="N1880"/>
      <c r="O1880">
        <f t="shared" si="520"/>
        <v>20</v>
      </c>
      <c r="P1880" s="224">
        <v>13</v>
      </c>
      <c r="Q1880">
        <f t="shared" si="508"/>
        <v>6.299239233770785E+77</v>
      </c>
      <c r="R1880">
        <f t="shared" si="509"/>
        <v>7.3994508427319102E+82</v>
      </c>
      <c r="S1880">
        <f t="shared" si="510"/>
        <v>8.513117213229675E-6</v>
      </c>
      <c r="T1880" s="225">
        <f t="shared" si="511"/>
        <v>0.99999472997506111</v>
      </c>
      <c r="U1880">
        <f t="shared" si="512"/>
        <v>3.2450626355788197E+77</v>
      </c>
      <c r="V1880">
        <f t="shared" si="513"/>
        <v>3.6997254213659572E+81</v>
      </c>
      <c r="W1880">
        <f t="shared" si="514"/>
        <v>8.7710904621152305E-5</v>
      </c>
      <c r="X1880" s="225">
        <f t="shared" si="515"/>
        <v>0.99993771788706587</v>
      </c>
      <c r="Y1880">
        <f t="shared" si="516"/>
        <v>1.8253477325130895E+77</v>
      </c>
      <c r="Z1880">
        <f t="shared" si="517"/>
        <v>3.8944478119641595E+80</v>
      </c>
      <c r="AA1880">
        <f t="shared" si="518"/>
        <v>4.6870514656928419E-4</v>
      </c>
      <c r="AB1880">
        <f t="shared" si="519"/>
        <v>0.99961702489204463</v>
      </c>
    </row>
    <row r="1881" spans="1:28" hidden="1" x14ac:dyDescent="0.2">
      <c r="A1881"/>
      <c r="B1881"/>
      <c r="C1881"/>
      <c r="D1881"/>
      <c r="E1881"/>
      <c r="F1881"/>
      <c r="G1881"/>
      <c r="H1881"/>
      <c r="I1881"/>
      <c r="J1881"/>
      <c r="K1881"/>
      <c r="L1881"/>
      <c r="M1881"/>
      <c r="N1881"/>
      <c r="O1881">
        <f t="shared" si="520"/>
        <v>20</v>
      </c>
      <c r="P1881" s="224">
        <v>14</v>
      </c>
      <c r="Q1881">
        <f t="shared" si="508"/>
        <v>1.5298152424871536E+78</v>
      </c>
      <c r="R1881">
        <f t="shared" si="509"/>
        <v>7.3994508427319102E+82</v>
      </c>
      <c r="S1881">
        <f t="shared" si="510"/>
        <v>2.0674713232128711E-5</v>
      </c>
      <c r="T1881" s="225">
        <f t="shared" si="511"/>
        <v>0.99998621685784783</v>
      </c>
      <c r="U1881">
        <f t="shared" si="512"/>
        <v>7.1991305528808973E+77</v>
      </c>
      <c r="V1881">
        <f t="shared" si="513"/>
        <v>3.6997254213659572E+81</v>
      </c>
      <c r="W1881">
        <f t="shared" si="514"/>
        <v>1.9458553630239246E-4</v>
      </c>
      <c r="X1881" s="225">
        <f t="shared" si="515"/>
        <v>0.99985000698244475</v>
      </c>
      <c r="Y1881">
        <f t="shared" si="516"/>
        <v>3.7086430120900788E+77</v>
      </c>
      <c r="Z1881">
        <f t="shared" si="517"/>
        <v>3.8944478119641595E+80</v>
      </c>
      <c r="AA1881">
        <f t="shared" si="518"/>
        <v>9.5228982160108333E-4</v>
      </c>
      <c r="AB1881">
        <f t="shared" si="519"/>
        <v>0.99914831974547536</v>
      </c>
    </row>
    <row r="1882" spans="1:28" hidden="1" x14ac:dyDescent="0.2">
      <c r="A1882"/>
      <c r="B1882"/>
      <c r="C1882"/>
      <c r="D1882"/>
      <c r="E1882"/>
      <c r="F1882"/>
      <c r="G1882"/>
      <c r="H1882"/>
      <c r="I1882"/>
      <c r="J1882"/>
      <c r="K1882"/>
      <c r="L1882"/>
      <c r="M1882"/>
      <c r="N1882"/>
      <c r="O1882">
        <f t="shared" si="520"/>
        <v>20</v>
      </c>
      <c r="P1882" s="224">
        <v>15</v>
      </c>
      <c r="Q1882">
        <f t="shared" si="508"/>
        <v>3.5695688991366816E+78</v>
      </c>
      <c r="R1882">
        <f t="shared" si="509"/>
        <v>7.3994508427319102E+82</v>
      </c>
      <c r="S1882">
        <f t="shared" si="510"/>
        <v>4.8240997541633517E-5</v>
      </c>
      <c r="T1882" s="225">
        <f t="shared" si="511"/>
        <v>0.99996554214461575</v>
      </c>
      <c r="U1882">
        <f t="shared" si="512"/>
        <v>1.5298152424871536E+78</v>
      </c>
      <c r="V1882">
        <f t="shared" si="513"/>
        <v>3.6997254213659572E+81</v>
      </c>
      <c r="W1882">
        <f t="shared" si="514"/>
        <v>4.1349426464257395E-4</v>
      </c>
      <c r="X1882" s="225">
        <f t="shared" si="515"/>
        <v>0.99965542144614239</v>
      </c>
      <c r="Y1882">
        <f t="shared" si="516"/>
        <v>7.1991305528808973E+77</v>
      </c>
      <c r="Z1882">
        <f t="shared" si="517"/>
        <v>3.8944478119641595E+80</v>
      </c>
      <c r="AA1882">
        <f t="shared" si="518"/>
        <v>1.8485625948727314E-3</v>
      </c>
      <c r="AB1882">
        <f t="shared" si="519"/>
        <v>0.99819602992387424</v>
      </c>
    </row>
    <row r="1883" spans="1:28" hidden="1" x14ac:dyDescent="0.2">
      <c r="A1883"/>
      <c r="B1883"/>
      <c r="C1883"/>
      <c r="D1883"/>
      <c r="E1883"/>
      <c r="F1883"/>
      <c r="G1883"/>
      <c r="H1883"/>
      <c r="I1883"/>
      <c r="J1883"/>
      <c r="K1883"/>
      <c r="L1883"/>
      <c r="M1883"/>
      <c r="N1883"/>
      <c r="O1883">
        <f t="shared" si="520"/>
        <v>20</v>
      </c>
      <c r="P1883" s="224">
        <v>16</v>
      </c>
      <c r="Q1883">
        <f t="shared" si="508"/>
        <v>8.0315300230576103E+78</v>
      </c>
      <c r="R1883">
        <f t="shared" si="509"/>
        <v>7.3994508427319102E+82</v>
      </c>
      <c r="S1883">
        <f t="shared" si="510"/>
        <v>1.0854224446867645E-4</v>
      </c>
      <c r="T1883" s="225">
        <f t="shared" si="511"/>
        <v>0.99991730114707411</v>
      </c>
      <c r="U1883">
        <f t="shared" si="512"/>
        <v>3.1233727867445971E+78</v>
      </c>
      <c r="V1883">
        <f t="shared" si="513"/>
        <v>3.6997254213659572E+81</v>
      </c>
      <c r="W1883">
        <f t="shared" si="514"/>
        <v>8.4421745697858634E-4</v>
      </c>
      <c r="X1883" s="225">
        <f t="shared" si="515"/>
        <v>0.99924192718149984</v>
      </c>
      <c r="Y1883">
        <f t="shared" si="516"/>
        <v>1.3385883371762596E+78</v>
      </c>
      <c r="Z1883">
        <f t="shared" si="517"/>
        <v>3.8944478119641595E+80</v>
      </c>
      <c r="AA1883">
        <f t="shared" si="518"/>
        <v>3.4371710748414019E-3</v>
      </c>
      <c r="AB1883">
        <f t="shared" si="519"/>
        <v>0.99634746732900148</v>
      </c>
    </row>
    <row r="1884" spans="1:28" hidden="1" x14ac:dyDescent="0.2">
      <c r="A1884"/>
      <c r="B1884"/>
      <c r="C1884"/>
      <c r="D1884"/>
      <c r="E1884"/>
      <c r="F1884"/>
      <c r="G1884"/>
      <c r="H1884"/>
      <c r="I1884"/>
      <c r="J1884"/>
      <c r="K1884"/>
      <c r="L1884"/>
      <c r="M1884"/>
      <c r="N1884"/>
      <c r="O1884">
        <f t="shared" si="520"/>
        <v>20</v>
      </c>
      <c r="P1884" s="224">
        <v>17</v>
      </c>
      <c r="Q1884">
        <f t="shared" si="508"/>
        <v>1.7480388873713152E+79</v>
      </c>
      <c r="R1884">
        <f t="shared" si="509"/>
        <v>7.3994508427319102E+82</v>
      </c>
      <c r="S1884">
        <f t="shared" si="510"/>
        <v>2.3623900266711299E-4</v>
      </c>
      <c r="T1884" s="225">
        <f t="shared" si="511"/>
        <v>0.99980875890260545</v>
      </c>
      <c r="U1884">
        <f t="shared" si="512"/>
        <v>6.1417582529264083E+78</v>
      </c>
      <c r="V1884">
        <f t="shared" si="513"/>
        <v>3.6997254213659572E+81</v>
      </c>
      <c r="W1884">
        <f t="shared" si="514"/>
        <v>1.6600578565797567E-3</v>
      </c>
      <c r="X1884" s="225">
        <f t="shared" si="515"/>
        <v>0.99839770972452124</v>
      </c>
      <c r="Y1884">
        <f t="shared" si="516"/>
        <v>2.3884615428046918E+78</v>
      </c>
      <c r="Z1884">
        <f t="shared" si="517"/>
        <v>3.8944478119641595E+80</v>
      </c>
      <c r="AA1884">
        <f t="shared" si="518"/>
        <v>6.1329915256973858E-3</v>
      </c>
      <c r="AB1884">
        <f t="shared" si="519"/>
        <v>0.99291029625416005</v>
      </c>
    </row>
    <row r="1885" spans="1:28" hidden="1" x14ac:dyDescent="0.2">
      <c r="A1885"/>
      <c r="B1885"/>
      <c r="C1885"/>
      <c r="D1885"/>
      <c r="E1885"/>
      <c r="F1885"/>
      <c r="G1885"/>
      <c r="H1885"/>
      <c r="I1885"/>
      <c r="J1885"/>
      <c r="K1885"/>
      <c r="L1885"/>
      <c r="M1885"/>
      <c r="N1885"/>
      <c r="O1885">
        <f t="shared" si="520"/>
        <v>20</v>
      </c>
      <c r="P1885" s="224">
        <v>18</v>
      </c>
      <c r="Q1885">
        <f t="shared" si="508"/>
        <v>3.6903043177840013E+79</v>
      </c>
      <c r="R1885">
        <f t="shared" si="509"/>
        <v>7.3994508427319102E+82</v>
      </c>
      <c r="S1885">
        <f t="shared" si="510"/>
        <v>4.9872678340836499E-4</v>
      </c>
      <c r="T1885" s="225">
        <f t="shared" si="511"/>
        <v>0.99957251989993834</v>
      </c>
      <c r="U1885">
        <f t="shared" si="512"/>
        <v>1.1653592582475438E+79</v>
      </c>
      <c r="V1885">
        <f t="shared" si="513"/>
        <v>3.6997254213659572E+81</v>
      </c>
      <c r="W1885">
        <f t="shared" si="514"/>
        <v>3.1498533688948389E-3</v>
      </c>
      <c r="X1885" s="225">
        <f t="shared" si="515"/>
        <v>0.9967376518679415</v>
      </c>
      <c r="Y1885">
        <f t="shared" si="516"/>
        <v>4.0945055019509394E+78</v>
      </c>
      <c r="Z1885">
        <f t="shared" si="517"/>
        <v>3.8944478119641595E+80</v>
      </c>
      <c r="AA1885">
        <f t="shared" si="518"/>
        <v>1.0513699758338477E-2</v>
      </c>
      <c r="AB1885">
        <f t="shared" si="519"/>
        <v>0.9867773047284627</v>
      </c>
    </row>
    <row r="1886" spans="1:28" hidden="1" x14ac:dyDescent="0.2">
      <c r="A1886"/>
      <c r="B1886"/>
      <c r="C1886"/>
      <c r="D1886"/>
      <c r="E1886"/>
      <c r="F1886"/>
      <c r="G1886"/>
      <c r="H1886"/>
      <c r="I1886"/>
      <c r="J1886"/>
      <c r="K1886"/>
      <c r="L1886"/>
      <c r="M1886"/>
      <c r="N1886"/>
      <c r="O1886">
        <f t="shared" si="520"/>
        <v>20</v>
      </c>
      <c r="P1886" s="224">
        <v>19</v>
      </c>
      <c r="Q1886">
        <f t="shared" si="508"/>
        <v>7.5748351786091714E+79</v>
      </c>
      <c r="R1886">
        <f t="shared" si="509"/>
        <v>7.3994508427319102E+82</v>
      </c>
      <c r="S1886">
        <f t="shared" si="510"/>
        <v>1.0237023448908418E-3</v>
      </c>
      <c r="T1886" s="225">
        <f t="shared" si="511"/>
        <v>0.99907379311653</v>
      </c>
      <c r="U1886">
        <f t="shared" si="512"/>
        <v>2.1364919734538941E+79</v>
      </c>
      <c r="V1886">
        <f t="shared" si="513"/>
        <v>3.6997254213659572E+81</v>
      </c>
      <c r="W1886">
        <f t="shared" si="514"/>
        <v>5.7747311763073775E-3</v>
      </c>
      <c r="X1886" s="225">
        <f t="shared" si="515"/>
        <v>0.99358779849904666</v>
      </c>
      <c r="Y1886">
        <f t="shared" si="516"/>
        <v>6.7468167582752508E+78</v>
      </c>
      <c r="Z1886">
        <f t="shared" si="517"/>
        <v>3.8944478119641595E+80</v>
      </c>
      <c r="AA1886">
        <f t="shared" si="518"/>
        <v>1.7324193528921634E-2</v>
      </c>
      <c r="AB1886">
        <f t="shared" si="519"/>
        <v>0.97626360497012421</v>
      </c>
    </row>
    <row r="1887" spans="1:28" hidden="1" x14ac:dyDescent="0.2">
      <c r="A1887"/>
      <c r="B1887"/>
      <c r="C1887"/>
      <c r="D1887"/>
      <c r="E1887"/>
      <c r="F1887"/>
      <c r="G1887"/>
      <c r="H1887"/>
      <c r="I1887"/>
      <c r="J1887"/>
      <c r="K1887"/>
      <c r="L1887"/>
      <c r="M1887"/>
      <c r="N1887"/>
      <c r="O1887">
        <f t="shared" si="520"/>
        <v>20</v>
      </c>
      <c r="P1887" s="224">
        <v>20</v>
      </c>
      <c r="Q1887">
        <f t="shared" si="508"/>
        <v>1.5149670357218461E+80</v>
      </c>
      <c r="R1887">
        <f t="shared" si="509"/>
        <v>7.3994508427319102E+82</v>
      </c>
      <c r="S1887">
        <f t="shared" si="510"/>
        <v>2.0474046897816993E-3</v>
      </c>
      <c r="T1887" s="225">
        <f t="shared" si="511"/>
        <v>0.9980500907716392</v>
      </c>
      <c r="U1887">
        <f t="shared" si="512"/>
        <v>3.787417589304587E+79</v>
      </c>
      <c r="V1887">
        <f t="shared" si="513"/>
        <v>3.6997254213659572E+81</v>
      </c>
      <c r="W1887">
        <f t="shared" si="514"/>
        <v>1.0237023448908415E-2</v>
      </c>
      <c r="X1887" s="225">
        <f t="shared" si="515"/>
        <v>0.98781306732273932</v>
      </c>
      <c r="Y1887">
        <f t="shared" si="516"/>
        <v>1.0682459867269475E+79</v>
      </c>
      <c r="Z1887">
        <f t="shared" si="517"/>
        <v>3.8944478119641595E+80</v>
      </c>
      <c r="AA1887">
        <f t="shared" si="518"/>
        <v>2.7429973087460095E-2</v>
      </c>
      <c r="AB1887">
        <f t="shared" si="519"/>
        <v>0.95893941144120254</v>
      </c>
    </row>
    <row r="1888" spans="1:28" hidden="1" x14ac:dyDescent="0.2">
      <c r="A1888"/>
      <c r="B1888"/>
      <c r="C1888"/>
      <c r="D1888"/>
      <c r="E1888"/>
      <c r="F1888"/>
      <c r="G1888"/>
      <c r="H1888"/>
      <c r="I1888"/>
      <c r="J1888"/>
      <c r="K1888"/>
      <c r="L1888"/>
      <c r="M1888"/>
      <c r="N1888"/>
      <c r="O1888">
        <f t="shared" si="520"/>
        <v>20</v>
      </c>
      <c r="P1888" s="224">
        <v>21</v>
      </c>
      <c r="Q1888">
        <f t="shared" si="508"/>
        <v>2.9577927840283522E+80</v>
      </c>
      <c r="R1888">
        <f t="shared" si="509"/>
        <v>7.3994508427319102E+82</v>
      </c>
      <c r="S1888">
        <f t="shared" si="510"/>
        <v>3.9973139181452037E-3</v>
      </c>
      <c r="T1888" s="225">
        <f t="shared" si="511"/>
        <v>0.99600268608185749</v>
      </c>
      <c r="U1888">
        <f t="shared" si="512"/>
        <v>6.4927158673793423E+79</v>
      </c>
      <c r="V1888">
        <f t="shared" si="513"/>
        <v>3.6997254213659572E+81</v>
      </c>
      <c r="W1888">
        <f t="shared" si="514"/>
        <v>1.7549183055271703E-2</v>
      </c>
      <c r="X1888" s="225">
        <f t="shared" si="515"/>
        <v>0.9775760438738309</v>
      </c>
      <c r="Y1888">
        <f t="shared" si="516"/>
        <v>1.6231789668448234E+79</v>
      </c>
      <c r="Z1888">
        <f t="shared" si="517"/>
        <v>3.8944478119641595E+80</v>
      </c>
      <c r="AA1888">
        <f t="shared" si="518"/>
        <v>4.1679309756270051E-2</v>
      </c>
      <c r="AB1888">
        <f t="shared" si="519"/>
        <v>0.93150943835374245</v>
      </c>
    </row>
    <row r="1889" spans="1:28" hidden="1" x14ac:dyDescent="0.2">
      <c r="A1889"/>
      <c r="B1889"/>
      <c r="C1889"/>
      <c r="D1889"/>
      <c r="E1889"/>
      <c r="F1889"/>
      <c r="G1889"/>
      <c r="H1889"/>
      <c r="I1889"/>
      <c r="J1889"/>
      <c r="K1889"/>
      <c r="L1889"/>
      <c r="M1889"/>
      <c r="N1889"/>
      <c r="O1889">
        <f t="shared" si="520"/>
        <v>20</v>
      </c>
      <c r="P1889" s="224">
        <v>22</v>
      </c>
      <c r="Q1889">
        <f t="shared" si="508"/>
        <v>5.6466953149631632E+80</v>
      </c>
      <c r="R1889">
        <f t="shared" si="509"/>
        <v>7.3994508427319102E+82</v>
      </c>
      <c r="S1889">
        <f t="shared" si="510"/>
        <v>7.6312356619134972E-3</v>
      </c>
      <c r="T1889" s="225">
        <f t="shared" si="511"/>
        <v>0.99200537216371232</v>
      </c>
      <c r="U1889">
        <f t="shared" si="512"/>
        <v>1.0755610123739459E+80</v>
      </c>
      <c r="V1889">
        <f t="shared" si="513"/>
        <v>3.6997254213659572E+81</v>
      </c>
      <c r="W1889">
        <f t="shared" si="514"/>
        <v>2.907137395014691E-2</v>
      </c>
      <c r="X1889" s="225">
        <f t="shared" si="515"/>
        <v>0.96002686081855915</v>
      </c>
      <c r="Y1889">
        <f t="shared" si="516"/>
        <v>2.360987588137942E+79</v>
      </c>
      <c r="Z1889">
        <f t="shared" si="517"/>
        <v>3.8944478119641595E+80</v>
      </c>
      <c r="AA1889">
        <f t="shared" si="518"/>
        <v>6.0624450554575056E-2</v>
      </c>
      <c r="AB1889">
        <f t="shared" si="519"/>
        <v>0.88983012859747235</v>
      </c>
    </row>
    <row r="1890" spans="1:28" hidden="1" x14ac:dyDescent="0.2">
      <c r="A1890"/>
      <c r="B1890"/>
      <c r="C1890"/>
      <c r="D1890"/>
      <c r="E1890"/>
      <c r="F1890"/>
      <c r="G1890"/>
      <c r="H1890"/>
      <c r="I1890"/>
      <c r="J1890"/>
      <c r="K1890"/>
      <c r="L1890"/>
      <c r="M1890"/>
      <c r="N1890"/>
      <c r="O1890">
        <f t="shared" si="520"/>
        <v>20</v>
      </c>
      <c r="P1890" s="224">
        <v>23</v>
      </c>
      <c r="Q1890">
        <f t="shared" si="508"/>
        <v>1.0556865154061805E+81</v>
      </c>
      <c r="R1890">
        <f t="shared" si="509"/>
        <v>7.3994508427319102E+82</v>
      </c>
      <c r="S1890">
        <f t="shared" si="510"/>
        <v>1.4267092759229903E-2</v>
      </c>
      <c r="T1890" s="225">
        <f t="shared" si="511"/>
        <v>0.98437413650179884</v>
      </c>
      <c r="U1890">
        <f t="shared" si="512"/>
        <v>1.7185594436844414E+80</v>
      </c>
      <c r="V1890">
        <f t="shared" si="513"/>
        <v>3.6997254213659572E+81</v>
      </c>
      <c r="W1890">
        <f t="shared" si="514"/>
        <v>4.6450999681212572E-2</v>
      </c>
      <c r="X1890" s="225">
        <f t="shared" si="515"/>
        <v>0.93095548686841223</v>
      </c>
      <c r="Y1890">
        <f t="shared" si="516"/>
        <v>3.2734465593989671E+79</v>
      </c>
      <c r="Z1890">
        <f t="shared" si="517"/>
        <v>3.8944478119641595E+80</v>
      </c>
      <c r="AA1890">
        <f t="shared" si="518"/>
        <v>8.4054189899337967E-2</v>
      </c>
      <c r="AB1890">
        <f t="shared" si="519"/>
        <v>0.82920567804289724</v>
      </c>
    </row>
    <row r="1891" spans="1:28" hidden="1" x14ac:dyDescent="0.2">
      <c r="A1891"/>
      <c r="B1891"/>
      <c r="C1891"/>
      <c r="D1891"/>
      <c r="E1891"/>
      <c r="F1891"/>
      <c r="G1891"/>
      <c r="H1891"/>
      <c r="I1891"/>
      <c r="J1891"/>
      <c r="K1891"/>
      <c r="L1891"/>
      <c r="M1891"/>
      <c r="N1891"/>
      <c r="O1891">
        <f t="shared" si="520"/>
        <v>20</v>
      </c>
      <c r="P1891" s="224">
        <v>24</v>
      </c>
      <c r="Q1891">
        <f t="shared" si="508"/>
        <v>1.9354252782446325E+81</v>
      </c>
      <c r="R1891">
        <f t="shared" si="509"/>
        <v>7.3994508427319102E+82</v>
      </c>
      <c r="S1891">
        <f t="shared" si="510"/>
        <v>2.6156336725254394E-2</v>
      </c>
      <c r="T1891" s="225">
        <f t="shared" si="511"/>
        <v>0.97010704374256895</v>
      </c>
      <c r="U1891">
        <f t="shared" si="512"/>
        <v>2.6392162885154506E+80</v>
      </c>
      <c r="V1891">
        <f t="shared" si="513"/>
        <v>3.6997254213659572E+81</v>
      </c>
      <c r="W1891">
        <f t="shared" si="514"/>
        <v>7.1335463796149468E-2</v>
      </c>
      <c r="X1891" s="225">
        <f t="shared" si="515"/>
        <v>0.88450448718719965</v>
      </c>
      <c r="Y1891">
        <f t="shared" si="516"/>
        <v>4.2963986092111022E+79</v>
      </c>
      <c r="Z1891">
        <f t="shared" si="517"/>
        <v>3.8944478119641595E+80</v>
      </c>
      <c r="AA1891">
        <f t="shared" si="518"/>
        <v>0.11032112424288</v>
      </c>
      <c r="AB1891">
        <f t="shared" si="519"/>
        <v>0.74515148814355925</v>
      </c>
    </row>
    <row r="1892" spans="1:28" hidden="1" x14ac:dyDescent="0.2">
      <c r="A1892"/>
      <c r="B1892"/>
      <c r="C1892"/>
      <c r="D1892"/>
      <c r="E1892"/>
      <c r="F1892"/>
      <c r="G1892"/>
      <c r="H1892"/>
      <c r="I1892"/>
      <c r="J1892"/>
      <c r="K1892"/>
      <c r="L1892"/>
      <c r="M1892"/>
      <c r="N1892"/>
      <c r="O1892">
        <f t="shared" si="520"/>
        <v>20</v>
      </c>
      <c r="P1892" s="224">
        <v>25</v>
      </c>
      <c r="Q1892">
        <f t="shared" si="508"/>
        <v>3.483765500840482E+81</v>
      </c>
      <c r="R1892">
        <f t="shared" si="509"/>
        <v>7.3994508427319102E+82</v>
      </c>
      <c r="S1892">
        <f t="shared" si="510"/>
        <v>4.7081406105459848E-2</v>
      </c>
      <c r="T1892" s="225">
        <f t="shared" si="511"/>
        <v>0.94395070701731454</v>
      </c>
      <c r="U1892">
        <f t="shared" si="512"/>
        <v>3.8708505564892658E+80</v>
      </c>
      <c r="V1892">
        <f t="shared" si="513"/>
        <v>3.6997254213659572E+81</v>
      </c>
      <c r="W1892">
        <f t="shared" si="514"/>
        <v>0.10462534690101755</v>
      </c>
      <c r="X1892" s="225">
        <f t="shared" si="515"/>
        <v>0.81316902339105013</v>
      </c>
      <c r="Y1892">
        <f t="shared" si="516"/>
        <v>5.2784325770309012E+79</v>
      </c>
      <c r="Z1892">
        <f t="shared" si="517"/>
        <v>3.8944478119641595E+80</v>
      </c>
      <c r="AA1892">
        <f t="shared" si="518"/>
        <v>0.13553738121268419</v>
      </c>
      <c r="AB1892">
        <f t="shared" si="519"/>
        <v>0.63483036390067926</v>
      </c>
    </row>
    <row r="1893" spans="1:28" hidden="1" x14ac:dyDescent="0.2">
      <c r="A1893"/>
      <c r="B1893"/>
      <c r="C1893"/>
      <c r="D1893"/>
      <c r="E1893"/>
      <c r="F1893"/>
      <c r="G1893"/>
      <c r="H1893"/>
      <c r="I1893"/>
      <c r="J1893"/>
      <c r="K1893"/>
      <c r="L1893"/>
      <c r="M1893"/>
      <c r="N1893"/>
      <c r="O1893">
        <f t="shared" si="520"/>
        <v>20</v>
      </c>
      <c r="P1893" s="224">
        <v>26</v>
      </c>
      <c r="Q1893">
        <f t="shared" si="508"/>
        <v>6.163585116871327E+81</v>
      </c>
      <c r="R1893">
        <f t="shared" si="509"/>
        <v>7.3994508427319102E+82</v>
      </c>
      <c r="S1893">
        <f t="shared" si="510"/>
        <v>8.3297872340424975E-2</v>
      </c>
      <c r="T1893" s="225">
        <f t="shared" si="511"/>
        <v>0.89686930091185468</v>
      </c>
      <c r="U1893">
        <f t="shared" si="512"/>
        <v>5.3596392320622807E+80</v>
      </c>
      <c r="V1893">
        <f t="shared" si="513"/>
        <v>3.6997254213659572E+81</v>
      </c>
      <c r="W1893">
        <f t="shared" si="514"/>
        <v>0.14486586493987641</v>
      </c>
      <c r="X1893" s="225">
        <f t="shared" si="515"/>
        <v>0.70854367649003258</v>
      </c>
      <c r="Y1893">
        <f t="shared" si="516"/>
        <v>5.9551547022911773E+79</v>
      </c>
      <c r="Z1893">
        <f t="shared" si="517"/>
        <v>3.8944478119641595E+80</v>
      </c>
      <c r="AA1893">
        <f t="shared" si="518"/>
        <v>0.15291396854764125</v>
      </c>
      <c r="AB1893">
        <f t="shared" si="519"/>
        <v>0.49929298268799505</v>
      </c>
    </row>
    <row r="1894" spans="1:28" hidden="1" x14ac:dyDescent="0.2">
      <c r="A1894"/>
      <c r="B1894"/>
      <c r="C1894"/>
      <c r="D1894"/>
      <c r="E1894"/>
      <c r="F1894"/>
      <c r="G1894"/>
      <c r="H1894"/>
      <c r="I1894"/>
      <c r="J1894"/>
      <c r="K1894"/>
      <c r="L1894"/>
      <c r="M1894"/>
      <c r="N1894"/>
      <c r="O1894">
        <f t="shared" si="520"/>
        <v>20</v>
      </c>
      <c r="P1894" s="224">
        <v>27</v>
      </c>
      <c r="Q1894">
        <f t="shared" si="508"/>
        <v>1.0729203721961549E+82</v>
      </c>
      <c r="R1894">
        <f t="shared" si="509"/>
        <v>7.3994508427319102E+82</v>
      </c>
      <c r="S1894">
        <f t="shared" si="510"/>
        <v>0.14500000000000376</v>
      </c>
      <c r="T1894" s="225">
        <f t="shared" si="511"/>
        <v>0.81357142857142972</v>
      </c>
      <c r="U1894">
        <f t="shared" si="512"/>
        <v>6.848427907634807E+80</v>
      </c>
      <c r="V1894">
        <f t="shared" si="513"/>
        <v>3.6997254213659572E+81</v>
      </c>
      <c r="W1894">
        <f t="shared" si="514"/>
        <v>0.18510638297872206</v>
      </c>
      <c r="X1894" s="225">
        <f t="shared" si="515"/>
        <v>0.56367781155015617</v>
      </c>
      <c r="Y1894">
        <f t="shared" si="516"/>
        <v>5.9551547022914222E+79</v>
      </c>
      <c r="Z1894">
        <f t="shared" si="517"/>
        <v>3.8944478119641595E+80</v>
      </c>
      <c r="AA1894">
        <f t="shared" si="518"/>
        <v>0.15291396854764752</v>
      </c>
      <c r="AB1894">
        <f t="shared" si="519"/>
        <v>0.34637901414035377</v>
      </c>
    </row>
    <row r="1895" spans="1:28" hidden="1" x14ac:dyDescent="0.2">
      <c r="A1895"/>
      <c r="B1895"/>
      <c r="C1895"/>
      <c r="D1895"/>
      <c r="E1895"/>
      <c r="F1895"/>
      <c r="G1895"/>
      <c r="H1895"/>
      <c r="I1895"/>
      <c r="J1895"/>
      <c r="K1895"/>
      <c r="L1895"/>
      <c r="M1895"/>
      <c r="N1895"/>
      <c r="O1895">
        <f t="shared" si="520"/>
        <v>20</v>
      </c>
      <c r="P1895" s="224">
        <v>28</v>
      </c>
      <c r="Q1895">
        <f t="shared" si="508"/>
        <v>1.8392920666219368E+82</v>
      </c>
      <c r="R1895">
        <f t="shared" si="509"/>
        <v>7.3994508427319102E+82</v>
      </c>
      <c r="S1895">
        <f t="shared" si="510"/>
        <v>0.24857142857142922</v>
      </c>
      <c r="T1895" s="225">
        <f t="shared" si="511"/>
        <v>0.66857142857142593</v>
      </c>
      <c r="U1895">
        <f t="shared" si="512"/>
        <v>7.6637169442582485E+80</v>
      </c>
      <c r="V1895">
        <f t="shared" si="513"/>
        <v>3.6997254213659572E+81</v>
      </c>
      <c r="W1895">
        <f t="shared" si="514"/>
        <v>0.2071428571428624</v>
      </c>
      <c r="X1895" s="225">
        <f t="shared" si="515"/>
        <v>0.37857142857143417</v>
      </c>
      <c r="Y1895">
        <f t="shared" si="516"/>
        <v>4.8917342197391475E+79</v>
      </c>
      <c r="Z1895">
        <f t="shared" si="517"/>
        <v>3.8944478119641595E+80</v>
      </c>
      <c r="AA1895">
        <f t="shared" si="518"/>
        <v>0.12560790273556158</v>
      </c>
      <c r="AB1895">
        <f t="shared" si="519"/>
        <v>0.19346504559270628</v>
      </c>
    </row>
    <row r="1896" spans="1:28" hidden="1" x14ac:dyDescent="0.2">
      <c r="A1896"/>
      <c r="B1896"/>
      <c r="C1896"/>
      <c r="D1896"/>
      <c r="E1896"/>
      <c r="F1896"/>
      <c r="G1896"/>
      <c r="H1896"/>
      <c r="I1896"/>
      <c r="J1896"/>
      <c r="K1896"/>
      <c r="L1896"/>
      <c r="M1896"/>
      <c r="N1896"/>
      <c r="O1896">
        <f t="shared" si="520"/>
        <v>20</v>
      </c>
      <c r="P1896" s="224">
        <v>29</v>
      </c>
      <c r="Q1896">
        <f t="shared" si="508"/>
        <v>3.1077693539473784E+82</v>
      </c>
      <c r="R1896">
        <f t="shared" si="509"/>
        <v>7.3994508427319102E+82</v>
      </c>
      <c r="S1896">
        <f t="shared" si="510"/>
        <v>0.41999999999999676</v>
      </c>
      <c r="T1896" s="225">
        <f t="shared" si="511"/>
        <v>0.41999999999999676</v>
      </c>
      <c r="U1896">
        <f t="shared" si="512"/>
        <v>6.3423864366273681E+80</v>
      </c>
      <c r="V1896">
        <f t="shared" si="513"/>
        <v>3.6997254213659572E+81</v>
      </c>
      <c r="W1896">
        <f t="shared" si="514"/>
        <v>0.17142857142857176</v>
      </c>
      <c r="X1896" s="225">
        <f t="shared" si="515"/>
        <v>0.17142857142857176</v>
      </c>
      <c r="Y1896">
        <f t="shared" si="516"/>
        <v>2.6426610152614649E+79</v>
      </c>
      <c r="Z1896">
        <f t="shared" si="517"/>
        <v>3.8944478119641595E+80</v>
      </c>
      <c r="AA1896">
        <f t="shared" si="518"/>
        <v>6.7857142857144684E-2</v>
      </c>
      <c r="AB1896">
        <f t="shared" si="519"/>
        <v>6.7857142857144684E-2</v>
      </c>
    </row>
    <row r="1897" spans="1:28" hidden="1" x14ac:dyDescent="0.2">
      <c r="A1897"/>
      <c r="B1897"/>
      <c r="C1897"/>
      <c r="D1897"/>
      <c r="E1897"/>
      <c r="F1897"/>
      <c r="G1897"/>
      <c r="H1897"/>
      <c r="I1897"/>
      <c r="J1897"/>
      <c r="K1897"/>
      <c r="L1897"/>
      <c r="M1897"/>
      <c r="N1897"/>
      <c r="O1897">
        <f t="shared" si="520"/>
        <v>20</v>
      </c>
      <c r="P1897" s="224">
        <v>30</v>
      </c>
      <c r="Q1897">
        <f t="shared" si="508"/>
        <v>0</v>
      </c>
      <c r="R1897">
        <f t="shared" si="509"/>
        <v>7.3994508427319102E+82</v>
      </c>
      <c r="S1897">
        <f t="shared" si="510"/>
        <v>0</v>
      </c>
      <c r="T1897" s="225">
        <v>0</v>
      </c>
      <c r="U1897">
        <f t="shared" si="512"/>
        <v>0</v>
      </c>
      <c r="V1897">
        <f t="shared" si="513"/>
        <v>3.6997254213659572E+81</v>
      </c>
      <c r="W1897">
        <f t="shared" si="514"/>
        <v>0</v>
      </c>
      <c r="X1897" s="225">
        <v>0</v>
      </c>
      <c r="Y1897">
        <f t="shared" si="516"/>
        <v>0</v>
      </c>
      <c r="Z1897">
        <f t="shared" si="517"/>
        <v>3.8944478119641595E+80</v>
      </c>
      <c r="AA1897">
        <f t="shared" si="518"/>
        <v>0</v>
      </c>
      <c r="AB1897">
        <v>0</v>
      </c>
    </row>
    <row r="1898" spans="1:28" hidden="1" x14ac:dyDescent="0.2">
      <c r="A1898"/>
      <c r="B1898"/>
      <c r="C1898"/>
      <c r="D1898"/>
      <c r="E1898"/>
      <c r="F1898"/>
      <c r="G1898"/>
      <c r="H1898"/>
      <c r="I1898"/>
      <c r="J1898"/>
      <c r="K1898"/>
      <c r="L1898"/>
      <c r="M1898"/>
      <c r="N1898"/>
      <c r="O1898"/>
      <c r="P1898"/>
      <c r="Q1898"/>
      <c r="R1898"/>
      <c r="S1898"/>
      <c r="T1898"/>
      <c r="U1898"/>
      <c r="V1898"/>
      <c r="W1898"/>
      <c r="X1898"/>
      <c r="Y1898"/>
      <c r="Z1898"/>
      <c r="AA1898"/>
      <c r="AB1898"/>
    </row>
    <row r="1899" spans="1:28" hidden="1" x14ac:dyDescent="0.2">
      <c r="A1899"/>
      <c r="B1899"/>
      <c r="C1899"/>
      <c r="D1899"/>
      <c r="E1899"/>
      <c r="F1899"/>
      <c r="G1899"/>
      <c r="H1899"/>
      <c r="I1899"/>
      <c r="J1899"/>
      <c r="K1899"/>
      <c r="L1899"/>
      <c r="M1899"/>
      <c r="N1899"/>
      <c r="O1899" s="61" t="s">
        <v>65</v>
      </c>
      <c r="P1899"/>
      <c r="Q1899" s="62" t="s">
        <v>33</v>
      </c>
      <c r="R1899" s="62"/>
      <c r="S1899" s="62"/>
      <c r="T1899" s="225" t="s">
        <v>37</v>
      </c>
      <c r="U1899" s="62" t="s">
        <v>34</v>
      </c>
      <c r="V1899" s="62"/>
      <c r="W1899" s="62"/>
      <c r="X1899" s="225" t="s">
        <v>37</v>
      </c>
      <c r="Y1899" s="62" t="s">
        <v>35</v>
      </c>
      <c r="Z1899" s="62"/>
      <c r="AA1899" s="62"/>
      <c r="AB1899" s="62" t="s">
        <v>37</v>
      </c>
    </row>
    <row r="1900" spans="1:28" hidden="1" x14ac:dyDescent="0.2">
      <c r="A1900"/>
      <c r="B1900"/>
      <c r="C1900"/>
      <c r="D1900"/>
      <c r="E1900"/>
      <c r="F1900"/>
      <c r="G1900"/>
      <c r="H1900"/>
      <c r="I1900"/>
      <c r="J1900"/>
      <c r="K1900"/>
      <c r="L1900"/>
      <c r="M1900"/>
      <c r="N1900"/>
      <c r="O1900" t="s">
        <v>38</v>
      </c>
      <c r="P1900" t="s">
        <v>42</v>
      </c>
      <c r="Q1900" s="63" t="s">
        <v>43</v>
      </c>
      <c r="R1900" s="63" t="s">
        <v>44</v>
      </c>
      <c r="S1900" s="63" t="s">
        <v>45</v>
      </c>
      <c r="T1900" s="227" t="s">
        <v>40</v>
      </c>
      <c r="U1900" s="63" t="s">
        <v>43</v>
      </c>
      <c r="V1900" s="63" t="s">
        <v>44</v>
      </c>
      <c r="W1900" s="63" t="s">
        <v>45</v>
      </c>
      <c r="X1900" s="227" t="s">
        <v>40</v>
      </c>
      <c r="Y1900" s="63" t="s">
        <v>43</v>
      </c>
      <c r="Z1900" s="63" t="s">
        <v>44</v>
      </c>
      <c r="AA1900" s="63" t="s">
        <v>45</v>
      </c>
      <c r="AB1900" s="63" t="s">
        <v>40</v>
      </c>
    </row>
    <row r="1901" spans="1:28" hidden="1" x14ac:dyDescent="0.2">
      <c r="A1901"/>
      <c r="B1901"/>
      <c r="C1901"/>
      <c r="D1901"/>
      <c r="E1901"/>
      <c r="F1901"/>
      <c r="G1901"/>
      <c r="H1901"/>
      <c r="I1901"/>
      <c r="J1901"/>
      <c r="K1901"/>
      <c r="L1901"/>
      <c r="M1901"/>
      <c r="N1901"/>
      <c r="O1901">
        <v>21</v>
      </c>
      <c r="P1901" s="224">
        <v>0</v>
      </c>
      <c r="Q1901">
        <f t="shared" ref="Q1901:Q1930" si="521">IF(P1901&lt;=($B$8-O1901),EXP(GAMMALN(O1901+$C$9+$C$11))*COMBIN($B$8-O1901,P1901)*EXP(GAMMALN(P1901+O1901+$C$9))*EXP(GAMMALN($B$8-O1901-P1901+$C$11)),0)</f>
        <v>1.7508596185140864E+70</v>
      </c>
      <c r="R1901">
        <f t="shared" ref="R1901:R1930" si="522">EXP(GAMMALN(O1901+$C$9))*EXP(GAMMALN($C$11))*EXP(GAMMALN($B$8+$C$9+$C$11))</f>
        <v>1.5538846769737006E+84</v>
      </c>
      <c r="S1901">
        <f t="shared" ref="S1901:S1930" si="523">Q1901/R1901</f>
        <v>1.1267629087661822E-14</v>
      </c>
      <c r="T1901" s="225">
        <f t="shared" ref="T1901:T1929" si="524">IF(T1902=0,S1901,T1902+S1901)</f>
        <v>1.0000000000000067</v>
      </c>
      <c r="U1901">
        <f t="shared" ref="U1901:U1930" si="525">IF(P1901&lt;=($B$8-O1901),EXP(GAMMALN(O1901+$C$9+$C$11))*COMBIN($B$8-O1901,P1901)*EXP(GAMMALN(P1901+O1901-1+$C$9))*EXP(GAMMALN($B$8-O1901+1-P1901+$C$11)),0)</f>
        <v>2.4178537589003731E+70</v>
      </c>
      <c r="V1901">
        <f t="shared" ref="V1901:V1930" si="526">EXP(GAMMALN(O1901-1+$C$9))*EXP(GAMMALN($C$11+1))*EXP(GAMMALN($B$8+$C$9+$C$11))</f>
        <v>7.3994508427319102E+82</v>
      </c>
      <c r="W1901">
        <f t="shared" ref="W1901:W1930" si="527">U1901/V1901</f>
        <v>3.2676124354218841E-13</v>
      </c>
      <c r="X1901" s="225">
        <f t="shared" ref="X1901:X1929" si="528">IF(X1902=0,W1901,X1902+W1901)</f>
        <v>1.0000000000000155</v>
      </c>
      <c r="Y1901">
        <f t="shared" ref="Y1901:Y1930" si="529">IF(P1901&lt;=($B$8-O1901),EXP(GAMMALN(O1901+$C$9+$C$11))*COMBIN($B$8-O1901,P1901)*EXP(GAMMALN(P1901+O1901-2+$C$9))*EXP(GAMMALN($B$8-O1901+2-P1901+$C$11)),0)</f>
        <v>3.6267806383505701E+70</v>
      </c>
      <c r="Z1901">
        <f t="shared" ref="Z1901:Z1930" si="530">EXP(GAMMALN(O1901-2+$C$9))*EXP(GAMMALN($C$11+2))*EXP(GAMMALN($B$8+$C$9+$C$11))</f>
        <v>7.3994508427319144E+81</v>
      </c>
      <c r="AA1901">
        <f t="shared" ref="AA1901:AA1930" si="531">Y1901/Z1901</f>
        <v>4.9014186531328379E-12</v>
      </c>
      <c r="AB1901">
        <f t="shared" ref="AB1901:AB1929" si="532">IF(AB1902=0,AA1901,AB1902+AA1901)</f>
        <v>1.0000000000000135</v>
      </c>
    </row>
    <row r="1902" spans="1:28" hidden="1" x14ac:dyDescent="0.2">
      <c r="A1902"/>
      <c r="B1902"/>
      <c r="C1902"/>
      <c r="D1902"/>
      <c r="E1902"/>
      <c r="F1902"/>
      <c r="G1902"/>
      <c r="H1902"/>
      <c r="I1902"/>
      <c r="J1902"/>
      <c r="K1902"/>
      <c r="L1902"/>
      <c r="M1902"/>
      <c r="N1902"/>
      <c r="O1902">
        <f t="shared" ref="O1902:O1930" si="533">O1901</f>
        <v>21</v>
      </c>
      <c r="P1902" s="224">
        <v>1</v>
      </c>
      <c r="Q1902">
        <f t="shared" si="521"/>
        <v>3.8518911607309557E+71</v>
      </c>
      <c r="R1902">
        <f t="shared" si="522"/>
        <v>1.5538846769737006E+84</v>
      </c>
      <c r="S1902">
        <f t="shared" si="523"/>
        <v>2.4788783992855788E-13</v>
      </c>
      <c r="T1902" s="225">
        <f t="shared" si="524"/>
        <v>0.99999999999999534</v>
      </c>
      <c r="U1902">
        <f t="shared" si="525"/>
        <v>4.9024069318394428E+71</v>
      </c>
      <c r="V1902">
        <f t="shared" si="526"/>
        <v>7.3994508427319102E+82</v>
      </c>
      <c r="W1902">
        <f t="shared" si="527"/>
        <v>6.6253659035451508E-12</v>
      </c>
      <c r="X1902" s="225">
        <f t="shared" si="528"/>
        <v>0.9999999999996888</v>
      </c>
      <c r="Y1902">
        <f t="shared" si="529"/>
        <v>6.7699905249210447E+71</v>
      </c>
      <c r="Z1902">
        <f t="shared" si="530"/>
        <v>7.3994508427319144E+81</v>
      </c>
      <c r="AA1902">
        <f t="shared" si="531"/>
        <v>9.1493148191812709E-11</v>
      </c>
      <c r="AB1902">
        <f t="shared" si="532"/>
        <v>0.99999999999511213</v>
      </c>
    </row>
    <row r="1903" spans="1:28" hidden="1" x14ac:dyDescent="0.2">
      <c r="A1903"/>
      <c r="B1903"/>
      <c r="C1903"/>
      <c r="D1903"/>
      <c r="E1903"/>
      <c r="F1903"/>
      <c r="G1903"/>
      <c r="H1903"/>
      <c r="I1903"/>
      <c r="J1903"/>
      <c r="K1903"/>
      <c r="L1903"/>
      <c r="M1903"/>
      <c r="N1903"/>
      <c r="O1903">
        <f t="shared" si="533"/>
        <v>21</v>
      </c>
      <c r="P1903" s="224">
        <v>2</v>
      </c>
      <c r="Q1903">
        <f t="shared" si="521"/>
        <v>4.4296748348406298E+72</v>
      </c>
      <c r="R1903">
        <f t="shared" si="522"/>
        <v>1.5538846769737006E+84</v>
      </c>
      <c r="S1903">
        <f t="shared" si="523"/>
        <v>2.8507101591784354E-12</v>
      </c>
      <c r="T1903" s="225">
        <f t="shared" si="524"/>
        <v>0.99999999999974742</v>
      </c>
      <c r="U1903">
        <f t="shared" si="525"/>
        <v>5.2000530669867899E+72</v>
      </c>
      <c r="V1903">
        <f t="shared" si="526"/>
        <v>7.3994508427319102E+82</v>
      </c>
      <c r="W1903">
        <f t="shared" si="527"/>
        <v>7.0276202619746133E-11</v>
      </c>
      <c r="X1903" s="225">
        <f t="shared" si="528"/>
        <v>0.99999999999306344</v>
      </c>
      <c r="Y1903">
        <f t="shared" si="529"/>
        <v>6.618249357983247E+72</v>
      </c>
      <c r="Z1903">
        <f t="shared" si="530"/>
        <v>7.3994508427319144E+81</v>
      </c>
      <c r="AA1903">
        <f t="shared" si="531"/>
        <v>8.9442439697859466E-10</v>
      </c>
      <c r="AB1903">
        <f t="shared" si="532"/>
        <v>0.99999999990361899</v>
      </c>
    </row>
    <row r="1904" spans="1:28" hidden="1" x14ac:dyDescent="0.2">
      <c r="A1904"/>
      <c r="B1904"/>
      <c r="C1904"/>
      <c r="D1904"/>
      <c r="E1904"/>
      <c r="F1904"/>
      <c r="G1904"/>
      <c r="H1904"/>
      <c r="I1904"/>
      <c r="J1904"/>
      <c r="K1904"/>
      <c r="L1904"/>
      <c r="M1904"/>
      <c r="N1904"/>
      <c r="O1904">
        <f t="shared" si="533"/>
        <v>21</v>
      </c>
      <c r="P1904" s="224">
        <v>3</v>
      </c>
      <c r="Q1904">
        <f t="shared" si="521"/>
        <v>3.5437398678724856E+73</v>
      </c>
      <c r="R1904">
        <f t="shared" si="522"/>
        <v>1.5538846769737006E+84</v>
      </c>
      <c r="S1904">
        <f t="shared" si="523"/>
        <v>2.2805681273427367E-11</v>
      </c>
      <c r="T1904" s="225">
        <f t="shared" si="524"/>
        <v>0.9999999999968967</v>
      </c>
      <c r="U1904">
        <f t="shared" si="525"/>
        <v>3.839051523528546E+73</v>
      </c>
      <c r="V1904">
        <f t="shared" si="526"/>
        <v>7.3994508427319102E+82</v>
      </c>
      <c r="W1904">
        <f t="shared" si="527"/>
        <v>5.1882924897047511E-10</v>
      </c>
      <c r="X1904" s="225">
        <f t="shared" si="528"/>
        <v>0.99999999992278721</v>
      </c>
      <c r="Y1904">
        <f t="shared" si="529"/>
        <v>4.5067126580552179E+73</v>
      </c>
      <c r="Z1904">
        <f t="shared" si="530"/>
        <v>7.3994508427319144E+81</v>
      </c>
      <c r="AA1904">
        <f t="shared" si="531"/>
        <v>6.0906042270446612E-9</v>
      </c>
      <c r="AB1904">
        <f t="shared" si="532"/>
        <v>0.99999999900919456</v>
      </c>
    </row>
    <row r="1905" spans="1:28" hidden="1" x14ac:dyDescent="0.2">
      <c r="A1905"/>
      <c r="B1905"/>
      <c r="C1905"/>
      <c r="D1905"/>
      <c r="E1905"/>
      <c r="F1905"/>
      <c r="G1905"/>
      <c r="H1905"/>
      <c r="I1905"/>
      <c r="J1905"/>
      <c r="K1905"/>
      <c r="L1905"/>
      <c r="M1905"/>
      <c r="N1905"/>
      <c r="O1905">
        <f t="shared" si="533"/>
        <v>21</v>
      </c>
      <c r="P1905" s="224">
        <v>4</v>
      </c>
      <c r="Q1905">
        <f t="shared" si="521"/>
        <v>2.2148374174203033E+74</v>
      </c>
      <c r="R1905">
        <f t="shared" si="522"/>
        <v>1.5538846769737006E+84</v>
      </c>
      <c r="S1905">
        <f t="shared" si="523"/>
        <v>1.4253550795892102E-10</v>
      </c>
      <c r="T1905" s="225">
        <f t="shared" si="524"/>
        <v>0.99999999997409106</v>
      </c>
      <c r="U1905">
        <f t="shared" si="525"/>
        <v>2.2148374174203033E+74</v>
      </c>
      <c r="V1905">
        <f t="shared" si="526"/>
        <v>7.3994508427319102E+82</v>
      </c>
      <c r="W1905">
        <f t="shared" si="527"/>
        <v>2.9932456671373406E-9</v>
      </c>
      <c r="X1905" s="225">
        <f t="shared" si="528"/>
        <v>0.99999999940395801</v>
      </c>
      <c r="Y1905">
        <f t="shared" si="529"/>
        <v>2.3994072022053408E+74</v>
      </c>
      <c r="Z1905">
        <f t="shared" si="530"/>
        <v>7.3994508427319144E+81</v>
      </c>
      <c r="AA1905">
        <f t="shared" si="531"/>
        <v>3.2426828060654667E-8</v>
      </c>
      <c r="AB1905">
        <f t="shared" si="532"/>
        <v>0.99999999291859032</v>
      </c>
    </row>
    <row r="1906" spans="1:28" hidden="1" x14ac:dyDescent="0.2">
      <c r="A1906"/>
      <c r="B1906"/>
      <c r="C1906"/>
      <c r="D1906"/>
      <c r="E1906"/>
      <c r="F1906"/>
      <c r="G1906"/>
      <c r="H1906"/>
      <c r="I1906"/>
      <c r="J1906"/>
      <c r="K1906"/>
      <c r="L1906"/>
      <c r="M1906"/>
      <c r="N1906"/>
      <c r="O1906">
        <f t="shared" si="533"/>
        <v>21</v>
      </c>
      <c r="P1906" s="224">
        <v>5</v>
      </c>
      <c r="Q1906">
        <f t="shared" si="521"/>
        <v>1.1517154570585638E+75</v>
      </c>
      <c r="R1906">
        <f t="shared" si="522"/>
        <v>1.5538846769737006E+84</v>
      </c>
      <c r="S1906">
        <f t="shared" si="523"/>
        <v>7.4118464138639318E-10</v>
      </c>
      <c r="T1906" s="225">
        <f t="shared" si="524"/>
        <v>0.99999999983155552</v>
      </c>
      <c r="U1906">
        <f t="shared" si="525"/>
        <v>1.0631219603617458E+75</v>
      </c>
      <c r="V1906">
        <f t="shared" si="526"/>
        <v>7.3994508427319102E+82</v>
      </c>
      <c r="W1906">
        <f t="shared" si="527"/>
        <v>1.4367579202259237E-8</v>
      </c>
      <c r="X1906" s="225">
        <f t="shared" si="528"/>
        <v>0.99999999641071236</v>
      </c>
      <c r="Y1906">
        <f t="shared" si="529"/>
        <v>1.0631219603617458E+75</v>
      </c>
      <c r="Z1906">
        <f t="shared" si="530"/>
        <v>7.3994508427319144E+81</v>
      </c>
      <c r="AA1906">
        <f t="shared" si="531"/>
        <v>1.4367579202259228E-7</v>
      </c>
      <c r="AB1906">
        <f t="shared" si="532"/>
        <v>0.99999996049176221</v>
      </c>
    </row>
    <row r="1907" spans="1:28" hidden="1" x14ac:dyDescent="0.2">
      <c r="A1907"/>
      <c r="B1907"/>
      <c r="C1907"/>
      <c r="D1907"/>
      <c r="E1907"/>
      <c r="F1907"/>
      <c r="G1907"/>
      <c r="H1907"/>
      <c r="I1907"/>
      <c r="J1907"/>
      <c r="K1907"/>
      <c r="L1907"/>
      <c r="M1907"/>
      <c r="N1907"/>
      <c r="O1907">
        <f t="shared" si="533"/>
        <v>21</v>
      </c>
      <c r="P1907" s="224">
        <v>6</v>
      </c>
      <c r="Q1907">
        <f t="shared" si="521"/>
        <v>5.1827195567635E+75</v>
      </c>
      <c r="R1907">
        <f t="shared" si="522"/>
        <v>1.5538846769737006E+84</v>
      </c>
      <c r="S1907">
        <f t="shared" si="523"/>
        <v>3.3353308862387456E-9</v>
      </c>
      <c r="T1907" s="225">
        <f t="shared" si="524"/>
        <v>0.99999999909037085</v>
      </c>
      <c r="U1907">
        <f t="shared" si="525"/>
        <v>4.4149092520578272E+75</v>
      </c>
      <c r="V1907">
        <f t="shared" si="526"/>
        <v>7.3994508427319102E+82</v>
      </c>
      <c r="W1907">
        <f t="shared" si="527"/>
        <v>5.9665363631604628E-8</v>
      </c>
      <c r="X1907" s="225">
        <f t="shared" si="528"/>
        <v>0.99999998204313312</v>
      </c>
      <c r="Y1907">
        <f t="shared" si="529"/>
        <v>4.0753008480533581E+75</v>
      </c>
      <c r="Z1907">
        <f t="shared" si="530"/>
        <v>7.3994508427319144E+81</v>
      </c>
      <c r="AA1907">
        <f t="shared" si="531"/>
        <v>5.5075720275327037E-7</v>
      </c>
      <c r="AB1907">
        <f t="shared" si="532"/>
        <v>0.99999981681597017</v>
      </c>
    </row>
    <row r="1908" spans="1:28" hidden="1" x14ac:dyDescent="0.2">
      <c r="A1908"/>
      <c r="B1908"/>
      <c r="C1908"/>
      <c r="D1908"/>
      <c r="E1908"/>
      <c r="F1908"/>
      <c r="G1908"/>
      <c r="H1908"/>
      <c r="I1908"/>
      <c r="J1908"/>
      <c r="K1908"/>
      <c r="L1908"/>
      <c r="M1908"/>
      <c r="N1908"/>
      <c r="O1908">
        <f t="shared" si="533"/>
        <v>21</v>
      </c>
      <c r="P1908" s="224">
        <v>7</v>
      </c>
      <c r="Q1908">
        <f t="shared" si="521"/>
        <v>2.0730878227054193E+76</v>
      </c>
      <c r="R1908">
        <f t="shared" si="522"/>
        <v>1.5538846769737006E+84</v>
      </c>
      <c r="S1908">
        <f t="shared" si="523"/>
        <v>1.3341323544955106E-8</v>
      </c>
      <c r="T1908" s="225">
        <f t="shared" si="524"/>
        <v>0.99999999575503995</v>
      </c>
      <c r="U1908">
        <f t="shared" si="525"/>
        <v>1.6288547178399577E+76</v>
      </c>
      <c r="V1908">
        <f t="shared" si="526"/>
        <v>7.3994508427319102E+82</v>
      </c>
      <c r="W1908">
        <f t="shared" si="527"/>
        <v>2.2013183849175723E-7</v>
      </c>
      <c r="X1908" s="225">
        <f t="shared" si="528"/>
        <v>0.99999992237776947</v>
      </c>
      <c r="Y1908">
        <f t="shared" si="529"/>
        <v>1.387542907789603E+76</v>
      </c>
      <c r="Z1908">
        <f t="shared" si="530"/>
        <v>7.3994508427319144E+81</v>
      </c>
      <c r="AA1908">
        <f t="shared" si="531"/>
        <v>1.8751971427075731E-6</v>
      </c>
      <c r="AB1908">
        <f t="shared" si="532"/>
        <v>0.99999926605876743</v>
      </c>
    </row>
    <row r="1909" spans="1:28" hidden="1" x14ac:dyDescent="0.2">
      <c r="A1909"/>
      <c r="B1909"/>
      <c r="C1909"/>
      <c r="D1909"/>
      <c r="E1909"/>
      <c r="F1909"/>
      <c r="G1909"/>
      <c r="H1909"/>
      <c r="I1909"/>
      <c r="J1909"/>
      <c r="K1909"/>
      <c r="L1909"/>
      <c r="M1909"/>
      <c r="N1909"/>
      <c r="O1909">
        <f t="shared" si="533"/>
        <v>21</v>
      </c>
      <c r="P1909" s="224">
        <v>8</v>
      </c>
      <c r="Q1909">
        <f t="shared" si="521"/>
        <v>7.5149433573070447E+76</v>
      </c>
      <c r="R1909">
        <f t="shared" si="522"/>
        <v>1.5538846769737006E+84</v>
      </c>
      <c r="S1909">
        <f t="shared" si="523"/>
        <v>4.8362297850461616E-8</v>
      </c>
      <c r="T1909" s="225">
        <f t="shared" si="524"/>
        <v>0.99999998241371646</v>
      </c>
      <c r="U1909">
        <f t="shared" si="525"/>
        <v>5.4418555346017248E+76</v>
      </c>
      <c r="V1909">
        <f t="shared" si="526"/>
        <v>7.3994508427319102E+82</v>
      </c>
      <c r="W1909">
        <f t="shared" si="527"/>
        <v>7.3544046041564987E-7</v>
      </c>
      <c r="X1909" s="225">
        <f t="shared" si="528"/>
        <v>0.99999970224593093</v>
      </c>
      <c r="Y1909">
        <f t="shared" si="529"/>
        <v>4.2757436343298874E+76</v>
      </c>
      <c r="Z1909">
        <f t="shared" si="530"/>
        <v>7.3994508427319144E+81</v>
      </c>
      <c r="AA1909">
        <f t="shared" si="531"/>
        <v>5.7784607604086212E-6</v>
      </c>
      <c r="AB1909">
        <f t="shared" si="532"/>
        <v>0.99999739086162476</v>
      </c>
    </row>
    <row r="1910" spans="1:28" hidden="1" x14ac:dyDescent="0.2">
      <c r="A1910"/>
      <c r="B1910"/>
      <c r="C1910"/>
      <c r="D1910"/>
      <c r="E1910"/>
      <c r="F1910"/>
      <c r="G1910"/>
      <c r="H1910"/>
      <c r="I1910"/>
      <c r="J1910"/>
      <c r="K1910"/>
      <c r="L1910"/>
      <c r="M1910"/>
      <c r="N1910"/>
      <c r="O1910">
        <f t="shared" si="533"/>
        <v>21</v>
      </c>
      <c r="P1910" s="224">
        <v>9</v>
      </c>
      <c r="Q1910">
        <f t="shared" si="521"/>
        <v>2.5049811191023543E+77</v>
      </c>
      <c r="R1910">
        <f t="shared" si="522"/>
        <v>1.5538846769737006E+84</v>
      </c>
      <c r="S1910">
        <f t="shared" si="523"/>
        <v>1.6120765950153912E-7</v>
      </c>
      <c r="T1910" s="225">
        <f t="shared" si="524"/>
        <v>0.99999993405141863</v>
      </c>
      <c r="U1910">
        <f t="shared" si="525"/>
        <v>1.6699874127348983E+77</v>
      </c>
      <c r="V1910">
        <f t="shared" si="526"/>
        <v>7.3994508427319102E+82</v>
      </c>
      <c r="W1910">
        <f t="shared" si="527"/>
        <v>2.2569072330215407E-6</v>
      </c>
      <c r="X1910" s="225">
        <f t="shared" si="528"/>
        <v>0.99999896680547051</v>
      </c>
      <c r="Y1910">
        <f t="shared" si="529"/>
        <v>1.2093012299114942E+77</v>
      </c>
      <c r="Z1910">
        <f t="shared" si="530"/>
        <v>7.3994508427319144E+81</v>
      </c>
      <c r="AA1910">
        <f t="shared" si="531"/>
        <v>1.6343121342569987E-5</v>
      </c>
      <c r="AB1910">
        <f t="shared" si="532"/>
        <v>0.99999161240086432</v>
      </c>
    </row>
    <row r="1911" spans="1:28" hidden="1" x14ac:dyDescent="0.2">
      <c r="A1911"/>
      <c r="B1911"/>
      <c r="C1911"/>
      <c r="D1911"/>
      <c r="E1911"/>
      <c r="F1911"/>
      <c r="G1911"/>
      <c r="H1911"/>
      <c r="I1911"/>
      <c r="J1911"/>
      <c r="K1911"/>
      <c r="L1911"/>
      <c r="M1911"/>
      <c r="N1911"/>
      <c r="O1911">
        <f t="shared" si="533"/>
        <v>21</v>
      </c>
      <c r="P1911" s="224">
        <v>10</v>
      </c>
      <c r="Q1911">
        <f t="shared" si="521"/>
        <v>7.7654414692173138E+77</v>
      </c>
      <c r="R1911">
        <f t="shared" si="522"/>
        <v>1.5538846769737006E+84</v>
      </c>
      <c r="S1911">
        <f t="shared" si="523"/>
        <v>4.9974374445477223E-7</v>
      </c>
      <c r="T1911" s="225">
        <f t="shared" si="524"/>
        <v>0.99999977284375907</v>
      </c>
      <c r="U1911">
        <f t="shared" si="525"/>
        <v>4.7594641262944769E+77</v>
      </c>
      <c r="V1911">
        <f t="shared" si="526"/>
        <v>7.3994508427319102E+82</v>
      </c>
      <c r="W1911">
        <f t="shared" si="527"/>
        <v>6.4321856141114133E-6</v>
      </c>
      <c r="X1911" s="225">
        <f t="shared" si="528"/>
        <v>0.99999670989823752</v>
      </c>
      <c r="Y1911">
        <f t="shared" si="529"/>
        <v>3.1729760841963085E+77</v>
      </c>
      <c r="Z1911">
        <f t="shared" si="530"/>
        <v>7.3994508427319144E+81</v>
      </c>
      <c r="AA1911">
        <f t="shared" si="531"/>
        <v>4.2881237427409274E-5</v>
      </c>
      <c r="AB1911">
        <f t="shared" si="532"/>
        <v>0.99997526927952174</v>
      </c>
    </row>
    <row r="1912" spans="1:28" hidden="1" x14ac:dyDescent="0.2">
      <c r="A1912"/>
      <c r="B1912"/>
      <c r="C1912"/>
      <c r="D1912"/>
      <c r="E1912"/>
      <c r="F1912"/>
      <c r="G1912"/>
      <c r="H1912"/>
      <c r="I1912"/>
      <c r="J1912"/>
      <c r="K1912"/>
      <c r="L1912"/>
      <c r="M1912"/>
      <c r="N1912"/>
      <c r="O1912">
        <f t="shared" si="533"/>
        <v>21</v>
      </c>
      <c r="P1912" s="224">
        <v>11</v>
      </c>
      <c r="Q1912">
        <f t="shared" si="521"/>
        <v>2.2590375183177584E+78</v>
      </c>
      <c r="R1912">
        <f t="shared" si="522"/>
        <v>1.5538846769737006E+84</v>
      </c>
      <c r="S1912">
        <f t="shared" si="523"/>
        <v>1.4537999838684248E-6</v>
      </c>
      <c r="T1912" s="225">
        <f t="shared" si="524"/>
        <v>0.99999927310001457</v>
      </c>
      <c r="U1912">
        <f t="shared" si="525"/>
        <v>1.2707086040537418E+78</v>
      </c>
      <c r="V1912">
        <f t="shared" si="526"/>
        <v>7.3994508427319102E+82</v>
      </c>
      <c r="W1912">
        <f t="shared" si="527"/>
        <v>1.7173012309445797E-5</v>
      </c>
      <c r="X1912" s="225">
        <f t="shared" si="528"/>
        <v>0.99999027771262339</v>
      </c>
      <c r="Y1912">
        <f t="shared" si="529"/>
        <v>7.7882140248455059E+77</v>
      </c>
      <c r="Z1912">
        <f t="shared" si="530"/>
        <v>7.3994508427319144E+81</v>
      </c>
      <c r="AA1912">
        <f t="shared" si="531"/>
        <v>1.0525394641273214E-4</v>
      </c>
      <c r="AB1912">
        <f t="shared" si="532"/>
        <v>0.99993238804209428</v>
      </c>
    </row>
    <row r="1913" spans="1:28" hidden="1" x14ac:dyDescent="0.2">
      <c r="A1913"/>
      <c r="B1913"/>
      <c r="C1913"/>
      <c r="D1913"/>
      <c r="E1913"/>
      <c r="F1913"/>
      <c r="G1913"/>
      <c r="H1913"/>
      <c r="I1913"/>
      <c r="J1913"/>
      <c r="K1913"/>
      <c r="L1913"/>
      <c r="M1913"/>
      <c r="N1913"/>
      <c r="O1913">
        <f t="shared" si="533"/>
        <v>21</v>
      </c>
      <c r="P1913" s="224">
        <v>12</v>
      </c>
      <c r="Q1913">
        <f t="shared" si="521"/>
        <v>6.2123531753739695E+78</v>
      </c>
      <c r="R1913">
        <f t="shared" si="522"/>
        <v>1.5538846769737006E+84</v>
      </c>
      <c r="S1913">
        <f t="shared" si="523"/>
        <v>3.9979499556382541E-6</v>
      </c>
      <c r="T1913" s="225">
        <f t="shared" si="524"/>
        <v>0.99999781930003073</v>
      </c>
      <c r="U1913">
        <f t="shared" si="525"/>
        <v>3.2003031509501573E+78</v>
      </c>
      <c r="V1913">
        <f t="shared" si="526"/>
        <v>7.3994508427319102E+82</v>
      </c>
      <c r="W1913">
        <f t="shared" si="527"/>
        <v>4.3250549520085619E-5</v>
      </c>
      <c r="X1913" s="225">
        <f t="shared" si="528"/>
        <v>0.99997310470031398</v>
      </c>
      <c r="Y1913">
        <f t="shared" si="529"/>
        <v>1.8001705224094673E+78</v>
      </c>
      <c r="Z1913">
        <f t="shared" si="530"/>
        <v>7.3994508427319144E+81</v>
      </c>
      <c r="AA1913">
        <f t="shared" si="531"/>
        <v>2.4328434105048196E-4</v>
      </c>
      <c r="AB1913">
        <f t="shared" si="532"/>
        <v>0.99982713409568158</v>
      </c>
    </row>
    <row r="1914" spans="1:28" hidden="1" x14ac:dyDescent="0.2">
      <c r="A1914"/>
      <c r="B1914"/>
      <c r="C1914"/>
      <c r="D1914"/>
      <c r="E1914"/>
      <c r="F1914"/>
      <c r="G1914"/>
      <c r="H1914"/>
      <c r="I1914"/>
      <c r="J1914"/>
      <c r="K1914"/>
      <c r="L1914"/>
      <c r="M1914"/>
      <c r="N1914"/>
      <c r="O1914">
        <f t="shared" si="533"/>
        <v>21</v>
      </c>
      <c r="P1914" s="224">
        <v>13</v>
      </c>
      <c r="Q1914">
        <f t="shared" si="521"/>
        <v>1.6247692920208449E+79</v>
      </c>
      <c r="R1914">
        <f t="shared" si="522"/>
        <v>1.5538846769737006E+84</v>
      </c>
      <c r="S1914">
        <f t="shared" si="523"/>
        <v>1.0456176807053642E-5</v>
      </c>
      <c r="T1914" s="225">
        <f t="shared" si="524"/>
        <v>0.99999382135007508</v>
      </c>
      <c r="U1914">
        <f t="shared" si="525"/>
        <v>7.645973138921809E+78</v>
      </c>
      <c r="V1914">
        <f t="shared" si="526"/>
        <v>7.3994508427319102E+82</v>
      </c>
      <c r="W1914">
        <f t="shared" si="527"/>
        <v>1.0333162962265023E-4</v>
      </c>
      <c r="X1914" s="225">
        <f t="shared" si="528"/>
        <v>0.99992985415079394</v>
      </c>
      <c r="Y1914">
        <f t="shared" si="529"/>
        <v>3.9388346473232709E+78</v>
      </c>
      <c r="Z1914">
        <f t="shared" si="530"/>
        <v>7.3994508427319144E+81</v>
      </c>
      <c r="AA1914">
        <f t="shared" si="531"/>
        <v>5.3231445563182273E-4</v>
      </c>
      <c r="AB1914">
        <f t="shared" si="532"/>
        <v>0.9995838497546311</v>
      </c>
    </row>
    <row r="1915" spans="1:28" hidden="1" x14ac:dyDescent="0.2">
      <c r="A1915"/>
      <c r="B1915"/>
      <c r="C1915"/>
      <c r="D1915"/>
      <c r="E1915"/>
      <c r="F1915"/>
      <c r="G1915"/>
      <c r="H1915"/>
      <c r="I1915"/>
      <c r="J1915"/>
      <c r="K1915"/>
      <c r="L1915"/>
      <c r="M1915"/>
      <c r="N1915"/>
      <c r="O1915">
        <f t="shared" si="533"/>
        <v>21</v>
      </c>
      <c r="P1915" s="224">
        <v>14</v>
      </c>
      <c r="Q1915">
        <f t="shared" si="521"/>
        <v>4.0619232300521015E+79</v>
      </c>
      <c r="R1915">
        <f t="shared" si="522"/>
        <v>1.5538846769737006E+84</v>
      </c>
      <c r="S1915">
        <f t="shared" si="523"/>
        <v>2.6140442017634036E-5</v>
      </c>
      <c r="T1915" s="225">
        <f t="shared" si="524"/>
        <v>0.99998336517326802</v>
      </c>
      <c r="U1915">
        <f t="shared" si="525"/>
        <v>1.7408242414509053E+79</v>
      </c>
      <c r="V1915">
        <f t="shared" si="526"/>
        <v>7.3994508427319102E+82</v>
      </c>
      <c r="W1915">
        <f t="shared" si="527"/>
        <v>2.3526397815870688E-4</v>
      </c>
      <c r="X1915" s="225">
        <f t="shared" si="528"/>
        <v>0.99982652252117132</v>
      </c>
      <c r="Y1915">
        <f t="shared" si="529"/>
        <v>8.1921140774162233E+78</v>
      </c>
      <c r="Z1915">
        <f t="shared" si="530"/>
        <v>7.3994508427319144E+81</v>
      </c>
      <c r="AA1915">
        <f t="shared" si="531"/>
        <v>1.1071246030998232E-3</v>
      </c>
      <c r="AB1915">
        <f t="shared" si="532"/>
        <v>0.99905153529899926</v>
      </c>
    </row>
    <row r="1916" spans="1:28" hidden="1" x14ac:dyDescent="0.2">
      <c r="A1916"/>
      <c r="B1916"/>
      <c r="C1916"/>
      <c r="D1916"/>
      <c r="E1916"/>
      <c r="F1916"/>
      <c r="G1916"/>
      <c r="H1916"/>
      <c r="I1916"/>
      <c r="J1916"/>
      <c r="K1916"/>
      <c r="L1916"/>
      <c r="M1916"/>
      <c r="N1916"/>
      <c r="O1916">
        <f t="shared" si="533"/>
        <v>21</v>
      </c>
      <c r="P1916" s="224">
        <v>15</v>
      </c>
      <c r="Q1916">
        <f t="shared" si="521"/>
        <v>9.7486157521251368E+79</v>
      </c>
      <c r="R1916">
        <f t="shared" si="522"/>
        <v>1.5538846769737006E+84</v>
      </c>
      <c r="S1916">
        <f t="shared" si="523"/>
        <v>6.2737060842322289E-5</v>
      </c>
      <c r="T1916" s="225">
        <f t="shared" si="524"/>
        <v>0.99995722473125037</v>
      </c>
      <c r="U1916">
        <f t="shared" si="525"/>
        <v>3.7911283480486281E+79</v>
      </c>
      <c r="V1916">
        <f t="shared" si="526"/>
        <v>7.3994508427319102E+82</v>
      </c>
      <c r="W1916">
        <f t="shared" si="527"/>
        <v>5.1235266354562696E-4</v>
      </c>
      <c r="X1916" s="225">
        <f t="shared" si="528"/>
        <v>0.99959125854301256</v>
      </c>
      <c r="Y1916">
        <f t="shared" si="529"/>
        <v>1.6247692920208449E+79</v>
      </c>
      <c r="Z1916">
        <f t="shared" si="530"/>
        <v>7.3994508427319144E+81</v>
      </c>
      <c r="AA1916">
        <f t="shared" si="531"/>
        <v>2.1957971294812627E-3</v>
      </c>
      <c r="AB1916">
        <f t="shared" si="532"/>
        <v>0.99794441069589945</v>
      </c>
    </row>
    <row r="1917" spans="1:28" hidden="1" x14ac:dyDescent="0.2">
      <c r="A1917"/>
      <c r="B1917"/>
      <c r="C1917"/>
      <c r="D1917"/>
      <c r="E1917"/>
      <c r="F1917"/>
      <c r="G1917"/>
      <c r="H1917"/>
      <c r="I1917"/>
      <c r="J1917"/>
      <c r="K1917"/>
      <c r="L1917"/>
      <c r="M1917"/>
      <c r="N1917"/>
      <c r="O1917">
        <f t="shared" si="533"/>
        <v>21</v>
      </c>
      <c r="P1917" s="224">
        <v>16</v>
      </c>
      <c r="Q1917">
        <f t="shared" si="521"/>
        <v>2.2543673926788771E+80</v>
      </c>
      <c r="R1917">
        <f t="shared" si="522"/>
        <v>1.5538846769737006E+84</v>
      </c>
      <c r="S1917">
        <f t="shared" si="523"/>
        <v>1.4507945319786639E-4</v>
      </c>
      <c r="T1917" s="225">
        <f t="shared" si="524"/>
        <v>0.99989448767040801</v>
      </c>
      <c r="U1917">
        <f t="shared" si="525"/>
        <v>7.9207502986016726E+79</v>
      </c>
      <c r="V1917">
        <f t="shared" si="526"/>
        <v>7.3994508427319102E+82</v>
      </c>
      <c r="W1917">
        <f t="shared" si="527"/>
        <v>1.0704511006221235E-3</v>
      </c>
      <c r="X1917" s="225">
        <f t="shared" si="528"/>
        <v>0.99907890587946691</v>
      </c>
      <c r="Y1917">
        <f t="shared" si="529"/>
        <v>3.0802917827895106E+79</v>
      </c>
      <c r="Z1917">
        <f t="shared" si="530"/>
        <v>7.3994508427319144E+81</v>
      </c>
      <c r="AA1917">
        <f t="shared" si="531"/>
        <v>4.1628653913082167E-3</v>
      </c>
      <c r="AB1917">
        <f t="shared" si="532"/>
        <v>0.99574861356641819</v>
      </c>
    </row>
    <row r="1918" spans="1:28" hidden="1" x14ac:dyDescent="0.2">
      <c r="A1918"/>
      <c r="B1918"/>
      <c r="C1918"/>
      <c r="D1918"/>
      <c r="E1918"/>
      <c r="F1918"/>
      <c r="G1918"/>
      <c r="H1918"/>
      <c r="I1918"/>
      <c r="J1918"/>
      <c r="K1918"/>
      <c r="L1918"/>
      <c r="M1918"/>
      <c r="N1918"/>
      <c r="O1918">
        <f t="shared" si="533"/>
        <v>21</v>
      </c>
      <c r="P1918" s="224">
        <v>17</v>
      </c>
      <c r="Q1918">
        <f t="shared" si="521"/>
        <v>5.0391741718705848E+80</v>
      </c>
      <c r="R1918">
        <f t="shared" si="522"/>
        <v>1.5538846769737006E+84</v>
      </c>
      <c r="S1918">
        <f t="shared" si="523"/>
        <v>3.242952483246524E-4</v>
      </c>
      <c r="T1918" s="225">
        <f t="shared" si="524"/>
        <v>0.99974940821721014</v>
      </c>
      <c r="U1918">
        <f t="shared" si="525"/>
        <v>1.591318159538031E+80</v>
      </c>
      <c r="V1918">
        <f t="shared" si="526"/>
        <v>7.3994508427319102E+82</v>
      </c>
      <c r="W1918">
        <f t="shared" si="527"/>
        <v>2.1505895415213127E-3</v>
      </c>
      <c r="X1918" s="225">
        <f t="shared" si="528"/>
        <v>0.99800845477884481</v>
      </c>
      <c r="Y1918">
        <f t="shared" si="529"/>
        <v>5.5911178578364755E+79</v>
      </c>
      <c r="Z1918">
        <f t="shared" si="530"/>
        <v>7.3994508427319144E+81</v>
      </c>
      <c r="AA1918">
        <f t="shared" si="531"/>
        <v>7.5561254161561628E-3</v>
      </c>
      <c r="AB1918">
        <f t="shared" si="532"/>
        <v>0.99158574817511003</v>
      </c>
    </row>
    <row r="1919" spans="1:28" hidden="1" x14ac:dyDescent="0.2">
      <c r="A1919"/>
      <c r="B1919"/>
      <c r="C1919"/>
      <c r="D1919"/>
      <c r="E1919"/>
      <c r="F1919"/>
      <c r="G1919"/>
      <c r="H1919"/>
      <c r="I1919"/>
      <c r="J1919"/>
      <c r="K1919"/>
      <c r="L1919"/>
      <c r="M1919"/>
      <c r="N1919"/>
      <c r="O1919">
        <f t="shared" si="533"/>
        <v>21</v>
      </c>
      <c r="P1919" s="224">
        <v>18</v>
      </c>
      <c r="Q1919">
        <f t="shared" si="521"/>
        <v>1.0918210705719475E+81</v>
      </c>
      <c r="R1919">
        <f t="shared" si="522"/>
        <v>1.5538846769737006E+84</v>
      </c>
      <c r="S1919">
        <f t="shared" si="523"/>
        <v>7.0263970470340546E-4</v>
      </c>
      <c r="T1919" s="225">
        <f t="shared" si="524"/>
        <v>0.99942511296888548</v>
      </c>
      <c r="U1919">
        <f t="shared" si="525"/>
        <v>3.0794953272542476E+80</v>
      </c>
      <c r="V1919">
        <f t="shared" si="526"/>
        <v>7.3994508427319102E+82</v>
      </c>
      <c r="W1919">
        <f t="shared" si="527"/>
        <v>4.1617890201663729E-3</v>
      </c>
      <c r="X1919" s="225">
        <f t="shared" si="528"/>
        <v>0.99585786523732345</v>
      </c>
      <c r="Y1919">
        <f t="shared" si="529"/>
        <v>9.7247220860657493E+79</v>
      </c>
      <c r="Z1919">
        <f t="shared" si="530"/>
        <v>7.3994508427319144E+81</v>
      </c>
      <c r="AA1919">
        <f t="shared" si="531"/>
        <v>1.3142491642630243E-2</v>
      </c>
      <c r="AB1919">
        <f t="shared" si="532"/>
        <v>0.98402962275895389</v>
      </c>
    </row>
    <row r="1920" spans="1:28" hidden="1" x14ac:dyDescent="0.2">
      <c r="A1920"/>
      <c r="B1920"/>
      <c r="C1920"/>
      <c r="D1920"/>
      <c r="E1920"/>
      <c r="F1920"/>
      <c r="G1920"/>
      <c r="H1920"/>
      <c r="I1920"/>
      <c r="J1920"/>
      <c r="K1920"/>
      <c r="L1920"/>
      <c r="M1920"/>
      <c r="N1920"/>
      <c r="O1920">
        <f t="shared" si="533"/>
        <v>21</v>
      </c>
      <c r="P1920" s="224">
        <v>19</v>
      </c>
      <c r="Q1920">
        <f t="shared" si="521"/>
        <v>2.2985706748883259E+81</v>
      </c>
      <c r="R1920">
        <f t="shared" si="522"/>
        <v>1.5538846769737006E+84</v>
      </c>
      <c r="S1920">
        <f t="shared" si="523"/>
        <v>1.4792414835861265E-3</v>
      </c>
      <c r="T1920" s="225">
        <f t="shared" si="524"/>
        <v>0.99872247326418206</v>
      </c>
      <c r="U1920">
        <f t="shared" si="525"/>
        <v>5.7464266872207726E+80</v>
      </c>
      <c r="V1920">
        <f t="shared" si="526"/>
        <v>7.3994508427319102E+82</v>
      </c>
      <c r="W1920">
        <f t="shared" si="527"/>
        <v>7.7660177888271044E-3</v>
      </c>
      <c r="X1920" s="225">
        <f t="shared" si="528"/>
        <v>0.99169607621715705</v>
      </c>
      <c r="Y1920">
        <f t="shared" si="529"/>
        <v>1.6207870143443398E+80</v>
      </c>
      <c r="Z1920">
        <f t="shared" si="530"/>
        <v>7.3994508427319144E+81</v>
      </c>
      <c r="AA1920">
        <f t="shared" si="531"/>
        <v>2.1904152737717723E-2</v>
      </c>
      <c r="AB1920">
        <f t="shared" si="532"/>
        <v>0.97088713111632363</v>
      </c>
    </row>
    <row r="1921" spans="1:28" hidden="1" x14ac:dyDescent="0.2">
      <c r="A1921"/>
      <c r="B1921"/>
      <c r="C1921"/>
      <c r="D1921"/>
      <c r="E1921"/>
      <c r="F1921"/>
      <c r="G1921"/>
      <c r="H1921"/>
      <c r="I1921"/>
      <c r="J1921"/>
      <c r="K1921"/>
      <c r="L1921"/>
      <c r="M1921"/>
      <c r="N1921"/>
      <c r="O1921">
        <f t="shared" si="533"/>
        <v>21</v>
      </c>
      <c r="P1921" s="224">
        <v>20</v>
      </c>
      <c r="Q1921">
        <f t="shared" si="521"/>
        <v>4.712069883521046E+81</v>
      </c>
      <c r="R1921">
        <f t="shared" si="522"/>
        <v>1.5538846769737006E+84</v>
      </c>
      <c r="S1921">
        <f t="shared" si="523"/>
        <v>3.0324450413515454E-3</v>
      </c>
      <c r="T1921" s="225">
        <f t="shared" si="524"/>
        <v>0.99724323178059593</v>
      </c>
      <c r="U1921">
        <f t="shared" si="525"/>
        <v>1.0343568036997471E+81</v>
      </c>
      <c r="V1921">
        <f t="shared" si="526"/>
        <v>7.3994508427319102E+82</v>
      </c>
      <c r="W1921">
        <f t="shared" si="527"/>
        <v>1.3978832019888896E-2</v>
      </c>
      <c r="X1921" s="225">
        <f t="shared" si="528"/>
        <v>0.98393005842832992</v>
      </c>
      <c r="Y1921">
        <f t="shared" si="529"/>
        <v>2.5858920092493487E+80</v>
      </c>
      <c r="Z1921">
        <f t="shared" si="530"/>
        <v>7.3994508427319144E+81</v>
      </c>
      <c r="AA1921">
        <f t="shared" si="531"/>
        <v>3.4947080049721968E-2</v>
      </c>
      <c r="AB1921">
        <f t="shared" si="532"/>
        <v>0.9489829783786059</v>
      </c>
    </row>
    <row r="1922" spans="1:28" hidden="1" x14ac:dyDescent="0.2">
      <c r="A1922"/>
      <c r="B1922"/>
      <c r="C1922"/>
      <c r="D1922"/>
      <c r="E1922"/>
      <c r="F1922"/>
      <c r="G1922"/>
      <c r="H1922"/>
      <c r="I1922"/>
      <c r="J1922"/>
      <c r="K1922"/>
      <c r="L1922"/>
      <c r="M1922"/>
      <c r="N1922"/>
      <c r="O1922">
        <f t="shared" si="533"/>
        <v>21</v>
      </c>
      <c r="P1922" s="224">
        <v>21</v>
      </c>
      <c r="Q1922">
        <f t="shared" si="521"/>
        <v>9.4241397670420043E+81</v>
      </c>
      <c r="R1922">
        <f t="shared" si="522"/>
        <v>1.5538846769737006E+84</v>
      </c>
      <c r="S1922">
        <f t="shared" si="523"/>
        <v>6.0648900827030344E-3</v>
      </c>
      <c r="T1922" s="225">
        <f t="shared" si="524"/>
        <v>0.99421078673924435</v>
      </c>
      <c r="U1922">
        <f t="shared" si="525"/>
        <v>1.7950742413413513E+81</v>
      </c>
      <c r="V1922">
        <f t="shared" si="526"/>
        <v>7.3994508427319102E+82</v>
      </c>
      <c r="W1922">
        <f t="shared" si="527"/>
        <v>2.425956033081236E-2</v>
      </c>
      <c r="X1922" s="225">
        <f t="shared" si="528"/>
        <v>0.969951226408441</v>
      </c>
      <c r="Y1922">
        <f t="shared" si="529"/>
        <v>3.9404068712371325E+80</v>
      </c>
      <c r="Z1922">
        <f t="shared" si="530"/>
        <v>7.3994508427319144E+81</v>
      </c>
      <c r="AA1922">
        <f t="shared" si="531"/>
        <v>5.3252693409100542E-2</v>
      </c>
      <c r="AB1922">
        <f t="shared" si="532"/>
        <v>0.91403589832888399</v>
      </c>
    </row>
    <row r="1923" spans="1:28" hidden="1" x14ac:dyDescent="0.2">
      <c r="A1923"/>
      <c r="B1923"/>
      <c r="C1923"/>
      <c r="D1923"/>
      <c r="E1923"/>
      <c r="F1923"/>
      <c r="G1923"/>
      <c r="H1923"/>
      <c r="I1923"/>
      <c r="J1923"/>
      <c r="K1923"/>
      <c r="L1923"/>
      <c r="M1923"/>
      <c r="N1923"/>
      <c r="O1923">
        <f t="shared" si="533"/>
        <v>21</v>
      </c>
      <c r="P1923" s="224">
        <v>22</v>
      </c>
      <c r="Q1923">
        <f t="shared" si="521"/>
        <v>1.8419909544673416E+82</v>
      </c>
      <c r="R1923">
        <f t="shared" si="522"/>
        <v>1.5538846769737006E+84</v>
      </c>
      <c r="S1923">
        <f t="shared" si="523"/>
        <v>1.1854103343465284E-2</v>
      </c>
      <c r="T1923" s="225">
        <f t="shared" si="524"/>
        <v>0.98814589665654129</v>
      </c>
      <c r="U1923">
        <f t="shared" si="525"/>
        <v>2.998589925877001E+81</v>
      </c>
      <c r="V1923">
        <f t="shared" si="526"/>
        <v>7.3994508427319102E+82</v>
      </c>
      <c r="W1923">
        <f t="shared" si="527"/>
        <v>4.0524492825333887E-2</v>
      </c>
      <c r="X1923" s="225">
        <f t="shared" si="528"/>
        <v>0.94569166607762867</v>
      </c>
      <c r="Y1923">
        <f t="shared" si="529"/>
        <v>5.7115998588133893E+80</v>
      </c>
      <c r="Z1923">
        <f t="shared" si="530"/>
        <v>7.3994508427319144E+81</v>
      </c>
      <c r="AA1923">
        <f t="shared" si="531"/>
        <v>7.7189510143493817E-2</v>
      </c>
      <c r="AB1923">
        <f t="shared" si="532"/>
        <v>0.86078320491978344</v>
      </c>
    </row>
    <row r="1924" spans="1:28" hidden="1" x14ac:dyDescent="0.2">
      <c r="A1924"/>
      <c r="B1924"/>
      <c r="C1924"/>
      <c r="D1924"/>
      <c r="E1924"/>
      <c r="F1924"/>
      <c r="G1924"/>
      <c r="H1924"/>
      <c r="I1924"/>
      <c r="J1924"/>
      <c r="K1924"/>
      <c r="L1924"/>
      <c r="M1924"/>
      <c r="N1924"/>
      <c r="O1924">
        <f t="shared" si="533"/>
        <v>21</v>
      </c>
      <c r="P1924" s="224">
        <v>23</v>
      </c>
      <c r="Q1924">
        <f t="shared" si="521"/>
        <v>3.5238087824592065E+82</v>
      </c>
      <c r="R1924">
        <f t="shared" si="522"/>
        <v>1.5538846769737006E+84</v>
      </c>
      <c r="S1924">
        <f t="shared" si="523"/>
        <v>2.267741509184627E-2</v>
      </c>
      <c r="T1924" s="225">
        <f t="shared" si="524"/>
        <v>0.97629179331307603</v>
      </c>
      <c r="U1924">
        <f t="shared" si="525"/>
        <v>4.8051937942626317E+81</v>
      </c>
      <c r="V1924">
        <f t="shared" si="526"/>
        <v>7.3994508427319102E+82</v>
      </c>
      <c r="W1924">
        <f t="shared" si="527"/>
        <v>6.4939870490288071E-2</v>
      </c>
      <c r="X1924" s="225">
        <f t="shared" si="528"/>
        <v>0.90516717325229479</v>
      </c>
      <c r="Y1924">
        <f t="shared" si="529"/>
        <v>7.8224085022878296E+80</v>
      </c>
      <c r="Z1924">
        <f t="shared" si="530"/>
        <v>7.3994508427319144E+81</v>
      </c>
      <c r="AA1924">
        <f t="shared" si="531"/>
        <v>0.1057160682400014</v>
      </c>
      <c r="AB1924">
        <f t="shared" si="532"/>
        <v>0.7835936947762896</v>
      </c>
    </row>
    <row r="1925" spans="1:28" hidden="1" x14ac:dyDescent="0.2">
      <c r="A1925"/>
      <c r="B1925"/>
      <c r="C1925"/>
      <c r="D1925"/>
      <c r="E1925"/>
      <c r="F1925"/>
      <c r="G1925"/>
      <c r="H1925"/>
      <c r="I1925"/>
      <c r="J1925"/>
      <c r="K1925"/>
      <c r="L1925"/>
      <c r="M1925"/>
      <c r="N1925"/>
      <c r="O1925">
        <f t="shared" si="533"/>
        <v>21</v>
      </c>
      <c r="P1925" s="224">
        <v>24</v>
      </c>
      <c r="Q1925">
        <f t="shared" si="521"/>
        <v>6.6071414671112833E+82</v>
      </c>
      <c r="R1925">
        <f t="shared" si="522"/>
        <v>1.5538846769737006E+84</v>
      </c>
      <c r="S1925">
        <f t="shared" si="523"/>
        <v>4.2520153297213502E-2</v>
      </c>
      <c r="T1925" s="225">
        <f t="shared" si="524"/>
        <v>0.95361437822122974</v>
      </c>
      <c r="U1925">
        <f t="shared" si="525"/>
        <v>7.3412682967900125E+81</v>
      </c>
      <c r="V1925">
        <f t="shared" si="526"/>
        <v>7.3994508427319102E+82</v>
      </c>
      <c r="W1925">
        <f t="shared" si="527"/>
        <v>9.921369102682738E-2</v>
      </c>
      <c r="X1925" s="225">
        <f t="shared" si="528"/>
        <v>0.84022730276200674</v>
      </c>
      <c r="Y1925">
        <f t="shared" si="529"/>
        <v>1.0010820404713813E+81</v>
      </c>
      <c r="Z1925">
        <f t="shared" si="530"/>
        <v>7.3994508427319144E+81</v>
      </c>
      <c r="AA1925">
        <f t="shared" si="531"/>
        <v>0.13529139685476671</v>
      </c>
      <c r="AB1925">
        <f t="shared" si="532"/>
        <v>0.67787762653628825</v>
      </c>
    </row>
    <row r="1926" spans="1:28" hidden="1" x14ac:dyDescent="0.2">
      <c r="A1926"/>
      <c r="B1926"/>
      <c r="C1926"/>
      <c r="D1926"/>
      <c r="E1926"/>
      <c r="F1926"/>
      <c r="G1926"/>
      <c r="H1926"/>
      <c r="I1926"/>
      <c r="J1926"/>
      <c r="K1926"/>
      <c r="L1926"/>
      <c r="M1926"/>
      <c r="N1926"/>
      <c r="O1926">
        <f t="shared" si="533"/>
        <v>21</v>
      </c>
      <c r="P1926" s="224">
        <v>25</v>
      </c>
      <c r="Q1926">
        <f t="shared" si="521"/>
        <v>1.215714029948418E+83</v>
      </c>
      <c r="R1926">
        <f t="shared" si="522"/>
        <v>1.5538846769737006E+84</v>
      </c>
      <c r="S1926">
        <f t="shared" si="523"/>
        <v>7.8237082066869107E-2</v>
      </c>
      <c r="T1926" s="225">
        <f t="shared" si="524"/>
        <v>0.91109422492401626</v>
      </c>
      <c r="U1926">
        <f t="shared" si="525"/>
        <v>1.0571426347378054E+82</v>
      </c>
      <c r="V1926">
        <f t="shared" si="526"/>
        <v>7.3994508427319102E+82</v>
      </c>
      <c r="W1926">
        <f t="shared" si="527"/>
        <v>0.14286771507863733</v>
      </c>
      <c r="X1926" s="225">
        <f t="shared" si="528"/>
        <v>0.74101361173517932</v>
      </c>
      <c r="Y1926">
        <f t="shared" si="529"/>
        <v>1.1746029274864021E+81</v>
      </c>
      <c r="Z1926">
        <f t="shared" si="530"/>
        <v>7.3994508427319144E+81</v>
      </c>
      <c r="AA1926">
        <f t="shared" si="531"/>
        <v>0.15874190564292376</v>
      </c>
      <c r="AB1926">
        <f t="shared" si="532"/>
        <v>0.54258622968152148</v>
      </c>
    </row>
    <row r="1927" spans="1:28" hidden="1" x14ac:dyDescent="0.2">
      <c r="A1927"/>
      <c r="B1927"/>
      <c r="C1927"/>
      <c r="D1927"/>
      <c r="E1927"/>
      <c r="F1927"/>
      <c r="G1927"/>
      <c r="H1927"/>
      <c r="I1927"/>
      <c r="J1927"/>
      <c r="K1927"/>
      <c r="L1927"/>
      <c r="M1927"/>
      <c r="N1927"/>
      <c r="O1927">
        <f t="shared" si="533"/>
        <v>21</v>
      </c>
      <c r="P1927" s="224">
        <v>26</v>
      </c>
      <c r="Q1927">
        <f t="shared" si="521"/>
        <v>2.1976369002914423E+83</v>
      </c>
      <c r="R1927">
        <f t="shared" si="522"/>
        <v>1.5538846769737006E+84</v>
      </c>
      <c r="S1927">
        <f t="shared" si="523"/>
        <v>0.14142857142857565</v>
      </c>
      <c r="T1927" s="225">
        <f t="shared" si="524"/>
        <v>0.83285714285714718</v>
      </c>
      <c r="U1927">
        <f t="shared" si="525"/>
        <v>1.4027469576327897E+82</v>
      </c>
      <c r="V1927">
        <f t="shared" si="526"/>
        <v>7.3994508427319102E+82</v>
      </c>
      <c r="W1927">
        <f t="shared" si="527"/>
        <v>0.18957446808510581</v>
      </c>
      <c r="X1927" s="225">
        <f t="shared" si="528"/>
        <v>0.59814589665654205</v>
      </c>
      <c r="Y1927">
        <f t="shared" si="529"/>
        <v>1.2197799631590061E+81</v>
      </c>
      <c r="Z1927">
        <f t="shared" si="530"/>
        <v>7.3994508427319144E+81</v>
      </c>
      <c r="AA1927">
        <f t="shared" si="531"/>
        <v>0.16484736355227372</v>
      </c>
      <c r="AB1927">
        <f t="shared" si="532"/>
        <v>0.3838443240385977</v>
      </c>
    </row>
    <row r="1928" spans="1:28" hidden="1" x14ac:dyDescent="0.2">
      <c r="A1928"/>
      <c r="B1928"/>
      <c r="C1928"/>
      <c r="D1928"/>
      <c r="E1928"/>
      <c r="F1928"/>
      <c r="G1928"/>
      <c r="H1928"/>
      <c r="I1928"/>
      <c r="J1928"/>
      <c r="K1928"/>
      <c r="L1928"/>
      <c r="M1928"/>
      <c r="N1928"/>
      <c r="O1928">
        <f t="shared" si="533"/>
        <v>21</v>
      </c>
      <c r="P1928" s="224">
        <v>27</v>
      </c>
      <c r="Q1928">
        <f t="shared" si="521"/>
        <v>3.9069100449624733E+83</v>
      </c>
      <c r="R1928">
        <f t="shared" si="522"/>
        <v>1.5538846769737006E+84</v>
      </c>
      <c r="S1928">
        <f t="shared" si="523"/>
        <v>0.25142857142857311</v>
      </c>
      <c r="T1928" s="225">
        <f t="shared" si="524"/>
        <v>0.6914285714285715</v>
      </c>
      <c r="U1928">
        <f t="shared" si="525"/>
        <v>1.6278791854010685E+82</v>
      </c>
      <c r="V1928">
        <f t="shared" si="526"/>
        <v>7.3994508427319102E+82</v>
      </c>
      <c r="W1928">
        <f t="shared" si="527"/>
        <v>0.22000000000000652</v>
      </c>
      <c r="X1928" s="225">
        <f t="shared" si="528"/>
        <v>0.40857142857143625</v>
      </c>
      <c r="Y1928">
        <f t="shared" si="529"/>
        <v>1.0390718204687331E+81</v>
      </c>
      <c r="Z1928">
        <f t="shared" si="530"/>
        <v>7.3994508427319144E+81</v>
      </c>
      <c r="AA1928">
        <f t="shared" si="531"/>
        <v>0.1404255319148931</v>
      </c>
      <c r="AB1928">
        <f t="shared" si="532"/>
        <v>0.21899696048632394</v>
      </c>
    </row>
    <row r="1929" spans="1:28" hidden="1" x14ac:dyDescent="0.2">
      <c r="A1929"/>
      <c r="B1929"/>
      <c r="C1929"/>
      <c r="D1929"/>
      <c r="E1929"/>
      <c r="F1929"/>
      <c r="G1929"/>
      <c r="H1929"/>
      <c r="I1929"/>
      <c r="J1929"/>
      <c r="K1929"/>
      <c r="L1929"/>
      <c r="M1929"/>
      <c r="N1929"/>
      <c r="O1929">
        <f t="shared" si="533"/>
        <v>21</v>
      </c>
      <c r="P1929" s="224">
        <v>28</v>
      </c>
      <c r="Q1929">
        <f t="shared" si="521"/>
        <v>6.8370925786842579E+83</v>
      </c>
      <c r="R1929">
        <f t="shared" si="522"/>
        <v>1.5538846769737006E+84</v>
      </c>
      <c r="S1929">
        <f t="shared" si="523"/>
        <v>0.43999999999999839</v>
      </c>
      <c r="T1929" s="225">
        <f t="shared" si="524"/>
        <v>0.43999999999999839</v>
      </c>
      <c r="U1929">
        <f t="shared" si="525"/>
        <v>1.3953250160580262E+82</v>
      </c>
      <c r="V1929">
        <f t="shared" si="526"/>
        <v>7.3994508427319102E+82</v>
      </c>
      <c r="W1929">
        <f t="shared" si="527"/>
        <v>0.18857142857142975</v>
      </c>
      <c r="X1929" s="225">
        <f t="shared" si="528"/>
        <v>0.18857142857142975</v>
      </c>
      <c r="Y1929">
        <f t="shared" si="529"/>
        <v>5.8138542335752448E+80</v>
      </c>
      <c r="Z1929">
        <f t="shared" si="530"/>
        <v>7.3994508427319144E+81</v>
      </c>
      <c r="AA1929">
        <f t="shared" si="531"/>
        <v>7.857142857143086E-2</v>
      </c>
      <c r="AB1929">
        <f t="shared" si="532"/>
        <v>7.857142857143086E-2</v>
      </c>
    </row>
    <row r="1930" spans="1:28" hidden="1" x14ac:dyDescent="0.2">
      <c r="A1930"/>
      <c r="B1930"/>
      <c r="C1930"/>
      <c r="D1930"/>
      <c r="E1930"/>
      <c r="F1930"/>
      <c r="G1930"/>
      <c r="H1930"/>
      <c r="I1930"/>
      <c r="J1930"/>
      <c r="K1930"/>
      <c r="L1930"/>
      <c r="M1930"/>
      <c r="N1930"/>
      <c r="O1930">
        <f t="shared" si="533"/>
        <v>21</v>
      </c>
      <c r="P1930" s="224">
        <v>29</v>
      </c>
      <c r="Q1930">
        <f t="shared" si="521"/>
        <v>0</v>
      </c>
      <c r="R1930">
        <f t="shared" si="522"/>
        <v>1.5538846769737006E+84</v>
      </c>
      <c r="S1930">
        <f t="shared" si="523"/>
        <v>0</v>
      </c>
      <c r="T1930" s="225">
        <v>0</v>
      </c>
      <c r="U1930">
        <f t="shared" si="525"/>
        <v>0</v>
      </c>
      <c r="V1930">
        <f t="shared" si="526"/>
        <v>7.3994508427319102E+82</v>
      </c>
      <c r="W1930">
        <f t="shared" si="527"/>
        <v>0</v>
      </c>
      <c r="X1930" s="225">
        <v>0</v>
      </c>
      <c r="Y1930">
        <f t="shared" si="529"/>
        <v>0</v>
      </c>
      <c r="Z1930">
        <f t="shared" si="530"/>
        <v>7.3994508427319144E+81</v>
      </c>
      <c r="AA1930">
        <f t="shared" si="531"/>
        <v>0</v>
      </c>
      <c r="AB1930">
        <v>0</v>
      </c>
    </row>
    <row r="1931" spans="1:28" hidden="1" x14ac:dyDescent="0.2">
      <c r="A1931"/>
      <c r="B1931"/>
      <c r="C1931"/>
      <c r="D1931"/>
      <c r="E1931"/>
      <c r="F1931"/>
      <c r="G1931"/>
      <c r="H1931"/>
      <c r="I1931"/>
      <c r="J1931"/>
      <c r="K1931"/>
      <c r="L1931"/>
      <c r="M1931"/>
      <c r="N1931"/>
      <c r="O1931"/>
      <c r="P1931" s="224"/>
      <c r="Q1931"/>
      <c r="R1931"/>
      <c r="S1931"/>
      <c r="T1931" s="225"/>
      <c r="U1931"/>
      <c r="V1931"/>
      <c r="W1931"/>
      <c r="X1931" s="225"/>
      <c r="Y1931"/>
      <c r="Z1931"/>
      <c r="AA1931"/>
      <c r="AB1931"/>
    </row>
    <row r="1932" spans="1:28" hidden="1" x14ac:dyDescent="0.2">
      <c r="A1932"/>
      <c r="B1932"/>
      <c r="C1932"/>
      <c r="D1932"/>
      <c r="E1932"/>
      <c r="F1932"/>
      <c r="G1932"/>
      <c r="H1932"/>
      <c r="I1932"/>
      <c r="J1932"/>
      <c r="K1932"/>
      <c r="L1932"/>
      <c r="M1932"/>
      <c r="N1932"/>
      <c r="O1932"/>
      <c r="P1932" s="62"/>
      <c r="Q1932"/>
      <c r="R1932"/>
      <c r="S1932"/>
      <c r="T1932" s="225"/>
      <c r="U1932"/>
      <c r="V1932"/>
      <c r="W1932"/>
      <c r="X1932" s="225"/>
      <c r="Y1932"/>
      <c r="Z1932"/>
      <c r="AA1932"/>
      <c r="AB1932"/>
    </row>
    <row r="1933" spans="1:28" hidden="1" x14ac:dyDescent="0.2">
      <c r="A1933"/>
      <c r="B1933"/>
      <c r="C1933"/>
      <c r="D1933"/>
      <c r="E1933"/>
      <c r="F1933"/>
      <c r="G1933"/>
      <c r="H1933"/>
      <c r="I1933"/>
      <c r="J1933"/>
      <c r="K1933"/>
      <c r="L1933"/>
      <c r="M1933"/>
      <c r="N1933"/>
      <c r="O1933" s="61" t="s">
        <v>66</v>
      </c>
      <c r="P1933"/>
      <c r="Q1933" s="62" t="s">
        <v>33</v>
      </c>
      <c r="R1933" s="62"/>
      <c r="S1933" s="62"/>
      <c r="T1933" s="225" t="s">
        <v>37</v>
      </c>
      <c r="U1933" s="62" t="s">
        <v>34</v>
      </c>
      <c r="V1933" s="62"/>
      <c r="W1933" s="62"/>
      <c r="X1933" s="225" t="s">
        <v>37</v>
      </c>
      <c r="Y1933" s="62" t="s">
        <v>35</v>
      </c>
      <c r="Z1933" s="62"/>
      <c r="AA1933" s="62"/>
      <c r="AB1933" s="62" t="s">
        <v>37</v>
      </c>
    </row>
    <row r="1934" spans="1:28" hidden="1" x14ac:dyDescent="0.2">
      <c r="A1934"/>
      <c r="B1934"/>
      <c r="C1934"/>
      <c r="D1934"/>
      <c r="E1934"/>
      <c r="F1934"/>
      <c r="G1934"/>
      <c r="H1934"/>
      <c r="I1934"/>
      <c r="J1934"/>
      <c r="K1934"/>
      <c r="L1934"/>
      <c r="M1934"/>
      <c r="N1934"/>
      <c r="O1934" t="s">
        <v>38</v>
      </c>
      <c r="P1934" t="s">
        <v>42</v>
      </c>
      <c r="Q1934" s="63" t="s">
        <v>43</v>
      </c>
      <c r="R1934" s="63" t="s">
        <v>44</v>
      </c>
      <c r="S1934" s="63" t="s">
        <v>45</v>
      </c>
      <c r="T1934" s="227" t="s">
        <v>40</v>
      </c>
      <c r="U1934" s="63" t="s">
        <v>43</v>
      </c>
      <c r="V1934" s="63" t="s">
        <v>44</v>
      </c>
      <c r="W1934" s="63" t="s">
        <v>45</v>
      </c>
      <c r="X1934" s="227" t="s">
        <v>40</v>
      </c>
      <c r="Y1934" s="63" t="s">
        <v>43</v>
      </c>
      <c r="Z1934" s="63" t="s">
        <v>44</v>
      </c>
      <c r="AA1934" s="63" t="s">
        <v>45</v>
      </c>
      <c r="AB1934" s="63" t="s">
        <v>40</v>
      </c>
    </row>
    <row r="1935" spans="1:28" hidden="1" x14ac:dyDescent="0.2">
      <c r="A1935"/>
      <c r="B1935"/>
      <c r="C1935"/>
      <c r="D1935"/>
      <c r="E1935"/>
      <c r="F1935"/>
      <c r="G1935"/>
      <c r="H1935"/>
      <c r="I1935"/>
      <c r="J1935"/>
      <c r="K1935"/>
      <c r="L1935"/>
      <c r="M1935"/>
      <c r="N1935"/>
      <c r="O1935">
        <v>22</v>
      </c>
      <c r="P1935" s="224">
        <v>0</v>
      </c>
      <c r="Q1935">
        <f t="shared" ref="Q1935:Q1963" si="534">IF(P1935&lt;=($B$8-O1935),EXP(GAMMALN(O1935+$C$9+$C$11))*COMBIN($B$8-O1935,P1935)*EXP(GAMMALN(P1935+O1935+$C$9))*EXP(GAMMALN($B$8-O1935-P1935+$C$11)),0)</f>
        <v>3.1640534534575703E+71</v>
      </c>
      <c r="R1935">
        <f t="shared" ref="R1935:R1963" si="535">EXP(GAMMALN(O1935+$C$9))*EXP(GAMMALN($C$11))*EXP(GAMMALN($B$8+$C$9+$C$11))</f>
        <v>3.4185462893421538E+85</v>
      </c>
      <c r="S1935">
        <f t="shared" ref="S1935:S1963" si="536">Q1935/R1935</f>
        <v>9.25555246486495E-15</v>
      </c>
      <c r="T1935" s="225">
        <f t="shared" ref="T1935:T1962" si="537">IF(T1936=0,S1935,T1936+S1935)</f>
        <v>1.0000000000000022</v>
      </c>
      <c r="U1935">
        <f t="shared" ref="U1935:U1963" si="538">IF(P1935&lt;=($B$8-O1935),EXP(GAMMALN(O1935+$C$9+$C$11))*COMBIN($B$8-O1935,P1935)*EXP(GAMMALN(P1935+O1935-1+$C$9))*EXP(GAMMALN($B$8-O1935+1-P1935+$C$11)),0)</f>
        <v>4.0269771225823987E+71</v>
      </c>
      <c r="V1935">
        <f t="shared" ref="V1935:V1963" si="539">EXP(GAMMALN(O1935-1+$C$9))*EXP(GAMMALN($C$11+1))*EXP(GAMMALN($B$8+$C$9+$C$11))</f>
        <v>1.5538846769737006E+84</v>
      </c>
      <c r="W1935">
        <f t="shared" ref="W1935:W1963" si="540">U1935/V1935</f>
        <v>2.5915546901622194E-13</v>
      </c>
      <c r="X1935" s="225">
        <f t="shared" ref="X1935:X1962" si="541">IF(X1936=0,W1935,X1936+W1935)</f>
        <v>1.000000000000016</v>
      </c>
      <c r="Y1935">
        <f t="shared" ref="Y1935:Y1963" si="542">IF(P1935&lt;=($B$8-O1935),EXP(GAMMALN(O1935+$C$9+$C$11))*COMBIN($B$8-O1935,P1935)*EXP(GAMMALN(P1935+O1935-2+$C$9))*EXP(GAMMALN($B$8-O1935+2-P1935+$C$11)),0)</f>
        <v>5.5610636454708574E+71</v>
      </c>
      <c r="Z1935">
        <f t="shared" ref="Z1935:Z1963" si="543">EXP(GAMMALN(O1935-2+$C$9))*EXP(GAMMALN($C$11+2))*EXP(GAMMALN($B$8+$C$9+$C$11))</f>
        <v>1.479890168546382E+83</v>
      </c>
      <c r="AA1935">
        <f t="shared" ref="AA1935:AA1963" si="544">Y1935/Z1935</f>
        <v>3.7577543007351667E-12</v>
      </c>
      <c r="AB1935">
        <f t="shared" ref="AB1935:AB1962" si="545">IF(AB1936=0,AA1935,AB1936+AA1935)</f>
        <v>1.0000000000000144</v>
      </c>
    </row>
    <row r="1936" spans="1:28" hidden="1" x14ac:dyDescent="0.2">
      <c r="A1936"/>
      <c r="B1936"/>
      <c r="C1936"/>
      <c r="D1936"/>
      <c r="E1936"/>
      <c r="F1936"/>
      <c r="G1936"/>
      <c r="H1936"/>
      <c r="I1936"/>
      <c r="J1936"/>
      <c r="K1936"/>
      <c r="L1936"/>
      <c r="M1936"/>
      <c r="N1936"/>
      <c r="O1936">
        <f t="shared" ref="O1936:O1963" si="546">O1935</f>
        <v>22</v>
      </c>
      <c r="P1936" s="224">
        <v>1</v>
      </c>
      <c r="Q1936">
        <f t="shared" si="534"/>
        <v>7.2773229429524638E+72</v>
      </c>
      <c r="R1936">
        <f t="shared" si="535"/>
        <v>3.4185462893421538E+85</v>
      </c>
      <c r="S1936">
        <f t="shared" si="536"/>
        <v>2.1287770669189538E-13</v>
      </c>
      <c r="T1936" s="225">
        <f t="shared" si="537"/>
        <v>0.99999999999999301</v>
      </c>
      <c r="U1936">
        <f t="shared" si="538"/>
        <v>8.5429443243354401E+72</v>
      </c>
      <c r="V1936">
        <f t="shared" si="539"/>
        <v>1.5538846769737006E+84</v>
      </c>
      <c r="W1936">
        <f t="shared" si="540"/>
        <v>5.4977981641298007E-12</v>
      </c>
      <c r="X1936" s="225">
        <f t="shared" si="541"/>
        <v>0.99999999999975675</v>
      </c>
      <c r="Y1936">
        <f t="shared" si="542"/>
        <v>1.0872838230972479E+73</v>
      </c>
      <c r="Z1936">
        <f t="shared" si="543"/>
        <v>1.479890168546382E+83</v>
      </c>
      <c r="AA1936">
        <f t="shared" si="544"/>
        <v>7.34705754660989E-11</v>
      </c>
      <c r="AB1936">
        <f t="shared" si="545"/>
        <v>0.99999999999625666</v>
      </c>
    </row>
    <row r="1937" spans="1:28" hidden="1" x14ac:dyDescent="0.2">
      <c r="A1937"/>
      <c r="B1937"/>
      <c r="C1937"/>
      <c r="D1937"/>
      <c r="E1937"/>
      <c r="F1937"/>
      <c r="G1937"/>
      <c r="H1937"/>
      <c r="I1937"/>
      <c r="J1937"/>
      <c r="K1937"/>
      <c r="L1937"/>
      <c r="M1937"/>
      <c r="N1937"/>
      <c r="O1937">
        <f t="shared" si="546"/>
        <v>22</v>
      </c>
      <c r="P1937" s="224">
        <v>2</v>
      </c>
      <c r="Q1937">
        <f t="shared" si="534"/>
        <v>8.7327875315429095E+73</v>
      </c>
      <c r="R1937">
        <f t="shared" si="535"/>
        <v>3.4185462893421538E+85</v>
      </c>
      <c r="S1937">
        <f t="shared" si="536"/>
        <v>2.5545324803027308E-12</v>
      </c>
      <c r="T1937" s="225">
        <f t="shared" si="537"/>
        <v>0.99999999999978018</v>
      </c>
      <c r="U1937">
        <f t="shared" si="538"/>
        <v>9.4605198258382009E+73</v>
      </c>
      <c r="V1937">
        <f t="shared" si="539"/>
        <v>1.5538846769737006E+84</v>
      </c>
      <c r="W1937">
        <f t="shared" si="540"/>
        <v>6.0883024113882286E-11</v>
      </c>
      <c r="X1937" s="225">
        <f t="shared" si="541"/>
        <v>0.99999999999425893</v>
      </c>
      <c r="Y1937">
        <f t="shared" si="542"/>
        <v>1.1105827621636073E+74</v>
      </c>
      <c r="Z1937">
        <f t="shared" si="543"/>
        <v>1.479890168546382E+83</v>
      </c>
      <c r="AA1937">
        <f t="shared" si="544"/>
        <v>7.5044944940371761E-10</v>
      </c>
      <c r="AB1937">
        <f t="shared" si="545"/>
        <v>0.9999999999227861</v>
      </c>
    </row>
    <row r="1938" spans="1:28" hidden="1" x14ac:dyDescent="0.2">
      <c r="A1938"/>
      <c r="B1938"/>
      <c r="C1938"/>
      <c r="D1938"/>
      <c r="E1938"/>
      <c r="F1938"/>
      <c r="G1938"/>
      <c r="H1938"/>
      <c r="I1938"/>
      <c r="J1938"/>
      <c r="K1938"/>
      <c r="L1938"/>
      <c r="M1938"/>
      <c r="N1938"/>
      <c r="O1938">
        <f t="shared" si="546"/>
        <v>22</v>
      </c>
      <c r="P1938" s="224">
        <v>3</v>
      </c>
      <c r="Q1938">
        <f t="shared" si="534"/>
        <v>7.2773229429524235E+74</v>
      </c>
      <c r="R1938">
        <f t="shared" si="535"/>
        <v>3.4185462893421538E+85</v>
      </c>
      <c r="S1938">
        <f t="shared" si="536"/>
        <v>2.1287770669189423E-11</v>
      </c>
      <c r="T1938" s="225">
        <f t="shared" si="537"/>
        <v>0.99999999999722566</v>
      </c>
      <c r="U1938">
        <f t="shared" si="538"/>
        <v>7.2773229429524235E+74</v>
      </c>
      <c r="V1938">
        <f t="shared" si="539"/>
        <v>1.5538846769737006E+84</v>
      </c>
      <c r="W1938">
        <f t="shared" si="540"/>
        <v>4.6833095472216894E-10</v>
      </c>
      <c r="X1938" s="225">
        <f t="shared" si="541"/>
        <v>0.99999999993337585</v>
      </c>
      <c r="Y1938">
        <f t="shared" si="542"/>
        <v>7.8837665215318342E+74</v>
      </c>
      <c r="Z1938">
        <f t="shared" si="543"/>
        <v>1.479890168546382E+83</v>
      </c>
      <c r="AA1938">
        <f t="shared" si="544"/>
        <v>5.3272646099646985E-9</v>
      </c>
      <c r="AB1938">
        <f t="shared" si="545"/>
        <v>0.99999999917233662</v>
      </c>
    </row>
    <row r="1939" spans="1:28" hidden="1" x14ac:dyDescent="0.2">
      <c r="A1939"/>
      <c r="B1939"/>
      <c r="C1939"/>
      <c r="D1939"/>
      <c r="E1939"/>
      <c r="F1939"/>
      <c r="G1939"/>
      <c r="H1939"/>
      <c r="I1939"/>
      <c r="J1939"/>
      <c r="K1939"/>
      <c r="L1939"/>
      <c r="M1939"/>
      <c r="N1939"/>
      <c r="O1939">
        <f t="shared" si="546"/>
        <v>22</v>
      </c>
      <c r="P1939" s="224">
        <v>4</v>
      </c>
      <c r="Q1939">
        <f t="shared" si="534"/>
        <v>4.7302599129191003E+75</v>
      </c>
      <c r="R1939">
        <f t="shared" si="535"/>
        <v>3.4185462893421538E+85</v>
      </c>
      <c r="S1939">
        <f t="shared" si="536"/>
        <v>1.3837050934973198E-10</v>
      </c>
      <c r="T1939" s="225">
        <f t="shared" si="537"/>
        <v>0.99999999997593791</v>
      </c>
      <c r="U1939">
        <f t="shared" si="538"/>
        <v>4.3663937657714545E+75</v>
      </c>
      <c r="V1939">
        <f t="shared" si="539"/>
        <v>1.5538846769737006E+84</v>
      </c>
      <c r="W1939">
        <f t="shared" si="540"/>
        <v>2.8099857283330143E-9</v>
      </c>
      <c r="X1939" s="225">
        <f t="shared" si="541"/>
        <v>0.99999999946504492</v>
      </c>
      <c r="Y1939">
        <f t="shared" si="542"/>
        <v>4.3663937657714545E+75</v>
      </c>
      <c r="Z1939">
        <f t="shared" si="543"/>
        <v>1.479890168546382E+83</v>
      </c>
      <c r="AA1939">
        <f t="shared" si="544"/>
        <v>2.9504850147496637E-8</v>
      </c>
      <c r="AB1939">
        <f t="shared" si="545"/>
        <v>0.99999999384507199</v>
      </c>
    </row>
    <row r="1940" spans="1:28" hidden="1" x14ac:dyDescent="0.2">
      <c r="A1940"/>
      <c r="B1940"/>
      <c r="C1940"/>
      <c r="D1940"/>
      <c r="E1940"/>
      <c r="F1940"/>
      <c r="G1940"/>
      <c r="H1940"/>
      <c r="I1940"/>
      <c r="J1940"/>
      <c r="K1940"/>
      <c r="L1940"/>
      <c r="M1940"/>
      <c r="N1940"/>
      <c r="O1940">
        <f t="shared" si="546"/>
        <v>22</v>
      </c>
      <c r="P1940" s="224">
        <v>5</v>
      </c>
      <c r="Q1940">
        <f t="shared" si="534"/>
        <v>2.5543403529762964E+76</v>
      </c>
      <c r="R1940">
        <f t="shared" si="535"/>
        <v>3.4185462893421538E+85</v>
      </c>
      <c r="S1940">
        <f t="shared" si="536"/>
        <v>7.4720075048854744E-10</v>
      </c>
      <c r="T1940" s="225">
        <f t="shared" si="537"/>
        <v>0.99999999983756738</v>
      </c>
      <c r="U1940">
        <f t="shared" si="538"/>
        <v>2.1759195599427861E+76</v>
      </c>
      <c r="V1940">
        <f t="shared" si="539"/>
        <v>1.5538846769737006E+84</v>
      </c>
      <c r="W1940">
        <f t="shared" si="540"/>
        <v>1.4003095546192926E-8</v>
      </c>
      <c r="X1940" s="225">
        <f t="shared" si="541"/>
        <v>0.99999999665505923</v>
      </c>
      <c r="Y1940">
        <f t="shared" si="542"/>
        <v>2.0085411322548694E+76</v>
      </c>
      <c r="Z1940">
        <f t="shared" si="543"/>
        <v>1.479890168546382E+83</v>
      </c>
      <c r="AA1940">
        <f t="shared" si="544"/>
        <v>1.3572231067848455E-7</v>
      </c>
      <c r="AB1940">
        <f t="shared" si="545"/>
        <v>0.99999996434022187</v>
      </c>
    </row>
    <row r="1941" spans="1:28" hidden="1" x14ac:dyDescent="0.2">
      <c r="A1941"/>
      <c r="B1941"/>
      <c r="C1941"/>
      <c r="D1941"/>
      <c r="E1941"/>
      <c r="F1941"/>
      <c r="G1941"/>
      <c r="H1941"/>
      <c r="I1941"/>
      <c r="J1941"/>
      <c r="K1941"/>
      <c r="L1941"/>
      <c r="M1941"/>
      <c r="N1941"/>
      <c r="O1941">
        <f t="shared" si="546"/>
        <v>22</v>
      </c>
      <c r="P1941" s="224">
        <v>6</v>
      </c>
      <c r="Q1941">
        <f t="shared" si="534"/>
        <v>1.1920254980556159E+77</v>
      </c>
      <c r="R1941">
        <f t="shared" si="535"/>
        <v>3.4185462893421538E+85</v>
      </c>
      <c r="S1941">
        <f t="shared" si="536"/>
        <v>3.4869368356132535E-9</v>
      </c>
      <c r="T1941" s="225">
        <f t="shared" si="537"/>
        <v>0.99999999909036663</v>
      </c>
      <c r="U1941">
        <f t="shared" si="538"/>
        <v>9.3659146275797536E+76</v>
      </c>
      <c r="V1941">
        <f t="shared" si="539"/>
        <v>1.5538846769737006E+84</v>
      </c>
      <c r="W1941">
        <f t="shared" si="540"/>
        <v>6.0274193872743044E-8</v>
      </c>
      <c r="X1941" s="225">
        <f t="shared" si="541"/>
        <v>0.99999998265196366</v>
      </c>
      <c r="Y1941">
        <f t="shared" si="542"/>
        <v>7.9783717197902157E+76</v>
      </c>
      <c r="Z1941">
        <f t="shared" si="543"/>
        <v>1.479890168546382E+83</v>
      </c>
      <c r="AA1941">
        <f t="shared" si="544"/>
        <v>5.391191785284275E-7</v>
      </c>
      <c r="AB1941">
        <f t="shared" si="545"/>
        <v>0.99999982861791115</v>
      </c>
    </row>
    <row r="1942" spans="1:28" hidden="1" x14ac:dyDescent="0.2">
      <c r="A1942"/>
      <c r="B1942"/>
      <c r="C1942"/>
      <c r="D1942"/>
      <c r="E1942"/>
      <c r="F1942"/>
      <c r="G1942"/>
      <c r="H1942"/>
      <c r="I1942"/>
      <c r="J1942"/>
      <c r="K1942"/>
      <c r="L1942"/>
      <c r="M1942"/>
      <c r="N1942"/>
      <c r="O1942">
        <f t="shared" si="546"/>
        <v>22</v>
      </c>
      <c r="P1942" s="224">
        <v>7</v>
      </c>
      <c r="Q1942">
        <f t="shared" si="534"/>
        <v>4.9383913490874855E+77</v>
      </c>
      <c r="R1942">
        <f t="shared" si="535"/>
        <v>3.4185462893421538E+85</v>
      </c>
      <c r="S1942">
        <f t="shared" si="536"/>
        <v>1.4445881176111855E-8</v>
      </c>
      <c r="T1942" s="225">
        <f t="shared" si="537"/>
        <v>0.99999999560342978</v>
      </c>
      <c r="U1942">
        <f t="shared" si="538"/>
        <v>3.5760764941668477E+77</v>
      </c>
      <c r="V1942">
        <f t="shared" si="539"/>
        <v>1.5538846769737006E+84</v>
      </c>
      <c r="W1942">
        <f t="shared" si="540"/>
        <v>2.3013783115047555E-7</v>
      </c>
      <c r="X1942" s="225">
        <f t="shared" si="541"/>
        <v>0.9999999223777698</v>
      </c>
      <c r="Y1942">
        <f t="shared" si="542"/>
        <v>2.8097743882739258E+77</v>
      </c>
      <c r="Z1942">
        <f t="shared" si="543"/>
        <v>1.479890168546382E+83</v>
      </c>
      <c r="AA1942">
        <f t="shared" si="544"/>
        <v>1.8986371069914051E-6</v>
      </c>
      <c r="AB1942">
        <f t="shared" si="545"/>
        <v>0.99999928949873262</v>
      </c>
    </row>
    <row r="1943" spans="1:28" hidden="1" x14ac:dyDescent="0.2">
      <c r="A1943"/>
      <c r="B1943"/>
      <c r="C1943"/>
      <c r="D1943"/>
      <c r="E1943"/>
      <c r="F1943"/>
      <c r="G1943"/>
      <c r="H1943"/>
      <c r="I1943"/>
      <c r="J1943"/>
      <c r="K1943"/>
      <c r="L1943"/>
      <c r="M1943"/>
      <c r="N1943"/>
      <c r="O1943">
        <f t="shared" si="546"/>
        <v>22</v>
      </c>
      <c r="P1943" s="224">
        <v>8</v>
      </c>
      <c r="Q1943">
        <f t="shared" si="534"/>
        <v>1.8518967559078123E+78</v>
      </c>
      <c r="R1943">
        <f t="shared" si="535"/>
        <v>3.4185462893421538E+85</v>
      </c>
      <c r="S1943">
        <f t="shared" si="536"/>
        <v>5.4172054410419611E-8</v>
      </c>
      <c r="T1943" s="225">
        <f t="shared" si="537"/>
        <v>0.99999998115754862</v>
      </c>
      <c r="U1943">
        <f t="shared" si="538"/>
        <v>1.2345978372718713E+78</v>
      </c>
      <c r="V1943">
        <f t="shared" si="539"/>
        <v>1.5538846769737006E+84</v>
      </c>
      <c r="W1943">
        <f t="shared" si="540"/>
        <v>7.9452346468615499E-7</v>
      </c>
      <c r="X1943" s="225">
        <f t="shared" si="541"/>
        <v>0.99999969223993868</v>
      </c>
      <c r="Y1943">
        <f t="shared" si="542"/>
        <v>8.9401912354171177E+77</v>
      </c>
      <c r="Z1943">
        <f t="shared" si="543"/>
        <v>1.479890168546382E+83</v>
      </c>
      <c r="AA1943">
        <f t="shared" si="544"/>
        <v>6.0411180676999805E-6</v>
      </c>
      <c r="AB1943">
        <f t="shared" si="545"/>
        <v>0.99999739086162565</v>
      </c>
    </row>
    <row r="1944" spans="1:28" hidden="1" x14ac:dyDescent="0.2">
      <c r="A1944"/>
      <c r="B1944"/>
      <c r="C1944"/>
      <c r="D1944"/>
      <c r="E1944"/>
      <c r="F1944"/>
      <c r="G1944"/>
      <c r="H1944"/>
      <c r="I1944"/>
      <c r="J1944"/>
      <c r="K1944"/>
      <c r="L1944"/>
      <c r="M1944"/>
      <c r="N1944"/>
      <c r="O1944">
        <f t="shared" si="546"/>
        <v>22</v>
      </c>
      <c r="P1944" s="224">
        <v>9</v>
      </c>
      <c r="Q1944">
        <f t="shared" si="534"/>
        <v>6.3787554925713627E+78</v>
      </c>
      <c r="R1944">
        <f t="shared" si="535"/>
        <v>3.4185462893421538E+85</v>
      </c>
      <c r="S1944">
        <f t="shared" si="536"/>
        <v>1.8659263185811226E-7</v>
      </c>
      <c r="T1944" s="225">
        <f t="shared" si="537"/>
        <v>0.99999992698549423</v>
      </c>
      <c r="U1944">
        <f t="shared" si="538"/>
        <v>3.9095598180276052E+78</v>
      </c>
      <c r="V1944">
        <f t="shared" si="539"/>
        <v>1.5538846769737006E+84</v>
      </c>
      <c r="W1944">
        <f t="shared" si="540"/>
        <v>2.5159909715061654E-6</v>
      </c>
      <c r="X1944" s="225">
        <f t="shared" si="541"/>
        <v>0.99999889771647399</v>
      </c>
      <c r="Y1944">
        <f t="shared" si="542"/>
        <v>2.6063732120183955E+78</v>
      </c>
      <c r="Z1944">
        <f t="shared" si="543"/>
        <v>1.479890168546382E+83</v>
      </c>
      <c r="AA1944">
        <f t="shared" si="544"/>
        <v>1.7611936800543098E-5</v>
      </c>
      <c r="AB1944">
        <f t="shared" si="545"/>
        <v>0.99999134974355797</v>
      </c>
    </row>
    <row r="1945" spans="1:28" hidden="1" x14ac:dyDescent="0.2">
      <c r="A1945"/>
      <c r="B1945"/>
      <c r="C1945"/>
      <c r="D1945"/>
      <c r="E1945"/>
      <c r="F1945"/>
      <c r="G1945"/>
      <c r="H1945"/>
      <c r="I1945"/>
      <c r="J1945"/>
      <c r="K1945"/>
      <c r="L1945"/>
      <c r="M1945"/>
      <c r="N1945"/>
      <c r="O1945">
        <f t="shared" si="546"/>
        <v>22</v>
      </c>
      <c r="P1945" s="224">
        <v>10</v>
      </c>
      <c r="Q1945">
        <f t="shared" si="534"/>
        <v>2.0412017576228315E+79</v>
      </c>
      <c r="R1945">
        <f t="shared" si="535"/>
        <v>3.4185462893421538E+85</v>
      </c>
      <c r="S1945">
        <f t="shared" si="536"/>
        <v>5.9709642194595793E-7</v>
      </c>
      <c r="T1945" s="225">
        <f t="shared" si="537"/>
        <v>0.99999974039286232</v>
      </c>
      <c r="U1945">
        <f t="shared" si="538"/>
        <v>1.1481759886628449E+79</v>
      </c>
      <c r="V1945">
        <f t="shared" si="539"/>
        <v>1.5538846769737006E+84</v>
      </c>
      <c r="W1945">
        <f t="shared" si="540"/>
        <v>7.3890682215812704E-6</v>
      </c>
      <c r="X1945" s="225">
        <f t="shared" si="541"/>
        <v>0.99999638172550254</v>
      </c>
      <c r="Y1945">
        <f t="shared" si="542"/>
        <v>7.0372076724496885E+78</v>
      </c>
      <c r="Z1945">
        <f t="shared" si="543"/>
        <v>1.479890168546382E+83</v>
      </c>
      <c r="AA1945">
        <f t="shared" si="544"/>
        <v>4.7552229361466507E-5</v>
      </c>
      <c r="AB1945">
        <f t="shared" si="545"/>
        <v>0.99997373780675747</v>
      </c>
    </row>
    <row r="1946" spans="1:28" hidden="1" x14ac:dyDescent="0.2">
      <c r="A1946"/>
      <c r="B1946"/>
      <c r="C1946"/>
      <c r="D1946"/>
      <c r="E1946"/>
      <c r="F1946"/>
      <c r="G1946"/>
      <c r="H1946"/>
      <c r="I1946"/>
      <c r="J1946"/>
      <c r="K1946"/>
      <c r="L1946"/>
      <c r="M1946"/>
      <c r="N1946"/>
      <c r="O1946">
        <f t="shared" si="546"/>
        <v>22</v>
      </c>
      <c r="P1946" s="224">
        <v>11</v>
      </c>
      <c r="Q1946">
        <f t="shared" si="534"/>
        <v>6.1236052728686267E+79</v>
      </c>
      <c r="R1946">
        <f t="shared" si="535"/>
        <v>3.4185462893421538E+85</v>
      </c>
      <c r="S1946">
        <f t="shared" si="536"/>
        <v>1.7912892658379125E-6</v>
      </c>
      <c r="T1946" s="225">
        <f t="shared" si="537"/>
        <v>0.99999914329644035</v>
      </c>
      <c r="U1946">
        <f t="shared" si="538"/>
        <v>3.1545845345080121E+79</v>
      </c>
      <c r="V1946">
        <f t="shared" si="539"/>
        <v>1.5538846769737006E+84</v>
      </c>
      <c r="W1946">
        <f t="shared" si="540"/>
        <v>2.0301278346162645E-5</v>
      </c>
      <c r="X1946" s="225">
        <f t="shared" si="541"/>
        <v>0.99998899265728092</v>
      </c>
      <c r="Y1946">
        <f t="shared" si="542"/>
        <v>1.7744538006607606E+79</v>
      </c>
      <c r="Z1946">
        <f t="shared" si="543"/>
        <v>1.479890168546382E+83</v>
      </c>
      <c r="AA1946">
        <f t="shared" si="544"/>
        <v>1.1990442523202332E-4</v>
      </c>
      <c r="AB1946">
        <f t="shared" si="545"/>
        <v>0.99992618557739599</v>
      </c>
    </row>
    <row r="1947" spans="1:28" hidden="1" x14ac:dyDescent="0.2">
      <c r="A1947"/>
      <c r="B1947"/>
      <c r="C1947"/>
      <c r="D1947"/>
      <c r="E1947"/>
      <c r="F1947"/>
      <c r="G1947"/>
      <c r="H1947"/>
      <c r="I1947"/>
      <c r="J1947"/>
      <c r="K1947"/>
      <c r="L1947"/>
      <c r="M1947"/>
      <c r="N1947"/>
      <c r="O1947">
        <f t="shared" si="546"/>
        <v>22</v>
      </c>
      <c r="P1947" s="224">
        <v>12</v>
      </c>
      <c r="Q1947">
        <f t="shared" si="534"/>
        <v>1.7350214939794024E+80</v>
      </c>
      <c r="R1947">
        <f t="shared" si="535"/>
        <v>3.4185462893421538E+85</v>
      </c>
      <c r="S1947">
        <f t="shared" si="536"/>
        <v>5.0753195865406298E-6</v>
      </c>
      <c r="T1947" s="225">
        <f t="shared" si="537"/>
        <v>0.99999735200717454</v>
      </c>
      <c r="U1947">
        <f t="shared" si="538"/>
        <v>8.1648070304915022E+79</v>
      </c>
      <c r="V1947">
        <f t="shared" si="539"/>
        <v>1.5538846769737006E+84</v>
      </c>
      <c r="W1947">
        <f t="shared" si="540"/>
        <v>5.2544485131245624E-5</v>
      </c>
      <c r="X1947" s="225">
        <f t="shared" si="541"/>
        <v>0.99996869137893474</v>
      </c>
      <c r="Y1947">
        <f t="shared" si="542"/>
        <v>4.2061127126773497E+79</v>
      </c>
      <c r="Z1947">
        <f t="shared" si="543"/>
        <v>1.479890168546382E+83</v>
      </c>
      <c r="AA1947">
        <f t="shared" si="544"/>
        <v>2.842178968462769E-4</v>
      </c>
      <c r="AB1947">
        <f t="shared" si="545"/>
        <v>0.99980628115216397</v>
      </c>
    </row>
    <row r="1948" spans="1:28" hidden="1" x14ac:dyDescent="0.2">
      <c r="A1948"/>
      <c r="B1948"/>
      <c r="C1948"/>
      <c r="D1948"/>
      <c r="E1948"/>
      <c r="F1948"/>
      <c r="G1948"/>
      <c r="H1948"/>
      <c r="I1948"/>
      <c r="J1948"/>
      <c r="K1948"/>
      <c r="L1948"/>
      <c r="M1948"/>
      <c r="N1948"/>
      <c r="O1948">
        <f t="shared" si="546"/>
        <v>22</v>
      </c>
      <c r="P1948" s="224">
        <v>13</v>
      </c>
      <c r="Q1948">
        <f t="shared" si="534"/>
        <v>4.6712117145599164E+80</v>
      </c>
      <c r="R1948">
        <f t="shared" si="535"/>
        <v>3.4185462893421538E+85</v>
      </c>
      <c r="S1948">
        <f t="shared" si="536"/>
        <v>1.3664321963763196E-5</v>
      </c>
      <c r="T1948" s="225">
        <f t="shared" si="537"/>
        <v>0.99999227668758806</v>
      </c>
      <c r="U1948">
        <f t="shared" si="538"/>
        <v>2.0019478776685411E+80</v>
      </c>
      <c r="V1948">
        <f t="shared" si="539"/>
        <v>1.5538846769737006E+84</v>
      </c>
      <c r="W1948">
        <f t="shared" si="540"/>
        <v>1.2883503565833953E-4</v>
      </c>
      <c r="X1948" s="225">
        <f t="shared" si="541"/>
        <v>0.99991614689380348</v>
      </c>
      <c r="Y1948">
        <f t="shared" si="542"/>
        <v>9.420931189028657E+79</v>
      </c>
      <c r="Z1948">
        <f t="shared" si="543"/>
        <v>1.479890168546382E+83</v>
      </c>
      <c r="AA1948">
        <f t="shared" si="544"/>
        <v>6.365966467823987E-4</v>
      </c>
      <c r="AB1948">
        <f t="shared" si="545"/>
        <v>0.99952206325531767</v>
      </c>
    </row>
    <row r="1949" spans="1:28" hidden="1" x14ac:dyDescent="0.2">
      <c r="A1949"/>
      <c r="B1949"/>
      <c r="C1949"/>
      <c r="D1949"/>
      <c r="E1949"/>
      <c r="F1949"/>
      <c r="G1949"/>
      <c r="H1949"/>
      <c r="I1949"/>
      <c r="J1949"/>
      <c r="K1949"/>
      <c r="L1949"/>
      <c r="M1949"/>
      <c r="N1949"/>
      <c r="O1949">
        <f t="shared" si="546"/>
        <v>22</v>
      </c>
      <c r="P1949" s="224">
        <v>14</v>
      </c>
      <c r="Q1949">
        <f t="shared" si="534"/>
        <v>1.2011687266011327E+81</v>
      </c>
      <c r="R1949">
        <f t="shared" si="535"/>
        <v>3.4185462893421538E+85</v>
      </c>
      <c r="S1949">
        <f t="shared" si="536"/>
        <v>3.5136827906819981E-5</v>
      </c>
      <c r="T1949" s="225">
        <f t="shared" si="537"/>
        <v>0.99997861236562424</v>
      </c>
      <c r="U1949">
        <f t="shared" si="538"/>
        <v>4.6712117145599164E+80</v>
      </c>
      <c r="V1949">
        <f t="shared" si="539"/>
        <v>1.5538846769737006E+84</v>
      </c>
      <c r="W1949">
        <f t="shared" si="540"/>
        <v>3.006150832027914E-4</v>
      </c>
      <c r="X1949" s="225">
        <f t="shared" si="541"/>
        <v>0.99978731185814518</v>
      </c>
      <c r="Y1949">
        <f t="shared" si="542"/>
        <v>2.0019478776685411E+80</v>
      </c>
      <c r="Z1949">
        <f t="shared" si="543"/>
        <v>1.479890168546382E+83</v>
      </c>
      <c r="AA1949">
        <f t="shared" si="544"/>
        <v>1.3527678744125647E-3</v>
      </c>
      <c r="AB1949">
        <f t="shared" si="545"/>
        <v>0.99888546660853528</v>
      </c>
    </row>
    <row r="1950" spans="1:28" hidden="1" x14ac:dyDescent="0.2">
      <c r="A1950"/>
      <c r="B1950"/>
      <c r="C1950"/>
      <c r="D1950"/>
      <c r="E1950"/>
      <c r="F1950"/>
      <c r="G1950"/>
      <c r="H1950"/>
      <c r="I1950"/>
      <c r="J1950"/>
      <c r="K1950"/>
      <c r="L1950"/>
      <c r="M1950"/>
      <c r="N1950"/>
      <c r="O1950">
        <f t="shared" si="546"/>
        <v>22</v>
      </c>
      <c r="P1950" s="224">
        <v>15</v>
      </c>
      <c r="Q1950">
        <f t="shared" si="534"/>
        <v>2.9628828589493817E+81</v>
      </c>
      <c r="R1950">
        <f t="shared" si="535"/>
        <v>3.4185462893421538E+85</v>
      </c>
      <c r="S1950">
        <f t="shared" si="536"/>
        <v>8.6670842170153637E-5</v>
      </c>
      <c r="T1950" s="225">
        <f t="shared" si="537"/>
        <v>0.99994347553771745</v>
      </c>
      <c r="U1950">
        <f t="shared" si="538"/>
        <v>1.0410128963876485E+81</v>
      </c>
      <c r="V1950">
        <f t="shared" si="539"/>
        <v>1.5538846769737006E+84</v>
      </c>
      <c r="W1950">
        <f t="shared" si="540"/>
        <v>6.699421854233701E-4</v>
      </c>
      <c r="X1950" s="225">
        <f t="shared" si="541"/>
        <v>0.9994866967749424</v>
      </c>
      <c r="Y1950">
        <f t="shared" si="542"/>
        <v>4.048383485951928E+80</v>
      </c>
      <c r="Z1950">
        <f t="shared" si="543"/>
        <v>1.479890168546382E+83</v>
      </c>
      <c r="AA1950">
        <f t="shared" si="544"/>
        <v>2.7355972571454011E-3</v>
      </c>
      <c r="AB1950">
        <f t="shared" si="545"/>
        <v>0.99753269873412276</v>
      </c>
    </row>
    <row r="1951" spans="1:28" hidden="1" x14ac:dyDescent="0.2">
      <c r="A1951"/>
      <c r="B1951"/>
      <c r="C1951"/>
      <c r="D1951"/>
      <c r="E1951"/>
      <c r="F1951"/>
      <c r="G1951"/>
      <c r="H1951"/>
      <c r="I1951"/>
      <c r="J1951"/>
      <c r="K1951"/>
      <c r="L1951"/>
      <c r="M1951"/>
      <c r="N1951"/>
      <c r="O1951">
        <f t="shared" si="546"/>
        <v>22</v>
      </c>
      <c r="P1951" s="224">
        <v>16</v>
      </c>
      <c r="Q1951">
        <f t="shared" si="534"/>
        <v>7.0368467900049952E+81</v>
      </c>
      <c r="R1951">
        <f t="shared" si="535"/>
        <v>3.4185462893421538E+85</v>
      </c>
      <c r="S1951">
        <f t="shared" si="536"/>
        <v>2.0584325015412112E-4</v>
      </c>
      <c r="T1951" s="225">
        <f t="shared" si="537"/>
        <v>0.99985680469554727</v>
      </c>
      <c r="U1951">
        <f t="shared" si="538"/>
        <v>2.2221621442120361E+81</v>
      </c>
      <c r="V1951">
        <f t="shared" si="539"/>
        <v>1.5538846769737006E+84</v>
      </c>
      <c r="W1951">
        <f t="shared" si="540"/>
        <v>1.43006889580754E-3</v>
      </c>
      <c r="X1951" s="225">
        <f t="shared" si="541"/>
        <v>0.99881675458951902</v>
      </c>
      <c r="Y1951">
        <f t="shared" si="542"/>
        <v>7.8075967229073618E+80</v>
      </c>
      <c r="Z1951">
        <f t="shared" si="543"/>
        <v>1.479890168546382E+83</v>
      </c>
      <c r="AA1951">
        <f t="shared" si="544"/>
        <v>5.2757947102090369E-3</v>
      </c>
      <c r="AB1951">
        <f t="shared" si="545"/>
        <v>0.99479710147697731</v>
      </c>
    </row>
    <row r="1952" spans="1:28" hidden="1" x14ac:dyDescent="0.2">
      <c r="A1952"/>
      <c r="B1952"/>
      <c r="C1952"/>
      <c r="D1952"/>
      <c r="E1952"/>
      <c r="F1952"/>
      <c r="G1952"/>
      <c r="H1952"/>
      <c r="I1952"/>
      <c r="J1952"/>
      <c r="K1952"/>
      <c r="L1952"/>
      <c r="M1952"/>
      <c r="N1952"/>
      <c r="O1952">
        <f t="shared" si="546"/>
        <v>22</v>
      </c>
      <c r="P1952" s="224">
        <v>17</v>
      </c>
      <c r="Q1952">
        <f t="shared" si="534"/>
        <v>1.6143354400599502E+82</v>
      </c>
      <c r="R1952">
        <f t="shared" si="535"/>
        <v>3.4185462893421538E+85</v>
      </c>
      <c r="S1952">
        <f t="shared" si="536"/>
        <v>4.7222863270650757E-4</v>
      </c>
      <c r="T1952" s="225">
        <f t="shared" si="537"/>
        <v>0.99965096144539312</v>
      </c>
      <c r="U1952">
        <f t="shared" si="538"/>
        <v>4.5532538052973492E+81</v>
      </c>
      <c r="V1952">
        <f t="shared" si="539"/>
        <v>1.5538846769737006E+84</v>
      </c>
      <c r="W1952">
        <f t="shared" si="540"/>
        <v>2.9302392080763229E-3</v>
      </c>
      <c r="X1952" s="225">
        <f t="shared" si="541"/>
        <v>0.99738668569371147</v>
      </c>
      <c r="Y1952">
        <f t="shared" si="542"/>
        <v>1.4378696227254351E+81</v>
      </c>
      <c r="Z1952">
        <f t="shared" si="543"/>
        <v>1.479890168546382E+83</v>
      </c>
      <c r="AA1952">
        <f t="shared" si="544"/>
        <v>9.7160563215159309E-3</v>
      </c>
      <c r="AB1952">
        <f t="shared" si="545"/>
        <v>0.9895213067667683</v>
      </c>
    </row>
    <row r="1953" spans="1:28" hidden="1" x14ac:dyDescent="0.2">
      <c r="A1953"/>
      <c r="B1953"/>
      <c r="C1953"/>
      <c r="D1953"/>
      <c r="E1953"/>
      <c r="F1953"/>
      <c r="G1953"/>
      <c r="H1953"/>
      <c r="I1953"/>
      <c r="J1953"/>
      <c r="K1953"/>
      <c r="L1953"/>
      <c r="M1953"/>
      <c r="N1953"/>
      <c r="O1953">
        <f t="shared" si="546"/>
        <v>22</v>
      </c>
      <c r="P1953" s="224">
        <v>18</v>
      </c>
      <c r="Q1953">
        <f t="shared" si="534"/>
        <v>3.5874120890221392E+82</v>
      </c>
      <c r="R1953">
        <f t="shared" si="535"/>
        <v>3.4185462893421538E+85</v>
      </c>
      <c r="S1953">
        <f t="shared" si="536"/>
        <v>1.0493969615700247E-3</v>
      </c>
      <c r="T1953" s="225">
        <f t="shared" si="537"/>
        <v>0.99917873281268665</v>
      </c>
      <c r="U1953">
        <f t="shared" si="538"/>
        <v>8.9685302225552823E+81</v>
      </c>
      <c r="V1953">
        <f t="shared" si="539"/>
        <v>1.5538846769737006E+84</v>
      </c>
      <c r="W1953">
        <f t="shared" si="540"/>
        <v>5.7716832886351155E-3</v>
      </c>
      <c r="X1953" s="225">
        <f t="shared" si="541"/>
        <v>0.99445644648563514</v>
      </c>
      <c r="Y1953">
        <f t="shared" si="542"/>
        <v>2.5295854473874171E+81</v>
      </c>
      <c r="Z1953">
        <f t="shared" si="543"/>
        <v>1.479890168546382E+83</v>
      </c>
      <c r="AA1953">
        <f t="shared" si="544"/>
        <v>1.7093062047111883E-2</v>
      </c>
      <c r="AB1953">
        <f t="shared" si="545"/>
        <v>0.97980525044525235</v>
      </c>
    </row>
    <row r="1954" spans="1:28" hidden="1" x14ac:dyDescent="0.2">
      <c r="A1954"/>
      <c r="B1954"/>
      <c r="C1954"/>
      <c r="D1954"/>
      <c r="E1954"/>
      <c r="F1954"/>
      <c r="G1954"/>
      <c r="H1954"/>
      <c r="I1954"/>
      <c r="J1954"/>
      <c r="K1954"/>
      <c r="L1954"/>
      <c r="M1954"/>
      <c r="N1954"/>
      <c r="O1954">
        <f t="shared" si="546"/>
        <v>22</v>
      </c>
      <c r="P1954" s="224">
        <v>19</v>
      </c>
      <c r="Q1954">
        <f t="shared" si="534"/>
        <v>7.7412576657845733E+82</v>
      </c>
      <c r="R1954">
        <f t="shared" si="535"/>
        <v>3.4185462893421538E+85</v>
      </c>
      <c r="S1954">
        <f t="shared" si="536"/>
        <v>2.2644881802300412E-3</v>
      </c>
      <c r="T1954" s="225">
        <f t="shared" si="537"/>
        <v>0.99812933585111663</v>
      </c>
      <c r="U1954">
        <f t="shared" si="538"/>
        <v>1.6993004632210125E+82</v>
      </c>
      <c r="V1954">
        <f t="shared" si="539"/>
        <v>1.5538846769737006E+84</v>
      </c>
      <c r="W1954">
        <f t="shared" si="540"/>
        <v>1.0935820967940293E-2</v>
      </c>
      <c r="X1954" s="225">
        <f t="shared" si="541"/>
        <v>0.98868476319700005</v>
      </c>
      <c r="Y1954">
        <f t="shared" si="542"/>
        <v>4.2482511580525E+81</v>
      </c>
      <c r="Z1954">
        <f t="shared" si="543"/>
        <v>1.479890168546382E+83</v>
      </c>
      <c r="AA1954">
        <f t="shared" si="544"/>
        <v>2.8706530040843049E-2</v>
      </c>
      <c r="AB1954">
        <f t="shared" si="545"/>
        <v>0.96271218839814043</v>
      </c>
    </row>
    <row r="1955" spans="1:28" hidden="1" x14ac:dyDescent="0.2">
      <c r="A1955"/>
      <c r="B1955"/>
      <c r="C1955"/>
      <c r="D1955"/>
      <c r="E1955"/>
      <c r="F1955"/>
      <c r="G1955"/>
      <c r="H1955"/>
      <c r="I1955"/>
      <c r="J1955"/>
      <c r="K1955"/>
      <c r="L1955"/>
      <c r="M1955"/>
      <c r="N1955"/>
      <c r="O1955">
        <f t="shared" si="546"/>
        <v>22</v>
      </c>
      <c r="P1955" s="224">
        <v>20</v>
      </c>
      <c r="Q1955">
        <f t="shared" si="534"/>
        <v>1.6256641098147456E+83</v>
      </c>
      <c r="R1955">
        <f t="shared" si="535"/>
        <v>3.4185462893421538E+85</v>
      </c>
      <c r="S1955">
        <f t="shared" si="536"/>
        <v>4.7554251784830432E-3</v>
      </c>
      <c r="T1955" s="225">
        <f t="shared" si="537"/>
        <v>0.99586484767088657</v>
      </c>
      <c r="U1955">
        <f t="shared" si="538"/>
        <v>3.0965030663138297E+82</v>
      </c>
      <c r="V1955">
        <f t="shared" si="539"/>
        <v>1.5538846769737006E+84</v>
      </c>
      <c r="W1955">
        <f t="shared" si="540"/>
        <v>1.9927495986024436E-2</v>
      </c>
      <c r="X1955" s="225">
        <f t="shared" si="541"/>
        <v>0.97774894222905973</v>
      </c>
      <c r="Y1955">
        <f t="shared" si="542"/>
        <v>6.7972018528840511E+81</v>
      </c>
      <c r="Z1955">
        <f t="shared" si="543"/>
        <v>1.479890168546382E+83</v>
      </c>
      <c r="AA1955">
        <f t="shared" si="544"/>
        <v>4.5930448065349225E-2</v>
      </c>
      <c r="AB1955">
        <f t="shared" si="545"/>
        <v>0.93400565835729743</v>
      </c>
    </row>
    <row r="1956" spans="1:28" hidden="1" x14ac:dyDescent="0.2">
      <c r="A1956"/>
      <c r="B1956"/>
      <c r="C1956"/>
      <c r="D1956"/>
      <c r="E1956"/>
      <c r="F1956"/>
      <c r="G1956"/>
      <c r="H1956"/>
      <c r="I1956"/>
      <c r="J1956"/>
      <c r="K1956"/>
      <c r="L1956"/>
      <c r="M1956"/>
      <c r="N1956"/>
      <c r="O1956">
        <f t="shared" si="546"/>
        <v>22</v>
      </c>
      <c r="P1956" s="224">
        <v>21</v>
      </c>
      <c r="Q1956">
        <f t="shared" si="534"/>
        <v>3.3287407962874106E+83</v>
      </c>
      <c r="R1956">
        <f t="shared" si="535"/>
        <v>3.4185462893421538E+85</v>
      </c>
      <c r="S1956">
        <f t="shared" si="536"/>
        <v>9.7372991749893056E-3</v>
      </c>
      <c r="T1956" s="225">
        <f t="shared" si="537"/>
        <v>0.99110942249240352</v>
      </c>
      <c r="U1956">
        <f t="shared" si="538"/>
        <v>5.418880366049152E+82</v>
      </c>
      <c r="V1956">
        <f t="shared" si="539"/>
        <v>1.5538846769737006E+84</v>
      </c>
      <c r="W1956">
        <f t="shared" si="540"/>
        <v>3.4873117975542441E-2</v>
      </c>
      <c r="X1956" s="225">
        <f t="shared" si="541"/>
        <v>0.95782144624303533</v>
      </c>
      <c r="Y1956">
        <f t="shared" si="542"/>
        <v>1.0321676887712766E+82</v>
      </c>
      <c r="Z1956">
        <f t="shared" si="543"/>
        <v>1.479890168546382E+83</v>
      </c>
      <c r="AA1956">
        <f t="shared" si="544"/>
        <v>6.9746235951085506E-2</v>
      </c>
      <c r="AB1956">
        <f t="shared" si="545"/>
        <v>0.88807521029194825</v>
      </c>
    </row>
    <row r="1957" spans="1:28" hidden="1" x14ac:dyDescent="0.2">
      <c r="A1957"/>
      <c r="B1957"/>
      <c r="C1957"/>
      <c r="D1957"/>
      <c r="E1957"/>
      <c r="F1957"/>
      <c r="G1957"/>
      <c r="H1957"/>
      <c r="I1957"/>
      <c r="J1957"/>
      <c r="K1957"/>
      <c r="L1957"/>
      <c r="M1957"/>
      <c r="N1957"/>
      <c r="O1957">
        <f t="shared" si="546"/>
        <v>22</v>
      </c>
      <c r="P1957" s="224">
        <v>22</v>
      </c>
      <c r="Q1957">
        <f t="shared" si="534"/>
        <v>6.6574815925747133E+83</v>
      </c>
      <c r="R1957">
        <f t="shared" si="535"/>
        <v>3.4185462893421538E+85</v>
      </c>
      <c r="S1957">
        <f t="shared" si="536"/>
        <v>1.9474598349978296E-2</v>
      </c>
      <c r="T1957" s="225">
        <f t="shared" si="537"/>
        <v>0.98137212331741419</v>
      </c>
      <c r="U1957">
        <f t="shared" si="538"/>
        <v>9.0783839898747552E+82</v>
      </c>
      <c r="V1957">
        <f t="shared" si="539"/>
        <v>1.5538846769737006E+84</v>
      </c>
      <c r="W1957">
        <f t="shared" si="540"/>
        <v>5.8423795049936042E-2</v>
      </c>
      <c r="X1957" s="225">
        <f t="shared" si="541"/>
        <v>0.92294832826749285</v>
      </c>
      <c r="Y1957">
        <f t="shared" si="542"/>
        <v>1.4778764634679505E+82</v>
      </c>
      <c r="Z1957">
        <f t="shared" si="543"/>
        <v>1.479890168546382E+83</v>
      </c>
      <c r="AA1957">
        <f t="shared" si="544"/>
        <v>9.9863928748144232E-2</v>
      </c>
      <c r="AB1957">
        <f t="shared" si="545"/>
        <v>0.81832897434086271</v>
      </c>
    </row>
    <row r="1958" spans="1:28" hidden="1" x14ac:dyDescent="0.2">
      <c r="A1958"/>
      <c r="B1958"/>
      <c r="C1958"/>
      <c r="D1958"/>
      <c r="E1958"/>
      <c r="F1958"/>
      <c r="G1958"/>
      <c r="H1958"/>
      <c r="I1958"/>
      <c r="J1958"/>
      <c r="K1958"/>
      <c r="L1958"/>
      <c r="M1958"/>
      <c r="N1958"/>
      <c r="O1958">
        <f t="shared" si="546"/>
        <v>22</v>
      </c>
      <c r="P1958" s="224">
        <v>23</v>
      </c>
      <c r="Q1958">
        <f t="shared" si="534"/>
        <v>1.3025507463733671E+84</v>
      </c>
      <c r="R1958">
        <f t="shared" si="535"/>
        <v>3.4185462893421538E+85</v>
      </c>
      <c r="S1958">
        <f t="shared" si="536"/>
        <v>3.8102475032567799E-2</v>
      </c>
      <c r="T1958" s="225">
        <f t="shared" si="537"/>
        <v>0.96189752496743586</v>
      </c>
      <c r="U1958">
        <f t="shared" si="538"/>
        <v>1.4472786070814594E+83</v>
      </c>
      <c r="V1958">
        <f t="shared" si="539"/>
        <v>1.5538846769737006E+84</v>
      </c>
      <c r="W1958">
        <f t="shared" si="540"/>
        <v>9.3139383412940008E-2</v>
      </c>
      <c r="X1958" s="225">
        <f t="shared" si="541"/>
        <v>0.86452453321755685</v>
      </c>
      <c r="Y1958">
        <f t="shared" si="542"/>
        <v>1.9735617369292949E+82</v>
      </c>
      <c r="Z1958">
        <f t="shared" si="543"/>
        <v>1.479890168546382E+83</v>
      </c>
      <c r="AA1958">
        <f t="shared" si="544"/>
        <v>0.13335866261398441</v>
      </c>
      <c r="AB1958">
        <f t="shared" si="545"/>
        <v>0.71846504559271851</v>
      </c>
    </row>
    <row r="1959" spans="1:28" hidden="1" x14ac:dyDescent="0.2">
      <c r="A1959"/>
      <c r="B1959"/>
      <c r="C1959"/>
      <c r="D1959"/>
      <c r="E1959"/>
      <c r="F1959"/>
      <c r="G1959"/>
      <c r="H1959"/>
      <c r="I1959"/>
      <c r="J1959"/>
      <c r="K1959"/>
      <c r="L1959"/>
      <c r="M1959"/>
      <c r="N1959"/>
      <c r="O1959">
        <f t="shared" si="546"/>
        <v>22</v>
      </c>
      <c r="P1959" s="224">
        <v>24</v>
      </c>
      <c r="Q1959">
        <f t="shared" si="534"/>
        <v>2.4965555972155005E+84</v>
      </c>
      <c r="R1959">
        <f t="shared" si="535"/>
        <v>3.4185462893421538E+85</v>
      </c>
      <c r="S1959">
        <f t="shared" si="536"/>
        <v>7.3029743812418113E-2</v>
      </c>
      <c r="T1959" s="225">
        <f t="shared" si="537"/>
        <v>0.92379504993486805</v>
      </c>
      <c r="U1959">
        <f t="shared" si="538"/>
        <v>2.1709179106222785E+83</v>
      </c>
      <c r="V1959">
        <f t="shared" si="539"/>
        <v>1.5538846769737006E+84</v>
      </c>
      <c r="W1959">
        <f t="shared" si="540"/>
        <v>0.13970907511941577</v>
      </c>
      <c r="X1959" s="225">
        <f t="shared" si="541"/>
        <v>0.77138514980461681</v>
      </c>
      <c r="Y1959">
        <f t="shared" si="542"/>
        <v>2.4121310118024323E+82</v>
      </c>
      <c r="Z1959">
        <f t="shared" si="543"/>
        <v>1.479890168546382E+83</v>
      </c>
      <c r="AA1959">
        <f t="shared" si="544"/>
        <v>0.16299392097264495</v>
      </c>
      <c r="AB1959">
        <f t="shared" si="545"/>
        <v>0.58510638297873407</v>
      </c>
    </row>
    <row r="1960" spans="1:28" hidden="1" x14ac:dyDescent="0.2">
      <c r="A1960"/>
      <c r="B1960"/>
      <c r="C1960"/>
      <c r="D1960"/>
      <c r="E1960"/>
      <c r="F1960"/>
      <c r="G1960"/>
      <c r="H1960"/>
      <c r="I1960"/>
      <c r="J1960"/>
      <c r="K1960"/>
      <c r="L1960"/>
      <c r="M1960"/>
      <c r="N1960"/>
      <c r="O1960">
        <f t="shared" si="546"/>
        <v>22</v>
      </c>
      <c r="P1960" s="224">
        <v>25</v>
      </c>
      <c r="Q1960">
        <f t="shared" si="534"/>
        <v>4.6935245227652943E+84</v>
      </c>
      <c r="R1960">
        <f t="shared" si="535"/>
        <v>3.4185462893421538E+85</v>
      </c>
      <c r="S1960">
        <f t="shared" si="536"/>
        <v>0.13729591836735053</v>
      </c>
      <c r="T1960" s="225">
        <f t="shared" si="537"/>
        <v>0.85076530612244994</v>
      </c>
      <c r="U1960">
        <f t="shared" si="538"/>
        <v>2.9958667166586007E+83</v>
      </c>
      <c r="V1960">
        <f t="shared" si="539"/>
        <v>1.5538846769737006E+84</v>
      </c>
      <c r="W1960">
        <f t="shared" si="540"/>
        <v>0.19279852366478453</v>
      </c>
      <c r="X1960" s="225">
        <f t="shared" si="541"/>
        <v>0.63167607468520104</v>
      </c>
      <c r="Y1960">
        <f t="shared" si="542"/>
        <v>2.6051014927467344E+82</v>
      </c>
      <c r="Z1960">
        <f t="shared" si="543"/>
        <v>1.479890168546382E+83</v>
      </c>
      <c r="AA1960">
        <f t="shared" si="544"/>
        <v>0.17603343465046381</v>
      </c>
      <c r="AB1960">
        <f t="shared" si="545"/>
        <v>0.4221124620060891</v>
      </c>
    </row>
    <row r="1961" spans="1:28" hidden="1" x14ac:dyDescent="0.2">
      <c r="A1961"/>
      <c r="B1961"/>
      <c r="C1961"/>
      <c r="D1961"/>
      <c r="E1961"/>
      <c r="F1961"/>
      <c r="G1961"/>
      <c r="H1961"/>
      <c r="I1961"/>
      <c r="J1961"/>
      <c r="K1961"/>
      <c r="L1961"/>
      <c r="M1961"/>
      <c r="N1961"/>
      <c r="O1961">
        <f t="shared" si="546"/>
        <v>22</v>
      </c>
      <c r="P1961" s="224">
        <v>26</v>
      </c>
      <c r="Q1961">
        <f t="shared" si="534"/>
        <v>8.664968349720342E+84</v>
      </c>
      <c r="R1961">
        <f t="shared" si="535"/>
        <v>3.4185462893421538E+85</v>
      </c>
      <c r="S1961">
        <f t="shared" si="536"/>
        <v>0.2534693877551028</v>
      </c>
      <c r="T1961" s="225">
        <f t="shared" si="537"/>
        <v>0.71346938775509938</v>
      </c>
      <c r="U1961">
        <f t="shared" si="538"/>
        <v>3.6104034790502268E+83</v>
      </c>
      <c r="V1961">
        <f t="shared" si="539"/>
        <v>1.5538846769737006E+84</v>
      </c>
      <c r="W1961">
        <f t="shared" si="540"/>
        <v>0.23234693877551715</v>
      </c>
      <c r="X1961" s="225">
        <f t="shared" si="541"/>
        <v>0.43887755102041648</v>
      </c>
      <c r="Y1961">
        <f t="shared" si="542"/>
        <v>2.3045128589681544E+82</v>
      </c>
      <c r="Z1961">
        <f t="shared" si="543"/>
        <v>1.479890168546382E+83</v>
      </c>
      <c r="AA1961">
        <f t="shared" si="544"/>
        <v>0.15572188449847976</v>
      </c>
      <c r="AB1961">
        <f t="shared" si="545"/>
        <v>0.24607902735562528</v>
      </c>
    </row>
    <row r="1962" spans="1:28" hidden="1" x14ac:dyDescent="0.2">
      <c r="A1962"/>
      <c r="B1962"/>
      <c r="C1962"/>
      <c r="D1962"/>
      <c r="E1962"/>
      <c r="F1962"/>
      <c r="G1962"/>
      <c r="H1962"/>
      <c r="I1962"/>
      <c r="J1962"/>
      <c r="K1962"/>
      <c r="L1962"/>
      <c r="M1962"/>
      <c r="N1962"/>
      <c r="O1962">
        <f t="shared" si="546"/>
        <v>22</v>
      </c>
      <c r="P1962" s="224">
        <v>27</v>
      </c>
      <c r="Q1962">
        <f t="shared" si="534"/>
        <v>1.5725312930973791E+85</v>
      </c>
      <c r="R1962">
        <f t="shared" si="535"/>
        <v>3.4185462893421538E+85</v>
      </c>
      <c r="S1962">
        <f t="shared" si="536"/>
        <v>0.45999999999999658</v>
      </c>
      <c r="T1962" s="225">
        <f t="shared" si="537"/>
        <v>0.45999999999999658</v>
      </c>
      <c r="U1962">
        <f t="shared" si="538"/>
        <v>3.2092475369334596E+83</v>
      </c>
      <c r="V1962">
        <f t="shared" si="539"/>
        <v>1.5538846769737006E+84</v>
      </c>
      <c r="W1962">
        <f t="shared" si="540"/>
        <v>0.2065306122448993</v>
      </c>
      <c r="X1962" s="225">
        <f t="shared" si="541"/>
        <v>0.2065306122448993</v>
      </c>
      <c r="Y1962">
        <f t="shared" si="542"/>
        <v>1.3371864737223061E+82</v>
      </c>
      <c r="Z1962">
        <f t="shared" si="543"/>
        <v>1.479890168546382E+83</v>
      </c>
      <c r="AA1962">
        <f t="shared" si="544"/>
        <v>9.0357142857145523E-2</v>
      </c>
      <c r="AB1962">
        <f t="shared" si="545"/>
        <v>9.0357142857145523E-2</v>
      </c>
    </row>
    <row r="1963" spans="1:28" hidden="1" x14ac:dyDescent="0.2">
      <c r="A1963"/>
      <c r="B1963"/>
      <c r="C1963"/>
      <c r="D1963"/>
      <c r="E1963"/>
      <c r="F1963"/>
      <c r="G1963"/>
      <c r="H1963"/>
      <c r="I1963"/>
      <c r="J1963"/>
      <c r="K1963"/>
      <c r="L1963"/>
      <c r="M1963"/>
      <c r="N1963"/>
      <c r="O1963">
        <f t="shared" si="546"/>
        <v>22</v>
      </c>
      <c r="P1963" s="224">
        <v>28</v>
      </c>
      <c r="Q1963">
        <f t="shared" si="534"/>
        <v>0</v>
      </c>
      <c r="R1963">
        <f t="shared" si="535"/>
        <v>3.4185462893421538E+85</v>
      </c>
      <c r="S1963">
        <f t="shared" si="536"/>
        <v>0</v>
      </c>
      <c r="T1963" s="225">
        <v>0</v>
      </c>
      <c r="U1963">
        <f t="shared" si="538"/>
        <v>0</v>
      </c>
      <c r="V1963">
        <f t="shared" si="539"/>
        <v>1.5538846769737006E+84</v>
      </c>
      <c r="W1963">
        <f t="shared" si="540"/>
        <v>0</v>
      </c>
      <c r="X1963" s="225">
        <v>0</v>
      </c>
      <c r="Y1963">
        <f t="shared" si="542"/>
        <v>0</v>
      </c>
      <c r="Z1963">
        <f t="shared" si="543"/>
        <v>1.479890168546382E+83</v>
      </c>
      <c r="AA1963">
        <f t="shared" si="544"/>
        <v>0</v>
      </c>
      <c r="AB1963">
        <v>0</v>
      </c>
    </row>
    <row r="1964" spans="1:28" hidden="1" x14ac:dyDescent="0.2">
      <c r="A1964"/>
      <c r="B1964"/>
      <c r="C1964"/>
      <c r="D1964"/>
      <c r="E1964"/>
      <c r="F1964"/>
      <c r="G1964"/>
      <c r="H1964"/>
      <c r="I1964"/>
      <c r="J1964"/>
      <c r="K1964"/>
      <c r="L1964"/>
      <c r="M1964"/>
      <c r="N1964"/>
      <c r="O1964"/>
      <c r="P1964"/>
      <c r="Q1964"/>
      <c r="R1964"/>
      <c r="S1964"/>
      <c r="T1964"/>
      <c r="U1964"/>
      <c r="V1964"/>
      <c r="W1964"/>
      <c r="X1964"/>
      <c r="Y1964"/>
      <c r="Z1964"/>
      <c r="AA1964"/>
      <c r="AB1964"/>
    </row>
    <row r="1965" spans="1:28" hidden="1" x14ac:dyDescent="0.2">
      <c r="A1965"/>
      <c r="B1965"/>
      <c r="C1965"/>
      <c r="D1965"/>
      <c r="E1965"/>
      <c r="F1965"/>
      <c r="G1965"/>
      <c r="H1965"/>
      <c r="I1965"/>
      <c r="J1965"/>
      <c r="K1965"/>
      <c r="L1965"/>
      <c r="M1965"/>
      <c r="N1965"/>
      <c r="O1965" s="61" t="s">
        <v>67</v>
      </c>
      <c r="P1965"/>
      <c r="Q1965" s="62" t="s">
        <v>33</v>
      </c>
      <c r="R1965" s="62"/>
      <c r="S1965" s="62"/>
      <c r="T1965" s="225" t="s">
        <v>37</v>
      </c>
      <c r="U1965" s="62" t="s">
        <v>34</v>
      </c>
      <c r="V1965" s="62"/>
      <c r="W1965" s="62"/>
      <c r="X1965" s="225" t="s">
        <v>37</v>
      </c>
      <c r="Y1965" s="62" t="s">
        <v>35</v>
      </c>
      <c r="Z1965" s="62"/>
      <c r="AA1965" s="62"/>
      <c r="AB1965" s="62" t="s">
        <v>37</v>
      </c>
    </row>
    <row r="1966" spans="1:28" hidden="1" x14ac:dyDescent="0.2">
      <c r="A1966"/>
      <c r="B1966"/>
      <c r="C1966"/>
      <c r="D1966"/>
      <c r="E1966"/>
      <c r="F1966"/>
      <c r="G1966"/>
      <c r="H1966"/>
      <c r="I1966"/>
      <c r="J1966"/>
      <c r="K1966"/>
      <c r="L1966"/>
      <c r="M1966"/>
      <c r="N1966"/>
      <c r="O1966" t="s">
        <v>38</v>
      </c>
      <c r="P1966" t="s">
        <v>42</v>
      </c>
      <c r="Q1966" s="63" t="s">
        <v>43</v>
      </c>
      <c r="R1966" s="63" t="s">
        <v>44</v>
      </c>
      <c r="S1966" s="63" t="s">
        <v>45</v>
      </c>
      <c r="T1966" s="227" t="s">
        <v>40</v>
      </c>
      <c r="U1966" s="63" t="s">
        <v>43</v>
      </c>
      <c r="V1966" s="63" t="s">
        <v>44</v>
      </c>
      <c r="W1966" s="63" t="s">
        <v>45</v>
      </c>
      <c r="X1966" s="227" t="s">
        <v>40</v>
      </c>
      <c r="Y1966" s="63" t="s">
        <v>43</v>
      </c>
      <c r="Z1966" s="63" t="s">
        <v>44</v>
      </c>
      <c r="AA1966" s="63" t="s">
        <v>45</v>
      </c>
      <c r="AB1966" s="63" t="s">
        <v>40</v>
      </c>
    </row>
    <row r="1967" spans="1:28" hidden="1" x14ac:dyDescent="0.2">
      <c r="A1967"/>
      <c r="B1967"/>
      <c r="C1967"/>
      <c r="D1967"/>
      <c r="E1967"/>
      <c r="F1967"/>
      <c r="G1967"/>
      <c r="H1967"/>
      <c r="I1967"/>
      <c r="J1967"/>
      <c r="K1967"/>
      <c r="L1967"/>
      <c r="M1967"/>
      <c r="N1967"/>
      <c r="O1967">
        <v>23</v>
      </c>
      <c r="P1967" s="224">
        <v>0</v>
      </c>
      <c r="Q1967">
        <f t="shared" ref="Q1967:Q1994" si="547">IF(P1967&lt;=($B$8-O1967),EXP(GAMMALN(O1967+$C$9+$C$11))*COMBIN($B$8-O1967,P1967)*EXP(GAMMALN(P1967+O1967+$C$9))*EXP(GAMMALN($B$8-O1967-P1967+$C$11)),0)</f>
        <v>6.4687315048466085E+72</v>
      </c>
      <c r="R1967">
        <f t="shared" ref="R1967:R1994" si="548">EXP(GAMMALN(O1967+$C$9))*EXP(GAMMALN($C$11))*EXP(GAMMALN($B$8+$C$9+$C$11))</f>
        <v>7.8626564654869536E+86</v>
      </c>
      <c r="S1967">
        <f t="shared" ref="S1967:S1994" si="549">Q1967/R1967</f>
        <v>8.2271577465466484E-15</v>
      </c>
      <c r="T1967" s="225">
        <f t="shared" ref="T1967:T1993" si="550">IF(T1968=0,S1967,T1968+S1967)</f>
        <v>0.99999999999999789</v>
      </c>
      <c r="U1967">
        <f t="shared" ref="U1967:U1994" si="551">IF(P1967&lt;=($B$8-O1967),EXP(GAMMALN(O1967+$C$9+$C$11))*COMBIN($B$8-O1967,P1967)*EXP(GAMMALN(P1967+O1967-1+$C$9))*EXP(GAMMALN($B$8-O1967+1-P1967+$C$11)),0)</f>
        <v>7.5937282882981388E+72</v>
      </c>
      <c r="V1967">
        <f t="shared" ref="V1967:V1994" si="552">EXP(GAMMALN(O1967-1+$C$9))*EXP(GAMMALN($C$11+1))*EXP(GAMMALN($B$8+$C$9+$C$11))</f>
        <v>3.4185462893421538E+85</v>
      </c>
      <c r="W1967">
        <f t="shared" ref="W1967:W1994" si="553">U1967/V1967</f>
        <v>2.2213325915675795E-13</v>
      </c>
      <c r="X1967" s="225">
        <f t="shared" ref="X1967:X1993" si="554">IF(X1968=0,W1967,X1968+W1967)</f>
        <v>1.0000000000000084</v>
      </c>
      <c r="Y1967">
        <f t="shared" ref="Y1967:Y1994" si="555">IF(P1967&lt;=($B$8-O1967),EXP(GAMMALN(O1967+$C$9+$C$11))*COMBIN($B$8-O1967,P1967)*EXP(GAMMALN(P1967+O1967-2+$C$9))*EXP(GAMMALN($B$8-O1967+2-P1967+$C$11)),0)</f>
        <v>9.6647450941977211E+72</v>
      </c>
      <c r="Z1967">
        <f t="shared" ref="Z1967:Z1994" si="556">EXP(GAMMALN(O1967-2+$C$9))*EXP(GAMMALN($C$11+2))*EXP(GAMMALN($B$8+$C$9+$C$11))</f>
        <v>3.1077693539474012E+84</v>
      </c>
      <c r="AA1967">
        <f t="shared" ref="AA1967:AA1994" si="557">Y1967/Z1967</f>
        <v>3.1098656281946514E-12</v>
      </c>
      <c r="AB1967">
        <f t="shared" ref="AB1967:AB1993" si="558">IF(AB1968=0,AA1967,AB1968+AA1967)</f>
        <v>1.000000000000012</v>
      </c>
    </row>
    <row r="1968" spans="1:28" hidden="1" x14ac:dyDescent="0.2">
      <c r="A1968"/>
      <c r="B1968"/>
      <c r="C1968"/>
      <c r="D1968"/>
      <c r="E1968"/>
      <c r="F1968"/>
      <c r="G1968"/>
      <c r="H1968"/>
      <c r="I1968"/>
      <c r="J1968"/>
      <c r="K1968"/>
      <c r="L1968"/>
      <c r="M1968"/>
      <c r="N1968"/>
      <c r="O1968">
        <f t="shared" ref="O1968:O1994" si="559">O1967</f>
        <v>23</v>
      </c>
      <c r="P1968" s="224">
        <v>1</v>
      </c>
      <c r="Q1968">
        <f t="shared" si="547"/>
        <v>1.5524955611631779E+74</v>
      </c>
      <c r="R1968">
        <f t="shared" si="548"/>
        <v>7.8626564654869536E+86</v>
      </c>
      <c r="S1968">
        <f t="shared" si="549"/>
        <v>1.9745178591711854E-13</v>
      </c>
      <c r="T1968" s="225">
        <f t="shared" si="550"/>
        <v>0.99999999999998967</v>
      </c>
      <c r="U1968">
        <f t="shared" si="551"/>
        <v>1.6818701912601182E+74</v>
      </c>
      <c r="V1968">
        <f t="shared" si="552"/>
        <v>3.4185462893421538E+85</v>
      </c>
      <c r="W1968">
        <f t="shared" si="553"/>
        <v>4.9198403324348964E-12</v>
      </c>
      <c r="X1968" s="225">
        <f t="shared" si="554"/>
        <v>0.99999999999978639</v>
      </c>
      <c r="Y1968">
        <f t="shared" si="555"/>
        <v>1.9743693549575164E+74</v>
      </c>
      <c r="Z1968">
        <f t="shared" si="556"/>
        <v>3.1077693539474012E+84</v>
      </c>
      <c r="AA1968">
        <f t="shared" si="557"/>
        <v>6.3530112118833012E-11</v>
      </c>
      <c r="AB1968">
        <f t="shared" si="558"/>
        <v>0.99999999999690203</v>
      </c>
    </row>
    <row r="1969" spans="1:28" hidden="1" x14ac:dyDescent="0.2">
      <c r="A1969"/>
      <c r="B1969"/>
      <c r="C1969"/>
      <c r="D1969"/>
      <c r="E1969"/>
      <c r="F1969"/>
      <c r="G1969"/>
      <c r="H1969"/>
      <c r="I1969"/>
      <c r="J1969"/>
      <c r="K1969"/>
      <c r="L1969"/>
      <c r="M1969"/>
      <c r="N1969"/>
      <c r="O1969">
        <f t="shared" si="559"/>
        <v>23</v>
      </c>
      <c r="P1969" s="224">
        <v>2</v>
      </c>
      <c r="Q1969">
        <f t="shared" si="547"/>
        <v>1.9406194514539722E+75</v>
      </c>
      <c r="R1969">
        <f t="shared" si="548"/>
        <v>7.8626564654869536E+86</v>
      </c>
      <c r="S1969">
        <f t="shared" si="549"/>
        <v>2.4681473239639815E-12</v>
      </c>
      <c r="T1969" s="225">
        <f t="shared" si="550"/>
        <v>0.99999999999979228</v>
      </c>
      <c r="U1969">
        <f t="shared" si="551"/>
        <v>1.9406194514539722E+75</v>
      </c>
      <c r="V1969">
        <f t="shared" si="552"/>
        <v>3.4185462893421538E+85</v>
      </c>
      <c r="W1969">
        <f t="shared" si="553"/>
        <v>5.6767388451171577E-11</v>
      </c>
      <c r="X1969" s="225">
        <f t="shared" si="554"/>
        <v>0.99999999999486655</v>
      </c>
      <c r="Y1969">
        <f t="shared" si="555"/>
        <v>2.1023377390751477E+75</v>
      </c>
      <c r="Z1969">
        <f t="shared" si="556"/>
        <v>3.1077693539474012E+84</v>
      </c>
      <c r="AA1969">
        <f t="shared" si="557"/>
        <v>6.7647804570980069E-10</v>
      </c>
      <c r="AB1969">
        <f t="shared" si="558"/>
        <v>0.99999999993337196</v>
      </c>
    </row>
    <row r="1970" spans="1:28" hidden="1" x14ac:dyDescent="0.2">
      <c r="A1970"/>
      <c r="B1970"/>
      <c r="C1970"/>
      <c r="D1970"/>
      <c r="E1970"/>
      <c r="F1970"/>
      <c r="G1970"/>
      <c r="H1970"/>
      <c r="I1970"/>
      <c r="J1970"/>
      <c r="K1970"/>
      <c r="L1970"/>
      <c r="M1970"/>
      <c r="N1970"/>
      <c r="O1970">
        <f t="shared" si="559"/>
        <v>23</v>
      </c>
      <c r="P1970" s="224">
        <v>3</v>
      </c>
      <c r="Q1970">
        <f t="shared" si="547"/>
        <v>1.6818701912601182E+76</v>
      </c>
      <c r="R1970">
        <f t="shared" si="548"/>
        <v>7.8626564654869536E+86</v>
      </c>
      <c r="S1970">
        <f t="shared" si="549"/>
        <v>2.1390610141021286E-11</v>
      </c>
      <c r="T1970" s="225">
        <f t="shared" si="550"/>
        <v>0.99999999999732414</v>
      </c>
      <c r="U1970">
        <f t="shared" si="551"/>
        <v>1.5524955611631778E+76</v>
      </c>
      <c r="V1970">
        <f t="shared" si="552"/>
        <v>3.4185462893421538E+85</v>
      </c>
      <c r="W1970">
        <f t="shared" si="553"/>
        <v>4.5413910760937261E-10</v>
      </c>
      <c r="X1970" s="225">
        <f t="shared" si="554"/>
        <v>0.99999999993809918</v>
      </c>
      <c r="Y1970">
        <f t="shared" si="555"/>
        <v>1.5524955611631778E+76</v>
      </c>
      <c r="Z1970">
        <f t="shared" si="556"/>
        <v>3.1077693539474012E+84</v>
      </c>
      <c r="AA1970">
        <f t="shared" si="557"/>
        <v>4.9955301837031172E-9</v>
      </c>
      <c r="AB1970">
        <f t="shared" si="558"/>
        <v>0.99999999925689387</v>
      </c>
    </row>
    <row r="1971" spans="1:28" hidden="1" x14ac:dyDescent="0.2">
      <c r="A1971"/>
      <c r="B1971"/>
      <c r="C1971"/>
      <c r="D1971"/>
      <c r="E1971"/>
      <c r="F1971"/>
      <c r="G1971"/>
      <c r="H1971"/>
      <c r="I1971"/>
      <c r="J1971"/>
      <c r="K1971"/>
      <c r="L1971"/>
      <c r="M1971"/>
      <c r="N1971"/>
      <c r="O1971">
        <f t="shared" si="559"/>
        <v>23</v>
      </c>
      <c r="P1971" s="224">
        <v>4</v>
      </c>
      <c r="Q1971">
        <f t="shared" si="547"/>
        <v>1.1352623791005718E+77</v>
      </c>
      <c r="R1971">
        <f t="shared" si="548"/>
        <v>7.8626564654869536E+86</v>
      </c>
      <c r="S1971">
        <f t="shared" si="549"/>
        <v>1.4438661845189268E-10</v>
      </c>
      <c r="T1971" s="225">
        <f t="shared" si="550"/>
        <v>0.99999999997593358</v>
      </c>
      <c r="U1971">
        <f t="shared" si="551"/>
        <v>9.6707535997456788E+76</v>
      </c>
      <c r="V1971">
        <f t="shared" si="552"/>
        <v>3.4185462893421538E+85</v>
      </c>
      <c r="W1971">
        <f t="shared" si="553"/>
        <v>2.8289081911500651E-9</v>
      </c>
      <c r="X1971" s="225">
        <f t="shared" si="554"/>
        <v>0.99999999948396012</v>
      </c>
      <c r="Y1971">
        <f t="shared" si="555"/>
        <v>8.9268494766882723E+76</v>
      </c>
      <c r="Z1971">
        <f t="shared" si="556"/>
        <v>3.1077693539474012E+84</v>
      </c>
      <c r="AA1971">
        <f t="shared" si="557"/>
        <v>2.8724298556292923E-8</v>
      </c>
      <c r="AB1971">
        <f t="shared" si="558"/>
        <v>0.99999999426136366</v>
      </c>
    </row>
    <row r="1972" spans="1:28" hidden="1" x14ac:dyDescent="0.2">
      <c r="A1972"/>
      <c r="B1972"/>
      <c r="C1972"/>
      <c r="D1972"/>
      <c r="E1972"/>
      <c r="F1972"/>
      <c r="G1972"/>
      <c r="H1972"/>
      <c r="I1972"/>
      <c r="J1972"/>
      <c r="K1972"/>
      <c r="L1972"/>
      <c r="M1972"/>
      <c r="N1972"/>
      <c r="O1972">
        <f t="shared" si="559"/>
        <v>23</v>
      </c>
      <c r="P1972" s="224">
        <v>5</v>
      </c>
      <c r="Q1972">
        <f t="shared" si="547"/>
        <v>6.3574693229632618E+77</v>
      </c>
      <c r="R1972">
        <f t="shared" si="548"/>
        <v>7.8626564654869536E+86</v>
      </c>
      <c r="S1972">
        <f t="shared" si="549"/>
        <v>8.085650633306066E-10</v>
      </c>
      <c r="T1972" s="225">
        <f t="shared" si="550"/>
        <v>0.99999999983154697</v>
      </c>
      <c r="U1972">
        <f t="shared" si="551"/>
        <v>4.9951544680425181E+77</v>
      </c>
      <c r="V1972">
        <f t="shared" si="552"/>
        <v>3.4185462893421538E+85</v>
      </c>
      <c r="W1972">
        <f t="shared" si="553"/>
        <v>1.4611925787331545E-8</v>
      </c>
      <c r="X1972" s="225">
        <f t="shared" si="554"/>
        <v>0.9999999966550519</v>
      </c>
      <c r="Y1972">
        <f t="shared" si="555"/>
        <v>4.2551315838880998E+77</v>
      </c>
      <c r="Z1972">
        <f t="shared" si="556"/>
        <v>3.1077693539474012E+84</v>
      </c>
      <c r="AA1972">
        <f t="shared" si="557"/>
        <v>1.3691915645166369E-7</v>
      </c>
      <c r="AB1972">
        <f t="shared" si="558"/>
        <v>0.99999996553706505</v>
      </c>
    </row>
    <row r="1973" spans="1:28" hidden="1" x14ac:dyDescent="0.2">
      <c r="A1973"/>
      <c r="B1973"/>
      <c r="C1973"/>
      <c r="D1973"/>
      <c r="E1973"/>
      <c r="F1973"/>
      <c r="G1973"/>
      <c r="H1973"/>
      <c r="I1973"/>
      <c r="J1973"/>
      <c r="K1973"/>
      <c r="L1973"/>
      <c r="M1973"/>
      <c r="N1973"/>
      <c r="O1973">
        <f t="shared" si="559"/>
        <v>23</v>
      </c>
      <c r="P1973" s="224">
        <v>6</v>
      </c>
      <c r="Q1973">
        <f t="shared" si="547"/>
        <v>3.0727768394322015E+78</v>
      </c>
      <c r="R1973">
        <f t="shared" si="548"/>
        <v>7.8626564654869536E+86</v>
      </c>
      <c r="S1973">
        <f t="shared" si="549"/>
        <v>3.9080644727645457E-9</v>
      </c>
      <c r="T1973" s="225">
        <f t="shared" si="550"/>
        <v>0.99999999902298187</v>
      </c>
      <c r="U1973">
        <f t="shared" si="551"/>
        <v>2.2251142630371412E+78</v>
      </c>
      <c r="V1973">
        <f t="shared" si="552"/>
        <v>3.4185462893421538E+85</v>
      </c>
      <c r="W1973">
        <f t="shared" si="553"/>
        <v>6.5089487598113814E-8</v>
      </c>
      <c r="X1973" s="225">
        <f t="shared" si="554"/>
        <v>0.99999998204312612</v>
      </c>
      <c r="Y1973">
        <f t="shared" si="555"/>
        <v>1.7483040638148808E+78</v>
      </c>
      <c r="Z1973">
        <f t="shared" si="556"/>
        <v>3.1077693539474012E+84</v>
      </c>
      <c r="AA1973">
        <f t="shared" si="557"/>
        <v>5.6255914281226631E-7</v>
      </c>
      <c r="AB1973">
        <f t="shared" si="558"/>
        <v>0.99999982861790859</v>
      </c>
    </row>
    <row r="1974" spans="1:28" hidden="1" x14ac:dyDescent="0.2">
      <c r="A1974"/>
      <c r="B1974"/>
      <c r="C1974"/>
      <c r="D1974"/>
      <c r="E1974"/>
      <c r="F1974"/>
      <c r="G1974"/>
      <c r="H1974"/>
      <c r="I1974"/>
      <c r="J1974"/>
      <c r="K1974"/>
      <c r="L1974"/>
      <c r="M1974"/>
      <c r="N1974"/>
      <c r="O1974">
        <f t="shared" si="559"/>
        <v>23</v>
      </c>
      <c r="P1974" s="224">
        <v>7</v>
      </c>
      <c r="Q1974">
        <f t="shared" si="547"/>
        <v>1.3169043597566616E+79</v>
      </c>
      <c r="R1974">
        <f t="shared" si="548"/>
        <v>7.8626564654869536E+86</v>
      </c>
      <c r="S1974">
        <f t="shared" si="549"/>
        <v>1.6748847740419528E-8</v>
      </c>
      <c r="T1974" s="225">
        <f t="shared" si="550"/>
        <v>0.99999999511491744</v>
      </c>
      <c r="U1974">
        <f t="shared" si="551"/>
        <v>8.7793623983777159E+78</v>
      </c>
      <c r="V1974">
        <f t="shared" si="552"/>
        <v>3.4185462893421538E+85</v>
      </c>
      <c r="W1974">
        <f t="shared" si="553"/>
        <v>2.5681566535309859E-7</v>
      </c>
      <c r="X1974" s="225">
        <f t="shared" si="554"/>
        <v>0.99999991695363855</v>
      </c>
      <c r="Y1974">
        <f t="shared" si="555"/>
        <v>6.3574693229632587E+78</v>
      </c>
      <c r="Z1974">
        <f t="shared" si="556"/>
        <v>3.1077693539474012E+84</v>
      </c>
      <c r="AA1974">
        <f t="shared" si="557"/>
        <v>2.045669610226441E-6</v>
      </c>
      <c r="AB1974">
        <f t="shared" si="558"/>
        <v>0.99999926605876577</v>
      </c>
    </row>
    <row r="1975" spans="1:28" hidden="1" x14ac:dyDescent="0.2">
      <c r="A1975"/>
      <c r="B1975"/>
      <c r="C1975"/>
      <c r="D1975"/>
      <c r="E1975"/>
      <c r="F1975"/>
      <c r="G1975"/>
      <c r="H1975"/>
      <c r="I1975"/>
      <c r="J1975"/>
      <c r="K1975"/>
      <c r="L1975"/>
      <c r="M1975"/>
      <c r="N1975"/>
      <c r="O1975">
        <f t="shared" si="559"/>
        <v>23</v>
      </c>
      <c r="P1975" s="224">
        <v>8</v>
      </c>
      <c r="Q1975">
        <f t="shared" si="547"/>
        <v>5.1030043940570704E+79</v>
      </c>
      <c r="R1975">
        <f t="shared" si="548"/>
        <v>7.8626564654869536E+86</v>
      </c>
      <c r="S1975">
        <f t="shared" si="549"/>
        <v>6.4901784994125756E-8</v>
      </c>
      <c r="T1975" s="225">
        <f t="shared" si="550"/>
        <v>0.99999997836606969</v>
      </c>
      <c r="U1975">
        <f t="shared" si="551"/>
        <v>3.1276478544220724E+79</v>
      </c>
      <c r="V1975">
        <f t="shared" si="552"/>
        <v>3.4185462893421538E+85</v>
      </c>
      <c r="W1975">
        <f t="shared" si="553"/>
        <v>9.1490580782041707E-7</v>
      </c>
      <c r="X1975" s="225">
        <f t="shared" si="554"/>
        <v>0.99999966013797315</v>
      </c>
      <c r="Y1975">
        <f t="shared" si="555"/>
        <v>2.0850985696147089E+79</v>
      </c>
      <c r="Z1975">
        <f t="shared" si="556"/>
        <v>3.1077693539474012E+84</v>
      </c>
      <c r="AA1975">
        <f t="shared" si="557"/>
        <v>6.70930925734973E-6</v>
      </c>
      <c r="AB1975">
        <f t="shared" si="558"/>
        <v>0.99999722038915551</v>
      </c>
    </row>
    <row r="1976" spans="1:28" hidden="1" x14ac:dyDescent="0.2">
      <c r="A1976"/>
      <c r="B1976"/>
      <c r="C1976"/>
      <c r="D1976"/>
      <c r="E1976"/>
      <c r="F1976"/>
      <c r="G1976"/>
      <c r="H1976"/>
      <c r="I1976"/>
      <c r="J1976"/>
      <c r="K1976"/>
      <c r="L1976"/>
      <c r="M1976"/>
      <c r="N1976"/>
      <c r="O1976">
        <f t="shared" si="559"/>
        <v>23</v>
      </c>
      <c r="P1976" s="224">
        <v>9</v>
      </c>
      <c r="Q1976">
        <f t="shared" si="547"/>
        <v>1.8144015623313988E+80</v>
      </c>
      <c r="R1976">
        <f t="shared" si="548"/>
        <v>7.8626564654869536E+86</v>
      </c>
      <c r="S1976">
        <f t="shared" si="549"/>
        <v>2.3076190220133552E-7</v>
      </c>
      <c r="T1976" s="225">
        <f t="shared" si="550"/>
        <v>0.99999991346428474</v>
      </c>
      <c r="U1976">
        <f t="shared" si="551"/>
        <v>1.0206008788114139E+80</v>
      </c>
      <c r="V1976">
        <f t="shared" si="552"/>
        <v>3.4185462893421538E+85</v>
      </c>
      <c r="W1976">
        <f t="shared" si="553"/>
        <v>2.9854821097297844E-6</v>
      </c>
      <c r="X1976" s="225">
        <f t="shared" si="554"/>
        <v>0.99999874523216536</v>
      </c>
      <c r="Y1976">
        <f t="shared" si="555"/>
        <v>6.2552957088441434E+79</v>
      </c>
      <c r="Z1976">
        <f t="shared" si="556"/>
        <v>3.1077693539474012E+84</v>
      </c>
      <c r="AA1976">
        <f t="shared" si="557"/>
        <v>2.0127927772049245E-5</v>
      </c>
      <c r="AB1976">
        <f t="shared" si="558"/>
        <v>0.99999051107989811</v>
      </c>
    </row>
    <row r="1977" spans="1:28" hidden="1" x14ac:dyDescent="0.2">
      <c r="A1977"/>
      <c r="B1977"/>
      <c r="C1977"/>
      <c r="D1977"/>
      <c r="E1977"/>
      <c r="F1977"/>
      <c r="G1977"/>
      <c r="H1977"/>
      <c r="I1977"/>
      <c r="J1977"/>
      <c r="K1977"/>
      <c r="L1977"/>
      <c r="M1977"/>
      <c r="N1977"/>
      <c r="O1977">
        <f t="shared" si="559"/>
        <v>23</v>
      </c>
      <c r="P1977" s="224">
        <v>10</v>
      </c>
      <c r="Q1977">
        <f t="shared" si="547"/>
        <v>5.9875251556937448E+80</v>
      </c>
      <c r="R1977">
        <f t="shared" si="548"/>
        <v>7.8626564654869536E+86</v>
      </c>
      <c r="S1977">
        <f t="shared" si="549"/>
        <v>7.6151427726442362E-7</v>
      </c>
      <c r="T1977" s="225">
        <f t="shared" si="550"/>
        <v>0.99999968270238249</v>
      </c>
      <c r="U1977">
        <f t="shared" si="551"/>
        <v>3.0844826559633775E+80</v>
      </c>
      <c r="V1977">
        <f t="shared" si="552"/>
        <v>3.4185462893421538E+85</v>
      </c>
      <c r="W1977">
        <f t="shared" si="553"/>
        <v>9.0227903760722172E-6</v>
      </c>
      <c r="X1977" s="225">
        <f t="shared" si="554"/>
        <v>0.99999575975005561</v>
      </c>
      <c r="Y1977">
        <f t="shared" si="555"/>
        <v>1.7350214939794035E+80</v>
      </c>
      <c r="Z1977">
        <f t="shared" si="556"/>
        <v>3.1077693539474012E+84</v>
      </c>
      <c r="AA1977">
        <f t="shared" si="557"/>
        <v>5.5828515451947165E-5</v>
      </c>
      <c r="AB1977">
        <f t="shared" si="558"/>
        <v>0.99997038315212605</v>
      </c>
    </row>
    <row r="1978" spans="1:28" hidden="1" x14ac:dyDescent="0.2">
      <c r="A1978"/>
      <c r="B1978"/>
      <c r="C1978"/>
      <c r="D1978"/>
      <c r="E1978"/>
      <c r="F1978"/>
      <c r="G1978"/>
      <c r="H1978"/>
      <c r="I1978"/>
      <c r="J1978"/>
      <c r="K1978"/>
      <c r="L1978"/>
      <c r="M1978"/>
      <c r="N1978"/>
      <c r="O1978">
        <f t="shared" si="559"/>
        <v>23</v>
      </c>
      <c r="P1978" s="224">
        <v>11</v>
      </c>
      <c r="Q1978">
        <f t="shared" si="547"/>
        <v>1.8506895935780219E+81</v>
      </c>
      <c r="R1978">
        <f t="shared" si="548"/>
        <v>7.8626564654869536E+86</v>
      </c>
      <c r="S1978">
        <f t="shared" si="549"/>
        <v>2.3537714024536163E-6</v>
      </c>
      <c r="T1978" s="225">
        <f t="shared" si="550"/>
        <v>0.99999892118810518</v>
      </c>
      <c r="U1978">
        <f t="shared" si="551"/>
        <v>8.7091274991909034E+80</v>
      </c>
      <c r="V1978">
        <f t="shared" si="552"/>
        <v>3.4185462893421538E+85</v>
      </c>
      <c r="W1978">
        <f t="shared" si="553"/>
        <v>2.5476114003027994E-5</v>
      </c>
      <c r="X1978" s="225">
        <f t="shared" si="554"/>
        <v>0.99998673695967955</v>
      </c>
      <c r="Y1978">
        <f t="shared" si="555"/>
        <v>4.4865202268558227E+80</v>
      </c>
      <c r="Z1978">
        <f t="shared" si="556"/>
        <v>3.1077693539474012E+84</v>
      </c>
      <c r="AA1978">
        <f t="shared" si="557"/>
        <v>1.4436464601715605E-4</v>
      </c>
      <c r="AB1978">
        <f t="shared" si="558"/>
        <v>0.99991455463667411</v>
      </c>
    </row>
    <row r="1979" spans="1:28" hidden="1" x14ac:dyDescent="0.2">
      <c r="A1979"/>
      <c r="B1979"/>
      <c r="C1979"/>
      <c r="D1979"/>
      <c r="E1979"/>
      <c r="F1979"/>
      <c r="G1979"/>
      <c r="H1979"/>
      <c r="I1979"/>
      <c r="J1979"/>
      <c r="K1979"/>
      <c r="L1979"/>
      <c r="M1979"/>
      <c r="N1979"/>
      <c r="O1979">
        <f t="shared" si="559"/>
        <v>23</v>
      </c>
      <c r="P1979" s="224">
        <v>12</v>
      </c>
      <c r="Q1979">
        <f t="shared" si="547"/>
        <v>5.3978446479358831E+81</v>
      </c>
      <c r="R1979">
        <f t="shared" si="548"/>
        <v>7.8626564654869536E+86</v>
      </c>
      <c r="S1979">
        <f t="shared" si="549"/>
        <v>6.8651665904896961E-6</v>
      </c>
      <c r="T1979" s="225">
        <f t="shared" si="550"/>
        <v>0.99999656741670273</v>
      </c>
      <c r="U1979">
        <f t="shared" si="551"/>
        <v>2.3133619919725276E+81</v>
      </c>
      <c r="V1979">
        <f t="shared" si="552"/>
        <v>3.4185462893421538E+85</v>
      </c>
      <c r="W1979">
        <f t="shared" si="553"/>
        <v>6.7670927820541473E-5</v>
      </c>
      <c r="X1979" s="225">
        <f t="shared" si="554"/>
        <v>0.99996126084567649</v>
      </c>
      <c r="Y1979">
        <f t="shared" si="555"/>
        <v>1.0886409373988628E+81</v>
      </c>
      <c r="Z1979">
        <f t="shared" si="556"/>
        <v>3.1077693539474012E+84</v>
      </c>
      <c r="AA1979">
        <f t="shared" si="557"/>
        <v>3.5029656754163619E-4</v>
      </c>
      <c r="AB1979">
        <f t="shared" si="558"/>
        <v>0.99977018999065692</v>
      </c>
    </row>
    <row r="1980" spans="1:28" hidden="1" x14ac:dyDescent="0.2">
      <c r="A1980"/>
      <c r="B1980"/>
      <c r="C1980"/>
      <c r="D1980"/>
      <c r="E1980"/>
      <c r="F1980"/>
      <c r="G1980"/>
      <c r="H1980"/>
      <c r="I1980"/>
      <c r="J1980"/>
      <c r="K1980"/>
      <c r="L1980"/>
      <c r="M1980"/>
      <c r="N1980"/>
      <c r="O1980">
        <f t="shared" si="559"/>
        <v>23</v>
      </c>
      <c r="P1980" s="224">
        <v>13</v>
      </c>
      <c r="Q1980">
        <f t="shared" si="547"/>
        <v>1.494787748659182E+82</v>
      </c>
      <c r="R1980">
        <f t="shared" si="548"/>
        <v>7.8626564654869536E+86</v>
      </c>
      <c r="S1980">
        <f t="shared" si="549"/>
        <v>1.9011230558279342E-5</v>
      </c>
      <c r="T1980" s="225">
        <f t="shared" si="550"/>
        <v>0.99998970225011219</v>
      </c>
      <c r="U1980">
        <f t="shared" si="551"/>
        <v>5.8130634670078759E+81</v>
      </c>
      <c r="V1980">
        <f t="shared" si="552"/>
        <v>3.4185462893421538E+85</v>
      </c>
      <c r="W1980">
        <f t="shared" si="553"/>
        <v>1.700448955490525E-4</v>
      </c>
      <c r="X1980" s="225">
        <f t="shared" si="554"/>
        <v>0.99989358991785593</v>
      </c>
      <c r="Y1980">
        <f t="shared" si="555"/>
        <v>2.4913129144319536E+81</v>
      </c>
      <c r="Z1980">
        <f t="shared" si="556"/>
        <v>3.1077693539474012E+84</v>
      </c>
      <c r="AA1980">
        <f t="shared" si="557"/>
        <v>8.0164022187410985E-4</v>
      </c>
      <c r="AB1980">
        <f t="shared" si="558"/>
        <v>0.99941989342311532</v>
      </c>
    </row>
    <row r="1981" spans="1:28" hidden="1" x14ac:dyDescent="0.2">
      <c r="A1981"/>
      <c r="B1981"/>
      <c r="C1981"/>
      <c r="D1981"/>
      <c r="E1981"/>
      <c r="F1981"/>
      <c r="G1981"/>
      <c r="H1981"/>
      <c r="I1981"/>
      <c r="J1981"/>
      <c r="K1981"/>
      <c r="L1981"/>
      <c r="M1981"/>
      <c r="N1981"/>
      <c r="O1981">
        <f t="shared" si="559"/>
        <v>23</v>
      </c>
      <c r="P1981" s="224">
        <v>14</v>
      </c>
      <c r="Q1981">
        <f t="shared" si="547"/>
        <v>3.9505104785991605E+82</v>
      </c>
      <c r="R1981">
        <f t="shared" si="548"/>
        <v>7.8626564654869536E+86</v>
      </c>
      <c r="S1981">
        <f t="shared" si="549"/>
        <v>5.024396647545119E-5</v>
      </c>
      <c r="T1981" s="225">
        <f t="shared" si="550"/>
        <v>0.99997069101955394</v>
      </c>
      <c r="U1981">
        <f t="shared" si="551"/>
        <v>1.3880171951835261E+82</v>
      </c>
      <c r="V1981">
        <f t="shared" si="552"/>
        <v>3.4185462893421538E+85</v>
      </c>
      <c r="W1981">
        <f t="shared" si="553"/>
        <v>4.0602556692325158E-4</v>
      </c>
      <c r="X1981" s="225">
        <f t="shared" si="554"/>
        <v>0.99972354502230687</v>
      </c>
      <c r="Y1981">
        <f t="shared" si="555"/>
        <v>5.3978446479358831E+81</v>
      </c>
      <c r="Z1981">
        <f t="shared" si="556"/>
        <v>3.1077693539474012E+84</v>
      </c>
      <c r="AA1981">
        <f t="shared" si="557"/>
        <v>1.7368871473938993E-3</v>
      </c>
      <c r="AB1981">
        <f t="shared" si="558"/>
        <v>0.9986182532012412</v>
      </c>
    </row>
    <row r="1982" spans="1:28" hidden="1" x14ac:dyDescent="0.2">
      <c r="A1982"/>
      <c r="B1982"/>
      <c r="C1982"/>
      <c r="D1982"/>
      <c r="E1982"/>
      <c r="F1982"/>
      <c r="G1982"/>
      <c r="H1982"/>
      <c r="I1982"/>
      <c r="J1982"/>
      <c r="K1982"/>
      <c r="L1982"/>
      <c r="M1982"/>
      <c r="N1982"/>
      <c r="O1982">
        <f t="shared" si="559"/>
        <v>23</v>
      </c>
      <c r="P1982" s="224">
        <v>15</v>
      </c>
      <c r="Q1982">
        <f t="shared" si="547"/>
        <v>1.0007959879118177E+83</v>
      </c>
      <c r="R1982">
        <f t="shared" si="548"/>
        <v>7.8626564654869536E+86</v>
      </c>
      <c r="S1982">
        <f t="shared" si="549"/>
        <v>1.2728471507114688E-4</v>
      </c>
      <c r="T1982" s="225">
        <f t="shared" si="550"/>
        <v>0.99992044705307848</v>
      </c>
      <c r="U1982">
        <f t="shared" si="551"/>
        <v>3.1604083828793279E+82</v>
      </c>
      <c r="V1982">
        <f t="shared" si="552"/>
        <v>3.4185462893421538E+85</v>
      </c>
      <c r="W1982">
        <f t="shared" si="553"/>
        <v>9.244889831483017E-4</v>
      </c>
      <c r="X1982" s="225">
        <f t="shared" si="554"/>
        <v>0.99931751945538361</v>
      </c>
      <c r="Y1982">
        <f t="shared" si="555"/>
        <v>1.1104137561468206E+82</v>
      </c>
      <c r="Z1982">
        <f t="shared" si="556"/>
        <v>3.1077693539474012E+84</v>
      </c>
      <c r="AA1982">
        <f t="shared" si="557"/>
        <v>3.5730249889246264E-3</v>
      </c>
      <c r="AB1982">
        <f t="shared" si="558"/>
        <v>0.99688136605384725</v>
      </c>
    </row>
    <row r="1983" spans="1:28" hidden="1" x14ac:dyDescent="0.2">
      <c r="A1983"/>
      <c r="B1983"/>
      <c r="C1983"/>
      <c r="D1983"/>
      <c r="E1983"/>
      <c r="F1983"/>
      <c r="G1983"/>
      <c r="H1983"/>
      <c r="I1983"/>
      <c r="J1983"/>
      <c r="K1983"/>
      <c r="L1983"/>
      <c r="M1983"/>
      <c r="N1983"/>
      <c r="O1983">
        <f t="shared" si="559"/>
        <v>23</v>
      </c>
      <c r="P1983" s="224">
        <v>16</v>
      </c>
      <c r="Q1983">
        <f t="shared" si="547"/>
        <v>2.4394402205350265E+83</v>
      </c>
      <c r="R1983">
        <f t="shared" si="548"/>
        <v>7.8626564654869536E+86</v>
      </c>
      <c r="S1983">
        <f t="shared" si="549"/>
        <v>3.1025649298591681E-4</v>
      </c>
      <c r="T1983" s="225">
        <f t="shared" si="550"/>
        <v>0.9997931623380073</v>
      </c>
      <c r="U1983">
        <f t="shared" si="551"/>
        <v>6.8804724168937459E+82</v>
      </c>
      <c r="V1983">
        <f t="shared" si="552"/>
        <v>3.4185462893421538E+85</v>
      </c>
      <c r="W1983">
        <f t="shared" si="553"/>
        <v>2.0126895570625096E-3</v>
      </c>
      <c r="X1983" s="225">
        <f t="shared" si="554"/>
        <v>0.99839303047223527</v>
      </c>
      <c r="Y1983">
        <f t="shared" si="555"/>
        <v>2.1727807632295381E+82</v>
      </c>
      <c r="Z1983">
        <f t="shared" si="556"/>
        <v>3.1077693539474012E+84</v>
      </c>
      <c r="AA1983">
        <f t="shared" si="557"/>
        <v>6.9914479350590584E-3</v>
      </c>
      <c r="AB1983">
        <f t="shared" si="558"/>
        <v>0.99330834106492261</v>
      </c>
    </row>
    <row r="1984" spans="1:28" hidden="1" x14ac:dyDescent="0.2">
      <c r="A1984"/>
      <c r="B1984"/>
      <c r="C1984"/>
      <c r="D1984"/>
      <c r="E1984"/>
      <c r="F1984"/>
      <c r="G1984"/>
      <c r="H1984"/>
      <c r="I1984"/>
      <c r="J1984"/>
      <c r="K1984"/>
      <c r="L1984"/>
      <c r="M1984"/>
      <c r="N1984"/>
      <c r="O1984">
        <f t="shared" si="559"/>
        <v>23</v>
      </c>
      <c r="P1984" s="224">
        <v>17</v>
      </c>
      <c r="Q1984">
        <f t="shared" si="547"/>
        <v>5.7398593424354001E+83</v>
      </c>
      <c r="R1984">
        <f t="shared" si="548"/>
        <v>7.8626564654869536E+86</v>
      </c>
      <c r="S1984">
        <f t="shared" si="549"/>
        <v>7.3001527761392749E-4</v>
      </c>
      <c r="T1984" s="225">
        <f t="shared" si="550"/>
        <v>0.99948290584502142</v>
      </c>
      <c r="U1984">
        <f t="shared" si="551"/>
        <v>1.4349648356088392E+83</v>
      </c>
      <c r="V1984">
        <f t="shared" si="552"/>
        <v>3.4185462893421538E+85</v>
      </c>
      <c r="W1984">
        <f t="shared" si="553"/>
        <v>4.1975878462800513E-3</v>
      </c>
      <c r="X1984" s="225">
        <f t="shared" si="554"/>
        <v>0.9963803409151728</v>
      </c>
      <c r="Y1984">
        <f t="shared" si="555"/>
        <v>4.0473367158198505E+82</v>
      </c>
      <c r="Z1984">
        <f t="shared" si="556"/>
        <v>3.1077693539474012E+84</v>
      </c>
      <c r="AA1984">
        <f t="shared" si="557"/>
        <v>1.3023285369228052E-2</v>
      </c>
      <c r="AB1984">
        <f t="shared" si="558"/>
        <v>0.98631689312986359</v>
      </c>
    </row>
    <row r="1985" spans="1:28" hidden="1" x14ac:dyDescent="0.2">
      <c r="A1985"/>
      <c r="B1985"/>
      <c r="C1985"/>
      <c r="D1985"/>
      <c r="E1985"/>
      <c r="F1985"/>
      <c r="G1985"/>
      <c r="H1985"/>
      <c r="I1985"/>
      <c r="J1985"/>
      <c r="K1985"/>
      <c r="L1985"/>
      <c r="M1985"/>
      <c r="N1985"/>
      <c r="O1985">
        <f t="shared" si="559"/>
        <v>23</v>
      </c>
      <c r="P1985" s="224">
        <v>18</v>
      </c>
      <c r="Q1985">
        <f t="shared" si="547"/>
        <v>1.3074124057769461E+84</v>
      </c>
      <c r="R1985">
        <f t="shared" si="548"/>
        <v>7.8626564654869536E+86</v>
      </c>
      <c r="S1985">
        <f t="shared" si="549"/>
        <v>1.6628125767872714E-3</v>
      </c>
      <c r="T1985" s="225">
        <f t="shared" si="550"/>
        <v>0.99875289056740746</v>
      </c>
      <c r="U1985">
        <f t="shared" si="551"/>
        <v>2.8699296712177006E+83</v>
      </c>
      <c r="V1985">
        <f t="shared" si="552"/>
        <v>3.4185462893421538E+85</v>
      </c>
      <c r="W1985">
        <f t="shared" si="553"/>
        <v>8.3951756925601667E-3</v>
      </c>
      <c r="X1985" s="225">
        <f t="shared" si="554"/>
        <v>0.9921827530688927</v>
      </c>
      <c r="Y1985">
        <f t="shared" si="555"/>
        <v>7.1748241780441975E+82</v>
      </c>
      <c r="Z1985">
        <f t="shared" si="556"/>
        <v>3.1077693539474012E+84</v>
      </c>
      <c r="AA1985">
        <f t="shared" si="557"/>
        <v>2.3086733154540372E-2</v>
      </c>
      <c r="AB1985">
        <f t="shared" si="558"/>
        <v>0.97329360776063556</v>
      </c>
    </row>
    <row r="1986" spans="1:28" hidden="1" x14ac:dyDescent="0.2">
      <c r="A1986"/>
      <c r="B1986"/>
      <c r="C1986"/>
      <c r="D1986"/>
      <c r="E1986"/>
      <c r="F1986"/>
      <c r="G1986"/>
      <c r="H1986"/>
      <c r="I1986"/>
      <c r="J1986"/>
      <c r="K1986"/>
      <c r="L1986"/>
      <c r="M1986"/>
      <c r="N1986"/>
      <c r="O1986">
        <f t="shared" si="559"/>
        <v>23</v>
      </c>
      <c r="P1986" s="224">
        <v>19</v>
      </c>
      <c r="Q1986">
        <f t="shared" si="547"/>
        <v>2.8900695285595362E+84</v>
      </c>
      <c r="R1986">
        <f t="shared" si="548"/>
        <v>7.8626564654869536E+86</v>
      </c>
      <c r="S1986">
        <f t="shared" si="549"/>
        <v>3.6756909592139315E-3</v>
      </c>
      <c r="T1986" s="225">
        <f t="shared" si="550"/>
        <v>0.99709007799062022</v>
      </c>
      <c r="U1986">
        <f t="shared" si="551"/>
        <v>5.5048943401134536E+83</v>
      </c>
      <c r="V1986">
        <f t="shared" si="552"/>
        <v>3.4185462893421538E+85</v>
      </c>
      <c r="W1986">
        <f t="shared" si="553"/>
        <v>1.6103027059413563E-2</v>
      </c>
      <c r="X1986" s="225">
        <f t="shared" si="554"/>
        <v>0.98378757737633249</v>
      </c>
      <c r="Y1986">
        <f t="shared" si="555"/>
        <v>1.2083914405127155E+83</v>
      </c>
      <c r="Z1986">
        <f t="shared" si="556"/>
        <v>3.1077693539474012E+84</v>
      </c>
      <c r="AA1986">
        <f t="shared" si="557"/>
        <v>3.8882918997120895E-2</v>
      </c>
      <c r="AB1986">
        <f t="shared" si="558"/>
        <v>0.95020687460609521</v>
      </c>
    </row>
    <row r="1987" spans="1:28" hidden="1" x14ac:dyDescent="0.2">
      <c r="A1987"/>
      <c r="B1987"/>
      <c r="C1987"/>
      <c r="D1987"/>
      <c r="E1987"/>
      <c r="F1987"/>
      <c r="G1987"/>
      <c r="H1987"/>
      <c r="I1987"/>
      <c r="J1987"/>
      <c r="K1987"/>
      <c r="L1987"/>
      <c r="M1987"/>
      <c r="N1987"/>
      <c r="O1987">
        <f t="shared" si="559"/>
        <v>23</v>
      </c>
      <c r="P1987" s="224">
        <v>20</v>
      </c>
      <c r="Q1987">
        <f t="shared" si="547"/>
        <v>6.2136494864031422E+84</v>
      </c>
      <c r="R1987">
        <f t="shared" si="548"/>
        <v>7.8626564654869536E+86</v>
      </c>
      <c r="S1987">
        <f t="shared" si="549"/>
        <v>7.90273556231013E-3</v>
      </c>
      <c r="T1987" s="225">
        <f t="shared" si="550"/>
        <v>0.99341438703140628</v>
      </c>
      <c r="U1987">
        <f t="shared" si="551"/>
        <v>1.0115243349958379E+84</v>
      </c>
      <c r="V1987">
        <f t="shared" si="552"/>
        <v>3.4185462893421538E+85</v>
      </c>
      <c r="W1987">
        <f t="shared" si="553"/>
        <v>2.9589312221672156E-2</v>
      </c>
      <c r="X1987" s="225">
        <f t="shared" si="554"/>
        <v>0.96768455031691891</v>
      </c>
      <c r="Y1987">
        <f t="shared" si="555"/>
        <v>1.9267130190397094E+83</v>
      </c>
      <c r="Z1987">
        <f t="shared" si="556"/>
        <v>3.1077693539474012E+84</v>
      </c>
      <c r="AA1987">
        <f t="shared" si="557"/>
        <v>6.199665417874247E-2</v>
      </c>
      <c r="AB1987">
        <f t="shared" si="558"/>
        <v>0.91132395560897428</v>
      </c>
    </row>
    <row r="1988" spans="1:28" hidden="1" x14ac:dyDescent="0.2">
      <c r="A1988"/>
      <c r="B1988"/>
      <c r="C1988"/>
      <c r="D1988"/>
      <c r="E1988"/>
      <c r="F1988"/>
      <c r="G1988"/>
      <c r="H1988"/>
      <c r="I1988"/>
      <c r="J1988"/>
      <c r="K1988"/>
      <c r="L1988"/>
      <c r="M1988"/>
      <c r="N1988"/>
      <c r="O1988">
        <f t="shared" si="559"/>
        <v>23</v>
      </c>
      <c r="P1988" s="224">
        <v>21</v>
      </c>
      <c r="Q1988">
        <f t="shared" si="547"/>
        <v>1.3019075114368284E+85</v>
      </c>
      <c r="R1988">
        <f t="shared" si="548"/>
        <v>7.8626564654869536E+86</v>
      </c>
      <c r="S1988">
        <f t="shared" si="549"/>
        <v>1.6558112606744776E-2</v>
      </c>
      <c r="T1988" s="225">
        <f t="shared" si="550"/>
        <v>0.98551165146909614</v>
      </c>
      <c r="U1988">
        <f t="shared" si="551"/>
        <v>1.7753284246866127E+84</v>
      </c>
      <c r="V1988">
        <f t="shared" si="552"/>
        <v>3.4185462893421538E+85</v>
      </c>
      <c r="W1988">
        <f t="shared" si="553"/>
        <v>5.1932262266609443E-2</v>
      </c>
      <c r="X1988" s="225">
        <f t="shared" si="554"/>
        <v>0.93809523809524675</v>
      </c>
      <c r="Y1988">
        <f t="shared" si="555"/>
        <v>2.8900695285595373E+83</v>
      </c>
      <c r="Z1988">
        <f t="shared" si="556"/>
        <v>3.1077693539474012E+84</v>
      </c>
      <c r="AA1988">
        <f t="shared" si="557"/>
        <v>9.2994981268112842E-2</v>
      </c>
      <c r="AB1988">
        <f t="shared" si="558"/>
        <v>0.84932730143023183</v>
      </c>
    </row>
    <row r="1989" spans="1:28" hidden="1" x14ac:dyDescent="0.2">
      <c r="A1989"/>
      <c r="B1989"/>
      <c r="C1989"/>
      <c r="D1989"/>
      <c r="E1989"/>
      <c r="F1989"/>
      <c r="G1989"/>
      <c r="H1989"/>
      <c r="I1989"/>
      <c r="J1989"/>
      <c r="K1989"/>
      <c r="L1989"/>
      <c r="M1989"/>
      <c r="N1989"/>
      <c r="O1989">
        <f t="shared" si="559"/>
        <v>23</v>
      </c>
      <c r="P1989" s="224">
        <v>22</v>
      </c>
      <c r="Q1989">
        <f t="shared" si="547"/>
        <v>2.6629926370299847E+85</v>
      </c>
      <c r="R1989">
        <f t="shared" si="548"/>
        <v>7.8626564654869536E+86</v>
      </c>
      <c r="S1989">
        <f t="shared" si="549"/>
        <v>3.3868866695615694E-2</v>
      </c>
      <c r="T1989" s="225">
        <f t="shared" si="550"/>
        <v>0.96895353886235136</v>
      </c>
      <c r="U1989">
        <f t="shared" si="551"/>
        <v>2.9588807078109724E+84</v>
      </c>
      <c r="V1989">
        <f t="shared" si="552"/>
        <v>3.4185462893421538E+85</v>
      </c>
      <c r="W1989">
        <f t="shared" si="553"/>
        <v>8.6553770444347644E-2</v>
      </c>
      <c r="X1989" s="225">
        <f t="shared" si="554"/>
        <v>0.88616297582863734</v>
      </c>
      <c r="Y1989">
        <f t="shared" si="555"/>
        <v>4.0348373288332094E+83</v>
      </c>
      <c r="Z1989">
        <f t="shared" si="556"/>
        <v>3.1077693539474012E+84</v>
      </c>
      <c r="AA1989">
        <f t="shared" si="557"/>
        <v>0.12983065566652405</v>
      </c>
      <c r="AB1989">
        <f t="shared" si="558"/>
        <v>0.75633232016211893</v>
      </c>
    </row>
    <row r="1990" spans="1:28" hidden="1" x14ac:dyDescent="0.2">
      <c r="A1990"/>
      <c r="B1990"/>
      <c r="C1990"/>
      <c r="D1990"/>
      <c r="E1990"/>
      <c r="F1990"/>
      <c r="G1990"/>
      <c r="H1990"/>
      <c r="I1990"/>
      <c r="J1990"/>
      <c r="K1990"/>
      <c r="L1990"/>
      <c r="M1990"/>
      <c r="N1990"/>
      <c r="O1990">
        <f t="shared" si="559"/>
        <v>23</v>
      </c>
      <c r="P1990" s="224">
        <v>23</v>
      </c>
      <c r="Q1990">
        <f t="shared" si="547"/>
        <v>5.325985274059714E+85</v>
      </c>
      <c r="R1990">
        <f t="shared" si="548"/>
        <v>7.8626564654869536E+86</v>
      </c>
      <c r="S1990">
        <f t="shared" si="549"/>
        <v>6.7737733391228142E-2</v>
      </c>
      <c r="T1990" s="225">
        <f t="shared" si="550"/>
        <v>0.93508467216673563</v>
      </c>
      <c r="U1990">
        <f t="shared" si="551"/>
        <v>4.6312915426608435E+84</v>
      </c>
      <c r="V1990">
        <f t="shared" si="552"/>
        <v>3.4185462893421538E+85</v>
      </c>
      <c r="W1990">
        <f t="shared" si="553"/>
        <v>0.13547546678246278</v>
      </c>
      <c r="X1990" s="225">
        <f t="shared" si="554"/>
        <v>0.7996092053842897</v>
      </c>
      <c r="Y1990">
        <f t="shared" si="555"/>
        <v>5.1458794918451703E+83</v>
      </c>
      <c r="Z1990">
        <f t="shared" si="556"/>
        <v>3.1077693539474012E+84</v>
      </c>
      <c r="AA1990">
        <f t="shared" si="557"/>
        <v>0.16558112606744832</v>
      </c>
      <c r="AB1990">
        <f t="shared" si="558"/>
        <v>0.62650166449559486</v>
      </c>
    </row>
    <row r="1991" spans="1:28" hidden="1" x14ac:dyDescent="0.2">
      <c r="A1991"/>
      <c r="B1991"/>
      <c r="C1991"/>
      <c r="D1991"/>
      <c r="E1991"/>
      <c r="F1991"/>
      <c r="G1991"/>
      <c r="H1991"/>
      <c r="I1991"/>
      <c r="J1991"/>
      <c r="K1991"/>
      <c r="L1991"/>
      <c r="M1991"/>
      <c r="N1991"/>
      <c r="O1991">
        <f t="shared" si="559"/>
        <v>23</v>
      </c>
      <c r="P1991" s="224">
        <v>24</v>
      </c>
      <c r="Q1991">
        <f t="shared" si="547"/>
        <v>1.0430054495033949E+86</v>
      </c>
      <c r="R1991">
        <f t="shared" si="548"/>
        <v>7.8626564654869536E+86</v>
      </c>
      <c r="S1991">
        <f t="shared" si="549"/>
        <v>0.13265306122449277</v>
      </c>
      <c r="T1991" s="225">
        <f t="shared" si="550"/>
        <v>0.8673469387755075</v>
      </c>
      <c r="U1991">
        <f t="shared" si="551"/>
        <v>6.6574815925746425E+84</v>
      </c>
      <c r="V1991">
        <f t="shared" si="552"/>
        <v>3.4185462893421538E+85</v>
      </c>
      <c r="W1991">
        <f t="shared" si="553"/>
        <v>0.19474598349978089</v>
      </c>
      <c r="X1991" s="225">
        <f t="shared" si="554"/>
        <v>0.6641337386018269</v>
      </c>
      <c r="Y1991">
        <f t="shared" si="555"/>
        <v>5.7891144283260543E+83</v>
      </c>
      <c r="Z1991">
        <f t="shared" si="556"/>
        <v>3.1077693539474012E+84</v>
      </c>
      <c r="AA1991">
        <f t="shared" si="557"/>
        <v>0.18627876682588701</v>
      </c>
      <c r="AB1991">
        <f t="shared" si="558"/>
        <v>0.46092053842814651</v>
      </c>
    </row>
    <row r="1992" spans="1:28" hidden="1" x14ac:dyDescent="0.2">
      <c r="A1992"/>
      <c r="B1992"/>
      <c r="C1992"/>
      <c r="D1992"/>
      <c r="E1992"/>
      <c r="F1992"/>
      <c r="G1992"/>
      <c r="H1992"/>
      <c r="I1992"/>
      <c r="J1992"/>
      <c r="K1992"/>
      <c r="L1992"/>
      <c r="M1992"/>
      <c r="N1992"/>
      <c r="O1992">
        <f t="shared" si="559"/>
        <v>23</v>
      </c>
      <c r="P1992" s="224">
        <v>25</v>
      </c>
      <c r="Q1992">
        <f t="shared" si="547"/>
        <v>2.0025704630464713E+86</v>
      </c>
      <c r="R1992">
        <f t="shared" si="548"/>
        <v>7.8626564654869536E+86</v>
      </c>
      <c r="S1992">
        <f t="shared" si="549"/>
        <v>0.25469387755102019</v>
      </c>
      <c r="T1992" s="225">
        <f t="shared" si="550"/>
        <v>0.73469387755101478</v>
      </c>
      <c r="U1992">
        <f t="shared" si="551"/>
        <v>8.3440435960271578E+84</v>
      </c>
      <c r="V1992">
        <f t="shared" si="552"/>
        <v>3.4185462893421538E+85</v>
      </c>
      <c r="W1992">
        <f t="shared" si="553"/>
        <v>0.24408163265306668</v>
      </c>
      <c r="X1992" s="225">
        <f t="shared" si="554"/>
        <v>0.46938775510204606</v>
      </c>
      <c r="Y1992">
        <f t="shared" si="555"/>
        <v>5.3259852740597154E+83</v>
      </c>
      <c r="Z1992">
        <f t="shared" si="556"/>
        <v>3.1077693539474012E+84</v>
      </c>
      <c r="AA1992">
        <f t="shared" si="557"/>
        <v>0.17137646547980784</v>
      </c>
      <c r="AB1992">
        <f t="shared" si="558"/>
        <v>0.2746417716022595</v>
      </c>
    </row>
    <row r="1993" spans="1:28" hidden="1" x14ac:dyDescent="0.2">
      <c r="A1993"/>
      <c r="B1993"/>
      <c r="C1993"/>
      <c r="D1993"/>
      <c r="E1993"/>
      <c r="F1993"/>
      <c r="G1993"/>
      <c r="H1993"/>
      <c r="I1993"/>
      <c r="J1993"/>
      <c r="K1993"/>
      <c r="L1993"/>
      <c r="M1993"/>
      <c r="N1993"/>
      <c r="O1993">
        <f t="shared" si="559"/>
        <v>23</v>
      </c>
      <c r="P1993" s="224">
        <v>26</v>
      </c>
      <c r="Q1993">
        <f t="shared" si="547"/>
        <v>3.7740751034336958E+86</v>
      </c>
      <c r="R1993">
        <f t="shared" si="548"/>
        <v>7.8626564654869536E+86</v>
      </c>
      <c r="S1993">
        <f t="shared" si="549"/>
        <v>0.47999999999999465</v>
      </c>
      <c r="T1993" s="225">
        <f t="shared" si="550"/>
        <v>0.47999999999999465</v>
      </c>
      <c r="U1993">
        <f t="shared" si="551"/>
        <v>7.7021940886402742E+84</v>
      </c>
      <c r="V1993">
        <f t="shared" si="552"/>
        <v>3.4185462893421538E+85</v>
      </c>
      <c r="W1993">
        <f t="shared" si="553"/>
        <v>0.22530612244897938</v>
      </c>
      <c r="X1993" s="225">
        <f t="shared" si="554"/>
        <v>0.22530612244897938</v>
      </c>
      <c r="Y1993">
        <f t="shared" si="555"/>
        <v>3.2092475369335227E+83</v>
      </c>
      <c r="Z1993">
        <f t="shared" si="556"/>
        <v>3.1077693539474012E+84</v>
      </c>
      <c r="AA1993">
        <f t="shared" si="557"/>
        <v>0.10326530612245167</v>
      </c>
      <c r="AB1993">
        <f t="shared" si="558"/>
        <v>0.10326530612245167</v>
      </c>
    </row>
    <row r="1994" spans="1:28" hidden="1" x14ac:dyDescent="0.2">
      <c r="A1994"/>
      <c r="B1994"/>
      <c r="C1994"/>
      <c r="D1994"/>
      <c r="E1994"/>
      <c r="F1994"/>
      <c r="G1994"/>
      <c r="H1994"/>
      <c r="I1994"/>
      <c r="J1994"/>
      <c r="K1994"/>
      <c r="L1994"/>
      <c r="M1994"/>
      <c r="N1994"/>
      <c r="O1994">
        <f t="shared" si="559"/>
        <v>23</v>
      </c>
      <c r="P1994" s="224">
        <v>27</v>
      </c>
      <c r="Q1994">
        <f t="shared" si="547"/>
        <v>0</v>
      </c>
      <c r="R1994">
        <f t="shared" si="548"/>
        <v>7.8626564654869536E+86</v>
      </c>
      <c r="S1994">
        <f t="shared" si="549"/>
        <v>0</v>
      </c>
      <c r="T1994" s="225">
        <v>0</v>
      </c>
      <c r="U1994">
        <f t="shared" si="551"/>
        <v>0</v>
      </c>
      <c r="V1994">
        <f t="shared" si="552"/>
        <v>3.4185462893421538E+85</v>
      </c>
      <c r="W1994">
        <f t="shared" si="553"/>
        <v>0</v>
      </c>
      <c r="X1994" s="225">
        <v>0</v>
      </c>
      <c r="Y1994">
        <f t="shared" si="555"/>
        <v>0</v>
      </c>
      <c r="Z1994">
        <f t="shared" si="556"/>
        <v>3.1077693539474012E+84</v>
      </c>
      <c r="AA1994">
        <f t="shared" si="557"/>
        <v>0</v>
      </c>
      <c r="AB1994">
        <v>0</v>
      </c>
    </row>
    <row r="1995" spans="1:28" hidden="1" x14ac:dyDescent="0.2">
      <c r="A1995"/>
      <c r="B1995"/>
      <c r="C1995"/>
      <c r="D1995"/>
      <c r="E1995"/>
      <c r="F1995"/>
      <c r="G1995"/>
      <c r="H1995"/>
      <c r="I1995"/>
      <c r="J1995"/>
      <c r="K1995"/>
      <c r="L1995"/>
      <c r="M1995"/>
      <c r="N1995"/>
      <c r="O1995"/>
      <c r="P1995"/>
      <c r="Q1995"/>
      <c r="R1995"/>
      <c r="S1995"/>
      <c r="T1995"/>
      <c r="U1995"/>
      <c r="V1995"/>
      <c r="W1995"/>
      <c r="X1995"/>
      <c r="Y1995"/>
      <c r="Z1995"/>
      <c r="AA1995"/>
      <c r="AB1995"/>
    </row>
    <row r="1996" spans="1:28" hidden="1" x14ac:dyDescent="0.2">
      <c r="A1996"/>
      <c r="B1996"/>
      <c r="C1996"/>
      <c r="D1996"/>
      <c r="E1996"/>
      <c r="F1996"/>
      <c r="G1996"/>
      <c r="H1996"/>
      <c r="I1996"/>
      <c r="J1996"/>
      <c r="K1996"/>
      <c r="L1996"/>
      <c r="M1996"/>
      <c r="N1996"/>
      <c r="O1996" s="61" t="s">
        <v>68</v>
      </c>
      <c r="P1996"/>
      <c r="Q1996" s="62" t="s">
        <v>33</v>
      </c>
      <c r="R1996" s="62"/>
      <c r="S1996" s="62"/>
      <c r="T1996" s="225" t="s">
        <v>37</v>
      </c>
      <c r="U1996" s="62" t="s">
        <v>34</v>
      </c>
      <c r="V1996" s="62"/>
      <c r="W1996" s="62"/>
      <c r="X1996" s="225" t="s">
        <v>37</v>
      </c>
      <c r="Y1996" s="62" t="s">
        <v>35</v>
      </c>
      <c r="Z1996" s="62"/>
      <c r="AA1996" s="62"/>
      <c r="AB1996" s="62" t="s">
        <v>37</v>
      </c>
    </row>
    <row r="1997" spans="1:28" hidden="1" x14ac:dyDescent="0.2">
      <c r="A1997"/>
      <c r="B1997"/>
      <c r="C1997"/>
      <c r="D1997"/>
      <c r="E1997"/>
      <c r="F1997"/>
      <c r="G1997"/>
      <c r="H1997"/>
      <c r="I1997"/>
      <c r="J1997"/>
      <c r="K1997"/>
      <c r="L1997"/>
      <c r="M1997"/>
      <c r="N1997"/>
      <c r="O1997" t="s">
        <v>38</v>
      </c>
      <c r="P1997" t="s">
        <v>42</v>
      </c>
      <c r="Q1997" s="63" t="s">
        <v>43</v>
      </c>
      <c r="R1997" s="63" t="s">
        <v>44</v>
      </c>
      <c r="S1997" s="63" t="s">
        <v>45</v>
      </c>
      <c r="T1997" s="227" t="s">
        <v>40</v>
      </c>
      <c r="U1997" s="63" t="s">
        <v>43</v>
      </c>
      <c r="V1997" s="63" t="s">
        <v>44</v>
      </c>
      <c r="W1997" s="63" t="s">
        <v>45</v>
      </c>
      <c r="X1997" s="227" t="s">
        <v>40</v>
      </c>
      <c r="Y1997" s="63" t="s">
        <v>43</v>
      </c>
      <c r="Z1997" s="63" t="s">
        <v>44</v>
      </c>
      <c r="AA1997" s="63" t="s">
        <v>45</v>
      </c>
      <c r="AB1997" s="63" t="s">
        <v>40</v>
      </c>
    </row>
    <row r="1998" spans="1:28" hidden="1" x14ac:dyDescent="0.2">
      <c r="A1998"/>
      <c r="B1998"/>
      <c r="C1998"/>
      <c r="D1998"/>
      <c r="E1998"/>
      <c r="F1998"/>
      <c r="G1998"/>
      <c r="H1998"/>
      <c r="I1998"/>
      <c r="J1998"/>
      <c r="K1998"/>
      <c r="L1998"/>
      <c r="M1998"/>
      <c r="N1998"/>
      <c r="O1998">
        <v>24</v>
      </c>
      <c r="P1998" s="224">
        <v>0</v>
      </c>
      <c r="Q1998">
        <f t="shared" ref="Q1998:Q2024" si="560">IF(P1998&lt;=($B$8-O1998),EXP(GAMMALN(O1998+$C$9+$C$11))*COMBIN($B$8-O1998,P1998)*EXP(GAMMALN(P1998+O1998+$C$9))*EXP(GAMMALN($B$8-O1998-P1998+$C$11)),0)</f>
        <v>1.4927841934261304E+74</v>
      </c>
      <c r="R1998">
        <f t="shared" ref="R1998:R2024" si="561">EXP(GAMMALN(O1998+$C$9))*EXP(GAMMALN($C$11))*EXP(GAMMALN($B$8+$C$9+$C$11))</f>
        <v>1.8870375517168617E+88</v>
      </c>
      <c r="S1998">
        <f t="shared" ref="S1998:S2024" si="562">Q1998/R1998</f>
        <v>7.9107286024486772E-15</v>
      </c>
      <c r="T1998" s="225">
        <f t="shared" ref="T1998:T2023" si="563">IF(T1999=0,S1998,T1999+S1998)</f>
        <v>0.99999999999999956</v>
      </c>
      <c r="U1998">
        <f t="shared" ref="U1998:U2024" si="564">IF(P1998&lt;=($B$8-O1998),EXP(GAMMALN(O1998+$C$9+$C$11))*COMBIN($B$8-O1998,P1998)*EXP(GAMMALN(P1998+O1998-1+$C$9))*EXP(GAMMALN($B$8-O1998+1-P1998+$C$11)),0)</f>
        <v>1.6171828762116498E+74</v>
      </c>
      <c r="V1998">
        <f t="shared" ref="V1998:V2024" si="565">EXP(GAMMALN(O1998-1+$C$9))*EXP(GAMMALN($C$11+1))*EXP(GAMMALN($B$8+$C$9+$C$11))</f>
        <v>7.8626564654869536E+86</v>
      </c>
      <c r="W1998">
        <f t="shared" ref="W1998:W2024" si="566">U1998/V1998</f>
        <v>2.0567894366366594E-13</v>
      </c>
      <c r="X1998" s="225">
        <f t="shared" ref="X1998:X2023" si="567">IF(X1999=0,W1998,X1999+W1998)</f>
        <v>1.0000000000000071</v>
      </c>
      <c r="Y1998">
        <f t="shared" ref="Y1998:Y2024" si="568">IF(P1998&lt;=($B$8-O1998),EXP(GAMMALN(O1998+$C$9+$C$11))*COMBIN($B$8-O1998,P1998)*EXP(GAMMALN(P1998+O1998-2+$C$9))*EXP(GAMMALN($B$8-O1998+2-P1998+$C$11)),0)</f>
        <v>1.8984320720745318E+74</v>
      </c>
      <c r="Z1998">
        <f t="shared" ref="Z1998:Z2024" si="569">EXP(GAMMALN(O1998-2+$C$9))*EXP(GAMMALN($C$11+2))*EXP(GAMMALN($B$8+$C$9+$C$11))</f>
        <v>6.8370925786843076E+85</v>
      </c>
      <c r="AA1998">
        <f t="shared" ref="AA1998:AA2024" si="570">Y1998/Z1998</f>
        <v>2.7766657394594702E-12</v>
      </c>
      <c r="AB1998">
        <f t="shared" ref="AB1998:AB2023" si="571">IF(AB1999=0,AA1998,AB1999+AA1998)</f>
        <v>1.0000000000000069</v>
      </c>
    </row>
    <row r="1999" spans="1:28" hidden="1" x14ac:dyDescent="0.2">
      <c r="A1999"/>
      <c r="B1999"/>
      <c r="C1999"/>
      <c r="D1999"/>
      <c r="E1999"/>
      <c r="F1999"/>
      <c r="G1999"/>
      <c r="H1999"/>
      <c r="I1999"/>
      <c r="J1999"/>
      <c r="K1999"/>
      <c r="L1999"/>
      <c r="M1999"/>
      <c r="N1999"/>
      <c r="O1999">
        <f t="shared" ref="O1999:O2024" si="572">O1998</f>
        <v>24</v>
      </c>
      <c r="P1999" s="224">
        <v>1</v>
      </c>
      <c r="Q1999">
        <f t="shared" si="560"/>
        <v>3.7319604835653263E+75</v>
      </c>
      <c r="R1999">
        <f t="shared" si="561"/>
        <v>1.8870375517168617E+88</v>
      </c>
      <c r="S1999">
        <f t="shared" si="562"/>
        <v>1.9776821506121697E-13</v>
      </c>
      <c r="T1999" s="225">
        <f t="shared" si="563"/>
        <v>0.99999999999999167</v>
      </c>
      <c r="U1999">
        <f t="shared" si="564"/>
        <v>3.7319604835653255E+75</v>
      </c>
      <c r="V1999">
        <f t="shared" si="565"/>
        <v>7.8626564654869536E+86</v>
      </c>
      <c r="W1999">
        <f t="shared" si="566"/>
        <v>4.7464371614691885E-12</v>
      </c>
      <c r="X1999" s="225">
        <f t="shared" si="567"/>
        <v>0.99999999999980149</v>
      </c>
      <c r="Y1999">
        <f t="shared" si="568"/>
        <v>4.0429571905291244E+75</v>
      </c>
      <c r="Z1999">
        <f t="shared" si="569"/>
        <v>6.8370925786843076E+85</v>
      </c>
      <c r="AA1999">
        <f t="shared" si="570"/>
        <v>5.9132696303303956E-11</v>
      </c>
      <c r="AB1999">
        <f t="shared" si="571"/>
        <v>0.99999999999723022</v>
      </c>
    </row>
    <row r="2000" spans="1:28" hidden="1" x14ac:dyDescent="0.2">
      <c r="A2000"/>
      <c r="B2000"/>
      <c r="C2000"/>
      <c r="D2000"/>
      <c r="E2000"/>
      <c r="F2000"/>
      <c r="G2000"/>
      <c r="H2000"/>
      <c r="I2000"/>
      <c r="J2000"/>
      <c r="K2000"/>
      <c r="L2000"/>
      <c r="M2000"/>
      <c r="N2000"/>
      <c r="O2000">
        <f t="shared" si="572"/>
        <v>24</v>
      </c>
      <c r="P2000" s="224">
        <v>2</v>
      </c>
      <c r="Q2000">
        <f t="shared" si="560"/>
        <v>4.8515486286349487E+76</v>
      </c>
      <c r="R2000">
        <f t="shared" si="561"/>
        <v>1.8870375517168617E+88</v>
      </c>
      <c r="S2000">
        <f t="shared" si="562"/>
        <v>2.5709867957958334E-12</v>
      </c>
      <c r="T2000" s="225">
        <f t="shared" si="563"/>
        <v>0.99999999999979394</v>
      </c>
      <c r="U2000">
        <f t="shared" si="564"/>
        <v>4.478352580278391E+76</v>
      </c>
      <c r="V2000">
        <f t="shared" si="565"/>
        <v>7.8626564654869536E+86</v>
      </c>
      <c r="W2000">
        <f t="shared" si="566"/>
        <v>5.6957245937630262E-11</v>
      </c>
      <c r="X2000" s="225">
        <f t="shared" si="567"/>
        <v>0.99999999999505507</v>
      </c>
      <c r="Y2000">
        <f t="shared" si="568"/>
        <v>4.478352580278391E+76</v>
      </c>
      <c r="Z2000">
        <f t="shared" si="569"/>
        <v>6.8370925786843076E+85</v>
      </c>
      <c r="AA2000">
        <f t="shared" si="570"/>
        <v>6.5500832828274803E-10</v>
      </c>
      <c r="AB2000">
        <f t="shared" si="571"/>
        <v>0.99999999993809752</v>
      </c>
    </row>
    <row r="2001" spans="1:28" hidden="1" x14ac:dyDescent="0.2">
      <c r="A2001"/>
      <c r="B2001"/>
      <c r="C2001"/>
      <c r="D2001"/>
      <c r="E2001"/>
      <c r="F2001"/>
      <c r="G2001"/>
      <c r="H2001"/>
      <c r="I2001"/>
      <c r="J2001"/>
      <c r="K2001"/>
      <c r="L2001"/>
      <c r="M2001"/>
      <c r="N2001"/>
      <c r="O2001">
        <f t="shared" si="572"/>
        <v>24</v>
      </c>
      <c r="P2001" s="224">
        <v>3</v>
      </c>
      <c r="Q2001">
        <f t="shared" si="560"/>
        <v>4.3663937657714236E+77</v>
      </c>
      <c r="R2001">
        <f t="shared" si="561"/>
        <v>1.8870375517168617E+88</v>
      </c>
      <c r="S2001">
        <f t="shared" si="562"/>
        <v>2.3138881162162343E-11</v>
      </c>
      <c r="T2001" s="225">
        <f t="shared" si="563"/>
        <v>0.999999999997223</v>
      </c>
      <c r="U2001">
        <f t="shared" si="564"/>
        <v>3.7195206152867946E+77</v>
      </c>
      <c r="V2001">
        <f t="shared" si="565"/>
        <v>7.8626564654869536E+86</v>
      </c>
      <c r="W2001">
        <f t="shared" si="566"/>
        <v>4.7306157042643165E-10</v>
      </c>
      <c r="X2001" s="225">
        <f t="shared" si="567"/>
        <v>0.99999999993809785</v>
      </c>
      <c r="Y2001">
        <f t="shared" si="568"/>
        <v>3.4334036448800995E+77</v>
      </c>
      <c r="Z2001">
        <f t="shared" si="569"/>
        <v>6.8370925786843076E+85</v>
      </c>
      <c r="AA2001">
        <f t="shared" si="570"/>
        <v>5.0217305168344005E-9</v>
      </c>
      <c r="AB2001">
        <f t="shared" si="571"/>
        <v>0.99999999928308914</v>
      </c>
    </row>
    <row r="2002" spans="1:28" hidden="1" x14ac:dyDescent="0.2">
      <c r="A2002"/>
      <c r="B2002"/>
      <c r="C2002"/>
      <c r="D2002"/>
      <c r="E2002"/>
      <c r="F2002"/>
      <c r="G2002"/>
      <c r="H2002"/>
      <c r="I2002"/>
      <c r="J2002"/>
      <c r="K2002"/>
      <c r="L2002"/>
      <c r="M2002"/>
      <c r="N2002"/>
      <c r="O2002">
        <f t="shared" si="572"/>
        <v>24</v>
      </c>
      <c r="P2002" s="224">
        <v>4</v>
      </c>
      <c r="Q2002">
        <f t="shared" si="560"/>
        <v>3.0564756360400247E+78</v>
      </c>
      <c r="R2002">
        <f t="shared" si="561"/>
        <v>1.8870375517168617E+88</v>
      </c>
      <c r="S2002">
        <f t="shared" si="562"/>
        <v>1.6197216813513789E-10</v>
      </c>
      <c r="T2002" s="225">
        <f t="shared" si="563"/>
        <v>0.99999999997408406</v>
      </c>
      <c r="U2002">
        <f t="shared" si="564"/>
        <v>2.4015165711742834E+78</v>
      </c>
      <c r="V2002">
        <f t="shared" si="565"/>
        <v>7.8626564654869536E+86</v>
      </c>
      <c r="W2002">
        <f t="shared" si="566"/>
        <v>3.0543323134054181E-9</v>
      </c>
      <c r="X2002" s="225">
        <f t="shared" si="567"/>
        <v>0.99999999946503626</v>
      </c>
      <c r="Y2002">
        <f t="shared" si="568"/>
        <v>2.0457363384077368E+78</v>
      </c>
      <c r="Z2002">
        <f t="shared" si="569"/>
        <v>6.8370925786843076E+85</v>
      </c>
      <c r="AA2002">
        <f t="shared" si="570"/>
        <v>2.9921144329471795E-8</v>
      </c>
      <c r="AB2002">
        <f t="shared" si="571"/>
        <v>0.99999999426135866</v>
      </c>
    </row>
    <row r="2003" spans="1:28" hidden="1" x14ac:dyDescent="0.2">
      <c r="A2003"/>
      <c r="B2003"/>
      <c r="C2003"/>
      <c r="D2003"/>
      <c r="E2003"/>
      <c r="F2003"/>
      <c r="G2003"/>
      <c r="H2003"/>
      <c r="I2003"/>
      <c r="J2003"/>
      <c r="K2003"/>
      <c r="L2003"/>
      <c r="M2003"/>
      <c r="N2003"/>
      <c r="O2003">
        <f t="shared" si="572"/>
        <v>24</v>
      </c>
      <c r="P2003" s="224">
        <v>5</v>
      </c>
      <c r="Q2003">
        <f t="shared" si="560"/>
        <v>1.7727558689031902E+79</v>
      </c>
      <c r="R2003">
        <f t="shared" si="561"/>
        <v>1.8870375517168617E+88</v>
      </c>
      <c r="S2003">
        <f t="shared" si="562"/>
        <v>9.3943857518378689E-10</v>
      </c>
      <c r="T2003" s="225">
        <f t="shared" si="563"/>
        <v>0.99999999981211185</v>
      </c>
      <c r="U2003">
        <f t="shared" si="564"/>
        <v>1.2837197671368101E+79</v>
      </c>
      <c r="V2003">
        <f t="shared" si="565"/>
        <v>7.8626564654869536E+86</v>
      </c>
      <c r="W2003">
        <f t="shared" si="566"/>
        <v>1.6326794548021832E-8</v>
      </c>
      <c r="X2003" s="225">
        <f t="shared" si="567"/>
        <v>0.99999999641070392</v>
      </c>
      <c r="Y2003">
        <f t="shared" si="568"/>
        <v>1.0086369598931986E+79</v>
      </c>
      <c r="Z2003">
        <f t="shared" si="569"/>
        <v>6.8370925786843076E+85</v>
      </c>
      <c r="AA2003">
        <f t="shared" si="570"/>
        <v>1.4752425073748162E-7</v>
      </c>
      <c r="AB2003">
        <f t="shared" si="571"/>
        <v>0.99999996434021432</v>
      </c>
    </row>
    <row r="2004" spans="1:28" hidden="1" x14ac:dyDescent="0.2">
      <c r="A2004"/>
      <c r="B2004"/>
      <c r="C2004"/>
      <c r="D2004"/>
      <c r="E2004"/>
      <c r="F2004"/>
      <c r="G2004"/>
      <c r="H2004"/>
      <c r="I2004"/>
      <c r="J2004"/>
      <c r="K2004"/>
      <c r="L2004"/>
      <c r="M2004"/>
      <c r="N2004"/>
      <c r="O2004">
        <f t="shared" si="572"/>
        <v>24</v>
      </c>
      <c r="P2004" s="224">
        <v>6</v>
      </c>
      <c r="Q2004">
        <f t="shared" si="560"/>
        <v>8.8637793445159765E+79</v>
      </c>
      <c r="R2004">
        <f t="shared" si="561"/>
        <v>1.8870375517168617E+88</v>
      </c>
      <c r="S2004">
        <f t="shared" si="562"/>
        <v>4.6971928759189485E-9</v>
      </c>
      <c r="T2004" s="225">
        <f t="shared" si="563"/>
        <v>0.99999999887267332</v>
      </c>
      <c r="U2004">
        <f t="shared" si="564"/>
        <v>5.9091862296773001E+79</v>
      </c>
      <c r="V2004">
        <f t="shared" si="565"/>
        <v>7.8626564654869536E+86</v>
      </c>
      <c r="W2004">
        <f t="shared" si="566"/>
        <v>7.515508601470266E-8</v>
      </c>
      <c r="X2004" s="225">
        <f t="shared" si="567"/>
        <v>0.99999998008390933</v>
      </c>
      <c r="Y2004">
        <f t="shared" si="568"/>
        <v>4.2790658904560322E+79</v>
      </c>
      <c r="Z2004">
        <f t="shared" si="569"/>
        <v>6.8370925786843076E+85</v>
      </c>
      <c r="AA2004">
        <f t="shared" si="570"/>
        <v>6.2586045767417008E-7</v>
      </c>
      <c r="AB2004">
        <f t="shared" si="571"/>
        <v>0.99999981681596362</v>
      </c>
    </row>
    <row r="2005" spans="1:28" hidden="1" x14ac:dyDescent="0.2">
      <c r="A2005"/>
      <c r="B2005"/>
      <c r="C2005"/>
      <c r="D2005"/>
      <c r="E2005"/>
      <c r="F2005"/>
      <c r="G2005"/>
      <c r="H2005"/>
      <c r="I2005"/>
      <c r="J2005"/>
      <c r="K2005"/>
      <c r="L2005"/>
      <c r="M2005"/>
      <c r="N2005"/>
      <c r="O2005">
        <f t="shared" si="572"/>
        <v>24</v>
      </c>
      <c r="P2005" s="224">
        <v>7</v>
      </c>
      <c r="Q2005">
        <f t="shared" si="560"/>
        <v>3.9253879954285098E+80</v>
      </c>
      <c r="R2005">
        <f t="shared" si="561"/>
        <v>1.8870375517168617E+88</v>
      </c>
      <c r="S2005">
        <f t="shared" si="562"/>
        <v>2.0801854164783943E-8</v>
      </c>
      <c r="T2005" s="225">
        <f t="shared" si="563"/>
        <v>0.99999999417548047</v>
      </c>
      <c r="U2005">
        <f t="shared" si="564"/>
        <v>2.4058829649400519E+80</v>
      </c>
      <c r="V2005">
        <f t="shared" si="565"/>
        <v>7.8626564654869536E+86</v>
      </c>
      <c r="W2005">
        <f t="shared" si="566"/>
        <v>3.0598856448843332E-7</v>
      </c>
      <c r="X2005" s="225">
        <f t="shared" si="567"/>
        <v>0.99999990492882329</v>
      </c>
      <c r="Y2005">
        <f t="shared" si="568"/>
        <v>1.6039219766266964E+80</v>
      </c>
      <c r="Z2005">
        <f t="shared" si="569"/>
        <v>6.8370925786843076E+85</v>
      </c>
      <c r="AA2005">
        <f t="shared" si="570"/>
        <v>2.3459123277446485E-6</v>
      </c>
      <c r="AB2005">
        <f t="shared" si="571"/>
        <v>0.99999919095550593</v>
      </c>
    </row>
    <row r="2006" spans="1:28" hidden="1" x14ac:dyDescent="0.2">
      <c r="A2006"/>
      <c r="B2006"/>
      <c r="C2006"/>
      <c r="D2006"/>
      <c r="E2006"/>
      <c r="F2006"/>
      <c r="G2006"/>
      <c r="H2006"/>
      <c r="I2006"/>
      <c r="J2006"/>
      <c r="K2006"/>
      <c r="L2006"/>
      <c r="M2006"/>
      <c r="N2006"/>
      <c r="O2006">
        <f t="shared" si="572"/>
        <v>24</v>
      </c>
      <c r="P2006" s="224">
        <v>8</v>
      </c>
      <c r="Q2006">
        <f t="shared" si="560"/>
        <v>1.5701551981714003E+81</v>
      </c>
      <c r="R2006">
        <f t="shared" si="561"/>
        <v>1.8870375517168617E+88</v>
      </c>
      <c r="S2006">
        <f t="shared" si="562"/>
        <v>8.3207416659135588E-8</v>
      </c>
      <c r="T2006" s="225">
        <f t="shared" si="563"/>
        <v>0.99999997337362634</v>
      </c>
      <c r="U2006">
        <f t="shared" si="564"/>
        <v>8.8321229897141452E+80</v>
      </c>
      <c r="V2006">
        <f t="shared" si="565"/>
        <v>7.8626564654869536E+86</v>
      </c>
      <c r="W2006">
        <f t="shared" si="566"/>
        <v>1.1233001248983286E-6</v>
      </c>
      <c r="X2006" s="225">
        <f t="shared" si="567"/>
        <v>0.9999995989402588</v>
      </c>
      <c r="Y2006">
        <f t="shared" si="568"/>
        <v>5.4132366711151161E+80</v>
      </c>
      <c r="Z2006">
        <f t="shared" si="569"/>
        <v>6.8370925786843076E+85</v>
      </c>
      <c r="AA2006">
        <f t="shared" si="570"/>
        <v>7.9174541061382114E-6</v>
      </c>
      <c r="AB2006">
        <f t="shared" si="571"/>
        <v>0.99999684504317821</v>
      </c>
    </row>
    <row r="2007" spans="1:28" hidden="1" x14ac:dyDescent="0.2">
      <c r="A2007"/>
      <c r="B2007"/>
      <c r="C2007"/>
      <c r="D2007"/>
      <c r="E2007"/>
      <c r="F2007"/>
      <c r="G2007"/>
      <c r="H2007"/>
      <c r="I2007"/>
      <c r="J2007"/>
      <c r="K2007"/>
      <c r="L2007"/>
      <c r="M2007"/>
      <c r="N2007"/>
      <c r="O2007">
        <f t="shared" si="572"/>
        <v>24</v>
      </c>
      <c r="P2007" s="224">
        <v>9</v>
      </c>
      <c r="Q2007">
        <f t="shared" si="560"/>
        <v>5.7572357266285915E+81</v>
      </c>
      <c r="R2007">
        <f t="shared" si="561"/>
        <v>1.8870375517168617E+88</v>
      </c>
      <c r="S2007">
        <f t="shared" si="562"/>
        <v>3.050938610835037E-7</v>
      </c>
      <c r="T2007" s="225">
        <f t="shared" si="563"/>
        <v>0.99999989016620972</v>
      </c>
      <c r="U2007">
        <f t="shared" si="564"/>
        <v>2.9658487076570893E+81</v>
      </c>
      <c r="V2007">
        <f t="shared" si="565"/>
        <v>7.8626564654869536E+86</v>
      </c>
      <c r="W2007">
        <f t="shared" si="566"/>
        <v>3.7720695552141321E-6</v>
      </c>
      <c r="X2007" s="225">
        <f t="shared" si="567"/>
        <v>0.99999847564013389</v>
      </c>
      <c r="Y2007">
        <f t="shared" si="568"/>
        <v>1.6682898980571161E+81</v>
      </c>
      <c r="Z2007">
        <f t="shared" si="569"/>
        <v>6.8370925786843076E+85</v>
      </c>
      <c r="AA2007">
        <f t="shared" si="570"/>
        <v>2.4400574935291467E-5</v>
      </c>
      <c r="AB2007">
        <f t="shared" si="571"/>
        <v>0.9999889275890721</v>
      </c>
    </row>
    <row r="2008" spans="1:28" hidden="1" x14ac:dyDescent="0.2">
      <c r="A2008"/>
      <c r="B2008"/>
      <c r="C2008"/>
      <c r="D2008"/>
      <c r="E2008"/>
      <c r="F2008"/>
      <c r="G2008"/>
      <c r="H2008"/>
      <c r="I2008"/>
      <c r="J2008"/>
      <c r="K2008"/>
      <c r="L2008"/>
      <c r="M2008"/>
      <c r="N2008"/>
      <c r="O2008">
        <f t="shared" si="572"/>
        <v>24</v>
      </c>
      <c r="P2008" s="224">
        <v>10</v>
      </c>
      <c r="Q2008">
        <f t="shared" si="560"/>
        <v>1.9574601470536738E+82</v>
      </c>
      <c r="R2008">
        <f t="shared" si="561"/>
        <v>1.8870375517168617E+88</v>
      </c>
      <c r="S2008">
        <f t="shared" si="562"/>
        <v>1.0373191276838875E-6</v>
      </c>
      <c r="T2008" s="225">
        <f t="shared" si="563"/>
        <v>0.99999958507234865</v>
      </c>
      <c r="U2008">
        <f t="shared" si="564"/>
        <v>9.2115771626057461E+81</v>
      </c>
      <c r="V2008">
        <f t="shared" si="565"/>
        <v>7.8626564654869536E+86</v>
      </c>
      <c r="W2008">
        <f t="shared" si="566"/>
        <v>1.1715604265606497E-5</v>
      </c>
      <c r="X2008" s="225">
        <f t="shared" si="567"/>
        <v>0.99999470357057862</v>
      </c>
      <c r="Y2008">
        <f t="shared" si="568"/>
        <v>4.7453579322513421E+81</v>
      </c>
      <c r="Z2008">
        <f t="shared" si="569"/>
        <v>6.8370925786843076E+85</v>
      </c>
      <c r="AA2008">
        <f t="shared" si="570"/>
        <v>6.9406079815940023E-5</v>
      </c>
      <c r="AB2008">
        <f t="shared" si="571"/>
        <v>0.99996452701413685</v>
      </c>
    </row>
    <row r="2009" spans="1:28" hidden="1" x14ac:dyDescent="0.2">
      <c r="A2009"/>
      <c r="B2009"/>
      <c r="C2009"/>
      <c r="D2009"/>
      <c r="E2009"/>
      <c r="F2009"/>
      <c r="G2009"/>
      <c r="H2009"/>
      <c r="I2009"/>
      <c r="J2009"/>
      <c r="K2009"/>
      <c r="L2009"/>
      <c r="M2009"/>
      <c r="N2009"/>
      <c r="O2009">
        <f t="shared" si="572"/>
        <v>24</v>
      </c>
      <c r="P2009" s="224">
        <v>11</v>
      </c>
      <c r="Q2009">
        <f t="shared" si="560"/>
        <v>6.2282822860798558E+82</v>
      </c>
      <c r="R2009">
        <f t="shared" si="561"/>
        <v>1.8870375517168617E+88</v>
      </c>
      <c r="S2009">
        <f t="shared" si="562"/>
        <v>3.3005608608123615E-6</v>
      </c>
      <c r="T2009" s="225">
        <f t="shared" si="563"/>
        <v>0.99999854775322095</v>
      </c>
      <c r="U2009">
        <f t="shared" si="564"/>
        <v>2.6692638368913736E+82</v>
      </c>
      <c r="V2009">
        <f t="shared" si="565"/>
        <v>7.8626564654869536E+86</v>
      </c>
      <c r="W2009">
        <f t="shared" si="566"/>
        <v>3.39486259969271E-5</v>
      </c>
      <c r="X2009" s="225">
        <f t="shared" si="567"/>
        <v>0.99998298796631302</v>
      </c>
      <c r="Y2009">
        <f t="shared" si="568"/>
        <v>1.2561241585371474E+82</v>
      </c>
      <c r="Z2009">
        <f t="shared" si="569"/>
        <v>6.8370925786843076E+85</v>
      </c>
      <c r="AA2009">
        <f t="shared" si="570"/>
        <v>1.8372197598337466E-4</v>
      </c>
      <c r="AB2009">
        <f t="shared" si="571"/>
        <v>0.99989512093432087</v>
      </c>
    </row>
    <row r="2010" spans="1:28" hidden="1" x14ac:dyDescent="0.2">
      <c r="A2010"/>
      <c r="B2010"/>
      <c r="C2010"/>
      <c r="D2010"/>
      <c r="E2010"/>
      <c r="F2010"/>
      <c r="G2010"/>
      <c r="H2010"/>
      <c r="I2010"/>
      <c r="J2010"/>
      <c r="K2010"/>
      <c r="L2010"/>
      <c r="M2010"/>
      <c r="N2010"/>
      <c r="O2010">
        <f t="shared" si="572"/>
        <v>24</v>
      </c>
      <c r="P2010" s="224">
        <v>12</v>
      </c>
      <c r="Q2010">
        <f t="shared" si="560"/>
        <v>1.8684846858239747E+83</v>
      </c>
      <c r="R2010">
        <f t="shared" si="561"/>
        <v>1.8870375517168617E+88</v>
      </c>
      <c r="S2010">
        <f t="shared" si="562"/>
        <v>9.9016825824371792E-6</v>
      </c>
      <c r="T2010" s="225">
        <f t="shared" si="563"/>
        <v>0.9999952471923601</v>
      </c>
      <c r="U2010">
        <f t="shared" si="564"/>
        <v>7.2663293337598329E+82</v>
      </c>
      <c r="V2010">
        <f t="shared" si="565"/>
        <v>7.8626564654869536E+86</v>
      </c>
      <c r="W2010">
        <f t="shared" si="566"/>
        <v>9.2415704102745782E-5</v>
      </c>
      <c r="X2010" s="225">
        <f t="shared" si="567"/>
        <v>0.99994903934031609</v>
      </c>
      <c r="Y2010">
        <f t="shared" si="568"/>
        <v>3.1141411430399367E+82</v>
      </c>
      <c r="Z2010">
        <f t="shared" si="569"/>
        <v>6.8370925786843076E+85</v>
      </c>
      <c r="AA2010">
        <f t="shared" si="570"/>
        <v>4.5547739879210538E-4</v>
      </c>
      <c r="AB2010">
        <f t="shared" si="571"/>
        <v>0.99971139895833749</v>
      </c>
    </row>
    <row r="2011" spans="1:28" hidden="1" x14ac:dyDescent="0.2">
      <c r="A2011"/>
      <c r="B2011"/>
      <c r="C2011"/>
      <c r="D2011"/>
      <c r="E2011"/>
      <c r="F2011"/>
      <c r="G2011"/>
      <c r="H2011"/>
      <c r="I2011"/>
      <c r="J2011"/>
      <c r="K2011"/>
      <c r="L2011"/>
      <c r="M2011"/>
      <c r="N2011"/>
      <c r="O2011">
        <f t="shared" si="572"/>
        <v>24</v>
      </c>
      <c r="P2011" s="224">
        <v>13</v>
      </c>
      <c r="Q2011">
        <f t="shared" si="560"/>
        <v>5.3179948750373232E+83</v>
      </c>
      <c r="R2011">
        <f t="shared" si="561"/>
        <v>1.8870375517168617E+88</v>
      </c>
      <c r="S2011">
        <f t="shared" si="562"/>
        <v>2.8181711965397367E-5</v>
      </c>
      <c r="T2011" s="225">
        <f t="shared" si="563"/>
        <v>0.99998534550977769</v>
      </c>
      <c r="U2011">
        <f t="shared" si="564"/>
        <v>1.8684846858239747E+83</v>
      </c>
      <c r="V2011">
        <f t="shared" si="565"/>
        <v>7.8626564654869536E+86</v>
      </c>
      <c r="W2011">
        <f t="shared" si="566"/>
        <v>2.3764038197849138E-4</v>
      </c>
      <c r="X2011" s="225">
        <f t="shared" si="567"/>
        <v>0.9998566236362133</v>
      </c>
      <c r="Y2011">
        <f t="shared" si="568"/>
        <v>7.2663293337598329E+82</v>
      </c>
      <c r="Z2011">
        <f t="shared" si="569"/>
        <v>6.8370925786843076E+85</v>
      </c>
      <c r="AA2011">
        <f t="shared" si="570"/>
        <v>1.0627805971815765E-3</v>
      </c>
      <c r="AB2011">
        <f t="shared" si="571"/>
        <v>0.99925592155954535</v>
      </c>
    </row>
    <row r="2012" spans="1:28" hidden="1" x14ac:dyDescent="0.2">
      <c r="A2012"/>
      <c r="B2012"/>
      <c r="C2012"/>
      <c r="D2012"/>
      <c r="E2012"/>
      <c r="F2012"/>
      <c r="G2012"/>
      <c r="H2012"/>
      <c r="I2012"/>
      <c r="J2012"/>
      <c r="K2012"/>
      <c r="L2012"/>
      <c r="M2012"/>
      <c r="N2012"/>
      <c r="O2012">
        <f t="shared" si="572"/>
        <v>24</v>
      </c>
      <c r="P2012" s="224">
        <v>14</v>
      </c>
      <c r="Q2012">
        <f t="shared" si="560"/>
        <v>1.4434557517958885E+84</v>
      </c>
      <c r="R2012">
        <f t="shared" si="561"/>
        <v>1.8870375517168617E+88</v>
      </c>
      <c r="S2012">
        <f t="shared" si="562"/>
        <v>7.6493218191795158E-5</v>
      </c>
      <c r="T2012" s="225">
        <f t="shared" si="563"/>
        <v>0.9999571637978123</v>
      </c>
      <c r="U2012">
        <f t="shared" si="564"/>
        <v>4.5582813214605621E+83</v>
      </c>
      <c r="V2012">
        <f t="shared" si="565"/>
        <v>7.8626564654869536E+86</v>
      </c>
      <c r="W2012">
        <f t="shared" si="566"/>
        <v>5.7973807471674353E-4</v>
      </c>
      <c r="X2012" s="225">
        <f t="shared" si="567"/>
        <v>0.99961898325423482</v>
      </c>
      <c r="Y2012">
        <f t="shared" si="568"/>
        <v>1.6015583021348351E+83</v>
      </c>
      <c r="Z2012">
        <f t="shared" si="569"/>
        <v>6.8370925786843076E+85</v>
      </c>
      <c r="AA2012">
        <f t="shared" si="570"/>
        <v>2.3424551937879859E-3</v>
      </c>
      <c r="AB2012">
        <f t="shared" si="571"/>
        <v>0.99819314096236378</v>
      </c>
    </row>
    <row r="2013" spans="1:28" hidden="1" x14ac:dyDescent="0.2">
      <c r="A2013"/>
      <c r="B2013"/>
      <c r="C2013"/>
      <c r="D2013"/>
      <c r="E2013"/>
      <c r="F2013"/>
      <c r="G2013"/>
      <c r="H2013"/>
      <c r="I2013"/>
      <c r="J2013"/>
      <c r="K2013"/>
      <c r="L2013"/>
      <c r="M2013"/>
      <c r="N2013"/>
      <c r="O2013">
        <f t="shared" si="572"/>
        <v>24</v>
      </c>
      <c r="P2013" s="224">
        <v>15</v>
      </c>
      <c r="Q2013">
        <f t="shared" si="560"/>
        <v>3.7529849546692653E+84</v>
      </c>
      <c r="R2013">
        <f t="shared" si="561"/>
        <v>1.8870375517168617E+88</v>
      </c>
      <c r="S2013">
        <f t="shared" si="562"/>
        <v>1.9888236729866503E-4</v>
      </c>
      <c r="T2013" s="225">
        <f t="shared" si="563"/>
        <v>0.99988067057962049</v>
      </c>
      <c r="U2013">
        <f t="shared" si="564"/>
        <v>1.0585342179836513E+84</v>
      </c>
      <c r="V2013">
        <f t="shared" si="565"/>
        <v>7.8626564654869536E+86</v>
      </c>
      <c r="W2013">
        <f t="shared" si="566"/>
        <v>1.3462806401755895E-3</v>
      </c>
      <c r="X2013" s="225">
        <f t="shared" si="567"/>
        <v>0.99903924517951803</v>
      </c>
      <c r="Y2013">
        <f t="shared" si="568"/>
        <v>3.3427396357377449E+83</v>
      </c>
      <c r="Z2013">
        <f t="shared" si="569"/>
        <v>6.8370925786843076E+85</v>
      </c>
      <c r="AA2013">
        <f t="shared" si="570"/>
        <v>4.8891244301112026E-3</v>
      </c>
      <c r="AB2013">
        <f t="shared" si="571"/>
        <v>0.99585068576857583</v>
      </c>
    </row>
    <row r="2014" spans="1:28" hidden="1" x14ac:dyDescent="0.2">
      <c r="A2014"/>
      <c r="B2014"/>
      <c r="C2014"/>
      <c r="D2014"/>
      <c r="E2014"/>
      <c r="F2014"/>
      <c r="G2014"/>
      <c r="H2014"/>
      <c r="I2014"/>
      <c r="J2014"/>
      <c r="K2014"/>
      <c r="L2014"/>
      <c r="M2014"/>
      <c r="N2014"/>
      <c r="O2014">
        <f t="shared" si="572"/>
        <v>24</v>
      </c>
      <c r="P2014" s="224">
        <v>16</v>
      </c>
      <c r="Q2014">
        <f t="shared" si="560"/>
        <v>9.3824623866732352E+84</v>
      </c>
      <c r="R2014">
        <f t="shared" si="561"/>
        <v>1.8870375517168617E+88</v>
      </c>
      <c r="S2014">
        <f t="shared" si="562"/>
        <v>4.9720591824666644E-4</v>
      </c>
      <c r="T2014" s="225">
        <f t="shared" si="563"/>
        <v>0.99968178821232179</v>
      </c>
      <c r="U2014">
        <f t="shared" si="564"/>
        <v>2.3456155966682915E+84</v>
      </c>
      <c r="V2014">
        <f t="shared" si="565"/>
        <v>7.8626564654869536E+86</v>
      </c>
      <c r="W2014">
        <f t="shared" si="566"/>
        <v>2.9832355094799655E-3</v>
      </c>
      <c r="X2014" s="225">
        <f t="shared" si="567"/>
        <v>0.99769296453934242</v>
      </c>
      <c r="Y2014">
        <f t="shared" si="568"/>
        <v>6.6158388623978225E+83</v>
      </c>
      <c r="Z2014">
        <f t="shared" si="569"/>
        <v>6.8370925786843076E+85</v>
      </c>
      <c r="AA2014">
        <f t="shared" si="570"/>
        <v>9.6763921012620515E-3</v>
      </c>
      <c r="AB2014">
        <f t="shared" si="571"/>
        <v>0.99096156133846458</v>
      </c>
    </row>
    <row r="2015" spans="1:28" hidden="1" x14ac:dyDescent="0.2">
      <c r="A2015"/>
      <c r="B2015"/>
      <c r="C2015"/>
      <c r="D2015"/>
      <c r="E2015"/>
      <c r="F2015"/>
      <c r="G2015"/>
      <c r="H2015"/>
      <c r="I2015"/>
      <c r="J2015"/>
      <c r="K2015"/>
      <c r="L2015"/>
      <c r="M2015"/>
      <c r="N2015"/>
      <c r="O2015">
        <f t="shared" si="572"/>
        <v>24</v>
      </c>
      <c r="P2015" s="224">
        <v>17</v>
      </c>
      <c r="Q2015">
        <f t="shared" si="560"/>
        <v>2.2628291638447098E+85</v>
      </c>
      <c r="R2015">
        <f t="shared" si="561"/>
        <v>1.8870375517168617E+88</v>
      </c>
      <c r="S2015">
        <f t="shared" si="562"/>
        <v>1.1991436851831305E-3</v>
      </c>
      <c r="T2015" s="225">
        <f t="shared" si="563"/>
        <v>0.99918458229407514</v>
      </c>
      <c r="U2015">
        <f t="shared" si="564"/>
        <v>4.9671859694152427E+84</v>
      </c>
      <c r="V2015">
        <f t="shared" si="565"/>
        <v>7.8626564654869536E+86</v>
      </c>
      <c r="W2015">
        <f t="shared" si="566"/>
        <v>6.3174399024282088E-3</v>
      </c>
      <c r="X2015" s="225">
        <f t="shared" si="567"/>
        <v>0.99470972902986243</v>
      </c>
      <c r="Y2015">
        <f t="shared" si="568"/>
        <v>1.2417964923538014E+84</v>
      </c>
      <c r="Z2015">
        <f t="shared" si="569"/>
        <v>6.8370925786843076E+85</v>
      </c>
      <c r="AA2015">
        <f t="shared" si="570"/>
        <v>1.8162639719480966E-2</v>
      </c>
      <c r="AB2015">
        <f t="shared" si="571"/>
        <v>0.98128516923720255</v>
      </c>
    </row>
    <row r="2016" spans="1:28" hidden="1" x14ac:dyDescent="0.2">
      <c r="A2016"/>
      <c r="B2016"/>
      <c r="C2016"/>
      <c r="D2016"/>
      <c r="E2016"/>
      <c r="F2016"/>
      <c r="G2016"/>
      <c r="H2016"/>
      <c r="I2016"/>
      <c r="J2016"/>
      <c r="K2016"/>
      <c r="L2016"/>
      <c r="M2016"/>
      <c r="N2016"/>
      <c r="O2016">
        <f t="shared" si="572"/>
        <v>24</v>
      </c>
      <c r="P2016" s="224">
        <v>18</v>
      </c>
      <c r="Q2016">
        <f t="shared" si="560"/>
        <v>5.2799347156376083E+85</v>
      </c>
      <c r="R2016">
        <f t="shared" si="561"/>
        <v>1.8870375517168617E+88</v>
      </c>
      <c r="S2016">
        <f t="shared" si="562"/>
        <v>2.7980019320939459E-3</v>
      </c>
      <c r="T2016" s="225">
        <f t="shared" si="563"/>
        <v>0.99798543860889199</v>
      </c>
      <c r="U2016">
        <f t="shared" si="564"/>
        <v>1.0057018505976491E+85</v>
      </c>
      <c r="V2016">
        <f t="shared" si="565"/>
        <v>7.8626564654869536E+86</v>
      </c>
      <c r="W2016">
        <f t="shared" si="566"/>
        <v>1.2790865975286681E-2</v>
      </c>
      <c r="X2016" s="225">
        <f t="shared" si="567"/>
        <v>0.98839228912743426</v>
      </c>
      <c r="Y2016">
        <f t="shared" si="568"/>
        <v>2.2076382086289971E+84</v>
      </c>
      <c r="Z2016">
        <f t="shared" si="569"/>
        <v>6.8370925786843076E+85</v>
      </c>
      <c r="AA2016">
        <f t="shared" si="570"/>
        <v>3.2289137279077514E-2</v>
      </c>
      <c r="AB2016">
        <f t="shared" si="571"/>
        <v>0.96312252951772159</v>
      </c>
    </row>
    <row r="2017" spans="1:28" hidden="1" x14ac:dyDescent="0.2">
      <c r="A2017"/>
      <c r="B2017"/>
      <c r="C2017"/>
      <c r="D2017"/>
      <c r="E2017"/>
      <c r="F2017"/>
      <c r="G2017"/>
      <c r="H2017"/>
      <c r="I2017"/>
      <c r="J2017"/>
      <c r="K2017"/>
      <c r="L2017"/>
      <c r="M2017"/>
      <c r="N2017"/>
      <c r="O2017">
        <f t="shared" si="572"/>
        <v>24</v>
      </c>
      <c r="P2017" s="224">
        <v>19</v>
      </c>
      <c r="Q2017">
        <f t="shared" si="560"/>
        <v>1.1949325935390635E+86</v>
      </c>
      <c r="R2017">
        <f t="shared" si="561"/>
        <v>1.8870375517168617E+88</v>
      </c>
      <c r="S2017">
        <f t="shared" si="562"/>
        <v>6.3323201621074878E-3</v>
      </c>
      <c r="T2017" s="225">
        <f t="shared" si="563"/>
        <v>0.9951874366767981</v>
      </c>
      <c r="U2017">
        <f t="shared" si="564"/>
        <v>1.9452391057612231E+85</v>
      </c>
      <c r="V2017">
        <f t="shared" si="565"/>
        <v>7.8626564654869536E+86</v>
      </c>
      <c r="W2017">
        <f t="shared" si="566"/>
        <v>2.4740227610093729E-2</v>
      </c>
      <c r="X2017" s="225">
        <f t="shared" si="567"/>
        <v>0.9756014231521476</v>
      </c>
      <c r="Y2017">
        <f t="shared" si="568"/>
        <v>3.7052173443071262E+84</v>
      </c>
      <c r="Z2017">
        <f t="shared" si="569"/>
        <v>6.8370925786843076E+85</v>
      </c>
      <c r="AA2017">
        <f t="shared" si="570"/>
        <v>5.4192879526872482E-2</v>
      </c>
      <c r="AB2017">
        <f t="shared" si="571"/>
        <v>0.93083339223864403</v>
      </c>
    </row>
    <row r="2018" spans="1:28" hidden="1" x14ac:dyDescent="0.2">
      <c r="A2018"/>
      <c r="B2018"/>
      <c r="C2018"/>
      <c r="D2018"/>
      <c r="E2018"/>
      <c r="F2018"/>
      <c r="G2018"/>
      <c r="H2018"/>
      <c r="I2018"/>
      <c r="J2018"/>
      <c r="K2018"/>
      <c r="L2018"/>
      <c r="M2018"/>
      <c r="N2018"/>
      <c r="O2018">
        <f t="shared" si="572"/>
        <v>24</v>
      </c>
      <c r="P2018" s="224">
        <v>20</v>
      </c>
      <c r="Q2018">
        <f t="shared" si="560"/>
        <v>2.6288517057858977E+86</v>
      </c>
      <c r="R2018">
        <f t="shared" si="561"/>
        <v>1.8870375517168617E+88</v>
      </c>
      <c r="S2018">
        <f t="shared" si="562"/>
        <v>1.3931104356636251E-2</v>
      </c>
      <c r="T2018" s="225">
        <f t="shared" si="563"/>
        <v>0.9888551165146906</v>
      </c>
      <c r="U2018">
        <f t="shared" si="564"/>
        <v>3.5847977806171915E+85</v>
      </c>
      <c r="V2018">
        <f t="shared" si="565"/>
        <v>7.8626564654869536E+86</v>
      </c>
      <c r="W2018">
        <f t="shared" si="566"/>
        <v>4.5592705167173751E-2</v>
      </c>
      <c r="X2018" s="225">
        <f t="shared" si="567"/>
        <v>0.95086119554205384</v>
      </c>
      <c r="Y2018">
        <f t="shared" si="568"/>
        <v>5.8357173172836699E+84</v>
      </c>
      <c r="Z2018">
        <f t="shared" si="569"/>
        <v>6.8370925786843076E+85</v>
      </c>
      <c r="AA2018">
        <f t="shared" si="570"/>
        <v>8.5353785254823372E-2</v>
      </c>
      <c r="AB2018">
        <f t="shared" si="571"/>
        <v>0.87664051271177157</v>
      </c>
    </row>
    <row r="2019" spans="1:28" hidden="1" x14ac:dyDescent="0.2">
      <c r="A2019"/>
      <c r="B2019"/>
      <c r="C2019"/>
      <c r="D2019"/>
      <c r="E2019"/>
      <c r="F2019"/>
      <c r="G2019"/>
      <c r="H2019"/>
      <c r="I2019"/>
      <c r="J2019"/>
      <c r="K2019"/>
      <c r="L2019"/>
      <c r="M2019"/>
      <c r="N2019"/>
      <c r="O2019">
        <f t="shared" si="572"/>
        <v>24</v>
      </c>
      <c r="P2019" s="224">
        <v>21</v>
      </c>
      <c r="Q2019">
        <f t="shared" si="560"/>
        <v>5.633253655255729E+86</v>
      </c>
      <c r="R2019">
        <f t="shared" si="561"/>
        <v>1.8870375517168617E+88</v>
      </c>
      <c r="S2019">
        <f t="shared" si="562"/>
        <v>2.9852366478507492E-2</v>
      </c>
      <c r="T2019" s="225">
        <f t="shared" si="563"/>
        <v>0.97492401215805435</v>
      </c>
      <c r="U2019">
        <f t="shared" si="564"/>
        <v>6.2591707280616629E+85</v>
      </c>
      <c r="V2019">
        <f t="shared" si="565"/>
        <v>7.8626564654869536E+86</v>
      </c>
      <c r="W2019">
        <f t="shared" si="566"/>
        <v>7.9606310609349723E-2</v>
      </c>
      <c r="X2019" s="225">
        <f t="shared" si="567"/>
        <v>0.90526849037488011</v>
      </c>
      <c r="Y2019">
        <f t="shared" si="568"/>
        <v>8.5352328109933145E+84</v>
      </c>
      <c r="Z2019">
        <f t="shared" si="569"/>
        <v>6.8370925786843076E+85</v>
      </c>
      <c r="AA2019">
        <f t="shared" si="570"/>
        <v>0.12483716891011863</v>
      </c>
      <c r="AB2019">
        <f t="shared" si="571"/>
        <v>0.79128672745694817</v>
      </c>
    </row>
    <row r="2020" spans="1:28" hidden="1" x14ac:dyDescent="0.2">
      <c r="A2020"/>
      <c r="B2020"/>
      <c r="C2020"/>
      <c r="D2020"/>
      <c r="E2020"/>
      <c r="F2020"/>
      <c r="G2020"/>
      <c r="H2020"/>
      <c r="I2020"/>
      <c r="J2020"/>
      <c r="K2020"/>
      <c r="L2020"/>
      <c r="M2020"/>
      <c r="N2020"/>
      <c r="O2020">
        <f t="shared" si="572"/>
        <v>24</v>
      </c>
      <c r="P2020" s="224">
        <v>22</v>
      </c>
      <c r="Q2020">
        <f t="shared" si="560"/>
        <v>1.1778621279170504E+87</v>
      </c>
      <c r="R2020">
        <f t="shared" si="561"/>
        <v>1.8870375517168617E+88</v>
      </c>
      <c r="S2020">
        <f t="shared" si="562"/>
        <v>6.2418584455058122E-2</v>
      </c>
      <c r="T2020" s="225">
        <f t="shared" si="563"/>
        <v>0.94507164567954682</v>
      </c>
      <c r="U2020">
        <f t="shared" si="564"/>
        <v>1.0242279373192234E+86</v>
      </c>
      <c r="V2020">
        <f t="shared" si="565"/>
        <v>7.8626564654869536E+86</v>
      </c>
      <c r="W2020">
        <f t="shared" si="566"/>
        <v>0.130264871906214</v>
      </c>
      <c r="X2020" s="225">
        <f t="shared" si="567"/>
        <v>0.82566217976553036</v>
      </c>
      <c r="Y2020">
        <f t="shared" si="568"/>
        <v>1.1380310414657569E+85</v>
      </c>
      <c r="Z2020">
        <f t="shared" si="569"/>
        <v>6.8370925786843076E+85</v>
      </c>
      <c r="AA2020">
        <f t="shared" si="570"/>
        <v>0.16644955854682214</v>
      </c>
      <c r="AB2020">
        <f t="shared" si="571"/>
        <v>0.66644955854682952</v>
      </c>
    </row>
    <row r="2021" spans="1:28" hidden="1" x14ac:dyDescent="0.2">
      <c r="A2021"/>
      <c r="B2021"/>
      <c r="C2021"/>
      <c r="D2021"/>
      <c r="E2021"/>
      <c r="F2021"/>
      <c r="G2021"/>
      <c r="H2021"/>
      <c r="I2021"/>
      <c r="J2021"/>
      <c r="K2021"/>
      <c r="L2021"/>
      <c r="M2021"/>
      <c r="N2021"/>
      <c r="O2021">
        <f t="shared" si="572"/>
        <v>24</v>
      </c>
      <c r="P2021" s="224">
        <v>23</v>
      </c>
      <c r="Q2021">
        <f t="shared" si="560"/>
        <v>2.4069356527001378E+87</v>
      </c>
      <c r="R2021">
        <f t="shared" si="561"/>
        <v>1.8870375517168617E+88</v>
      </c>
      <c r="S2021">
        <f t="shared" si="562"/>
        <v>0.1275510204081664</v>
      </c>
      <c r="T2021" s="225">
        <f t="shared" si="563"/>
        <v>0.88265306122448872</v>
      </c>
      <c r="U2021">
        <f t="shared" si="564"/>
        <v>1.5363419059787613E+86</v>
      </c>
      <c r="V2021">
        <f t="shared" si="565"/>
        <v>7.8626564654869536E+86</v>
      </c>
      <c r="W2021">
        <f t="shared" si="566"/>
        <v>0.19539730785931164</v>
      </c>
      <c r="X2021" s="225">
        <f t="shared" si="567"/>
        <v>0.69539730785931642</v>
      </c>
      <c r="Y2021">
        <f t="shared" si="568"/>
        <v>1.3359494834598566E+85</v>
      </c>
      <c r="Z2021">
        <f t="shared" si="569"/>
        <v>6.8370925786843076E+85</v>
      </c>
      <c r="AA2021">
        <f t="shared" si="570"/>
        <v>0.19539730785932102</v>
      </c>
      <c r="AB2021">
        <f t="shared" si="571"/>
        <v>0.50000000000000733</v>
      </c>
    </row>
    <row r="2022" spans="1:28" hidden="1" x14ac:dyDescent="0.2">
      <c r="A2022"/>
      <c r="B2022"/>
      <c r="C2022"/>
      <c r="D2022"/>
      <c r="E2022"/>
      <c r="F2022"/>
      <c r="G2022"/>
      <c r="H2022"/>
      <c r="I2022"/>
      <c r="J2022"/>
      <c r="K2022"/>
      <c r="L2022"/>
      <c r="M2022"/>
      <c r="N2022"/>
      <c r="O2022">
        <f t="shared" si="572"/>
        <v>24</v>
      </c>
      <c r="P2022" s="224">
        <v>24</v>
      </c>
      <c r="Q2022">
        <f t="shared" si="560"/>
        <v>4.8138713054001635E+87</v>
      </c>
      <c r="R2022">
        <f t="shared" si="561"/>
        <v>1.8870375517168617E+88</v>
      </c>
      <c r="S2022">
        <f t="shared" si="562"/>
        <v>0.25510204081632687</v>
      </c>
      <c r="T2022" s="225">
        <f t="shared" si="563"/>
        <v>0.75510204081632237</v>
      </c>
      <c r="U2022">
        <f t="shared" si="564"/>
        <v>2.0057797105834485E+86</v>
      </c>
      <c r="V2022">
        <f t="shared" si="565"/>
        <v>7.8626564654869536E+86</v>
      </c>
      <c r="W2022">
        <f t="shared" si="566"/>
        <v>0.25510204081633187</v>
      </c>
      <c r="X2022" s="225">
        <f t="shared" si="567"/>
        <v>0.50000000000000477</v>
      </c>
      <c r="Y2022">
        <f t="shared" si="568"/>
        <v>1.2802849216489677E+85</v>
      </c>
      <c r="Z2022">
        <f t="shared" si="569"/>
        <v>6.8370925786843076E+85</v>
      </c>
      <c r="AA2022">
        <f t="shared" si="570"/>
        <v>0.18725575336517364</v>
      </c>
      <c r="AB2022">
        <f t="shared" si="571"/>
        <v>0.3046026921406863</v>
      </c>
    </row>
    <row r="2023" spans="1:28" hidden="1" x14ac:dyDescent="0.2">
      <c r="A2023"/>
      <c r="B2023"/>
      <c r="C2023"/>
      <c r="D2023"/>
      <c r="E2023"/>
      <c r="F2023"/>
      <c r="G2023"/>
      <c r="H2023"/>
      <c r="I2023"/>
      <c r="J2023"/>
      <c r="K2023"/>
      <c r="L2023"/>
      <c r="M2023"/>
      <c r="N2023"/>
      <c r="O2023">
        <f t="shared" si="572"/>
        <v>24</v>
      </c>
      <c r="P2023" s="224">
        <v>25</v>
      </c>
      <c r="Q2023">
        <f t="shared" si="560"/>
        <v>9.4351877585842237E+87</v>
      </c>
      <c r="R2023">
        <f t="shared" si="561"/>
        <v>1.8870375517168617E+88</v>
      </c>
      <c r="S2023">
        <f t="shared" si="562"/>
        <v>0.4999999999999955</v>
      </c>
      <c r="T2023" s="225">
        <f t="shared" si="563"/>
        <v>0.4999999999999955</v>
      </c>
      <c r="U2023">
        <f t="shared" si="564"/>
        <v>1.9255485221600656E+86</v>
      </c>
      <c r="V2023">
        <f t="shared" si="565"/>
        <v>7.8626564654869536E+86</v>
      </c>
      <c r="W2023">
        <f t="shared" si="566"/>
        <v>0.24489795918367288</v>
      </c>
      <c r="X2023" s="225">
        <f t="shared" si="567"/>
        <v>0.24489795918367288</v>
      </c>
      <c r="Y2023">
        <f t="shared" si="568"/>
        <v>8.0231188423337941E+84</v>
      </c>
      <c r="Z2023">
        <f t="shared" si="569"/>
        <v>6.8370925786843076E+85</v>
      </c>
      <c r="AA2023">
        <f t="shared" si="570"/>
        <v>0.11734693877551265</v>
      </c>
      <c r="AB2023">
        <f t="shared" si="571"/>
        <v>0.11734693877551265</v>
      </c>
    </row>
    <row r="2024" spans="1:28" hidden="1" x14ac:dyDescent="0.2">
      <c r="A2024"/>
      <c r="B2024"/>
      <c r="C2024"/>
      <c r="D2024"/>
      <c r="E2024"/>
      <c r="F2024"/>
      <c r="G2024"/>
      <c r="H2024"/>
      <c r="I2024"/>
      <c r="J2024"/>
      <c r="K2024"/>
      <c r="L2024"/>
      <c r="M2024"/>
      <c r="N2024"/>
      <c r="O2024">
        <f t="shared" si="572"/>
        <v>24</v>
      </c>
      <c r="P2024" s="224">
        <v>26</v>
      </c>
      <c r="Q2024">
        <f t="shared" si="560"/>
        <v>0</v>
      </c>
      <c r="R2024">
        <f t="shared" si="561"/>
        <v>1.8870375517168617E+88</v>
      </c>
      <c r="S2024">
        <f t="shared" si="562"/>
        <v>0</v>
      </c>
      <c r="T2024" s="225">
        <v>0</v>
      </c>
      <c r="U2024">
        <f t="shared" si="564"/>
        <v>0</v>
      </c>
      <c r="V2024">
        <f t="shared" si="565"/>
        <v>7.8626564654869536E+86</v>
      </c>
      <c r="W2024">
        <f t="shared" si="566"/>
        <v>0</v>
      </c>
      <c r="X2024" s="225">
        <v>0</v>
      </c>
      <c r="Y2024">
        <f t="shared" si="568"/>
        <v>0</v>
      </c>
      <c r="Z2024">
        <f t="shared" si="569"/>
        <v>6.8370925786843076E+85</v>
      </c>
      <c r="AA2024">
        <f t="shared" si="570"/>
        <v>0</v>
      </c>
      <c r="AB2024">
        <v>0</v>
      </c>
    </row>
    <row r="2025" spans="1:28" hidden="1" x14ac:dyDescent="0.2">
      <c r="A2025"/>
      <c r="B2025"/>
      <c r="C2025"/>
      <c r="D2025"/>
      <c r="E2025"/>
      <c r="F2025"/>
      <c r="G2025"/>
      <c r="H2025"/>
      <c r="I2025"/>
      <c r="J2025"/>
      <c r="K2025"/>
      <c r="L2025"/>
      <c r="M2025"/>
      <c r="N2025"/>
      <c r="O2025"/>
      <c r="P2025"/>
      <c r="Q2025"/>
      <c r="R2025"/>
      <c r="S2025"/>
      <c r="T2025"/>
      <c r="U2025"/>
      <c r="V2025"/>
      <c r="W2025"/>
      <c r="X2025"/>
      <c r="Y2025"/>
      <c r="Z2025"/>
      <c r="AA2025"/>
      <c r="AB2025"/>
    </row>
    <row r="2026" spans="1:28" hidden="1" x14ac:dyDescent="0.2">
      <c r="A2026"/>
      <c r="B2026"/>
      <c r="C2026"/>
      <c r="D2026"/>
      <c r="E2026"/>
      <c r="F2026"/>
      <c r="G2026"/>
      <c r="H2026"/>
      <c r="I2026"/>
      <c r="J2026"/>
      <c r="K2026"/>
      <c r="L2026"/>
      <c r="M2026"/>
      <c r="N2026"/>
      <c r="O2026" s="61" t="s">
        <v>69</v>
      </c>
      <c r="P2026"/>
      <c r="Q2026" s="62" t="s">
        <v>33</v>
      </c>
      <c r="R2026" s="62"/>
      <c r="S2026" s="62"/>
      <c r="T2026" s="225" t="s">
        <v>37</v>
      </c>
      <c r="U2026" s="62" t="s">
        <v>34</v>
      </c>
      <c r="V2026" s="62"/>
      <c r="W2026" s="62"/>
      <c r="X2026" s="225" t="s">
        <v>37</v>
      </c>
      <c r="Y2026" s="62" t="s">
        <v>35</v>
      </c>
      <c r="Z2026" s="62"/>
      <c r="AA2026" s="62"/>
      <c r="AB2026" s="62" t="s">
        <v>37</v>
      </c>
    </row>
    <row r="2027" spans="1:28" hidden="1" x14ac:dyDescent="0.2">
      <c r="A2027"/>
      <c r="B2027"/>
      <c r="C2027"/>
      <c r="D2027"/>
      <c r="E2027"/>
      <c r="F2027"/>
      <c r="G2027"/>
      <c r="H2027"/>
      <c r="I2027"/>
      <c r="J2027"/>
      <c r="K2027"/>
      <c r="L2027"/>
      <c r="M2027"/>
      <c r="N2027"/>
      <c r="O2027" t="s">
        <v>38</v>
      </c>
      <c r="P2027" t="s">
        <v>42</v>
      </c>
      <c r="Q2027" s="63" t="s">
        <v>43</v>
      </c>
      <c r="R2027" s="63" t="s">
        <v>44</v>
      </c>
      <c r="S2027" s="63" t="s">
        <v>45</v>
      </c>
      <c r="T2027" s="227" t="s">
        <v>40</v>
      </c>
      <c r="U2027" s="63" t="s">
        <v>43</v>
      </c>
      <c r="V2027" s="63" t="s">
        <v>44</v>
      </c>
      <c r="W2027" s="63" t="s">
        <v>45</v>
      </c>
      <c r="X2027" s="227" t="s">
        <v>40</v>
      </c>
      <c r="Y2027" s="63" t="s">
        <v>43</v>
      </c>
      <c r="Z2027" s="63" t="s">
        <v>44</v>
      </c>
      <c r="AA2027" s="63" t="s">
        <v>45</v>
      </c>
      <c r="AB2027" s="63" t="s">
        <v>40</v>
      </c>
    </row>
    <row r="2028" spans="1:28" hidden="1" x14ac:dyDescent="0.2">
      <c r="A2028"/>
      <c r="B2028"/>
      <c r="C2028"/>
      <c r="D2028"/>
      <c r="E2028"/>
      <c r="F2028"/>
      <c r="G2028"/>
      <c r="H2028"/>
      <c r="I2028"/>
      <c r="J2028"/>
      <c r="K2028"/>
      <c r="L2028"/>
      <c r="M2028"/>
      <c r="N2028"/>
      <c r="O2028">
        <v>25</v>
      </c>
      <c r="P2028" s="224">
        <v>0</v>
      </c>
      <c r="Q2028">
        <f t="shared" ref="Q2028:Q2053" si="573">IF(P2028&lt;=($B$8-O2028),EXP(GAMMALN(O2028+$C$9+$C$11))*COMBIN($B$8-O2028,P2028)*EXP(GAMMALN(P2028+O2028+$C$9))*EXP(GAMMALN($B$8-O2028-P2028+$C$11)),0)</f>
        <v>3.8812389029079445E+75</v>
      </c>
      <c r="R2028">
        <f t="shared" ref="R2028:R2053" si="574">EXP(GAMMALN(O2028+$C$9))*EXP(GAMMALN($C$11))*EXP(GAMMALN($B$8+$C$9+$C$11))</f>
        <v>4.7175938792921465E+89</v>
      </c>
      <c r="S2028">
        <f t="shared" ref="S2028:S2053" si="575">Q2028/R2028</f>
        <v>8.2271577465466499E-15</v>
      </c>
      <c r="T2028" s="225">
        <f t="shared" ref="T2028:T2052" si="576">IF(T2029=0,S2028,T2029+S2028)</f>
        <v>1.0000000000000024</v>
      </c>
      <c r="U2028">
        <f t="shared" ref="U2028:U2053" si="577">IF(P2028&lt;=($B$8-O2028),EXP(GAMMALN(O2028+$C$9+$C$11))*COMBIN($B$8-O2028,P2028)*EXP(GAMMALN(P2028+O2028-1+$C$9))*EXP(GAMMALN($B$8-O2028+1-P2028+$C$11)),0)</f>
        <v>3.8812389029079445E+75</v>
      </c>
      <c r="V2028">
        <f t="shared" ref="V2028:V2053" si="578">EXP(GAMMALN(O2028-1+$C$9))*EXP(GAMMALN($C$11+1))*EXP(GAMMALN($B$8+$C$9+$C$11))</f>
        <v>1.8870375517168617E+88</v>
      </c>
      <c r="W2028">
        <f t="shared" ref="W2028:W2053" si="579">U2028/V2028</f>
        <v>2.0567894366366591E-13</v>
      </c>
      <c r="X2028" s="225">
        <f t="shared" ref="X2028:X2052" si="580">IF(X2029=0,W2028,X2029+W2028)</f>
        <v>1.0000000000000122</v>
      </c>
      <c r="Y2028">
        <f t="shared" ref="Y2028:Y2053" si="581">IF(P2028&lt;=($B$8-O2028),EXP(GAMMALN(O2028+$C$9+$C$11))*COMBIN($B$8-O2028,P2028)*EXP(GAMMALN(P2028+O2028-2+$C$9))*EXP(GAMMALN($B$8-O2028+2-P2028+$C$11)),0)</f>
        <v>4.2046754781502947E+75</v>
      </c>
      <c r="Z2028">
        <f t="shared" ref="Z2028:Z2053" si="582">EXP(GAMMALN(O2028-2+$C$9))*EXP(GAMMALN($C$11+2))*EXP(GAMMALN($B$8+$C$9+$C$11))</f>
        <v>1.5725312930973907E+87</v>
      </c>
      <c r="AA2028">
        <f t="shared" ref="AA2028:AA2053" si="583">Y2028/Z2028</f>
        <v>2.6738262676276603E-12</v>
      </c>
      <c r="AB2028">
        <f t="shared" ref="AB2028:AB2052" si="584">IF(AB2029=0,AA2028,AB2029+AA2028)</f>
        <v>1.0000000000000084</v>
      </c>
    </row>
    <row r="2029" spans="1:28" hidden="1" x14ac:dyDescent="0.2">
      <c r="A2029"/>
      <c r="B2029"/>
      <c r="C2029"/>
      <c r="D2029"/>
      <c r="E2029"/>
      <c r="F2029"/>
      <c r="G2029"/>
      <c r="H2029"/>
      <c r="I2029"/>
      <c r="J2029"/>
      <c r="K2029"/>
      <c r="L2029"/>
      <c r="M2029"/>
      <c r="N2029"/>
      <c r="O2029">
        <f t="shared" ref="O2029:O2053" si="585">O2028</f>
        <v>25</v>
      </c>
      <c r="P2029" s="224">
        <v>1</v>
      </c>
      <c r="Q2029">
        <f t="shared" si="573"/>
        <v>1.0091221147560707E+77</v>
      </c>
      <c r="R2029">
        <f t="shared" si="574"/>
        <v>4.7175938792921465E+89</v>
      </c>
      <c r="S2029">
        <f t="shared" si="575"/>
        <v>2.1390610141021399E-13</v>
      </c>
      <c r="T2029" s="225">
        <f t="shared" si="576"/>
        <v>0.99999999999999423</v>
      </c>
      <c r="U2029">
        <f t="shared" si="577"/>
        <v>9.3149733669790649E+76</v>
      </c>
      <c r="V2029">
        <f t="shared" si="578"/>
        <v>1.8870375517168617E+88</v>
      </c>
      <c r="W2029">
        <f t="shared" si="579"/>
        <v>4.9362946479279808E-12</v>
      </c>
      <c r="X2029" s="225">
        <f t="shared" si="580"/>
        <v>0.9999999999998066</v>
      </c>
      <c r="Y2029">
        <f t="shared" si="581"/>
        <v>9.3149733669790649E+76</v>
      </c>
      <c r="Z2029">
        <f t="shared" si="582"/>
        <v>1.5725312930973907E+87</v>
      </c>
      <c r="AA2029">
        <f t="shared" si="583"/>
        <v>5.9235535775135541E-11</v>
      </c>
      <c r="AB2029">
        <f t="shared" si="584"/>
        <v>0.99999999999733458</v>
      </c>
    </row>
    <row r="2030" spans="1:28" hidden="1" x14ac:dyDescent="0.2">
      <c r="A2030"/>
      <c r="B2030"/>
      <c r="C2030"/>
      <c r="D2030"/>
      <c r="E2030"/>
      <c r="F2030"/>
      <c r="G2030"/>
      <c r="H2030"/>
      <c r="I2030"/>
      <c r="J2030"/>
      <c r="K2030"/>
      <c r="L2030"/>
      <c r="M2030"/>
      <c r="N2030"/>
      <c r="O2030">
        <f t="shared" si="585"/>
        <v>25</v>
      </c>
      <c r="P2030" s="224">
        <v>2</v>
      </c>
      <c r="Q2030">
        <f t="shared" si="573"/>
        <v>1.3623148549206861E+78</v>
      </c>
      <c r="R2030">
        <f t="shared" si="574"/>
        <v>4.7175938792921465E+89</v>
      </c>
      <c r="S2030">
        <f t="shared" si="575"/>
        <v>2.8877323690378692E-12</v>
      </c>
      <c r="T2030" s="225">
        <f t="shared" si="576"/>
        <v>0.99999999999978029</v>
      </c>
      <c r="U2030">
        <f t="shared" si="577"/>
        <v>1.1604904319694814E+78</v>
      </c>
      <c r="V2030">
        <f t="shared" si="578"/>
        <v>1.8870375517168617E+88</v>
      </c>
      <c r="W2030">
        <f t="shared" si="579"/>
        <v>6.1498004155436432E-11</v>
      </c>
      <c r="X2030" s="225">
        <f t="shared" si="580"/>
        <v>0.99999999999487033</v>
      </c>
      <c r="Y2030">
        <f t="shared" si="581"/>
        <v>1.0712219372025927E+78</v>
      </c>
      <c r="Z2030">
        <f t="shared" si="582"/>
        <v>1.5725312930973907E+87</v>
      </c>
      <c r="AA2030">
        <f t="shared" si="583"/>
        <v>6.8120866141405894E-10</v>
      </c>
      <c r="AB2030">
        <f t="shared" si="584"/>
        <v>0.99999999993809907</v>
      </c>
    </row>
    <row r="2031" spans="1:28" hidden="1" x14ac:dyDescent="0.2">
      <c r="A2031"/>
      <c r="B2031"/>
      <c r="C2031"/>
      <c r="D2031"/>
      <c r="E2031"/>
      <c r="F2031"/>
      <c r="G2031"/>
      <c r="H2031"/>
      <c r="I2031"/>
      <c r="J2031"/>
      <c r="K2031"/>
      <c r="L2031"/>
      <c r="M2031"/>
      <c r="N2031"/>
      <c r="O2031">
        <f t="shared" si="585"/>
        <v>25</v>
      </c>
      <c r="P2031" s="224">
        <v>3</v>
      </c>
      <c r="Q2031">
        <f t="shared" si="573"/>
        <v>1.2714938645926519E+79</v>
      </c>
      <c r="R2031">
        <f t="shared" si="574"/>
        <v>4.7175938792921465E+89</v>
      </c>
      <c r="S2031">
        <f t="shared" si="575"/>
        <v>2.6952168777687022E-11</v>
      </c>
      <c r="T2031" s="225">
        <f t="shared" si="576"/>
        <v>0.9999999999968926</v>
      </c>
      <c r="U2031">
        <f t="shared" si="577"/>
        <v>9.9903089360850321E+78</v>
      </c>
      <c r="V2031">
        <f t="shared" si="578"/>
        <v>1.8870375517168617E+88</v>
      </c>
      <c r="W2031">
        <f t="shared" si="579"/>
        <v>5.2941760099027517E-10</v>
      </c>
      <c r="X2031" s="225">
        <f t="shared" si="580"/>
        <v>0.9999999999333723</v>
      </c>
      <c r="Y2031">
        <f t="shared" si="581"/>
        <v>8.5102631677761985E+78</v>
      </c>
      <c r="Z2031">
        <f t="shared" si="582"/>
        <v>1.5725312930973907E+87</v>
      </c>
      <c r="AA2031">
        <f t="shared" si="583"/>
        <v>5.4118243656783856E-9</v>
      </c>
      <c r="AB2031">
        <f t="shared" si="584"/>
        <v>0.99999999925689043</v>
      </c>
    </row>
    <row r="2032" spans="1:28" hidden="1" x14ac:dyDescent="0.2">
      <c r="A2032"/>
      <c r="B2032"/>
      <c r="C2032"/>
      <c r="D2032"/>
      <c r="E2032"/>
      <c r="F2032"/>
      <c r="G2032"/>
      <c r="H2032"/>
      <c r="I2032"/>
      <c r="J2032"/>
      <c r="K2032"/>
      <c r="L2032"/>
      <c r="M2032"/>
      <c r="N2032"/>
      <c r="O2032">
        <f t="shared" si="585"/>
        <v>25</v>
      </c>
      <c r="P2032" s="224">
        <v>4</v>
      </c>
      <c r="Q2032">
        <f t="shared" si="573"/>
        <v>9.2183305182966036E+79</v>
      </c>
      <c r="R2032">
        <f t="shared" si="574"/>
        <v>4.7175938792921465E+89</v>
      </c>
      <c r="S2032">
        <f t="shared" si="575"/>
        <v>1.9540322363822831E-10</v>
      </c>
      <c r="T2032" s="225">
        <f t="shared" si="576"/>
        <v>0.99999999996994038</v>
      </c>
      <c r="U2032">
        <f t="shared" si="577"/>
        <v>6.6753427891114222E+79</v>
      </c>
      <c r="V2032">
        <f t="shared" si="578"/>
        <v>1.8870375517168617E+88</v>
      </c>
      <c r="W2032">
        <f t="shared" si="579"/>
        <v>3.5374721520714158E-9</v>
      </c>
      <c r="X2032" s="225">
        <f t="shared" si="580"/>
        <v>0.99999999940395468</v>
      </c>
      <c r="Y2032">
        <f t="shared" si="581"/>
        <v>5.2449121914446416E+79</v>
      </c>
      <c r="Z2032">
        <f t="shared" si="582"/>
        <v>1.5725312930973907E+87</v>
      </c>
      <c r="AA2032">
        <f t="shared" si="583"/>
        <v>3.3353308862387206E-8</v>
      </c>
      <c r="AB2032">
        <f t="shared" si="584"/>
        <v>0.9999999938450661</v>
      </c>
    </row>
    <row r="2033" spans="1:28" hidden="1" x14ac:dyDescent="0.2">
      <c r="A2033"/>
      <c r="B2033"/>
      <c r="C2033"/>
      <c r="D2033"/>
      <c r="E2033"/>
      <c r="F2033"/>
      <c r="G2033"/>
      <c r="H2033"/>
      <c r="I2033"/>
      <c r="J2033"/>
      <c r="K2033"/>
      <c r="L2033"/>
      <c r="M2033"/>
      <c r="N2033"/>
      <c r="O2033">
        <f t="shared" si="585"/>
        <v>25</v>
      </c>
      <c r="P2033" s="224">
        <v>5</v>
      </c>
      <c r="Q2033">
        <f t="shared" si="573"/>
        <v>5.5309983109779777E+80</v>
      </c>
      <c r="R2033">
        <f t="shared" si="574"/>
        <v>4.7175938792921465E+89</v>
      </c>
      <c r="S2033">
        <f t="shared" si="575"/>
        <v>1.1724193418293731E-9</v>
      </c>
      <c r="T2033" s="225">
        <f t="shared" si="576"/>
        <v>0.99999999977453713</v>
      </c>
      <c r="U2033">
        <f t="shared" si="577"/>
        <v>3.6873322073186409E+80</v>
      </c>
      <c r="V2033">
        <f t="shared" si="578"/>
        <v>1.8870375517168617E+88</v>
      </c>
      <c r="W2033">
        <f t="shared" si="579"/>
        <v>1.9540322363822798E-8</v>
      </c>
      <c r="X2033" s="225">
        <f t="shared" si="580"/>
        <v>0.99999999586648247</v>
      </c>
      <c r="Y2033">
        <f t="shared" si="581"/>
        <v>2.6701371156445684E+80</v>
      </c>
      <c r="Z2033">
        <f t="shared" si="582"/>
        <v>1.5725312930973907E+87</v>
      </c>
      <c r="AA2033">
        <f t="shared" si="583"/>
        <v>1.6979866329942728E-7</v>
      </c>
      <c r="AB2033">
        <f t="shared" si="584"/>
        <v>0.99999996049175721</v>
      </c>
    </row>
    <row r="2034" spans="1:28" hidden="1" x14ac:dyDescent="0.2">
      <c r="A2034"/>
      <c r="B2034"/>
      <c r="C2034"/>
      <c r="D2034"/>
      <c r="E2034"/>
      <c r="F2034"/>
      <c r="G2034"/>
      <c r="H2034"/>
      <c r="I2034"/>
      <c r="J2034"/>
      <c r="K2034"/>
      <c r="L2034"/>
      <c r="M2034"/>
      <c r="N2034"/>
      <c r="O2034">
        <f t="shared" si="585"/>
        <v>25</v>
      </c>
      <c r="P2034" s="224">
        <v>6</v>
      </c>
      <c r="Q2034">
        <f t="shared" si="573"/>
        <v>2.8576824606719594E+81</v>
      </c>
      <c r="R2034">
        <f t="shared" si="574"/>
        <v>4.7175938792921465E+89</v>
      </c>
      <c r="S2034">
        <f t="shared" si="575"/>
        <v>6.057499932785104E-9</v>
      </c>
      <c r="T2034" s="225">
        <f t="shared" si="576"/>
        <v>0.99999999860211775</v>
      </c>
      <c r="U2034">
        <f t="shared" si="577"/>
        <v>1.7514827984763603E+81</v>
      </c>
      <c r="V2034">
        <f t="shared" si="578"/>
        <v>1.8870375517168617E+88</v>
      </c>
      <c r="W2034">
        <f t="shared" si="579"/>
        <v>9.2816531228158591E-8</v>
      </c>
      <c r="X2034" s="225">
        <f t="shared" si="580"/>
        <v>0.99999997632616011</v>
      </c>
      <c r="Y2034">
        <f t="shared" si="581"/>
        <v>1.1676551989842367E+81</v>
      </c>
      <c r="Z2034">
        <f t="shared" si="582"/>
        <v>1.5725312930973907E+87</v>
      </c>
      <c r="AA2034">
        <f t="shared" si="583"/>
        <v>7.4253224982526375E-7</v>
      </c>
      <c r="AB2034">
        <f t="shared" si="584"/>
        <v>0.99999979069309386</v>
      </c>
    </row>
    <row r="2035" spans="1:28" hidden="1" x14ac:dyDescent="0.2">
      <c r="A2035"/>
      <c r="B2035"/>
      <c r="C2035"/>
      <c r="D2035"/>
      <c r="E2035"/>
      <c r="F2035"/>
      <c r="G2035"/>
      <c r="H2035"/>
      <c r="I2035"/>
      <c r="J2035"/>
      <c r="K2035"/>
      <c r="L2035"/>
      <c r="M2035"/>
      <c r="N2035"/>
      <c r="O2035">
        <f t="shared" si="585"/>
        <v>25</v>
      </c>
      <c r="P2035" s="224">
        <v>7</v>
      </c>
      <c r="Q2035">
        <f t="shared" si="573"/>
        <v>1.306369124878607E+82</v>
      </c>
      <c r="R2035">
        <f t="shared" si="574"/>
        <v>4.7175938792921465E+89</v>
      </c>
      <c r="S2035">
        <f t="shared" si="575"/>
        <v>2.769142826416041E-8</v>
      </c>
      <c r="T2035" s="225">
        <f t="shared" si="576"/>
        <v>0.9999999925446178</v>
      </c>
      <c r="U2035">
        <f t="shared" si="577"/>
        <v>7.3483263274421798E+81</v>
      </c>
      <c r="V2035">
        <f t="shared" si="578"/>
        <v>1.8870375517168617E+88</v>
      </c>
      <c r="W2035">
        <f t="shared" si="579"/>
        <v>3.8941070996475594E-7</v>
      </c>
      <c r="X2035" s="225">
        <f t="shared" si="580"/>
        <v>0.99999988350962887</v>
      </c>
      <c r="Y2035">
        <f t="shared" si="581"/>
        <v>4.5038129103677822E+81</v>
      </c>
      <c r="Z2035">
        <f t="shared" si="582"/>
        <v>1.5725312930973907E+87</v>
      </c>
      <c r="AA2035">
        <f t="shared" si="583"/>
        <v>2.864052963611739E-6</v>
      </c>
      <c r="AB2035">
        <f t="shared" si="584"/>
        <v>0.99999904816084406</v>
      </c>
    </row>
    <row r="2036" spans="1:28" hidden="1" x14ac:dyDescent="0.2">
      <c r="A2036"/>
      <c r="B2036"/>
      <c r="C2036"/>
      <c r="D2036"/>
      <c r="E2036"/>
      <c r="F2036"/>
      <c r="G2036"/>
      <c r="H2036"/>
      <c r="I2036"/>
      <c r="J2036"/>
      <c r="K2036"/>
      <c r="L2036"/>
      <c r="M2036"/>
      <c r="N2036"/>
      <c r="O2036">
        <f t="shared" si="585"/>
        <v>25</v>
      </c>
      <c r="P2036" s="224">
        <v>8</v>
      </c>
      <c r="Q2036">
        <f t="shared" si="573"/>
        <v>5.38877264012437E+82</v>
      </c>
      <c r="R2036">
        <f t="shared" si="574"/>
        <v>4.7175938792921465E+89</v>
      </c>
      <c r="S2036">
        <f t="shared" si="575"/>
        <v>1.1422714158966416E-7</v>
      </c>
      <c r="T2036" s="225">
        <f t="shared" si="576"/>
        <v>0.99999996485318954</v>
      </c>
      <c r="U2036">
        <f t="shared" si="577"/>
        <v>2.7760343903670397E+82</v>
      </c>
      <c r="V2036">
        <f t="shared" si="578"/>
        <v>1.8870375517168617E+88</v>
      </c>
      <c r="W2036">
        <f t="shared" si="579"/>
        <v>1.4711071265335194E-6</v>
      </c>
      <c r="X2036" s="225">
        <f t="shared" si="580"/>
        <v>0.99999949409891886</v>
      </c>
      <c r="Y2036">
        <f t="shared" si="581"/>
        <v>1.5615193445814631E+82</v>
      </c>
      <c r="Z2036">
        <f t="shared" si="582"/>
        <v>1.5725312930973907E+87</v>
      </c>
      <c r="AA2036">
        <f t="shared" si="583"/>
        <v>9.9299731041012379E-6</v>
      </c>
      <c r="AB2036">
        <f t="shared" si="584"/>
        <v>0.99999618410788049</v>
      </c>
    </row>
    <row r="2037" spans="1:28" hidden="1" x14ac:dyDescent="0.2">
      <c r="A2037"/>
      <c r="B2037"/>
      <c r="C2037"/>
      <c r="D2037"/>
      <c r="E2037"/>
      <c r="F2037"/>
      <c r="G2037"/>
      <c r="H2037"/>
      <c r="I2037"/>
      <c r="J2037"/>
      <c r="K2037"/>
      <c r="L2037"/>
      <c r="M2037"/>
      <c r="N2037"/>
      <c r="O2037">
        <f t="shared" si="585"/>
        <v>25</v>
      </c>
      <c r="P2037" s="224">
        <v>9</v>
      </c>
      <c r="Q2037">
        <f t="shared" si="573"/>
        <v>2.035758552935824E+83</v>
      </c>
      <c r="R2037">
        <f t="shared" si="574"/>
        <v>4.7175938792921465E+89</v>
      </c>
      <c r="S2037">
        <f t="shared" si="575"/>
        <v>4.3152475711649862E-7</v>
      </c>
      <c r="T2037" s="225">
        <f t="shared" si="576"/>
        <v>0.9999998506260479</v>
      </c>
      <c r="U2037">
        <f t="shared" si="577"/>
        <v>9.5800402491099909E+82</v>
      </c>
      <c r="V2037">
        <f t="shared" si="578"/>
        <v>1.8870375517168617E+88</v>
      </c>
      <c r="W2037">
        <f t="shared" si="579"/>
        <v>5.0767618484295092E-6</v>
      </c>
      <c r="X2037" s="225">
        <f t="shared" si="580"/>
        <v>0.9999980229917923</v>
      </c>
      <c r="Y2037">
        <f t="shared" si="581"/>
        <v>4.9351722495414038E+82</v>
      </c>
      <c r="Z2037">
        <f t="shared" si="582"/>
        <v>1.5725312930973907E+87</v>
      </c>
      <c r="AA2037">
        <f t="shared" si="583"/>
        <v>3.1383618699381625E-5</v>
      </c>
      <c r="AB2037">
        <f t="shared" si="584"/>
        <v>0.99998625413477638</v>
      </c>
    </row>
    <row r="2038" spans="1:28" hidden="1" x14ac:dyDescent="0.2">
      <c r="A2038"/>
      <c r="B2038"/>
      <c r="C2038"/>
      <c r="D2038"/>
      <c r="E2038"/>
      <c r="F2038"/>
      <c r="G2038"/>
      <c r="H2038"/>
      <c r="I2038"/>
      <c r="J2038"/>
      <c r="K2038"/>
      <c r="L2038"/>
      <c r="M2038"/>
      <c r="N2038"/>
      <c r="O2038">
        <f t="shared" si="585"/>
        <v>25</v>
      </c>
      <c r="P2038" s="224">
        <v>10</v>
      </c>
      <c r="Q2038">
        <f t="shared" si="573"/>
        <v>7.1251549352753651E+83</v>
      </c>
      <c r="R2038">
        <f t="shared" si="574"/>
        <v>4.7175938792921465E+89</v>
      </c>
      <c r="S2038">
        <f t="shared" si="575"/>
        <v>1.5103366499077411E-6</v>
      </c>
      <c r="T2038" s="225">
        <f t="shared" si="576"/>
        <v>0.99999941910129075</v>
      </c>
      <c r="U2038">
        <f t="shared" si="577"/>
        <v>3.0536378294037359E+83</v>
      </c>
      <c r="V2038">
        <f t="shared" si="578"/>
        <v>1.8870375517168617E+88</v>
      </c>
      <c r="W2038">
        <f t="shared" si="579"/>
        <v>1.6182178391868672E-5</v>
      </c>
      <c r="X2038" s="225">
        <f t="shared" si="580"/>
        <v>0.99999294622994384</v>
      </c>
      <c r="Y2038">
        <f t="shared" si="581"/>
        <v>1.4370060373664988E+83</v>
      </c>
      <c r="Z2038">
        <f t="shared" si="582"/>
        <v>1.5725312930973907E+87</v>
      </c>
      <c r="AA2038">
        <f t="shared" si="583"/>
        <v>9.1381713271730834E-5</v>
      </c>
      <c r="AB2038">
        <f t="shared" si="584"/>
        <v>0.99995487051607701</v>
      </c>
    </row>
    <row r="2039" spans="1:28" hidden="1" x14ac:dyDescent="0.2">
      <c r="A2039"/>
      <c r="B2039"/>
      <c r="C2039"/>
      <c r="D2039"/>
      <c r="E2039"/>
      <c r="F2039"/>
      <c r="G2039"/>
      <c r="H2039"/>
      <c r="I2039"/>
      <c r="J2039"/>
      <c r="K2039"/>
      <c r="L2039"/>
      <c r="M2039"/>
      <c r="N2039"/>
      <c r="O2039">
        <f t="shared" si="585"/>
        <v>25</v>
      </c>
      <c r="P2039" s="224">
        <v>11</v>
      </c>
      <c r="Q2039">
        <f t="shared" si="573"/>
        <v>2.3318688879083238E+84</v>
      </c>
      <c r="R2039">
        <f t="shared" si="574"/>
        <v>4.7175938792921465E+89</v>
      </c>
      <c r="S2039">
        <f t="shared" si="575"/>
        <v>4.9429199451526552E-6</v>
      </c>
      <c r="T2039" s="225">
        <f t="shared" si="576"/>
        <v>0.9999979087646409</v>
      </c>
      <c r="U2039">
        <f t="shared" si="577"/>
        <v>9.068379008532284E+83</v>
      </c>
      <c r="V2039">
        <f t="shared" si="578"/>
        <v>1.8870375517168617E+88</v>
      </c>
      <c r="W2039">
        <f t="shared" si="579"/>
        <v>4.8056166133428055E-5</v>
      </c>
      <c r="X2039" s="225">
        <f t="shared" si="580"/>
        <v>0.999976764051552</v>
      </c>
      <c r="Y2039">
        <f t="shared" si="581"/>
        <v>3.886448146513847E+83</v>
      </c>
      <c r="Z2039">
        <f t="shared" si="582"/>
        <v>1.5725312930973907E+87</v>
      </c>
      <c r="AA2039">
        <f t="shared" si="583"/>
        <v>2.4714599725762977E-4</v>
      </c>
      <c r="AB2039">
        <f t="shared" si="584"/>
        <v>0.99986348880280529</v>
      </c>
    </row>
    <row r="2040" spans="1:28" hidden="1" x14ac:dyDescent="0.2">
      <c r="A2040"/>
      <c r="B2040"/>
      <c r="C2040"/>
      <c r="D2040"/>
      <c r="E2040"/>
      <c r="F2040"/>
      <c r="G2040"/>
      <c r="H2040"/>
      <c r="I2040"/>
      <c r="J2040"/>
      <c r="K2040"/>
      <c r="L2040"/>
      <c r="M2040"/>
      <c r="N2040"/>
      <c r="O2040">
        <f t="shared" si="585"/>
        <v>25</v>
      </c>
      <c r="P2040" s="224">
        <v>12</v>
      </c>
      <c r="Q2040">
        <f t="shared" si="573"/>
        <v>7.1899290710504725E+84</v>
      </c>
      <c r="R2040">
        <f t="shared" si="574"/>
        <v>4.7175938792921465E+89</v>
      </c>
      <c r="S2040">
        <f t="shared" si="575"/>
        <v>1.5240669830886946E-5</v>
      </c>
      <c r="T2040" s="225">
        <f t="shared" si="576"/>
        <v>0.99999296584469577</v>
      </c>
      <c r="U2040">
        <f t="shared" si="577"/>
        <v>2.5261912952340176E+84</v>
      </c>
      <c r="V2040">
        <f t="shared" si="578"/>
        <v>1.8870375517168617E+88</v>
      </c>
      <c r="W2040">
        <f t="shared" si="579"/>
        <v>1.3387074851455087E-4</v>
      </c>
      <c r="X2040" s="225">
        <f t="shared" si="580"/>
        <v>0.99992870788541854</v>
      </c>
      <c r="Y2040">
        <f t="shared" si="581"/>
        <v>9.8240772592433082E+83</v>
      </c>
      <c r="Z2040">
        <f t="shared" si="582"/>
        <v>1.5725312930973907E+87</v>
      </c>
      <c r="AA2040">
        <f t="shared" si="583"/>
        <v>6.2473015973456237E-4</v>
      </c>
      <c r="AB2040">
        <f t="shared" si="584"/>
        <v>0.99961634280554768</v>
      </c>
    </row>
    <row r="2041" spans="1:28" hidden="1" x14ac:dyDescent="0.2">
      <c r="A2041"/>
      <c r="B2041"/>
      <c r="C2041"/>
      <c r="D2041"/>
      <c r="E2041"/>
      <c r="F2041"/>
      <c r="G2041"/>
      <c r="H2041"/>
      <c r="I2041"/>
      <c r="J2041"/>
      <c r="K2041"/>
      <c r="L2041"/>
      <c r="M2041"/>
      <c r="N2041"/>
      <c r="O2041">
        <f t="shared" si="585"/>
        <v>25</v>
      </c>
      <c r="P2041" s="224">
        <v>13</v>
      </c>
      <c r="Q2041">
        <f t="shared" si="573"/>
        <v>2.1016715746148172E+85</v>
      </c>
      <c r="R2041">
        <f t="shared" si="574"/>
        <v>4.7175938792921465E+89</v>
      </c>
      <c r="S2041">
        <f t="shared" si="575"/>
        <v>4.4549650274901651E-5</v>
      </c>
      <c r="T2041" s="225">
        <f t="shared" si="576"/>
        <v>0.99997772517486483</v>
      </c>
      <c r="U2041">
        <f t="shared" si="577"/>
        <v>6.6368576040465894E+84</v>
      </c>
      <c r="V2041">
        <f t="shared" si="578"/>
        <v>1.8870375517168617E+88</v>
      </c>
      <c r="W2041">
        <f t="shared" si="579"/>
        <v>3.5170776532815966E-4</v>
      </c>
      <c r="X2041" s="225">
        <f t="shared" si="580"/>
        <v>0.99979483713690398</v>
      </c>
      <c r="Y2041">
        <f t="shared" si="581"/>
        <v>2.3318688879083238E+84</v>
      </c>
      <c r="Z2041">
        <f t="shared" si="582"/>
        <v>1.5725312930973907E+87</v>
      </c>
      <c r="AA2041">
        <f t="shared" si="583"/>
        <v>1.4828759835457885E-3</v>
      </c>
      <c r="AB2041">
        <f t="shared" si="584"/>
        <v>0.99899161264581315</v>
      </c>
    </row>
    <row r="2042" spans="1:28" hidden="1" x14ac:dyDescent="0.2">
      <c r="A2042"/>
      <c r="B2042"/>
      <c r="C2042"/>
      <c r="D2042"/>
      <c r="E2042"/>
      <c r="F2042"/>
      <c r="G2042"/>
      <c r="H2042"/>
      <c r="I2042"/>
      <c r="J2042"/>
      <c r="K2042"/>
      <c r="L2042"/>
      <c r="M2042"/>
      <c r="N2042"/>
      <c r="O2042">
        <f t="shared" si="585"/>
        <v>25</v>
      </c>
      <c r="P2042" s="224">
        <v>14</v>
      </c>
      <c r="Q2042">
        <f t="shared" si="573"/>
        <v>5.8546565292840636E+85</v>
      </c>
      <c r="R2042">
        <f t="shared" si="574"/>
        <v>4.7175938792921465E+89</v>
      </c>
      <c r="S2042">
        <f t="shared" si="575"/>
        <v>1.241025971943674E-4</v>
      </c>
      <c r="T2042" s="225">
        <f t="shared" si="576"/>
        <v>0.99993317552458993</v>
      </c>
      <c r="U2042">
        <f t="shared" si="577"/>
        <v>1.651313380054499E+85</v>
      </c>
      <c r="V2042">
        <f t="shared" si="578"/>
        <v>1.8870375517168617E+88</v>
      </c>
      <c r="W2042">
        <f t="shared" si="579"/>
        <v>8.7508241611413795E-4</v>
      </c>
      <c r="X2042" s="225">
        <f t="shared" si="580"/>
        <v>0.99944312937157587</v>
      </c>
      <c r="Y2042">
        <f t="shared" si="581"/>
        <v>5.2146738317508911E+84</v>
      </c>
      <c r="Z2042">
        <f t="shared" si="582"/>
        <v>1.5725312930973907E+87</v>
      </c>
      <c r="AA2042">
        <f t="shared" si="583"/>
        <v>3.3161017873797782E-3</v>
      </c>
      <c r="AB2042">
        <f t="shared" si="584"/>
        <v>0.99750873666226736</v>
      </c>
    </row>
    <row r="2043" spans="1:28" hidden="1" x14ac:dyDescent="0.2">
      <c r="A2043"/>
      <c r="B2043"/>
      <c r="C2043"/>
      <c r="D2043"/>
      <c r="E2043"/>
      <c r="F2043"/>
      <c r="G2043"/>
      <c r="H2043"/>
      <c r="I2043"/>
      <c r="J2043"/>
      <c r="K2043"/>
      <c r="L2043"/>
      <c r="M2043"/>
      <c r="N2043"/>
      <c r="O2043">
        <f t="shared" si="585"/>
        <v>25</v>
      </c>
      <c r="P2043" s="224">
        <v>15</v>
      </c>
      <c r="Q2043">
        <f t="shared" si="573"/>
        <v>1.5612417411424283E+86</v>
      </c>
      <c r="R2043">
        <f t="shared" si="574"/>
        <v>4.7175938792921465E+89</v>
      </c>
      <c r="S2043">
        <f t="shared" si="575"/>
        <v>3.3094025918498212E-4</v>
      </c>
      <c r="T2043" s="225">
        <f t="shared" si="576"/>
        <v>0.99980907292739551</v>
      </c>
      <c r="U2043">
        <f t="shared" si="577"/>
        <v>3.9031043528560424E+85</v>
      </c>
      <c r="V2043">
        <f t="shared" si="578"/>
        <v>1.8870375517168617E+88</v>
      </c>
      <c r="W2043">
        <f t="shared" si="579"/>
        <v>2.0683766199061197E-3</v>
      </c>
      <c r="X2043" s="225">
        <f t="shared" si="580"/>
        <v>0.99856804695546175</v>
      </c>
      <c r="Y2043">
        <f t="shared" si="581"/>
        <v>1.1008755867029993E+85</v>
      </c>
      <c r="Z2043">
        <f t="shared" si="582"/>
        <v>1.5725312930973907E+87</v>
      </c>
      <c r="AA2043">
        <f t="shared" si="583"/>
        <v>7.0006593289130767E-3</v>
      </c>
      <c r="AB2043">
        <f t="shared" si="584"/>
        <v>0.99419263487488763</v>
      </c>
    </row>
    <row r="2044" spans="1:28" hidden="1" x14ac:dyDescent="0.2">
      <c r="A2044"/>
      <c r="B2044"/>
      <c r="C2044"/>
      <c r="D2044"/>
      <c r="E2044"/>
      <c r="F2044"/>
      <c r="G2044"/>
      <c r="H2044"/>
      <c r="I2044"/>
      <c r="J2044"/>
      <c r="K2044"/>
      <c r="L2044"/>
      <c r="M2044"/>
      <c r="N2044"/>
      <c r="O2044">
        <f t="shared" si="585"/>
        <v>25</v>
      </c>
      <c r="P2044" s="224">
        <v>16</v>
      </c>
      <c r="Q2044">
        <f t="shared" si="573"/>
        <v>4.0006819616774528E+86</v>
      </c>
      <c r="R2044">
        <f t="shared" si="574"/>
        <v>4.7175938792921465E+89</v>
      </c>
      <c r="S2044">
        <f t="shared" si="575"/>
        <v>8.4803441416151249E-4</v>
      </c>
      <c r="T2044" s="225">
        <f t="shared" si="576"/>
        <v>0.99947813266821051</v>
      </c>
      <c r="U2044">
        <f t="shared" si="577"/>
        <v>8.7819847939261593E+85</v>
      </c>
      <c r="V2044">
        <f t="shared" si="578"/>
        <v>1.8870375517168617E+88</v>
      </c>
      <c r="W2044">
        <f t="shared" si="579"/>
        <v>4.6538473947888041E-3</v>
      </c>
      <c r="X2044" s="225">
        <f t="shared" si="580"/>
        <v>0.99649967033555564</v>
      </c>
      <c r="Y2044">
        <f t="shared" si="581"/>
        <v>2.1954961984815236E+85</v>
      </c>
      <c r="Z2044">
        <f t="shared" si="582"/>
        <v>1.5725312930973907E+87</v>
      </c>
      <c r="AA2044">
        <f t="shared" si="583"/>
        <v>1.3961542184366255E-2</v>
      </c>
      <c r="AB2044">
        <f t="shared" si="584"/>
        <v>0.9871919755459746</v>
      </c>
    </row>
    <row r="2045" spans="1:28" hidden="1" x14ac:dyDescent="0.2">
      <c r="A2045"/>
      <c r="B2045"/>
      <c r="C2045"/>
      <c r="D2045"/>
      <c r="E2045"/>
      <c r="F2045"/>
      <c r="G2045"/>
      <c r="H2045"/>
      <c r="I2045"/>
      <c r="J2045"/>
      <c r="K2045"/>
      <c r="L2045"/>
      <c r="M2045"/>
      <c r="N2045"/>
      <c r="O2045">
        <f t="shared" si="585"/>
        <v>25</v>
      </c>
      <c r="P2045" s="224">
        <v>17</v>
      </c>
      <c r="Q2045">
        <f t="shared" si="573"/>
        <v>9.8840377876736141E+86</v>
      </c>
      <c r="R2045">
        <f t="shared" si="574"/>
        <v>4.7175938792921465E+89</v>
      </c>
      <c r="S2045">
        <f t="shared" si="575"/>
        <v>2.0951438467519527E-3</v>
      </c>
      <c r="T2045" s="225">
        <f t="shared" si="576"/>
        <v>0.99863009825404903</v>
      </c>
      <c r="U2045">
        <f t="shared" si="577"/>
        <v>1.8826738643188011E+86</v>
      </c>
      <c r="V2045">
        <f t="shared" si="578"/>
        <v>1.8870375517168617E+88</v>
      </c>
      <c r="W2045">
        <f t="shared" si="579"/>
        <v>9.9768754607236602E-3</v>
      </c>
      <c r="X2045" s="225">
        <f t="shared" si="580"/>
        <v>0.99184582294076684</v>
      </c>
      <c r="Y2045">
        <f t="shared" si="581"/>
        <v>4.1326987265534875E+85</v>
      </c>
      <c r="Z2045">
        <f t="shared" si="582"/>
        <v>1.5725312930973907E+87</v>
      </c>
      <c r="AA2045">
        <f t="shared" si="583"/>
        <v>2.6280549994101385E-2</v>
      </c>
      <c r="AB2045">
        <f t="shared" si="584"/>
        <v>0.9732304333616083</v>
      </c>
    </row>
    <row r="2046" spans="1:28" hidden="1" x14ac:dyDescent="0.2">
      <c r="A2046"/>
      <c r="B2046"/>
      <c r="C2046"/>
      <c r="D2046"/>
      <c r="E2046"/>
      <c r="F2046"/>
      <c r="G2046"/>
      <c r="H2046"/>
      <c r="I2046"/>
      <c r="J2046"/>
      <c r="K2046"/>
      <c r="L2046"/>
      <c r="M2046"/>
      <c r="N2046"/>
      <c r="O2046">
        <f t="shared" si="585"/>
        <v>25</v>
      </c>
      <c r="P2046" s="224">
        <v>18</v>
      </c>
      <c r="Q2046">
        <f t="shared" si="573"/>
        <v>2.3611868048331946E+87</v>
      </c>
      <c r="R2046">
        <f t="shared" si="574"/>
        <v>4.7175938792921465E+89</v>
      </c>
      <c r="S2046">
        <f t="shared" si="575"/>
        <v>5.0050658561297777E-3</v>
      </c>
      <c r="T2046" s="225">
        <f t="shared" si="576"/>
        <v>0.99653495440729711</v>
      </c>
      <c r="U2046">
        <f t="shared" si="577"/>
        <v>3.8437924729841844E+86</v>
      </c>
      <c r="V2046">
        <f t="shared" si="578"/>
        <v>1.8870375517168617E+88</v>
      </c>
      <c r="W2046">
        <f t="shared" si="579"/>
        <v>2.0369454065643954E-2</v>
      </c>
      <c r="X2046" s="225">
        <f t="shared" si="580"/>
        <v>0.98186894748004316</v>
      </c>
      <c r="Y2046">
        <f t="shared" si="581"/>
        <v>7.3215094723508962E+85</v>
      </c>
      <c r="Z2046">
        <f t="shared" si="582"/>
        <v>1.5725312930973907E+87</v>
      </c>
      <c r="AA2046">
        <f t="shared" si="583"/>
        <v>4.6558752150043584E-2</v>
      </c>
      <c r="AB2046">
        <f t="shared" si="584"/>
        <v>0.94694988336750696</v>
      </c>
    </row>
    <row r="2047" spans="1:28" hidden="1" x14ac:dyDescent="0.2">
      <c r="A2047"/>
      <c r="B2047"/>
      <c r="C2047"/>
      <c r="D2047"/>
      <c r="E2047"/>
      <c r="F2047"/>
      <c r="G2047"/>
      <c r="H2047"/>
      <c r="I2047"/>
      <c r="J2047"/>
      <c r="K2047"/>
      <c r="L2047"/>
      <c r="M2047"/>
      <c r="N2047"/>
      <c r="O2047">
        <f t="shared" si="585"/>
        <v>25</v>
      </c>
      <c r="P2047" s="224">
        <v>19</v>
      </c>
      <c r="Q2047">
        <f t="shared" si="573"/>
        <v>5.4680115480346751E+87</v>
      </c>
      <c r="R2047">
        <f t="shared" si="574"/>
        <v>4.7175938792921465E+89</v>
      </c>
      <c r="S2047">
        <f t="shared" si="575"/>
        <v>1.1590678824721397E-2</v>
      </c>
      <c r="T2047" s="225">
        <f t="shared" si="576"/>
        <v>0.9915298885511673</v>
      </c>
      <c r="U2047">
        <f t="shared" si="577"/>
        <v>7.4563793836837676E+86</v>
      </c>
      <c r="V2047">
        <f t="shared" si="578"/>
        <v>1.8870375517168617E+88</v>
      </c>
      <c r="W2047">
        <f t="shared" si="579"/>
        <v>3.9513677811550789E-2</v>
      </c>
      <c r="X2047" s="225">
        <f t="shared" si="580"/>
        <v>0.96149949341439922</v>
      </c>
      <c r="Y2047">
        <f t="shared" si="581"/>
        <v>1.213829201995005E+86</v>
      </c>
      <c r="Z2047">
        <f t="shared" si="582"/>
        <v>1.5725312930973907E+87</v>
      </c>
      <c r="AA2047">
        <f t="shared" si="583"/>
        <v>7.7189510143492554E-2</v>
      </c>
      <c r="AB2047">
        <f t="shared" si="584"/>
        <v>0.90039113121746339</v>
      </c>
    </row>
    <row r="2048" spans="1:28" hidden="1" x14ac:dyDescent="0.2">
      <c r="A2048"/>
      <c r="B2048"/>
      <c r="C2048"/>
      <c r="D2048"/>
      <c r="E2048"/>
      <c r="F2048"/>
      <c r="G2048"/>
      <c r="H2048"/>
      <c r="I2048"/>
      <c r="J2048"/>
      <c r="K2048"/>
      <c r="L2048"/>
      <c r="M2048"/>
      <c r="N2048"/>
      <c r="O2048">
        <f t="shared" si="585"/>
        <v>25</v>
      </c>
      <c r="P2048" s="224">
        <v>20</v>
      </c>
      <c r="Q2048">
        <f t="shared" si="573"/>
        <v>1.2303025983078529E+88</v>
      </c>
      <c r="R2048">
        <f t="shared" si="574"/>
        <v>4.7175938792921465E+89</v>
      </c>
      <c r="S2048">
        <f t="shared" si="575"/>
        <v>2.6079027355624222E-2</v>
      </c>
      <c r="T2048" s="225">
        <f t="shared" si="576"/>
        <v>0.97993920972644588</v>
      </c>
      <c r="U2048">
        <f t="shared" si="577"/>
        <v>1.3670028870086692E+87</v>
      </c>
      <c r="V2048">
        <f t="shared" si="578"/>
        <v>1.8870375517168617E+88</v>
      </c>
      <c r="W2048">
        <f t="shared" si="579"/>
        <v>7.2441742654508631E-2</v>
      </c>
      <c r="X2048" s="225">
        <f t="shared" si="580"/>
        <v>0.92198581560284842</v>
      </c>
      <c r="Y2048">
        <f t="shared" si="581"/>
        <v>1.8640948459209427E+86</v>
      </c>
      <c r="Z2048">
        <f t="shared" si="582"/>
        <v>1.5725312930973907E+87</v>
      </c>
      <c r="AA2048">
        <f t="shared" si="583"/>
        <v>0.11854103343465196</v>
      </c>
      <c r="AB2048">
        <f t="shared" si="584"/>
        <v>0.82320162107397088</v>
      </c>
    </row>
    <row r="2049" spans="1:28" hidden="1" x14ac:dyDescent="0.2">
      <c r="A2049"/>
      <c r="B2049"/>
      <c r="C2049"/>
      <c r="D2049"/>
      <c r="E2049"/>
      <c r="F2049"/>
      <c r="G2049"/>
      <c r="H2049"/>
      <c r="I2049"/>
      <c r="J2049"/>
      <c r="K2049"/>
      <c r="L2049"/>
      <c r="M2049"/>
      <c r="N2049"/>
      <c r="O2049">
        <f t="shared" si="585"/>
        <v>25</v>
      </c>
      <c r="P2049" s="224">
        <v>21</v>
      </c>
      <c r="Q2049">
        <f t="shared" si="573"/>
        <v>2.6949485486742154E+88</v>
      </c>
      <c r="R2049">
        <f t="shared" si="574"/>
        <v>4.7175938792921465E+89</v>
      </c>
      <c r="S2049">
        <f t="shared" si="575"/>
        <v>5.7125488493269372E-2</v>
      </c>
      <c r="T2049" s="225">
        <f t="shared" si="576"/>
        <v>0.95386018237082171</v>
      </c>
      <c r="U2049">
        <f t="shared" si="577"/>
        <v>2.3434335205863869E+87</v>
      </c>
      <c r="V2049">
        <f t="shared" si="578"/>
        <v>1.8870375517168617E+88</v>
      </c>
      <c r="W2049">
        <f t="shared" si="579"/>
        <v>0.12418584455059137</v>
      </c>
      <c r="X2049" s="225">
        <f t="shared" si="580"/>
        <v>0.84954407294833978</v>
      </c>
      <c r="Y2049">
        <f t="shared" si="581"/>
        <v>2.6038150228736555E+86</v>
      </c>
      <c r="Z2049">
        <f t="shared" si="582"/>
        <v>1.5725312930973907E+87</v>
      </c>
      <c r="AA2049">
        <f t="shared" si="583"/>
        <v>0.16558112606744768</v>
      </c>
      <c r="AB2049">
        <f t="shared" si="584"/>
        <v>0.70466058763931894</v>
      </c>
    </row>
    <row r="2050" spans="1:28" hidden="1" x14ac:dyDescent="0.2">
      <c r="A2050"/>
      <c r="B2050"/>
      <c r="C2050"/>
      <c r="D2050"/>
      <c r="E2050"/>
      <c r="F2050"/>
      <c r="G2050"/>
      <c r="H2050"/>
      <c r="I2050"/>
      <c r="J2050"/>
      <c r="K2050"/>
      <c r="L2050"/>
      <c r="M2050"/>
      <c r="N2050"/>
      <c r="O2050">
        <f t="shared" si="585"/>
        <v>25</v>
      </c>
      <c r="P2050" s="224">
        <v>22</v>
      </c>
      <c r="Q2050">
        <f t="shared" si="573"/>
        <v>5.7573900812587382E+88</v>
      </c>
      <c r="R2050">
        <f t="shared" si="574"/>
        <v>4.7175938792921465E+89</v>
      </c>
      <c r="S2050">
        <f t="shared" si="575"/>
        <v>0.12204081632653399</v>
      </c>
      <c r="T2050" s="225">
        <f t="shared" si="576"/>
        <v>0.89673469387755234</v>
      </c>
      <c r="U2050">
        <f t="shared" si="577"/>
        <v>3.6749298391012025E+87</v>
      </c>
      <c r="V2050">
        <f t="shared" si="578"/>
        <v>1.8870375517168617E+88</v>
      </c>
      <c r="W2050">
        <f t="shared" si="579"/>
        <v>0.19474598349978162</v>
      </c>
      <c r="X2050" s="225">
        <f t="shared" si="580"/>
        <v>0.72535822839774844</v>
      </c>
      <c r="Y2050">
        <f t="shared" si="581"/>
        <v>3.1955911644359815E+86</v>
      </c>
      <c r="Z2050">
        <f t="shared" si="582"/>
        <v>1.5725312930973907E+87</v>
      </c>
      <c r="AA2050">
        <f t="shared" si="583"/>
        <v>0.20321320017369415</v>
      </c>
      <c r="AB2050">
        <f t="shared" si="584"/>
        <v>0.53907946157187125</v>
      </c>
    </row>
    <row r="2051" spans="1:28" hidden="1" x14ac:dyDescent="0.2">
      <c r="A2051"/>
      <c r="B2051"/>
      <c r="C2051"/>
      <c r="D2051"/>
      <c r="E2051"/>
      <c r="F2051"/>
      <c r="G2051"/>
      <c r="H2051"/>
      <c r="I2051"/>
      <c r="J2051"/>
      <c r="K2051"/>
      <c r="L2051"/>
      <c r="M2051"/>
      <c r="N2051"/>
      <c r="O2051">
        <f t="shared" si="585"/>
        <v>25</v>
      </c>
      <c r="P2051" s="224">
        <v>23</v>
      </c>
      <c r="Q2051">
        <f t="shared" si="573"/>
        <v>1.2015422778278825E+89</v>
      </c>
      <c r="R2051">
        <f t="shared" si="574"/>
        <v>4.7175938792921465E+89</v>
      </c>
      <c r="S2051">
        <f t="shared" si="575"/>
        <v>0.25469387755102152</v>
      </c>
      <c r="T2051" s="225">
        <f t="shared" si="576"/>
        <v>0.77469387755101837</v>
      </c>
      <c r="U2051">
        <f t="shared" si="577"/>
        <v>5.0064261576162942E+87</v>
      </c>
      <c r="V2051">
        <f t="shared" si="578"/>
        <v>1.8870375517168617E+88</v>
      </c>
      <c r="W2051">
        <f t="shared" si="579"/>
        <v>0.26530612244898649</v>
      </c>
      <c r="X2051" s="225">
        <f t="shared" si="580"/>
        <v>0.53061224489796688</v>
      </c>
      <c r="Y2051">
        <f t="shared" si="581"/>
        <v>3.195591164435828E+86</v>
      </c>
      <c r="Z2051">
        <f t="shared" si="582"/>
        <v>1.5725312930973907E+87</v>
      </c>
      <c r="AA2051">
        <f t="shared" si="583"/>
        <v>0.20321320017368438</v>
      </c>
      <c r="AB2051">
        <f t="shared" si="584"/>
        <v>0.33586626139817716</v>
      </c>
    </row>
    <row r="2052" spans="1:28" hidden="1" x14ac:dyDescent="0.2">
      <c r="A2052"/>
      <c r="B2052"/>
      <c r="C2052"/>
      <c r="D2052"/>
      <c r="E2052"/>
      <c r="F2052"/>
      <c r="G2052"/>
      <c r="H2052"/>
      <c r="I2052"/>
      <c r="J2052"/>
      <c r="K2052"/>
      <c r="L2052"/>
      <c r="M2052"/>
      <c r="N2052"/>
      <c r="O2052">
        <f t="shared" si="585"/>
        <v>25</v>
      </c>
      <c r="P2052" s="224">
        <v>24</v>
      </c>
      <c r="Q2052">
        <f t="shared" si="573"/>
        <v>2.4531488172319017E+89</v>
      </c>
      <c r="R2052">
        <f t="shared" si="574"/>
        <v>4.7175938792921465E+89</v>
      </c>
      <c r="S2052">
        <f t="shared" si="575"/>
        <v>0.51999999999999691</v>
      </c>
      <c r="T2052" s="225">
        <f t="shared" si="576"/>
        <v>0.51999999999999691</v>
      </c>
      <c r="U2052">
        <f t="shared" si="577"/>
        <v>5.0064261576161776E+87</v>
      </c>
      <c r="V2052">
        <f t="shared" si="578"/>
        <v>1.8870375517168617E+88</v>
      </c>
      <c r="W2052">
        <f t="shared" si="579"/>
        <v>0.26530612244898033</v>
      </c>
      <c r="X2052" s="225">
        <f t="shared" si="580"/>
        <v>0.26530612244898033</v>
      </c>
      <c r="Y2052">
        <f t="shared" si="581"/>
        <v>2.0860108990067894E+86</v>
      </c>
      <c r="Z2052">
        <f t="shared" si="582"/>
        <v>1.5725312930973907E+87</v>
      </c>
      <c r="AA2052">
        <f t="shared" si="583"/>
        <v>0.13265306122449277</v>
      </c>
      <c r="AB2052">
        <f t="shared" si="584"/>
        <v>0.13265306122449277</v>
      </c>
    </row>
    <row r="2053" spans="1:28" hidden="1" x14ac:dyDescent="0.2">
      <c r="A2053"/>
      <c r="B2053"/>
      <c r="C2053"/>
      <c r="D2053"/>
      <c r="E2053"/>
      <c r="F2053"/>
      <c r="G2053"/>
      <c r="H2053"/>
      <c r="I2053"/>
      <c r="J2053"/>
      <c r="K2053"/>
      <c r="L2053"/>
      <c r="M2053"/>
      <c r="N2053"/>
      <c r="O2053">
        <f t="shared" si="585"/>
        <v>25</v>
      </c>
      <c r="P2053" s="224">
        <v>25</v>
      </c>
      <c r="Q2053">
        <f t="shared" si="573"/>
        <v>0</v>
      </c>
      <c r="R2053">
        <f t="shared" si="574"/>
        <v>4.7175938792921465E+89</v>
      </c>
      <c r="S2053">
        <f t="shared" si="575"/>
        <v>0</v>
      </c>
      <c r="T2053" s="225">
        <v>0</v>
      </c>
      <c r="U2053">
        <f t="shared" si="577"/>
        <v>0</v>
      </c>
      <c r="V2053">
        <f t="shared" si="578"/>
        <v>1.8870375517168617E+88</v>
      </c>
      <c r="W2053">
        <f t="shared" si="579"/>
        <v>0</v>
      </c>
      <c r="X2053" s="225">
        <v>0</v>
      </c>
      <c r="Y2053">
        <f t="shared" si="581"/>
        <v>0</v>
      </c>
      <c r="Z2053">
        <f t="shared" si="582"/>
        <v>1.5725312930973907E+87</v>
      </c>
      <c r="AA2053">
        <f t="shared" si="583"/>
        <v>0</v>
      </c>
      <c r="AB2053">
        <v>0</v>
      </c>
    </row>
    <row r="2054" spans="1:28" hidden="1" x14ac:dyDescent="0.2">
      <c r="A2054"/>
      <c r="B2054"/>
      <c r="C2054"/>
      <c r="D2054"/>
      <c r="E2054"/>
      <c r="F2054"/>
      <c r="G2054"/>
      <c r="H2054"/>
      <c r="I2054"/>
      <c r="J2054"/>
      <c r="K2054"/>
      <c r="L2054"/>
      <c r="M2054"/>
      <c r="N2054"/>
      <c r="O2054"/>
      <c r="P2054" s="62"/>
      <c r="Q2054"/>
      <c r="R2054"/>
      <c r="S2054"/>
      <c r="T2054" s="225"/>
      <c r="U2054"/>
      <c r="V2054"/>
      <c r="W2054"/>
      <c r="X2054" s="225"/>
      <c r="Y2054"/>
      <c r="Z2054"/>
      <c r="AA2054"/>
      <c r="AB2054"/>
    </row>
    <row r="2055" spans="1:28" hidden="1" x14ac:dyDescent="0.2">
      <c r="A2055"/>
      <c r="B2055"/>
      <c r="C2055"/>
      <c r="D2055"/>
      <c r="E2055"/>
      <c r="F2055"/>
      <c r="G2055"/>
      <c r="H2055"/>
      <c r="I2055"/>
      <c r="J2055"/>
      <c r="K2055"/>
      <c r="L2055"/>
      <c r="M2055"/>
      <c r="N2055"/>
      <c r="O2055" s="61" t="s">
        <v>70</v>
      </c>
      <c r="P2055"/>
      <c r="Q2055" s="62" t="s">
        <v>33</v>
      </c>
      <c r="R2055" s="62"/>
      <c r="S2055" s="62"/>
      <c r="T2055" s="225" t="s">
        <v>37</v>
      </c>
      <c r="U2055" s="62" t="s">
        <v>34</v>
      </c>
      <c r="V2055" s="62"/>
      <c r="W2055" s="62"/>
      <c r="X2055" s="225" t="s">
        <v>37</v>
      </c>
      <c r="Y2055" s="62" t="s">
        <v>35</v>
      </c>
      <c r="Z2055" s="62"/>
      <c r="AA2055" s="62"/>
      <c r="AB2055" s="62" t="s">
        <v>37</v>
      </c>
    </row>
    <row r="2056" spans="1:28" hidden="1" x14ac:dyDescent="0.2">
      <c r="A2056"/>
      <c r="B2056"/>
      <c r="C2056"/>
      <c r="D2056"/>
      <c r="E2056"/>
      <c r="F2056"/>
      <c r="G2056"/>
      <c r="H2056"/>
      <c r="I2056"/>
      <c r="J2056"/>
      <c r="K2056"/>
      <c r="L2056"/>
      <c r="M2056"/>
      <c r="N2056"/>
      <c r="O2056" t="s">
        <v>38</v>
      </c>
      <c r="P2056" t="s">
        <v>42</v>
      </c>
      <c r="Q2056" s="63" t="s">
        <v>43</v>
      </c>
      <c r="R2056" s="63" t="s">
        <v>44</v>
      </c>
      <c r="S2056" s="63" t="s">
        <v>45</v>
      </c>
      <c r="T2056" s="227" t="s">
        <v>40</v>
      </c>
      <c r="U2056" s="63" t="s">
        <v>43</v>
      </c>
      <c r="V2056" s="63" t="s">
        <v>44</v>
      </c>
      <c r="W2056" s="63" t="s">
        <v>45</v>
      </c>
      <c r="X2056" s="227" t="s">
        <v>40</v>
      </c>
      <c r="Y2056" s="63" t="s">
        <v>43</v>
      </c>
      <c r="Z2056" s="63" t="s">
        <v>44</v>
      </c>
      <c r="AA2056" s="63" t="s">
        <v>45</v>
      </c>
      <c r="AB2056" s="63" t="s">
        <v>40</v>
      </c>
    </row>
    <row r="2057" spans="1:28" hidden="1" x14ac:dyDescent="0.2">
      <c r="A2057"/>
      <c r="B2057"/>
      <c r="C2057"/>
      <c r="D2057"/>
      <c r="E2057"/>
      <c r="F2057"/>
      <c r="G2057"/>
      <c r="H2057"/>
      <c r="I2057"/>
      <c r="J2057"/>
      <c r="K2057"/>
      <c r="L2057"/>
      <c r="M2057"/>
      <c r="N2057"/>
      <c r="O2057">
        <v>26</v>
      </c>
      <c r="P2057" s="224">
        <v>0</v>
      </c>
      <c r="Q2057">
        <f t="shared" ref="Q2057:Q2081" si="586">IF(P2057&lt;=($B$8-O2057),EXP(GAMMALN(O2057+$C$9+$C$11))*COMBIN($B$8-O2057,P2057)*EXP(GAMMALN(P2057+O2057+$C$9))*EXP(GAMMALN($B$8-O2057-P2057+$C$11)),0)</f>
        <v>1.1352623791005715E+77</v>
      </c>
      <c r="R2057">
        <f t="shared" ref="R2057:R2081" si="587">EXP(GAMMALN(O2057+$C$9))*EXP(GAMMALN($C$11))*EXP(GAMMALN($B$8+$C$9+$C$11))</f>
        <v>1.2265744086159599E+91</v>
      </c>
      <c r="S2057">
        <f t="shared" ref="S2057:S2081" si="588">Q2057/R2057</f>
        <v>9.25555246486495E-15</v>
      </c>
      <c r="T2057" s="225">
        <f t="shared" ref="T2057:T2080" si="589">IF(T2058=0,S2057,T2058+S2057)</f>
        <v>0.99999999999999345</v>
      </c>
      <c r="U2057">
        <f t="shared" ref="U2057:U2081" si="590">IF(P2057&lt;=($B$8-O2057),EXP(GAMMALN(O2057+$C$9+$C$11))*COMBIN($B$8-O2057,P2057)*EXP(GAMMALN(P2057+O2057-1+$C$9))*EXP(GAMMALN($B$8-O2057+1-P2057+$C$11)),0)</f>
        <v>1.0479345037851376E+77</v>
      </c>
      <c r="V2057">
        <f t="shared" ref="V2057:V2081" si="591">EXP(GAMMALN(O2057-1+$C$9))*EXP(GAMMALN($C$11+1))*EXP(GAMMALN($B$8+$C$9+$C$11))</f>
        <v>4.7175938792921465E+89</v>
      </c>
      <c r="W2057">
        <f t="shared" ref="W2057:W2081" si="592">U2057/V2057</f>
        <v>2.2213325915675798E-13</v>
      </c>
      <c r="X2057" s="225">
        <f t="shared" ref="X2057:X2080" si="593">IF(X2058=0,W2057,X2058+W2057)</f>
        <v>1.0000000000000067</v>
      </c>
      <c r="Y2057">
        <f t="shared" ref="Y2057:Y2081" si="594">IF(P2057&lt;=($B$8-O2057),EXP(GAMMALN(O2057+$C$9+$C$11))*COMBIN($B$8-O2057,P2057)*EXP(GAMMALN(P2057+O2057-2+$C$9))*EXP(GAMMALN($B$8-O2057+2-P2057+$C$11)),0)</f>
        <v>1.0479345037851376E+77</v>
      </c>
      <c r="Z2057">
        <f t="shared" ref="Z2057:Z2081" si="595">EXP(GAMMALN(O2057-2+$C$9))*EXP(GAMMALN($C$11+2))*EXP(GAMMALN($B$8+$C$9+$C$11))</f>
        <v>3.7740751034337234E+88</v>
      </c>
      <c r="AA2057">
        <f t="shared" ref="AA2057:AA2081" si="596">Y2057/Z2057</f>
        <v>2.7766657394594702E-12</v>
      </c>
      <c r="AB2057">
        <f t="shared" ref="AB2057:AB2080" si="597">IF(AB2058=0,AA2057,AB2058+AA2057)</f>
        <v>1.000000000000006</v>
      </c>
    </row>
    <row r="2058" spans="1:28" hidden="1" x14ac:dyDescent="0.2">
      <c r="A2058"/>
      <c r="B2058"/>
      <c r="C2058"/>
      <c r="D2058"/>
      <c r="E2058"/>
      <c r="F2058"/>
      <c r="G2058"/>
      <c r="H2058"/>
      <c r="I2058"/>
      <c r="J2058"/>
      <c r="K2058"/>
      <c r="L2058"/>
      <c r="M2058"/>
      <c r="N2058"/>
      <c r="O2058">
        <f t="shared" ref="O2058:O2081" si="598">O2057</f>
        <v>26</v>
      </c>
      <c r="P2058" s="224">
        <v>1</v>
      </c>
      <c r="Q2058">
        <f t="shared" si="586"/>
        <v>3.0652084235715221E+78</v>
      </c>
      <c r="R2058">
        <f t="shared" si="587"/>
        <v>1.2265744086159599E+91</v>
      </c>
      <c r="S2058">
        <f t="shared" si="588"/>
        <v>2.4989991655135194E-13</v>
      </c>
      <c r="T2058" s="225">
        <f t="shared" si="589"/>
        <v>0.99999999999998423</v>
      </c>
      <c r="U2058">
        <f t="shared" si="590"/>
        <v>2.6111034719313147E+78</v>
      </c>
      <c r="V2058">
        <f t="shared" si="591"/>
        <v>4.7175938792921465E+89</v>
      </c>
      <c r="W2058">
        <f t="shared" si="592"/>
        <v>5.5348203739892481E-12</v>
      </c>
      <c r="X2058" s="225">
        <f t="shared" si="593"/>
        <v>0.99999999999978462</v>
      </c>
      <c r="Y2058">
        <f t="shared" si="594"/>
        <v>2.4102493587058166E+78</v>
      </c>
      <c r="Z2058">
        <f t="shared" si="595"/>
        <v>3.7740751034337234E+88</v>
      </c>
      <c r="AA2058">
        <f t="shared" si="596"/>
        <v>6.3863312007567822E-11</v>
      </c>
      <c r="AB2058">
        <f t="shared" si="597"/>
        <v>0.99999999999722944</v>
      </c>
    </row>
    <row r="2059" spans="1:28" hidden="1" x14ac:dyDescent="0.2">
      <c r="A2059"/>
      <c r="B2059"/>
      <c r="C2059"/>
      <c r="D2059"/>
      <c r="E2059"/>
      <c r="F2059"/>
      <c r="G2059"/>
      <c r="H2059"/>
      <c r="I2059"/>
      <c r="J2059"/>
      <c r="K2059"/>
      <c r="L2059"/>
      <c r="M2059"/>
      <c r="N2059"/>
      <c r="O2059">
        <f t="shared" si="598"/>
        <v>26</v>
      </c>
      <c r="P2059" s="224">
        <v>2</v>
      </c>
      <c r="Q2059">
        <f t="shared" si="586"/>
        <v>4.2912917930001701E+79</v>
      </c>
      <c r="R2059">
        <f t="shared" si="587"/>
        <v>1.2265744086159599E+91</v>
      </c>
      <c r="S2059">
        <f t="shared" si="588"/>
        <v>3.4985988317189589E-12</v>
      </c>
      <c r="T2059" s="225">
        <f t="shared" si="589"/>
        <v>0.99999999999973432</v>
      </c>
      <c r="U2059">
        <f t="shared" si="590"/>
        <v>3.3717292659286741E+79</v>
      </c>
      <c r="V2059">
        <f t="shared" si="591"/>
        <v>4.7175938792921465E+89</v>
      </c>
      <c r="W2059">
        <f t="shared" si="592"/>
        <v>7.1471376133686752E-11</v>
      </c>
      <c r="X2059" s="225">
        <f t="shared" si="593"/>
        <v>0.99999999999424982</v>
      </c>
      <c r="Y2059">
        <f t="shared" si="594"/>
        <v>2.8722138191244461E+79</v>
      </c>
      <c r="Z2059">
        <f t="shared" si="595"/>
        <v>3.7740751034337234E+88</v>
      </c>
      <c r="AA2059">
        <f t="shared" si="596"/>
        <v>7.6103780142352036E-10</v>
      </c>
      <c r="AB2059">
        <f t="shared" si="597"/>
        <v>0.99999999993336608</v>
      </c>
    </row>
    <row r="2060" spans="1:28" hidden="1" x14ac:dyDescent="0.2">
      <c r="A2060"/>
      <c r="B2060"/>
      <c r="C2060"/>
      <c r="D2060"/>
      <c r="E2060"/>
      <c r="F2060"/>
      <c r="G2060"/>
      <c r="H2060"/>
      <c r="I2060"/>
      <c r="J2060"/>
      <c r="K2060"/>
      <c r="L2060"/>
      <c r="M2060"/>
      <c r="N2060"/>
      <c r="O2060">
        <f t="shared" si="598"/>
        <v>26</v>
      </c>
      <c r="P2060" s="224">
        <v>3</v>
      </c>
      <c r="Q2060">
        <f t="shared" si="586"/>
        <v>4.1482487332334425E+80</v>
      </c>
      <c r="R2060">
        <f t="shared" si="587"/>
        <v>1.2265744086159599E+91</v>
      </c>
      <c r="S2060">
        <f t="shared" si="588"/>
        <v>3.3819788706616149E-11</v>
      </c>
      <c r="T2060" s="225">
        <f t="shared" si="589"/>
        <v>0.99999999999623568</v>
      </c>
      <c r="U2060">
        <f t="shared" si="590"/>
        <v>3.0039042551001191E+80</v>
      </c>
      <c r="V2060">
        <f t="shared" si="591"/>
        <v>4.7175938792921465E+89</v>
      </c>
      <c r="W2060">
        <f t="shared" si="592"/>
        <v>6.3674498737285143E-10</v>
      </c>
      <c r="X2060" s="225">
        <f t="shared" si="593"/>
        <v>0.99999999992277844</v>
      </c>
      <c r="Y2060">
        <f t="shared" si="594"/>
        <v>2.3602104861500722E+80</v>
      </c>
      <c r="Z2060">
        <f t="shared" si="595"/>
        <v>3.7740751034337234E+88</v>
      </c>
      <c r="AA2060">
        <f t="shared" si="596"/>
        <v>6.2537454116975813E-9</v>
      </c>
      <c r="AB2060">
        <f t="shared" si="597"/>
        <v>0.99999999917232829</v>
      </c>
    </row>
    <row r="2061" spans="1:28" hidden="1" x14ac:dyDescent="0.2">
      <c r="A2061"/>
      <c r="B2061"/>
      <c r="C2061"/>
      <c r="D2061"/>
      <c r="E2061"/>
      <c r="F2061"/>
      <c r="G2061"/>
      <c r="H2061"/>
      <c r="I2061"/>
      <c r="J2061"/>
      <c r="K2061"/>
      <c r="L2061"/>
      <c r="M2061"/>
      <c r="N2061"/>
      <c r="O2061">
        <f t="shared" si="598"/>
        <v>26</v>
      </c>
      <c r="P2061" s="224">
        <v>4</v>
      </c>
      <c r="Q2061">
        <f t="shared" si="586"/>
        <v>3.1111865499250908E+81</v>
      </c>
      <c r="R2061">
        <f t="shared" si="587"/>
        <v>1.2265744086159599E+91</v>
      </c>
      <c r="S2061">
        <f t="shared" si="588"/>
        <v>2.5364841529962185E-10</v>
      </c>
      <c r="T2061" s="225">
        <f t="shared" si="589"/>
        <v>0.99999999996241584</v>
      </c>
      <c r="U2061">
        <f t="shared" si="590"/>
        <v>2.0741243666167206E+81</v>
      </c>
      <c r="V2061">
        <f t="shared" si="591"/>
        <v>4.7175938792921465E+89</v>
      </c>
      <c r="W2061">
        <f t="shared" si="592"/>
        <v>4.3965725318601052E-9</v>
      </c>
      <c r="X2061" s="225">
        <f t="shared" si="593"/>
        <v>0.99999999928603345</v>
      </c>
      <c r="Y2061">
        <f t="shared" si="594"/>
        <v>1.5019521275500595E+81</v>
      </c>
      <c r="Z2061">
        <f t="shared" si="595"/>
        <v>3.7740751034337234E+88</v>
      </c>
      <c r="AA2061">
        <f t="shared" si="596"/>
        <v>3.9796561710803147E-8</v>
      </c>
      <c r="AB2061">
        <f t="shared" si="597"/>
        <v>0.99999999291858288</v>
      </c>
    </row>
    <row r="2062" spans="1:28" hidden="1" x14ac:dyDescent="0.2">
      <c r="A2062"/>
      <c r="B2062"/>
      <c r="C2062"/>
      <c r="D2062"/>
      <c r="E2062"/>
      <c r="F2062"/>
      <c r="G2062"/>
      <c r="H2062"/>
      <c r="I2062"/>
      <c r="J2062"/>
      <c r="K2062"/>
      <c r="L2062"/>
      <c r="M2062"/>
      <c r="N2062"/>
      <c r="O2062">
        <f t="shared" si="598"/>
        <v>26</v>
      </c>
      <c r="P2062" s="224">
        <v>5</v>
      </c>
      <c r="Q2062">
        <f t="shared" si="586"/>
        <v>1.9289356609535587E+82</v>
      </c>
      <c r="R2062">
        <f t="shared" si="587"/>
        <v>1.2265744086159599E+91</v>
      </c>
      <c r="S2062">
        <f t="shared" si="588"/>
        <v>1.5726201748576575E-9</v>
      </c>
      <c r="T2062" s="225">
        <f t="shared" si="589"/>
        <v>0.99999999970876741</v>
      </c>
      <c r="U2062">
        <f t="shared" si="590"/>
        <v>1.1822508889715347E+82</v>
      </c>
      <c r="V2062">
        <f t="shared" si="591"/>
        <v>4.7175938792921465E+89</v>
      </c>
      <c r="W2062">
        <f t="shared" si="592"/>
        <v>2.506046343160268E-8</v>
      </c>
      <c r="X2062" s="225">
        <f t="shared" si="593"/>
        <v>0.9999999948894609</v>
      </c>
      <c r="Y2062">
        <f t="shared" si="594"/>
        <v>7.8816725931435409E+81</v>
      </c>
      <c r="Z2062">
        <f t="shared" si="595"/>
        <v>3.7740751034337234E+88</v>
      </c>
      <c r="AA2062">
        <f t="shared" si="596"/>
        <v>2.0883719526335469E-7</v>
      </c>
      <c r="AB2062">
        <f t="shared" si="597"/>
        <v>0.99999995312202117</v>
      </c>
    </row>
    <row r="2063" spans="1:28" hidden="1" x14ac:dyDescent="0.2">
      <c r="A2063"/>
      <c r="B2063"/>
      <c r="C2063"/>
      <c r="D2063"/>
      <c r="E2063"/>
      <c r="F2063"/>
      <c r="G2063"/>
      <c r="H2063"/>
      <c r="I2063"/>
      <c r="J2063"/>
      <c r="K2063"/>
      <c r="L2063"/>
      <c r="M2063"/>
      <c r="N2063"/>
      <c r="O2063">
        <f t="shared" si="598"/>
        <v>26</v>
      </c>
      <c r="P2063" s="224">
        <v>6</v>
      </c>
      <c r="Q2063">
        <f t="shared" si="586"/>
        <v>1.0287656858418957E+83</v>
      </c>
      <c r="R2063">
        <f t="shared" si="587"/>
        <v>1.2265744086159599E+91</v>
      </c>
      <c r="S2063">
        <f t="shared" si="588"/>
        <v>8.3873075992408216E-9</v>
      </c>
      <c r="T2063" s="225">
        <f t="shared" si="589"/>
        <v>0.99999999813614726</v>
      </c>
      <c r="U2063">
        <f t="shared" si="590"/>
        <v>5.7868069828606756E+82</v>
      </c>
      <c r="V2063">
        <f t="shared" si="591"/>
        <v>4.7175938792921465E+89</v>
      </c>
      <c r="W2063">
        <f t="shared" si="592"/>
        <v>1.2266437363889747E-7</v>
      </c>
      <c r="X2063" s="225">
        <f t="shared" si="593"/>
        <v>0.99999996982899741</v>
      </c>
      <c r="Y2063">
        <f t="shared" si="594"/>
        <v>3.5467526669146035E+82</v>
      </c>
      <c r="Z2063">
        <f t="shared" si="595"/>
        <v>3.7740751034337234E+88</v>
      </c>
      <c r="AA2063">
        <f t="shared" si="596"/>
        <v>9.397673786850988E-7</v>
      </c>
      <c r="AB2063">
        <f t="shared" si="597"/>
        <v>0.99999974428482585</v>
      </c>
    </row>
    <row r="2064" spans="1:28" hidden="1" x14ac:dyDescent="0.2">
      <c r="A2064"/>
      <c r="B2064"/>
      <c r="C2064"/>
      <c r="D2064"/>
      <c r="E2064"/>
      <c r="F2064"/>
      <c r="G2064"/>
      <c r="H2064"/>
      <c r="I2064"/>
      <c r="J2064"/>
      <c r="K2064"/>
      <c r="L2064"/>
      <c r="M2064"/>
      <c r="N2064"/>
      <c r="O2064">
        <f t="shared" si="598"/>
        <v>26</v>
      </c>
      <c r="P2064" s="224">
        <v>7</v>
      </c>
      <c r="Q2064">
        <f t="shared" si="586"/>
        <v>4.8498953761118988E+83</v>
      </c>
      <c r="R2064">
        <f t="shared" si="587"/>
        <v>1.2265744086159599E+91</v>
      </c>
      <c r="S2064">
        <f t="shared" si="588"/>
        <v>3.954016439642187E-8</v>
      </c>
      <c r="T2064" s="225">
        <f t="shared" si="589"/>
        <v>0.99999998974883963</v>
      </c>
      <c r="U2064">
        <f t="shared" si="590"/>
        <v>2.4984309513303177E+83</v>
      </c>
      <c r="V2064">
        <f t="shared" si="591"/>
        <v>4.7175938792921465E+89</v>
      </c>
      <c r="W2064">
        <f t="shared" si="592"/>
        <v>5.2959856555206395E-7</v>
      </c>
      <c r="X2064" s="225">
        <f t="shared" si="593"/>
        <v>0.99999984716462376</v>
      </c>
      <c r="Y2064">
        <f t="shared" si="594"/>
        <v>1.4053674101233067E+83</v>
      </c>
      <c r="Z2064">
        <f t="shared" si="595"/>
        <v>3.7740751034337234E+88</v>
      </c>
      <c r="AA2064">
        <f t="shared" si="596"/>
        <v>3.7237399140379515E-6</v>
      </c>
      <c r="AB2064">
        <f t="shared" si="597"/>
        <v>0.99999880451744716</v>
      </c>
    </row>
    <row r="2065" spans="1:28" hidden="1" x14ac:dyDescent="0.2">
      <c r="A2065"/>
      <c r="B2065"/>
      <c r="C2065"/>
      <c r="D2065"/>
      <c r="E2065"/>
      <c r="F2065"/>
      <c r="G2065"/>
      <c r="H2065"/>
      <c r="I2065"/>
      <c r="J2065"/>
      <c r="K2065"/>
      <c r="L2065"/>
      <c r="M2065"/>
      <c r="N2065"/>
      <c r="O2065">
        <f t="shared" si="598"/>
        <v>26</v>
      </c>
      <c r="P2065" s="224">
        <v>8</v>
      </c>
      <c r="Q2065">
        <f t="shared" si="586"/>
        <v>2.0612055348475072E+84</v>
      </c>
      <c r="R2065">
        <f t="shared" si="587"/>
        <v>1.2265744086159599E+91</v>
      </c>
      <c r="S2065">
        <f t="shared" si="588"/>
        <v>1.6804569868478888E-7</v>
      </c>
      <c r="T2065" s="225">
        <f t="shared" si="589"/>
        <v>0.99999995020867527</v>
      </c>
      <c r="U2065">
        <f t="shared" si="590"/>
        <v>9.6997907522237976E+83</v>
      </c>
      <c r="V2065">
        <f t="shared" si="591"/>
        <v>4.7175938792921465E+89</v>
      </c>
      <c r="W2065">
        <f t="shared" si="592"/>
        <v>2.0560885486139401E-6</v>
      </c>
      <c r="X2065" s="225">
        <f t="shared" si="593"/>
        <v>0.9999993175660582</v>
      </c>
      <c r="Y2065">
        <f t="shared" si="594"/>
        <v>4.9968619026606354E+83</v>
      </c>
      <c r="Z2065">
        <f t="shared" si="595"/>
        <v>3.7740751034337234E+88</v>
      </c>
      <c r="AA2065">
        <f t="shared" si="596"/>
        <v>1.3239964138801578E-5</v>
      </c>
      <c r="AB2065">
        <f t="shared" si="597"/>
        <v>0.99999508077753307</v>
      </c>
    </row>
    <row r="2066" spans="1:28" hidden="1" x14ac:dyDescent="0.2">
      <c r="A2066"/>
      <c r="B2066"/>
      <c r="C2066"/>
      <c r="D2066"/>
      <c r="E2066"/>
      <c r="F2066"/>
      <c r="G2066"/>
      <c r="H2066"/>
      <c r="I2066"/>
      <c r="J2066"/>
      <c r="K2066"/>
      <c r="L2066"/>
      <c r="M2066"/>
      <c r="N2066"/>
      <c r="O2066">
        <f t="shared" si="598"/>
        <v>26</v>
      </c>
      <c r="P2066" s="224">
        <v>9</v>
      </c>
      <c r="Q2066">
        <f t="shared" si="586"/>
        <v>8.0157993021847278E+84</v>
      </c>
      <c r="R2066">
        <f t="shared" si="587"/>
        <v>1.2265744086159599E+91</v>
      </c>
      <c r="S2066">
        <f t="shared" si="588"/>
        <v>6.5351105044084383E-7</v>
      </c>
      <c r="T2066" s="225">
        <f t="shared" si="589"/>
        <v>0.99999978216297658</v>
      </c>
      <c r="U2066">
        <f t="shared" si="590"/>
        <v>3.4353425580791784E+84</v>
      </c>
      <c r="V2066">
        <f t="shared" si="591"/>
        <v>4.7175938792921465E+89</v>
      </c>
      <c r="W2066">
        <f t="shared" si="592"/>
        <v>7.2819802763408621E-6</v>
      </c>
      <c r="X2066" s="225">
        <f t="shared" si="593"/>
        <v>0.99999726147750956</v>
      </c>
      <c r="Y2066">
        <f t="shared" si="594"/>
        <v>1.6166317920372996E+84</v>
      </c>
      <c r="Z2066">
        <f t="shared" si="595"/>
        <v>3.7740751034337234E+88</v>
      </c>
      <c r="AA2066">
        <f t="shared" si="596"/>
        <v>4.2835178096123683E-5</v>
      </c>
      <c r="AB2066">
        <f t="shared" si="597"/>
        <v>0.99998184081339425</v>
      </c>
    </row>
    <row r="2067" spans="1:28" hidden="1" x14ac:dyDescent="0.2">
      <c r="A2067"/>
      <c r="B2067"/>
      <c r="C2067"/>
      <c r="D2067"/>
      <c r="E2067"/>
      <c r="F2067"/>
      <c r="G2067"/>
      <c r="H2067"/>
      <c r="I2067"/>
      <c r="J2067"/>
      <c r="K2067"/>
      <c r="L2067"/>
      <c r="M2067"/>
      <c r="N2067"/>
      <c r="O2067">
        <f t="shared" si="598"/>
        <v>26</v>
      </c>
      <c r="P2067" s="224">
        <v>10</v>
      </c>
      <c r="Q2067">
        <f t="shared" si="586"/>
        <v>2.8856877487865305E+85</v>
      </c>
      <c r="R2067">
        <f t="shared" si="587"/>
        <v>1.2265744086159599E+91</v>
      </c>
      <c r="S2067">
        <f t="shared" si="588"/>
        <v>2.3526397815870611E-6</v>
      </c>
      <c r="T2067" s="225">
        <f t="shared" si="589"/>
        <v>0.99999912865192619</v>
      </c>
      <c r="U2067">
        <f t="shared" si="590"/>
        <v>1.1222119023058623E+85</v>
      </c>
      <c r="V2067">
        <f t="shared" si="591"/>
        <v>4.7175938792921465E+89</v>
      </c>
      <c r="W2067">
        <f t="shared" si="592"/>
        <v>2.3787802236046759E-5</v>
      </c>
      <c r="X2067" s="225">
        <f t="shared" si="593"/>
        <v>0.99998997949723323</v>
      </c>
      <c r="Y2067">
        <f t="shared" si="594"/>
        <v>4.8094795813108519E+84</v>
      </c>
      <c r="Z2067">
        <f t="shared" si="595"/>
        <v>3.7740751034337234E+88</v>
      </c>
      <c r="AA2067">
        <f t="shared" si="596"/>
        <v>1.2743465483596494E-4</v>
      </c>
      <c r="AB2067">
        <f t="shared" si="597"/>
        <v>0.99993900563529814</v>
      </c>
    </row>
    <row r="2068" spans="1:28" hidden="1" x14ac:dyDescent="0.2">
      <c r="A2068"/>
      <c r="B2068"/>
      <c r="C2068"/>
      <c r="D2068"/>
      <c r="E2068"/>
      <c r="F2068"/>
      <c r="G2068"/>
      <c r="H2068"/>
      <c r="I2068"/>
      <c r="J2068"/>
      <c r="K2068"/>
      <c r="L2068"/>
      <c r="M2068"/>
      <c r="N2068"/>
      <c r="O2068">
        <f t="shared" si="598"/>
        <v>26</v>
      </c>
      <c r="P2068" s="224">
        <v>11</v>
      </c>
      <c r="Q2068">
        <f t="shared" si="586"/>
        <v>9.7064042459180686E+85</v>
      </c>
      <c r="R2068">
        <f t="shared" si="587"/>
        <v>1.2265744086159599E+91</v>
      </c>
      <c r="S2068">
        <f t="shared" si="588"/>
        <v>7.9134247198835374E-6</v>
      </c>
      <c r="T2068" s="225">
        <f t="shared" si="589"/>
        <v>0.99999677601214465</v>
      </c>
      <c r="U2068">
        <f t="shared" si="590"/>
        <v>3.4103582485658995E+85</v>
      </c>
      <c r="V2068">
        <f t="shared" si="591"/>
        <v>4.7175938792921465E+89</v>
      </c>
      <c r="W2068">
        <f t="shared" si="592"/>
        <v>7.229020419785707E-5</v>
      </c>
      <c r="X2068" s="225">
        <f t="shared" si="593"/>
        <v>0.99996619169499723</v>
      </c>
      <c r="Y2068">
        <f t="shared" si="594"/>
        <v>1.3262504299978372E+85</v>
      </c>
      <c r="Z2068">
        <f t="shared" si="595"/>
        <v>3.7740751034337234E+88</v>
      </c>
      <c r="AA2068">
        <f t="shared" si="596"/>
        <v>3.5141071485069017E-4</v>
      </c>
      <c r="AB2068">
        <f t="shared" si="597"/>
        <v>0.99981157098046214</v>
      </c>
    </row>
    <row r="2069" spans="1:28" hidden="1" x14ac:dyDescent="0.2">
      <c r="A2069"/>
      <c r="B2069"/>
      <c r="C2069"/>
      <c r="D2069"/>
      <c r="E2069"/>
      <c r="F2069"/>
      <c r="G2069"/>
      <c r="H2069"/>
      <c r="I2069"/>
      <c r="J2069"/>
      <c r="K2069"/>
      <c r="L2069"/>
      <c r="M2069"/>
      <c r="N2069"/>
      <c r="O2069">
        <f t="shared" si="598"/>
        <v>26</v>
      </c>
      <c r="P2069" s="224">
        <v>12</v>
      </c>
      <c r="Q2069">
        <f t="shared" si="586"/>
        <v>3.0736946778741488E+86</v>
      </c>
      <c r="R2069">
        <f t="shared" si="587"/>
        <v>1.2265744086159599E+91</v>
      </c>
      <c r="S2069">
        <f t="shared" si="588"/>
        <v>2.5059178279631968E-5</v>
      </c>
      <c r="T2069" s="225">
        <f t="shared" si="589"/>
        <v>0.99998886258742481</v>
      </c>
      <c r="U2069">
        <f t="shared" si="590"/>
        <v>9.7064042459180686E+85</v>
      </c>
      <c r="V2069">
        <f t="shared" si="591"/>
        <v>4.7175938792921465E+89</v>
      </c>
      <c r="W2069">
        <f t="shared" si="592"/>
        <v>2.0574904271697229E-4</v>
      </c>
      <c r="X2069" s="225">
        <f t="shared" si="593"/>
        <v>0.99989390149079937</v>
      </c>
      <c r="Y2069">
        <f t="shared" si="594"/>
        <v>3.4103582485658995E+85</v>
      </c>
      <c r="Z2069">
        <f t="shared" si="595"/>
        <v>3.7740751034337234E+88</v>
      </c>
      <c r="AA2069">
        <f t="shared" si="596"/>
        <v>9.0362755247321187E-4</v>
      </c>
      <c r="AB2069">
        <f t="shared" si="597"/>
        <v>0.99946016026561146</v>
      </c>
    </row>
    <row r="2070" spans="1:28" hidden="1" x14ac:dyDescent="0.2">
      <c r="A2070"/>
      <c r="B2070"/>
      <c r="C2070"/>
      <c r="D2070"/>
      <c r="E2070"/>
      <c r="F2070"/>
      <c r="G2070"/>
      <c r="H2070"/>
      <c r="I2070"/>
      <c r="J2070"/>
      <c r="K2070"/>
      <c r="L2070"/>
      <c r="M2070"/>
      <c r="N2070"/>
      <c r="O2070">
        <f t="shared" si="598"/>
        <v>26</v>
      </c>
      <c r="P2070" s="224">
        <v>13</v>
      </c>
      <c r="Q2070">
        <f t="shared" si="586"/>
        <v>9.221084033622337E+86</v>
      </c>
      <c r="R2070">
        <f t="shared" si="587"/>
        <v>1.2265744086159599E+91</v>
      </c>
      <c r="S2070">
        <f t="shared" si="588"/>
        <v>7.5177534838895017E-5</v>
      </c>
      <c r="T2070" s="225">
        <f t="shared" si="589"/>
        <v>0.99996380340914515</v>
      </c>
      <c r="U2070">
        <f t="shared" si="590"/>
        <v>2.6008185735858181E+86</v>
      </c>
      <c r="V2070">
        <f t="shared" si="591"/>
        <v>4.7175938792921465E+89</v>
      </c>
      <c r="W2070">
        <f t="shared" si="592"/>
        <v>5.5130192215190402E-4</v>
      </c>
      <c r="X2070" s="225">
        <f t="shared" si="593"/>
        <v>0.9996881524480824</v>
      </c>
      <c r="Y2070">
        <f t="shared" si="594"/>
        <v>8.2131112850075973E+85</v>
      </c>
      <c r="Z2070">
        <f t="shared" si="595"/>
        <v>3.7740751034337234E+88</v>
      </c>
      <c r="AA2070">
        <f t="shared" si="596"/>
        <v>2.1761917979679726E-3</v>
      </c>
      <c r="AB2070">
        <f t="shared" si="597"/>
        <v>0.99855653271313827</v>
      </c>
    </row>
    <row r="2071" spans="1:28" hidden="1" x14ac:dyDescent="0.2">
      <c r="A2071"/>
      <c r="B2071"/>
      <c r="C2071"/>
      <c r="D2071"/>
      <c r="E2071"/>
      <c r="F2071"/>
      <c r="G2071"/>
      <c r="H2071"/>
      <c r="I2071"/>
      <c r="J2071"/>
      <c r="K2071"/>
      <c r="L2071"/>
      <c r="M2071"/>
      <c r="N2071"/>
      <c r="O2071">
        <f t="shared" si="598"/>
        <v>26</v>
      </c>
      <c r="P2071" s="224">
        <v>14</v>
      </c>
      <c r="Q2071">
        <f t="shared" si="586"/>
        <v>2.6345954381778293E+87</v>
      </c>
      <c r="R2071">
        <f t="shared" si="587"/>
        <v>1.2265744086159599E+91</v>
      </c>
      <c r="S2071">
        <f t="shared" si="588"/>
        <v>2.1479295668255869E-4</v>
      </c>
      <c r="T2071" s="225">
        <f t="shared" si="589"/>
        <v>0.99988862587430627</v>
      </c>
      <c r="U2071">
        <f t="shared" si="590"/>
        <v>6.5864885954445247E+86</v>
      </c>
      <c r="V2071">
        <f t="shared" si="591"/>
        <v>4.7175938792921465E+89</v>
      </c>
      <c r="W2071">
        <f t="shared" si="592"/>
        <v>1.3961542184366233E-3</v>
      </c>
      <c r="X2071" s="225">
        <f t="shared" si="593"/>
        <v>0.99913685052593049</v>
      </c>
      <c r="Y2071">
        <f t="shared" si="594"/>
        <v>1.8577275525612982E+86</v>
      </c>
      <c r="Z2071">
        <f t="shared" si="595"/>
        <v>3.7740751034337234E+88</v>
      </c>
      <c r="AA2071">
        <f t="shared" si="596"/>
        <v>4.9223385906419911E-3</v>
      </c>
      <c r="AB2071">
        <f t="shared" si="597"/>
        <v>0.99638034091517025</v>
      </c>
    </row>
    <row r="2072" spans="1:28" hidden="1" x14ac:dyDescent="0.2">
      <c r="A2072"/>
      <c r="B2072"/>
      <c r="C2072"/>
      <c r="D2072"/>
      <c r="E2072"/>
      <c r="F2072"/>
      <c r="G2072"/>
      <c r="H2072"/>
      <c r="I2072"/>
      <c r="J2072"/>
      <c r="K2072"/>
      <c r="L2072"/>
      <c r="M2072"/>
      <c r="N2072"/>
      <c r="O2072">
        <f t="shared" si="598"/>
        <v>26</v>
      </c>
      <c r="P2072" s="224">
        <v>15</v>
      </c>
      <c r="Q2072">
        <f t="shared" si="586"/>
        <v>7.2012275310193637E+87</v>
      </c>
      <c r="R2072">
        <f t="shared" si="587"/>
        <v>1.2265744086159599E+91</v>
      </c>
      <c r="S2072">
        <f t="shared" si="588"/>
        <v>5.8710074826565746E-4</v>
      </c>
      <c r="T2072" s="225">
        <f t="shared" si="589"/>
        <v>0.99967383291762368</v>
      </c>
      <c r="U2072">
        <f t="shared" si="590"/>
        <v>1.5807572629066975E+87</v>
      </c>
      <c r="V2072">
        <f t="shared" si="591"/>
        <v>4.7175938792921465E+89</v>
      </c>
      <c r="W2072">
        <f t="shared" si="592"/>
        <v>3.3507701242479204E-3</v>
      </c>
      <c r="X2072" s="225">
        <f t="shared" si="593"/>
        <v>0.99774069630749385</v>
      </c>
      <c r="Y2072">
        <f t="shared" si="594"/>
        <v>3.9518931572667146E+86</v>
      </c>
      <c r="Z2072">
        <f t="shared" si="595"/>
        <v>3.7740751034337234E+88</v>
      </c>
      <c r="AA2072">
        <f t="shared" si="596"/>
        <v>1.0471156638274658E-2</v>
      </c>
      <c r="AB2072">
        <f t="shared" si="597"/>
        <v>0.9914580023245283</v>
      </c>
    </row>
    <row r="2073" spans="1:28" hidden="1" x14ac:dyDescent="0.2">
      <c r="A2073"/>
      <c r="B2073"/>
      <c r="C2073"/>
      <c r="D2073"/>
      <c r="E2073"/>
      <c r="F2073"/>
      <c r="G2073"/>
      <c r="H2073"/>
      <c r="I2073"/>
      <c r="J2073"/>
      <c r="K2073"/>
      <c r="L2073"/>
      <c r="M2073"/>
      <c r="N2073"/>
      <c r="O2073">
        <f t="shared" si="598"/>
        <v>26</v>
      </c>
      <c r="P2073" s="224">
        <v>16</v>
      </c>
      <c r="Q2073">
        <f t="shared" si="586"/>
        <v>1.8903222268925652E+88</v>
      </c>
      <c r="R2073">
        <f t="shared" si="587"/>
        <v>1.2265744086159599E+91</v>
      </c>
      <c r="S2073">
        <f t="shared" si="588"/>
        <v>1.5411394641973363E-3</v>
      </c>
      <c r="T2073" s="225">
        <f t="shared" si="589"/>
        <v>0.99908673216935806</v>
      </c>
      <c r="U2073">
        <f t="shared" si="590"/>
        <v>3.6006137655096819E+87</v>
      </c>
      <c r="V2073">
        <f t="shared" si="591"/>
        <v>4.7175938792921465E+89</v>
      </c>
      <c r="W2073">
        <f t="shared" si="592"/>
        <v>7.6323097274535586E-3</v>
      </c>
      <c r="X2073" s="225">
        <f t="shared" si="593"/>
        <v>0.99438992618324595</v>
      </c>
      <c r="Y2073">
        <f t="shared" si="594"/>
        <v>7.9037863145334877E+86</v>
      </c>
      <c r="Z2073">
        <f t="shared" si="595"/>
        <v>3.7740751034337234E+88</v>
      </c>
      <c r="AA2073">
        <f t="shared" si="596"/>
        <v>2.0942313276549468E-2</v>
      </c>
      <c r="AB2073">
        <f t="shared" si="597"/>
        <v>0.98098684568625361</v>
      </c>
    </row>
    <row r="2074" spans="1:28" hidden="1" x14ac:dyDescent="0.2">
      <c r="A2074"/>
      <c r="B2074"/>
      <c r="C2074"/>
      <c r="D2074"/>
      <c r="E2074"/>
      <c r="F2074"/>
      <c r="G2074"/>
      <c r="H2074"/>
      <c r="I2074"/>
      <c r="J2074"/>
      <c r="K2074"/>
      <c r="L2074"/>
      <c r="M2074"/>
      <c r="N2074"/>
      <c r="O2074">
        <f t="shared" si="598"/>
        <v>26</v>
      </c>
      <c r="P2074" s="224">
        <v>17</v>
      </c>
      <c r="Q2074">
        <f t="shared" si="586"/>
        <v>4.7814032797871832E+88</v>
      </c>
      <c r="R2074">
        <f t="shared" si="587"/>
        <v>1.2265744086159599E+91</v>
      </c>
      <c r="S2074">
        <f t="shared" si="588"/>
        <v>3.8981762917933496E-3</v>
      </c>
      <c r="T2074" s="225">
        <f t="shared" si="589"/>
        <v>0.99754559270516074</v>
      </c>
      <c r="U2074">
        <f t="shared" si="590"/>
        <v>7.7836797577929159E+87</v>
      </c>
      <c r="V2074">
        <f t="shared" si="591"/>
        <v>4.7175938792921465E+89</v>
      </c>
      <c r="W2074">
        <f t="shared" si="592"/>
        <v>1.6499257793171507E-2</v>
      </c>
      <c r="X2074" s="225">
        <f t="shared" si="593"/>
        <v>0.98675761645579241</v>
      </c>
      <c r="Y2074">
        <f t="shared" si="594"/>
        <v>1.4826056681510457E+87</v>
      </c>
      <c r="Z2074">
        <f t="shared" si="595"/>
        <v>3.7740751034337234E+88</v>
      </c>
      <c r="AA2074">
        <f t="shared" si="596"/>
        <v>3.9283947126599141E-2</v>
      </c>
      <c r="AB2074">
        <f t="shared" si="597"/>
        <v>0.96004453240970411</v>
      </c>
    </row>
    <row r="2075" spans="1:28" hidden="1" x14ac:dyDescent="0.2">
      <c r="A2075"/>
      <c r="B2075"/>
      <c r="C2075"/>
      <c r="D2075"/>
      <c r="E2075"/>
      <c r="F2075"/>
      <c r="G2075"/>
      <c r="H2075"/>
      <c r="I2075"/>
      <c r="J2075"/>
      <c r="K2075"/>
      <c r="L2075"/>
      <c r="M2075"/>
      <c r="N2075"/>
      <c r="O2075">
        <f t="shared" si="598"/>
        <v>26</v>
      </c>
      <c r="P2075" s="224">
        <v>18</v>
      </c>
      <c r="Q2075">
        <f t="shared" si="586"/>
        <v>1.1687874683924041E+89</v>
      </c>
      <c r="R2075">
        <f t="shared" si="587"/>
        <v>1.2265744086159599E+91</v>
      </c>
      <c r="S2075">
        <f t="shared" si="588"/>
        <v>9.5288753799391487E-3</v>
      </c>
      <c r="T2075" s="225">
        <f t="shared" si="589"/>
        <v>0.9936474164133674</v>
      </c>
      <c r="U2075">
        <f t="shared" si="590"/>
        <v>1.5938010932623949E+88</v>
      </c>
      <c r="V2075">
        <f t="shared" si="591"/>
        <v>4.7175938792921465E+89</v>
      </c>
      <c r="W2075">
        <f t="shared" si="592"/>
        <v>3.3784194528875759E-2</v>
      </c>
      <c r="X2075" s="225">
        <f t="shared" si="593"/>
        <v>0.97025835866262089</v>
      </c>
      <c r="Y2075">
        <f t="shared" si="594"/>
        <v>2.594559919264306E+87</v>
      </c>
      <c r="Z2075">
        <f t="shared" si="595"/>
        <v>3.7740751034337234E+88</v>
      </c>
      <c r="AA2075">
        <f t="shared" si="596"/>
        <v>6.8746907471547866E-2</v>
      </c>
      <c r="AB2075">
        <f t="shared" si="597"/>
        <v>0.920760585283105</v>
      </c>
    </row>
    <row r="2076" spans="1:28" hidden="1" x14ac:dyDescent="0.2">
      <c r="A2076"/>
      <c r="B2076"/>
      <c r="C2076"/>
      <c r="D2076"/>
      <c r="E2076"/>
      <c r="F2076"/>
      <c r="G2076"/>
      <c r="H2076"/>
      <c r="I2076"/>
      <c r="J2076"/>
      <c r="K2076"/>
      <c r="L2076"/>
      <c r="M2076"/>
      <c r="N2076"/>
      <c r="O2076">
        <f t="shared" si="598"/>
        <v>26</v>
      </c>
      <c r="P2076" s="224">
        <v>19</v>
      </c>
      <c r="Q2076">
        <f t="shared" si="586"/>
        <v>2.7681808461926496E+89</v>
      </c>
      <c r="R2076">
        <f t="shared" si="587"/>
        <v>1.2265744086159599E+91</v>
      </c>
      <c r="S2076">
        <f t="shared" si="588"/>
        <v>2.2568389057751541E-2</v>
      </c>
      <c r="T2076" s="225">
        <f t="shared" si="589"/>
        <v>0.98411854103342822</v>
      </c>
      <c r="U2076">
        <f t="shared" si="590"/>
        <v>3.0757564957694841E+88</v>
      </c>
      <c r="V2076">
        <f t="shared" si="591"/>
        <v>4.7175938792921465E+89</v>
      </c>
      <c r="W2076">
        <f t="shared" si="592"/>
        <v>6.5197568389057423E-2</v>
      </c>
      <c r="X2076" s="225">
        <f t="shared" si="593"/>
        <v>0.93647416413374518</v>
      </c>
      <c r="Y2076">
        <f t="shared" si="594"/>
        <v>4.1942134033220906E+87</v>
      </c>
      <c r="Z2076">
        <f t="shared" si="595"/>
        <v>3.7740751034337234E+88</v>
      </c>
      <c r="AA2076">
        <f t="shared" si="596"/>
        <v>0.11113221884498582</v>
      </c>
      <c r="AB2076">
        <f t="shared" si="597"/>
        <v>0.85201367781155712</v>
      </c>
    </row>
    <row r="2077" spans="1:28" hidden="1" x14ac:dyDescent="0.2">
      <c r="A2077"/>
      <c r="B2077"/>
      <c r="C2077"/>
      <c r="D2077"/>
      <c r="E2077"/>
      <c r="F2077"/>
      <c r="G2077"/>
      <c r="H2077"/>
      <c r="I2077"/>
      <c r="J2077"/>
      <c r="K2077"/>
      <c r="L2077"/>
      <c r="M2077"/>
      <c r="N2077"/>
      <c r="O2077">
        <f t="shared" si="598"/>
        <v>26</v>
      </c>
      <c r="P2077" s="224">
        <v>20</v>
      </c>
      <c r="Q2077">
        <f t="shared" si="586"/>
        <v>6.3668159462427882E+89</v>
      </c>
      <c r="R2077">
        <f t="shared" si="587"/>
        <v>1.2265744086159599E+91</v>
      </c>
      <c r="S2077">
        <f t="shared" si="588"/>
        <v>5.1907294832826051E-2</v>
      </c>
      <c r="T2077" s="225">
        <f t="shared" si="589"/>
        <v>0.96155015197567673</v>
      </c>
      <c r="U2077">
        <f t="shared" si="590"/>
        <v>5.5363616923852987E+88</v>
      </c>
      <c r="V2077">
        <f t="shared" si="591"/>
        <v>4.7175938792921465E+89</v>
      </c>
      <c r="W2077">
        <f t="shared" si="592"/>
        <v>0.11735562310030817</v>
      </c>
      <c r="X2077" s="225">
        <f t="shared" si="593"/>
        <v>0.87127659574468774</v>
      </c>
      <c r="Y2077">
        <f t="shared" si="594"/>
        <v>6.1515129915389685E+87</v>
      </c>
      <c r="Z2077">
        <f t="shared" si="595"/>
        <v>3.7740751034337234E+88</v>
      </c>
      <c r="AA2077">
        <f t="shared" si="596"/>
        <v>0.16299392097264329</v>
      </c>
      <c r="AB2077">
        <f t="shared" si="597"/>
        <v>0.74088145896657132</v>
      </c>
    </row>
    <row r="2078" spans="1:28" hidden="1" x14ac:dyDescent="0.2">
      <c r="A2078"/>
      <c r="B2078"/>
      <c r="C2078"/>
      <c r="D2078"/>
      <c r="E2078"/>
      <c r="F2078"/>
      <c r="G2078"/>
      <c r="H2078"/>
      <c r="I2078"/>
      <c r="J2078"/>
      <c r="K2078"/>
      <c r="L2078"/>
      <c r="M2078"/>
      <c r="N2078"/>
      <c r="O2078">
        <f t="shared" si="598"/>
        <v>26</v>
      </c>
      <c r="P2078" s="224">
        <v>21</v>
      </c>
      <c r="Q2078">
        <f t="shared" si="586"/>
        <v>1.4249540451115277E+90</v>
      </c>
      <c r="R2078">
        <f t="shared" si="587"/>
        <v>1.2265744086159599E+91</v>
      </c>
      <c r="S2078">
        <f t="shared" si="588"/>
        <v>0.11617346938775734</v>
      </c>
      <c r="T2078" s="225">
        <f t="shared" si="589"/>
        <v>0.90964285714285065</v>
      </c>
      <c r="U2078">
        <f t="shared" si="590"/>
        <v>9.0954513517754113E+88</v>
      </c>
      <c r="V2078">
        <f t="shared" si="591"/>
        <v>4.7175938792921465E+89</v>
      </c>
      <c r="W2078">
        <f t="shared" si="592"/>
        <v>0.19279852366478276</v>
      </c>
      <c r="X2078" s="225">
        <f t="shared" si="593"/>
        <v>0.75392097264437952</v>
      </c>
      <c r="Y2078">
        <f t="shared" si="594"/>
        <v>7.909088131978998E+87</v>
      </c>
      <c r="Z2078">
        <f t="shared" si="595"/>
        <v>3.7740751034337234E+88</v>
      </c>
      <c r="AA2078">
        <f t="shared" si="596"/>
        <v>0.20956361267912138</v>
      </c>
      <c r="AB2078">
        <f t="shared" si="597"/>
        <v>0.577887537993928</v>
      </c>
    </row>
    <row r="2079" spans="1:28" hidden="1" x14ac:dyDescent="0.2">
      <c r="A2079"/>
      <c r="B2079"/>
      <c r="C2079"/>
      <c r="D2079"/>
      <c r="E2079"/>
      <c r="F2079"/>
      <c r="G2079"/>
      <c r="H2079"/>
      <c r="I2079"/>
      <c r="J2079"/>
      <c r="K2079"/>
      <c r="L2079"/>
      <c r="M2079"/>
      <c r="N2079"/>
      <c r="O2079">
        <f t="shared" si="598"/>
        <v>26</v>
      </c>
      <c r="P2079" s="224">
        <v>22</v>
      </c>
      <c r="Q2079">
        <f t="shared" si="586"/>
        <v>3.1089906438796244E+90</v>
      </c>
      <c r="R2079">
        <f t="shared" si="587"/>
        <v>1.2265744086159599E+91</v>
      </c>
      <c r="S2079">
        <f t="shared" si="588"/>
        <v>0.25346938775510103</v>
      </c>
      <c r="T2079" s="225">
        <f t="shared" si="589"/>
        <v>0.79346938775509335</v>
      </c>
      <c r="U2079">
        <f t="shared" si="590"/>
        <v>1.295412768283207E+89</v>
      </c>
      <c r="V2079">
        <f t="shared" si="591"/>
        <v>4.7175938792921465E+89</v>
      </c>
      <c r="W2079">
        <f t="shared" si="592"/>
        <v>0.27459183673469956</v>
      </c>
      <c r="X2079" s="225">
        <f t="shared" si="593"/>
        <v>0.56112244897959673</v>
      </c>
      <c r="Y2079">
        <f t="shared" si="594"/>
        <v>8.2685921379776472E+87</v>
      </c>
      <c r="Z2079">
        <f t="shared" si="595"/>
        <v>3.7740751034337234E+88</v>
      </c>
      <c r="AA2079">
        <f t="shared" si="596"/>
        <v>0.21908923143725276</v>
      </c>
      <c r="AB2079">
        <f t="shared" si="597"/>
        <v>0.36832392531480662</v>
      </c>
    </row>
    <row r="2080" spans="1:28" hidden="1" x14ac:dyDescent="0.2">
      <c r="A2080"/>
      <c r="B2080"/>
      <c r="C2080"/>
      <c r="D2080"/>
      <c r="E2080"/>
      <c r="F2080"/>
      <c r="G2080"/>
      <c r="H2080"/>
      <c r="I2080"/>
      <c r="J2080"/>
      <c r="K2080"/>
      <c r="L2080"/>
      <c r="M2080"/>
      <c r="N2080"/>
      <c r="O2080">
        <f t="shared" si="598"/>
        <v>26</v>
      </c>
      <c r="P2080" s="224">
        <v>23</v>
      </c>
      <c r="Q2080">
        <f t="shared" si="586"/>
        <v>6.6235018065260883E+90</v>
      </c>
      <c r="R2080">
        <f t="shared" si="587"/>
        <v>1.2265744086159599E+91</v>
      </c>
      <c r="S2080">
        <f t="shared" si="588"/>
        <v>0.53999999999999226</v>
      </c>
      <c r="T2080" s="225">
        <f t="shared" si="589"/>
        <v>0.53999999999999226</v>
      </c>
      <c r="U2080">
        <f t="shared" si="590"/>
        <v>1.3517350625563584E+89</v>
      </c>
      <c r="V2080">
        <f t="shared" si="591"/>
        <v>4.7175938792921465E+89</v>
      </c>
      <c r="W2080">
        <f t="shared" si="592"/>
        <v>0.28653061224489718</v>
      </c>
      <c r="X2080" s="225">
        <f t="shared" si="593"/>
        <v>0.28653061224489718</v>
      </c>
      <c r="Y2080">
        <f t="shared" si="594"/>
        <v>5.6322294273182915E+87</v>
      </c>
      <c r="Z2080">
        <f t="shared" si="595"/>
        <v>3.7740751034337234E+88</v>
      </c>
      <c r="AA2080">
        <f t="shared" si="596"/>
        <v>0.14923469387755386</v>
      </c>
      <c r="AB2080">
        <f t="shared" si="597"/>
        <v>0.14923469387755386</v>
      </c>
    </row>
    <row r="2081" spans="1:28" hidden="1" x14ac:dyDescent="0.2">
      <c r="A2081"/>
      <c r="B2081"/>
      <c r="C2081"/>
      <c r="D2081"/>
      <c r="E2081"/>
      <c r="F2081"/>
      <c r="G2081"/>
      <c r="H2081"/>
      <c r="I2081"/>
      <c r="J2081"/>
      <c r="K2081"/>
      <c r="L2081"/>
      <c r="M2081"/>
      <c r="N2081"/>
      <c r="O2081">
        <f t="shared" si="598"/>
        <v>26</v>
      </c>
      <c r="P2081" s="224">
        <v>24</v>
      </c>
      <c r="Q2081">
        <f t="shared" si="586"/>
        <v>0</v>
      </c>
      <c r="R2081">
        <f t="shared" si="587"/>
        <v>1.2265744086159599E+91</v>
      </c>
      <c r="S2081">
        <f t="shared" si="588"/>
        <v>0</v>
      </c>
      <c r="T2081" s="225">
        <v>0</v>
      </c>
      <c r="U2081">
        <f t="shared" si="590"/>
        <v>0</v>
      </c>
      <c r="V2081">
        <f t="shared" si="591"/>
        <v>4.7175938792921465E+89</v>
      </c>
      <c r="W2081">
        <f t="shared" si="592"/>
        <v>0</v>
      </c>
      <c r="X2081" s="225">
        <v>0</v>
      </c>
      <c r="Y2081">
        <f t="shared" si="594"/>
        <v>0</v>
      </c>
      <c r="Z2081">
        <f t="shared" si="595"/>
        <v>3.7740751034337234E+88</v>
      </c>
      <c r="AA2081">
        <f t="shared" si="596"/>
        <v>0</v>
      </c>
      <c r="AB2081">
        <v>0</v>
      </c>
    </row>
    <row r="2082" spans="1:28" hidden="1" x14ac:dyDescent="0.2">
      <c r="A2082"/>
      <c r="B2082"/>
      <c r="C2082"/>
      <c r="D2082"/>
      <c r="E2082"/>
      <c r="F2082"/>
      <c r="G2082"/>
      <c r="H2082"/>
      <c r="I2082"/>
      <c r="J2082"/>
      <c r="K2082"/>
      <c r="L2082"/>
      <c r="M2082"/>
      <c r="N2082"/>
      <c r="O2082"/>
      <c r="P2082" s="62"/>
      <c r="Q2082"/>
      <c r="R2082"/>
      <c r="S2082"/>
      <c r="T2082" s="225"/>
      <c r="U2082"/>
      <c r="V2082"/>
      <c r="W2082"/>
      <c r="X2082" s="225"/>
      <c r="Y2082"/>
      <c r="Z2082"/>
      <c r="AA2082"/>
      <c r="AB2082"/>
    </row>
    <row r="2083" spans="1:28" hidden="1" x14ac:dyDescent="0.2">
      <c r="A2083"/>
      <c r="B2083"/>
      <c r="C2083"/>
      <c r="D2083"/>
      <c r="E2083"/>
      <c r="F2083"/>
      <c r="G2083"/>
      <c r="H2083"/>
      <c r="I2083"/>
      <c r="J2083"/>
      <c r="K2083"/>
      <c r="L2083"/>
      <c r="M2083"/>
      <c r="N2083"/>
      <c r="O2083" s="61" t="s">
        <v>71</v>
      </c>
      <c r="P2083"/>
      <c r="Q2083" s="62" t="s">
        <v>33</v>
      </c>
      <c r="R2083" s="62"/>
      <c r="S2083" s="62"/>
      <c r="T2083" s="225" t="s">
        <v>37</v>
      </c>
      <c r="U2083" s="62" t="s">
        <v>34</v>
      </c>
      <c r="V2083" s="62"/>
      <c r="W2083" s="62"/>
      <c r="X2083" s="225" t="s">
        <v>37</v>
      </c>
      <c r="Y2083" s="62" t="s">
        <v>35</v>
      </c>
      <c r="Z2083" s="62"/>
      <c r="AA2083" s="62"/>
      <c r="AB2083" s="62" t="s">
        <v>37</v>
      </c>
    </row>
    <row r="2084" spans="1:28" hidden="1" x14ac:dyDescent="0.2">
      <c r="A2084"/>
      <c r="B2084"/>
      <c r="C2084"/>
      <c r="D2084"/>
      <c r="E2084"/>
      <c r="F2084"/>
      <c r="G2084"/>
      <c r="H2084"/>
      <c r="I2084"/>
      <c r="J2084"/>
      <c r="K2084"/>
      <c r="L2084"/>
      <c r="M2084"/>
      <c r="N2084"/>
      <c r="O2084" t="s">
        <v>38</v>
      </c>
      <c r="P2084" t="s">
        <v>42</v>
      </c>
      <c r="Q2084" s="63" t="s">
        <v>43</v>
      </c>
      <c r="R2084" s="63" t="s">
        <v>44</v>
      </c>
      <c r="S2084" s="63" t="s">
        <v>45</v>
      </c>
      <c r="T2084" s="227" t="s">
        <v>40</v>
      </c>
      <c r="U2084" s="63" t="s">
        <v>43</v>
      </c>
      <c r="V2084" s="63" t="s">
        <v>44</v>
      </c>
      <c r="W2084" s="63" t="s">
        <v>45</v>
      </c>
      <c r="X2084" s="227" t="s">
        <v>40</v>
      </c>
      <c r="Y2084" s="63" t="s">
        <v>43</v>
      </c>
      <c r="Z2084" s="63" t="s">
        <v>44</v>
      </c>
      <c r="AA2084" s="63" t="s">
        <v>45</v>
      </c>
      <c r="AB2084" s="63" t="s">
        <v>40</v>
      </c>
    </row>
    <row r="2085" spans="1:28" hidden="1" x14ac:dyDescent="0.2">
      <c r="A2085"/>
      <c r="B2085"/>
      <c r="C2085"/>
      <c r="D2085"/>
      <c r="E2085"/>
      <c r="F2085"/>
      <c r="G2085"/>
      <c r="H2085"/>
      <c r="I2085"/>
      <c r="J2085"/>
      <c r="K2085"/>
      <c r="L2085"/>
      <c r="M2085"/>
      <c r="N2085"/>
      <c r="O2085">
        <v>27</v>
      </c>
      <c r="P2085" s="224">
        <v>0</v>
      </c>
      <c r="Q2085">
        <f t="shared" ref="Q2085:Q2108" si="599">IF(P2085&lt;=($B$8-O2085),EXP(GAMMALN(O2085+$C$9+$C$11))*COMBIN($B$8-O2085,P2085)*EXP(GAMMALN(P2085+O2085+$C$9))*EXP(GAMMALN($B$8-O2085-P2085+$C$11)),0)</f>
        <v>3.731558080869727E+78</v>
      </c>
      <c r="R2085">
        <f t="shared" ref="R2085:R2108" si="600">EXP(GAMMALN(O2085+$C$9))*EXP(GAMMALN($C$11))*EXP(GAMMALN($B$8+$C$9+$C$11))</f>
        <v>3.3117509032630684E+92</v>
      </c>
      <c r="S2085">
        <f t="shared" ref="S2085:S2108" si="601">Q2085/R2085</f>
        <v>1.1267629087661824E-14</v>
      </c>
      <c r="T2085" s="225">
        <f t="shared" ref="T2085:T2107" si="602">IF(T2086=0,S2085,T2086+S2085)</f>
        <v>1.0000000000000129</v>
      </c>
      <c r="U2085">
        <f t="shared" ref="U2085:U2108" si="603">IF(P2085&lt;=($B$8-O2085),EXP(GAMMALN(O2085+$C$9+$C$11))*COMBIN($B$8-O2085,P2085)*EXP(GAMMALN(P2085+O2085-1+$C$9))*EXP(GAMMALN($B$8-O2085+1-P2085+$C$11)),0)</f>
        <v>3.1787346614816413E+78</v>
      </c>
      <c r="V2085">
        <f t="shared" ref="V2085:V2108" si="604">EXP(GAMMALN(O2085-1+$C$9))*EXP(GAMMALN($C$11+1))*EXP(GAMMALN($B$8+$C$9+$C$11))</f>
        <v>1.2265744086159599E+91</v>
      </c>
      <c r="W2085">
        <f t="shared" ref="W2085:W2108" si="605">U2085/V2085</f>
        <v>2.5915546901622194E-13</v>
      </c>
      <c r="X2085" s="225">
        <f t="shared" ref="X2085:X2107" si="606">IF(X2086=0,W2085,X2086+W2085)</f>
        <v>1.0000000000000178</v>
      </c>
      <c r="Y2085">
        <f t="shared" ref="Y2085:Y2108" si="607">IF(P2085&lt;=($B$8-O2085),EXP(GAMMALN(O2085+$C$9+$C$11))*COMBIN($B$8-O2085,P2085)*EXP(GAMMALN(P2085+O2085-2+$C$9))*EXP(GAMMALN($B$8-O2085+2-P2085+$C$11)),0)</f>
        <v>2.9342166105984229E+78</v>
      </c>
      <c r="Z2085">
        <f t="shared" ref="Z2085:Z2108" si="608">EXP(GAMMALN(O2085-2+$C$9))*EXP(GAMMALN($C$11+2))*EXP(GAMMALN($B$8+$C$9+$C$11))</f>
        <v>9.435187758584293E+89</v>
      </c>
      <c r="AA2085">
        <f t="shared" ref="AA2085:AA2108" si="609">Y2085/Z2085</f>
        <v>3.1098656281946518E-12</v>
      </c>
      <c r="AB2085">
        <f t="shared" ref="AB2085:AB2107" si="610">IF(AB2086=0,AA2085,AB2086+AA2085)</f>
        <v>1.0000000000000209</v>
      </c>
    </row>
    <row r="2086" spans="1:28" hidden="1" x14ac:dyDescent="0.2">
      <c r="A2086"/>
      <c r="B2086"/>
      <c r="C2086"/>
      <c r="D2086"/>
      <c r="E2086"/>
      <c r="F2086"/>
      <c r="G2086"/>
      <c r="H2086"/>
      <c r="I2086"/>
      <c r="J2086"/>
      <c r="K2086"/>
      <c r="L2086"/>
      <c r="M2086"/>
      <c r="N2086"/>
      <c r="O2086">
        <f t="shared" ref="O2086:O2108" si="611">O2085</f>
        <v>27</v>
      </c>
      <c r="P2086" s="224">
        <v>1</v>
      </c>
      <c r="Q2086">
        <f t="shared" si="599"/>
        <v>1.0448362626435331E+80</v>
      </c>
      <c r="R2086">
        <f t="shared" si="600"/>
        <v>3.3117509032630684E+92</v>
      </c>
      <c r="S2086">
        <f t="shared" si="601"/>
        <v>3.1549361445453395E-13</v>
      </c>
      <c r="T2086" s="225">
        <f t="shared" si="602"/>
        <v>1.0000000000000016</v>
      </c>
      <c r="U2086">
        <f t="shared" si="603"/>
        <v>8.2094277779133995E+79</v>
      </c>
      <c r="V2086">
        <f t="shared" si="604"/>
        <v>1.2265744086159599E+91</v>
      </c>
      <c r="W2086">
        <f t="shared" si="605"/>
        <v>6.6929716780710765E-12</v>
      </c>
      <c r="X2086" s="225">
        <f t="shared" si="606"/>
        <v>0.99999999999975853</v>
      </c>
      <c r="Y2086">
        <f t="shared" si="607"/>
        <v>6.9932162552596112E+79</v>
      </c>
      <c r="Z2086">
        <f t="shared" si="608"/>
        <v>9.435187758584293E+89</v>
      </c>
      <c r="AA2086">
        <f t="shared" si="609"/>
        <v>7.4118464138639584E-11</v>
      </c>
      <c r="AB2086">
        <f t="shared" si="610"/>
        <v>0.99999999999691092</v>
      </c>
    </row>
    <row r="2087" spans="1:28" hidden="1" x14ac:dyDescent="0.2">
      <c r="A2087"/>
      <c r="B2087"/>
      <c r="C2087"/>
      <c r="D2087"/>
      <c r="E2087"/>
      <c r="F2087"/>
      <c r="G2087"/>
      <c r="H2087"/>
      <c r="I2087"/>
      <c r="J2087"/>
      <c r="K2087"/>
      <c r="L2087"/>
      <c r="M2087"/>
      <c r="N2087"/>
      <c r="O2087">
        <f t="shared" si="611"/>
        <v>27</v>
      </c>
      <c r="P2087" s="224">
        <v>2</v>
      </c>
      <c r="Q2087">
        <f t="shared" si="599"/>
        <v>1.5150125808331027E+81</v>
      </c>
      <c r="R2087">
        <f t="shared" si="600"/>
        <v>3.3117509032630684E+92</v>
      </c>
      <c r="S2087">
        <f t="shared" si="601"/>
        <v>4.5746574095906813E-12</v>
      </c>
      <c r="T2087" s="225">
        <f t="shared" si="602"/>
        <v>0.99999999999968614</v>
      </c>
      <c r="U2087">
        <f t="shared" si="603"/>
        <v>1.0970780757757098E+81</v>
      </c>
      <c r="V2087">
        <f t="shared" si="604"/>
        <v>1.2265744086159599E+91</v>
      </c>
      <c r="W2087">
        <f t="shared" si="605"/>
        <v>8.9442439697859747E-11</v>
      </c>
      <c r="X2087" s="225">
        <f t="shared" si="606"/>
        <v>0.99999999999306555</v>
      </c>
      <c r="Y2087">
        <f t="shared" si="607"/>
        <v>8.6198991668090691E+80</v>
      </c>
      <c r="Z2087">
        <f t="shared" si="608"/>
        <v>9.435187758584293E+89</v>
      </c>
      <c r="AA2087">
        <f t="shared" si="609"/>
        <v>9.1359063405670327E-10</v>
      </c>
      <c r="AB2087">
        <f t="shared" si="610"/>
        <v>0.99999999992279243</v>
      </c>
    </row>
    <row r="2088" spans="1:28" hidden="1" x14ac:dyDescent="0.2">
      <c r="A2088"/>
      <c r="B2088"/>
      <c r="C2088"/>
      <c r="D2088"/>
      <c r="E2088"/>
      <c r="F2088"/>
      <c r="G2088"/>
      <c r="H2088"/>
      <c r="I2088"/>
      <c r="J2088"/>
      <c r="K2088"/>
      <c r="L2088"/>
      <c r="M2088"/>
      <c r="N2088"/>
      <c r="O2088">
        <f t="shared" si="611"/>
        <v>27</v>
      </c>
      <c r="P2088" s="224">
        <v>3</v>
      </c>
      <c r="Q2088">
        <f t="shared" si="599"/>
        <v>1.5150125808331073E+82</v>
      </c>
      <c r="R2088">
        <f t="shared" si="600"/>
        <v>3.3117509032630684E+92</v>
      </c>
      <c r="S2088">
        <f t="shared" si="601"/>
        <v>4.5746574095906949E-11</v>
      </c>
      <c r="T2088" s="225">
        <f t="shared" si="602"/>
        <v>0.99999999999511147</v>
      </c>
      <c r="U2088">
        <f t="shared" si="603"/>
        <v>1.0100083872220684E+82</v>
      </c>
      <c r="V2088">
        <f t="shared" si="604"/>
        <v>1.2265744086159599E+91</v>
      </c>
      <c r="W2088">
        <f t="shared" si="605"/>
        <v>8.2343833372631673E-10</v>
      </c>
      <c r="X2088" s="225">
        <f t="shared" si="606"/>
        <v>0.99999999990362309</v>
      </c>
      <c r="Y2088">
        <f t="shared" si="607"/>
        <v>7.3138538385047315E+81</v>
      </c>
      <c r="Z2088">
        <f t="shared" si="608"/>
        <v>9.435187758584293E+89</v>
      </c>
      <c r="AA2088">
        <f t="shared" si="609"/>
        <v>7.7516781071478568E-9</v>
      </c>
      <c r="AB2088">
        <f t="shared" si="610"/>
        <v>0.99999999900920178</v>
      </c>
    </row>
    <row r="2089" spans="1:28" hidden="1" x14ac:dyDescent="0.2">
      <c r="A2089"/>
      <c r="B2089"/>
      <c r="C2089"/>
      <c r="D2089"/>
      <c r="E2089"/>
      <c r="F2089"/>
      <c r="G2089"/>
      <c r="H2089"/>
      <c r="I2089"/>
      <c r="J2089"/>
      <c r="K2089"/>
      <c r="L2089"/>
      <c r="M2089"/>
      <c r="N2089"/>
      <c r="O2089">
        <f t="shared" si="611"/>
        <v>27</v>
      </c>
      <c r="P2089" s="224">
        <v>4</v>
      </c>
      <c r="Q2089">
        <f t="shared" si="599"/>
        <v>1.1741347501456594E+83</v>
      </c>
      <c r="R2089">
        <f t="shared" si="600"/>
        <v>3.3117509032630684E+92</v>
      </c>
      <c r="S2089">
        <f t="shared" si="601"/>
        <v>3.5453594924327925E-10</v>
      </c>
      <c r="T2089" s="225">
        <f t="shared" si="602"/>
        <v>0.99999999994936484</v>
      </c>
      <c r="U2089">
        <f t="shared" si="603"/>
        <v>7.196309758957259E+82</v>
      </c>
      <c r="V2089">
        <f t="shared" si="604"/>
        <v>1.2265744086159599E+91</v>
      </c>
      <c r="W2089">
        <f t="shared" si="605"/>
        <v>5.8669981278000249E-9</v>
      </c>
      <c r="X2089" s="225">
        <f t="shared" si="606"/>
        <v>0.99999999908018478</v>
      </c>
      <c r="Y2089">
        <f t="shared" si="607"/>
        <v>4.7975398393048256E+82</v>
      </c>
      <c r="Z2089">
        <f t="shared" si="608"/>
        <v>9.435187758584293E+89</v>
      </c>
      <c r="AA2089">
        <f t="shared" si="609"/>
        <v>5.0847317107600141E-8</v>
      </c>
      <c r="AB2089">
        <f t="shared" si="610"/>
        <v>0.9999999912575237</v>
      </c>
    </row>
    <row r="2090" spans="1:28" hidden="1" x14ac:dyDescent="0.2">
      <c r="A2090"/>
      <c r="B2090"/>
      <c r="C2090"/>
      <c r="D2090"/>
      <c r="E2090"/>
      <c r="F2090"/>
      <c r="G2090"/>
      <c r="H2090"/>
      <c r="I2090"/>
      <c r="J2090"/>
      <c r="K2090"/>
      <c r="L2090"/>
      <c r="M2090"/>
      <c r="N2090"/>
      <c r="O2090">
        <f t="shared" si="611"/>
        <v>27</v>
      </c>
      <c r="P2090" s="224">
        <v>5</v>
      </c>
      <c r="Q2090">
        <f t="shared" si="599"/>
        <v>7.5144624009322043E+83</v>
      </c>
      <c r="R2090">
        <f t="shared" si="600"/>
        <v>3.3117509032630684E+92</v>
      </c>
      <c r="S2090">
        <f t="shared" si="601"/>
        <v>2.2690300751569823E-9</v>
      </c>
      <c r="T2090" s="225">
        <f t="shared" si="602"/>
        <v>0.99999999959482888</v>
      </c>
      <c r="U2090">
        <f t="shared" si="603"/>
        <v>4.2268851005243736E+83</v>
      </c>
      <c r="V2090">
        <f t="shared" si="604"/>
        <v>1.2265744086159599E+91</v>
      </c>
      <c r="W2090">
        <f t="shared" si="605"/>
        <v>3.4460894266446495E-8</v>
      </c>
      <c r="X2090" s="225">
        <f t="shared" si="606"/>
        <v>0.99999999321318667</v>
      </c>
      <c r="Y2090">
        <f t="shared" si="607"/>
        <v>2.590671513224613E+83</v>
      </c>
      <c r="Z2090">
        <f t="shared" si="608"/>
        <v>9.435187758584293E+89</v>
      </c>
      <c r="AA2090">
        <f t="shared" si="609"/>
        <v>2.7457551238104152E-7</v>
      </c>
      <c r="AB2090">
        <f t="shared" si="610"/>
        <v>0.99999994041020657</v>
      </c>
    </row>
    <row r="2091" spans="1:28" hidden="1" x14ac:dyDescent="0.2">
      <c r="A2091"/>
      <c r="B2091"/>
      <c r="C2091"/>
      <c r="D2091"/>
      <c r="E2091"/>
      <c r="F2091"/>
      <c r="G2091"/>
      <c r="H2091"/>
      <c r="I2091"/>
      <c r="J2091"/>
      <c r="K2091"/>
      <c r="L2091"/>
      <c r="M2091"/>
      <c r="N2091"/>
      <c r="O2091">
        <f t="shared" si="611"/>
        <v>27</v>
      </c>
      <c r="P2091" s="224">
        <v>6</v>
      </c>
      <c r="Q2091">
        <f t="shared" si="599"/>
        <v>4.1329543205128018E+84</v>
      </c>
      <c r="R2091">
        <f t="shared" si="600"/>
        <v>3.3117509032630684E+92</v>
      </c>
      <c r="S2091">
        <f t="shared" si="601"/>
        <v>1.2479665413363673E-8</v>
      </c>
      <c r="T2091" s="225">
        <f t="shared" si="602"/>
        <v>0.99999999732579881</v>
      </c>
      <c r="U2091">
        <f t="shared" si="603"/>
        <v>2.1290976802641244E+84</v>
      </c>
      <c r="V2091">
        <f t="shared" si="604"/>
        <v>1.2265744086159599E+91</v>
      </c>
      <c r="W2091">
        <f t="shared" si="605"/>
        <v>1.7358080074950792E-7</v>
      </c>
      <c r="X2091" s="225">
        <f t="shared" si="606"/>
        <v>0.99999995875229242</v>
      </c>
      <c r="Y2091">
        <f t="shared" si="607"/>
        <v>1.1976174451485725E+84</v>
      </c>
      <c r="Z2091">
        <f t="shared" si="608"/>
        <v>9.435187758584293E+89</v>
      </c>
      <c r="AA2091">
        <f t="shared" si="609"/>
        <v>1.2693096054807813E-6</v>
      </c>
      <c r="AB2091">
        <f t="shared" si="610"/>
        <v>0.99999966583469424</v>
      </c>
    </row>
    <row r="2092" spans="1:28" hidden="1" x14ac:dyDescent="0.2">
      <c r="A2092"/>
      <c r="B2092"/>
      <c r="C2092"/>
      <c r="D2092"/>
      <c r="E2092"/>
      <c r="F2092"/>
      <c r="G2092"/>
      <c r="H2092"/>
      <c r="I2092"/>
      <c r="J2092"/>
      <c r="K2092"/>
      <c r="L2092"/>
      <c r="M2092"/>
      <c r="N2092"/>
      <c r="O2092">
        <f t="shared" si="611"/>
        <v>27</v>
      </c>
      <c r="P2092" s="224">
        <v>7</v>
      </c>
      <c r="Q2092">
        <f t="shared" si="599"/>
        <v>2.0074349556775977E+85</v>
      </c>
      <c r="R2092">
        <f t="shared" si="600"/>
        <v>3.3117509032630684E+92</v>
      </c>
      <c r="S2092">
        <f t="shared" si="601"/>
        <v>6.0615517722050655E-8</v>
      </c>
      <c r="T2092" s="225">
        <f t="shared" si="602"/>
        <v>0.99999998484613339</v>
      </c>
      <c r="U2092">
        <f t="shared" si="603"/>
        <v>9.4467527326006896E+84</v>
      </c>
      <c r="V2092">
        <f t="shared" si="604"/>
        <v>1.2265744086159599E+91</v>
      </c>
      <c r="W2092">
        <f t="shared" si="605"/>
        <v>7.7017363693900985E-7</v>
      </c>
      <c r="X2092" s="225">
        <f t="shared" si="606"/>
        <v>0.99999978517149168</v>
      </c>
      <c r="Y2092">
        <f t="shared" si="607"/>
        <v>4.8665089834608562E+84</v>
      </c>
      <c r="Z2092">
        <f t="shared" si="608"/>
        <v>9.435187758584293E+89</v>
      </c>
      <c r="AA2092">
        <f t="shared" si="609"/>
        <v>5.157829507985386E-6</v>
      </c>
      <c r="AB2092">
        <f t="shared" si="610"/>
        <v>0.99999839652508871</v>
      </c>
    </row>
    <row r="2093" spans="1:28" hidden="1" x14ac:dyDescent="0.2">
      <c r="A2093"/>
      <c r="B2093"/>
      <c r="C2093"/>
      <c r="D2093"/>
      <c r="E2093"/>
      <c r="F2093"/>
      <c r="G2093"/>
      <c r="H2093"/>
      <c r="I2093"/>
      <c r="J2093"/>
      <c r="K2093"/>
      <c r="L2093"/>
      <c r="M2093"/>
      <c r="N2093"/>
      <c r="O2093">
        <f t="shared" si="611"/>
        <v>27</v>
      </c>
      <c r="P2093" s="224">
        <v>8</v>
      </c>
      <c r="Q2093">
        <f t="shared" si="599"/>
        <v>8.7825279310894671E+85</v>
      </c>
      <c r="R2093">
        <f t="shared" si="600"/>
        <v>3.3117509032630684E+92</v>
      </c>
      <c r="S2093">
        <f t="shared" si="601"/>
        <v>2.651928900339709E-7</v>
      </c>
      <c r="T2093" s="225">
        <f t="shared" si="602"/>
        <v>0.99999992423061568</v>
      </c>
      <c r="U2093">
        <f t="shared" si="603"/>
        <v>3.7639405418954964E+85</v>
      </c>
      <c r="V2093">
        <f t="shared" si="604"/>
        <v>1.2265744086159599E+91</v>
      </c>
      <c r="W2093">
        <f t="shared" si="605"/>
        <v>3.0686605846787933E-6</v>
      </c>
      <c r="X2093" s="225">
        <f t="shared" si="606"/>
        <v>0.99999901499785471</v>
      </c>
      <c r="Y2093">
        <f t="shared" si="607"/>
        <v>1.7712661373626291E+85</v>
      </c>
      <c r="Z2093">
        <f t="shared" si="608"/>
        <v>9.435187758584293E+89</v>
      </c>
      <c r="AA2093">
        <f t="shared" si="609"/>
        <v>1.877298240038839E-5</v>
      </c>
      <c r="AB2093">
        <f t="shared" si="610"/>
        <v>0.99999323869558077</v>
      </c>
    </row>
    <row r="2094" spans="1:28" hidden="1" x14ac:dyDescent="0.2">
      <c r="A2094"/>
      <c r="B2094"/>
      <c r="C2094"/>
      <c r="D2094"/>
      <c r="E2094"/>
      <c r="F2094"/>
      <c r="G2094"/>
      <c r="H2094"/>
      <c r="I2094"/>
      <c r="J2094"/>
      <c r="K2094"/>
      <c r="L2094"/>
      <c r="M2094"/>
      <c r="N2094"/>
      <c r="O2094">
        <f t="shared" si="611"/>
        <v>27</v>
      </c>
      <c r="P2094" s="224">
        <v>9</v>
      </c>
      <c r="Q2094">
        <f t="shared" si="599"/>
        <v>3.51301117243582E+86</v>
      </c>
      <c r="R2094">
        <f t="shared" si="600"/>
        <v>3.3117509032630684E+92</v>
      </c>
      <c r="S2094">
        <f t="shared" si="601"/>
        <v>1.0607715601358936E-6</v>
      </c>
      <c r="T2094" s="225">
        <f t="shared" si="602"/>
        <v>0.9999996590377257</v>
      </c>
      <c r="U2094">
        <f t="shared" si="603"/>
        <v>1.3661710115028059E+86</v>
      </c>
      <c r="V2094">
        <f t="shared" si="604"/>
        <v>1.2265744086159599E+91</v>
      </c>
      <c r="W2094">
        <f t="shared" si="605"/>
        <v>1.1138101381426699E-5</v>
      </c>
      <c r="X2094" s="225">
        <f t="shared" si="606"/>
        <v>0.99999594633727007</v>
      </c>
      <c r="Y2094">
        <f t="shared" si="607"/>
        <v>5.8550186207263275E+85</v>
      </c>
      <c r="Z2094">
        <f t="shared" si="608"/>
        <v>9.435187758584293E+89</v>
      </c>
      <c r="AA2094">
        <f t="shared" si="609"/>
        <v>6.205513626794902E-5</v>
      </c>
      <c r="AB2094">
        <f t="shared" si="610"/>
        <v>0.99997446571318038</v>
      </c>
    </row>
    <row r="2095" spans="1:28" hidden="1" x14ac:dyDescent="0.2">
      <c r="A2095"/>
      <c r="B2095"/>
      <c r="C2095"/>
      <c r="D2095"/>
      <c r="E2095"/>
      <c r="F2095"/>
      <c r="G2095"/>
      <c r="H2095"/>
      <c r="I2095"/>
      <c r="J2095"/>
      <c r="K2095"/>
      <c r="L2095"/>
      <c r="M2095"/>
      <c r="N2095"/>
      <c r="O2095">
        <f t="shared" si="611"/>
        <v>27</v>
      </c>
      <c r="P2095" s="224">
        <v>10</v>
      </c>
      <c r="Q2095">
        <f t="shared" si="599"/>
        <v>1.2998141338012188E+87</v>
      </c>
      <c r="R2095">
        <f t="shared" si="600"/>
        <v>3.3117509032630684E+92</v>
      </c>
      <c r="S2095">
        <f t="shared" si="601"/>
        <v>3.9248547725027024E-6</v>
      </c>
      <c r="T2095" s="225">
        <f t="shared" si="602"/>
        <v>0.99999859826616555</v>
      </c>
      <c r="U2095">
        <f t="shared" si="603"/>
        <v>4.5669145241665663E+86</v>
      </c>
      <c r="V2095">
        <f t="shared" si="604"/>
        <v>1.2265744086159599E+91</v>
      </c>
      <c r="W2095">
        <f t="shared" si="605"/>
        <v>3.723308176076961E-5</v>
      </c>
      <c r="X2095" s="225">
        <f t="shared" si="606"/>
        <v>0.99998480823588864</v>
      </c>
      <c r="Y2095">
        <f t="shared" si="607"/>
        <v>1.7760223149536481E+86</v>
      </c>
      <c r="Z2095">
        <f t="shared" si="608"/>
        <v>9.435187758584293E+89</v>
      </c>
      <c r="AA2095">
        <f t="shared" si="609"/>
        <v>1.8823391334611152E-4</v>
      </c>
      <c r="AB2095">
        <f t="shared" si="610"/>
        <v>0.99991241057691238</v>
      </c>
    </row>
    <row r="2096" spans="1:28" hidden="1" x14ac:dyDescent="0.2">
      <c r="A2096"/>
      <c r="B2096"/>
      <c r="C2096"/>
      <c r="D2096"/>
      <c r="E2096"/>
      <c r="F2096"/>
      <c r="G2096"/>
      <c r="H2096"/>
      <c r="I2096"/>
      <c r="J2096"/>
      <c r="K2096"/>
      <c r="L2096"/>
      <c r="M2096"/>
      <c r="N2096"/>
      <c r="O2096">
        <f t="shared" si="611"/>
        <v>27</v>
      </c>
      <c r="P2096" s="224">
        <v>11</v>
      </c>
      <c r="Q2096">
        <f t="shared" si="599"/>
        <v>4.490267007677074E+87</v>
      </c>
      <c r="R2096">
        <f t="shared" si="600"/>
        <v>3.3117509032630684E+92</v>
      </c>
      <c r="S2096">
        <f t="shared" si="601"/>
        <v>1.3558589214100655E-5</v>
      </c>
      <c r="T2096" s="225">
        <f t="shared" si="602"/>
        <v>0.99999467341139303</v>
      </c>
      <c r="U2096">
        <f t="shared" si="603"/>
        <v>1.417979055055875E+87</v>
      </c>
      <c r="V2096">
        <f t="shared" si="604"/>
        <v>1.2265744086159599E+91</v>
      </c>
      <c r="W2096">
        <f t="shared" si="605"/>
        <v>1.1560481329916967E-4</v>
      </c>
      <c r="X2096" s="225">
        <f t="shared" si="606"/>
        <v>0.99994757515412791</v>
      </c>
      <c r="Y2096">
        <f t="shared" si="607"/>
        <v>4.9820885718180721E+86</v>
      </c>
      <c r="Z2096">
        <f t="shared" si="608"/>
        <v>9.435187758584293E+89</v>
      </c>
      <c r="AA2096">
        <f t="shared" si="609"/>
        <v>5.2803279588000611E-4</v>
      </c>
      <c r="AB2096">
        <f t="shared" si="610"/>
        <v>0.99972417666356628</v>
      </c>
    </row>
    <row r="2097" spans="1:28" hidden="1" x14ac:dyDescent="0.2">
      <c r="A2097"/>
      <c r="B2097"/>
      <c r="C2097"/>
      <c r="D2097"/>
      <c r="E2097"/>
      <c r="F2097"/>
      <c r="G2097"/>
      <c r="H2097"/>
      <c r="I2097"/>
      <c r="J2097"/>
      <c r="K2097"/>
      <c r="L2097"/>
      <c r="M2097"/>
      <c r="N2097"/>
      <c r="O2097">
        <f t="shared" si="611"/>
        <v>27</v>
      </c>
      <c r="P2097" s="224">
        <v>12</v>
      </c>
      <c r="Q2097">
        <f t="shared" si="599"/>
        <v>1.4593367774950319E+88</v>
      </c>
      <c r="R2097">
        <f t="shared" si="600"/>
        <v>3.3117509032630684E+92</v>
      </c>
      <c r="S2097">
        <f t="shared" si="601"/>
        <v>4.4065414945826613E-5</v>
      </c>
      <c r="T2097" s="225">
        <f t="shared" si="602"/>
        <v>0.99998111482217888</v>
      </c>
      <c r="U2097">
        <f t="shared" si="603"/>
        <v>4.1160780903706512E+87</v>
      </c>
      <c r="V2097">
        <f t="shared" si="604"/>
        <v>1.2265744086159599E+91</v>
      </c>
      <c r="W2097">
        <f t="shared" si="605"/>
        <v>3.3557508304898887E-4</v>
      </c>
      <c r="X2097" s="225">
        <f t="shared" si="606"/>
        <v>0.99983197034082871</v>
      </c>
      <c r="Y2097">
        <f t="shared" si="607"/>
        <v>1.2998141338012188E+87</v>
      </c>
      <c r="Z2097">
        <f t="shared" si="608"/>
        <v>9.435187758584293E+89</v>
      </c>
      <c r="AA2097">
        <f t="shared" si="609"/>
        <v>1.3776240251484407E-3</v>
      </c>
      <c r="AB2097">
        <f t="shared" si="610"/>
        <v>0.99919614386768629</v>
      </c>
    </row>
    <row r="2098" spans="1:28" hidden="1" x14ac:dyDescent="0.2">
      <c r="A2098"/>
      <c r="B2098"/>
      <c r="C2098"/>
      <c r="D2098"/>
      <c r="E2098"/>
      <c r="F2098"/>
      <c r="G2098"/>
      <c r="H2098"/>
      <c r="I2098"/>
      <c r="J2098"/>
      <c r="K2098"/>
      <c r="L2098"/>
      <c r="M2098"/>
      <c r="N2098"/>
      <c r="O2098">
        <f t="shared" si="611"/>
        <v>27</v>
      </c>
      <c r="P2098" s="224">
        <v>13</v>
      </c>
      <c r="Q2098">
        <f t="shared" si="599"/>
        <v>4.4902670076770542E+88</v>
      </c>
      <c r="R2098">
        <f t="shared" si="600"/>
        <v>3.3117509032630684E+92</v>
      </c>
      <c r="S2098">
        <f t="shared" si="601"/>
        <v>1.3558589214100595E-4</v>
      </c>
      <c r="T2098" s="225">
        <f t="shared" si="602"/>
        <v>0.99993704940723305</v>
      </c>
      <c r="U2098">
        <f t="shared" si="603"/>
        <v>1.1225667519192551E+88</v>
      </c>
      <c r="V2098">
        <f t="shared" si="604"/>
        <v>1.2265744086159599E+91</v>
      </c>
      <c r="W2098">
        <f t="shared" si="605"/>
        <v>9.1520477195177678E-4</v>
      </c>
      <c r="X2098" s="225">
        <f t="shared" si="606"/>
        <v>0.99949639525777978</v>
      </c>
      <c r="Y2098">
        <f t="shared" si="607"/>
        <v>3.166213915669731E+87</v>
      </c>
      <c r="Z2098">
        <f t="shared" si="608"/>
        <v>9.435187758584293E+89</v>
      </c>
      <c r="AA2098">
        <f t="shared" si="609"/>
        <v>3.3557508304898928E-3</v>
      </c>
      <c r="AB2098">
        <f t="shared" si="610"/>
        <v>0.99781851984253789</v>
      </c>
    </row>
    <row r="2099" spans="1:28" hidden="1" x14ac:dyDescent="0.2">
      <c r="A2099"/>
      <c r="B2099"/>
      <c r="C2099"/>
      <c r="D2099"/>
      <c r="E2099"/>
      <c r="F2099"/>
      <c r="G2099"/>
      <c r="H2099"/>
      <c r="I2099"/>
      <c r="J2099"/>
      <c r="K2099"/>
      <c r="L2099"/>
      <c r="M2099"/>
      <c r="N2099"/>
      <c r="O2099">
        <f t="shared" si="611"/>
        <v>27</v>
      </c>
      <c r="P2099" s="224">
        <v>14</v>
      </c>
      <c r="Q2099">
        <f t="shared" si="599"/>
        <v>1.3150067665339877E+89</v>
      </c>
      <c r="R2099">
        <f t="shared" si="600"/>
        <v>3.3117509032630684E+92</v>
      </c>
      <c r="S2099">
        <f t="shared" si="601"/>
        <v>3.9707296984151536E-4</v>
      </c>
      <c r="T2099" s="225">
        <f t="shared" si="602"/>
        <v>0.99980146351509203</v>
      </c>
      <c r="U2099">
        <f t="shared" si="603"/>
        <v>2.8866002192209629E+88</v>
      </c>
      <c r="V2099">
        <f t="shared" si="604"/>
        <v>1.2265744086159599E+91</v>
      </c>
      <c r="W2099">
        <f t="shared" si="605"/>
        <v>2.3533836993045862E-3</v>
      </c>
      <c r="X2099" s="225">
        <f t="shared" si="606"/>
        <v>0.99858119048582805</v>
      </c>
      <c r="Y2099">
        <f t="shared" si="607"/>
        <v>7.2165005480523533E+87</v>
      </c>
      <c r="Z2099">
        <f t="shared" si="608"/>
        <v>9.435187758584293E+89</v>
      </c>
      <c r="AA2099">
        <f t="shared" si="609"/>
        <v>7.6484970227398592E-3</v>
      </c>
      <c r="AB2099">
        <f t="shared" si="610"/>
        <v>0.994462769012048</v>
      </c>
    </row>
    <row r="2100" spans="1:28" hidden="1" x14ac:dyDescent="0.2">
      <c r="A2100"/>
      <c r="B2100"/>
      <c r="C2100"/>
      <c r="D2100"/>
      <c r="E2100"/>
      <c r="F2100"/>
      <c r="G2100"/>
      <c r="H2100"/>
      <c r="I2100"/>
      <c r="J2100"/>
      <c r="K2100"/>
      <c r="L2100"/>
      <c r="M2100"/>
      <c r="N2100"/>
      <c r="O2100">
        <f t="shared" si="611"/>
        <v>27</v>
      </c>
      <c r="P2100" s="224">
        <v>15</v>
      </c>
      <c r="Q2100">
        <f t="shared" si="599"/>
        <v>3.682018946295131E+89</v>
      </c>
      <c r="R2100">
        <f t="shared" si="600"/>
        <v>3.3117509032630684E+92</v>
      </c>
      <c r="S2100">
        <f t="shared" si="601"/>
        <v>1.1118043155562327E-3</v>
      </c>
      <c r="T2100" s="225">
        <f t="shared" si="602"/>
        <v>0.99940439054525054</v>
      </c>
      <c r="U2100">
        <f t="shared" si="603"/>
        <v>7.013369421514601E+88</v>
      </c>
      <c r="V2100">
        <f t="shared" si="604"/>
        <v>1.2265744086159599E+91</v>
      </c>
      <c r="W2100">
        <f t="shared" si="605"/>
        <v>5.7178507657177809E-3</v>
      </c>
      <c r="X2100" s="225">
        <f t="shared" si="606"/>
        <v>0.99622780678652345</v>
      </c>
      <c r="Y2100">
        <f t="shared" si="607"/>
        <v>1.539520116917847E+88</v>
      </c>
      <c r="Z2100">
        <f t="shared" si="608"/>
        <v>9.435187758584293E+89</v>
      </c>
      <c r="AA2100">
        <f t="shared" si="609"/>
        <v>1.6316793648511824E-2</v>
      </c>
      <c r="AB2100">
        <f t="shared" si="610"/>
        <v>0.98681427198930816</v>
      </c>
    </row>
    <row r="2101" spans="1:28" hidden="1" x14ac:dyDescent="0.2">
      <c r="A2101"/>
      <c r="B2101"/>
      <c r="C2101"/>
      <c r="D2101"/>
      <c r="E2101"/>
      <c r="F2101"/>
      <c r="G2101"/>
      <c r="H2101"/>
      <c r="I2101"/>
      <c r="J2101"/>
      <c r="K2101"/>
      <c r="L2101"/>
      <c r="M2101"/>
      <c r="N2101"/>
      <c r="O2101">
        <f t="shared" si="611"/>
        <v>27</v>
      </c>
      <c r="P2101" s="224">
        <v>16</v>
      </c>
      <c r="Q2101">
        <f t="shared" si="599"/>
        <v>9.8954259181683865E+89</v>
      </c>
      <c r="R2101">
        <f t="shared" si="600"/>
        <v>3.3117509032630684E+92</v>
      </c>
      <c r="S2101">
        <f t="shared" si="601"/>
        <v>2.9879740980574424E-3</v>
      </c>
      <c r="T2101" s="225">
        <f t="shared" si="602"/>
        <v>0.9982925862296943</v>
      </c>
      <c r="U2101">
        <f t="shared" si="603"/>
        <v>1.6108832890041199E+89</v>
      </c>
      <c r="V2101">
        <f t="shared" si="604"/>
        <v>1.2265744086159599E+91</v>
      </c>
      <c r="W2101">
        <f t="shared" si="605"/>
        <v>1.3133188477507907E-2</v>
      </c>
      <c r="X2101" s="225">
        <f t="shared" si="606"/>
        <v>0.99050995602080572</v>
      </c>
      <c r="Y2101">
        <f t="shared" si="607"/>
        <v>3.0683491219126379E+88</v>
      </c>
      <c r="Z2101">
        <f t="shared" si="608"/>
        <v>9.435187758584293E+89</v>
      </c>
      <c r="AA2101">
        <f t="shared" si="609"/>
        <v>3.2520276230019927E-2</v>
      </c>
      <c r="AB2101">
        <f t="shared" si="610"/>
        <v>0.97049747834079636</v>
      </c>
    </row>
    <row r="2102" spans="1:28" hidden="1" x14ac:dyDescent="0.2">
      <c r="A2102"/>
      <c r="B2102"/>
      <c r="C2102"/>
      <c r="D2102"/>
      <c r="E2102"/>
      <c r="F2102"/>
      <c r="G2102"/>
      <c r="H2102"/>
      <c r="I2102"/>
      <c r="J2102"/>
      <c r="K2102"/>
      <c r="L2102"/>
      <c r="M2102"/>
      <c r="N2102"/>
      <c r="O2102">
        <f t="shared" si="611"/>
        <v>27</v>
      </c>
      <c r="P2102" s="224">
        <v>17</v>
      </c>
      <c r="Q2102">
        <f t="shared" si="599"/>
        <v>2.5611690611729526E+90</v>
      </c>
      <c r="R2102">
        <f t="shared" si="600"/>
        <v>3.3117509032630684E+92</v>
      </c>
      <c r="S2102">
        <f t="shared" si="601"/>
        <v>7.7335800185014897E-3</v>
      </c>
      <c r="T2102" s="225">
        <f t="shared" si="602"/>
        <v>0.9953046121316369</v>
      </c>
      <c r="U2102">
        <f t="shared" si="603"/>
        <v>3.4925032652359004E+89</v>
      </c>
      <c r="V2102">
        <f t="shared" si="604"/>
        <v>1.2265744086159599E+91</v>
      </c>
      <c r="W2102">
        <f t="shared" si="605"/>
        <v>2.8473635522664832E-2</v>
      </c>
      <c r="X2102" s="225">
        <f t="shared" si="606"/>
        <v>0.97737676754329783</v>
      </c>
      <c r="Y2102">
        <f t="shared" si="607"/>
        <v>5.6854704317792461E+88</v>
      </c>
      <c r="Z2102">
        <f t="shared" si="608"/>
        <v>9.435187758584293E+89</v>
      </c>
      <c r="AA2102">
        <f t="shared" si="609"/>
        <v>6.0258158896801063E-2</v>
      </c>
      <c r="AB2102">
        <f t="shared" si="610"/>
        <v>0.9379772021107764</v>
      </c>
    </row>
    <row r="2103" spans="1:28" hidden="1" x14ac:dyDescent="0.2">
      <c r="A2103"/>
      <c r="B2103"/>
      <c r="C2103"/>
      <c r="D2103"/>
      <c r="E2103"/>
      <c r="F2103"/>
      <c r="G2103"/>
      <c r="H2103"/>
      <c r="I2103"/>
      <c r="J2103"/>
      <c r="K2103"/>
      <c r="L2103"/>
      <c r="M2103"/>
      <c r="N2103"/>
      <c r="O2103">
        <f t="shared" si="611"/>
        <v>27</v>
      </c>
      <c r="P2103" s="224">
        <v>18</v>
      </c>
      <c r="Q2103">
        <f t="shared" si="599"/>
        <v>6.4029226529326454E+90</v>
      </c>
      <c r="R2103">
        <f t="shared" si="600"/>
        <v>3.3117509032630684E+92</v>
      </c>
      <c r="S2103">
        <f t="shared" si="601"/>
        <v>1.933395004625452E-2</v>
      </c>
      <c r="T2103" s="225">
        <f t="shared" si="602"/>
        <v>0.98757103211313546</v>
      </c>
      <c r="U2103">
        <f t="shared" si="603"/>
        <v>7.1143585032582024E+89</v>
      </c>
      <c r="V2103">
        <f t="shared" si="604"/>
        <v>1.2265744086159599E+91</v>
      </c>
      <c r="W2103">
        <f t="shared" si="605"/>
        <v>5.8001850138760774E-2</v>
      </c>
      <c r="X2103" s="225">
        <f t="shared" si="606"/>
        <v>0.94890313202063303</v>
      </c>
      <c r="Y2103">
        <f t="shared" si="607"/>
        <v>9.7013979589886137E+88</v>
      </c>
      <c r="Z2103">
        <f t="shared" si="608"/>
        <v>9.435187758584293E+89</v>
      </c>
      <c r="AA2103">
        <f t="shared" si="609"/>
        <v>0.10282146160962317</v>
      </c>
      <c r="AB2103">
        <f t="shared" si="610"/>
        <v>0.87771904321397531</v>
      </c>
    </row>
    <row r="2104" spans="1:28" hidden="1" x14ac:dyDescent="0.2">
      <c r="A2104"/>
      <c r="B2104"/>
      <c r="C2104"/>
      <c r="D2104"/>
      <c r="E2104"/>
      <c r="F2104"/>
      <c r="G2104"/>
      <c r="H2104"/>
      <c r="I2104"/>
      <c r="J2104"/>
      <c r="K2104"/>
      <c r="L2104"/>
      <c r="M2104"/>
      <c r="N2104"/>
      <c r="O2104">
        <f t="shared" si="611"/>
        <v>27</v>
      </c>
      <c r="P2104" s="224">
        <v>19</v>
      </c>
      <c r="Q2104">
        <f t="shared" si="599"/>
        <v>1.5501812738678289E+91</v>
      </c>
      <c r="R2104">
        <f t="shared" si="600"/>
        <v>3.3117509032630684E+92</v>
      </c>
      <c r="S2104">
        <f t="shared" si="601"/>
        <v>4.6808510638298162E-2</v>
      </c>
      <c r="T2104" s="225">
        <f t="shared" si="602"/>
        <v>0.96823708206688097</v>
      </c>
      <c r="U2104">
        <f t="shared" si="603"/>
        <v>1.3479837164068726E+90</v>
      </c>
      <c r="V2104">
        <f t="shared" si="604"/>
        <v>1.2265744086159599E+91</v>
      </c>
      <c r="W2104">
        <f t="shared" si="605"/>
        <v>0.10989824236818281</v>
      </c>
      <c r="X2104" s="225">
        <f t="shared" si="606"/>
        <v>0.89090128188187223</v>
      </c>
      <c r="Y2104">
        <f t="shared" si="607"/>
        <v>1.4977596848964637E+89</v>
      </c>
      <c r="Z2104">
        <f t="shared" si="608"/>
        <v>9.435187758584293E+89</v>
      </c>
      <c r="AA2104">
        <f t="shared" si="609"/>
        <v>0.15874190564292445</v>
      </c>
      <c r="AB2104">
        <f t="shared" si="610"/>
        <v>0.77489758160435218</v>
      </c>
    </row>
    <row r="2105" spans="1:28" hidden="1" x14ac:dyDescent="0.2">
      <c r="A2105"/>
      <c r="B2105"/>
      <c r="C2105"/>
      <c r="D2105"/>
      <c r="E2105"/>
      <c r="F2105"/>
      <c r="G2105"/>
      <c r="H2105"/>
      <c r="I2105"/>
      <c r="J2105"/>
      <c r="K2105"/>
      <c r="L2105"/>
      <c r="M2105"/>
      <c r="N2105"/>
      <c r="O2105">
        <f t="shared" si="611"/>
        <v>27</v>
      </c>
      <c r="P2105" s="224">
        <v>20</v>
      </c>
      <c r="Q2105">
        <f t="shared" si="599"/>
        <v>3.6429259935895179E+91</v>
      </c>
      <c r="R2105">
        <f t="shared" si="600"/>
        <v>3.3117509032630684E+92</v>
      </c>
      <c r="S2105">
        <f t="shared" si="601"/>
        <v>0.11000000000000432</v>
      </c>
      <c r="T2105" s="225">
        <f t="shared" si="602"/>
        <v>0.92142857142858281</v>
      </c>
      <c r="U2105">
        <f t="shared" si="603"/>
        <v>2.3252719108017439E+90</v>
      </c>
      <c r="V2105">
        <f t="shared" si="604"/>
        <v>1.2265744086159599E+91</v>
      </c>
      <c r="W2105">
        <f t="shared" si="605"/>
        <v>0.18957446808510628</v>
      </c>
      <c r="X2105" s="225">
        <f t="shared" si="606"/>
        <v>0.78100303951368943</v>
      </c>
      <c r="Y2105">
        <f t="shared" si="607"/>
        <v>2.0219755746103093E+89</v>
      </c>
      <c r="Z2105">
        <f t="shared" si="608"/>
        <v>9.435187758584293E+89</v>
      </c>
      <c r="AA2105">
        <f t="shared" si="609"/>
        <v>0.21430157261795685</v>
      </c>
      <c r="AB2105">
        <f t="shared" si="610"/>
        <v>0.61615567596142773</v>
      </c>
    </row>
    <row r="2106" spans="1:28" hidden="1" x14ac:dyDescent="0.2">
      <c r="A2106"/>
      <c r="B2106"/>
      <c r="C2106"/>
      <c r="D2106"/>
      <c r="E2106"/>
      <c r="F2106"/>
      <c r="G2106"/>
      <c r="H2106"/>
      <c r="I2106"/>
      <c r="J2106"/>
      <c r="K2106"/>
      <c r="L2106"/>
      <c r="M2106"/>
      <c r="N2106"/>
      <c r="O2106">
        <f t="shared" si="611"/>
        <v>27</v>
      </c>
      <c r="P2106" s="224">
        <v>21</v>
      </c>
      <c r="Q2106">
        <f t="shared" si="599"/>
        <v>8.3266879853472738E+91</v>
      </c>
      <c r="R2106">
        <f t="shared" si="600"/>
        <v>3.3117509032630684E+92</v>
      </c>
      <c r="S2106">
        <f t="shared" si="601"/>
        <v>0.25142857142857539</v>
      </c>
      <c r="T2106" s="225">
        <f t="shared" si="602"/>
        <v>0.81142857142857849</v>
      </c>
      <c r="U2106">
        <f t="shared" si="603"/>
        <v>3.4694533272281122E+90</v>
      </c>
      <c r="V2106">
        <f t="shared" si="604"/>
        <v>1.2265744086159599E+91</v>
      </c>
      <c r="W2106">
        <f t="shared" si="605"/>
        <v>0.28285714285715191</v>
      </c>
      <c r="X2106" s="225">
        <f t="shared" si="606"/>
        <v>0.59142857142858318</v>
      </c>
      <c r="Y2106">
        <f t="shared" si="607"/>
        <v>2.2145446769540417E+89</v>
      </c>
      <c r="Z2106">
        <f t="shared" si="608"/>
        <v>9.435187758584293E+89</v>
      </c>
      <c r="AA2106">
        <f t="shared" si="609"/>
        <v>0.2347112462006081</v>
      </c>
      <c r="AB2106">
        <f t="shared" si="610"/>
        <v>0.40185410334347083</v>
      </c>
    </row>
    <row r="2107" spans="1:28" hidden="1" x14ac:dyDescent="0.2">
      <c r="A2107"/>
      <c r="B2107"/>
      <c r="C2107"/>
      <c r="D2107"/>
      <c r="E2107"/>
      <c r="F2107"/>
      <c r="G2107"/>
      <c r="H2107"/>
      <c r="I2107"/>
      <c r="J2107"/>
      <c r="K2107"/>
      <c r="L2107"/>
      <c r="M2107"/>
      <c r="N2107"/>
      <c r="O2107">
        <f t="shared" si="611"/>
        <v>27</v>
      </c>
      <c r="P2107" s="224">
        <v>22</v>
      </c>
      <c r="Q2107">
        <f t="shared" si="599"/>
        <v>1.8545805058273283E+92</v>
      </c>
      <c r="R2107">
        <f t="shared" si="600"/>
        <v>3.3117509032630684E+92</v>
      </c>
      <c r="S2107">
        <f t="shared" si="601"/>
        <v>0.56000000000000305</v>
      </c>
      <c r="T2107" s="225">
        <f t="shared" si="602"/>
        <v>0.56000000000000305</v>
      </c>
      <c r="U2107">
        <f t="shared" si="603"/>
        <v>3.784858175157852E+90</v>
      </c>
      <c r="V2107">
        <f t="shared" si="604"/>
        <v>1.2265744086159599E+91</v>
      </c>
      <c r="W2107">
        <f t="shared" si="605"/>
        <v>0.30857142857143127</v>
      </c>
      <c r="X2107" s="225">
        <f t="shared" si="606"/>
        <v>0.30857142857143127</v>
      </c>
      <c r="Y2107">
        <f t="shared" si="607"/>
        <v>1.5770242396491417E+89</v>
      </c>
      <c r="Z2107">
        <f t="shared" si="608"/>
        <v>9.435187758584293E+89</v>
      </c>
      <c r="AA2107">
        <f t="shared" si="609"/>
        <v>0.16714285714286273</v>
      </c>
      <c r="AB2107">
        <f t="shared" si="610"/>
        <v>0.16714285714286273</v>
      </c>
    </row>
    <row r="2108" spans="1:28" hidden="1" x14ac:dyDescent="0.2">
      <c r="A2108"/>
      <c r="B2108"/>
      <c r="C2108"/>
      <c r="D2108"/>
      <c r="E2108"/>
      <c r="F2108"/>
      <c r="G2108"/>
      <c r="H2108"/>
      <c r="I2108"/>
      <c r="J2108"/>
      <c r="K2108"/>
      <c r="L2108"/>
      <c r="M2108"/>
      <c r="N2108"/>
      <c r="O2108">
        <f t="shared" si="611"/>
        <v>27</v>
      </c>
      <c r="P2108" s="224">
        <v>23</v>
      </c>
      <c r="Q2108">
        <f t="shared" si="599"/>
        <v>0</v>
      </c>
      <c r="R2108">
        <f t="shared" si="600"/>
        <v>3.3117509032630684E+92</v>
      </c>
      <c r="S2108">
        <f t="shared" si="601"/>
        <v>0</v>
      </c>
      <c r="T2108" s="225">
        <v>0</v>
      </c>
      <c r="U2108">
        <f t="shared" si="603"/>
        <v>0</v>
      </c>
      <c r="V2108">
        <f t="shared" si="604"/>
        <v>1.2265744086159599E+91</v>
      </c>
      <c r="W2108">
        <f t="shared" si="605"/>
        <v>0</v>
      </c>
      <c r="X2108" s="225">
        <v>0</v>
      </c>
      <c r="Y2108">
        <f t="shared" si="607"/>
        <v>0</v>
      </c>
      <c r="Z2108">
        <f t="shared" si="608"/>
        <v>9.435187758584293E+89</v>
      </c>
      <c r="AA2108">
        <f t="shared" si="609"/>
        <v>0</v>
      </c>
      <c r="AB2108">
        <v>0</v>
      </c>
    </row>
    <row r="2109" spans="1:28" hidden="1" x14ac:dyDescent="0.2">
      <c r="A2109"/>
      <c r="B2109"/>
      <c r="C2109"/>
      <c r="D2109"/>
      <c r="E2109"/>
      <c r="F2109"/>
      <c r="G2109"/>
      <c r="H2109"/>
      <c r="I2109"/>
      <c r="J2109"/>
      <c r="K2109"/>
      <c r="L2109"/>
      <c r="M2109"/>
      <c r="N2109"/>
      <c r="O2109"/>
      <c r="P2109"/>
      <c r="Q2109"/>
      <c r="R2109"/>
      <c r="S2109"/>
      <c r="T2109"/>
      <c r="U2109"/>
      <c r="V2109"/>
      <c r="W2109"/>
      <c r="X2109"/>
      <c r="Y2109"/>
      <c r="Z2109"/>
      <c r="AA2109"/>
      <c r="AB2109"/>
    </row>
    <row r="2110" spans="1:28" hidden="1" x14ac:dyDescent="0.2">
      <c r="A2110"/>
      <c r="B2110"/>
      <c r="C2110"/>
      <c r="D2110"/>
      <c r="E2110"/>
      <c r="F2110"/>
      <c r="G2110"/>
      <c r="H2110"/>
      <c r="I2110"/>
      <c r="J2110"/>
      <c r="K2110"/>
      <c r="L2110"/>
      <c r="M2110"/>
      <c r="N2110"/>
      <c r="O2110" s="61" t="s">
        <v>72</v>
      </c>
      <c r="P2110"/>
      <c r="Q2110" s="62" t="s">
        <v>33</v>
      </c>
      <c r="R2110" s="62"/>
      <c r="S2110" s="62"/>
      <c r="T2110" s="225" t="s">
        <v>37</v>
      </c>
      <c r="U2110" s="62" t="s">
        <v>34</v>
      </c>
      <c r="V2110" s="62"/>
      <c r="W2110" s="62"/>
      <c r="X2110" s="225" t="s">
        <v>37</v>
      </c>
      <c r="Y2110" s="62" t="s">
        <v>35</v>
      </c>
      <c r="Z2110" s="62"/>
      <c r="AA2110" s="62"/>
      <c r="AB2110" s="62" t="s">
        <v>37</v>
      </c>
    </row>
    <row r="2111" spans="1:28" hidden="1" x14ac:dyDescent="0.2">
      <c r="A2111"/>
      <c r="B2111"/>
      <c r="C2111"/>
      <c r="D2111"/>
      <c r="E2111"/>
      <c r="F2111"/>
      <c r="G2111"/>
      <c r="H2111"/>
      <c r="I2111"/>
      <c r="J2111"/>
      <c r="K2111"/>
      <c r="L2111"/>
      <c r="M2111"/>
      <c r="N2111"/>
      <c r="O2111" t="s">
        <v>38</v>
      </c>
      <c r="P2111" t="s">
        <v>42</v>
      </c>
      <c r="Q2111" s="63" t="s">
        <v>43</v>
      </c>
      <c r="R2111" s="63" t="s">
        <v>44</v>
      </c>
      <c r="S2111" s="63" t="s">
        <v>45</v>
      </c>
      <c r="T2111" s="227" t="s">
        <v>40</v>
      </c>
      <c r="U2111" s="63" t="s">
        <v>43</v>
      </c>
      <c r="V2111" s="63" t="s">
        <v>44</v>
      </c>
      <c r="W2111" s="63" t="s">
        <v>45</v>
      </c>
      <c r="X2111" s="227" t="s">
        <v>40</v>
      </c>
      <c r="Y2111" s="63" t="s">
        <v>43</v>
      </c>
      <c r="Z2111" s="63" t="s">
        <v>44</v>
      </c>
      <c r="AA2111" s="63" t="s">
        <v>45</v>
      </c>
      <c r="AB2111" s="63" t="s">
        <v>40</v>
      </c>
    </row>
    <row r="2112" spans="1:28" hidden="1" x14ac:dyDescent="0.2">
      <c r="A2112"/>
      <c r="B2112"/>
      <c r="C2112"/>
      <c r="D2112"/>
      <c r="E2112"/>
      <c r="F2112"/>
      <c r="G2112"/>
      <c r="H2112"/>
      <c r="I2112"/>
      <c r="J2112"/>
      <c r="K2112"/>
      <c r="L2112"/>
      <c r="M2112"/>
      <c r="N2112"/>
      <c r="O2112">
        <v>28</v>
      </c>
      <c r="P2112" s="224">
        <v>0</v>
      </c>
      <c r="Q2112">
        <f t="shared" ref="Q2112:Q2134" si="612">IF(P2112&lt;=($B$8-O2112),EXP(GAMMALN(O2112+$C$9+$C$11))*COMBIN($B$8-O2112,P2112)*EXP(GAMMALN(P2112+O2112+$C$9))*EXP(GAMMALN($B$8-O2112-P2112+$C$11)),0)</f>
        <v>1.3772841643937291E+80</v>
      </c>
      <c r="R2112">
        <f t="shared" ref="R2112:R2134" si="613">EXP(GAMMALN(O2112+$C$9))*EXP(GAMMALN($C$11))*EXP(GAMMALN($B$8+$C$9+$C$11))</f>
        <v>9.2729025291367107E+93</v>
      </c>
      <c r="S2112">
        <f t="shared" ref="S2112:S2134" si="614">Q2112/R2112</f>
        <v>1.4852783797372145E-14</v>
      </c>
      <c r="T2112" s="225">
        <f t="shared" ref="T2112:T2133" si="615">IF(T2113=0,S2112,T2113+S2112)</f>
        <v>0.99999999999998612</v>
      </c>
      <c r="U2112">
        <f t="shared" ref="U2112:U2134" si="616">IF(P2112&lt;=($B$8-O2112),EXP(GAMMALN(O2112+$C$9+$C$11))*COMBIN($B$8-O2112,P2112)*EXP(GAMMALN(P2112+O2112-1+$C$9))*EXP(GAMMALN($B$8-O2112+1-P2112+$C$11)),0)</f>
        <v>1.0821518434522059E+80</v>
      </c>
      <c r="V2112">
        <f t="shared" ref="V2112:V2134" si="617">EXP(GAMMALN(O2112-1+$C$9))*EXP(GAMMALN($C$11+1))*EXP(GAMMALN($B$8+$C$9+$C$11))</f>
        <v>3.3117509032630684E+92</v>
      </c>
      <c r="W2112">
        <f t="shared" ref="W2112:W2134" si="618">U2112/V2112</f>
        <v>3.2676124354218841E-13</v>
      </c>
      <c r="X2112" s="225">
        <f t="shared" ref="X2112:X2133" si="619">IF(X2113=0,W2112,X2113+W2112)</f>
        <v>1.0000000000000111</v>
      </c>
      <c r="Y2112">
        <f t="shared" ref="Y2112:Y2134" si="620">IF(P2112&lt;=($B$8-O2112),EXP(GAMMALN(O2112+$C$9+$C$11))*COMBIN($B$8-O2112,P2112)*EXP(GAMMALN(P2112+O2112-2+$C$9))*EXP(GAMMALN($B$8-O2112+2-P2112+$C$11)),0)</f>
        <v>9.2183305182966339E+79</v>
      </c>
      <c r="Z2112">
        <f t="shared" ref="Z2112:Z2134" si="621">EXP(GAMMALN(O2112-2+$C$9))*EXP(GAMMALN($C$11+2))*EXP(GAMMALN($B$8+$C$9+$C$11))</f>
        <v>2.4531488172319198E+91</v>
      </c>
      <c r="AA2112">
        <f t="shared" ref="AA2112:AA2134" si="622">Y2112/Z2112</f>
        <v>3.7577543007351667E-12</v>
      </c>
      <c r="AB2112">
        <f t="shared" ref="AB2112:AB2133" si="623">IF(AB2113=0,AA2112,AB2113+AA2112)</f>
        <v>1.000000000000006</v>
      </c>
    </row>
    <row r="2113" spans="1:28" hidden="1" x14ac:dyDescent="0.2">
      <c r="A2113"/>
      <c r="B2113"/>
      <c r="C2113"/>
      <c r="D2113"/>
      <c r="E2113"/>
      <c r="F2113"/>
      <c r="G2113"/>
      <c r="H2113"/>
      <c r="I2113"/>
      <c r="J2113"/>
      <c r="K2113"/>
      <c r="L2113"/>
      <c r="M2113"/>
      <c r="N2113"/>
      <c r="O2113">
        <f t="shared" ref="O2113:O2134" si="624">O2112</f>
        <v>28</v>
      </c>
      <c r="P2113" s="224">
        <v>1</v>
      </c>
      <c r="Q2113">
        <f t="shared" si="612"/>
        <v>3.9941240767417613E+81</v>
      </c>
      <c r="R2113">
        <f t="shared" si="613"/>
        <v>9.2729025291367107E+93</v>
      </c>
      <c r="S2113">
        <f t="shared" si="614"/>
        <v>4.3073073012378647E-13</v>
      </c>
      <c r="T2113" s="225">
        <f t="shared" si="615"/>
        <v>0.99999999999997125</v>
      </c>
      <c r="U2113">
        <f t="shared" si="616"/>
        <v>2.8922967452268311E+81</v>
      </c>
      <c r="V2113">
        <f t="shared" si="617"/>
        <v>3.3117509032630684E+92</v>
      </c>
      <c r="W2113">
        <f t="shared" si="618"/>
        <v>8.7334368728549327E-12</v>
      </c>
      <c r="X2113" s="225">
        <f t="shared" si="619"/>
        <v>0.99999999999968436</v>
      </c>
      <c r="Y2113">
        <f t="shared" si="620"/>
        <v>2.2725188712496326E+81</v>
      </c>
      <c r="Z2113">
        <f t="shared" si="621"/>
        <v>2.4531488172319198E+91</v>
      </c>
      <c r="AA2113">
        <f t="shared" si="622"/>
        <v>9.2636812544209761E-11</v>
      </c>
      <c r="AB2113">
        <f t="shared" si="623"/>
        <v>0.99999999999624822</v>
      </c>
    </row>
    <row r="2114" spans="1:28" hidden="1" x14ac:dyDescent="0.2">
      <c r="A2114"/>
      <c r="B2114"/>
      <c r="C2114"/>
      <c r="D2114"/>
      <c r="E2114"/>
      <c r="F2114"/>
      <c r="G2114"/>
      <c r="H2114"/>
      <c r="I2114"/>
      <c r="J2114"/>
      <c r="K2114"/>
      <c r="L2114"/>
      <c r="M2114"/>
      <c r="N2114"/>
      <c r="O2114">
        <f t="shared" si="624"/>
        <v>28</v>
      </c>
      <c r="P2114" s="224">
        <v>2</v>
      </c>
      <c r="Q2114">
        <f t="shared" si="612"/>
        <v>5.9911861151126598E+82</v>
      </c>
      <c r="R2114">
        <f t="shared" si="613"/>
        <v>9.2729025291367107E+93</v>
      </c>
      <c r="S2114">
        <f t="shared" si="614"/>
        <v>6.4609609518568162E-12</v>
      </c>
      <c r="T2114" s="225">
        <f t="shared" si="615"/>
        <v>0.99999999999954048</v>
      </c>
      <c r="U2114">
        <f t="shared" si="616"/>
        <v>3.9941240767417615E+82</v>
      </c>
      <c r="V2114">
        <f t="shared" si="617"/>
        <v>3.3117509032630684E+92</v>
      </c>
      <c r="W2114">
        <f t="shared" si="618"/>
        <v>1.2060460443466177E-10</v>
      </c>
      <c r="X2114" s="225">
        <f t="shared" si="619"/>
        <v>0.99999999999095091</v>
      </c>
      <c r="Y2114">
        <f t="shared" si="620"/>
        <v>2.8922967452268313E+82</v>
      </c>
      <c r="Z2114">
        <f t="shared" si="621"/>
        <v>2.4531488172319198E+91</v>
      </c>
      <c r="AA2114">
        <f t="shared" si="622"/>
        <v>1.1790139778354077E-9</v>
      </c>
      <c r="AB2114">
        <f t="shared" si="623"/>
        <v>0.99999999990361144</v>
      </c>
    </row>
    <row r="2115" spans="1:28" hidden="1" x14ac:dyDescent="0.2">
      <c r="A2115"/>
      <c r="B2115"/>
      <c r="C2115"/>
      <c r="D2115"/>
      <c r="E2115"/>
      <c r="F2115"/>
      <c r="G2115"/>
      <c r="H2115"/>
      <c r="I2115"/>
      <c r="J2115"/>
      <c r="K2115"/>
      <c r="L2115"/>
      <c r="M2115"/>
      <c r="N2115"/>
      <c r="O2115">
        <f t="shared" si="624"/>
        <v>28</v>
      </c>
      <c r="P2115" s="224">
        <v>3</v>
      </c>
      <c r="Q2115">
        <f t="shared" si="612"/>
        <v>6.1908923189497559E+83</v>
      </c>
      <c r="R2115">
        <f t="shared" si="613"/>
        <v>9.2729025291367107E+93</v>
      </c>
      <c r="S2115">
        <f t="shared" si="614"/>
        <v>6.676326316918718E-11</v>
      </c>
      <c r="T2115" s="225">
        <f t="shared" si="615"/>
        <v>0.99999999999307954</v>
      </c>
      <c r="U2115">
        <f t="shared" si="616"/>
        <v>3.794417872904685E+83</v>
      </c>
      <c r="V2115">
        <f t="shared" si="617"/>
        <v>3.3117509032630684E+92</v>
      </c>
      <c r="W2115">
        <f t="shared" si="618"/>
        <v>1.1457437421292902E-9</v>
      </c>
      <c r="X2115" s="225">
        <f t="shared" si="619"/>
        <v>0.99999999987034627</v>
      </c>
      <c r="Y2115">
        <f t="shared" si="620"/>
        <v>2.5296119152697826E+83</v>
      </c>
      <c r="Z2115">
        <f t="shared" si="621"/>
        <v>2.4531488172319198E+91</v>
      </c>
      <c r="AA2115">
        <f t="shared" si="622"/>
        <v>1.0311693679163509E-8</v>
      </c>
      <c r="AB2115">
        <f t="shared" si="623"/>
        <v>0.99999999872459744</v>
      </c>
    </row>
    <row r="2116" spans="1:28" hidden="1" x14ac:dyDescent="0.2">
      <c r="A2116"/>
      <c r="B2116"/>
      <c r="C2116"/>
      <c r="D2116"/>
      <c r="E2116"/>
      <c r="F2116"/>
      <c r="G2116"/>
      <c r="H2116"/>
      <c r="I2116"/>
      <c r="J2116"/>
      <c r="K2116"/>
      <c r="L2116"/>
      <c r="M2116"/>
      <c r="N2116"/>
      <c r="O2116">
        <f t="shared" si="624"/>
        <v>28</v>
      </c>
      <c r="P2116" s="224">
        <v>4</v>
      </c>
      <c r="Q2116">
        <f t="shared" si="612"/>
        <v>4.9527138551597944E+84</v>
      </c>
      <c r="R2116">
        <f t="shared" si="613"/>
        <v>9.2729025291367107E+93</v>
      </c>
      <c r="S2116">
        <f t="shared" si="614"/>
        <v>5.3410610535349631E-10</v>
      </c>
      <c r="T2116" s="225">
        <f t="shared" si="615"/>
        <v>0.99999999992631627</v>
      </c>
      <c r="U2116">
        <f t="shared" si="616"/>
        <v>2.7859015435273896E+84</v>
      </c>
      <c r="V2116">
        <f t="shared" si="617"/>
        <v>3.3117509032630684E+92</v>
      </c>
      <c r="W2116">
        <f t="shared" si="618"/>
        <v>8.4121711593176903E-9</v>
      </c>
      <c r="X2116" s="225">
        <f t="shared" si="619"/>
        <v>0.99999999872460255</v>
      </c>
      <c r="Y2116">
        <f t="shared" si="620"/>
        <v>1.7074880428071082E+84</v>
      </c>
      <c r="Z2116">
        <f t="shared" si="621"/>
        <v>2.4531488172319198E+91</v>
      </c>
      <c r="AA2116">
        <f t="shared" si="622"/>
        <v>6.9603932334353892E-8</v>
      </c>
      <c r="AB2116">
        <f t="shared" si="623"/>
        <v>0.99999998841290372</v>
      </c>
    </row>
    <row r="2117" spans="1:28" hidden="1" x14ac:dyDescent="0.2">
      <c r="A2117"/>
      <c r="B2117"/>
      <c r="C2117"/>
      <c r="D2117"/>
      <c r="E2117"/>
      <c r="F2117"/>
      <c r="G2117"/>
      <c r="H2117"/>
      <c r="I2117"/>
      <c r="J2117"/>
      <c r="K2117"/>
      <c r="L2117"/>
      <c r="M2117"/>
      <c r="N2117"/>
      <c r="O2117">
        <f t="shared" si="624"/>
        <v>28</v>
      </c>
      <c r="P2117" s="224">
        <v>5</v>
      </c>
      <c r="Q2117">
        <f t="shared" si="612"/>
        <v>3.2687911444055351E+85</v>
      </c>
      <c r="R2117">
        <f t="shared" si="613"/>
        <v>9.2729025291367107E+93</v>
      </c>
      <c r="S2117">
        <f t="shared" si="614"/>
        <v>3.5251002953331519E-9</v>
      </c>
      <c r="T2117" s="225">
        <f t="shared" si="615"/>
        <v>0.99999999939221018</v>
      </c>
      <c r="U2117">
        <f t="shared" si="616"/>
        <v>1.6839227107543302E+85</v>
      </c>
      <c r="V2117">
        <f t="shared" si="617"/>
        <v>3.3117509032630684E+92</v>
      </c>
      <c r="W2117">
        <f t="shared" si="618"/>
        <v>5.0846901229653505E-8</v>
      </c>
      <c r="X2117" s="225">
        <f t="shared" si="619"/>
        <v>0.99999999031243136</v>
      </c>
      <c r="Y2117">
        <f t="shared" si="620"/>
        <v>9.472065247993126E+84</v>
      </c>
      <c r="Z2117">
        <f t="shared" si="621"/>
        <v>2.4531488172319198E+91</v>
      </c>
      <c r="AA2117">
        <f t="shared" si="622"/>
        <v>3.8611865621267935E-7</v>
      </c>
      <c r="AB2117">
        <f t="shared" si="623"/>
        <v>0.99999991880897143</v>
      </c>
    </row>
    <row r="2118" spans="1:28" hidden="1" x14ac:dyDescent="0.2">
      <c r="A2118"/>
      <c r="B2118"/>
      <c r="C2118"/>
      <c r="D2118"/>
      <c r="E2118"/>
      <c r="F2118"/>
      <c r="G2118"/>
      <c r="H2118"/>
      <c r="I2118"/>
      <c r="J2118"/>
      <c r="K2118"/>
      <c r="L2118"/>
      <c r="M2118"/>
      <c r="N2118"/>
      <c r="O2118">
        <f t="shared" si="624"/>
        <v>28</v>
      </c>
      <c r="P2118" s="224">
        <v>6</v>
      </c>
      <c r="Q2118">
        <f t="shared" si="612"/>
        <v>1.8523149818297581E+86</v>
      </c>
      <c r="R2118">
        <f t="shared" si="613"/>
        <v>9.2729025291367107E+93</v>
      </c>
      <c r="S2118">
        <f t="shared" si="614"/>
        <v>1.9975568340220707E-8</v>
      </c>
      <c r="T2118" s="225">
        <f t="shared" si="615"/>
        <v>0.99999999586710986</v>
      </c>
      <c r="U2118">
        <f t="shared" si="616"/>
        <v>8.7167763850814252E+85</v>
      </c>
      <c r="V2118">
        <f t="shared" si="617"/>
        <v>3.3117509032630684E+92</v>
      </c>
      <c r="W2118">
        <f t="shared" si="618"/>
        <v>2.6320748871821203E-7</v>
      </c>
      <c r="X2118" s="225">
        <f t="shared" si="619"/>
        <v>0.99999993946553012</v>
      </c>
      <c r="Y2118">
        <f t="shared" si="620"/>
        <v>4.4904605620115469E+85</v>
      </c>
      <c r="Z2118">
        <f t="shared" si="621"/>
        <v>2.4531488172319198E+91</v>
      </c>
      <c r="AA2118">
        <f t="shared" si="622"/>
        <v>1.8304884442675132E-6</v>
      </c>
      <c r="AB2118">
        <f t="shared" si="623"/>
        <v>0.99999953269031527</v>
      </c>
    </row>
    <row r="2119" spans="1:28" hidden="1" x14ac:dyDescent="0.2">
      <c r="A2119"/>
      <c r="B2119"/>
      <c r="C2119"/>
      <c r="D2119"/>
      <c r="E2119"/>
      <c r="F2119"/>
      <c r="G2119"/>
      <c r="H2119"/>
      <c r="I2119"/>
      <c r="J2119"/>
      <c r="K2119"/>
      <c r="L2119"/>
      <c r="M2119"/>
      <c r="N2119"/>
      <c r="O2119">
        <f t="shared" si="624"/>
        <v>28</v>
      </c>
      <c r="P2119" s="224">
        <v>7</v>
      </c>
      <c r="Q2119">
        <f t="shared" si="612"/>
        <v>9.261574909148766E+86</v>
      </c>
      <c r="R2119">
        <f t="shared" si="613"/>
        <v>9.2729025291367107E+93</v>
      </c>
      <c r="S2119">
        <f t="shared" si="614"/>
        <v>9.9877841701103274E-8</v>
      </c>
      <c r="T2119" s="225">
        <f t="shared" si="615"/>
        <v>0.99999997589154155</v>
      </c>
      <c r="U2119">
        <f t="shared" si="616"/>
        <v>3.9692463896351965E+86</v>
      </c>
      <c r="V2119">
        <f t="shared" si="617"/>
        <v>3.3117509032630684E+92</v>
      </c>
      <c r="W2119">
        <f t="shared" si="618"/>
        <v>1.1985341004132581E-6</v>
      </c>
      <c r="X2119" s="225">
        <f t="shared" si="619"/>
        <v>0.99999967625804143</v>
      </c>
      <c r="Y2119">
        <f t="shared" si="620"/>
        <v>1.8678806539460201E+86</v>
      </c>
      <c r="Z2119">
        <f t="shared" si="621"/>
        <v>2.4531488172319198E+91</v>
      </c>
      <c r="AA2119">
        <f t="shared" si="622"/>
        <v>7.6142166379196525E-6</v>
      </c>
      <c r="AB2119">
        <f t="shared" si="623"/>
        <v>0.99999770220187101</v>
      </c>
    </row>
    <row r="2120" spans="1:28" hidden="1" x14ac:dyDescent="0.2">
      <c r="A2120"/>
      <c r="B2120"/>
      <c r="C2120"/>
      <c r="D2120"/>
      <c r="E2120"/>
      <c r="F2120"/>
      <c r="G2120"/>
      <c r="H2120"/>
      <c r="I2120"/>
      <c r="J2120"/>
      <c r="K2120"/>
      <c r="L2120"/>
      <c r="M2120"/>
      <c r="N2120"/>
      <c r="O2120">
        <f t="shared" si="624"/>
        <v>28</v>
      </c>
      <c r="P2120" s="224">
        <v>8</v>
      </c>
      <c r="Q2120">
        <f t="shared" si="612"/>
        <v>4.1677087091169844E+87</v>
      </c>
      <c r="R2120">
        <f t="shared" si="613"/>
        <v>9.2729025291367107E+93</v>
      </c>
      <c r="S2120">
        <f t="shared" si="614"/>
        <v>4.4945028765496905E-7</v>
      </c>
      <c r="T2120" s="225">
        <f t="shared" si="615"/>
        <v>0.99999987601369988</v>
      </c>
      <c r="U2120">
        <f t="shared" si="616"/>
        <v>1.6207756091010341E+87</v>
      </c>
      <c r="V2120">
        <f t="shared" si="617"/>
        <v>3.3117509032630684E+92</v>
      </c>
      <c r="W2120">
        <f t="shared" si="618"/>
        <v>4.8940142433541235E-6</v>
      </c>
      <c r="X2120" s="225">
        <f t="shared" si="619"/>
        <v>0.99999847772394101</v>
      </c>
      <c r="Y2120">
        <f t="shared" si="620"/>
        <v>6.9461811818615936E+86</v>
      </c>
      <c r="Z2120">
        <f t="shared" si="621"/>
        <v>2.4531488172319198E+91</v>
      </c>
      <c r="AA2120">
        <f t="shared" si="622"/>
        <v>2.8315368122263022E-5</v>
      </c>
      <c r="AB2120">
        <f t="shared" si="623"/>
        <v>0.99999008798523303</v>
      </c>
    </row>
    <row r="2121" spans="1:28" hidden="1" x14ac:dyDescent="0.2">
      <c r="A2121"/>
      <c r="B2121"/>
      <c r="C2121"/>
      <c r="D2121"/>
      <c r="E2121"/>
      <c r="F2121"/>
      <c r="G2121"/>
      <c r="H2121"/>
      <c r="I2121"/>
      <c r="J2121"/>
      <c r="K2121"/>
      <c r="L2121"/>
      <c r="M2121"/>
      <c r="N2121"/>
      <c r="O2121">
        <f t="shared" si="624"/>
        <v>28</v>
      </c>
      <c r="P2121" s="224">
        <v>9</v>
      </c>
      <c r="Q2121">
        <f t="shared" si="612"/>
        <v>1.7133913581924921E+88</v>
      </c>
      <c r="R2121">
        <f t="shared" si="613"/>
        <v>9.2729025291367107E+93</v>
      </c>
      <c r="S2121">
        <f t="shared" si="614"/>
        <v>1.8477400714703787E-6</v>
      </c>
      <c r="T2121" s="225">
        <f t="shared" si="615"/>
        <v>0.99999942656341223</v>
      </c>
      <c r="U2121">
        <f t="shared" si="616"/>
        <v>6.020023690946756E+87</v>
      </c>
      <c r="V2121">
        <f t="shared" si="617"/>
        <v>3.3117509032630684E+92</v>
      </c>
      <c r="W2121">
        <f t="shared" si="618"/>
        <v>1.8177767189601204E-5</v>
      </c>
      <c r="X2121" s="225">
        <f t="shared" si="619"/>
        <v>0.99999358370969771</v>
      </c>
      <c r="Y2121">
        <f t="shared" si="620"/>
        <v>2.3411203242570499E+87</v>
      </c>
      <c r="Z2121">
        <f t="shared" si="621"/>
        <v>2.4531488172319198E+91</v>
      </c>
      <c r="AA2121">
        <f t="shared" si="622"/>
        <v>9.5433277745404766E-5</v>
      </c>
      <c r="AB2121">
        <f t="shared" si="623"/>
        <v>0.99996177261711072</v>
      </c>
    </row>
    <row r="2122" spans="1:28" hidden="1" x14ac:dyDescent="0.2">
      <c r="A2122"/>
      <c r="B2122"/>
      <c r="C2122"/>
      <c r="D2122"/>
      <c r="E2122"/>
      <c r="F2122"/>
      <c r="G2122"/>
      <c r="H2122"/>
      <c r="I2122"/>
      <c r="J2122"/>
      <c r="K2122"/>
      <c r="L2122"/>
      <c r="M2122"/>
      <c r="N2122"/>
      <c r="O2122">
        <f t="shared" si="624"/>
        <v>28</v>
      </c>
      <c r="P2122" s="224">
        <v>10</v>
      </c>
      <c r="Q2122">
        <f t="shared" si="612"/>
        <v>6.510887161131668E+88</v>
      </c>
      <c r="R2122">
        <f t="shared" si="613"/>
        <v>9.2729025291367107E+93</v>
      </c>
      <c r="S2122">
        <f t="shared" si="614"/>
        <v>7.0214122715876524E-6</v>
      </c>
      <c r="T2122" s="225">
        <f t="shared" si="615"/>
        <v>0.99999757882334073</v>
      </c>
      <c r="U2122">
        <f t="shared" si="616"/>
        <v>2.0560696298309903E+88</v>
      </c>
      <c r="V2122">
        <f t="shared" si="617"/>
        <v>3.3117509032630684E+92</v>
      </c>
      <c r="W2122">
        <f t="shared" si="618"/>
        <v>6.2084066401405516E-5</v>
      </c>
      <c r="X2122" s="225">
        <f t="shared" si="619"/>
        <v>0.99997540594250811</v>
      </c>
      <c r="Y2122">
        <f t="shared" si="620"/>
        <v>7.2240284291361057E+87</v>
      </c>
      <c r="Z2122">
        <f t="shared" si="621"/>
        <v>2.4531488172319198E+91</v>
      </c>
      <c r="AA2122">
        <f t="shared" si="622"/>
        <v>2.9447982847153741E-4</v>
      </c>
      <c r="AB2122">
        <f t="shared" si="623"/>
        <v>0.99986633933936531</v>
      </c>
    </row>
    <row r="2123" spans="1:28" hidden="1" x14ac:dyDescent="0.2">
      <c r="A2123"/>
      <c r="B2123"/>
      <c r="C2123"/>
      <c r="D2123"/>
      <c r="E2123"/>
      <c r="F2123"/>
      <c r="G2123"/>
      <c r="H2123"/>
      <c r="I2123"/>
      <c r="J2123"/>
      <c r="K2123"/>
      <c r="L2123"/>
      <c r="M2123"/>
      <c r="N2123"/>
      <c r="O2123">
        <f t="shared" si="624"/>
        <v>28</v>
      </c>
      <c r="P2123" s="224">
        <v>11</v>
      </c>
      <c r="Q2123">
        <f t="shared" si="612"/>
        <v>2.308405448037564E+89</v>
      </c>
      <c r="R2123">
        <f t="shared" si="613"/>
        <v>9.2729025291367107E+93</v>
      </c>
      <c r="S2123">
        <f t="shared" si="614"/>
        <v>2.4894098053810472E-5</v>
      </c>
      <c r="T2123" s="225">
        <f t="shared" si="615"/>
        <v>0.99999055741106913</v>
      </c>
      <c r="U2123">
        <f t="shared" si="616"/>
        <v>6.510887161131668E+88</v>
      </c>
      <c r="V2123">
        <f t="shared" si="617"/>
        <v>3.3117509032630684E+92</v>
      </c>
      <c r="W2123">
        <f t="shared" si="618"/>
        <v>1.965995436044568E-4</v>
      </c>
      <c r="X2123" s="225">
        <f t="shared" si="619"/>
        <v>0.99991332187610671</v>
      </c>
      <c r="Y2123">
        <f t="shared" si="620"/>
        <v>2.0560696298309903E+88</v>
      </c>
      <c r="Z2123">
        <f t="shared" si="621"/>
        <v>2.4531488172319198E+91</v>
      </c>
      <c r="AA2123">
        <f t="shared" si="622"/>
        <v>8.381348964189685E-4</v>
      </c>
      <c r="AB2123">
        <f t="shared" si="623"/>
        <v>0.99957185951089378</v>
      </c>
    </row>
    <row r="2124" spans="1:28" hidden="1" x14ac:dyDescent="0.2">
      <c r="A2124"/>
      <c r="B2124"/>
      <c r="C2124"/>
      <c r="D2124"/>
      <c r="E2124"/>
      <c r="F2124"/>
      <c r="G2124"/>
      <c r="H2124"/>
      <c r="I2124"/>
      <c r="J2124"/>
      <c r="K2124"/>
      <c r="L2124"/>
      <c r="M2124"/>
      <c r="N2124"/>
      <c r="O2124">
        <f t="shared" si="624"/>
        <v>28</v>
      </c>
      <c r="P2124" s="224">
        <v>12</v>
      </c>
      <c r="Q2124">
        <f t="shared" si="612"/>
        <v>7.6946848267919394E+89</v>
      </c>
      <c r="R2124">
        <f t="shared" si="613"/>
        <v>9.2729025291367107E+93</v>
      </c>
      <c r="S2124">
        <f t="shared" si="614"/>
        <v>8.2980326846035556E-5</v>
      </c>
      <c r="T2124" s="225">
        <f t="shared" si="615"/>
        <v>0.99996566331301528</v>
      </c>
      <c r="U2124">
        <f t="shared" si="616"/>
        <v>1.9236712066979702E+89</v>
      </c>
      <c r="V2124">
        <f t="shared" si="617"/>
        <v>3.3117509032630684E+92</v>
      </c>
      <c r="W2124">
        <f t="shared" si="618"/>
        <v>5.8086228792225193E-4</v>
      </c>
      <c r="X2124" s="225">
        <f t="shared" si="619"/>
        <v>0.99971672233250231</v>
      </c>
      <c r="Y2124">
        <f t="shared" si="620"/>
        <v>5.4257393009430578E+88</v>
      </c>
      <c r="Z2124">
        <f t="shared" si="621"/>
        <v>2.4531488172319198E+91</v>
      </c>
      <c r="AA2124">
        <f t="shared" si="622"/>
        <v>2.2117448655501241E-3</v>
      </c>
      <c r="AB2124">
        <f t="shared" si="623"/>
        <v>0.99873372461447485</v>
      </c>
    </row>
    <row r="2125" spans="1:28" hidden="1" x14ac:dyDescent="0.2">
      <c r="A2125"/>
      <c r="B2125"/>
      <c r="C2125"/>
      <c r="D2125"/>
      <c r="E2125"/>
      <c r="F2125"/>
      <c r="G2125"/>
      <c r="H2125"/>
      <c r="I2125"/>
      <c r="J2125"/>
      <c r="K2125"/>
      <c r="L2125"/>
      <c r="M2125"/>
      <c r="N2125"/>
      <c r="O2125">
        <f t="shared" si="624"/>
        <v>28</v>
      </c>
      <c r="P2125" s="224">
        <v>13</v>
      </c>
      <c r="Q2125">
        <f t="shared" si="612"/>
        <v>2.4267852146035987E+90</v>
      </c>
      <c r="R2125">
        <f t="shared" si="613"/>
        <v>9.2729025291367107E+93</v>
      </c>
      <c r="S2125">
        <f t="shared" si="614"/>
        <v>2.6170718466826459E-4</v>
      </c>
      <c r="T2125" s="225">
        <f t="shared" si="615"/>
        <v>0.99988268298616922</v>
      </c>
      <c r="U2125">
        <f t="shared" si="616"/>
        <v>5.327089495471341E+89</v>
      </c>
      <c r="V2125">
        <f t="shared" si="617"/>
        <v>3.3117509032630684E+92</v>
      </c>
      <c r="W2125">
        <f t="shared" si="618"/>
        <v>1.608541720400094E-3</v>
      </c>
      <c r="X2125" s="225">
        <f t="shared" si="619"/>
        <v>0.9991358600445801</v>
      </c>
      <c r="Y2125">
        <f t="shared" si="620"/>
        <v>1.3317723738678254E+89</v>
      </c>
      <c r="Z2125">
        <f t="shared" si="621"/>
        <v>2.4531488172319198E+91</v>
      </c>
      <c r="AA2125">
        <f t="shared" si="622"/>
        <v>5.4288283063502387E-3</v>
      </c>
      <c r="AB2125">
        <f t="shared" si="623"/>
        <v>0.99652197974892476</v>
      </c>
    </row>
    <row r="2126" spans="1:28" hidden="1" x14ac:dyDescent="0.2">
      <c r="A2126"/>
      <c r="B2126"/>
      <c r="C2126"/>
      <c r="D2126"/>
      <c r="E2126"/>
      <c r="F2126"/>
      <c r="G2126"/>
      <c r="H2126"/>
      <c r="I2126"/>
      <c r="J2126"/>
      <c r="K2126"/>
      <c r="L2126"/>
      <c r="M2126"/>
      <c r="N2126"/>
      <c r="O2126">
        <f t="shared" si="624"/>
        <v>28</v>
      </c>
      <c r="P2126" s="224">
        <v>14</v>
      </c>
      <c r="Q2126">
        <f t="shared" si="612"/>
        <v>7.2803556438107278E+90</v>
      </c>
      <c r="R2126">
        <f t="shared" si="613"/>
        <v>9.2729025291367107E+93</v>
      </c>
      <c r="S2126">
        <f t="shared" si="614"/>
        <v>7.8512155400478633E-4</v>
      </c>
      <c r="T2126" s="225">
        <f t="shared" si="615"/>
        <v>0.999620975801501</v>
      </c>
      <c r="U2126">
        <f t="shared" si="616"/>
        <v>1.3867344083449136E+90</v>
      </c>
      <c r="V2126">
        <f t="shared" si="617"/>
        <v>3.3117509032630684E+92</v>
      </c>
      <c r="W2126">
        <f t="shared" si="618"/>
        <v>4.1873149546922872E-3</v>
      </c>
      <c r="X2126" s="225">
        <f t="shared" si="619"/>
        <v>0.99752731832417996</v>
      </c>
      <c r="Y2126">
        <f t="shared" si="620"/>
        <v>3.0440511402693382E+89</v>
      </c>
      <c r="Z2126">
        <f t="shared" si="621"/>
        <v>2.4531488172319198E+91</v>
      </c>
      <c r="AA2126">
        <f t="shared" si="622"/>
        <v>1.2408750414514925E-2</v>
      </c>
      <c r="AB2126">
        <f t="shared" si="623"/>
        <v>0.99109315144257448</v>
      </c>
    </row>
    <row r="2127" spans="1:28" hidden="1" x14ac:dyDescent="0.2">
      <c r="A2127"/>
      <c r="B2127"/>
      <c r="C2127"/>
      <c r="D2127"/>
      <c r="E2127"/>
      <c r="F2127"/>
      <c r="G2127"/>
      <c r="H2127"/>
      <c r="I2127"/>
      <c r="J2127"/>
      <c r="K2127"/>
      <c r="L2127"/>
      <c r="M2127"/>
      <c r="N2127"/>
      <c r="O2127">
        <f t="shared" si="624"/>
        <v>28</v>
      </c>
      <c r="P2127" s="224">
        <v>15</v>
      </c>
      <c r="Q2127">
        <f t="shared" si="612"/>
        <v>2.0870352845591219E+91</v>
      </c>
      <c r="R2127">
        <f t="shared" si="613"/>
        <v>9.2729025291367107E+93</v>
      </c>
      <c r="S2127">
        <f t="shared" si="614"/>
        <v>2.2506817881471045E-3</v>
      </c>
      <c r="T2127" s="225">
        <f t="shared" si="615"/>
        <v>0.99883585424749621</v>
      </c>
      <c r="U2127">
        <f t="shared" si="616"/>
        <v>3.3974993004450061E+90</v>
      </c>
      <c r="V2127">
        <f t="shared" si="617"/>
        <v>3.3117509032630684E+92</v>
      </c>
      <c r="W2127">
        <f t="shared" si="618"/>
        <v>1.0258921638996006E-2</v>
      </c>
      <c r="X2127" s="225">
        <f t="shared" si="619"/>
        <v>0.99334000336948769</v>
      </c>
      <c r="Y2127">
        <f t="shared" si="620"/>
        <v>6.4714272389429301E+89</v>
      </c>
      <c r="Z2127">
        <f t="shared" si="621"/>
        <v>2.4531488172319198E+91</v>
      </c>
      <c r="AA2127">
        <f t="shared" si="622"/>
        <v>2.6380084214561221E-2</v>
      </c>
      <c r="AB2127">
        <f t="shared" si="623"/>
        <v>0.97868440102805954</v>
      </c>
    </row>
    <row r="2128" spans="1:28" hidden="1" x14ac:dyDescent="0.2">
      <c r="A2128"/>
      <c r="B2128"/>
      <c r="C2128"/>
      <c r="D2128"/>
      <c r="E2128"/>
      <c r="F2128"/>
      <c r="G2128"/>
      <c r="H2128"/>
      <c r="I2128"/>
      <c r="J2128"/>
      <c r="K2128"/>
      <c r="L2128"/>
      <c r="M2128"/>
      <c r="N2128"/>
      <c r="O2128">
        <f t="shared" si="624"/>
        <v>28</v>
      </c>
      <c r="P2128" s="224">
        <v>16</v>
      </c>
      <c r="Q2128">
        <f t="shared" si="612"/>
        <v>5.7393470325374934E+91</v>
      </c>
      <c r="R2128">
        <f t="shared" si="613"/>
        <v>9.2729025291367107E+93</v>
      </c>
      <c r="S2128">
        <f t="shared" si="614"/>
        <v>6.1893749174044381E-3</v>
      </c>
      <c r="T2128" s="225">
        <f t="shared" si="615"/>
        <v>0.99658517245934908</v>
      </c>
      <c r="U2128">
        <f t="shared" si="616"/>
        <v>7.8263823170967072E+90</v>
      </c>
      <c r="V2128">
        <f t="shared" si="617"/>
        <v>3.3117509032630684E+92</v>
      </c>
      <c r="W2128">
        <f t="shared" si="618"/>
        <v>2.3632158775544899E-2</v>
      </c>
      <c r="X2128" s="225">
        <f t="shared" si="619"/>
        <v>0.98308108173049169</v>
      </c>
      <c r="Y2128">
        <f t="shared" si="620"/>
        <v>1.2740622376668774E+90</v>
      </c>
      <c r="Z2128">
        <f t="shared" si="621"/>
        <v>2.4531488172319198E+91</v>
      </c>
      <c r="AA2128">
        <f t="shared" si="622"/>
        <v>5.193579079741692E-2</v>
      </c>
      <c r="AB2128">
        <f t="shared" si="623"/>
        <v>0.95230431681349836</v>
      </c>
    </row>
    <row r="2129" spans="1:28" hidden="1" x14ac:dyDescent="0.2">
      <c r="A2129"/>
      <c r="B2129"/>
      <c r="C2129"/>
      <c r="D2129"/>
      <c r="E2129"/>
      <c r="F2129"/>
      <c r="G2129"/>
      <c r="H2129"/>
      <c r="I2129"/>
      <c r="J2129"/>
      <c r="K2129"/>
      <c r="L2129"/>
      <c r="M2129"/>
      <c r="N2129"/>
      <c r="O2129">
        <f t="shared" si="624"/>
        <v>28</v>
      </c>
      <c r="P2129" s="224">
        <v>17</v>
      </c>
      <c r="Q2129">
        <f t="shared" si="612"/>
        <v>1.5192389203776342E+92</v>
      </c>
      <c r="R2129">
        <f t="shared" si="613"/>
        <v>9.2729025291367107E+93</v>
      </c>
      <c r="S2129">
        <f t="shared" si="614"/>
        <v>1.6383639487247716E-2</v>
      </c>
      <c r="T2129" s="225">
        <f t="shared" si="615"/>
        <v>0.99039579754194462</v>
      </c>
      <c r="U2129">
        <f t="shared" si="616"/>
        <v>1.6880432448639685E+91</v>
      </c>
      <c r="V2129">
        <f t="shared" si="617"/>
        <v>3.3117509032630684E+92</v>
      </c>
      <c r="W2129">
        <f t="shared" si="618"/>
        <v>5.0971322849213671E-2</v>
      </c>
      <c r="X2129" s="225">
        <f t="shared" si="619"/>
        <v>0.95944892295494677</v>
      </c>
      <c r="Y2129">
        <f t="shared" si="620"/>
        <v>2.3018771520872668E+90</v>
      </c>
      <c r="Z2129">
        <f t="shared" si="621"/>
        <v>2.4531488172319198E+91</v>
      </c>
      <c r="AA2129">
        <f t="shared" si="622"/>
        <v>9.3833571608780558E-2</v>
      </c>
      <c r="AB2129">
        <f t="shared" si="623"/>
        <v>0.90036852601608142</v>
      </c>
    </row>
    <row r="2130" spans="1:28" hidden="1" x14ac:dyDescent="0.2">
      <c r="A2130"/>
      <c r="B2130"/>
      <c r="C2130"/>
      <c r="D2130"/>
      <c r="E2130"/>
      <c r="F2130"/>
      <c r="G2130"/>
      <c r="H2130"/>
      <c r="I2130"/>
      <c r="J2130"/>
      <c r="K2130"/>
      <c r="L2130"/>
      <c r="M2130"/>
      <c r="N2130"/>
      <c r="O2130">
        <f t="shared" si="624"/>
        <v>28</v>
      </c>
      <c r="P2130" s="224">
        <v>18</v>
      </c>
      <c r="Q2130">
        <f t="shared" si="612"/>
        <v>3.8824994631871012E+92</v>
      </c>
      <c r="R2130">
        <f t="shared" si="613"/>
        <v>9.2729025291367107E+93</v>
      </c>
      <c r="S2130">
        <f t="shared" si="614"/>
        <v>4.1869300911853265E-2</v>
      </c>
      <c r="T2130" s="225">
        <f t="shared" si="615"/>
        <v>0.97401215805469687</v>
      </c>
      <c r="U2130">
        <f t="shared" si="616"/>
        <v>3.376086489728076E+91</v>
      </c>
      <c r="V2130">
        <f t="shared" si="617"/>
        <v>3.3117509032630684E+92</v>
      </c>
      <c r="W2130">
        <f t="shared" si="618"/>
        <v>0.10194264569843153</v>
      </c>
      <c r="X2130" s="225">
        <f t="shared" si="619"/>
        <v>0.90847760010573309</v>
      </c>
      <c r="Y2130">
        <f t="shared" si="620"/>
        <v>3.7512072108088195E+90</v>
      </c>
      <c r="Z2130">
        <f t="shared" si="621"/>
        <v>2.4531488172319198E+91</v>
      </c>
      <c r="AA2130">
        <f t="shared" si="622"/>
        <v>0.15291396854763997</v>
      </c>
      <c r="AB2130">
        <f t="shared" si="623"/>
        <v>0.80653495440730083</v>
      </c>
    </row>
    <row r="2131" spans="1:28" hidden="1" x14ac:dyDescent="0.2">
      <c r="A2131"/>
      <c r="B2131"/>
      <c r="C2131"/>
      <c r="D2131"/>
      <c r="E2131"/>
      <c r="F2131"/>
      <c r="G2131"/>
      <c r="H2131"/>
      <c r="I2131"/>
      <c r="J2131"/>
      <c r="K2131"/>
      <c r="L2131"/>
      <c r="M2131"/>
      <c r="N2131"/>
      <c r="O2131">
        <f t="shared" si="624"/>
        <v>28</v>
      </c>
      <c r="P2131" s="224">
        <v>19</v>
      </c>
      <c r="Q2131">
        <f t="shared" si="612"/>
        <v>9.6040776194631424E+92</v>
      </c>
      <c r="R2131">
        <f t="shared" si="613"/>
        <v>9.2729025291367107E+93</v>
      </c>
      <c r="S2131">
        <f t="shared" si="614"/>
        <v>0.10357142857142987</v>
      </c>
      <c r="T2131" s="225">
        <f t="shared" si="615"/>
        <v>0.93214285714284362</v>
      </c>
      <c r="U2131">
        <f t="shared" si="616"/>
        <v>6.1302623102954224E+91</v>
      </c>
      <c r="V2131">
        <f t="shared" si="617"/>
        <v>3.3117509032630684E+92</v>
      </c>
      <c r="W2131">
        <f t="shared" si="618"/>
        <v>0.18510638297872206</v>
      </c>
      <c r="X2131" s="225">
        <f t="shared" si="619"/>
        <v>0.8065349544073015</v>
      </c>
      <c r="Y2131">
        <f t="shared" si="620"/>
        <v>5.3306628785180147E+90</v>
      </c>
      <c r="Z2131">
        <f t="shared" si="621"/>
        <v>2.4531488172319198E+91</v>
      </c>
      <c r="AA2131">
        <f t="shared" si="622"/>
        <v>0.21729879740981306</v>
      </c>
      <c r="AB2131">
        <f t="shared" si="623"/>
        <v>0.65362098585966089</v>
      </c>
    </row>
    <row r="2132" spans="1:28" hidden="1" x14ac:dyDescent="0.2">
      <c r="A2132"/>
      <c r="B2132"/>
      <c r="C2132"/>
      <c r="D2132"/>
      <c r="E2132"/>
      <c r="F2132"/>
      <c r="G2132"/>
      <c r="H2132"/>
      <c r="I2132"/>
      <c r="J2132"/>
      <c r="K2132"/>
      <c r="L2132"/>
      <c r="M2132"/>
      <c r="N2132"/>
      <c r="O2132">
        <f t="shared" si="624"/>
        <v>28</v>
      </c>
      <c r="P2132" s="224">
        <v>20</v>
      </c>
      <c r="Q2132">
        <f t="shared" si="612"/>
        <v>2.3049786286711005E+93</v>
      </c>
      <c r="R2132">
        <f t="shared" si="613"/>
        <v>9.2729025291367107E+93</v>
      </c>
      <c r="S2132">
        <f t="shared" si="614"/>
        <v>0.24857142857142589</v>
      </c>
      <c r="T2132" s="225">
        <f t="shared" si="615"/>
        <v>0.82857142857141375</v>
      </c>
      <c r="U2132">
        <f t="shared" si="616"/>
        <v>9.6040776194631424E+91</v>
      </c>
      <c r="V2132">
        <f t="shared" si="617"/>
        <v>3.3117509032630684E+92</v>
      </c>
      <c r="W2132">
        <f t="shared" si="618"/>
        <v>0.29000000000000736</v>
      </c>
      <c r="X2132" s="225">
        <f t="shared" si="619"/>
        <v>0.62142857142857943</v>
      </c>
      <c r="Y2132">
        <f t="shared" si="620"/>
        <v>6.1302623102954228E+90</v>
      </c>
      <c r="Z2132">
        <f t="shared" si="621"/>
        <v>2.4531488172319198E+91</v>
      </c>
      <c r="AA2132">
        <f t="shared" si="622"/>
        <v>0.24989361702127302</v>
      </c>
      <c r="AB2132">
        <f t="shared" si="623"/>
        <v>0.43632218844984788</v>
      </c>
    </row>
    <row r="2133" spans="1:28" hidden="1" x14ac:dyDescent="0.2">
      <c r="A2133"/>
      <c r="B2133"/>
      <c r="C2133"/>
      <c r="D2133"/>
      <c r="E2133"/>
      <c r="F2133"/>
      <c r="G2133"/>
      <c r="H2133"/>
      <c r="I2133"/>
      <c r="J2133"/>
      <c r="K2133"/>
      <c r="L2133"/>
      <c r="M2133"/>
      <c r="N2133"/>
      <c r="O2133">
        <f t="shared" si="624"/>
        <v>28</v>
      </c>
      <c r="P2133" s="224">
        <v>21</v>
      </c>
      <c r="Q2133">
        <f t="shared" si="612"/>
        <v>5.3782834668991791E+93</v>
      </c>
      <c r="R2133">
        <f t="shared" si="613"/>
        <v>9.2729025291367107E+93</v>
      </c>
      <c r="S2133">
        <f t="shared" si="614"/>
        <v>0.57999999999998786</v>
      </c>
      <c r="T2133" s="225">
        <f t="shared" si="615"/>
        <v>0.57999999999998786</v>
      </c>
      <c r="U2133">
        <f t="shared" si="616"/>
        <v>1.097608870795762E+92</v>
      </c>
      <c r="V2133">
        <f t="shared" si="617"/>
        <v>3.3117509032630684E+92</v>
      </c>
      <c r="W2133">
        <f t="shared" si="618"/>
        <v>0.33142857142857213</v>
      </c>
      <c r="X2133" s="225">
        <f t="shared" si="619"/>
        <v>0.33142857142857213</v>
      </c>
      <c r="Y2133">
        <f t="shared" si="620"/>
        <v>4.5733702949824489E+90</v>
      </c>
      <c r="Z2133">
        <f t="shared" si="621"/>
        <v>2.4531488172319198E+91</v>
      </c>
      <c r="AA2133">
        <f t="shared" si="622"/>
        <v>0.18642857142857486</v>
      </c>
      <c r="AB2133">
        <f t="shared" si="623"/>
        <v>0.18642857142857486</v>
      </c>
    </row>
    <row r="2134" spans="1:28" hidden="1" x14ac:dyDescent="0.2">
      <c r="A2134"/>
      <c r="B2134"/>
      <c r="C2134"/>
      <c r="D2134"/>
      <c r="E2134"/>
      <c r="F2134"/>
      <c r="G2134"/>
      <c r="H2134"/>
      <c r="I2134"/>
      <c r="J2134"/>
      <c r="K2134"/>
      <c r="L2134"/>
      <c r="M2134"/>
      <c r="N2134"/>
      <c r="O2134">
        <f t="shared" si="624"/>
        <v>28</v>
      </c>
      <c r="P2134" s="224">
        <v>22</v>
      </c>
      <c r="Q2134">
        <f t="shared" si="612"/>
        <v>0</v>
      </c>
      <c r="R2134">
        <f t="shared" si="613"/>
        <v>9.2729025291367107E+93</v>
      </c>
      <c r="S2134">
        <f t="shared" si="614"/>
        <v>0</v>
      </c>
      <c r="T2134" s="225">
        <v>0</v>
      </c>
      <c r="U2134">
        <f t="shared" si="616"/>
        <v>0</v>
      </c>
      <c r="V2134">
        <f t="shared" si="617"/>
        <v>3.3117509032630684E+92</v>
      </c>
      <c r="W2134">
        <f t="shared" si="618"/>
        <v>0</v>
      </c>
      <c r="X2134" s="225">
        <v>0</v>
      </c>
      <c r="Y2134">
        <f t="shared" si="620"/>
        <v>0</v>
      </c>
      <c r="Z2134">
        <f t="shared" si="621"/>
        <v>2.4531488172319198E+91</v>
      </c>
      <c r="AA2134">
        <f t="shared" si="622"/>
        <v>0</v>
      </c>
      <c r="AB2134">
        <v>0</v>
      </c>
    </row>
    <row r="2135" spans="1:28" hidden="1" x14ac:dyDescent="0.2">
      <c r="A2135"/>
      <c r="B2135"/>
      <c r="C2135"/>
      <c r="D2135"/>
      <c r="E2135"/>
      <c r="F2135"/>
      <c r="G2135"/>
      <c r="H2135"/>
      <c r="I2135"/>
      <c r="J2135"/>
      <c r="K2135"/>
      <c r="L2135"/>
      <c r="M2135"/>
      <c r="N2135"/>
      <c r="O2135"/>
      <c r="P2135"/>
      <c r="Q2135"/>
      <c r="R2135"/>
      <c r="S2135"/>
      <c r="T2135"/>
      <c r="U2135"/>
      <c r="V2135"/>
      <c r="W2135"/>
      <c r="X2135"/>
      <c r="Y2135"/>
      <c r="Z2135"/>
      <c r="AA2135"/>
      <c r="AB2135"/>
    </row>
    <row r="2136" spans="1:28" hidden="1" x14ac:dyDescent="0.2">
      <c r="A2136"/>
      <c r="B2136"/>
      <c r="C2136"/>
      <c r="D2136"/>
      <c r="E2136"/>
      <c r="F2136"/>
      <c r="G2136"/>
      <c r="H2136"/>
      <c r="I2136"/>
      <c r="J2136"/>
      <c r="K2136"/>
      <c r="L2136"/>
      <c r="M2136"/>
      <c r="N2136"/>
      <c r="O2136" s="61" t="s">
        <v>73</v>
      </c>
      <c r="P2136"/>
      <c r="Q2136" s="62" t="s">
        <v>33</v>
      </c>
      <c r="R2136" s="62"/>
      <c r="S2136" s="62"/>
      <c r="T2136" s="225" t="s">
        <v>37</v>
      </c>
      <c r="U2136" s="62" t="s">
        <v>34</v>
      </c>
      <c r="V2136" s="62"/>
      <c r="W2136" s="62"/>
      <c r="X2136" s="225" t="s">
        <v>37</v>
      </c>
      <c r="Y2136" s="62" t="s">
        <v>35</v>
      </c>
      <c r="Z2136" s="62"/>
      <c r="AA2136" s="62"/>
      <c r="AB2136" s="62" t="s">
        <v>37</v>
      </c>
    </row>
    <row r="2137" spans="1:28" hidden="1" x14ac:dyDescent="0.2">
      <c r="A2137"/>
      <c r="B2137"/>
      <c r="C2137"/>
      <c r="D2137"/>
      <c r="E2137"/>
      <c r="F2137"/>
      <c r="G2137"/>
      <c r="H2137"/>
      <c r="I2137"/>
      <c r="J2137"/>
      <c r="K2137"/>
      <c r="L2137"/>
      <c r="M2137"/>
      <c r="N2137"/>
      <c r="O2137" t="s">
        <v>38</v>
      </c>
      <c r="P2137" t="s">
        <v>42</v>
      </c>
      <c r="Q2137" s="63" t="s">
        <v>43</v>
      </c>
      <c r="R2137" s="63" t="s">
        <v>44</v>
      </c>
      <c r="S2137" s="63" t="s">
        <v>45</v>
      </c>
      <c r="T2137" s="227" t="s">
        <v>40</v>
      </c>
      <c r="U2137" s="63" t="s">
        <v>43</v>
      </c>
      <c r="V2137" s="63" t="s">
        <v>44</v>
      </c>
      <c r="W2137" s="63" t="s">
        <v>45</v>
      </c>
      <c r="X2137" s="227" t="s">
        <v>40</v>
      </c>
      <c r="Y2137" s="63" t="s">
        <v>43</v>
      </c>
      <c r="Z2137" s="63" t="s">
        <v>44</v>
      </c>
      <c r="AA2137" s="63" t="s">
        <v>45</v>
      </c>
      <c r="AB2137" s="63" t="s">
        <v>40</v>
      </c>
    </row>
    <row r="2138" spans="1:28" hidden="1" x14ac:dyDescent="0.2">
      <c r="A2138"/>
      <c r="B2138"/>
      <c r="C2138"/>
      <c r="D2138"/>
      <c r="E2138"/>
      <c r="F2138"/>
      <c r="G2138"/>
      <c r="H2138"/>
      <c r="I2138"/>
      <c r="J2138"/>
      <c r="K2138"/>
      <c r="L2138"/>
      <c r="M2138"/>
      <c r="N2138"/>
      <c r="O2138">
        <v>29</v>
      </c>
      <c r="P2138" s="224">
        <v>0</v>
      </c>
      <c r="Q2138">
        <f t="shared" ref="Q2138:Q2159" si="625">IF(P2138&lt;=($B$8-O2138),EXP(GAMMALN(O2138+$C$9+$C$11))*COMBIN($B$8-O2138,P2138)*EXP(GAMMALN(P2138+O2138+$C$9))*EXP(GAMMALN($B$8-O2138-P2138+$C$11)),0)</f>
        <v>5.7058915382025295E+81</v>
      </c>
      <c r="R2138">
        <f t="shared" ref="R2138:R2159" si="626">EXP(GAMMALN(O2138+$C$9))*EXP(GAMMALN($C$11))*EXP(GAMMALN($B$8+$C$9+$C$11))</f>
        <v>2.6891417334496089E+95</v>
      </c>
      <c r="S2138">
        <f t="shared" ref="S2138:S2159" si="627">Q2138/R2138</f>
        <v>2.1218262567674551E-14</v>
      </c>
      <c r="T2138" s="225">
        <f t="shared" ref="T2138:T2158" si="628">IF(T2139=0,S2138,T2139+S2138)</f>
        <v>1.0000000000000016</v>
      </c>
      <c r="U2138">
        <f t="shared" ref="U2138:U2159" si="629">IF(P2138&lt;=($B$8-O2138),EXP(GAMMALN(O2138+$C$9+$C$11))*COMBIN($B$8-O2138,P2138)*EXP(GAMMALN(P2138+O2138-1+$C$9))*EXP(GAMMALN($B$8-O2138+1-P2138+$C$11)),0)</f>
        <v>4.1318524931811971E+81</v>
      </c>
      <c r="V2138">
        <f t="shared" ref="V2138:V2159" si="630">EXP(GAMMALN(O2138-1+$C$9))*EXP(GAMMALN($C$11+1))*EXP(GAMMALN($B$8+$C$9+$C$11))</f>
        <v>9.2729025291367107E+93</v>
      </c>
      <c r="W2138">
        <f t="shared" ref="W2138:W2159" si="631">U2138/V2138</f>
        <v>4.4558351392116537E-13</v>
      </c>
      <c r="X2138" s="225">
        <f t="shared" ref="X2138:X2158" si="632">IF(X2139=0,W2138,X2139+W2138)</f>
        <v>1.0000000000000004</v>
      </c>
      <c r="Y2138">
        <f t="shared" ref="Y2138:Y2159" si="633">IF(P2138&lt;=($B$8-O2138),EXP(GAMMALN(O2138+$C$9+$C$11))*COMBIN($B$8-O2138,P2138)*EXP(GAMMALN(P2138+O2138-2+$C$9))*EXP(GAMMALN($B$8-O2138+2-P2138+$C$11)),0)</f>
        <v>3.2464555303566253E+81</v>
      </c>
      <c r="Z2138">
        <f t="shared" ref="Z2138:Z2159" si="634">EXP(GAMMALN(O2138-2+$C$9))*EXP(GAMMALN($C$11+2))*EXP(GAMMALN($B$8+$C$9+$C$11))</f>
        <v>6.6235018065261367E+92</v>
      </c>
      <c r="AA2138">
        <f t="shared" ref="AA2138:AA2159" si="635">Y2138/Z2138</f>
        <v>4.9014186531328371E-12</v>
      </c>
      <c r="AB2138">
        <f t="shared" ref="AB2138:AB2158" si="636">IF(AB2139=0,AA2138,AB2139+AA2138)</f>
        <v>1.0000000000000158</v>
      </c>
    </row>
    <row r="2139" spans="1:28" hidden="1" x14ac:dyDescent="0.2">
      <c r="A2139"/>
      <c r="B2139"/>
      <c r="C2139"/>
      <c r="D2139"/>
      <c r="E2139"/>
      <c r="F2139"/>
      <c r="G2139"/>
      <c r="H2139"/>
      <c r="I2139"/>
      <c r="J2139"/>
      <c r="K2139"/>
      <c r="L2139"/>
      <c r="M2139"/>
      <c r="N2139"/>
      <c r="O2139">
        <f t="shared" ref="O2139:O2159" si="637">O2138</f>
        <v>29</v>
      </c>
      <c r="P2139" s="224">
        <v>1</v>
      </c>
      <c r="Q2139">
        <f t="shared" si="625"/>
        <v>1.7117674614607639E+83</v>
      </c>
      <c r="R2139">
        <f t="shared" si="626"/>
        <v>2.6891417334496089E+95</v>
      </c>
      <c r="S2139">
        <f t="shared" si="627"/>
        <v>6.3654787703023841E-13</v>
      </c>
      <c r="T2139" s="225">
        <f t="shared" si="628"/>
        <v>0.99999999999998035</v>
      </c>
      <c r="U2139">
        <f t="shared" si="629"/>
        <v>1.1411783076405058E+83</v>
      </c>
      <c r="V2139">
        <f t="shared" si="630"/>
        <v>9.2729025291367107E+93</v>
      </c>
      <c r="W2139">
        <f t="shared" si="631"/>
        <v>1.2306592289251069E-11</v>
      </c>
      <c r="X2139" s="225">
        <f t="shared" si="632"/>
        <v>0.99999999999955491</v>
      </c>
      <c r="Y2139">
        <f t="shared" si="633"/>
        <v>8.2637049863623939E+82</v>
      </c>
      <c r="Z2139">
        <f t="shared" si="634"/>
        <v>6.6235018065261367E+92</v>
      </c>
      <c r="AA2139">
        <f t="shared" si="635"/>
        <v>1.2476338389792791E-10</v>
      </c>
      <c r="AB2139">
        <f t="shared" si="636"/>
        <v>0.99999999999511435</v>
      </c>
    </row>
    <row r="2140" spans="1:28" hidden="1" x14ac:dyDescent="0.2">
      <c r="A2140"/>
      <c r="B2140"/>
      <c r="C2140"/>
      <c r="D2140"/>
      <c r="E2140"/>
      <c r="F2140"/>
      <c r="G2140"/>
      <c r="H2140"/>
      <c r="I2140"/>
      <c r="J2140"/>
      <c r="K2140"/>
      <c r="L2140"/>
      <c r="M2140"/>
      <c r="N2140"/>
      <c r="O2140">
        <f t="shared" si="637"/>
        <v>29</v>
      </c>
      <c r="P2140" s="224">
        <v>2</v>
      </c>
      <c r="Q2140">
        <f t="shared" si="625"/>
        <v>2.6532395652641874E+84</v>
      </c>
      <c r="R2140">
        <f t="shared" si="626"/>
        <v>2.6891417334496089E+95</v>
      </c>
      <c r="S2140">
        <f t="shared" si="627"/>
        <v>9.8664920939687078E-12</v>
      </c>
      <c r="T2140" s="225">
        <f t="shared" si="628"/>
        <v>0.99999999999934375</v>
      </c>
      <c r="U2140">
        <f t="shared" si="629"/>
        <v>1.6261790883877259E+84</v>
      </c>
      <c r="V2140">
        <f t="shared" si="630"/>
        <v>9.2729025291367107E+93</v>
      </c>
      <c r="W2140">
        <f t="shared" si="631"/>
        <v>1.7536894012182829E-10</v>
      </c>
      <c r="X2140" s="225">
        <f t="shared" si="632"/>
        <v>0.99999999998724831</v>
      </c>
      <c r="Y2140">
        <f t="shared" si="633"/>
        <v>1.0841193922584808E+84</v>
      </c>
      <c r="Z2140">
        <f t="shared" si="634"/>
        <v>6.6235018065261367E+92</v>
      </c>
      <c r="AA2140">
        <f t="shared" si="635"/>
        <v>1.6367767744704138E-9</v>
      </c>
      <c r="AB2140">
        <f t="shared" si="636"/>
        <v>0.99999999987035093</v>
      </c>
    </row>
    <row r="2141" spans="1:28" hidden="1" x14ac:dyDescent="0.2">
      <c r="A2141"/>
      <c r="B2141"/>
      <c r="C2141"/>
      <c r="D2141"/>
      <c r="E2141"/>
      <c r="F2141"/>
      <c r="G2141"/>
      <c r="H2141"/>
      <c r="I2141"/>
      <c r="J2141"/>
      <c r="K2141"/>
      <c r="L2141"/>
      <c r="M2141"/>
      <c r="N2141"/>
      <c r="O2141">
        <f t="shared" si="637"/>
        <v>29</v>
      </c>
      <c r="P2141" s="224">
        <v>3</v>
      </c>
      <c r="Q2141">
        <f t="shared" si="625"/>
        <v>2.8301222029484605E+85</v>
      </c>
      <c r="R2141">
        <f t="shared" si="626"/>
        <v>2.6891417334496089E+95</v>
      </c>
      <c r="S2141">
        <f t="shared" si="627"/>
        <v>1.05242582335666E-10</v>
      </c>
      <c r="T2141" s="225">
        <f t="shared" si="628"/>
        <v>0.99999999998947731</v>
      </c>
      <c r="U2141">
        <f t="shared" si="629"/>
        <v>1.5919437391585124E+85</v>
      </c>
      <c r="V2141">
        <f t="shared" si="630"/>
        <v>9.2729025291367107E+93</v>
      </c>
      <c r="W2141">
        <f t="shared" si="631"/>
        <v>1.7167696243505314E-9</v>
      </c>
      <c r="X2141" s="225">
        <f t="shared" si="632"/>
        <v>0.99999999981187937</v>
      </c>
      <c r="Y2141">
        <f t="shared" si="633"/>
        <v>9.757074530326355E+84</v>
      </c>
      <c r="Z2141">
        <f t="shared" si="634"/>
        <v>6.6235018065261367E+92</v>
      </c>
      <c r="AA2141">
        <f t="shared" si="635"/>
        <v>1.4730990970233765E-8</v>
      </c>
      <c r="AB2141">
        <f t="shared" si="636"/>
        <v>0.99999999823357411</v>
      </c>
    </row>
    <row r="2142" spans="1:28" hidden="1" x14ac:dyDescent="0.2">
      <c r="A2142"/>
      <c r="B2142"/>
      <c r="C2142"/>
      <c r="D2142"/>
      <c r="E2142"/>
      <c r="F2142"/>
      <c r="G2142"/>
      <c r="H2142"/>
      <c r="I2142"/>
      <c r="J2142"/>
      <c r="K2142"/>
      <c r="L2142"/>
      <c r="M2142"/>
      <c r="N2142"/>
      <c r="O2142">
        <f t="shared" si="637"/>
        <v>29</v>
      </c>
      <c r="P2142" s="224">
        <v>4</v>
      </c>
      <c r="Q2142">
        <f t="shared" si="625"/>
        <v>2.3348508174325303E+86</v>
      </c>
      <c r="R2142">
        <f t="shared" si="626"/>
        <v>2.6891417334496089E+95</v>
      </c>
      <c r="S2142">
        <f t="shared" si="627"/>
        <v>8.6825130426926316E-10</v>
      </c>
      <c r="T2142" s="225">
        <f t="shared" si="628"/>
        <v>0.99999999988423471</v>
      </c>
      <c r="U2142">
        <f t="shared" si="629"/>
        <v>1.2028019362530959E+86</v>
      </c>
      <c r="V2142">
        <f t="shared" si="630"/>
        <v>9.2729025291367107E+93</v>
      </c>
      <c r="W2142">
        <f t="shared" si="631"/>
        <v>1.2971148272870656E-8</v>
      </c>
      <c r="X2142" s="225">
        <f t="shared" si="632"/>
        <v>0.99999999809510975</v>
      </c>
      <c r="Y2142">
        <f t="shared" si="633"/>
        <v>6.7657608914236773E+85</v>
      </c>
      <c r="Z2142">
        <f t="shared" si="634"/>
        <v>6.6235018065261367E+92</v>
      </c>
      <c r="AA2142">
        <f t="shared" si="635"/>
        <v>1.0214779264885793E-7</v>
      </c>
      <c r="AB2142">
        <f t="shared" si="636"/>
        <v>0.99999998350258312</v>
      </c>
    </row>
    <row r="2143" spans="1:28" hidden="1" x14ac:dyDescent="0.2">
      <c r="A2143"/>
      <c r="B2143"/>
      <c r="C2143"/>
      <c r="D2143"/>
      <c r="E2143"/>
      <c r="F2143"/>
      <c r="G2143"/>
      <c r="H2143"/>
      <c r="I2143"/>
      <c r="J2143"/>
      <c r="K2143"/>
      <c r="L2143"/>
      <c r="M2143"/>
      <c r="N2143"/>
      <c r="O2143">
        <f t="shared" si="637"/>
        <v>29</v>
      </c>
      <c r="P2143" s="224">
        <v>5</v>
      </c>
      <c r="Q2143">
        <f t="shared" si="625"/>
        <v>1.5876985558540821E+87</v>
      </c>
      <c r="R2143">
        <f t="shared" si="626"/>
        <v>2.6891417334496089E+95</v>
      </c>
      <c r="S2143">
        <f t="shared" si="627"/>
        <v>5.904108869030847E-9</v>
      </c>
      <c r="T2143" s="225">
        <f t="shared" si="628"/>
        <v>0.99999999901598335</v>
      </c>
      <c r="U2143">
        <f t="shared" si="629"/>
        <v>7.4715226157840959E+86</v>
      </c>
      <c r="V2143">
        <f t="shared" si="630"/>
        <v>9.2729025291367107E+93</v>
      </c>
      <c r="W2143">
        <f t="shared" si="631"/>
        <v>8.0573721036186503E-8</v>
      </c>
      <c r="X2143" s="225">
        <f t="shared" si="632"/>
        <v>0.99999998512396149</v>
      </c>
      <c r="Y2143">
        <f t="shared" si="633"/>
        <v>3.8489661960099059E+86</v>
      </c>
      <c r="Z2143">
        <f t="shared" si="634"/>
        <v>6.6235018065261367E+92</v>
      </c>
      <c r="AA2143">
        <f t="shared" si="635"/>
        <v>5.8110744262461272E-7</v>
      </c>
      <c r="AB2143">
        <f t="shared" si="636"/>
        <v>0.99999988135479045</v>
      </c>
    </row>
    <row r="2144" spans="1:28" hidden="1" x14ac:dyDescent="0.2">
      <c r="A2144"/>
      <c r="B2144"/>
      <c r="C2144"/>
      <c r="D2144"/>
      <c r="E2144"/>
      <c r="F2144"/>
      <c r="G2144"/>
      <c r="H2144"/>
      <c r="I2144"/>
      <c r="J2144"/>
      <c r="K2144"/>
      <c r="L2144"/>
      <c r="M2144"/>
      <c r="N2144"/>
      <c r="O2144">
        <f t="shared" si="637"/>
        <v>29</v>
      </c>
      <c r="P2144" s="224">
        <v>6</v>
      </c>
      <c r="Q2144">
        <f t="shared" si="625"/>
        <v>9.2615749091487879E+87</v>
      </c>
      <c r="R2144">
        <f t="shared" si="626"/>
        <v>2.6891417334496089E+95</v>
      </c>
      <c r="S2144">
        <f t="shared" si="627"/>
        <v>3.4440635069346518E-8</v>
      </c>
      <c r="T2144" s="225">
        <f t="shared" si="628"/>
        <v>0.99999999311187449</v>
      </c>
      <c r="U2144">
        <f t="shared" si="629"/>
        <v>3.969246389635206E+87</v>
      </c>
      <c r="V2144">
        <f t="shared" si="630"/>
        <v>9.2729025291367107E+93</v>
      </c>
      <c r="W2144">
        <f t="shared" si="631"/>
        <v>4.2804789300473052E-7</v>
      </c>
      <c r="X2144" s="225">
        <f t="shared" si="632"/>
        <v>0.99999990455024046</v>
      </c>
      <c r="Y2144">
        <f t="shared" si="633"/>
        <v>1.8678806539460243E+87</v>
      </c>
      <c r="Z2144">
        <f t="shared" si="634"/>
        <v>6.6235018065261367E+92</v>
      </c>
      <c r="AA2144">
        <f t="shared" si="635"/>
        <v>2.820080236266564E-6</v>
      </c>
      <c r="AB2144">
        <f t="shared" si="636"/>
        <v>0.99999930024734784</v>
      </c>
    </row>
    <row r="2145" spans="1:28" hidden="1" x14ac:dyDescent="0.2">
      <c r="A2145"/>
      <c r="B2145"/>
      <c r="C2145"/>
      <c r="D2145"/>
      <c r="E2145"/>
      <c r="F2145"/>
      <c r="G2145"/>
      <c r="H2145"/>
      <c r="I2145"/>
      <c r="J2145"/>
      <c r="K2145"/>
      <c r="L2145"/>
      <c r="M2145"/>
      <c r="N2145"/>
      <c r="O2145">
        <f t="shared" si="637"/>
        <v>29</v>
      </c>
      <c r="P2145" s="224">
        <v>7</v>
      </c>
      <c r="Q2145">
        <f t="shared" si="625"/>
        <v>4.7630956675622795E+88</v>
      </c>
      <c r="R2145">
        <f t="shared" si="626"/>
        <v>2.6891417334496089E+95</v>
      </c>
      <c r="S2145">
        <f t="shared" si="627"/>
        <v>1.7712326607092662E-7</v>
      </c>
      <c r="T2145" s="225">
        <f t="shared" si="628"/>
        <v>0.99999995867123936</v>
      </c>
      <c r="U2145">
        <f t="shared" si="629"/>
        <v>1.8523149818297576E+88</v>
      </c>
      <c r="V2145">
        <f t="shared" si="630"/>
        <v>9.2729025291367107E+93</v>
      </c>
      <c r="W2145">
        <f t="shared" si="631"/>
        <v>1.9975568340220703E-6</v>
      </c>
      <c r="X2145" s="225">
        <f t="shared" si="632"/>
        <v>0.99999947650234744</v>
      </c>
      <c r="Y2145">
        <f t="shared" si="633"/>
        <v>7.938492779270412E+87</v>
      </c>
      <c r="Z2145">
        <f t="shared" si="634"/>
        <v>6.6235018065261367E+92</v>
      </c>
      <c r="AA2145">
        <f t="shared" si="635"/>
        <v>1.198534100413261E-5</v>
      </c>
      <c r="AB2145">
        <f t="shared" si="636"/>
        <v>0.99999648016711162</v>
      </c>
    </row>
    <row r="2146" spans="1:28" hidden="1" x14ac:dyDescent="0.2">
      <c r="A2146"/>
      <c r="B2146"/>
      <c r="C2146"/>
      <c r="D2146"/>
      <c r="E2146"/>
      <c r="F2146"/>
      <c r="G2146"/>
      <c r="H2146"/>
      <c r="I2146"/>
      <c r="J2146"/>
      <c r="K2146"/>
      <c r="L2146"/>
      <c r="M2146"/>
      <c r="N2146"/>
      <c r="O2146">
        <f t="shared" si="637"/>
        <v>29</v>
      </c>
      <c r="P2146" s="224">
        <v>8</v>
      </c>
      <c r="Q2146">
        <f t="shared" si="625"/>
        <v>2.2029317462474954E+89</v>
      </c>
      <c r="R2146">
        <f t="shared" si="626"/>
        <v>2.6891417334496089E+95</v>
      </c>
      <c r="S2146">
        <f t="shared" si="627"/>
        <v>8.1919510557801376E-7</v>
      </c>
      <c r="T2146" s="225">
        <f t="shared" si="628"/>
        <v>0.99999978154797331</v>
      </c>
      <c r="U2146">
        <f t="shared" si="629"/>
        <v>7.7400304597887041E+88</v>
      </c>
      <c r="V2146">
        <f t="shared" si="630"/>
        <v>9.2729025291367107E+93</v>
      </c>
      <c r="W2146">
        <f t="shared" si="631"/>
        <v>8.3469339135923015E-6</v>
      </c>
      <c r="X2146" s="225">
        <f t="shared" si="632"/>
        <v>0.99999747894551339</v>
      </c>
      <c r="Y2146">
        <f t="shared" si="633"/>
        <v>3.0100118454733565E+88</v>
      </c>
      <c r="Z2146">
        <f t="shared" si="634"/>
        <v>6.6235018065261367E+92</v>
      </c>
      <c r="AA2146">
        <f t="shared" si="635"/>
        <v>4.5444417974002686E-5</v>
      </c>
      <c r="AB2146">
        <f t="shared" si="636"/>
        <v>0.99998449482610752</v>
      </c>
    </row>
    <row r="2147" spans="1:28" hidden="1" x14ac:dyDescent="0.2">
      <c r="A2147"/>
      <c r="B2147"/>
      <c r="C2147"/>
      <c r="D2147"/>
      <c r="E2147"/>
      <c r="F2147"/>
      <c r="G2147"/>
      <c r="H2147"/>
      <c r="I2147"/>
      <c r="J2147"/>
      <c r="K2147"/>
      <c r="L2147"/>
      <c r="M2147"/>
      <c r="N2147"/>
      <c r="O2147">
        <f t="shared" si="637"/>
        <v>29</v>
      </c>
      <c r="P2147" s="224">
        <v>9</v>
      </c>
      <c r="Q2147">
        <f t="shared" si="625"/>
        <v>9.3012673730452613E+89</v>
      </c>
      <c r="R2147">
        <f t="shared" si="626"/>
        <v>2.6891417334496089E+95</v>
      </c>
      <c r="S2147">
        <f t="shared" si="627"/>
        <v>3.4588237791072735E-6</v>
      </c>
      <c r="T2147" s="225">
        <f t="shared" si="628"/>
        <v>0.99999896235286778</v>
      </c>
      <c r="U2147">
        <f t="shared" si="629"/>
        <v>2.9372423283299931E+89</v>
      </c>
      <c r="V2147">
        <f t="shared" si="630"/>
        <v>9.2729025291367107E+93</v>
      </c>
      <c r="W2147">
        <f t="shared" si="631"/>
        <v>3.1675544082349423E-5</v>
      </c>
      <c r="X2147" s="225">
        <f t="shared" si="632"/>
        <v>0.99998913201159978</v>
      </c>
      <c r="Y2147">
        <f t="shared" si="633"/>
        <v>1.0320040613051605E+89</v>
      </c>
      <c r="Z2147">
        <f t="shared" si="634"/>
        <v>6.6235018065261367E+92</v>
      </c>
      <c r="AA2147">
        <f t="shared" si="635"/>
        <v>1.5580943305372496E-4</v>
      </c>
      <c r="AB2147">
        <f t="shared" si="636"/>
        <v>0.99993905040813347</v>
      </c>
    </row>
    <row r="2148" spans="1:28" hidden="1" x14ac:dyDescent="0.2">
      <c r="A2148"/>
      <c r="B2148"/>
      <c r="C2148"/>
      <c r="D2148"/>
      <c r="E2148"/>
      <c r="F2148"/>
      <c r="G2148"/>
      <c r="H2148"/>
      <c r="I2148"/>
      <c r="J2148"/>
      <c r="K2148"/>
      <c r="L2148"/>
      <c r="M2148"/>
      <c r="N2148"/>
      <c r="O2148">
        <f t="shared" si="637"/>
        <v>29</v>
      </c>
      <c r="P2148" s="224">
        <v>10</v>
      </c>
      <c r="Q2148">
        <f t="shared" si="625"/>
        <v>3.6274942754876092E+90</v>
      </c>
      <c r="R2148">
        <f t="shared" si="626"/>
        <v>2.6891417334496089E+95</v>
      </c>
      <c r="S2148">
        <f t="shared" si="627"/>
        <v>1.3489412738518209E-5</v>
      </c>
      <c r="T2148" s="225">
        <f t="shared" si="628"/>
        <v>0.99999550352908873</v>
      </c>
      <c r="U2148">
        <f t="shared" si="629"/>
        <v>1.0231394110349789E+90</v>
      </c>
      <c r="V2148">
        <f t="shared" si="630"/>
        <v>9.2729025291367107E+93</v>
      </c>
      <c r="W2148">
        <f t="shared" si="631"/>
        <v>1.1033647855352052E-4</v>
      </c>
      <c r="X2148" s="225">
        <f t="shared" si="632"/>
        <v>0.99995745646751744</v>
      </c>
      <c r="Y2148">
        <f t="shared" si="633"/>
        <v>3.2309665611629929E+89</v>
      </c>
      <c r="Z2148">
        <f t="shared" si="634"/>
        <v>6.6235018065261367E+92</v>
      </c>
      <c r="AA2148">
        <f t="shared" si="635"/>
        <v>4.878033788681874E-4</v>
      </c>
      <c r="AB2148">
        <f t="shared" si="636"/>
        <v>0.99978324097507976</v>
      </c>
    </row>
    <row r="2149" spans="1:28" hidden="1" x14ac:dyDescent="0.2">
      <c r="A2149"/>
      <c r="B2149"/>
      <c r="C2149"/>
      <c r="D2149"/>
      <c r="E2149"/>
      <c r="F2149"/>
      <c r="G2149"/>
      <c r="H2149"/>
      <c r="I2149"/>
      <c r="J2149"/>
      <c r="K2149"/>
      <c r="L2149"/>
      <c r="M2149"/>
      <c r="N2149"/>
      <c r="O2149">
        <f t="shared" si="637"/>
        <v>29</v>
      </c>
      <c r="P2149" s="224">
        <v>11</v>
      </c>
      <c r="Q2149">
        <f t="shared" si="625"/>
        <v>1.3190888274500496E+91</v>
      </c>
      <c r="R2149">
        <f t="shared" si="626"/>
        <v>2.6891417334496089E+95</v>
      </c>
      <c r="S2149">
        <f t="shared" si="627"/>
        <v>4.9052409958248403E-5</v>
      </c>
      <c r="T2149" s="225">
        <f t="shared" si="628"/>
        <v>0.99998201411635024</v>
      </c>
      <c r="U2149">
        <f t="shared" si="629"/>
        <v>3.2977220686250992E+90</v>
      </c>
      <c r="V2149">
        <f t="shared" si="630"/>
        <v>9.2729025291367107E+93</v>
      </c>
      <c r="W2149">
        <f t="shared" si="631"/>
        <v>3.5562997219729331E-4</v>
      </c>
      <c r="X2149" s="225">
        <f t="shared" si="632"/>
        <v>0.99984711998896392</v>
      </c>
      <c r="Y2149">
        <f t="shared" si="633"/>
        <v>9.3012673730452613E+89</v>
      </c>
      <c r="Z2149">
        <f t="shared" si="634"/>
        <v>6.6235018065261367E+92</v>
      </c>
      <c r="AA2149">
        <f t="shared" si="635"/>
        <v>1.4042824543175519E-3</v>
      </c>
      <c r="AB2149">
        <f t="shared" si="636"/>
        <v>0.99929543759621153</v>
      </c>
    </row>
    <row r="2150" spans="1:28" hidden="1" x14ac:dyDescent="0.2">
      <c r="A2150"/>
      <c r="B2150"/>
      <c r="C2150"/>
      <c r="D2150"/>
      <c r="E2150"/>
      <c r="F2150"/>
      <c r="G2150"/>
      <c r="H2150"/>
      <c r="I2150"/>
      <c r="J2150"/>
      <c r="K2150"/>
      <c r="L2150"/>
      <c r="M2150"/>
      <c r="N2150"/>
      <c r="O2150">
        <f t="shared" si="637"/>
        <v>29</v>
      </c>
      <c r="P2150" s="224">
        <v>12</v>
      </c>
      <c r="Q2150">
        <f t="shared" si="625"/>
        <v>4.5068868271209802E+91</v>
      </c>
      <c r="R2150">
        <f t="shared" si="626"/>
        <v>2.6891417334496089E+95</v>
      </c>
      <c r="S2150">
        <f t="shared" si="627"/>
        <v>1.6759573402401451E-4</v>
      </c>
      <c r="T2150" s="225">
        <f t="shared" si="628"/>
        <v>0.99993296170639201</v>
      </c>
      <c r="U2150">
        <f t="shared" si="629"/>
        <v>9.8931662058753727E+90</v>
      </c>
      <c r="V2150">
        <f t="shared" si="630"/>
        <v>9.2729025291367107E+93</v>
      </c>
      <c r="W2150">
        <f t="shared" si="631"/>
        <v>1.066889916591888E-3</v>
      </c>
      <c r="X2150" s="225">
        <f t="shared" si="632"/>
        <v>0.99949149001676663</v>
      </c>
      <c r="Y2150">
        <f t="shared" si="633"/>
        <v>2.4732915514688246E+90</v>
      </c>
      <c r="Z2150">
        <f t="shared" si="634"/>
        <v>6.6235018065261367E+92</v>
      </c>
      <c r="AA2150">
        <f t="shared" si="635"/>
        <v>3.734114708071628E-3</v>
      </c>
      <c r="AB2150">
        <f t="shared" si="636"/>
        <v>0.99789115514189397</v>
      </c>
    </row>
    <row r="2151" spans="1:28" hidden="1" x14ac:dyDescent="0.2">
      <c r="A2151"/>
      <c r="B2151"/>
      <c r="C2151"/>
      <c r="D2151"/>
      <c r="E2151"/>
      <c r="F2151"/>
      <c r="G2151"/>
      <c r="H2151"/>
      <c r="I2151"/>
      <c r="J2151"/>
      <c r="K2151"/>
      <c r="L2151"/>
      <c r="M2151"/>
      <c r="N2151"/>
      <c r="O2151">
        <f t="shared" si="637"/>
        <v>29</v>
      </c>
      <c r="P2151" s="224">
        <v>13</v>
      </c>
      <c r="Q2151">
        <f t="shared" si="625"/>
        <v>1.456071128762149E+92</v>
      </c>
      <c r="R2151">
        <f t="shared" si="626"/>
        <v>2.6891417334496089E+95</v>
      </c>
      <c r="S2151">
        <f t="shared" si="627"/>
        <v>5.4146314069296482E-4</v>
      </c>
      <c r="T2151" s="225">
        <f t="shared" si="628"/>
        <v>0.99976536597236798</v>
      </c>
      <c r="U2151">
        <f t="shared" si="629"/>
        <v>2.7734688166898337E+91</v>
      </c>
      <c r="V2151">
        <f t="shared" si="630"/>
        <v>9.2729025291367107E+93</v>
      </c>
      <c r="W2151">
        <f t="shared" si="631"/>
        <v>2.990939253351602E-3</v>
      </c>
      <c r="X2151" s="225">
        <f t="shared" si="632"/>
        <v>0.99842460010017475</v>
      </c>
      <c r="Y2151">
        <f t="shared" si="633"/>
        <v>6.0881022805386905E+90</v>
      </c>
      <c r="Z2151">
        <f t="shared" si="634"/>
        <v>6.6235018065261367E+92</v>
      </c>
      <c r="AA2151">
        <f t="shared" si="635"/>
        <v>9.1916669737148442E-3</v>
      </c>
      <c r="AB2151">
        <f t="shared" si="636"/>
        <v>0.99415704043382236</v>
      </c>
    </row>
    <row r="2152" spans="1:28" hidden="1" x14ac:dyDescent="0.2">
      <c r="A2152"/>
      <c r="B2152"/>
      <c r="C2152"/>
      <c r="D2152"/>
      <c r="E2152"/>
      <c r="F2152"/>
      <c r="G2152"/>
      <c r="H2152"/>
      <c r="I2152"/>
      <c r="J2152"/>
      <c r="K2152"/>
      <c r="L2152"/>
      <c r="M2152"/>
      <c r="N2152"/>
      <c r="O2152">
        <f t="shared" si="637"/>
        <v>29</v>
      </c>
      <c r="P2152" s="224">
        <v>14</v>
      </c>
      <c r="Q2152">
        <f t="shared" si="625"/>
        <v>4.4722184669124146E+92</v>
      </c>
      <c r="R2152">
        <f t="shared" si="626"/>
        <v>2.6891417334496089E+95</v>
      </c>
      <c r="S2152">
        <f t="shared" si="627"/>
        <v>1.6630653606998578E-3</v>
      </c>
      <c r="T2152" s="225">
        <f t="shared" si="628"/>
        <v>0.99922390283167506</v>
      </c>
      <c r="U2152">
        <f t="shared" si="629"/>
        <v>7.2803556438107448E+91</v>
      </c>
      <c r="V2152">
        <f t="shared" si="630"/>
        <v>9.2729025291367107E+93</v>
      </c>
      <c r="W2152">
        <f t="shared" si="631"/>
        <v>7.8512155400478813E-3</v>
      </c>
      <c r="X2152" s="225">
        <f t="shared" si="632"/>
        <v>0.99543366084682317</v>
      </c>
      <c r="Y2152">
        <f t="shared" si="633"/>
        <v>1.3867344083449169E+91</v>
      </c>
      <c r="Z2152">
        <f t="shared" si="634"/>
        <v>6.6235018065261367E+92</v>
      </c>
      <c r="AA2152">
        <f t="shared" si="635"/>
        <v>2.0936574773461485E-2</v>
      </c>
      <c r="AB2152">
        <f t="shared" si="636"/>
        <v>0.98496537346010749</v>
      </c>
    </row>
    <row r="2153" spans="1:28" hidden="1" x14ac:dyDescent="0.2">
      <c r="A2153"/>
      <c r="B2153"/>
      <c r="C2153"/>
      <c r="D2153"/>
      <c r="E2153"/>
      <c r="F2153"/>
      <c r="G2153"/>
      <c r="H2153"/>
      <c r="I2153"/>
      <c r="J2153"/>
      <c r="K2153"/>
      <c r="L2153"/>
      <c r="M2153"/>
      <c r="N2153"/>
      <c r="O2153">
        <f t="shared" si="637"/>
        <v>29</v>
      </c>
      <c r="P2153" s="224">
        <v>15</v>
      </c>
      <c r="Q2153">
        <f t="shared" si="625"/>
        <v>1.311850750294287E+93</v>
      </c>
      <c r="R2153">
        <f t="shared" si="626"/>
        <v>2.6891417334496089E+95</v>
      </c>
      <c r="S2153">
        <f t="shared" si="627"/>
        <v>4.878325058052837E-3</v>
      </c>
      <c r="T2153" s="225">
        <f t="shared" si="628"/>
        <v>0.99756083747097524</v>
      </c>
      <c r="U2153">
        <f t="shared" si="629"/>
        <v>1.7888873867649656E+92</v>
      </c>
      <c r="V2153">
        <f t="shared" si="630"/>
        <v>9.2729025291367107E+93</v>
      </c>
      <c r="W2153">
        <f t="shared" si="631"/>
        <v>1.9291558184118082E-2</v>
      </c>
      <c r="X2153" s="225">
        <f t="shared" si="632"/>
        <v>0.9875824453067753</v>
      </c>
      <c r="Y2153">
        <f t="shared" si="633"/>
        <v>2.9121422575242973E+91</v>
      </c>
      <c r="Z2153">
        <f t="shared" si="634"/>
        <v>6.6235018065261367E+92</v>
      </c>
      <c r="AA2153">
        <f t="shared" si="635"/>
        <v>4.3966807024268695E-2</v>
      </c>
      <c r="AB2153">
        <f t="shared" si="636"/>
        <v>0.96402879868664604</v>
      </c>
    </row>
    <row r="2154" spans="1:28" hidden="1" x14ac:dyDescent="0.2">
      <c r="A2154"/>
      <c r="B2154"/>
      <c r="C2154"/>
      <c r="D2154"/>
      <c r="E2154"/>
      <c r="F2154"/>
      <c r="G2154"/>
      <c r="H2154"/>
      <c r="I2154"/>
      <c r="J2154"/>
      <c r="K2154"/>
      <c r="L2154"/>
      <c r="M2154"/>
      <c r="N2154"/>
      <c r="O2154">
        <f t="shared" si="637"/>
        <v>29</v>
      </c>
      <c r="P2154" s="224">
        <v>16</v>
      </c>
      <c r="Q2154">
        <f t="shared" si="625"/>
        <v>3.6895802352028345E+93</v>
      </c>
      <c r="R2154">
        <f t="shared" si="626"/>
        <v>2.6891417334496089E+95</v>
      </c>
      <c r="S2154">
        <f t="shared" si="627"/>
        <v>1.372028922577417E-2</v>
      </c>
      <c r="T2154" s="225">
        <f t="shared" si="628"/>
        <v>0.99268251241292238</v>
      </c>
      <c r="U2154">
        <f t="shared" si="629"/>
        <v>4.0995335946696476E+92</v>
      </c>
      <c r="V2154">
        <f t="shared" si="630"/>
        <v>9.2729025291367107E+93</v>
      </c>
      <c r="W2154">
        <f t="shared" si="631"/>
        <v>4.4209820838603232E-2</v>
      </c>
      <c r="X2154" s="225">
        <f t="shared" si="632"/>
        <v>0.96829088712265721</v>
      </c>
      <c r="Y2154">
        <f t="shared" si="633"/>
        <v>5.5902730836405183E+91</v>
      </c>
      <c r="Z2154">
        <f t="shared" si="634"/>
        <v>6.6235018065261367E+92</v>
      </c>
      <c r="AA2154">
        <f t="shared" si="635"/>
        <v>8.4400567055517697E-2</v>
      </c>
      <c r="AB2154">
        <f t="shared" si="636"/>
        <v>0.92006199166237734</v>
      </c>
    </row>
    <row r="2155" spans="1:28" hidden="1" x14ac:dyDescent="0.2">
      <c r="A2155"/>
      <c r="B2155"/>
      <c r="C2155"/>
      <c r="D2155"/>
      <c r="E2155"/>
      <c r="F2155"/>
      <c r="G2155"/>
      <c r="H2155"/>
      <c r="I2155"/>
      <c r="J2155"/>
      <c r="K2155"/>
      <c r="L2155"/>
      <c r="M2155"/>
      <c r="N2155"/>
      <c r="O2155">
        <f t="shared" si="637"/>
        <v>29</v>
      </c>
      <c r="P2155" s="224">
        <v>17</v>
      </c>
      <c r="Q2155">
        <f t="shared" si="625"/>
        <v>9.9835700481954256E+93</v>
      </c>
      <c r="R2155">
        <f t="shared" si="626"/>
        <v>2.6891417334496089E+95</v>
      </c>
      <c r="S2155">
        <f t="shared" si="627"/>
        <v>3.71254884932695E-2</v>
      </c>
      <c r="T2155" s="225">
        <f t="shared" si="628"/>
        <v>0.97896222318714821</v>
      </c>
      <c r="U2155">
        <f t="shared" si="629"/>
        <v>8.6813652593007863E+92</v>
      </c>
      <c r="V2155">
        <f t="shared" si="630"/>
        <v>9.2729025291367107E+93</v>
      </c>
      <c r="W2155">
        <f t="shared" si="631"/>
        <v>9.3620797069987147E-2</v>
      </c>
      <c r="X2155" s="225">
        <f t="shared" si="632"/>
        <v>0.92408106628405395</v>
      </c>
      <c r="Y2155">
        <f t="shared" si="633"/>
        <v>9.6459613992226994E+91</v>
      </c>
      <c r="Z2155">
        <f t="shared" si="634"/>
        <v>6.6235018065261367E+92</v>
      </c>
      <c r="AA2155">
        <f t="shared" si="635"/>
        <v>0.14563235099775368</v>
      </c>
      <c r="AB2155">
        <f t="shared" si="636"/>
        <v>0.83566142460685966</v>
      </c>
    </row>
    <row r="2156" spans="1:28" hidden="1" x14ac:dyDescent="0.2">
      <c r="A2156"/>
      <c r="B2156"/>
      <c r="C2156"/>
      <c r="D2156"/>
      <c r="E2156"/>
      <c r="F2156"/>
      <c r="G2156"/>
      <c r="H2156"/>
      <c r="I2156"/>
      <c r="J2156"/>
      <c r="K2156"/>
      <c r="L2156"/>
      <c r="M2156"/>
      <c r="N2156"/>
      <c r="O2156">
        <f t="shared" si="637"/>
        <v>29</v>
      </c>
      <c r="P2156" s="224">
        <v>18</v>
      </c>
      <c r="Q2156">
        <f t="shared" si="625"/>
        <v>2.6068210681400022E+94</v>
      </c>
      <c r="R2156">
        <f t="shared" si="626"/>
        <v>2.6891417334496089E+95</v>
      </c>
      <c r="S2156">
        <f t="shared" si="627"/>
        <v>9.6938775510206882E-2</v>
      </c>
      <c r="T2156" s="225">
        <f t="shared" si="628"/>
        <v>0.94183673469387874</v>
      </c>
      <c r="U2156">
        <f t="shared" si="629"/>
        <v>1.6639283413659044E+93</v>
      </c>
      <c r="V2156">
        <f t="shared" si="630"/>
        <v>9.2729025291367107E+93</v>
      </c>
      <c r="W2156">
        <f t="shared" si="631"/>
        <v>0.17943986105080012</v>
      </c>
      <c r="X2156" s="225">
        <f t="shared" si="632"/>
        <v>0.83046026921406679</v>
      </c>
      <c r="Y2156">
        <f t="shared" si="633"/>
        <v>1.4468942098834645E+92</v>
      </c>
      <c r="Z2156">
        <f t="shared" si="634"/>
        <v>6.6235018065261367E+92</v>
      </c>
      <c r="AA2156">
        <f t="shared" si="635"/>
        <v>0.21844852649663951</v>
      </c>
      <c r="AB2156">
        <f t="shared" si="636"/>
        <v>0.69002907360910593</v>
      </c>
    </row>
    <row r="2157" spans="1:28" hidden="1" x14ac:dyDescent="0.2">
      <c r="A2157"/>
      <c r="B2157"/>
      <c r="C2157"/>
      <c r="D2157"/>
      <c r="E2157"/>
      <c r="F2157"/>
      <c r="G2157"/>
      <c r="H2157"/>
      <c r="I2157"/>
      <c r="J2157"/>
      <c r="K2157"/>
      <c r="L2157"/>
      <c r="M2157"/>
      <c r="N2157"/>
      <c r="O2157">
        <f t="shared" si="637"/>
        <v>29</v>
      </c>
      <c r="P2157" s="224">
        <v>19</v>
      </c>
      <c r="Q2157">
        <f t="shared" si="625"/>
        <v>6.5856532247745873E+94</v>
      </c>
      <c r="R2157">
        <f t="shared" si="626"/>
        <v>2.6891417334496089E+95</v>
      </c>
      <c r="S2157">
        <f t="shared" si="627"/>
        <v>0.24489795918367477</v>
      </c>
      <c r="T2157" s="225">
        <f t="shared" si="628"/>
        <v>0.84489795918367183</v>
      </c>
      <c r="U2157">
        <f t="shared" si="629"/>
        <v>2.7440221769894756E+93</v>
      </c>
      <c r="V2157">
        <f t="shared" si="630"/>
        <v>9.2729025291367107E+93</v>
      </c>
      <c r="W2157">
        <f t="shared" si="631"/>
        <v>0.29591836734694316</v>
      </c>
      <c r="X2157" s="225">
        <f t="shared" si="632"/>
        <v>0.65102040816326667</v>
      </c>
      <c r="Y2157">
        <f t="shared" si="633"/>
        <v>1.7515035172272677E+92</v>
      </c>
      <c r="Z2157">
        <f t="shared" si="634"/>
        <v>6.6235018065261367E+92</v>
      </c>
      <c r="AA2157">
        <f t="shared" si="635"/>
        <v>0.26443768996960354</v>
      </c>
      <c r="AB2157">
        <f t="shared" si="636"/>
        <v>0.47158054711246644</v>
      </c>
    </row>
    <row r="2158" spans="1:28" hidden="1" x14ac:dyDescent="0.2">
      <c r="A2158"/>
      <c r="B2158"/>
      <c r="C2158"/>
      <c r="D2158"/>
      <c r="E2158"/>
      <c r="F2158"/>
      <c r="G2158"/>
      <c r="H2158"/>
      <c r="I2158"/>
      <c r="J2158"/>
      <c r="K2158"/>
      <c r="L2158"/>
      <c r="M2158"/>
      <c r="N2158"/>
      <c r="O2158">
        <f t="shared" si="637"/>
        <v>29</v>
      </c>
      <c r="P2158" s="224">
        <v>20</v>
      </c>
      <c r="Q2158">
        <f t="shared" si="625"/>
        <v>1.6134850400697575E+95</v>
      </c>
      <c r="R2158">
        <f t="shared" si="626"/>
        <v>2.6891417334496089E+95</v>
      </c>
      <c r="S2158">
        <f t="shared" si="627"/>
        <v>0.59999999999999709</v>
      </c>
      <c r="T2158" s="225">
        <f t="shared" si="628"/>
        <v>0.59999999999999709</v>
      </c>
      <c r="U2158">
        <f t="shared" si="629"/>
        <v>3.292826612387294E+93</v>
      </c>
      <c r="V2158">
        <f t="shared" si="630"/>
        <v>9.2729025291367107E+93</v>
      </c>
      <c r="W2158">
        <f t="shared" si="631"/>
        <v>0.35510204081632352</v>
      </c>
      <c r="X2158" s="225">
        <f t="shared" si="632"/>
        <v>0.35510204081632352</v>
      </c>
      <c r="Y2158">
        <f t="shared" si="633"/>
        <v>1.3720110884947377E+92</v>
      </c>
      <c r="Z2158">
        <f t="shared" si="634"/>
        <v>6.6235018065261367E+92</v>
      </c>
      <c r="AA2158">
        <f t="shared" si="635"/>
        <v>0.20714285714286287</v>
      </c>
      <c r="AB2158">
        <f t="shared" si="636"/>
        <v>0.20714285714286287</v>
      </c>
    </row>
    <row r="2159" spans="1:28" hidden="1" x14ac:dyDescent="0.2">
      <c r="A2159"/>
      <c r="B2159"/>
      <c r="C2159"/>
      <c r="D2159"/>
      <c r="E2159"/>
      <c r="F2159"/>
      <c r="G2159"/>
      <c r="H2159"/>
      <c r="I2159"/>
      <c r="J2159"/>
      <c r="K2159"/>
      <c r="L2159"/>
      <c r="M2159"/>
      <c r="N2159"/>
      <c r="O2159">
        <f t="shared" si="637"/>
        <v>29</v>
      </c>
      <c r="P2159" s="224">
        <v>21</v>
      </c>
      <c r="Q2159">
        <f t="shared" si="625"/>
        <v>0</v>
      </c>
      <c r="R2159">
        <f t="shared" si="626"/>
        <v>2.6891417334496089E+95</v>
      </c>
      <c r="S2159">
        <f t="shared" si="627"/>
        <v>0</v>
      </c>
      <c r="T2159" s="225">
        <v>0</v>
      </c>
      <c r="U2159">
        <f t="shared" si="629"/>
        <v>0</v>
      </c>
      <c r="V2159">
        <f t="shared" si="630"/>
        <v>9.2729025291367107E+93</v>
      </c>
      <c r="W2159">
        <f t="shared" si="631"/>
        <v>0</v>
      </c>
      <c r="X2159" s="225">
        <v>0</v>
      </c>
      <c r="Y2159">
        <f t="shared" si="633"/>
        <v>0</v>
      </c>
      <c r="Z2159">
        <f t="shared" si="634"/>
        <v>6.6235018065261367E+92</v>
      </c>
      <c r="AA2159">
        <f t="shared" si="635"/>
        <v>0</v>
      </c>
      <c r="AB2159">
        <v>0</v>
      </c>
    </row>
    <row r="2160" spans="1:28" hidden="1" x14ac:dyDescent="0.2">
      <c r="A2160"/>
      <c r="B2160"/>
      <c r="C2160"/>
      <c r="D2160"/>
      <c r="E2160"/>
      <c r="F2160"/>
      <c r="G2160"/>
      <c r="H2160"/>
      <c r="I2160"/>
      <c r="J2160"/>
      <c r="K2160"/>
      <c r="L2160"/>
      <c r="M2160"/>
      <c r="N2160"/>
      <c r="O2160"/>
      <c r="P2160"/>
      <c r="Q2160"/>
      <c r="R2160"/>
      <c r="S2160"/>
      <c r="T2160"/>
      <c r="U2160"/>
      <c r="V2160"/>
      <c r="W2160"/>
      <c r="X2160"/>
      <c r="Y2160"/>
      <c r="Z2160"/>
      <c r="AA2160"/>
      <c r="AB2160"/>
    </row>
    <row r="2161" spans="1:28" hidden="1" x14ac:dyDescent="0.2">
      <c r="A2161"/>
      <c r="B2161"/>
      <c r="C2161"/>
      <c r="D2161"/>
      <c r="E2161"/>
      <c r="F2161"/>
      <c r="G2161"/>
      <c r="H2161"/>
      <c r="I2161"/>
      <c r="J2161"/>
      <c r="K2161"/>
      <c r="L2161"/>
      <c r="M2161"/>
      <c r="N2161"/>
      <c r="O2161" s="61" t="s">
        <v>74</v>
      </c>
      <c r="P2161"/>
      <c r="Q2161" s="62" t="s">
        <v>33</v>
      </c>
      <c r="R2161" s="62"/>
      <c r="S2161" s="62"/>
      <c r="T2161" s="225" t="s">
        <v>37</v>
      </c>
      <c r="U2161" s="62" t="s">
        <v>34</v>
      </c>
      <c r="V2161" s="62"/>
      <c r="W2161" s="62"/>
      <c r="X2161" s="225" t="s">
        <v>37</v>
      </c>
      <c r="Y2161" s="62" t="s">
        <v>35</v>
      </c>
      <c r="Z2161" s="62"/>
      <c r="AA2161" s="62"/>
      <c r="AB2161" s="62" t="s">
        <v>37</v>
      </c>
    </row>
    <row r="2162" spans="1:28" hidden="1" x14ac:dyDescent="0.2">
      <c r="A2162"/>
      <c r="B2162"/>
      <c r="C2162"/>
      <c r="D2162"/>
      <c r="E2162"/>
      <c r="F2162"/>
      <c r="G2162"/>
      <c r="H2162"/>
      <c r="I2162"/>
      <c r="J2162"/>
      <c r="K2162"/>
      <c r="L2162"/>
      <c r="M2162"/>
      <c r="N2162"/>
      <c r="O2162" t="s">
        <v>38</v>
      </c>
      <c r="P2162" t="s">
        <v>42</v>
      </c>
      <c r="Q2162" s="63" t="s">
        <v>43</v>
      </c>
      <c r="R2162" s="63" t="s">
        <v>44</v>
      </c>
      <c r="S2162" s="63" t="s">
        <v>45</v>
      </c>
      <c r="T2162" s="227" t="s">
        <v>40</v>
      </c>
      <c r="U2162" s="63" t="s">
        <v>43</v>
      </c>
      <c r="V2162" s="63" t="s">
        <v>44</v>
      </c>
      <c r="W2162" s="63" t="s">
        <v>45</v>
      </c>
      <c r="X2162" s="227" t="s">
        <v>40</v>
      </c>
      <c r="Y2162" s="63" t="s">
        <v>43</v>
      </c>
      <c r="Z2162" s="63" t="s">
        <v>44</v>
      </c>
      <c r="AA2162" s="63" t="s">
        <v>45</v>
      </c>
      <c r="AB2162" s="63" t="s">
        <v>40</v>
      </c>
    </row>
    <row r="2163" spans="1:28" hidden="1" x14ac:dyDescent="0.2">
      <c r="A2163"/>
      <c r="B2163"/>
      <c r="C2163"/>
      <c r="D2163"/>
      <c r="E2163"/>
      <c r="F2163"/>
      <c r="G2163"/>
      <c r="H2163"/>
      <c r="I2163"/>
      <c r="J2163"/>
      <c r="K2163"/>
      <c r="L2163"/>
      <c r="M2163"/>
      <c r="N2163"/>
      <c r="O2163">
        <v>30</v>
      </c>
      <c r="P2163" s="224">
        <v>0</v>
      </c>
      <c r="Q2163">
        <f t="shared" ref="Q2163:Q2183" si="638">IF(P2163&lt;=($B$8-O2163),EXP(GAMMALN(O2163+$C$9+$C$11))*COMBIN($B$8-O2163,P2163)*EXP(GAMMALN(P2163+O2163+$C$9))*EXP(GAMMALN($B$8-O2163-P2163+$C$11)),0)</f>
        <v>2.6532395652641917E+83</v>
      </c>
      <c r="R2163">
        <f t="shared" ref="R2163:R2183" si="639">EXP(GAMMALN(O2163+$C$9))*EXP(GAMMALN($C$11))*EXP(GAMMALN($B$8+$C$9+$C$11))</f>
        <v>8.0674252003488464E+96</v>
      </c>
      <c r="S2163">
        <f t="shared" ref="S2163:S2183" si="640">Q2163/R2163</f>
        <v>3.2888306979895666E-14</v>
      </c>
      <c r="T2163" s="225">
        <f t="shared" ref="T2163:T2182" si="641">IF(T2164=0,S2163,T2164+S2163)</f>
        <v>1.0000000000000013</v>
      </c>
      <c r="U2163">
        <f t="shared" ref="U2163:U2183" si="642">IF(P2163&lt;=($B$8-O2163),EXP(GAMMALN(O2163+$C$9+$C$11))*COMBIN($B$8-O2163,P2163)*EXP(GAMMALN(P2163+O2163-1+$C$9))*EXP(GAMMALN($B$8-O2163+1-P2163+$C$11)),0)</f>
        <v>1.7688263768427888E+83</v>
      </c>
      <c r="V2163">
        <f t="shared" ref="V2163:V2183" si="643">EXP(GAMMALN(O2163-1+$C$9))*EXP(GAMMALN($C$11+1))*EXP(GAMMALN($B$8+$C$9+$C$11))</f>
        <v>2.6891417334496089E+95</v>
      </c>
      <c r="W2163">
        <f t="shared" ref="W2163:W2183" si="644">U2163/V2163</f>
        <v>6.5776613959791282E-13</v>
      </c>
      <c r="X2163" s="225">
        <f t="shared" ref="X2163:X2182" si="645">IF(X2164=0,W2163,X2164+W2163)</f>
        <v>1.0000000000000169</v>
      </c>
      <c r="Y2163">
        <f t="shared" ref="Y2163:Y2183" si="646">IF(P2163&lt;=($B$8-O2163),EXP(GAMMALN(O2163+$C$9+$C$11))*COMBIN($B$8-O2163,P2163)*EXP(GAMMALN(P2163+O2163-2+$C$9))*EXP(GAMMALN($B$8-O2163+2-P2163+$C$11)),0)</f>
        <v>1.2808742728861747E+83</v>
      </c>
      <c r="Z2163">
        <f t="shared" ref="Z2163:Z2183" si="647">EXP(GAMMALN(O2163-2+$C$9))*EXP(GAMMALN($C$11+2))*EXP(GAMMALN($B$8+$C$9+$C$11))</f>
        <v>1.8545805058273421E+94</v>
      </c>
      <c r="AA2163">
        <f t="shared" ref="AA2163:AA2183" si="648">Y2163/Z2163</f>
        <v>6.9065444657780832E-12</v>
      </c>
      <c r="AB2163">
        <f t="shared" ref="AB2163:AB2182" si="649">IF(AB2164=0,AA2163,AB2164+AA2163)</f>
        <v>1.000000000000006</v>
      </c>
    </row>
    <row r="2164" spans="1:28" hidden="1" x14ac:dyDescent="0.2">
      <c r="A2164"/>
      <c r="B2164"/>
      <c r="C2164"/>
      <c r="D2164"/>
      <c r="E2164"/>
      <c r="F2164"/>
      <c r="G2164"/>
      <c r="H2164"/>
      <c r="I2164"/>
      <c r="J2164"/>
      <c r="K2164"/>
      <c r="L2164"/>
      <c r="M2164"/>
      <c r="N2164"/>
      <c r="O2164">
        <f t="shared" ref="O2164:O2183" si="650">O2163</f>
        <v>30</v>
      </c>
      <c r="P2164" s="224">
        <v>1</v>
      </c>
      <c r="Q2164">
        <f t="shared" si="638"/>
        <v>8.2250426523190024E+84</v>
      </c>
      <c r="R2164">
        <f t="shared" si="639"/>
        <v>8.0674252003488464E+96</v>
      </c>
      <c r="S2164">
        <f t="shared" si="640"/>
        <v>1.0195375163767666E-12</v>
      </c>
      <c r="T2164" s="225">
        <f t="shared" si="641"/>
        <v>0.99999999999996847</v>
      </c>
      <c r="U2164">
        <f t="shared" si="642"/>
        <v>5.0411551740019637E+84</v>
      </c>
      <c r="V2164">
        <f t="shared" si="643"/>
        <v>2.6891417334496089E+95</v>
      </c>
      <c r="W2164">
        <f t="shared" si="644"/>
        <v>1.8746334978540574E-11</v>
      </c>
      <c r="X2164" s="225">
        <f t="shared" si="645"/>
        <v>0.99999999999935918</v>
      </c>
      <c r="Y2164">
        <f t="shared" si="646"/>
        <v>3.3607701160012992E+84</v>
      </c>
      <c r="Z2164">
        <f t="shared" si="647"/>
        <v>1.8545805058273421E+94</v>
      </c>
      <c r="AA2164">
        <f t="shared" si="648"/>
        <v>1.812145714592225E-10</v>
      </c>
      <c r="AB2164">
        <f t="shared" si="649"/>
        <v>0.99999999999309952</v>
      </c>
    </row>
    <row r="2165" spans="1:28" hidden="1" x14ac:dyDescent="0.2">
      <c r="A2165"/>
      <c r="B2165"/>
      <c r="C2165"/>
      <c r="D2165"/>
      <c r="E2165"/>
      <c r="F2165"/>
      <c r="G2165"/>
      <c r="H2165"/>
      <c r="I2165"/>
      <c r="J2165"/>
      <c r="K2165"/>
      <c r="L2165"/>
      <c r="M2165"/>
      <c r="N2165"/>
      <c r="O2165">
        <f t="shared" si="650"/>
        <v>30</v>
      </c>
      <c r="P2165" s="224">
        <v>2</v>
      </c>
      <c r="Q2165">
        <f t="shared" si="638"/>
        <v>1.3160068243710376E+86</v>
      </c>
      <c r="R2165">
        <f t="shared" si="639"/>
        <v>8.0674252003488464E+96</v>
      </c>
      <c r="S2165">
        <f t="shared" si="640"/>
        <v>1.6312600262028234E-11</v>
      </c>
      <c r="T2165" s="225">
        <f t="shared" si="641"/>
        <v>0.99999999999894895</v>
      </c>
      <c r="U2165">
        <f t="shared" si="642"/>
        <v>7.4025383870871015E+85</v>
      </c>
      <c r="V2165">
        <f t="shared" si="643"/>
        <v>2.6891417334496089E+95</v>
      </c>
      <c r="W2165">
        <f t="shared" si="644"/>
        <v>2.7527512942172767E-10</v>
      </c>
      <c r="X2165" s="225">
        <f t="shared" si="645"/>
        <v>0.99999999998061284</v>
      </c>
      <c r="Y2165">
        <f t="shared" si="646"/>
        <v>4.5370396566017674E+85</v>
      </c>
      <c r="Z2165">
        <f t="shared" si="647"/>
        <v>1.8545805058273421E+94</v>
      </c>
      <c r="AA2165">
        <f t="shared" si="648"/>
        <v>2.446396714699511E-9</v>
      </c>
      <c r="AB2165">
        <f t="shared" si="649"/>
        <v>0.99999999981188492</v>
      </c>
    </row>
    <row r="2166" spans="1:28" hidden="1" x14ac:dyDescent="0.2">
      <c r="A2166"/>
      <c r="B2166"/>
      <c r="C2166"/>
      <c r="D2166"/>
      <c r="E2166"/>
      <c r="F2166"/>
      <c r="G2166"/>
      <c r="H2166"/>
      <c r="I2166"/>
      <c r="J2166"/>
      <c r="K2166"/>
      <c r="L2166"/>
      <c r="M2166"/>
      <c r="N2166"/>
      <c r="O2166">
        <f t="shared" si="650"/>
        <v>30</v>
      </c>
      <c r="P2166" s="224">
        <v>3</v>
      </c>
      <c r="Q2166">
        <f t="shared" si="638"/>
        <v>1.4476075068081726E+87</v>
      </c>
      <c r="R2166">
        <f t="shared" si="639"/>
        <v>8.0674252003488464E+96</v>
      </c>
      <c r="S2166">
        <f t="shared" si="640"/>
        <v>1.7943860288231443E-10</v>
      </c>
      <c r="T2166" s="225">
        <f t="shared" si="641"/>
        <v>0.99999999998263633</v>
      </c>
      <c r="U2166">
        <f t="shared" si="642"/>
        <v>7.457372004769213E+86</v>
      </c>
      <c r="V2166">
        <f t="shared" si="643"/>
        <v>2.6891417334496089E+95</v>
      </c>
      <c r="W2166">
        <f t="shared" si="644"/>
        <v>2.7731420445448063E-9</v>
      </c>
      <c r="X2166" s="225">
        <f t="shared" si="645"/>
        <v>0.99999999970533771</v>
      </c>
      <c r="Y2166">
        <f t="shared" si="646"/>
        <v>4.1947717526826905E+86</v>
      </c>
      <c r="Z2166">
        <f t="shared" si="647"/>
        <v>1.8545805058273421E+94</v>
      </c>
      <c r="AA2166">
        <f t="shared" si="648"/>
        <v>2.2618439800818309E-8</v>
      </c>
      <c r="AB2166">
        <f t="shared" si="649"/>
        <v>0.99999999736548817</v>
      </c>
    </row>
    <row r="2167" spans="1:28" hidden="1" x14ac:dyDescent="0.2">
      <c r="A2167"/>
      <c r="B2167"/>
      <c r="C2167"/>
      <c r="D2167"/>
      <c r="E2167"/>
      <c r="F2167"/>
      <c r="G2167"/>
      <c r="H2167"/>
      <c r="I2167"/>
      <c r="J2167"/>
      <c r="K2167"/>
      <c r="L2167"/>
      <c r="M2167"/>
      <c r="N2167"/>
      <c r="O2167">
        <f t="shared" si="650"/>
        <v>30</v>
      </c>
      <c r="P2167" s="224">
        <v>4</v>
      </c>
      <c r="Q2167">
        <f t="shared" si="638"/>
        <v>1.230466380786917E+88</v>
      </c>
      <c r="R2167">
        <f t="shared" si="639"/>
        <v>8.0674252003488464E+96</v>
      </c>
      <c r="S2167">
        <f t="shared" si="640"/>
        <v>1.5252281244996359E-9</v>
      </c>
      <c r="T2167" s="225">
        <f t="shared" si="641"/>
        <v>0.99999999980319776</v>
      </c>
      <c r="U2167">
        <f t="shared" si="642"/>
        <v>5.7904300272326903E+87</v>
      </c>
      <c r="V2167">
        <f t="shared" si="643"/>
        <v>2.6891417334496089E+95</v>
      </c>
      <c r="W2167">
        <f t="shared" si="644"/>
        <v>2.1532632345877785E-8</v>
      </c>
      <c r="X2167" s="225">
        <f t="shared" si="645"/>
        <v>0.99999999693219566</v>
      </c>
      <c r="Y2167">
        <f t="shared" si="646"/>
        <v>2.9829488019076852E+87</v>
      </c>
      <c r="Z2167">
        <f t="shared" si="647"/>
        <v>1.8545805058273421E+94</v>
      </c>
      <c r="AA2167">
        <f t="shared" si="648"/>
        <v>1.6084223858359654E-7</v>
      </c>
      <c r="AB2167">
        <f t="shared" si="649"/>
        <v>0.99999997474704838</v>
      </c>
    </row>
    <row r="2168" spans="1:28" hidden="1" x14ac:dyDescent="0.2">
      <c r="A2168"/>
      <c r="B2168"/>
      <c r="C2168"/>
      <c r="D2168"/>
      <c r="E2168"/>
      <c r="F2168"/>
      <c r="G2168"/>
      <c r="H2168"/>
      <c r="I2168"/>
      <c r="J2168"/>
      <c r="K2168"/>
      <c r="L2168"/>
      <c r="M2168"/>
      <c r="N2168"/>
      <c r="O2168">
        <f t="shared" si="650"/>
        <v>30</v>
      </c>
      <c r="P2168" s="224">
        <v>5</v>
      </c>
      <c r="Q2168">
        <f t="shared" si="638"/>
        <v>8.6132646655083958E+88</v>
      </c>
      <c r="R2168">
        <f t="shared" si="639"/>
        <v>8.0674252003488464E+96</v>
      </c>
      <c r="S2168">
        <f t="shared" si="640"/>
        <v>1.0676596871497422E-8</v>
      </c>
      <c r="T2168" s="225">
        <f t="shared" si="641"/>
        <v>0.99999999827796959</v>
      </c>
      <c r="U2168">
        <f t="shared" si="642"/>
        <v>3.6913991423607512E+88</v>
      </c>
      <c r="V2168">
        <f t="shared" si="643"/>
        <v>2.6891417334496089E+95</v>
      </c>
      <c r="W2168">
        <f t="shared" si="644"/>
        <v>1.3727053120496758E-7</v>
      </c>
      <c r="X2168" s="225">
        <f t="shared" si="645"/>
        <v>0.99999997539956331</v>
      </c>
      <c r="Y2168">
        <f t="shared" si="646"/>
        <v>1.7371290081698072E+88</v>
      </c>
      <c r="Z2168">
        <f t="shared" si="647"/>
        <v>1.8545805058273421E+94</v>
      </c>
      <c r="AA2168">
        <f t="shared" si="648"/>
        <v>9.3666950704567074E-7</v>
      </c>
      <c r="AB2168">
        <f t="shared" si="649"/>
        <v>0.99999981390480974</v>
      </c>
    </row>
    <row r="2169" spans="1:28" hidden="1" x14ac:dyDescent="0.2">
      <c r="A2169"/>
      <c r="B2169"/>
      <c r="C2169"/>
      <c r="D2169"/>
      <c r="E2169"/>
      <c r="F2169"/>
      <c r="G2169"/>
      <c r="H2169"/>
      <c r="I2169"/>
      <c r="J2169"/>
      <c r="K2169"/>
      <c r="L2169"/>
      <c r="M2169"/>
      <c r="N2169"/>
      <c r="O2169">
        <f t="shared" si="650"/>
        <v>30</v>
      </c>
      <c r="P2169" s="224">
        <v>6</v>
      </c>
      <c r="Q2169">
        <f t="shared" si="638"/>
        <v>5.1679587993050861E+89</v>
      </c>
      <c r="R2169">
        <f t="shared" si="639"/>
        <v>8.0674252003488464E+96</v>
      </c>
      <c r="S2169">
        <f t="shared" si="640"/>
        <v>6.4059581228985135E-8</v>
      </c>
      <c r="T2169" s="225">
        <f t="shared" si="641"/>
        <v>0.99999998760137276</v>
      </c>
      <c r="U2169">
        <f t="shared" si="642"/>
        <v>2.0097617552852923E+89</v>
      </c>
      <c r="V2169">
        <f t="shared" si="643"/>
        <v>2.6891417334496089E+95</v>
      </c>
      <c r="W2169">
        <f t="shared" si="644"/>
        <v>7.473617810048213E-7</v>
      </c>
      <c r="X2169" s="225">
        <f t="shared" si="645"/>
        <v>0.99999983812903215</v>
      </c>
      <c r="Y2169">
        <f t="shared" si="646"/>
        <v>8.6132646655084184E+88</v>
      </c>
      <c r="Z2169">
        <f t="shared" si="647"/>
        <v>1.8545805058273421E+94</v>
      </c>
      <c r="AA2169">
        <f t="shared" si="648"/>
        <v>4.6443196391013377E-6</v>
      </c>
      <c r="AB2169">
        <f t="shared" si="649"/>
        <v>0.99999887723530267</v>
      </c>
    </row>
    <row r="2170" spans="1:28" hidden="1" x14ac:dyDescent="0.2">
      <c r="A2170"/>
      <c r="B2170"/>
      <c r="C2170"/>
      <c r="D2170"/>
      <c r="E2170"/>
      <c r="F2170"/>
      <c r="G2170"/>
      <c r="H2170"/>
      <c r="I2170"/>
      <c r="J2170"/>
      <c r="K2170"/>
      <c r="L2170"/>
      <c r="M2170"/>
      <c r="N2170"/>
      <c r="O2170">
        <f t="shared" si="650"/>
        <v>30</v>
      </c>
      <c r="P2170" s="224">
        <v>7</v>
      </c>
      <c r="Q2170">
        <f t="shared" si="638"/>
        <v>2.7316353653469015E+90</v>
      </c>
      <c r="R2170">
        <f t="shared" si="639"/>
        <v>8.0674252003488464E+96</v>
      </c>
      <c r="S2170">
        <f t="shared" si="640"/>
        <v>3.3860064363891243E-7</v>
      </c>
      <c r="T2170" s="225">
        <f t="shared" si="641"/>
        <v>0.99999992354179157</v>
      </c>
      <c r="U2170">
        <f t="shared" si="642"/>
        <v>9.5976377701380192E+89</v>
      </c>
      <c r="V2170">
        <f t="shared" si="643"/>
        <v>2.6891417334496089E+95</v>
      </c>
      <c r="W2170">
        <f t="shared" si="644"/>
        <v>3.5690338113291811E-6</v>
      </c>
      <c r="X2170" s="225">
        <f t="shared" si="645"/>
        <v>0.99999909076725113</v>
      </c>
      <c r="Y2170">
        <f t="shared" si="646"/>
        <v>3.7324146883869717E+89</v>
      </c>
      <c r="Z2170">
        <f t="shared" si="647"/>
        <v>1.8545805058273421E+94</v>
      </c>
      <c r="AA2170">
        <f t="shared" si="648"/>
        <v>2.0125385102772413E-5</v>
      </c>
      <c r="AB2170">
        <f t="shared" si="649"/>
        <v>0.99999423291566358</v>
      </c>
    </row>
    <row r="2171" spans="1:28" hidden="1" x14ac:dyDescent="0.2">
      <c r="A2171"/>
      <c r="B2171"/>
      <c r="C2171"/>
      <c r="D2171"/>
      <c r="E2171"/>
      <c r="F2171"/>
      <c r="G2171"/>
      <c r="H2171"/>
      <c r="I2171"/>
      <c r="J2171"/>
      <c r="K2171"/>
      <c r="L2171"/>
      <c r="M2171"/>
      <c r="N2171"/>
      <c r="O2171">
        <f t="shared" si="650"/>
        <v>30</v>
      </c>
      <c r="P2171" s="224">
        <v>8</v>
      </c>
      <c r="Q2171">
        <f t="shared" si="638"/>
        <v>1.2975267985398171E+91</v>
      </c>
      <c r="R2171">
        <f t="shared" si="639"/>
        <v>8.0674252003488464E+96</v>
      </c>
      <c r="S2171">
        <f t="shared" si="640"/>
        <v>1.6083530572848824E-6</v>
      </c>
      <c r="T2171" s="225">
        <f t="shared" si="641"/>
        <v>0.99999958494114793</v>
      </c>
      <c r="U2171">
        <f t="shared" si="642"/>
        <v>4.0974530480203509E+90</v>
      </c>
      <c r="V2171">
        <f t="shared" si="643"/>
        <v>2.6891417334496089E+95</v>
      </c>
      <c r="W2171">
        <f t="shared" si="644"/>
        <v>1.5237028963751092E-5</v>
      </c>
      <c r="X2171" s="225">
        <f t="shared" si="645"/>
        <v>0.99999552173343975</v>
      </c>
      <c r="Y2171">
        <f t="shared" si="646"/>
        <v>1.4396456655207021E+90</v>
      </c>
      <c r="Z2171">
        <f t="shared" si="647"/>
        <v>1.8545805058273421E+94</v>
      </c>
      <c r="AA2171">
        <f t="shared" si="648"/>
        <v>7.7626485396408579E-5</v>
      </c>
      <c r="AB2171">
        <f t="shared" si="649"/>
        <v>0.99997410753056082</v>
      </c>
    </row>
    <row r="2172" spans="1:28" hidden="1" x14ac:dyDescent="0.2">
      <c r="A2172"/>
      <c r="B2172"/>
      <c r="C2172"/>
      <c r="D2172"/>
      <c r="E2172"/>
      <c r="F2172"/>
      <c r="G2172"/>
      <c r="H2172"/>
      <c r="I2172"/>
      <c r="J2172"/>
      <c r="K2172"/>
      <c r="L2172"/>
      <c r="M2172"/>
      <c r="N2172"/>
      <c r="O2172">
        <f t="shared" si="650"/>
        <v>30</v>
      </c>
      <c r="P2172" s="224">
        <v>9</v>
      </c>
      <c r="Q2172">
        <f t="shared" si="638"/>
        <v>5.6226161270058092E+91</v>
      </c>
      <c r="R2172">
        <f t="shared" si="639"/>
        <v>8.0674252003488464E+96</v>
      </c>
      <c r="S2172">
        <f t="shared" si="640"/>
        <v>6.969529914901076E-6</v>
      </c>
      <c r="T2172" s="225">
        <f t="shared" si="641"/>
        <v>0.99999797658809064</v>
      </c>
      <c r="U2172">
        <f t="shared" si="642"/>
        <v>1.5858660871042215E+91</v>
      </c>
      <c r="V2172">
        <f t="shared" si="643"/>
        <v>2.6891417334496089E+95</v>
      </c>
      <c r="W2172">
        <f t="shared" si="644"/>
        <v>5.8972945433779181E-5</v>
      </c>
      <c r="X2172" s="225">
        <f t="shared" si="645"/>
        <v>0.99998028470447597</v>
      </c>
      <c r="Y2172">
        <f t="shared" si="646"/>
        <v>5.0079981698026524E+90</v>
      </c>
      <c r="Z2172">
        <f t="shared" si="647"/>
        <v>1.8545805058273421E+94</v>
      </c>
      <c r="AA2172">
        <f t="shared" si="648"/>
        <v>2.7003401330202956E-4</v>
      </c>
      <c r="AB2172">
        <f t="shared" si="649"/>
        <v>0.99989648104516438</v>
      </c>
    </row>
    <row r="2173" spans="1:28" hidden="1" x14ac:dyDescent="0.2">
      <c r="A2173"/>
      <c r="B2173"/>
      <c r="C2173"/>
      <c r="D2173"/>
      <c r="E2173"/>
      <c r="F2173"/>
      <c r="G2173"/>
      <c r="H2173"/>
      <c r="I2173"/>
      <c r="J2173"/>
      <c r="K2173"/>
      <c r="L2173"/>
      <c r="M2173"/>
      <c r="N2173"/>
      <c r="O2173">
        <f t="shared" si="650"/>
        <v>30</v>
      </c>
      <c r="P2173" s="224">
        <v>10</v>
      </c>
      <c r="Q2173">
        <f t="shared" si="638"/>
        <v>2.2490464508023405E+92</v>
      </c>
      <c r="R2173">
        <f t="shared" si="639"/>
        <v>8.0674252003488464E+96</v>
      </c>
      <c r="S2173">
        <f t="shared" si="640"/>
        <v>2.7878119659604511E-5</v>
      </c>
      <c r="T2173" s="225">
        <f t="shared" si="641"/>
        <v>0.99999100705817578</v>
      </c>
      <c r="U2173">
        <f t="shared" si="642"/>
        <v>5.6226161270058092E+91</v>
      </c>
      <c r="V2173">
        <f t="shared" si="643"/>
        <v>2.6891417334496089E+95</v>
      </c>
      <c r="W2173">
        <f t="shared" si="644"/>
        <v>2.0908589744703278E-4</v>
      </c>
      <c r="X2173" s="225">
        <f t="shared" si="645"/>
        <v>0.9999213117590422</v>
      </c>
      <c r="Y2173">
        <f t="shared" si="646"/>
        <v>1.5858660871042215E+91</v>
      </c>
      <c r="Z2173">
        <f t="shared" si="647"/>
        <v>1.8545805058273421E+94</v>
      </c>
      <c r="AA2173">
        <f t="shared" si="648"/>
        <v>8.5510770878978633E-4</v>
      </c>
      <c r="AB2173">
        <f t="shared" si="649"/>
        <v>0.99962644703186232</v>
      </c>
    </row>
    <row r="2174" spans="1:28" hidden="1" x14ac:dyDescent="0.2">
      <c r="A2174"/>
      <c r="B2174"/>
      <c r="C2174"/>
      <c r="D2174"/>
      <c r="E2174"/>
      <c r="F2174"/>
      <c r="G2174"/>
      <c r="H2174"/>
      <c r="I2174"/>
      <c r="J2174"/>
      <c r="K2174"/>
      <c r="L2174"/>
      <c r="M2174"/>
      <c r="N2174"/>
      <c r="O2174">
        <f t="shared" si="650"/>
        <v>30</v>
      </c>
      <c r="P2174" s="224">
        <v>11</v>
      </c>
      <c r="Q2174">
        <f t="shared" si="638"/>
        <v>8.3828094984450438E+92</v>
      </c>
      <c r="R2174">
        <f t="shared" si="639"/>
        <v>8.0674252003488464E+96</v>
      </c>
      <c r="S2174">
        <f t="shared" si="640"/>
        <v>1.0390935509488901E-4</v>
      </c>
      <c r="T2174" s="225">
        <f t="shared" si="641"/>
        <v>0.99996312893851613</v>
      </c>
      <c r="U2174">
        <f t="shared" si="642"/>
        <v>1.8401289142928235E+92</v>
      </c>
      <c r="V2174">
        <f t="shared" si="643"/>
        <v>2.6891417334496089E+95</v>
      </c>
      <c r="W2174">
        <f t="shared" si="644"/>
        <v>6.8428111891756678E-4</v>
      </c>
      <c r="X2174" s="225">
        <f t="shared" si="645"/>
        <v>0.99971222586159514</v>
      </c>
      <c r="Y2174">
        <f t="shared" si="646"/>
        <v>4.6003222857320247E+91</v>
      </c>
      <c r="Z2174">
        <f t="shared" si="647"/>
        <v>1.8545805058273421E+94</v>
      </c>
      <c r="AA2174">
        <f t="shared" si="648"/>
        <v>2.4805190560761269E-3</v>
      </c>
      <c r="AB2174">
        <f t="shared" si="649"/>
        <v>0.99877133932307249</v>
      </c>
    </row>
    <row r="2175" spans="1:28" hidden="1" x14ac:dyDescent="0.2">
      <c r="A2175"/>
      <c r="B2175"/>
      <c r="C2175"/>
      <c r="D2175"/>
      <c r="E2175"/>
      <c r="F2175"/>
      <c r="G2175"/>
      <c r="H2175"/>
      <c r="I2175"/>
      <c r="J2175"/>
      <c r="K2175"/>
      <c r="L2175"/>
      <c r="M2175"/>
      <c r="N2175"/>
      <c r="O2175">
        <f t="shared" si="650"/>
        <v>30</v>
      </c>
      <c r="P2175" s="224">
        <v>12</v>
      </c>
      <c r="Q2175">
        <f t="shared" si="638"/>
        <v>2.9339833244557382E+93</v>
      </c>
      <c r="R2175">
        <f t="shared" si="639"/>
        <v>8.0674252003488464E+96</v>
      </c>
      <c r="S2175">
        <f t="shared" si="640"/>
        <v>3.6368274283210815E-4</v>
      </c>
      <c r="T2175" s="225">
        <f t="shared" si="641"/>
        <v>0.99985921958342128</v>
      </c>
      <c r="U2175">
        <f t="shared" si="642"/>
        <v>5.5885396656300304E+92</v>
      </c>
      <c r="V2175">
        <f t="shared" si="643"/>
        <v>2.6891417334496089E+95</v>
      </c>
      <c r="W2175">
        <f t="shared" si="644"/>
        <v>2.0781871018977858E-3</v>
      </c>
      <c r="X2175" s="225">
        <f t="shared" si="645"/>
        <v>0.99902794474267753</v>
      </c>
      <c r="Y2175">
        <f t="shared" si="646"/>
        <v>1.2267526095285493E+92</v>
      </c>
      <c r="Z2175">
        <f t="shared" si="647"/>
        <v>1.8545805058273421E+94</v>
      </c>
      <c r="AA2175">
        <f t="shared" si="648"/>
        <v>6.6147174828697225E-3</v>
      </c>
      <c r="AB2175">
        <f t="shared" si="649"/>
        <v>0.99629082026699634</v>
      </c>
    </row>
    <row r="2176" spans="1:28" hidden="1" x14ac:dyDescent="0.2">
      <c r="A2176"/>
      <c r="B2176"/>
      <c r="C2176"/>
      <c r="D2176"/>
      <c r="E2176"/>
      <c r="F2176"/>
      <c r="G2176"/>
      <c r="H2176"/>
      <c r="I2176"/>
      <c r="J2176"/>
      <c r="K2176"/>
      <c r="L2176"/>
      <c r="M2176"/>
      <c r="N2176"/>
      <c r="O2176">
        <f t="shared" si="650"/>
        <v>30</v>
      </c>
      <c r="P2176" s="224">
        <v>13</v>
      </c>
      <c r="Q2176">
        <f t="shared" si="638"/>
        <v>9.704714073199965E+93</v>
      </c>
      <c r="R2176">
        <f t="shared" si="639"/>
        <v>8.0674252003488464E+96</v>
      </c>
      <c r="S2176">
        <f t="shared" si="640"/>
        <v>1.2029506109062307E-3</v>
      </c>
      <c r="T2176" s="225">
        <f t="shared" si="641"/>
        <v>0.99949553684058912</v>
      </c>
      <c r="U2176">
        <f t="shared" si="642"/>
        <v>1.5798371747069356E+93</v>
      </c>
      <c r="V2176">
        <f t="shared" si="643"/>
        <v>2.6891417334496089E+95</v>
      </c>
      <c r="W2176">
        <f t="shared" si="644"/>
        <v>5.8748750765186836E-3</v>
      </c>
      <c r="X2176" s="225">
        <f t="shared" si="645"/>
        <v>0.99694975764077975</v>
      </c>
      <c r="Y2176">
        <f t="shared" si="646"/>
        <v>3.0092136661084773E+92</v>
      </c>
      <c r="Z2176">
        <f t="shared" si="647"/>
        <v>1.8545805058273421E+94</v>
      </c>
      <c r="AA2176">
        <f t="shared" si="648"/>
        <v>1.6225845449432483E-2</v>
      </c>
      <c r="AB2176">
        <f t="shared" si="649"/>
        <v>0.98967610278412665</v>
      </c>
    </row>
    <row r="2177" spans="1:28" hidden="1" x14ac:dyDescent="0.2">
      <c r="A2177"/>
      <c r="B2177"/>
      <c r="C2177"/>
      <c r="D2177"/>
      <c r="E2177"/>
      <c r="F2177"/>
      <c r="G2177"/>
      <c r="H2177"/>
      <c r="I2177"/>
      <c r="J2177"/>
      <c r="K2177"/>
      <c r="L2177"/>
      <c r="M2177"/>
      <c r="N2177"/>
      <c r="O2177">
        <f t="shared" si="650"/>
        <v>30</v>
      </c>
      <c r="P2177" s="224">
        <v>14</v>
      </c>
      <c r="Q2177">
        <f t="shared" si="638"/>
        <v>3.0500529944342258E+94</v>
      </c>
      <c r="R2177">
        <f t="shared" si="639"/>
        <v>8.0674252003488464E+96</v>
      </c>
      <c r="S2177">
        <f t="shared" si="640"/>
        <v>3.7807019199909502E-3</v>
      </c>
      <c r="T2177" s="225">
        <f t="shared" si="641"/>
        <v>0.99829258622968287</v>
      </c>
      <c r="U2177">
        <f t="shared" si="642"/>
        <v>4.1591631742285564E+93</v>
      </c>
      <c r="V2177">
        <f t="shared" si="643"/>
        <v>2.6891417334496089E+95</v>
      </c>
      <c r="W2177">
        <f t="shared" si="644"/>
        <v>1.5466507854508718E-2</v>
      </c>
      <c r="X2177" s="225">
        <f t="shared" si="645"/>
        <v>0.99107488256426102</v>
      </c>
      <c r="Y2177">
        <f t="shared" si="646"/>
        <v>6.7707307487440107E+92</v>
      </c>
      <c r="Z2177">
        <f t="shared" si="647"/>
        <v>1.8545805058273421E+94</v>
      </c>
      <c r="AA2177">
        <f t="shared" si="648"/>
        <v>3.6508152261222747E-2</v>
      </c>
      <c r="AB2177">
        <f t="shared" si="649"/>
        <v>0.97345025733469415</v>
      </c>
    </row>
    <row r="2178" spans="1:28" hidden="1" x14ac:dyDescent="0.2">
      <c r="A2178"/>
      <c r="B2178"/>
      <c r="C2178"/>
      <c r="D2178"/>
      <c r="E2178"/>
      <c r="F2178"/>
      <c r="G2178"/>
      <c r="H2178"/>
      <c r="I2178"/>
      <c r="J2178"/>
      <c r="K2178"/>
      <c r="L2178"/>
      <c r="M2178"/>
      <c r="N2178"/>
      <c r="O2178">
        <f t="shared" si="650"/>
        <v>30</v>
      </c>
      <c r="P2178" s="224">
        <v>15</v>
      </c>
      <c r="Q2178">
        <f t="shared" si="638"/>
        <v>9.1501589833030539E+94</v>
      </c>
      <c r="R2178">
        <f t="shared" si="639"/>
        <v>8.0674252003488464E+96</v>
      </c>
      <c r="S2178">
        <f t="shared" si="640"/>
        <v>1.1342105759973317E-2</v>
      </c>
      <c r="T2178" s="225">
        <f t="shared" si="641"/>
        <v>0.99451188430969195</v>
      </c>
      <c r="U2178">
        <f t="shared" si="642"/>
        <v>1.0166843314780751E+94</v>
      </c>
      <c r="V2178">
        <f t="shared" si="643"/>
        <v>2.6891417334496089E+95</v>
      </c>
      <c r="W2178">
        <f t="shared" si="644"/>
        <v>3.7807019199909586E-2</v>
      </c>
      <c r="X2178" s="225">
        <f t="shared" si="645"/>
        <v>0.97560837470975226</v>
      </c>
      <c r="Y2178">
        <f t="shared" si="646"/>
        <v>1.3863877247428519E+93</v>
      </c>
      <c r="Z2178">
        <f t="shared" si="647"/>
        <v>1.8545805058273421E+94</v>
      </c>
      <c r="AA2178">
        <f t="shared" si="648"/>
        <v>7.4754787963457761E-2</v>
      </c>
      <c r="AB2178">
        <f t="shared" si="649"/>
        <v>0.93694210507347142</v>
      </c>
    </row>
    <row r="2179" spans="1:28" hidden="1" x14ac:dyDescent="0.2">
      <c r="A2179"/>
      <c r="B2179"/>
      <c r="C2179"/>
      <c r="D2179"/>
      <c r="E2179"/>
      <c r="F2179"/>
      <c r="G2179"/>
      <c r="H2179"/>
      <c r="I2179"/>
      <c r="J2179"/>
      <c r="K2179"/>
      <c r="L2179"/>
      <c r="M2179"/>
      <c r="N2179"/>
      <c r="O2179">
        <f t="shared" si="650"/>
        <v>30</v>
      </c>
      <c r="P2179" s="224">
        <v>16</v>
      </c>
      <c r="Q2179">
        <f t="shared" si="638"/>
        <v>2.6306707076995014E+95</v>
      </c>
      <c r="R2179">
        <f t="shared" si="639"/>
        <v>8.0674252003488464E+96</v>
      </c>
      <c r="S2179">
        <f t="shared" si="640"/>
        <v>3.2608554059921718E-2</v>
      </c>
      <c r="T2179" s="225">
        <f t="shared" si="641"/>
        <v>0.98316977854971865</v>
      </c>
      <c r="U2179">
        <f t="shared" si="642"/>
        <v>2.2875397458257635E+94</v>
      </c>
      <c r="V2179">
        <f t="shared" si="643"/>
        <v>2.6891417334496089E+95</v>
      </c>
      <c r="W2179">
        <f t="shared" si="644"/>
        <v>8.506579319980008E-2</v>
      </c>
      <c r="X2179" s="225">
        <f t="shared" si="645"/>
        <v>0.93780135550984267</v>
      </c>
      <c r="Y2179">
        <f t="shared" si="646"/>
        <v>2.5417108286951879E+93</v>
      </c>
      <c r="Z2179">
        <f t="shared" si="647"/>
        <v>1.8545805058273421E+94</v>
      </c>
      <c r="AA2179">
        <f t="shared" si="648"/>
        <v>0.13705044459967036</v>
      </c>
      <c r="AB2179">
        <f t="shared" si="649"/>
        <v>0.86218731711001362</v>
      </c>
    </row>
    <row r="2180" spans="1:28" hidden="1" x14ac:dyDescent="0.2">
      <c r="A2180"/>
      <c r="B2180"/>
      <c r="C2180"/>
      <c r="D2180"/>
      <c r="E2180"/>
      <c r="F2180"/>
      <c r="G2180"/>
      <c r="H2180"/>
      <c r="I2180"/>
      <c r="J2180"/>
      <c r="K2180"/>
      <c r="L2180"/>
      <c r="M2180"/>
      <c r="N2180"/>
      <c r="O2180">
        <f t="shared" si="650"/>
        <v>30</v>
      </c>
      <c r="P2180" s="224">
        <v>17</v>
      </c>
      <c r="Q2180">
        <f t="shared" si="638"/>
        <v>7.2730307801106244E+95</v>
      </c>
      <c r="R2180">
        <f t="shared" si="639"/>
        <v>8.0674252003488464E+96</v>
      </c>
      <c r="S2180">
        <f t="shared" si="640"/>
        <v>9.0153061224492403E-2</v>
      </c>
      <c r="T2180" s="225">
        <f t="shared" si="641"/>
        <v>0.95056122448979696</v>
      </c>
      <c r="U2180">
        <f t="shared" si="642"/>
        <v>4.6423600724108854E+94</v>
      </c>
      <c r="V2180">
        <f t="shared" si="643"/>
        <v>2.6891417334496089E+95</v>
      </c>
      <c r="W2180">
        <f t="shared" si="644"/>
        <v>0.17263352149370365</v>
      </c>
      <c r="X2180" s="225">
        <f t="shared" si="645"/>
        <v>0.85273556231004255</v>
      </c>
      <c r="Y2180">
        <f t="shared" si="646"/>
        <v>4.0368348455748762E+93</v>
      </c>
      <c r="Z2180">
        <f t="shared" si="647"/>
        <v>1.8545805058273421E+94</v>
      </c>
      <c r="AA2180">
        <f t="shared" si="648"/>
        <v>0.21766835318772071</v>
      </c>
      <c r="AB2180">
        <f t="shared" si="649"/>
        <v>0.7251368725103432</v>
      </c>
    </row>
    <row r="2181" spans="1:28" hidden="1" x14ac:dyDescent="0.2">
      <c r="A2181"/>
      <c r="B2181"/>
      <c r="C2181"/>
      <c r="D2181"/>
      <c r="E2181"/>
      <c r="F2181"/>
      <c r="G2181"/>
      <c r="H2181"/>
      <c r="I2181"/>
      <c r="J2181"/>
      <c r="K2181"/>
      <c r="L2181"/>
      <c r="M2181"/>
      <c r="N2181"/>
      <c r="O2181">
        <f t="shared" si="650"/>
        <v>30</v>
      </c>
      <c r="P2181" s="224">
        <v>18</v>
      </c>
      <c r="Q2181">
        <f t="shared" si="638"/>
        <v>1.9394748746961214E+96</v>
      </c>
      <c r="R2181">
        <f t="shared" si="639"/>
        <v>8.0674252003488464E+96</v>
      </c>
      <c r="S2181">
        <f t="shared" si="640"/>
        <v>0.24040816326530748</v>
      </c>
      <c r="T2181" s="225">
        <f t="shared" si="641"/>
        <v>0.86040816326530456</v>
      </c>
      <c r="U2181">
        <f t="shared" si="642"/>
        <v>8.0811453112340268E+94</v>
      </c>
      <c r="V2181">
        <f t="shared" si="643"/>
        <v>2.6891417334496089E+95</v>
      </c>
      <c r="W2181">
        <f t="shared" si="644"/>
        <v>0.30051020408164208</v>
      </c>
      <c r="X2181" s="225">
        <f t="shared" si="645"/>
        <v>0.68010204081633896</v>
      </c>
      <c r="Y2181">
        <f t="shared" si="646"/>
        <v>5.1581778582343167E+93</v>
      </c>
      <c r="Z2181">
        <f t="shared" si="647"/>
        <v>1.8545805058273421E+94</v>
      </c>
      <c r="AA2181">
        <f t="shared" si="648"/>
        <v>0.27813178462874089</v>
      </c>
      <c r="AB2181">
        <f t="shared" si="649"/>
        <v>0.50746851932262249</v>
      </c>
    </row>
    <row r="2182" spans="1:28" hidden="1" x14ac:dyDescent="0.2">
      <c r="A2182"/>
      <c r="B2182"/>
      <c r="C2182"/>
      <c r="D2182"/>
      <c r="E2182"/>
      <c r="F2182"/>
      <c r="G2182"/>
      <c r="H2182"/>
      <c r="I2182"/>
      <c r="J2182"/>
      <c r="K2182"/>
      <c r="L2182"/>
      <c r="M2182"/>
      <c r="N2182"/>
      <c r="O2182">
        <f t="shared" si="650"/>
        <v>30</v>
      </c>
      <c r="P2182" s="224">
        <v>19</v>
      </c>
      <c r="Q2182">
        <f t="shared" si="638"/>
        <v>5.0018036242162616E+96</v>
      </c>
      <c r="R2182">
        <f t="shared" si="639"/>
        <v>8.0674252003488464E+96</v>
      </c>
      <c r="S2182">
        <f t="shared" si="640"/>
        <v>0.61999999999999711</v>
      </c>
      <c r="T2182" s="225">
        <f t="shared" si="641"/>
        <v>0.61999999999999711</v>
      </c>
      <c r="U2182">
        <f t="shared" si="642"/>
        <v>1.0207762498400638E+95</v>
      </c>
      <c r="V2182">
        <f t="shared" si="643"/>
        <v>2.6891417334496089E+95</v>
      </c>
      <c r="W2182">
        <f t="shared" si="644"/>
        <v>0.37959183673469693</v>
      </c>
      <c r="X2182" s="225">
        <f t="shared" si="645"/>
        <v>0.37959183673469693</v>
      </c>
      <c r="Y2182">
        <f t="shared" si="646"/>
        <v>4.2532343743336984E+93</v>
      </c>
      <c r="Z2182">
        <f t="shared" si="647"/>
        <v>1.8545805058273421E+94</v>
      </c>
      <c r="AA2182">
        <f t="shared" si="648"/>
        <v>0.22933673469388158</v>
      </c>
      <c r="AB2182">
        <f t="shared" si="649"/>
        <v>0.22933673469388158</v>
      </c>
    </row>
    <row r="2183" spans="1:28" hidden="1" x14ac:dyDescent="0.2">
      <c r="A2183"/>
      <c r="B2183"/>
      <c r="C2183"/>
      <c r="D2183"/>
      <c r="E2183"/>
      <c r="F2183"/>
      <c r="G2183"/>
      <c r="H2183"/>
      <c r="I2183"/>
      <c r="J2183"/>
      <c r="K2183"/>
      <c r="L2183"/>
      <c r="M2183"/>
      <c r="N2183"/>
      <c r="O2183">
        <f t="shared" si="650"/>
        <v>30</v>
      </c>
      <c r="P2183" s="224">
        <v>20</v>
      </c>
      <c r="Q2183">
        <f t="shared" si="638"/>
        <v>0</v>
      </c>
      <c r="R2183">
        <f t="shared" si="639"/>
        <v>8.0674252003488464E+96</v>
      </c>
      <c r="S2183">
        <f t="shared" si="640"/>
        <v>0</v>
      </c>
      <c r="T2183" s="225">
        <v>0</v>
      </c>
      <c r="U2183">
        <f t="shared" si="642"/>
        <v>0</v>
      </c>
      <c r="V2183">
        <f t="shared" si="643"/>
        <v>2.6891417334496089E+95</v>
      </c>
      <c r="W2183">
        <f t="shared" si="644"/>
        <v>0</v>
      </c>
      <c r="X2183" s="225">
        <v>0</v>
      </c>
      <c r="Y2183">
        <f t="shared" si="646"/>
        <v>0</v>
      </c>
      <c r="Z2183">
        <f t="shared" si="647"/>
        <v>1.8545805058273421E+94</v>
      </c>
      <c r="AA2183">
        <f t="shared" si="648"/>
        <v>0</v>
      </c>
      <c r="AB2183">
        <v>0</v>
      </c>
    </row>
    <row r="2184" spans="1:28" hidden="1" x14ac:dyDescent="0.2">
      <c r="A2184"/>
      <c r="B2184"/>
      <c r="C2184"/>
      <c r="D2184"/>
      <c r="E2184"/>
      <c r="F2184"/>
      <c r="G2184"/>
      <c r="H2184"/>
      <c r="I2184"/>
      <c r="J2184"/>
      <c r="K2184"/>
      <c r="L2184"/>
      <c r="M2184"/>
      <c r="N2184"/>
      <c r="O2184"/>
      <c r="P2184"/>
      <c r="Q2184"/>
      <c r="R2184"/>
      <c r="S2184"/>
      <c r="T2184"/>
      <c r="U2184"/>
      <c r="V2184"/>
      <c r="W2184"/>
      <c r="X2184"/>
      <c r="Y2184"/>
      <c r="Z2184"/>
      <c r="AA2184"/>
      <c r="AB2184"/>
    </row>
    <row r="2185" spans="1:28" hidden="1" x14ac:dyDescent="0.2">
      <c r="A2185"/>
      <c r="B2185"/>
      <c r="C2185"/>
      <c r="D2185"/>
      <c r="E2185"/>
      <c r="F2185"/>
      <c r="G2185"/>
      <c r="H2185"/>
      <c r="I2185"/>
      <c r="J2185"/>
      <c r="K2185"/>
      <c r="L2185"/>
      <c r="M2185"/>
      <c r="N2185"/>
      <c r="O2185" s="61" t="s">
        <v>75</v>
      </c>
      <c r="P2185"/>
      <c r="Q2185" s="62" t="s">
        <v>33</v>
      </c>
      <c r="R2185" s="62"/>
      <c r="S2185" s="62"/>
      <c r="T2185" s="225" t="s">
        <v>37</v>
      </c>
      <c r="U2185" s="62" t="s">
        <v>34</v>
      </c>
      <c r="V2185" s="62"/>
      <c r="W2185" s="62"/>
      <c r="X2185" s="225" t="s">
        <v>37</v>
      </c>
      <c r="Y2185" s="62" t="s">
        <v>35</v>
      </c>
      <c r="Z2185" s="62"/>
      <c r="AA2185" s="62"/>
      <c r="AB2185" s="62" t="s">
        <v>37</v>
      </c>
    </row>
    <row r="2186" spans="1:28" hidden="1" x14ac:dyDescent="0.2">
      <c r="A2186"/>
      <c r="B2186"/>
      <c r="C2186"/>
      <c r="D2186"/>
      <c r="E2186"/>
      <c r="F2186"/>
      <c r="G2186"/>
      <c r="H2186"/>
      <c r="I2186"/>
      <c r="J2186"/>
      <c r="K2186"/>
      <c r="L2186"/>
      <c r="M2186"/>
      <c r="N2186"/>
      <c r="O2186" t="s">
        <v>38</v>
      </c>
      <c r="P2186" t="s">
        <v>42</v>
      </c>
      <c r="Q2186" s="63" t="s">
        <v>43</v>
      </c>
      <c r="R2186" s="63" t="s">
        <v>44</v>
      </c>
      <c r="S2186" s="63" t="s">
        <v>45</v>
      </c>
      <c r="T2186" s="227" t="s">
        <v>40</v>
      </c>
      <c r="U2186" s="63" t="s">
        <v>43</v>
      </c>
      <c r="V2186" s="63" t="s">
        <v>44</v>
      </c>
      <c r="W2186" s="63" t="s">
        <v>45</v>
      </c>
      <c r="X2186" s="227" t="s">
        <v>40</v>
      </c>
      <c r="Y2186" s="63" t="s">
        <v>43</v>
      </c>
      <c r="Z2186" s="63" t="s">
        <v>44</v>
      </c>
      <c r="AA2186" s="63" t="s">
        <v>45</v>
      </c>
      <c r="AB2186" s="63" t="s">
        <v>40</v>
      </c>
    </row>
    <row r="2187" spans="1:28" hidden="1" x14ac:dyDescent="0.2">
      <c r="A2187"/>
      <c r="B2187"/>
      <c r="C2187"/>
      <c r="D2187"/>
      <c r="E2187"/>
      <c r="F2187"/>
      <c r="G2187"/>
      <c r="H2187"/>
      <c r="I2187"/>
      <c r="J2187"/>
      <c r="K2187"/>
      <c r="L2187"/>
      <c r="M2187"/>
      <c r="N2187"/>
      <c r="O2187">
        <v>31</v>
      </c>
      <c r="P2187" s="224">
        <v>0</v>
      </c>
      <c r="Q2187">
        <f t="shared" ref="Q2187:Q2206" si="651">IF(P2187&lt;=($B$8-O2187),EXP(GAMMALN(O2187+$C$9+$C$11))*COMBIN($B$8-O2187,P2187)*EXP(GAMMALN(P2187+O2187+$C$9))*EXP(GAMMALN($B$8-O2187-P2187+$C$11)),0)</f>
        <v>1.3852703414431935E+85</v>
      </c>
      <c r="R2187">
        <f t="shared" ref="R2187:R2206" si="652">EXP(GAMMALN(O2187+$C$9))*EXP(GAMMALN($C$11))*EXP(GAMMALN($B$8+$C$9+$C$11))</f>
        <v>2.5009018121081489E+98</v>
      </c>
      <c r="S2187">
        <f t="shared" ref="S2187:S2206" si="653">Q2187/R2187</f>
        <v>5.5390832808244972E-14</v>
      </c>
      <c r="T2187" s="225">
        <f t="shared" ref="T2187:T2205" si="654">IF(T2188=0,S2187,T2188+S2187)</f>
        <v>0.99999999999999389</v>
      </c>
      <c r="U2187">
        <f t="shared" ref="U2187:U2206" si="655">IF(P2187&lt;=($B$8-O2187),EXP(GAMMALN(O2187+$C$9+$C$11))*COMBIN($B$8-O2187,P2187)*EXP(GAMMALN(P2187+O2187-1+$C$9))*EXP(GAMMALN($B$8-O2187+1-P2187+$C$11)),0)</f>
        <v>8.4903666088453704E+84</v>
      </c>
      <c r="V2187">
        <f t="shared" ref="V2187:V2206" si="656">EXP(GAMMALN(O2187-1+$C$9))*EXP(GAMMALN($C$11+1))*EXP(GAMMALN($B$8+$C$9+$C$11))</f>
        <v>8.0674252003488464E+96</v>
      </c>
      <c r="W2187">
        <f t="shared" ref="W2187:W2206" si="657">U2187/V2187</f>
        <v>1.0524258233566561E-12</v>
      </c>
      <c r="X2187" s="225">
        <f t="shared" ref="X2187:X2205" si="658">IF(X2188=0,W2187,X2188+W2187)</f>
        <v>1.0000000000000091</v>
      </c>
      <c r="Y2187">
        <f t="shared" ref="Y2187:Y2206" si="659">IF(P2187&lt;=($B$8-O2187),EXP(GAMMALN(O2187+$C$9+$C$11))*COMBIN($B$8-O2187,P2187)*EXP(GAMMALN(P2187+O2187-2+$C$9))*EXP(GAMMALN($B$8-O2187+2-P2187+$C$11)),0)</f>
        <v>5.6602444058968975E+84</v>
      </c>
      <c r="Z2187">
        <f t="shared" ref="Z2187:Z2206" si="660">EXP(GAMMALN(O2187-2+$C$9))*EXP(GAMMALN($C$11+2))*EXP(GAMMALN($B$8+$C$9+$C$11))</f>
        <v>5.3782834668992179E+95</v>
      </c>
      <c r="AA2187">
        <f t="shared" ref="AA2187:AA2206" si="661">Y2187/Z2187</f>
        <v>1.0524258233566557E-11</v>
      </c>
      <c r="AB2187">
        <f t="shared" ref="AB2187:AB2205" si="662">IF(AB2188=0,AA2187,AB2188+AA2187)</f>
        <v>1.0000000000000149</v>
      </c>
    </row>
    <row r="2188" spans="1:28" hidden="1" x14ac:dyDescent="0.2">
      <c r="A2188"/>
      <c r="B2188"/>
      <c r="C2188"/>
      <c r="D2188"/>
      <c r="E2188"/>
      <c r="F2188"/>
      <c r="G2188"/>
      <c r="H2188"/>
      <c r="I2188"/>
      <c r="J2188"/>
      <c r="K2188"/>
      <c r="L2188"/>
      <c r="M2188"/>
      <c r="N2188"/>
      <c r="O2188">
        <f t="shared" ref="O2188:O2206" si="663">O2187</f>
        <v>31</v>
      </c>
      <c r="P2188" s="224">
        <v>1</v>
      </c>
      <c r="Q2188">
        <f t="shared" si="651"/>
        <v>4.4328650926182104E+86</v>
      </c>
      <c r="R2188">
        <f t="shared" si="652"/>
        <v>2.5009018121081489E+98</v>
      </c>
      <c r="S2188">
        <f t="shared" si="653"/>
        <v>1.7725066498638355E-12</v>
      </c>
      <c r="T2188" s="225">
        <f t="shared" si="654"/>
        <v>0.99999999999993849</v>
      </c>
      <c r="U2188">
        <f t="shared" si="655"/>
        <v>2.4934866145977483E+86</v>
      </c>
      <c r="V2188">
        <f t="shared" si="656"/>
        <v>8.0674252003488464E+96</v>
      </c>
      <c r="W2188">
        <f t="shared" si="657"/>
        <v>3.0908084707000774E-11</v>
      </c>
      <c r="X2188" s="225">
        <f t="shared" si="658"/>
        <v>0.99999999999895661</v>
      </c>
      <c r="Y2188">
        <f t="shared" si="659"/>
        <v>1.5282659895921666E+86</v>
      </c>
      <c r="Z2188">
        <f t="shared" si="660"/>
        <v>5.3782834668992179E+95</v>
      </c>
      <c r="AA2188">
        <f t="shared" si="661"/>
        <v>2.8415497230629779E-10</v>
      </c>
      <c r="AB2188">
        <f t="shared" si="662"/>
        <v>0.99999999998949063</v>
      </c>
    </row>
    <row r="2189" spans="1:28" hidden="1" x14ac:dyDescent="0.2">
      <c r="A2189"/>
      <c r="B2189"/>
      <c r="C2189"/>
      <c r="D2189"/>
      <c r="E2189"/>
      <c r="F2189"/>
      <c r="G2189"/>
      <c r="H2189"/>
      <c r="I2189"/>
      <c r="J2189"/>
      <c r="K2189"/>
      <c r="L2189"/>
      <c r="M2189"/>
      <c r="N2189"/>
      <c r="O2189">
        <f t="shared" si="663"/>
        <v>31</v>
      </c>
      <c r="P2189" s="224">
        <v>2</v>
      </c>
      <c r="Q2189">
        <f t="shared" si="651"/>
        <v>7.3142274028202038E+87</v>
      </c>
      <c r="R2189">
        <f t="shared" si="652"/>
        <v>2.5009018121081489E+98</v>
      </c>
      <c r="S2189">
        <f t="shared" si="653"/>
        <v>2.9246359722753914E-11</v>
      </c>
      <c r="T2189" s="225">
        <f t="shared" si="654"/>
        <v>0.99999999999816602</v>
      </c>
      <c r="U2189">
        <f t="shared" si="655"/>
        <v>3.7679353287254786E+87</v>
      </c>
      <c r="V2189">
        <f t="shared" si="656"/>
        <v>8.0674252003488464E+96</v>
      </c>
      <c r="W2189">
        <f t="shared" si="657"/>
        <v>4.6705550223912183E-10</v>
      </c>
      <c r="X2189" s="225">
        <f t="shared" si="658"/>
        <v>0.99999999996804856</v>
      </c>
      <c r="Y2189">
        <f t="shared" si="659"/>
        <v>2.1194636224080861E+87</v>
      </c>
      <c r="Z2189">
        <f t="shared" si="660"/>
        <v>5.3782834668992179E+95</v>
      </c>
      <c r="AA2189">
        <f t="shared" si="661"/>
        <v>3.9407808001426084E-9</v>
      </c>
      <c r="AB2189">
        <f t="shared" si="662"/>
        <v>0.99999999970533571</v>
      </c>
    </row>
    <row r="2190" spans="1:28" hidden="1" x14ac:dyDescent="0.2">
      <c r="A2190"/>
      <c r="B2190"/>
      <c r="C2190"/>
      <c r="D2190"/>
      <c r="E2190"/>
      <c r="F2190"/>
      <c r="G2190"/>
      <c r="H2190"/>
      <c r="I2190"/>
      <c r="J2190"/>
      <c r="K2190"/>
      <c r="L2190"/>
      <c r="M2190"/>
      <c r="N2190"/>
      <c r="O2190">
        <f t="shared" si="663"/>
        <v>31</v>
      </c>
      <c r="P2190" s="224">
        <v>3</v>
      </c>
      <c r="Q2190">
        <f t="shared" si="651"/>
        <v>8.2894577231960327E+88</v>
      </c>
      <c r="R2190">
        <f t="shared" si="652"/>
        <v>2.5009018121081489E+98</v>
      </c>
      <c r="S2190">
        <f t="shared" si="653"/>
        <v>3.3145874352453639E-10</v>
      </c>
      <c r="T2190" s="225">
        <f t="shared" si="654"/>
        <v>0.99999999996891964</v>
      </c>
      <c r="U2190">
        <f t="shared" si="655"/>
        <v>3.9009212815041092E+88</v>
      </c>
      <c r="V2190">
        <f t="shared" si="656"/>
        <v>8.0674252003488464E+96</v>
      </c>
      <c r="W2190">
        <f t="shared" si="657"/>
        <v>4.8353981408286601E-9</v>
      </c>
      <c r="X2190" s="225">
        <f t="shared" si="658"/>
        <v>0.99999999950099305</v>
      </c>
      <c r="Y2190">
        <f t="shared" si="659"/>
        <v>2.0095655086535887E+88</v>
      </c>
      <c r="Z2190">
        <f t="shared" si="660"/>
        <v>5.3782834668992179E+95</v>
      </c>
      <c r="AA2190">
        <f t="shared" si="661"/>
        <v>3.7364440179129844E-8</v>
      </c>
      <c r="AB2190">
        <f t="shared" si="662"/>
        <v>0.99999999576455489</v>
      </c>
    </row>
    <row r="2191" spans="1:28" hidden="1" x14ac:dyDescent="0.2">
      <c r="A2191"/>
      <c r="B2191"/>
      <c r="C2191"/>
      <c r="D2191"/>
      <c r="E2191"/>
      <c r="F2191"/>
      <c r="G2191"/>
      <c r="H2191"/>
      <c r="I2191"/>
      <c r="J2191"/>
      <c r="K2191"/>
      <c r="L2191"/>
      <c r="M2191"/>
      <c r="N2191"/>
      <c r="O2191">
        <f t="shared" si="663"/>
        <v>31</v>
      </c>
      <c r="P2191" s="224">
        <v>4</v>
      </c>
      <c r="Q2191">
        <f t="shared" si="651"/>
        <v>7.2532755077965073E+89</v>
      </c>
      <c r="R2191">
        <f t="shared" si="652"/>
        <v>2.5009018121081489E+98</v>
      </c>
      <c r="S2191">
        <f t="shared" si="653"/>
        <v>2.9002640058396851E-9</v>
      </c>
      <c r="T2191" s="225">
        <f t="shared" si="654"/>
        <v>0.99999999963746089</v>
      </c>
      <c r="U2191">
        <f t="shared" si="655"/>
        <v>3.1085466461985116E+89</v>
      </c>
      <c r="V2191">
        <f t="shared" si="656"/>
        <v>8.0674252003488464E+96</v>
      </c>
      <c r="W2191">
        <f t="shared" si="657"/>
        <v>3.8532078934727448E-8</v>
      </c>
      <c r="X2191" s="225">
        <f t="shared" si="658"/>
        <v>0.99999999466559486</v>
      </c>
      <c r="Y2191">
        <f t="shared" si="659"/>
        <v>1.4628454805640409E+89</v>
      </c>
      <c r="Z2191">
        <f t="shared" si="660"/>
        <v>5.3782834668992179E+95</v>
      </c>
      <c r="AA2191">
        <f t="shared" si="661"/>
        <v>2.7199114542161278E-7</v>
      </c>
      <c r="AB2191">
        <f t="shared" si="662"/>
        <v>0.99999995840011469</v>
      </c>
    </row>
    <row r="2192" spans="1:28" hidden="1" x14ac:dyDescent="0.2">
      <c r="A2192"/>
      <c r="B2192"/>
      <c r="C2192"/>
      <c r="D2192"/>
      <c r="E2192"/>
      <c r="F2192"/>
      <c r="G2192"/>
      <c r="H2192"/>
      <c r="I2192"/>
      <c r="J2192"/>
      <c r="K2192"/>
      <c r="L2192"/>
      <c r="M2192"/>
      <c r="N2192"/>
      <c r="O2192">
        <f t="shared" si="663"/>
        <v>31</v>
      </c>
      <c r="P2192" s="224">
        <v>5</v>
      </c>
      <c r="Q2192">
        <f t="shared" si="651"/>
        <v>5.2223583656135354E+90</v>
      </c>
      <c r="R2192">
        <f t="shared" si="652"/>
        <v>2.5009018121081489E+98</v>
      </c>
      <c r="S2192">
        <f t="shared" si="653"/>
        <v>2.0881900842045934E-8</v>
      </c>
      <c r="T2192" s="225">
        <f t="shared" si="654"/>
        <v>0.99999999673719686</v>
      </c>
      <c r="U2192">
        <f t="shared" si="655"/>
        <v>2.0309171421830221E+90</v>
      </c>
      <c r="V2192">
        <f t="shared" si="656"/>
        <v>8.0674252003488464E+96</v>
      </c>
      <c r="W2192">
        <f t="shared" si="657"/>
        <v>2.5174291570688535E-7</v>
      </c>
      <c r="X2192" s="225">
        <f t="shared" si="658"/>
        <v>0.99999995613351589</v>
      </c>
      <c r="Y2192">
        <f t="shared" si="659"/>
        <v>8.7039306093558328E+89</v>
      </c>
      <c r="Z2192">
        <f t="shared" si="660"/>
        <v>5.3782834668992179E+95</v>
      </c>
      <c r="AA2192">
        <f t="shared" si="661"/>
        <v>1.6183473152585568E-6</v>
      </c>
      <c r="AB2192">
        <f t="shared" si="662"/>
        <v>0.9999996864089693</v>
      </c>
    </row>
    <row r="2193" spans="1:28" hidden="1" x14ac:dyDescent="0.2">
      <c r="A2193"/>
      <c r="B2193"/>
      <c r="C2193"/>
      <c r="D2193"/>
      <c r="E2193"/>
      <c r="F2193"/>
      <c r="G2193"/>
      <c r="H2193"/>
      <c r="I2193"/>
      <c r="J2193"/>
      <c r="K2193"/>
      <c r="L2193"/>
      <c r="M2193"/>
      <c r="N2193"/>
      <c r="O2193">
        <f t="shared" si="663"/>
        <v>31</v>
      </c>
      <c r="P2193" s="224">
        <v>6</v>
      </c>
      <c r="Q2193">
        <f t="shared" si="651"/>
        <v>3.2204543254615948E+91</v>
      </c>
      <c r="R2193">
        <f t="shared" si="652"/>
        <v>2.5009018121081489E+98</v>
      </c>
      <c r="S2193">
        <f t="shared" si="653"/>
        <v>1.2877172185927983E-7</v>
      </c>
      <c r="T2193" s="225">
        <f t="shared" si="654"/>
        <v>0.99999997585529599</v>
      </c>
      <c r="U2193">
        <f t="shared" si="655"/>
        <v>1.1315109792162662E+91</v>
      </c>
      <c r="V2193">
        <f t="shared" si="656"/>
        <v>8.0674252003488464E+96</v>
      </c>
      <c r="W2193">
        <f t="shared" si="657"/>
        <v>1.4025676732240892E-6</v>
      </c>
      <c r="X2193" s="225">
        <f t="shared" si="658"/>
        <v>0.99999970439060015</v>
      </c>
      <c r="Y2193">
        <f t="shared" si="659"/>
        <v>4.4003204747298833E+90</v>
      </c>
      <c r="Z2193">
        <f t="shared" si="660"/>
        <v>5.3782834668992179E+95</v>
      </c>
      <c r="AA2193">
        <f t="shared" si="661"/>
        <v>8.1816447604737967E-6</v>
      </c>
      <c r="AB2193">
        <f t="shared" si="662"/>
        <v>0.99999806806165403</v>
      </c>
    </row>
    <row r="2194" spans="1:28" hidden="1" x14ac:dyDescent="0.2">
      <c r="A2194"/>
      <c r="B2194"/>
      <c r="C2194"/>
      <c r="D2194"/>
      <c r="E2194"/>
      <c r="F2194"/>
      <c r="G2194"/>
      <c r="H2194"/>
      <c r="I2194"/>
      <c r="J2194"/>
      <c r="K2194"/>
      <c r="L2194"/>
      <c r="M2194"/>
      <c r="N2194"/>
      <c r="O2194">
        <f t="shared" si="663"/>
        <v>31</v>
      </c>
      <c r="P2194" s="224">
        <v>7</v>
      </c>
      <c r="Q2194">
        <f t="shared" si="651"/>
        <v>1.748246633822061E+92</v>
      </c>
      <c r="R2194">
        <f t="shared" si="652"/>
        <v>2.5009018121081489E+98</v>
      </c>
      <c r="S2194">
        <f t="shared" si="653"/>
        <v>6.9904649009325439E-7</v>
      </c>
      <c r="T2194" s="225">
        <f t="shared" si="654"/>
        <v>0.99999984708357414</v>
      </c>
      <c r="U2194">
        <f t="shared" si="655"/>
        <v>5.5207788436484456E+91</v>
      </c>
      <c r="V2194">
        <f t="shared" si="656"/>
        <v>8.0674252003488464E+96</v>
      </c>
      <c r="W2194">
        <f t="shared" si="657"/>
        <v>6.8432972188074571E-6</v>
      </c>
      <c r="X2194" s="225">
        <f t="shared" si="658"/>
        <v>0.99999830182292693</v>
      </c>
      <c r="Y2194">
        <f t="shared" si="659"/>
        <v>1.9397331072278842E+91</v>
      </c>
      <c r="Z2194">
        <f t="shared" si="660"/>
        <v>5.3782834668992179E+95</v>
      </c>
      <c r="AA2194">
        <f t="shared" si="661"/>
        <v>3.6066025882905218E-5</v>
      </c>
      <c r="AB2194">
        <f t="shared" si="662"/>
        <v>0.99998988641689357</v>
      </c>
    </row>
    <row r="2195" spans="1:28" hidden="1" x14ac:dyDescent="0.2">
      <c r="A2195"/>
      <c r="B2195"/>
      <c r="C2195"/>
      <c r="D2195"/>
      <c r="E2195"/>
      <c r="F2195"/>
      <c r="G2195"/>
      <c r="H2195"/>
      <c r="I2195"/>
      <c r="J2195"/>
      <c r="K2195"/>
      <c r="L2195"/>
      <c r="M2195"/>
      <c r="N2195"/>
      <c r="O2195">
        <f t="shared" si="663"/>
        <v>31</v>
      </c>
      <c r="P2195" s="224">
        <v>8</v>
      </c>
      <c r="Q2195">
        <f t="shared" si="651"/>
        <v>8.5227023398824476E+92</v>
      </c>
      <c r="R2195">
        <f t="shared" si="652"/>
        <v>2.5009018121081489E+98</v>
      </c>
      <c r="S2195">
        <f t="shared" si="653"/>
        <v>3.407851639204575E-6</v>
      </c>
      <c r="T2195" s="225">
        <f t="shared" si="654"/>
        <v>0.99999914803708401</v>
      </c>
      <c r="U2195">
        <f t="shared" si="655"/>
        <v>2.4038391215053341E+92</v>
      </c>
      <c r="V2195">
        <f t="shared" si="656"/>
        <v>8.0674252003488464E+96</v>
      </c>
      <c r="W2195">
        <f t="shared" si="657"/>
        <v>2.9796856640225048E-5</v>
      </c>
      <c r="X2195" s="225">
        <f t="shared" si="658"/>
        <v>0.99999145852570814</v>
      </c>
      <c r="Y2195">
        <f t="shared" si="659"/>
        <v>7.5910709100166152E+91</v>
      </c>
      <c r="Z2195">
        <f t="shared" si="660"/>
        <v>5.3782834668992179E+95</v>
      </c>
      <c r="AA2195">
        <f t="shared" si="661"/>
        <v>1.4114300513790419E-4</v>
      </c>
      <c r="AB2195">
        <f t="shared" si="662"/>
        <v>0.99995382039101066</v>
      </c>
    </row>
    <row r="2196" spans="1:28" hidden="1" x14ac:dyDescent="0.2">
      <c r="A2196"/>
      <c r="B2196"/>
      <c r="C2196"/>
      <c r="D2196"/>
      <c r="E2196"/>
      <c r="F2196"/>
      <c r="G2196"/>
      <c r="H2196"/>
      <c r="I2196"/>
      <c r="J2196"/>
      <c r="K2196"/>
      <c r="L2196"/>
      <c r="M2196"/>
      <c r="N2196"/>
      <c r="O2196">
        <f t="shared" si="663"/>
        <v>31</v>
      </c>
      <c r="P2196" s="224">
        <v>9</v>
      </c>
      <c r="Q2196">
        <f t="shared" si="651"/>
        <v>3.7878677066144488E+93</v>
      </c>
      <c r="R2196">
        <f t="shared" si="652"/>
        <v>2.5009018121081489E+98</v>
      </c>
      <c r="S2196">
        <f t="shared" si="653"/>
        <v>1.5146007285353778E-5</v>
      </c>
      <c r="T2196" s="225">
        <f t="shared" si="654"/>
        <v>0.99999574018544479</v>
      </c>
      <c r="U2196">
        <f t="shared" si="655"/>
        <v>9.4696692665360502E+92</v>
      </c>
      <c r="V2196">
        <f t="shared" si="656"/>
        <v>8.0674252003488464E+96</v>
      </c>
      <c r="W2196">
        <f t="shared" si="657"/>
        <v>1.1738155646149119E-4</v>
      </c>
      <c r="X2196" s="225">
        <f t="shared" si="658"/>
        <v>0.99996166166906797</v>
      </c>
      <c r="Y2196">
        <f t="shared" si="659"/>
        <v>2.6709323572281487E+92</v>
      </c>
      <c r="Z2196">
        <f t="shared" si="660"/>
        <v>5.3782834668992179E+95</v>
      </c>
      <c r="AA2196">
        <f t="shared" si="661"/>
        <v>4.966142773370853E-4</v>
      </c>
      <c r="AB2196">
        <f t="shared" si="662"/>
        <v>0.99981267738587276</v>
      </c>
    </row>
    <row r="2197" spans="1:28" hidden="1" x14ac:dyDescent="0.2">
      <c r="A2197"/>
      <c r="B2197"/>
      <c r="C2197"/>
      <c r="D2197"/>
      <c r="E2197"/>
      <c r="F2197"/>
      <c r="G2197"/>
      <c r="H2197"/>
      <c r="I2197"/>
      <c r="J2197"/>
      <c r="K2197"/>
      <c r="L2197"/>
      <c r="M2197"/>
      <c r="N2197"/>
      <c r="O2197">
        <f t="shared" si="663"/>
        <v>31</v>
      </c>
      <c r="P2197" s="224">
        <v>10</v>
      </c>
      <c r="Q2197">
        <f t="shared" si="651"/>
        <v>1.5530257597119164E+94</v>
      </c>
      <c r="R2197">
        <f t="shared" si="652"/>
        <v>2.5009018121081489E+98</v>
      </c>
      <c r="S2197">
        <f t="shared" si="653"/>
        <v>6.2098629869950184E-5</v>
      </c>
      <c r="T2197" s="225">
        <f t="shared" si="654"/>
        <v>0.99998059417815943</v>
      </c>
      <c r="U2197">
        <f t="shared" si="655"/>
        <v>3.4090809359530045E+93</v>
      </c>
      <c r="V2197">
        <f t="shared" si="656"/>
        <v>8.0674252003488464E+96</v>
      </c>
      <c r="W2197">
        <f t="shared" si="657"/>
        <v>4.2257360326137156E-4</v>
      </c>
      <c r="X2197" s="225">
        <f t="shared" si="658"/>
        <v>0.99984428011260651</v>
      </c>
      <c r="Y2197">
        <f t="shared" si="659"/>
        <v>8.5227023398824476E+92</v>
      </c>
      <c r="Z2197">
        <f t="shared" si="660"/>
        <v>5.3782834668992179E+95</v>
      </c>
      <c r="AA2197">
        <f t="shared" si="661"/>
        <v>1.5846510122301354E-3</v>
      </c>
      <c r="AB2197">
        <f t="shared" si="662"/>
        <v>0.99931606310853571</v>
      </c>
    </row>
    <row r="2198" spans="1:28" hidden="1" x14ac:dyDescent="0.2">
      <c r="A2198"/>
      <c r="B2198"/>
      <c r="C2198"/>
      <c r="D2198"/>
      <c r="E2198"/>
      <c r="F2198"/>
      <c r="G2198"/>
      <c r="H2198"/>
      <c r="I2198"/>
      <c r="J2198"/>
      <c r="K2198"/>
      <c r="L2198"/>
      <c r="M2198"/>
      <c r="N2198"/>
      <c r="O2198">
        <f t="shared" si="663"/>
        <v>31</v>
      </c>
      <c r="P2198" s="224">
        <v>11</v>
      </c>
      <c r="Q2198">
        <f t="shared" si="651"/>
        <v>5.929734718899988E+94</v>
      </c>
      <c r="R2198">
        <f t="shared" si="652"/>
        <v>2.5009018121081489E+98</v>
      </c>
      <c r="S2198">
        <f t="shared" si="653"/>
        <v>2.371038595034439E-4</v>
      </c>
      <c r="T2198" s="225">
        <f t="shared" si="654"/>
        <v>0.99991849554828949</v>
      </c>
      <c r="U2198">
        <f t="shared" si="655"/>
        <v>1.1294732797904846E+94</v>
      </c>
      <c r="V2198">
        <f t="shared" si="656"/>
        <v>8.0674252003488464E+96</v>
      </c>
      <c r="W2198">
        <f t="shared" si="657"/>
        <v>1.4000418370679715E-3</v>
      </c>
      <c r="X2198" s="225">
        <f t="shared" si="658"/>
        <v>0.99942170650934514</v>
      </c>
      <c r="Y2198">
        <f t="shared" si="659"/>
        <v>2.4793315897840028E+93</v>
      </c>
      <c r="Z2198">
        <f t="shared" si="660"/>
        <v>5.3782834668992179E+95</v>
      </c>
      <c r="AA2198">
        <f t="shared" si="661"/>
        <v>4.6098938537604273E-3</v>
      </c>
      <c r="AB2198">
        <f t="shared" si="662"/>
        <v>0.99773141209630556</v>
      </c>
    </row>
    <row r="2199" spans="1:28" hidden="1" x14ac:dyDescent="0.2">
      <c r="A2199"/>
      <c r="B2199"/>
      <c r="C2199"/>
      <c r="D2199"/>
      <c r="E2199"/>
      <c r="F2199"/>
      <c r="G2199"/>
      <c r="H2199"/>
      <c r="I2199"/>
      <c r="J2199"/>
      <c r="K2199"/>
      <c r="L2199"/>
      <c r="M2199"/>
      <c r="N2199"/>
      <c r="O2199">
        <f t="shared" si="663"/>
        <v>31</v>
      </c>
      <c r="P2199" s="224">
        <v>12</v>
      </c>
      <c r="Q2199">
        <f t="shared" si="651"/>
        <v>2.124821607605877E+95</v>
      </c>
      <c r="R2199">
        <f t="shared" si="652"/>
        <v>2.5009018121081489E+98</v>
      </c>
      <c r="S2199">
        <f t="shared" si="653"/>
        <v>8.4962216322069311E-4</v>
      </c>
      <c r="T2199" s="225">
        <f t="shared" si="654"/>
        <v>0.999681391688786</v>
      </c>
      <c r="U2199">
        <f t="shared" si="655"/>
        <v>3.4590119193583277E+94</v>
      </c>
      <c r="V2199">
        <f t="shared" si="656"/>
        <v>8.0674252003488464E+96</v>
      </c>
      <c r="W2199">
        <f t="shared" si="657"/>
        <v>4.2876281260206235E-3</v>
      </c>
      <c r="X2199" s="225">
        <f t="shared" si="658"/>
        <v>0.99802166467227715</v>
      </c>
      <c r="Y2199">
        <f t="shared" si="659"/>
        <v>6.5885941321111622E+93</v>
      </c>
      <c r="Z2199">
        <f t="shared" si="660"/>
        <v>5.3782834668992179E+95</v>
      </c>
      <c r="AA2199">
        <f t="shared" si="661"/>
        <v>1.2250366074344782E-2</v>
      </c>
      <c r="AB2199">
        <f t="shared" si="662"/>
        <v>0.99312151824254513</v>
      </c>
    </row>
    <row r="2200" spans="1:28" hidden="1" x14ac:dyDescent="0.2">
      <c r="A2200"/>
      <c r="B2200"/>
      <c r="C2200"/>
      <c r="D2200"/>
      <c r="E2200"/>
      <c r="F2200"/>
      <c r="G2200"/>
      <c r="H2200"/>
      <c r="I2200"/>
      <c r="J2200"/>
      <c r="K2200"/>
      <c r="L2200"/>
      <c r="M2200"/>
      <c r="N2200"/>
      <c r="O2200">
        <f t="shared" si="663"/>
        <v>31</v>
      </c>
      <c r="P2200" s="224">
        <v>13</v>
      </c>
      <c r="Q2200">
        <f t="shared" si="651"/>
        <v>7.1917039026659282E+95</v>
      </c>
      <c r="R2200">
        <f t="shared" si="652"/>
        <v>2.5009018121081489E+98</v>
      </c>
      <c r="S2200">
        <f t="shared" si="653"/>
        <v>2.8756442447469147E-3</v>
      </c>
      <c r="T2200" s="225">
        <f t="shared" si="654"/>
        <v>0.99883176952556529</v>
      </c>
      <c r="U2200">
        <f t="shared" si="655"/>
        <v>9.8068689581809701E+94</v>
      </c>
      <c r="V2200">
        <f t="shared" si="656"/>
        <v>8.0674252003488464E+96</v>
      </c>
      <c r="W2200">
        <f t="shared" si="657"/>
        <v>1.2156132489157642E-2</v>
      </c>
      <c r="X2200" s="225">
        <f t="shared" si="658"/>
        <v>0.99373403654625658</v>
      </c>
      <c r="Y2200">
        <f t="shared" si="659"/>
        <v>1.5964670397038432E+94</v>
      </c>
      <c r="Z2200">
        <f t="shared" si="660"/>
        <v>5.3782834668992179E+95</v>
      </c>
      <c r="AA2200">
        <f t="shared" si="661"/>
        <v>2.9683579333988998E-2</v>
      </c>
      <c r="AB2200">
        <f t="shared" si="662"/>
        <v>0.98087115216820031</v>
      </c>
    </row>
    <row r="2201" spans="1:28" hidden="1" x14ac:dyDescent="0.2">
      <c r="A2201"/>
      <c r="B2201"/>
      <c r="C2201"/>
      <c r="D2201"/>
      <c r="E2201"/>
      <c r="F2201"/>
      <c r="G2201"/>
      <c r="H2201"/>
      <c r="I2201"/>
      <c r="J2201"/>
      <c r="K2201"/>
      <c r="L2201"/>
      <c r="M2201"/>
      <c r="N2201"/>
      <c r="O2201">
        <f t="shared" si="663"/>
        <v>31</v>
      </c>
      <c r="P2201" s="224">
        <v>14</v>
      </c>
      <c r="Q2201">
        <f t="shared" si="651"/>
        <v>2.3116191115712859E+96</v>
      </c>
      <c r="R2201">
        <f t="shared" si="652"/>
        <v>2.5009018121081489E+98</v>
      </c>
      <c r="S2201">
        <f t="shared" si="653"/>
        <v>9.2431422152583192E-3</v>
      </c>
      <c r="T2201" s="225">
        <f t="shared" si="654"/>
        <v>0.99595612528081834</v>
      </c>
      <c r="U2201">
        <f t="shared" si="655"/>
        <v>2.5684656795235455E+95</v>
      </c>
      <c r="V2201">
        <f t="shared" si="656"/>
        <v>8.0674252003488464E+96</v>
      </c>
      <c r="W2201">
        <f t="shared" si="657"/>
        <v>3.1837489852555204E-2</v>
      </c>
      <c r="X2201" s="225">
        <f t="shared" si="658"/>
        <v>0.98157790405709899</v>
      </c>
      <c r="Y2201">
        <f t="shared" si="659"/>
        <v>3.5024531993503459E+94</v>
      </c>
      <c r="Z2201">
        <f t="shared" si="660"/>
        <v>5.3782834668992179E+95</v>
      </c>
      <c r="AA2201">
        <f t="shared" si="661"/>
        <v>6.5122138334773219E-2</v>
      </c>
      <c r="AB2201">
        <f t="shared" si="662"/>
        <v>0.95118757283421129</v>
      </c>
    </row>
    <row r="2202" spans="1:28" hidden="1" x14ac:dyDescent="0.2">
      <c r="A2202"/>
      <c r="B2202"/>
      <c r="C2202"/>
      <c r="D2202"/>
      <c r="E2202"/>
      <c r="F2202"/>
      <c r="G2202"/>
      <c r="H2202"/>
      <c r="I2202"/>
      <c r="J2202"/>
      <c r="K2202"/>
      <c r="L2202"/>
      <c r="M2202"/>
      <c r="N2202"/>
      <c r="O2202">
        <f t="shared" si="663"/>
        <v>31</v>
      </c>
      <c r="P2202" s="224">
        <v>15</v>
      </c>
      <c r="Q2202">
        <f t="shared" si="651"/>
        <v>7.0889652754849387E+96</v>
      </c>
      <c r="R2202">
        <f t="shared" si="652"/>
        <v>2.5009018121081489E+98</v>
      </c>
      <c r="S2202">
        <f t="shared" si="653"/>
        <v>2.8345636126790825E-2</v>
      </c>
      <c r="T2202" s="225">
        <f t="shared" si="654"/>
        <v>0.98671298306555999</v>
      </c>
      <c r="U2202">
        <f t="shared" si="655"/>
        <v>6.1643176308567636E+95</v>
      </c>
      <c r="V2202">
        <f t="shared" si="656"/>
        <v>8.0674252003488464E+96</v>
      </c>
      <c r="W2202">
        <f t="shared" si="657"/>
        <v>7.640997564613565E-2</v>
      </c>
      <c r="X2202" s="225">
        <f t="shared" si="658"/>
        <v>0.9497404142045438</v>
      </c>
      <c r="Y2202">
        <f t="shared" si="659"/>
        <v>6.8492418120627882E+94</v>
      </c>
      <c r="Z2202">
        <f t="shared" si="660"/>
        <v>5.3782834668992179E+95</v>
      </c>
      <c r="AA2202">
        <f t="shared" si="661"/>
        <v>0.12734995941022115</v>
      </c>
      <c r="AB2202">
        <f t="shared" si="662"/>
        <v>0.88606543449943809</v>
      </c>
    </row>
    <row r="2203" spans="1:28" hidden="1" x14ac:dyDescent="0.2">
      <c r="A2203"/>
      <c r="B2203"/>
      <c r="C2203"/>
      <c r="D2203"/>
      <c r="E2203"/>
      <c r="F2203"/>
      <c r="G2203"/>
      <c r="H2203"/>
      <c r="I2203"/>
      <c r="J2203"/>
      <c r="K2203"/>
      <c r="L2203"/>
      <c r="M2203"/>
      <c r="N2203"/>
      <c r="O2203">
        <f t="shared" si="663"/>
        <v>31</v>
      </c>
      <c r="P2203" s="224">
        <v>16</v>
      </c>
      <c r="Q2203">
        <f t="shared" si="651"/>
        <v>2.0823835496737687E+97</v>
      </c>
      <c r="R2203">
        <f t="shared" si="652"/>
        <v>2.5009018121081489E+98</v>
      </c>
      <c r="S2203">
        <f t="shared" si="653"/>
        <v>8.3265306122450769E-2</v>
      </c>
      <c r="T2203" s="225">
        <f t="shared" si="654"/>
        <v>0.95836734693876913</v>
      </c>
      <c r="U2203">
        <f t="shared" si="655"/>
        <v>1.3291809891534258E+96</v>
      </c>
      <c r="V2203">
        <f t="shared" si="656"/>
        <v>8.0674252003488464E+96</v>
      </c>
      <c r="W2203">
        <f t="shared" si="657"/>
        <v>0.16475900998697207</v>
      </c>
      <c r="X2203" s="225">
        <f t="shared" si="658"/>
        <v>0.8733304385584082</v>
      </c>
      <c r="Y2203">
        <f t="shared" si="659"/>
        <v>1.1558095557856432E+95</v>
      </c>
      <c r="Z2203">
        <f t="shared" si="660"/>
        <v>5.3782834668992179E+95</v>
      </c>
      <c r="AA2203">
        <f t="shared" si="661"/>
        <v>0.21490305650475702</v>
      </c>
      <c r="AB2203">
        <f t="shared" si="662"/>
        <v>0.758715475089217</v>
      </c>
    </row>
    <row r="2204" spans="1:28" hidden="1" x14ac:dyDescent="0.2">
      <c r="A2204"/>
      <c r="B2204"/>
      <c r="C2204"/>
      <c r="D2204"/>
      <c r="E2204"/>
      <c r="F2204"/>
      <c r="G2204"/>
      <c r="H2204"/>
      <c r="I2204"/>
      <c r="J2204"/>
      <c r="K2204"/>
      <c r="L2204"/>
      <c r="M2204"/>
      <c r="N2204"/>
      <c r="O2204">
        <f t="shared" si="663"/>
        <v>31</v>
      </c>
      <c r="P2204" s="224">
        <v>17</v>
      </c>
      <c r="Q2204">
        <f t="shared" si="651"/>
        <v>5.8796711990787388E+97</v>
      </c>
      <c r="R2204">
        <f t="shared" si="652"/>
        <v>2.5009018121081489E+98</v>
      </c>
      <c r="S2204">
        <f t="shared" si="653"/>
        <v>0.23510204081632607</v>
      </c>
      <c r="T2204" s="225">
        <f t="shared" si="654"/>
        <v>0.87510204081631837</v>
      </c>
      <c r="U2204">
        <f t="shared" si="655"/>
        <v>2.4498629996161982E+96</v>
      </c>
      <c r="V2204">
        <f t="shared" si="656"/>
        <v>8.0674252003488464E+96</v>
      </c>
      <c r="W2204">
        <f t="shared" si="657"/>
        <v>0.30367346938776241</v>
      </c>
      <c r="X2204" s="225">
        <f t="shared" si="658"/>
        <v>0.70857142857143618</v>
      </c>
      <c r="Y2204">
        <f t="shared" si="659"/>
        <v>1.563742340180501E+95</v>
      </c>
      <c r="Z2204">
        <f t="shared" si="660"/>
        <v>5.3782834668992179E+95</v>
      </c>
      <c r="AA2204">
        <f t="shared" si="661"/>
        <v>0.29075119409465733</v>
      </c>
      <c r="AB2204">
        <f t="shared" si="662"/>
        <v>0.54381241858445994</v>
      </c>
    </row>
    <row r="2205" spans="1:28" hidden="1" x14ac:dyDescent="0.2">
      <c r="A2205"/>
      <c r="B2205"/>
      <c r="C2205"/>
      <c r="D2205"/>
      <c r="E2205"/>
      <c r="F2205"/>
      <c r="G2205"/>
      <c r="H2205"/>
      <c r="I2205"/>
      <c r="J2205"/>
      <c r="K2205"/>
      <c r="L2205"/>
      <c r="M2205"/>
      <c r="N2205"/>
      <c r="O2205">
        <f t="shared" si="663"/>
        <v>31</v>
      </c>
      <c r="P2205" s="224">
        <v>18</v>
      </c>
      <c r="Q2205">
        <f t="shared" si="651"/>
        <v>1.6005771597491958E+98</v>
      </c>
      <c r="R2205">
        <f t="shared" si="652"/>
        <v>2.5009018121081489E+98</v>
      </c>
      <c r="S2205">
        <f t="shared" si="653"/>
        <v>0.63999999999999224</v>
      </c>
      <c r="T2205" s="225">
        <f t="shared" si="654"/>
        <v>0.63999999999999224</v>
      </c>
      <c r="U2205">
        <f t="shared" si="655"/>
        <v>3.2664839994881881E+96</v>
      </c>
      <c r="V2205">
        <f t="shared" si="656"/>
        <v>8.0674252003488464E+96</v>
      </c>
      <c r="W2205">
        <f t="shared" si="657"/>
        <v>0.40489795918367372</v>
      </c>
      <c r="X2205" s="225">
        <f t="shared" si="658"/>
        <v>0.40489795918367372</v>
      </c>
      <c r="Y2205">
        <f t="shared" si="659"/>
        <v>1.361034999786777E+95</v>
      </c>
      <c r="Z2205">
        <f t="shared" si="660"/>
        <v>5.3782834668992179E+95</v>
      </c>
      <c r="AA2205">
        <f t="shared" si="661"/>
        <v>0.25306122448980262</v>
      </c>
      <c r="AB2205">
        <f t="shared" si="662"/>
        <v>0.25306122448980262</v>
      </c>
    </row>
    <row r="2206" spans="1:28" hidden="1" x14ac:dyDescent="0.2">
      <c r="A2206"/>
      <c r="B2206"/>
      <c r="C2206"/>
      <c r="D2206"/>
      <c r="E2206"/>
      <c r="F2206"/>
      <c r="G2206"/>
      <c r="H2206"/>
      <c r="I2206"/>
      <c r="J2206"/>
      <c r="K2206"/>
      <c r="L2206"/>
      <c r="M2206"/>
      <c r="N2206"/>
      <c r="O2206">
        <f t="shared" si="663"/>
        <v>31</v>
      </c>
      <c r="P2206" s="224">
        <v>19</v>
      </c>
      <c r="Q2206">
        <f t="shared" si="651"/>
        <v>0</v>
      </c>
      <c r="R2206">
        <f t="shared" si="652"/>
        <v>2.5009018121081489E+98</v>
      </c>
      <c r="S2206">
        <f t="shared" si="653"/>
        <v>0</v>
      </c>
      <c r="T2206" s="225">
        <v>0</v>
      </c>
      <c r="U2206">
        <f t="shared" si="655"/>
        <v>0</v>
      </c>
      <c r="V2206">
        <f t="shared" si="656"/>
        <v>8.0674252003488464E+96</v>
      </c>
      <c r="W2206">
        <f t="shared" si="657"/>
        <v>0</v>
      </c>
      <c r="X2206" s="225">
        <v>0</v>
      </c>
      <c r="Y2206">
        <f t="shared" si="659"/>
        <v>0</v>
      </c>
      <c r="Z2206">
        <f t="shared" si="660"/>
        <v>5.3782834668992179E+95</v>
      </c>
      <c r="AA2206">
        <f t="shared" si="661"/>
        <v>0</v>
      </c>
      <c r="AB2206">
        <v>0</v>
      </c>
    </row>
    <row r="2207" spans="1:28" hidden="1" x14ac:dyDescent="0.2">
      <c r="A2207"/>
      <c r="B2207"/>
      <c r="C2207"/>
      <c r="D2207"/>
      <c r="E2207"/>
      <c r="F2207"/>
      <c r="G2207"/>
      <c r="H2207"/>
      <c r="I2207"/>
      <c r="J2207"/>
      <c r="K2207"/>
      <c r="L2207"/>
      <c r="M2207"/>
      <c r="N2207"/>
      <c r="O2207"/>
      <c r="P2207" s="224"/>
      <c r="Q2207"/>
      <c r="R2207"/>
      <c r="S2207"/>
      <c r="T2207" s="225"/>
      <c r="U2207"/>
      <c r="V2207"/>
      <c r="W2207"/>
      <c r="X2207" s="225"/>
      <c r="Y2207"/>
      <c r="Z2207"/>
      <c r="AA2207"/>
      <c r="AB2207"/>
    </row>
    <row r="2208" spans="1:28" hidden="1" x14ac:dyDescent="0.2">
      <c r="A2208"/>
      <c r="B2208"/>
      <c r="C2208"/>
      <c r="D2208"/>
      <c r="E2208"/>
      <c r="F2208"/>
      <c r="G2208"/>
      <c r="H2208"/>
      <c r="I2208"/>
      <c r="J2208"/>
      <c r="K2208"/>
      <c r="L2208"/>
      <c r="M2208"/>
      <c r="N2208"/>
      <c r="O2208" s="61" t="s">
        <v>76</v>
      </c>
      <c r="P2208"/>
      <c r="Q2208" s="62" t="s">
        <v>33</v>
      </c>
      <c r="R2208" s="62"/>
      <c r="S2208" s="62"/>
      <c r="T2208" s="225" t="s">
        <v>37</v>
      </c>
      <c r="U2208" s="62" t="s">
        <v>34</v>
      </c>
      <c r="V2208" s="62"/>
      <c r="W2208" s="62"/>
      <c r="X2208" s="225" t="s">
        <v>37</v>
      </c>
      <c r="Y2208" s="62" t="s">
        <v>35</v>
      </c>
      <c r="Z2208" s="62"/>
      <c r="AA2208" s="62"/>
      <c r="AB2208" s="62" t="s">
        <v>37</v>
      </c>
    </row>
    <row r="2209" spans="1:28" hidden="1" x14ac:dyDescent="0.2">
      <c r="A2209"/>
      <c r="B2209"/>
      <c r="C2209"/>
      <c r="D2209"/>
      <c r="E2209"/>
      <c r="F2209"/>
      <c r="G2209"/>
      <c r="H2209"/>
      <c r="I2209"/>
      <c r="J2209"/>
      <c r="K2209"/>
      <c r="L2209"/>
      <c r="M2209"/>
      <c r="N2209"/>
      <c r="O2209" t="s">
        <v>38</v>
      </c>
      <c r="P2209" t="s">
        <v>42</v>
      </c>
      <c r="Q2209" s="63" t="s">
        <v>43</v>
      </c>
      <c r="R2209" s="63" t="s">
        <v>44</v>
      </c>
      <c r="S2209" s="63" t="s">
        <v>45</v>
      </c>
      <c r="T2209" s="227" t="s">
        <v>40</v>
      </c>
      <c r="U2209" s="63" t="s">
        <v>43</v>
      </c>
      <c r="V2209" s="63" t="s">
        <v>44</v>
      </c>
      <c r="W2209" s="63" t="s">
        <v>45</v>
      </c>
      <c r="X2209" s="227" t="s">
        <v>40</v>
      </c>
      <c r="Y2209" s="63" t="s">
        <v>43</v>
      </c>
      <c r="Z2209" s="63" t="s">
        <v>44</v>
      </c>
      <c r="AA2209" s="63" t="s">
        <v>45</v>
      </c>
      <c r="AB2209" s="63" t="s">
        <v>40</v>
      </c>
    </row>
    <row r="2210" spans="1:28" hidden="1" x14ac:dyDescent="0.2">
      <c r="A2210"/>
      <c r="B2210"/>
      <c r="C2210"/>
      <c r="D2210"/>
      <c r="E2210"/>
      <c r="F2210"/>
      <c r="G2210"/>
      <c r="H2210"/>
      <c r="I2210"/>
      <c r="J2210"/>
      <c r="K2210"/>
      <c r="L2210"/>
      <c r="M2210"/>
      <c r="N2210"/>
      <c r="O2210">
        <v>32</v>
      </c>
      <c r="P2210" s="224">
        <v>0</v>
      </c>
      <c r="Q2210">
        <f t="shared" ref="Q2210:Q2228" si="664">IF(P2210&lt;=($B$8-O2210),EXP(GAMMALN(O2210+$C$9+$C$11))*COMBIN($B$8-O2210,P2210)*EXP(GAMMALN(P2210+O2210+$C$9))*EXP(GAMMALN($B$8-O2210-P2210+$C$11)),0)</f>
        <v>8.1269193364668886E+86</v>
      </c>
      <c r="R2210">
        <f t="shared" ref="R2210:R2228" si="665">EXP(GAMMALN(O2210+$C$9))*EXP(GAMMALN($C$11))*EXP(GAMMALN($B$8+$C$9+$C$11))</f>
        <v>8.0028857987460377E+99</v>
      </c>
      <c r="S2210">
        <f t="shared" ref="S2210:S2228" si="666">Q2210/R2210</f>
        <v>1.0154986014845152E-13</v>
      </c>
      <c r="T2210" s="225">
        <f t="shared" ref="T2210:T2227" si="667">IF(T2211=0,S2210,T2211+S2210)</f>
        <v>1.0000000000000187</v>
      </c>
      <c r="U2210">
        <f t="shared" ref="U2210:U2228" si="668">IF(P2210&lt;=($B$8-O2210),EXP(GAMMALN(O2210+$C$9+$C$11))*COMBIN($B$8-O2210,P2210)*EXP(GAMMALN(P2210+O2210-1+$C$9))*EXP(GAMMALN($B$8-O2210+1-P2210+$C$11)),0)</f>
        <v>4.571392126762634E+86</v>
      </c>
      <c r="V2210">
        <f t="shared" ref="V2210:V2228" si="669">EXP(GAMMALN(O2210-1+$C$9))*EXP(GAMMALN($C$11+1))*EXP(GAMMALN($B$8+$C$9+$C$11))</f>
        <v>2.5009018121081489E+98</v>
      </c>
      <c r="W2210">
        <f t="shared" ref="W2210:W2228" si="670">U2210/V2210</f>
        <v>1.8278974826721221E-12</v>
      </c>
      <c r="X2210" s="225">
        <f t="shared" ref="X2210:X2227" si="671">IF(X2211=0,W2210,X2211+W2210)</f>
        <v>1.0000000000000273</v>
      </c>
      <c r="Y2210">
        <f t="shared" ref="Y2210:Y2228" si="672">IF(P2210&lt;=($B$8-O2210),EXP(GAMMALN(O2210+$C$9+$C$11))*COMBIN($B$8-O2210,P2210)*EXP(GAMMALN(P2210+O2210-2+$C$9))*EXP(GAMMALN($B$8-O2210+2-P2210+$C$11)),0)</f>
        <v>2.8018209809190309E+86</v>
      </c>
      <c r="Z2210">
        <f t="shared" ref="Z2210:Z2228" si="673">EXP(GAMMALN(O2210-2+$C$9))*EXP(GAMMALN($C$11+2))*EXP(GAMMALN($B$8+$C$9+$C$11))</f>
        <v>1.6134850400697693E+97</v>
      </c>
      <c r="AA2210">
        <f t="shared" ref="AA2210:AA2228" si="674">Y2210/Z2210</f>
        <v>1.7365026085385187E-11</v>
      </c>
      <c r="AB2210">
        <f t="shared" ref="AB2210:AB2227" si="675">IF(AB2211=0,AA2210,AB2211+AA2210)</f>
        <v>1.0000000000000338</v>
      </c>
    </row>
    <row r="2211" spans="1:28" hidden="1" x14ac:dyDescent="0.2">
      <c r="A2211"/>
      <c r="B2211"/>
      <c r="C2211"/>
      <c r="D2211"/>
      <c r="E2211"/>
      <c r="F2211"/>
      <c r="G2211"/>
      <c r="H2211"/>
      <c r="I2211"/>
      <c r="J2211"/>
      <c r="K2211"/>
      <c r="L2211"/>
      <c r="M2211"/>
      <c r="N2211"/>
      <c r="O2211">
        <f t="shared" ref="O2211:O2228" si="676">O2210</f>
        <v>32</v>
      </c>
      <c r="P2211" s="224">
        <v>1</v>
      </c>
      <c r="Q2211">
        <f t="shared" si="664"/>
        <v>2.6818833810341312E+88</v>
      </c>
      <c r="R2211">
        <f t="shared" si="665"/>
        <v>8.0028857987460377E+99</v>
      </c>
      <c r="S2211">
        <f t="shared" si="666"/>
        <v>3.3511453848989726E-12</v>
      </c>
      <c r="T2211" s="225">
        <f t="shared" si="667"/>
        <v>0.99999999999991718</v>
      </c>
      <c r="U2211">
        <f t="shared" si="668"/>
        <v>1.3815762871993711E+88</v>
      </c>
      <c r="V2211">
        <f t="shared" si="669"/>
        <v>2.5009018121081489E+98</v>
      </c>
      <c r="W2211">
        <f t="shared" si="670"/>
        <v>5.5243123920757359E-11</v>
      </c>
      <c r="X2211" s="225">
        <f t="shared" si="671"/>
        <v>0.99999999999819933</v>
      </c>
      <c r="Y2211">
        <f t="shared" si="672"/>
        <v>7.7713666154964776E+87</v>
      </c>
      <c r="Z2211">
        <f t="shared" si="673"/>
        <v>1.6134850400697693E+97</v>
      </c>
      <c r="AA2211">
        <f t="shared" si="674"/>
        <v>4.8165098668410543E-10</v>
      </c>
      <c r="AB2211">
        <f t="shared" si="675"/>
        <v>0.99999999998266864</v>
      </c>
    </row>
    <row r="2212" spans="1:28" hidden="1" x14ac:dyDescent="0.2">
      <c r="A2212"/>
      <c r="B2212"/>
      <c r="C2212"/>
      <c r="D2212"/>
      <c r="E2212"/>
      <c r="F2212"/>
      <c r="G2212"/>
      <c r="H2212"/>
      <c r="I2212"/>
      <c r="J2212"/>
      <c r="K2212"/>
      <c r="L2212"/>
      <c r="M2212"/>
      <c r="N2212"/>
      <c r="O2212">
        <f t="shared" si="676"/>
        <v>32</v>
      </c>
      <c r="P2212" s="224">
        <v>2</v>
      </c>
      <c r="Q2212">
        <f t="shared" si="664"/>
        <v>4.5592017477579128E+89</v>
      </c>
      <c r="R2212">
        <f t="shared" si="665"/>
        <v>8.0028857987460377E+99</v>
      </c>
      <c r="S2212">
        <f t="shared" si="666"/>
        <v>5.6969471543281159E-11</v>
      </c>
      <c r="T2212" s="225">
        <f t="shared" si="667"/>
        <v>0.99999999999656608</v>
      </c>
      <c r="U2212">
        <f t="shared" si="668"/>
        <v>2.145506704827305E+89</v>
      </c>
      <c r="V2212">
        <f t="shared" si="669"/>
        <v>2.5009018121081489E+98</v>
      </c>
      <c r="W2212">
        <f t="shared" si="670"/>
        <v>8.5789321853413286E-10</v>
      </c>
      <c r="X2212" s="225">
        <f t="shared" si="671"/>
        <v>0.99999999994295619</v>
      </c>
      <c r="Y2212">
        <f t="shared" si="672"/>
        <v>1.1052610297594969E+89</v>
      </c>
      <c r="Z2212">
        <f t="shared" si="673"/>
        <v>1.6134850400697693E+97</v>
      </c>
      <c r="AA2212">
        <f t="shared" si="674"/>
        <v>6.8501473661739303E-9</v>
      </c>
      <c r="AB2212">
        <f t="shared" si="675"/>
        <v>0.9999999995010177</v>
      </c>
    </row>
    <row r="2213" spans="1:28" hidden="1" x14ac:dyDescent="0.2">
      <c r="A2213"/>
      <c r="B2213"/>
      <c r="C2213"/>
      <c r="D2213"/>
      <c r="E2213"/>
      <c r="F2213"/>
      <c r="G2213"/>
      <c r="H2213"/>
      <c r="I2213"/>
      <c r="J2213"/>
      <c r="K2213"/>
      <c r="L2213"/>
      <c r="M2213"/>
      <c r="N2213"/>
      <c r="O2213">
        <f t="shared" si="676"/>
        <v>32</v>
      </c>
      <c r="P2213" s="224">
        <v>3</v>
      </c>
      <c r="Q2213">
        <f t="shared" si="664"/>
        <v>5.3190687057175501E+90</v>
      </c>
      <c r="R2213">
        <f t="shared" si="665"/>
        <v>8.0028857987460377E+99</v>
      </c>
      <c r="S2213">
        <f t="shared" si="666"/>
        <v>6.6464383467161159E-10</v>
      </c>
      <c r="T2213" s="225">
        <f t="shared" si="667"/>
        <v>0.99999999993959665</v>
      </c>
      <c r="U2213">
        <f t="shared" si="668"/>
        <v>2.2796008738789566E+90</v>
      </c>
      <c r="V2213">
        <f t="shared" si="669"/>
        <v>2.5009018121081489E+98</v>
      </c>
      <c r="W2213">
        <f t="shared" si="670"/>
        <v>9.1151154469249416E-9</v>
      </c>
      <c r="X2213" s="225">
        <f t="shared" si="671"/>
        <v>0.99999999908506298</v>
      </c>
      <c r="Y2213">
        <f t="shared" si="672"/>
        <v>1.0727533524136526E+90</v>
      </c>
      <c r="Z2213">
        <f t="shared" si="673"/>
        <v>1.6134850400697693E+97</v>
      </c>
      <c r="AA2213">
        <f t="shared" si="674"/>
        <v>6.6486724436395474E-8</v>
      </c>
      <c r="AB2213">
        <f t="shared" si="675"/>
        <v>0.99999999265087036</v>
      </c>
    </row>
    <row r="2214" spans="1:28" hidden="1" x14ac:dyDescent="0.2">
      <c r="A2214"/>
      <c r="B2214"/>
      <c r="C2214"/>
      <c r="D2214"/>
      <c r="E2214"/>
      <c r="F2214"/>
      <c r="G2214"/>
      <c r="H2214"/>
      <c r="I2214"/>
      <c r="J2214"/>
      <c r="K2214"/>
      <c r="L2214"/>
      <c r="M2214"/>
      <c r="N2214"/>
      <c r="O2214">
        <f t="shared" si="676"/>
        <v>32</v>
      </c>
      <c r="P2214" s="224">
        <v>4</v>
      </c>
      <c r="Q2214">
        <f t="shared" si="664"/>
        <v>4.7871618351458407E+91</v>
      </c>
      <c r="R2214">
        <f t="shared" si="665"/>
        <v>8.0028857987460377E+99</v>
      </c>
      <c r="S2214">
        <f t="shared" si="666"/>
        <v>5.9817945120445621E-9</v>
      </c>
      <c r="T2214" s="225">
        <f t="shared" si="667"/>
        <v>0.99999999927495287</v>
      </c>
      <c r="U2214">
        <f t="shared" si="668"/>
        <v>1.8616740470011425E+91</v>
      </c>
      <c r="V2214">
        <f t="shared" si="669"/>
        <v>2.5009018121081489E+98</v>
      </c>
      <c r="W2214">
        <f t="shared" si="670"/>
        <v>7.4440109483220142E-8</v>
      </c>
      <c r="X2214" s="225">
        <f t="shared" si="671"/>
        <v>0.99999998996994754</v>
      </c>
      <c r="Y2214">
        <f t="shared" si="672"/>
        <v>7.9786030585763478E+90</v>
      </c>
      <c r="Z2214">
        <f t="shared" si="673"/>
        <v>1.6134850400697693E+97</v>
      </c>
      <c r="AA2214">
        <f t="shared" si="674"/>
        <v>4.9449501299567939E-7</v>
      </c>
      <c r="AB2214">
        <f t="shared" si="675"/>
        <v>0.9999999261641459</v>
      </c>
    </row>
    <row r="2215" spans="1:28" hidden="1" x14ac:dyDescent="0.2">
      <c r="A2215"/>
      <c r="B2215"/>
      <c r="C2215"/>
      <c r="D2215"/>
      <c r="E2215"/>
      <c r="F2215"/>
      <c r="G2215"/>
      <c r="H2215"/>
      <c r="I2215"/>
      <c r="J2215"/>
      <c r="K2215"/>
      <c r="L2215"/>
      <c r="M2215"/>
      <c r="N2215"/>
      <c r="O2215">
        <f t="shared" si="676"/>
        <v>32</v>
      </c>
      <c r="P2215" s="224">
        <v>5</v>
      </c>
      <c r="Q2215">
        <f t="shared" si="664"/>
        <v>3.5424997580078276E+92</v>
      </c>
      <c r="R2215">
        <f t="shared" si="665"/>
        <v>8.0028857987460377E+99</v>
      </c>
      <c r="S2215">
        <f t="shared" si="666"/>
        <v>4.4265279389128576E-8</v>
      </c>
      <c r="T2215" s="225">
        <f t="shared" si="667"/>
        <v>0.99999999329315836</v>
      </c>
      <c r="U2215">
        <f t="shared" si="668"/>
        <v>1.2446620771379186E+92</v>
      </c>
      <c r="V2215">
        <f t="shared" si="669"/>
        <v>2.5009018121081489E+98</v>
      </c>
      <c r="W2215">
        <f t="shared" si="670"/>
        <v>4.9768530340210514E-7</v>
      </c>
      <c r="X2215" s="225">
        <f t="shared" si="671"/>
        <v>0.99999991552983802</v>
      </c>
      <c r="Y2215">
        <f t="shared" si="672"/>
        <v>4.8403525222029715E+91</v>
      </c>
      <c r="Z2215">
        <f t="shared" si="673"/>
        <v>1.6134850400697693E+97</v>
      </c>
      <c r="AA2215">
        <f t="shared" si="674"/>
        <v>2.99993641217378E-6</v>
      </c>
      <c r="AB2215">
        <f t="shared" si="675"/>
        <v>0.99999943166913285</v>
      </c>
    </row>
    <row r="2216" spans="1:28" hidden="1" x14ac:dyDescent="0.2">
      <c r="A2216"/>
      <c r="B2216"/>
      <c r="C2216"/>
      <c r="D2216"/>
      <c r="E2216"/>
      <c r="F2216"/>
      <c r="G2216"/>
      <c r="H2216"/>
      <c r="I2216"/>
      <c r="J2216"/>
      <c r="K2216"/>
      <c r="L2216"/>
      <c r="M2216"/>
      <c r="N2216"/>
      <c r="O2216">
        <f t="shared" si="676"/>
        <v>32</v>
      </c>
      <c r="P2216" s="224">
        <v>6</v>
      </c>
      <c r="Q2216">
        <f t="shared" si="664"/>
        <v>2.2435831800716921E+93</v>
      </c>
      <c r="R2216">
        <f t="shared" si="665"/>
        <v>8.0028857987460377E+99</v>
      </c>
      <c r="S2216">
        <f t="shared" si="666"/>
        <v>2.8034676946448944E-7</v>
      </c>
      <c r="T2216" s="225">
        <f t="shared" si="667"/>
        <v>0.99999994902787892</v>
      </c>
      <c r="U2216">
        <f t="shared" si="668"/>
        <v>7.084999516015654E+92</v>
      </c>
      <c r="V2216">
        <f t="shared" si="669"/>
        <v>2.5009018121081489E+98</v>
      </c>
      <c r="W2216">
        <f t="shared" si="670"/>
        <v>2.8329778809042145E-6</v>
      </c>
      <c r="X2216" s="225">
        <f t="shared" si="671"/>
        <v>0.99999941784453461</v>
      </c>
      <c r="Y2216">
        <f t="shared" si="672"/>
        <v>2.4893241542758369E+92</v>
      </c>
      <c r="Z2216">
        <f t="shared" si="673"/>
        <v>1.6134850400697693E+97</v>
      </c>
      <c r="AA2216">
        <f t="shared" si="674"/>
        <v>1.5428244405465296E-5</v>
      </c>
      <c r="AB2216">
        <f t="shared" si="675"/>
        <v>0.99999643173272068</v>
      </c>
    </row>
    <row r="2217" spans="1:28" hidden="1" x14ac:dyDescent="0.2">
      <c r="A2217"/>
      <c r="B2217"/>
      <c r="C2217"/>
      <c r="D2217"/>
      <c r="E2217"/>
      <c r="F2217"/>
      <c r="G2217"/>
      <c r="H2217"/>
      <c r="I2217"/>
      <c r="J2217"/>
      <c r="K2217"/>
      <c r="L2217"/>
      <c r="M2217"/>
      <c r="N2217"/>
      <c r="O2217">
        <f t="shared" si="676"/>
        <v>32</v>
      </c>
      <c r="P2217" s="224">
        <v>7</v>
      </c>
      <c r="Q2217">
        <f t="shared" si="664"/>
        <v>1.2499963431827851E+94</v>
      </c>
      <c r="R2217">
        <f t="shared" si="665"/>
        <v>8.0028857987460377E+99</v>
      </c>
      <c r="S2217">
        <f t="shared" si="666"/>
        <v>1.5619320013021373E-6</v>
      </c>
      <c r="T2217" s="225">
        <f t="shared" si="667"/>
        <v>0.99999966868110945</v>
      </c>
      <c r="U2217">
        <f t="shared" si="668"/>
        <v>3.5256307115412306E+93</v>
      </c>
      <c r="V2217">
        <f t="shared" si="669"/>
        <v>2.5009018121081489E+98</v>
      </c>
      <c r="W2217">
        <f t="shared" si="670"/>
        <v>1.409743755021426E-5</v>
      </c>
      <c r="X2217" s="225">
        <f t="shared" si="671"/>
        <v>0.99999658486665366</v>
      </c>
      <c r="Y2217">
        <f t="shared" si="672"/>
        <v>1.11335706680246E+93</v>
      </c>
      <c r="Z2217">
        <f t="shared" si="673"/>
        <v>1.6134850400697693E+97</v>
      </c>
      <c r="AA2217">
        <f t="shared" si="674"/>
        <v>6.9003246956309978E-5</v>
      </c>
      <c r="AB2217">
        <f t="shared" si="675"/>
        <v>0.9999810034883152</v>
      </c>
    </row>
    <row r="2218" spans="1:28" hidden="1" x14ac:dyDescent="0.2">
      <c r="A2218"/>
      <c r="B2218"/>
      <c r="C2218"/>
      <c r="D2218"/>
      <c r="E2218"/>
      <c r="F2218"/>
      <c r="G2218"/>
      <c r="H2218"/>
      <c r="I2218"/>
      <c r="J2218"/>
      <c r="K2218"/>
      <c r="L2218"/>
      <c r="M2218"/>
      <c r="N2218"/>
      <c r="O2218">
        <f t="shared" si="676"/>
        <v>32</v>
      </c>
      <c r="P2218" s="224">
        <v>8</v>
      </c>
      <c r="Q2218">
        <f t="shared" si="664"/>
        <v>6.2499817159139724E+94</v>
      </c>
      <c r="R2218">
        <f t="shared" si="665"/>
        <v>8.0028857987460377E+99</v>
      </c>
      <c r="S2218">
        <f t="shared" si="666"/>
        <v>7.8096600065107439E-6</v>
      </c>
      <c r="T2218" s="225">
        <f t="shared" si="667"/>
        <v>0.99999810674910816</v>
      </c>
      <c r="U2218">
        <f t="shared" si="668"/>
        <v>1.5624954289784814E+94</v>
      </c>
      <c r="V2218">
        <f t="shared" si="669"/>
        <v>2.5009018121081489E+98</v>
      </c>
      <c r="W2218">
        <f t="shared" si="670"/>
        <v>6.2477280052085178E-5</v>
      </c>
      <c r="X2218" s="225">
        <f t="shared" si="671"/>
        <v>0.99998248742910345</v>
      </c>
      <c r="Y2218">
        <f t="shared" si="672"/>
        <v>4.4070383894265383E+93</v>
      </c>
      <c r="Z2218">
        <f t="shared" si="673"/>
        <v>1.6134850400697693E+97</v>
      </c>
      <c r="AA2218">
        <f t="shared" si="674"/>
        <v>2.7313785253540199E-4</v>
      </c>
      <c r="AB2218">
        <f t="shared" si="675"/>
        <v>0.99991200024135884</v>
      </c>
    </row>
    <row r="2219" spans="1:28" hidden="1" x14ac:dyDescent="0.2">
      <c r="A2219"/>
      <c r="B2219"/>
      <c r="C2219"/>
      <c r="D2219"/>
      <c r="E2219"/>
      <c r="F2219"/>
      <c r="G2219"/>
      <c r="H2219"/>
      <c r="I2219"/>
      <c r="J2219"/>
      <c r="K2219"/>
      <c r="L2219"/>
      <c r="M2219"/>
      <c r="N2219"/>
      <c r="O2219">
        <f t="shared" si="676"/>
        <v>32</v>
      </c>
      <c r="P2219" s="224">
        <v>9</v>
      </c>
      <c r="Q2219">
        <f t="shared" si="664"/>
        <v>2.8472138928052396E+95</v>
      </c>
      <c r="R2219">
        <f t="shared" si="665"/>
        <v>8.0028857987460377E+99</v>
      </c>
      <c r="S2219">
        <f t="shared" si="666"/>
        <v>3.5577340029659874E-5</v>
      </c>
      <c r="T2219" s="225">
        <f t="shared" si="667"/>
        <v>0.9999902970891017</v>
      </c>
      <c r="U2219">
        <f t="shared" si="668"/>
        <v>6.2499817159139724E+94</v>
      </c>
      <c r="V2219">
        <f t="shared" si="669"/>
        <v>2.5009018121081489E+98</v>
      </c>
      <c r="W2219">
        <f t="shared" si="670"/>
        <v>2.4990912020834261E-4</v>
      </c>
      <c r="X2219" s="225">
        <f t="shared" si="671"/>
        <v>0.99992001014905141</v>
      </c>
      <c r="Y2219">
        <f t="shared" si="672"/>
        <v>1.5624954289784814E+94</v>
      </c>
      <c r="Z2219">
        <f t="shared" si="673"/>
        <v>1.6134850400697693E+97</v>
      </c>
      <c r="AA2219">
        <f t="shared" si="674"/>
        <v>9.6839784080732293E-4</v>
      </c>
      <c r="AB2219">
        <f t="shared" si="675"/>
        <v>0.99963886238882349</v>
      </c>
    </row>
    <row r="2220" spans="1:28" hidden="1" x14ac:dyDescent="0.2">
      <c r="A2220"/>
      <c r="B2220"/>
      <c r="C2220"/>
      <c r="D2220"/>
      <c r="E2220"/>
      <c r="F2220"/>
      <c r="G2220"/>
      <c r="H2220"/>
      <c r="I2220"/>
      <c r="J2220"/>
      <c r="K2220"/>
      <c r="L2220"/>
      <c r="M2220"/>
      <c r="N2220"/>
      <c r="O2220">
        <f t="shared" si="676"/>
        <v>32</v>
      </c>
      <c r="P2220" s="224">
        <v>10</v>
      </c>
      <c r="Q2220">
        <f t="shared" si="664"/>
        <v>1.1958298349781895E+96</v>
      </c>
      <c r="R2220">
        <f t="shared" si="665"/>
        <v>8.0028857987460377E+99</v>
      </c>
      <c r="S2220">
        <f t="shared" si="666"/>
        <v>1.4942482812457008E-4</v>
      </c>
      <c r="T2220" s="225">
        <f t="shared" si="667"/>
        <v>0.99995471974907202</v>
      </c>
      <c r="U2220">
        <f t="shared" si="668"/>
        <v>2.2777711142441918E+95</v>
      </c>
      <c r="V2220">
        <f t="shared" si="669"/>
        <v>2.5009018121081489E+98</v>
      </c>
      <c r="W2220">
        <f t="shared" si="670"/>
        <v>9.1077990475928845E-4</v>
      </c>
      <c r="X2220" s="225">
        <f t="shared" si="671"/>
        <v>0.99967010102884302</v>
      </c>
      <c r="Y2220">
        <f t="shared" si="672"/>
        <v>4.9999853727311775E+94</v>
      </c>
      <c r="Z2220">
        <f t="shared" si="673"/>
        <v>1.6134850400697693E+97</v>
      </c>
      <c r="AA2220">
        <f t="shared" si="674"/>
        <v>3.0988730905834564E-3</v>
      </c>
      <c r="AB2220">
        <f t="shared" si="675"/>
        <v>0.99867046454801611</v>
      </c>
    </row>
    <row r="2221" spans="1:28" hidden="1" x14ac:dyDescent="0.2">
      <c r="A2221"/>
      <c r="B2221"/>
      <c r="C2221"/>
      <c r="D2221"/>
      <c r="E2221"/>
      <c r="F2221"/>
      <c r="G2221"/>
      <c r="H2221"/>
      <c r="I2221"/>
      <c r="J2221"/>
      <c r="K2221"/>
      <c r="L2221"/>
      <c r="M2221"/>
      <c r="N2221"/>
      <c r="O2221">
        <f t="shared" si="676"/>
        <v>32</v>
      </c>
      <c r="P2221" s="224">
        <v>11</v>
      </c>
      <c r="Q2221">
        <f t="shared" si="664"/>
        <v>4.6746075367330261E+96</v>
      </c>
      <c r="R2221">
        <f t="shared" si="665"/>
        <v>8.0028857987460377E+99</v>
      </c>
      <c r="S2221">
        <f t="shared" si="666"/>
        <v>5.8411523721424148E-4</v>
      </c>
      <c r="T2221" s="225">
        <f t="shared" si="667"/>
        <v>0.9998052949209475</v>
      </c>
      <c r="U2221">
        <f t="shared" si="668"/>
        <v>7.6098262225884776E+95</v>
      </c>
      <c r="V2221">
        <f t="shared" si="669"/>
        <v>2.5009018121081489E+98</v>
      </c>
      <c r="W2221">
        <f t="shared" si="670"/>
        <v>3.042832863627594E-3</v>
      </c>
      <c r="X2221" s="225">
        <f t="shared" si="671"/>
        <v>0.99875932112408372</v>
      </c>
      <c r="Y2221">
        <f t="shared" si="672"/>
        <v>1.4494907090644855E+95</v>
      </c>
      <c r="Z2221">
        <f t="shared" si="673"/>
        <v>1.6134850400697693E+97</v>
      </c>
      <c r="AA2221">
        <f t="shared" si="674"/>
        <v>8.9836017878530041E-3</v>
      </c>
      <c r="AB2221">
        <f t="shared" si="675"/>
        <v>0.99557159145743268</v>
      </c>
    </row>
    <row r="2222" spans="1:28" hidden="1" x14ac:dyDescent="0.2">
      <c r="A2222"/>
      <c r="B2222"/>
      <c r="C2222"/>
      <c r="D2222"/>
      <c r="E2222"/>
      <c r="F2222"/>
      <c r="G2222"/>
      <c r="H2222"/>
      <c r="I2222"/>
      <c r="J2222"/>
      <c r="K2222"/>
      <c r="L2222"/>
      <c r="M2222"/>
      <c r="N2222"/>
      <c r="O2222">
        <f t="shared" si="676"/>
        <v>32</v>
      </c>
      <c r="P2222" s="224">
        <v>12</v>
      </c>
      <c r="Q2222">
        <f t="shared" si="664"/>
        <v>1.7140227634687487E+97</v>
      </c>
      <c r="R2222">
        <f t="shared" si="665"/>
        <v>8.0028857987460377E+99</v>
      </c>
      <c r="S2222">
        <f t="shared" si="666"/>
        <v>2.1417558697855174E-3</v>
      </c>
      <c r="T2222" s="225">
        <f t="shared" si="667"/>
        <v>0.99922117968373325</v>
      </c>
      <c r="U2222">
        <f t="shared" si="668"/>
        <v>2.3373037683665135E+96</v>
      </c>
      <c r="V2222">
        <f t="shared" si="669"/>
        <v>2.5009018121081489E+98</v>
      </c>
      <c r="W2222">
        <f t="shared" si="670"/>
        <v>9.3458437954278203E-3</v>
      </c>
      <c r="X2222" s="225">
        <f t="shared" si="671"/>
        <v>0.99571648826045611</v>
      </c>
      <c r="Y2222">
        <f t="shared" si="672"/>
        <v>3.8049131112942388E+95</v>
      </c>
      <c r="Z2222">
        <f t="shared" si="673"/>
        <v>1.6134850400697693E+97</v>
      </c>
      <c r="AA2222">
        <f t="shared" si="674"/>
        <v>2.3581954693113916E-2</v>
      </c>
      <c r="AB2222">
        <f t="shared" si="675"/>
        <v>0.98658798966957972</v>
      </c>
    </row>
    <row r="2223" spans="1:28" hidden="1" x14ac:dyDescent="0.2">
      <c r="A2223"/>
      <c r="B2223"/>
      <c r="C2223"/>
      <c r="D2223"/>
      <c r="E2223"/>
      <c r="F2223"/>
      <c r="G2223"/>
      <c r="H2223"/>
      <c r="I2223"/>
      <c r="J2223"/>
      <c r="K2223"/>
      <c r="L2223"/>
      <c r="M2223"/>
      <c r="N2223"/>
      <c r="O2223">
        <f t="shared" si="676"/>
        <v>32</v>
      </c>
      <c r="P2223" s="224">
        <v>13</v>
      </c>
      <c r="Q2223">
        <f t="shared" si="664"/>
        <v>5.9331557196997584E+97</v>
      </c>
      <c r="R2223">
        <f t="shared" si="665"/>
        <v>8.0028857987460377E+99</v>
      </c>
      <c r="S2223">
        <f t="shared" si="666"/>
        <v>7.4137703184886349E-3</v>
      </c>
      <c r="T2223" s="225">
        <f t="shared" si="667"/>
        <v>0.99707942381394776</v>
      </c>
      <c r="U2223">
        <f t="shared" si="668"/>
        <v>6.5923952441105725E+96</v>
      </c>
      <c r="V2223">
        <f t="shared" si="669"/>
        <v>2.5009018121081489E+98</v>
      </c>
      <c r="W2223">
        <f t="shared" si="670"/>
        <v>2.6360072243513936E-2</v>
      </c>
      <c r="X2223" s="225">
        <f t="shared" si="671"/>
        <v>0.98637064446502831</v>
      </c>
      <c r="Y2223">
        <f t="shared" si="672"/>
        <v>8.9896298783327428E+95</v>
      </c>
      <c r="Z2223">
        <f t="shared" si="673"/>
        <v>1.6134850400697693E+97</v>
      </c>
      <c r="AA2223">
        <f t="shared" si="674"/>
        <v>5.5715607241973678E-2</v>
      </c>
      <c r="AB2223">
        <f t="shared" si="675"/>
        <v>0.96300603497646586</v>
      </c>
    </row>
    <row r="2224" spans="1:28" hidden="1" x14ac:dyDescent="0.2">
      <c r="A2224"/>
      <c r="B2224"/>
      <c r="C2224"/>
      <c r="D2224"/>
      <c r="E2224"/>
      <c r="F2224"/>
      <c r="G2224"/>
      <c r="H2224"/>
      <c r="I2224"/>
      <c r="J2224"/>
      <c r="K2224"/>
      <c r="L2224"/>
      <c r="M2224"/>
      <c r="N2224"/>
      <c r="O2224">
        <f t="shared" si="676"/>
        <v>32</v>
      </c>
      <c r="P2224" s="224">
        <v>14</v>
      </c>
      <c r="Q2224">
        <f t="shared" si="664"/>
        <v>1.9494654507583985E+98</v>
      </c>
      <c r="R2224">
        <f t="shared" si="665"/>
        <v>8.0028857987460377E+99</v>
      </c>
      <c r="S2224">
        <f t="shared" si="666"/>
        <v>2.4359531046461488E-2</v>
      </c>
      <c r="T2224" s="225">
        <f t="shared" si="667"/>
        <v>0.9896656534954591</v>
      </c>
      <c r="U2224">
        <f t="shared" si="668"/>
        <v>1.6951873484856453E+97</v>
      </c>
      <c r="V2224">
        <f t="shared" si="669"/>
        <v>2.5009018121081489E+98</v>
      </c>
      <c r="W2224">
        <f t="shared" si="670"/>
        <v>6.7783042911895755E-2</v>
      </c>
      <c r="X2224" s="225">
        <f t="shared" si="671"/>
        <v>0.96001057222151442</v>
      </c>
      <c r="Y2224">
        <f t="shared" si="672"/>
        <v>1.8835414983173063E+96</v>
      </c>
      <c r="Z2224">
        <f t="shared" si="673"/>
        <v>1.6134850400697693E+97</v>
      </c>
      <c r="AA2224">
        <f t="shared" si="674"/>
        <v>0.11673746279270487</v>
      </c>
      <c r="AB2224">
        <f t="shared" si="675"/>
        <v>0.9072904277344922</v>
      </c>
    </row>
    <row r="2225" spans="1:28" hidden="1" x14ac:dyDescent="0.2">
      <c r="A2225"/>
      <c r="B2225"/>
      <c r="C2225"/>
      <c r="D2225"/>
      <c r="E2225"/>
      <c r="F2225"/>
      <c r="G2225"/>
      <c r="H2225"/>
      <c r="I2225"/>
      <c r="J2225"/>
      <c r="K2225"/>
      <c r="L2225"/>
      <c r="M2225"/>
      <c r="N2225"/>
      <c r="O2225">
        <f t="shared" si="676"/>
        <v>32</v>
      </c>
      <c r="P2225" s="224">
        <v>15</v>
      </c>
      <c r="Q2225">
        <f t="shared" si="664"/>
        <v>6.1083250790431824E+98</v>
      </c>
      <c r="R2225">
        <f t="shared" si="665"/>
        <v>8.0028857987460377E+99</v>
      </c>
      <c r="S2225">
        <f t="shared" si="666"/>
        <v>7.6326530612248505E-2</v>
      </c>
      <c r="T2225" s="225">
        <f t="shared" si="667"/>
        <v>0.96530612244899761</v>
      </c>
      <c r="U2225">
        <f t="shared" si="668"/>
        <v>3.8989309015167975E+97</v>
      </c>
      <c r="V2225">
        <f t="shared" si="669"/>
        <v>2.5009018121081489E+98</v>
      </c>
      <c r="W2225">
        <f t="shared" si="670"/>
        <v>0.1559009986973528</v>
      </c>
      <c r="X2225" s="225">
        <f t="shared" si="671"/>
        <v>0.89222752930961868</v>
      </c>
      <c r="Y2225">
        <f t="shared" si="672"/>
        <v>3.3903746969712908E+96</v>
      </c>
      <c r="Z2225">
        <f t="shared" si="673"/>
        <v>1.6134850400697693E+97</v>
      </c>
      <c r="AA2225">
        <f t="shared" si="674"/>
        <v>0.21012743302687742</v>
      </c>
      <c r="AB2225">
        <f t="shared" si="675"/>
        <v>0.79055296494178728</v>
      </c>
    </row>
    <row r="2226" spans="1:28" hidden="1" x14ac:dyDescent="0.2">
      <c r="A2226"/>
      <c r="B2226"/>
      <c r="C2226"/>
      <c r="D2226"/>
      <c r="E2226"/>
      <c r="F2226"/>
      <c r="G2226"/>
      <c r="H2226"/>
      <c r="I2226"/>
      <c r="J2226"/>
      <c r="K2226"/>
      <c r="L2226"/>
      <c r="M2226"/>
      <c r="N2226"/>
      <c r="O2226">
        <f t="shared" si="676"/>
        <v>32</v>
      </c>
      <c r="P2226" s="224">
        <v>16</v>
      </c>
      <c r="Q2226">
        <f t="shared" si="664"/>
        <v>1.8324975237129119E+99</v>
      </c>
      <c r="R2226">
        <f t="shared" si="665"/>
        <v>8.0028857987460377E+99</v>
      </c>
      <c r="S2226">
        <f t="shared" si="666"/>
        <v>0.22897959183674016</v>
      </c>
      <c r="T2226" s="225">
        <f t="shared" si="667"/>
        <v>0.88897959183674913</v>
      </c>
      <c r="U2226">
        <f t="shared" si="668"/>
        <v>7.635406348803978E+97</v>
      </c>
      <c r="V2226">
        <f t="shared" si="669"/>
        <v>2.5009018121081489E+98</v>
      </c>
      <c r="W2226">
        <f t="shared" si="670"/>
        <v>0.30530612244899252</v>
      </c>
      <c r="X2226" s="225">
        <f t="shared" si="671"/>
        <v>0.73632653061226594</v>
      </c>
      <c r="Y2226">
        <f t="shared" si="672"/>
        <v>4.8736636268959968E+96</v>
      </c>
      <c r="Z2226">
        <f t="shared" si="673"/>
        <v>1.6134850400697693E+97</v>
      </c>
      <c r="AA2226">
        <f t="shared" si="674"/>
        <v>0.3020581849761218</v>
      </c>
      <c r="AB2226">
        <f t="shared" si="675"/>
        <v>0.58042553191490986</v>
      </c>
    </row>
    <row r="2227" spans="1:28" hidden="1" x14ac:dyDescent="0.2">
      <c r="A2227"/>
      <c r="B2227"/>
      <c r="C2227"/>
      <c r="D2227"/>
      <c r="E2227"/>
      <c r="F2227"/>
      <c r="G2227"/>
      <c r="H2227"/>
      <c r="I2227"/>
      <c r="J2227"/>
      <c r="K2227"/>
      <c r="L2227"/>
      <c r="M2227"/>
      <c r="N2227"/>
      <c r="O2227">
        <f t="shared" si="676"/>
        <v>32</v>
      </c>
      <c r="P2227" s="224">
        <v>17</v>
      </c>
      <c r="Q2227">
        <f t="shared" si="664"/>
        <v>5.2819046271724569E+99</v>
      </c>
      <c r="R2227">
        <f t="shared" si="665"/>
        <v>8.0028857987460377E+99</v>
      </c>
      <c r="S2227">
        <f t="shared" si="666"/>
        <v>0.66000000000000902</v>
      </c>
      <c r="T2227" s="225">
        <f t="shared" si="667"/>
        <v>0.66000000000000902</v>
      </c>
      <c r="U2227">
        <f t="shared" si="668"/>
        <v>1.0779397198311246E+98</v>
      </c>
      <c r="V2227">
        <f t="shared" si="669"/>
        <v>2.5009018121081489E+98</v>
      </c>
      <c r="W2227">
        <f t="shared" si="670"/>
        <v>0.43102040816327347</v>
      </c>
      <c r="X2227" s="225">
        <f t="shared" si="671"/>
        <v>0.43102040816327347</v>
      </c>
      <c r="Y2227">
        <f t="shared" si="672"/>
        <v>4.4914154992964577E+96</v>
      </c>
      <c r="Z2227">
        <f t="shared" si="673"/>
        <v>1.6134850400697693E+97</v>
      </c>
      <c r="AA2227">
        <f t="shared" si="674"/>
        <v>0.27836734693878801</v>
      </c>
      <c r="AB2227">
        <f t="shared" si="675"/>
        <v>0.27836734693878801</v>
      </c>
    </row>
    <row r="2228" spans="1:28" hidden="1" x14ac:dyDescent="0.2">
      <c r="A2228"/>
      <c r="B2228"/>
      <c r="C2228"/>
      <c r="D2228"/>
      <c r="E2228"/>
      <c r="F2228"/>
      <c r="G2228"/>
      <c r="H2228"/>
      <c r="I2228"/>
      <c r="J2228"/>
      <c r="K2228"/>
      <c r="L2228"/>
      <c r="M2228"/>
      <c r="N2228"/>
      <c r="O2228">
        <f t="shared" si="676"/>
        <v>32</v>
      </c>
      <c r="P2228" s="224">
        <v>18</v>
      </c>
      <c r="Q2228">
        <f t="shared" si="664"/>
        <v>0</v>
      </c>
      <c r="R2228">
        <f t="shared" si="665"/>
        <v>8.0028857987460377E+99</v>
      </c>
      <c r="S2228">
        <f t="shared" si="666"/>
        <v>0</v>
      </c>
      <c r="T2228" s="225">
        <v>0</v>
      </c>
      <c r="U2228">
        <f t="shared" si="668"/>
        <v>0</v>
      </c>
      <c r="V2228">
        <f t="shared" si="669"/>
        <v>2.5009018121081489E+98</v>
      </c>
      <c r="W2228">
        <f t="shared" si="670"/>
        <v>0</v>
      </c>
      <c r="X2228" s="225">
        <v>0</v>
      </c>
      <c r="Y2228">
        <f t="shared" si="672"/>
        <v>0</v>
      </c>
      <c r="Z2228">
        <f t="shared" si="673"/>
        <v>1.6134850400697693E+97</v>
      </c>
      <c r="AA2228">
        <f t="shared" si="674"/>
        <v>0</v>
      </c>
      <c r="AB2228">
        <v>0</v>
      </c>
    </row>
    <row r="2229" spans="1:28" hidden="1" x14ac:dyDescent="0.2">
      <c r="A2229"/>
      <c r="B2229"/>
      <c r="C2229"/>
      <c r="D2229"/>
      <c r="E2229"/>
      <c r="F2229"/>
      <c r="G2229"/>
      <c r="H2229"/>
      <c r="I2229"/>
      <c r="J2229"/>
      <c r="K2229"/>
      <c r="L2229"/>
      <c r="M2229"/>
      <c r="N2229"/>
      <c r="O2229"/>
      <c r="P2229"/>
      <c r="Q2229"/>
      <c r="R2229"/>
      <c r="S2229"/>
      <c r="T2229"/>
      <c r="U2229"/>
      <c r="V2229"/>
      <c r="W2229"/>
      <c r="X2229"/>
      <c r="Y2229"/>
      <c r="Z2229"/>
      <c r="AA2229"/>
      <c r="AB2229"/>
    </row>
    <row r="2230" spans="1:28" hidden="1" x14ac:dyDescent="0.2">
      <c r="A2230"/>
      <c r="B2230"/>
      <c r="C2230"/>
      <c r="D2230"/>
      <c r="E2230"/>
      <c r="F2230"/>
      <c r="G2230"/>
      <c r="H2230"/>
      <c r="I2230"/>
      <c r="J2230"/>
      <c r="K2230"/>
      <c r="L2230"/>
      <c r="M2230"/>
      <c r="N2230"/>
      <c r="O2230" s="61" t="s">
        <v>77</v>
      </c>
      <c r="P2230"/>
      <c r="Q2230" s="62" t="s">
        <v>33</v>
      </c>
      <c r="R2230" s="62"/>
      <c r="S2230" s="62"/>
      <c r="T2230" s="225" t="s">
        <v>37</v>
      </c>
      <c r="U2230" s="62" t="s">
        <v>34</v>
      </c>
      <c r="V2230" s="62"/>
      <c r="W2230" s="62"/>
      <c r="X2230" s="225" t="s">
        <v>37</v>
      </c>
      <c r="Y2230" s="62" t="s">
        <v>35</v>
      </c>
      <c r="Z2230" s="62"/>
      <c r="AA2230" s="62"/>
      <c r="AB2230" s="62" t="s">
        <v>37</v>
      </c>
    </row>
    <row r="2231" spans="1:28" hidden="1" x14ac:dyDescent="0.2">
      <c r="A2231"/>
      <c r="B2231"/>
      <c r="C2231"/>
      <c r="D2231"/>
      <c r="E2231"/>
      <c r="F2231"/>
      <c r="G2231"/>
      <c r="H2231"/>
      <c r="I2231"/>
      <c r="J2231"/>
      <c r="K2231"/>
      <c r="L2231"/>
      <c r="M2231"/>
      <c r="N2231"/>
      <c r="O2231" t="s">
        <v>38</v>
      </c>
      <c r="P2231" t="s">
        <v>42</v>
      </c>
      <c r="Q2231" s="63" t="s">
        <v>43</v>
      </c>
      <c r="R2231" s="63" t="s">
        <v>44</v>
      </c>
      <c r="S2231" s="63" t="s">
        <v>45</v>
      </c>
      <c r="T2231" s="227" t="s">
        <v>40</v>
      </c>
      <c r="U2231" s="63" t="s">
        <v>43</v>
      </c>
      <c r="V2231" s="63" t="s">
        <v>44</v>
      </c>
      <c r="W2231" s="63" t="s">
        <v>45</v>
      </c>
      <c r="X2231" s="227" t="s">
        <v>40</v>
      </c>
      <c r="Y2231" s="63" t="s">
        <v>43</v>
      </c>
      <c r="Z2231" s="63" t="s">
        <v>44</v>
      </c>
      <c r="AA2231" s="63" t="s">
        <v>45</v>
      </c>
      <c r="AB2231" s="63" t="s">
        <v>40</v>
      </c>
    </row>
    <row r="2232" spans="1:28" hidden="1" x14ac:dyDescent="0.2">
      <c r="A2232"/>
      <c r="B2232"/>
      <c r="C2232"/>
      <c r="D2232"/>
      <c r="E2232"/>
      <c r="F2232"/>
      <c r="G2232"/>
      <c r="H2232"/>
      <c r="I2232"/>
      <c r="J2232"/>
      <c r="K2232"/>
      <c r="L2232"/>
      <c r="M2232"/>
      <c r="N2232"/>
      <c r="O2232">
        <v>33</v>
      </c>
      <c r="P2232" s="224">
        <v>0</v>
      </c>
      <c r="Q2232">
        <f t="shared" ref="Q2232:Q2249" si="677">IF(P2232&lt;=($B$8-O2232),EXP(GAMMALN(O2232+$C$9+$C$11))*COMBIN($B$8-O2232,P2232)*EXP(GAMMALN(P2232+O2232+$C$9))*EXP(GAMMALN($B$8-O2232-P2232+$C$11)),0)</f>
        <v>5.3637667620681346E+88</v>
      </c>
      <c r="R2232">
        <f t="shared" ref="R2232:R2249" si="678">EXP(GAMMALN(O2232+$C$9))*EXP(GAMMALN($C$11))*EXP(GAMMALN($B$8+$C$9+$C$11))</f>
        <v>2.6409523135862475E+101</v>
      </c>
      <c r="S2232">
        <f t="shared" ref="S2232:S2249" si="679">Q2232/R2232</f>
        <v>2.0309972029689835E-13</v>
      </c>
      <c r="T2232" s="225">
        <f t="shared" ref="T2232:T2248" si="680">IF(T2233=0,S2232,T2233+S2232)</f>
        <v>0.99999999999997369</v>
      </c>
      <c r="U2232">
        <f t="shared" ref="U2232:U2249" si="681">IF(P2232&lt;=($B$8-O2232),EXP(GAMMALN(O2232+$C$9+$C$11))*COMBIN($B$8-O2232,P2232)*EXP(GAMMALN(P2232+O2232-1+$C$9))*EXP(GAMMALN($B$8-O2232+1-P2232+$C$11)),0)</f>
        <v>2.7631525743986765E+88</v>
      </c>
      <c r="V2232">
        <f t="shared" ref="V2232:V2249" si="682">EXP(GAMMALN(O2232-1+$C$9))*EXP(GAMMALN($C$11+1))*EXP(GAMMALN($B$8+$C$9+$C$11))</f>
        <v>8.0028857987460377E+99</v>
      </c>
      <c r="W2232">
        <f t="shared" ref="W2232:W2248" si="683">U2232/V2232</f>
        <v>3.4526952450472695E-12</v>
      </c>
      <c r="X2232" s="225">
        <f t="shared" ref="X2232:X2248" si="684">IF(X2233=0,W2232,X2233+W2232)</f>
        <v>1.0000000000000084</v>
      </c>
      <c r="Y2232">
        <f t="shared" ref="Y2232:Y2249" si="685">IF(P2232&lt;=($B$8-O2232),EXP(GAMMALN(O2232+$C$9+$C$11))*COMBIN($B$8-O2232,P2232)*EXP(GAMMALN(P2232+O2232-2+$C$9))*EXP(GAMMALN($B$8-O2232+2-P2232+$C$11)),0)</f>
        <v>1.5542733230992586E+88</v>
      </c>
      <c r="Z2232">
        <f t="shared" ref="Z2232:Z2249" si="686">EXP(GAMMALN(O2232-2+$C$9))*EXP(GAMMALN($C$11+2))*EXP(GAMMALN($B$8+$C$9+$C$11))</f>
        <v>5.0018036242162978E+98</v>
      </c>
      <c r="AA2232">
        <f t="shared" ref="AA2232:AA2249" si="687">Y2232/Z2232</f>
        <v>3.107425720542534E-11</v>
      </c>
      <c r="AB2232">
        <f t="shared" ref="AB2232:AB2248" si="688">IF(AB2233=0,AA2232,AB2233+AA2232)</f>
        <v>1.0000000000000073</v>
      </c>
    </row>
    <row r="2233" spans="1:28" hidden="1" x14ac:dyDescent="0.2">
      <c r="A2233"/>
      <c r="B2233"/>
      <c r="C2233"/>
      <c r="D2233"/>
      <c r="E2233"/>
      <c r="F2233"/>
      <c r="G2233"/>
      <c r="H2233"/>
      <c r="I2233"/>
      <c r="J2233"/>
      <c r="K2233"/>
      <c r="L2233"/>
      <c r="M2233"/>
      <c r="N2233"/>
      <c r="O2233">
        <f t="shared" ref="O2233:O2249" si="689">O2232</f>
        <v>33</v>
      </c>
      <c r="P2233" s="224">
        <v>1</v>
      </c>
      <c r="Q2233">
        <f t="shared" si="677"/>
        <v>1.8236806991031219E+90</v>
      </c>
      <c r="R2233">
        <f t="shared" si="678"/>
        <v>2.6409523135862475E+101</v>
      </c>
      <c r="S2233">
        <f t="shared" si="679"/>
        <v>6.9053904900943783E-12</v>
      </c>
      <c r="T2233" s="225">
        <f t="shared" si="680"/>
        <v>0.99999999999977063</v>
      </c>
      <c r="U2233">
        <f t="shared" si="681"/>
        <v>8.5820268193090153E+89</v>
      </c>
      <c r="V2233">
        <f t="shared" si="682"/>
        <v>8.0028857987460377E+99</v>
      </c>
      <c r="W2233">
        <f t="shared" si="683"/>
        <v>1.0723665231676457E-10</v>
      </c>
      <c r="X2233" s="225">
        <f t="shared" si="684"/>
        <v>0.99999999999655564</v>
      </c>
      <c r="Y2233">
        <f t="shared" si="685"/>
        <v>4.4210441190378824E+89</v>
      </c>
      <c r="Z2233">
        <f t="shared" si="686"/>
        <v>5.0018036242162978E+98</v>
      </c>
      <c r="AA2233">
        <f t="shared" si="687"/>
        <v>8.8388998273209676E-10</v>
      </c>
      <c r="AB2233">
        <f t="shared" si="688"/>
        <v>0.99999999996893307</v>
      </c>
    </row>
    <row r="2234" spans="1:28" hidden="1" x14ac:dyDescent="0.2">
      <c r="A2234"/>
      <c r="B2234"/>
      <c r="C2234"/>
      <c r="D2234"/>
      <c r="E2234"/>
      <c r="F2234"/>
      <c r="G2234"/>
      <c r="H2234"/>
      <c r="I2234"/>
      <c r="J2234"/>
      <c r="K2234"/>
      <c r="L2234"/>
      <c r="M2234"/>
      <c r="N2234"/>
      <c r="O2234">
        <f t="shared" si="689"/>
        <v>33</v>
      </c>
      <c r="P2234" s="224">
        <v>2</v>
      </c>
      <c r="Q2234">
        <f t="shared" si="677"/>
        <v>3.1914412234304544E+91</v>
      </c>
      <c r="R2234">
        <f t="shared" si="678"/>
        <v>2.6409523135862475E+101</v>
      </c>
      <c r="S2234">
        <f t="shared" si="679"/>
        <v>1.2084433357665126E-10</v>
      </c>
      <c r="T2234" s="225">
        <f t="shared" si="680"/>
        <v>0.99999999999286526</v>
      </c>
      <c r="U2234">
        <f t="shared" si="681"/>
        <v>1.3677605243273413E+91</v>
      </c>
      <c r="V2234">
        <f t="shared" si="682"/>
        <v>8.0028857987460377E+99</v>
      </c>
      <c r="W2234">
        <f t="shared" si="683"/>
        <v>1.709084146298394E-9</v>
      </c>
      <c r="X2234" s="225">
        <f t="shared" si="684"/>
        <v>0.99999999988931898</v>
      </c>
      <c r="Y2234">
        <f t="shared" si="685"/>
        <v>6.4365201144817612E+90</v>
      </c>
      <c r="Z2234">
        <f t="shared" si="686"/>
        <v>5.0018036242162978E+98</v>
      </c>
      <c r="AA2234">
        <f t="shared" si="687"/>
        <v>1.2868398278011686E-8</v>
      </c>
      <c r="AB2234">
        <f t="shared" si="688"/>
        <v>0.99999999908504311</v>
      </c>
    </row>
    <row r="2235" spans="1:28" hidden="1" x14ac:dyDescent="0.2">
      <c r="A2235"/>
      <c r="B2235"/>
      <c r="C2235"/>
      <c r="D2235"/>
      <c r="E2235"/>
      <c r="F2235"/>
      <c r="G2235"/>
      <c r="H2235"/>
      <c r="I2235"/>
      <c r="J2235"/>
      <c r="K2235"/>
      <c r="L2235"/>
      <c r="M2235"/>
      <c r="N2235"/>
      <c r="O2235">
        <f t="shared" si="689"/>
        <v>33</v>
      </c>
      <c r="P2235" s="224">
        <v>3</v>
      </c>
      <c r="Q2235">
        <f t="shared" si="677"/>
        <v>3.8297294681165811E+92</v>
      </c>
      <c r="R2235">
        <f t="shared" si="678"/>
        <v>2.6409523135862475E+101</v>
      </c>
      <c r="S2235">
        <f t="shared" si="679"/>
        <v>1.4501320029198289E-9</v>
      </c>
      <c r="T2235" s="225">
        <f t="shared" si="680"/>
        <v>0.99999999987202093</v>
      </c>
      <c r="U2235">
        <f t="shared" si="681"/>
        <v>1.4893392376008787E+92</v>
      </c>
      <c r="V2235">
        <f t="shared" si="682"/>
        <v>8.0028857987460377E+99</v>
      </c>
      <c r="W2235">
        <f t="shared" si="683"/>
        <v>1.8610027370804685E-8</v>
      </c>
      <c r="X2235" s="225">
        <f t="shared" si="684"/>
        <v>0.99999999818023488</v>
      </c>
      <c r="Y2235">
        <f t="shared" si="685"/>
        <v>6.3828824468609263E+91</v>
      </c>
      <c r="Z2235">
        <f t="shared" si="686"/>
        <v>5.0018036242162978E+98</v>
      </c>
      <c r="AA2235">
        <f t="shared" si="687"/>
        <v>1.2761161625694615E-7</v>
      </c>
      <c r="AB2235">
        <f t="shared" si="688"/>
        <v>0.99999998621664488</v>
      </c>
    </row>
    <row r="2236" spans="1:28" hidden="1" x14ac:dyDescent="0.2">
      <c r="A2236"/>
      <c r="B2236"/>
      <c r="C2236"/>
      <c r="D2236"/>
      <c r="E2236"/>
      <c r="F2236"/>
      <c r="G2236"/>
      <c r="H2236"/>
      <c r="I2236"/>
      <c r="J2236"/>
      <c r="K2236"/>
      <c r="L2236"/>
      <c r="M2236"/>
      <c r="N2236"/>
      <c r="O2236">
        <f t="shared" si="689"/>
        <v>33</v>
      </c>
      <c r="P2236" s="224">
        <v>4</v>
      </c>
      <c r="Q2236">
        <f t="shared" si="677"/>
        <v>3.5424997580077433E+93</v>
      </c>
      <c r="R2236">
        <f t="shared" si="678"/>
        <v>2.6409523135862475E+101</v>
      </c>
      <c r="S2236">
        <f t="shared" si="679"/>
        <v>1.341372102700806E-8</v>
      </c>
      <c r="T2236" s="225">
        <f t="shared" si="680"/>
        <v>0.99999999842188891</v>
      </c>
      <c r="U2236">
        <f t="shared" si="681"/>
        <v>1.2446620771378893E+93</v>
      </c>
      <c r="V2236">
        <f t="shared" si="682"/>
        <v>8.0028857987460377E+99</v>
      </c>
      <c r="W2236">
        <f t="shared" si="683"/>
        <v>1.5552665731315495E-7</v>
      </c>
      <c r="X2236" s="225">
        <f t="shared" si="684"/>
        <v>0.99999997957020748</v>
      </c>
      <c r="Y2236">
        <f t="shared" si="685"/>
        <v>4.8403525222028566E+92</v>
      </c>
      <c r="Z2236">
        <f t="shared" si="686"/>
        <v>5.0018036242162978E+98</v>
      </c>
      <c r="AA2236">
        <f t="shared" si="687"/>
        <v>9.6772142328183916E-7</v>
      </c>
      <c r="AB2236">
        <f t="shared" si="688"/>
        <v>0.9999998586050286</v>
      </c>
    </row>
    <row r="2237" spans="1:28" hidden="1" x14ac:dyDescent="0.2">
      <c r="A2237"/>
      <c r="B2237"/>
      <c r="C2237"/>
      <c r="D2237"/>
      <c r="E2237"/>
      <c r="F2237"/>
      <c r="G2237"/>
      <c r="H2237"/>
      <c r="I2237"/>
      <c r="J2237"/>
      <c r="K2237"/>
      <c r="L2237"/>
      <c r="M2237"/>
      <c r="N2237"/>
      <c r="O2237">
        <f t="shared" si="689"/>
        <v>33</v>
      </c>
      <c r="P2237" s="224">
        <v>5</v>
      </c>
      <c r="Q2237">
        <f t="shared" si="677"/>
        <v>2.6922998160859664E+94</v>
      </c>
      <c r="R2237">
        <f t="shared" si="678"/>
        <v>2.6409523135862475E+101</v>
      </c>
      <c r="S2237">
        <f t="shared" si="679"/>
        <v>1.0194427980526435E-7</v>
      </c>
      <c r="T2237" s="225">
        <f t="shared" si="680"/>
        <v>0.99999998500816789</v>
      </c>
      <c r="U2237">
        <f t="shared" si="681"/>
        <v>8.5019994192185842E+93</v>
      </c>
      <c r="V2237">
        <f t="shared" si="682"/>
        <v>8.0028857987460377E+99</v>
      </c>
      <c r="W2237">
        <f t="shared" si="683"/>
        <v>1.0623667053390605E-6</v>
      </c>
      <c r="X2237" s="225">
        <f t="shared" si="684"/>
        <v>0.99999982404355015</v>
      </c>
      <c r="Y2237">
        <f t="shared" si="685"/>
        <v>2.9871889851309337E+93</v>
      </c>
      <c r="Z2237">
        <f t="shared" si="686"/>
        <v>5.0018036242162978E+98</v>
      </c>
      <c r="AA2237">
        <f t="shared" si="687"/>
        <v>5.9722236408251197E-6</v>
      </c>
      <c r="AB2237">
        <f t="shared" si="688"/>
        <v>0.99999889088360527</v>
      </c>
    </row>
    <row r="2238" spans="1:28" hidden="1" x14ac:dyDescent="0.2">
      <c r="A2238"/>
      <c r="B2238"/>
      <c r="C2238"/>
      <c r="D2238"/>
      <c r="E2238"/>
      <c r="F2238"/>
      <c r="G2238"/>
      <c r="H2238"/>
      <c r="I2238"/>
      <c r="J2238"/>
      <c r="K2238"/>
      <c r="L2238"/>
      <c r="M2238"/>
      <c r="N2238"/>
      <c r="O2238">
        <f t="shared" si="689"/>
        <v>33</v>
      </c>
      <c r="P2238" s="224">
        <v>6</v>
      </c>
      <c r="Q2238">
        <f t="shared" si="677"/>
        <v>1.7499948804558573E+95</v>
      </c>
      <c r="R2238">
        <f t="shared" si="678"/>
        <v>2.6409523135862475E+101</v>
      </c>
      <c r="S2238">
        <f t="shared" si="679"/>
        <v>6.6263781873421036E-7</v>
      </c>
      <c r="T2238" s="225">
        <f t="shared" si="680"/>
        <v>0.9999998830638881</v>
      </c>
      <c r="U2238">
        <f t="shared" si="681"/>
        <v>4.9358829961576053E+94</v>
      </c>
      <c r="V2238">
        <f t="shared" si="682"/>
        <v>8.0028857987460377E+99</v>
      </c>
      <c r="W2238">
        <f t="shared" si="683"/>
        <v>6.1676289282186217E-6</v>
      </c>
      <c r="X2238" s="225">
        <f t="shared" si="684"/>
        <v>0.99999876167684476</v>
      </c>
      <c r="Y2238">
        <f t="shared" si="685"/>
        <v>1.5586998935234069E+94</v>
      </c>
      <c r="Z2238">
        <f t="shared" si="686"/>
        <v>5.0018036242162978E+98</v>
      </c>
      <c r="AA2238">
        <f t="shared" si="687"/>
        <v>3.1162756689945624E-5</v>
      </c>
      <c r="AB2238">
        <f t="shared" si="688"/>
        <v>0.99999291865996442</v>
      </c>
    </row>
    <row r="2239" spans="1:28" hidden="1" x14ac:dyDescent="0.2">
      <c r="A2239"/>
      <c r="B2239"/>
      <c r="C2239"/>
      <c r="D2239"/>
      <c r="E2239"/>
      <c r="F2239"/>
      <c r="G2239"/>
      <c r="H2239"/>
      <c r="I2239"/>
      <c r="J2239"/>
      <c r="K2239"/>
      <c r="L2239"/>
      <c r="M2239"/>
      <c r="N2239"/>
      <c r="O2239">
        <f t="shared" si="689"/>
        <v>33</v>
      </c>
      <c r="P2239" s="224">
        <v>7</v>
      </c>
      <c r="Q2239">
        <f t="shared" si="677"/>
        <v>9.9999707454621175E+95</v>
      </c>
      <c r="R2239">
        <f t="shared" si="678"/>
        <v>2.6409523135862475E+101</v>
      </c>
      <c r="S2239">
        <f t="shared" si="679"/>
        <v>3.7865018213383734E-6</v>
      </c>
      <c r="T2239" s="225">
        <f t="shared" si="680"/>
        <v>0.99999922042606937</v>
      </c>
      <c r="U2239">
        <f t="shared" si="681"/>
        <v>2.4999926863655107E+95</v>
      </c>
      <c r="V2239">
        <f t="shared" si="682"/>
        <v>8.0028857987460377E+99</v>
      </c>
      <c r="W2239">
        <f t="shared" si="683"/>
        <v>3.1238640026042E-5</v>
      </c>
      <c r="X2239" s="225">
        <f t="shared" si="684"/>
        <v>0.99999259404791652</v>
      </c>
      <c r="Y2239">
        <f t="shared" si="685"/>
        <v>7.0512614230822939E+94</v>
      </c>
      <c r="Z2239">
        <f t="shared" si="686"/>
        <v>5.0018036242162978E+98</v>
      </c>
      <c r="AA2239">
        <f t="shared" si="687"/>
        <v>1.4097437550213927E-4</v>
      </c>
      <c r="AB2239">
        <f t="shared" si="688"/>
        <v>0.99996175590327452</v>
      </c>
    </row>
    <row r="2240" spans="1:28" hidden="1" x14ac:dyDescent="0.2">
      <c r="A2240"/>
      <c r="B2240"/>
      <c r="C2240"/>
      <c r="D2240"/>
      <c r="E2240"/>
      <c r="F2240"/>
      <c r="G2240"/>
      <c r="H2240"/>
      <c r="I2240"/>
      <c r="J2240"/>
      <c r="K2240"/>
      <c r="L2240"/>
      <c r="M2240"/>
      <c r="N2240"/>
      <c r="O2240">
        <f t="shared" si="689"/>
        <v>33</v>
      </c>
      <c r="P2240" s="224">
        <v>8</v>
      </c>
      <c r="Q2240">
        <f t="shared" si="677"/>
        <v>5.1249850070493086E+96</v>
      </c>
      <c r="R2240">
        <f t="shared" si="678"/>
        <v>2.6409523135862475E+101</v>
      </c>
      <c r="S2240">
        <f t="shared" si="679"/>
        <v>1.9405821834359065E-5</v>
      </c>
      <c r="T2240" s="225">
        <f t="shared" si="680"/>
        <v>0.99999543392424806</v>
      </c>
      <c r="U2240">
        <f t="shared" si="681"/>
        <v>1.1249967088644882E+96</v>
      </c>
      <c r="V2240">
        <f t="shared" si="682"/>
        <v>8.0028857987460377E+99</v>
      </c>
      <c r="W2240">
        <f t="shared" si="683"/>
        <v>1.4057388011719005E-4</v>
      </c>
      <c r="X2240" s="225">
        <f t="shared" si="684"/>
        <v>0.99996135540789044</v>
      </c>
      <c r="Y2240">
        <f t="shared" si="685"/>
        <v>2.8124917721611991E+95</v>
      </c>
      <c r="Z2240">
        <f t="shared" si="686"/>
        <v>5.0018036242162978E+98</v>
      </c>
      <c r="AA2240">
        <f t="shared" si="687"/>
        <v>5.6229552046875315E-4</v>
      </c>
      <c r="AB2240">
        <f t="shared" si="688"/>
        <v>0.99982078152777243</v>
      </c>
    </row>
    <row r="2241" spans="1:28" hidden="1" x14ac:dyDescent="0.2">
      <c r="A2241"/>
      <c r="B2241"/>
      <c r="C2241"/>
      <c r="D2241"/>
      <c r="E2241"/>
      <c r="F2241"/>
      <c r="G2241"/>
      <c r="H2241"/>
      <c r="I2241"/>
      <c r="J2241"/>
      <c r="K2241"/>
      <c r="L2241"/>
      <c r="M2241"/>
      <c r="N2241"/>
      <c r="O2241">
        <f t="shared" si="689"/>
        <v>33</v>
      </c>
      <c r="P2241" s="224">
        <v>9</v>
      </c>
      <c r="Q2241">
        <f t="shared" si="677"/>
        <v>2.3916596699563222E+97</v>
      </c>
      <c r="R2241">
        <f t="shared" si="678"/>
        <v>2.6409523135862475E+101</v>
      </c>
      <c r="S2241">
        <f t="shared" si="679"/>
        <v>9.05605018936748E-5</v>
      </c>
      <c r="T2241" s="225">
        <f t="shared" si="680"/>
        <v>0.99997602810241371</v>
      </c>
      <c r="U2241">
        <f t="shared" si="681"/>
        <v>4.5555422284882753E+96</v>
      </c>
      <c r="V2241">
        <f t="shared" si="682"/>
        <v>8.0028857987460377E+99</v>
      </c>
      <c r="W2241">
        <f t="shared" si="683"/>
        <v>5.6923744047454453E-4</v>
      </c>
      <c r="X2241" s="225">
        <f t="shared" si="684"/>
        <v>0.99982078152777321</v>
      </c>
      <c r="Y2241">
        <f t="shared" si="685"/>
        <v>9.9999707454621175E+95</v>
      </c>
      <c r="Z2241">
        <f t="shared" si="686"/>
        <v>5.0018036242162978E+98</v>
      </c>
      <c r="AA2241">
        <f t="shared" si="687"/>
        <v>1.9992729616666932E-3</v>
      </c>
      <c r="AB2241">
        <f t="shared" si="688"/>
        <v>0.99925848600730371</v>
      </c>
    </row>
    <row r="2242" spans="1:28" hidden="1" x14ac:dyDescent="0.2">
      <c r="A2242"/>
      <c r="B2242"/>
      <c r="C2242"/>
      <c r="D2242"/>
      <c r="E2242"/>
      <c r="F2242"/>
      <c r="G2242"/>
      <c r="H2242"/>
      <c r="I2242"/>
      <c r="J2242"/>
      <c r="K2242"/>
      <c r="L2242"/>
      <c r="M2242"/>
      <c r="N2242"/>
      <c r="O2242">
        <f t="shared" si="689"/>
        <v>33</v>
      </c>
      <c r="P2242" s="224">
        <v>10</v>
      </c>
      <c r="Q2242">
        <f t="shared" si="677"/>
        <v>1.0284136580812412E+98</v>
      </c>
      <c r="R2242">
        <f t="shared" si="678"/>
        <v>2.6409523135862475E+101</v>
      </c>
      <c r="S2242">
        <f t="shared" si="679"/>
        <v>3.8941015814281024E-4</v>
      </c>
      <c r="T2242" s="225">
        <f t="shared" si="680"/>
        <v>0.99988546760051999</v>
      </c>
      <c r="U2242">
        <f t="shared" si="681"/>
        <v>1.6741617689694251E+97</v>
      </c>
      <c r="V2242">
        <f t="shared" si="682"/>
        <v>8.0028857987460377E+99</v>
      </c>
      <c r="W2242">
        <f t="shared" si="683"/>
        <v>2.091947593743931E-3</v>
      </c>
      <c r="X2242" s="225">
        <f t="shared" si="684"/>
        <v>0.99925154408729866</v>
      </c>
      <c r="Y2242">
        <f t="shared" si="685"/>
        <v>3.1888795599417924E+96</v>
      </c>
      <c r="Z2242">
        <f t="shared" si="686"/>
        <v>5.0018036242162978E+98</v>
      </c>
      <c r="AA2242">
        <f t="shared" si="687"/>
        <v>6.375459333314867E-3</v>
      </c>
      <c r="AB2242">
        <f t="shared" si="688"/>
        <v>0.99725921304563703</v>
      </c>
    </row>
    <row r="2243" spans="1:28" hidden="1" x14ac:dyDescent="0.2">
      <c r="A2243"/>
      <c r="B2243"/>
      <c r="C2243"/>
      <c r="D2243"/>
      <c r="E2243"/>
      <c r="F2243"/>
      <c r="G2243"/>
      <c r="H2243"/>
      <c r="I2243"/>
      <c r="J2243"/>
      <c r="K2243"/>
      <c r="L2243"/>
      <c r="M2243"/>
      <c r="N2243"/>
      <c r="O2243">
        <f t="shared" si="689"/>
        <v>33</v>
      </c>
      <c r="P2243" s="224">
        <v>11</v>
      </c>
      <c r="Q2243">
        <f t="shared" si="677"/>
        <v>4.1136546323248994E+98</v>
      </c>
      <c r="R2243">
        <f t="shared" si="678"/>
        <v>2.6409523135862475E+101</v>
      </c>
      <c r="S2243">
        <f t="shared" si="679"/>
        <v>1.5576406325712162E-3</v>
      </c>
      <c r="T2243" s="225">
        <f t="shared" si="680"/>
        <v>0.99949605744237724</v>
      </c>
      <c r="U2243">
        <f t="shared" si="681"/>
        <v>5.6095290440794981E+97</v>
      </c>
      <c r="V2243">
        <f t="shared" si="682"/>
        <v>8.0028857987460377E+99</v>
      </c>
      <c r="W2243">
        <f t="shared" si="683"/>
        <v>7.0093828465707308E-3</v>
      </c>
      <c r="X2243" s="225">
        <f t="shared" si="684"/>
        <v>0.99715959649355468</v>
      </c>
      <c r="Y2243">
        <f t="shared" si="685"/>
        <v>9.1317914671059549E+96</v>
      </c>
      <c r="Z2243">
        <f t="shared" si="686"/>
        <v>5.0018036242162978E+98</v>
      </c>
      <c r="AA2243">
        <f t="shared" si="687"/>
        <v>1.8256997181765128E-2</v>
      </c>
      <c r="AB2243">
        <f t="shared" si="688"/>
        <v>0.99088375371232218</v>
      </c>
    </row>
    <row r="2244" spans="1:28" hidden="1" x14ac:dyDescent="0.2">
      <c r="A2244"/>
      <c r="B2244"/>
      <c r="C2244"/>
      <c r="D2244"/>
      <c r="E2244"/>
      <c r="F2244"/>
      <c r="G2244"/>
      <c r="H2244"/>
      <c r="I2244"/>
      <c r="J2244"/>
      <c r="K2244"/>
      <c r="L2244"/>
      <c r="M2244"/>
      <c r="N2244"/>
      <c r="O2244">
        <f t="shared" si="689"/>
        <v>33</v>
      </c>
      <c r="P2244" s="224">
        <v>12</v>
      </c>
      <c r="Q2244">
        <f t="shared" si="677"/>
        <v>1.5426204871219009E+99</v>
      </c>
      <c r="R2244">
        <f t="shared" si="678"/>
        <v>2.6409523135862475E+101</v>
      </c>
      <c r="S2244">
        <f t="shared" si="679"/>
        <v>5.8411523721423018E-3</v>
      </c>
      <c r="T2244" s="225">
        <f t="shared" si="680"/>
        <v>0.99793841680980599</v>
      </c>
      <c r="U2244">
        <f t="shared" si="681"/>
        <v>1.7140227634687084E+98</v>
      </c>
      <c r="V2244">
        <f t="shared" si="682"/>
        <v>8.0028857987460377E+99</v>
      </c>
      <c r="W2244">
        <f t="shared" si="683"/>
        <v>2.1417558697854673E-2</v>
      </c>
      <c r="X2244" s="225">
        <f t="shared" si="684"/>
        <v>0.99015021364698397</v>
      </c>
      <c r="Y2244">
        <f t="shared" si="685"/>
        <v>2.3373037683664579E+97</v>
      </c>
      <c r="Z2244">
        <f t="shared" si="686"/>
        <v>5.0018036242162978E+98</v>
      </c>
      <c r="AA2244">
        <f t="shared" si="687"/>
        <v>4.6729218977137991E-2</v>
      </c>
      <c r="AB2244">
        <f t="shared" si="688"/>
        <v>0.97262675653055708</v>
      </c>
    </row>
    <row r="2245" spans="1:28" hidden="1" x14ac:dyDescent="0.2">
      <c r="A2245"/>
      <c r="B2245"/>
      <c r="C2245"/>
      <c r="D2245"/>
      <c r="E2245"/>
      <c r="F2245"/>
      <c r="G2245"/>
      <c r="H2245"/>
      <c r="I2245"/>
      <c r="J2245"/>
      <c r="K2245"/>
      <c r="L2245"/>
      <c r="M2245"/>
      <c r="N2245"/>
      <c r="O2245">
        <f t="shared" si="689"/>
        <v>33</v>
      </c>
      <c r="P2245" s="224">
        <v>13</v>
      </c>
      <c r="Q2245">
        <f t="shared" si="677"/>
        <v>5.4585032621233871E+99</v>
      </c>
      <c r="R2245">
        <f t="shared" si="678"/>
        <v>2.6409523135862475E+101</v>
      </c>
      <c r="S2245">
        <f t="shared" si="679"/>
        <v>2.066869300911792E-2</v>
      </c>
      <c r="T2245" s="225">
        <f t="shared" si="680"/>
        <v>0.99209726443766366</v>
      </c>
      <c r="U2245">
        <f t="shared" si="681"/>
        <v>4.746524575759695E+98</v>
      </c>
      <c r="V2245">
        <f t="shared" si="682"/>
        <v>8.0028857987460377E+99</v>
      </c>
      <c r="W2245">
        <f t="shared" si="683"/>
        <v>5.9310162547907684E-2</v>
      </c>
      <c r="X2245" s="225">
        <f t="shared" si="684"/>
        <v>0.9687326549491293</v>
      </c>
      <c r="Y2245">
        <f t="shared" si="685"/>
        <v>5.2739161952883328E+97</v>
      </c>
      <c r="Z2245">
        <f t="shared" si="686"/>
        <v>5.0018036242162978E+98</v>
      </c>
      <c r="AA2245">
        <f t="shared" si="687"/>
        <v>0.10544028897405325</v>
      </c>
      <c r="AB2245">
        <f t="shared" si="688"/>
        <v>0.92589753755341908</v>
      </c>
    </row>
    <row r="2246" spans="1:28" hidden="1" x14ac:dyDescent="0.2">
      <c r="A2246"/>
      <c r="B2246"/>
      <c r="C2246"/>
      <c r="D2246"/>
      <c r="E2246"/>
      <c r="F2246"/>
      <c r="G2246"/>
      <c r="H2246"/>
      <c r="I2246"/>
      <c r="J2246"/>
      <c r="K2246"/>
      <c r="L2246"/>
      <c r="M2246"/>
      <c r="N2246"/>
      <c r="O2246">
        <f t="shared" si="689"/>
        <v>33</v>
      </c>
      <c r="P2246" s="224">
        <v>14</v>
      </c>
      <c r="Q2246">
        <f t="shared" si="677"/>
        <v>1.8324975237129109E+100</v>
      </c>
      <c r="R2246">
        <f t="shared" si="678"/>
        <v>2.6409523135862475E+101</v>
      </c>
      <c r="S2246">
        <f t="shared" si="679"/>
        <v>6.9387755102040982E-2</v>
      </c>
      <c r="T2246" s="225">
        <f t="shared" si="680"/>
        <v>0.97142857142854577</v>
      </c>
      <c r="U2246">
        <f t="shared" si="681"/>
        <v>1.1696792704550114E+99</v>
      </c>
      <c r="V2246">
        <f t="shared" si="682"/>
        <v>8.0028857987460377E+99</v>
      </c>
      <c r="W2246">
        <f t="shared" si="683"/>
        <v>0.14615718627876548</v>
      </c>
      <c r="X2246" s="225">
        <f t="shared" si="684"/>
        <v>0.90942249240122164</v>
      </c>
      <c r="Y2246">
        <f t="shared" si="685"/>
        <v>1.017112409091363E+98</v>
      </c>
      <c r="Z2246">
        <f t="shared" si="686"/>
        <v>5.0018036242162978E+98</v>
      </c>
      <c r="AA2246">
        <f t="shared" si="687"/>
        <v>0.20334912873568245</v>
      </c>
      <c r="AB2246">
        <f t="shared" si="688"/>
        <v>0.82045724857936586</v>
      </c>
    </row>
    <row r="2247" spans="1:28" hidden="1" x14ac:dyDescent="0.2">
      <c r="A2247"/>
      <c r="B2247"/>
      <c r="C2247"/>
      <c r="D2247"/>
      <c r="E2247"/>
      <c r="F2247"/>
      <c r="G2247"/>
      <c r="H2247"/>
      <c r="I2247"/>
      <c r="J2247"/>
      <c r="K2247"/>
      <c r="L2247"/>
      <c r="M2247"/>
      <c r="N2247"/>
      <c r="O2247">
        <f t="shared" si="689"/>
        <v>33</v>
      </c>
      <c r="P2247" s="224">
        <v>15</v>
      </c>
      <c r="Q2247">
        <f t="shared" si="677"/>
        <v>5.8639920758811789E+100</v>
      </c>
      <c r="R2247">
        <f t="shared" si="678"/>
        <v>2.6409523135862475E+101</v>
      </c>
      <c r="S2247">
        <f t="shared" si="679"/>
        <v>0.222040816326526</v>
      </c>
      <c r="T2247" s="225">
        <f t="shared" si="680"/>
        <v>0.90204081632650479</v>
      </c>
      <c r="U2247">
        <f t="shared" si="681"/>
        <v>2.4433300316172147E+99</v>
      </c>
      <c r="V2247">
        <f t="shared" si="682"/>
        <v>8.0028857987460377E+99</v>
      </c>
      <c r="W2247">
        <f t="shared" si="683"/>
        <v>0.30530612244898669</v>
      </c>
      <c r="X2247" s="225">
        <f t="shared" si="684"/>
        <v>0.76326530612245613</v>
      </c>
      <c r="Y2247">
        <f t="shared" si="685"/>
        <v>1.559572360606682E+98</v>
      </c>
      <c r="Z2247">
        <f t="shared" si="686"/>
        <v>5.0018036242162978E+98</v>
      </c>
      <c r="AA2247">
        <f t="shared" si="687"/>
        <v>0.31180199739469816</v>
      </c>
      <c r="AB2247">
        <f t="shared" si="688"/>
        <v>0.61710811984368341</v>
      </c>
    </row>
    <row r="2248" spans="1:28" hidden="1" x14ac:dyDescent="0.2">
      <c r="A2248"/>
      <c r="B2248"/>
      <c r="C2248"/>
      <c r="D2248"/>
      <c r="E2248"/>
      <c r="F2248"/>
      <c r="G2248"/>
      <c r="H2248"/>
      <c r="I2248"/>
      <c r="J2248"/>
      <c r="K2248"/>
      <c r="L2248"/>
      <c r="M2248"/>
      <c r="N2248"/>
      <c r="O2248">
        <f t="shared" si="689"/>
        <v>33</v>
      </c>
      <c r="P2248" s="224">
        <v>16</v>
      </c>
      <c r="Q2248">
        <f t="shared" si="677"/>
        <v>1.7958475732385926E+101</v>
      </c>
      <c r="R2248">
        <f t="shared" si="678"/>
        <v>2.6409523135862475E+101</v>
      </c>
      <c r="S2248">
        <f t="shared" si="679"/>
        <v>0.67999999999997884</v>
      </c>
      <c r="T2248" s="225">
        <f t="shared" si="680"/>
        <v>0.67999999999997884</v>
      </c>
      <c r="U2248">
        <f t="shared" si="681"/>
        <v>3.6649950474257368E+99</v>
      </c>
      <c r="V2248">
        <f t="shared" si="682"/>
        <v>8.0028857987460377E+99</v>
      </c>
      <c r="W2248">
        <f t="shared" si="683"/>
        <v>0.45795918367346944</v>
      </c>
      <c r="X2248" s="225">
        <f t="shared" si="684"/>
        <v>0.45795918367346944</v>
      </c>
      <c r="Y2248">
        <f t="shared" si="685"/>
        <v>1.5270812697607592E+98</v>
      </c>
      <c r="Z2248">
        <f t="shared" si="686"/>
        <v>5.0018036242162978E+98</v>
      </c>
      <c r="AA2248">
        <f t="shared" si="687"/>
        <v>0.30530612244898525</v>
      </c>
      <c r="AB2248">
        <f t="shared" si="688"/>
        <v>0.30530612244898525</v>
      </c>
    </row>
    <row r="2249" spans="1:28" hidden="1" x14ac:dyDescent="0.2">
      <c r="A2249"/>
      <c r="B2249"/>
      <c r="C2249"/>
      <c r="D2249"/>
      <c r="E2249"/>
      <c r="F2249"/>
      <c r="G2249"/>
      <c r="H2249"/>
      <c r="I2249"/>
      <c r="J2249"/>
      <c r="K2249"/>
      <c r="L2249"/>
      <c r="M2249"/>
      <c r="N2249"/>
      <c r="O2249">
        <f t="shared" si="689"/>
        <v>33</v>
      </c>
      <c r="P2249" s="224">
        <v>17</v>
      </c>
      <c r="Q2249">
        <f t="shared" si="677"/>
        <v>0</v>
      </c>
      <c r="R2249">
        <f t="shared" si="678"/>
        <v>2.6409523135862475E+101</v>
      </c>
      <c r="S2249">
        <f t="shared" si="679"/>
        <v>0</v>
      </c>
      <c r="T2249" s="225">
        <v>0</v>
      </c>
      <c r="U2249">
        <f t="shared" si="681"/>
        <v>0</v>
      </c>
      <c r="V2249">
        <f t="shared" si="682"/>
        <v>8.0028857987460377E+99</v>
      </c>
      <c r="W2249">
        <v>0</v>
      </c>
      <c r="X2249" s="225">
        <v>0</v>
      </c>
      <c r="Y2249">
        <f t="shared" si="685"/>
        <v>0</v>
      </c>
      <c r="Z2249">
        <f t="shared" si="686"/>
        <v>5.0018036242162978E+98</v>
      </c>
      <c r="AA2249">
        <f t="shared" si="687"/>
        <v>0</v>
      </c>
      <c r="AB2249">
        <v>0</v>
      </c>
    </row>
    <row r="2250" spans="1:28" hidden="1" x14ac:dyDescent="0.2">
      <c r="A2250"/>
      <c r="B2250"/>
      <c r="C2250"/>
      <c r="D2250"/>
      <c r="E2250"/>
      <c r="F2250"/>
      <c r="G2250"/>
      <c r="H2250"/>
      <c r="I2250"/>
      <c r="J2250"/>
      <c r="K2250"/>
      <c r="L2250"/>
      <c r="M2250"/>
      <c r="N2250"/>
      <c r="O2250"/>
      <c r="P2250"/>
      <c r="Q2250"/>
      <c r="R2250"/>
      <c r="S2250"/>
      <c r="T2250"/>
      <c r="U2250"/>
      <c r="V2250"/>
      <c r="W2250"/>
      <c r="X2250"/>
      <c r="Y2250"/>
      <c r="Z2250"/>
      <c r="AA2250"/>
      <c r="AB2250"/>
    </row>
    <row r="2251" spans="1:28" hidden="1" x14ac:dyDescent="0.2">
      <c r="A2251"/>
      <c r="B2251"/>
      <c r="C2251"/>
      <c r="D2251"/>
      <c r="E2251"/>
      <c r="F2251"/>
      <c r="G2251"/>
      <c r="H2251"/>
      <c r="I2251"/>
      <c r="J2251"/>
      <c r="K2251"/>
      <c r="L2251"/>
      <c r="M2251"/>
      <c r="N2251"/>
      <c r="O2251" s="61" t="s">
        <v>78</v>
      </c>
      <c r="P2251"/>
      <c r="Q2251" s="62" t="s">
        <v>33</v>
      </c>
      <c r="R2251" s="62"/>
      <c r="S2251" s="62"/>
      <c r="T2251" s="225" t="s">
        <v>37</v>
      </c>
      <c r="U2251" s="62" t="s">
        <v>34</v>
      </c>
      <c r="V2251" s="62"/>
      <c r="W2251" s="62"/>
      <c r="X2251" s="225" t="s">
        <v>37</v>
      </c>
      <c r="Y2251" s="62" t="s">
        <v>35</v>
      </c>
      <c r="Z2251" s="62"/>
      <c r="AA2251" s="62"/>
      <c r="AB2251" s="62" t="s">
        <v>37</v>
      </c>
    </row>
    <row r="2252" spans="1:28" hidden="1" x14ac:dyDescent="0.2">
      <c r="A2252"/>
      <c r="B2252"/>
      <c r="C2252"/>
      <c r="D2252"/>
      <c r="E2252"/>
      <c r="F2252"/>
      <c r="G2252"/>
      <c r="H2252"/>
      <c r="I2252"/>
      <c r="J2252"/>
      <c r="K2252"/>
      <c r="L2252"/>
      <c r="M2252"/>
      <c r="N2252"/>
      <c r="O2252" t="s">
        <v>38</v>
      </c>
      <c r="P2252" t="s">
        <v>42</v>
      </c>
      <c r="Q2252" s="63" t="s">
        <v>43</v>
      </c>
      <c r="R2252" s="63" t="s">
        <v>44</v>
      </c>
      <c r="S2252" s="63" t="s">
        <v>45</v>
      </c>
      <c r="T2252" s="227" t="s">
        <v>40</v>
      </c>
      <c r="U2252" s="63" t="s">
        <v>43</v>
      </c>
      <c r="V2252" s="63" t="s">
        <v>44</v>
      </c>
      <c r="W2252" s="63" t="s">
        <v>45</v>
      </c>
      <c r="X2252" s="227" t="s">
        <v>40</v>
      </c>
      <c r="Y2252" s="63" t="s">
        <v>43</v>
      </c>
      <c r="Z2252" s="63" t="s">
        <v>44</v>
      </c>
      <c r="AA2252" s="63" t="s">
        <v>45</v>
      </c>
      <c r="AB2252" s="63" t="s">
        <v>40</v>
      </c>
    </row>
    <row r="2253" spans="1:28" hidden="1" x14ac:dyDescent="0.2">
      <c r="A2253"/>
      <c r="B2253"/>
      <c r="C2253"/>
      <c r="D2253"/>
      <c r="E2253"/>
      <c r="F2253"/>
      <c r="G2253"/>
      <c r="H2253"/>
      <c r="I2253"/>
      <c r="J2253"/>
      <c r="K2253"/>
      <c r="L2253"/>
      <c r="M2253"/>
      <c r="N2253"/>
      <c r="O2253">
        <v>34</v>
      </c>
      <c r="P2253" s="224">
        <v>0</v>
      </c>
      <c r="Q2253">
        <f t="shared" ref="Q2253:Q2269" si="690">IF(P2253&lt;=($B$8-O2253),EXP(GAMMALN(O2253+$C$9+$C$11))*COMBIN($B$8-O2253,P2253)*EXP(GAMMALN(P2253+O2253+$C$9))*EXP(GAMMALN($B$8-O2253-P2253+$C$11)),0)</f>
        <v>3.9893015292880694E+90</v>
      </c>
      <c r="R2253">
        <f t="shared" ref="R2253:R2269" si="691">EXP(GAMMALN(O2253+$C$9))*EXP(GAMMALN($C$11))*EXP(GAMMALN($B$8+$C$9+$C$11))</f>
        <v>8.9792378661930288E+102</v>
      </c>
      <c r="S2253">
        <f t="shared" ref="S2253:S2269" si="692">Q2253/R2253</f>
        <v>4.4428063814946392E-13</v>
      </c>
      <c r="T2253" s="225">
        <f t="shared" ref="T2253:T2268" si="693">IF(T2254=0,S2253,T2254+S2253)</f>
        <v>0.99999999999999478</v>
      </c>
      <c r="U2253">
        <f t="shared" ref="U2253:U2269" si="694">IF(P2253&lt;=($B$8-O2253),EXP(GAMMALN(O2253+$C$9+$C$11))*COMBIN($B$8-O2253,P2253)*EXP(GAMMALN(P2253+O2253-1+$C$9))*EXP(GAMMALN($B$8-O2253+1-P2253+$C$11)),0)</f>
        <v>1.8773183667238424E+90</v>
      </c>
      <c r="V2253">
        <f t="shared" ref="V2253:V2269" si="695">EXP(GAMMALN(O2253-1+$C$9))*EXP(GAMMALN($C$11+1))*EXP(GAMMALN($B$8+$C$9+$C$11))</f>
        <v>2.6409523135862475E+101</v>
      </c>
      <c r="W2253">
        <f t="shared" ref="W2253:W2269" si="696">U2253/V2253</f>
        <v>7.1084902103914244E-12</v>
      </c>
      <c r="X2253" s="225">
        <f t="shared" ref="X2253:X2268" si="697">IF(X2254=0,W2253,X2254+W2253)</f>
        <v>0.99999999999998457</v>
      </c>
      <c r="Y2253">
        <f t="shared" ref="Y2253:Y2269" si="698">IF(P2253&lt;=($B$8-O2253),EXP(GAMMALN(O2253+$C$9+$C$11))*COMBIN($B$8-O2253,P2253)*EXP(GAMMALN(P2253+O2253-2+$C$9))*EXP(GAMMALN($B$8-O2253+2-P2253+$C$11)),0)</f>
        <v>9.6710340103953446E+89</v>
      </c>
      <c r="Z2253">
        <f t="shared" ref="Z2253:Z2269" si="699">EXP(GAMMALN(O2253-2+$C$9))*EXP(GAMMALN($C$11+2))*EXP(GAMMALN($B$8+$C$9+$C$11))</f>
        <v>1.6005771597492075E+100</v>
      </c>
      <c r="AA2253">
        <f t="shared" ref="AA2253:AA2269" si="700">Y2253/Z2253</f>
        <v>6.0422166788327079E-11</v>
      </c>
      <c r="AB2253">
        <f t="shared" ref="AB2253:AB2268" si="701">IF(AB2254=0,AA2253,AB2254+AA2253)</f>
        <v>1.0000000000000102</v>
      </c>
    </row>
    <row r="2254" spans="1:28" hidden="1" x14ac:dyDescent="0.2">
      <c r="A2254"/>
      <c r="B2254"/>
      <c r="C2254"/>
      <c r="D2254"/>
      <c r="E2254"/>
      <c r="F2254"/>
      <c r="G2254"/>
      <c r="H2254"/>
      <c r="I2254"/>
      <c r="J2254"/>
      <c r="K2254"/>
      <c r="L2254"/>
      <c r="M2254"/>
      <c r="N2254"/>
      <c r="O2254">
        <f t="shared" ref="O2254:O2269" si="702">O2253</f>
        <v>34</v>
      </c>
      <c r="P2254" s="224">
        <v>1</v>
      </c>
      <c r="Q2254">
        <f t="shared" si="690"/>
        <v>1.3962555352508206E+92</v>
      </c>
      <c r="R2254">
        <f t="shared" si="691"/>
        <v>8.9792378661930288E+102</v>
      </c>
      <c r="S2254">
        <f t="shared" si="692"/>
        <v>1.5549822335231197E-11</v>
      </c>
      <c r="T2254" s="225">
        <f t="shared" si="693"/>
        <v>0.99999999999955047</v>
      </c>
      <c r="U2254">
        <f t="shared" si="694"/>
        <v>5.983952293932104E+91</v>
      </c>
      <c r="V2254">
        <f t="shared" si="695"/>
        <v>2.6409523135862475E+101</v>
      </c>
      <c r="W2254">
        <f t="shared" si="696"/>
        <v>2.2658312545622123E-10</v>
      </c>
      <c r="X2254" s="225">
        <f t="shared" si="697"/>
        <v>0.99999999999287603</v>
      </c>
      <c r="Y2254">
        <f t="shared" si="698"/>
        <v>2.8159775500857639E+91</v>
      </c>
      <c r="Z2254">
        <f t="shared" si="699"/>
        <v>1.6005771597492075E+100</v>
      </c>
      <c r="AA2254">
        <f t="shared" si="700"/>
        <v>1.7593513270719145E-9</v>
      </c>
      <c r="AB2254">
        <f t="shared" si="701"/>
        <v>0.9999999999395881</v>
      </c>
    </row>
    <row r="2255" spans="1:28" hidden="1" x14ac:dyDescent="0.2">
      <c r="A2255"/>
      <c r="B2255"/>
      <c r="C2255"/>
      <c r="D2255"/>
      <c r="E2255"/>
      <c r="F2255"/>
      <c r="G2255"/>
      <c r="H2255"/>
      <c r="I2255"/>
      <c r="J2255"/>
      <c r="K2255"/>
      <c r="L2255"/>
      <c r="M2255"/>
      <c r="N2255"/>
      <c r="O2255">
        <f t="shared" si="702"/>
        <v>34</v>
      </c>
      <c r="P2255" s="224">
        <v>2</v>
      </c>
      <c r="Q2255">
        <f t="shared" si="690"/>
        <v>2.5132599634515008E+93</v>
      </c>
      <c r="R2255">
        <f t="shared" si="691"/>
        <v>8.9792378661930288E+102</v>
      </c>
      <c r="S2255">
        <f t="shared" si="692"/>
        <v>2.7989680203416415E-10</v>
      </c>
      <c r="T2255" s="225">
        <f t="shared" si="693"/>
        <v>0.99999999998400069</v>
      </c>
      <c r="U2255">
        <f t="shared" si="694"/>
        <v>9.7737887467557421E+92</v>
      </c>
      <c r="V2255">
        <f t="shared" si="695"/>
        <v>2.6409523135862475E+101</v>
      </c>
      <c r="W2255">
        <f t="shared" si="696"/>
        <v>3.7008577157849359E-9</v>
      </c>
      <c r="X2255" s="225">
        <f t="shared" si="697"/>
        <v>0.99999999976629295</v>
      </c>
      <c r="Y2255">
        <f t="shared" si="698"/>
        <v>4.1887666057524729E+92</v>
      </c>
      <c r="Z2255">
        <f t="shared" si="699"/>
        <v>1.6005771597492075E+100</v>
      </c>
      <c r="AA2255">
        <f t="shared" si="700"/>
        <v>2.6170350990194096E-8</v>
      </c>
      <c r="AB2255">
        <f t="shared" si="701"/>
        <v>0.99999999818023677</v>
      </c>
    </row>
    <row r="2256" spans="1:28" hidden="1" x14ac:dyDescent="0.2">
      <c r="A2256"/>
      <c r="B2256"/>
      <c r="C2256"/>
      <c r="D2256"/>
      <c r="E2256"/>
      <c r="F2256"/>
      <c r="G2256"/>
      <c r="H2256"/>
      <c r="I2256"/>
      <c r="J2256"/>
      <c r="K2256"/>
      <c r="L2256"/>
      <c r="M2256"/>
      <c r="N2256"/>
      <c r="O2256">
        <f t="shared" si="702"/>
        <v>34</v>
      </c>
      <c r="P2256" s="224">
        <v>3</v>
      </c>
      <c r="Q2256">
        <f t="shared" si="690"/>
        <v>3.0996872882567676E+94</v>
      </c>
      <c r="R2256">
        <f t="shared" si="691"/>
        <v>8.9792378661930288E+102</v>
      </c>
      <c r="S2256">
        <f t="shared" si="692"/>
        <v>3.4520605584212652E-9</v>
      </c>
      <c r="T2256" s="225">
        <f t="shared" si="693"/>
        <v>0.99999999970410391</v>
      </c>
      <c r="U2256">
        <f t="shared" si="694"/>
        <v>1.0890793174956503E+94</v>
      </c>
      <c r="V2256">
        <f t="shared" si="695"/>
        <v>2.6409523135862475E+101</v>
      </c>
      <c r="W2256">
        <f t="shared" si="696"/>
        <v>4.1238128833032541E-8</v>
      </c>
      <c r="X2256" s="225">
        <f t="shared" si="697"/>
        <v>0.99999999606543521</v>
      </c>
      <c r="Y2256">
        <f t="shared" si="698"/>
        <v>4.2353084569274887E+93</v>
      </c>
      <c r="Z2256">
        <f t="shared" si="699"/>
        <v>1.6005771597492075E+100</v>
      </c>
      <c r="AA2256">
        <f t="shared" si="700"/>
        <v>2.6461132667862848E-7</v>
      </c>
      <c r="AB2256">
        <f t="shared" si="701"/>
        <v>0.99999997200988577</v>
      </c>
    </row>
    <row r="2257" spans="1:28" hidden="1" x14ac:dyDescent="0.2">
      <c r="A2257"/>
      <c r="B2257"/>
      <c r="C2257"/>
      <c r="D2257"/>
      <c r="E2257"/>
      <c r="F2257"/>
      <c r="G2257"/>
      <c r="H2257"/>
      <c r="I2257"/>
      <c r="J2257"/>
      <c r="K2257"/>
      <c r="L2257"/>
      <c r="M2257"/>
      <c r="N2257"/>
      <c r="O2257">
        <f t="shared" si="702"/>
        <v>34</v>
      </c>
      <c r="P2257" s="224">
        <v>4</v>
      </c>
      <c r="Q2257">
        <f t="shared" si="690"/>
        <v>2.9447029238440184E+95</v>
      </c>
      <c r="R2257">
        <f t="shared" si="691"/>
        <v>8.9792378661930288E+102</v>
      </c>
      <c r="S2257">
        <f t="shared" si="692"/>
        <v>3.2794575305003009E-8</v>
      </c>
      <c r="T2257" s="225">
        <f t="shared" si="693"/>
        <v>0.99999999625204339</v>
      </c>
      <c r="U2257">
        <f t="shared" si="694"/>
        <v>9.2990618647703023E+94</v>
      </c>
      <c r="V2257">
        <f t="shared" si="695"/>
        <v>2.6409523135862475E+101</v>
      </c>
      <c r="W2257">
        <f t="shared" si="696"/>
        <v>3.5211017695896067E-7</v>
      </c>
      <c r="X2257" s="225">
        <f t="shared" si="697"/>
        <v>0.99999995482730641</v>
      </c>
      <c r="Y2257">
        <f t="shared" si="698"/>
        <v>3.2672379524869506E+94</v>
      </c>
      <c r="Z2257">
        <f t="shared" si="699"/>
        <v>1.6005771597492075E+100</v>
      </c>
      <c r="AA2257">
        <f t="shared" si="700"/>
        <v>2.041287377235153E-6</v>
      </c>
      <c r="AB2257">
        <f t="shared" si="701"/>
        <v>0.99999970739855915</v>
      </c>
    </row>
    <row r="2258" spans="1:28" hidden="1" x14ac:dyDescent="0.2">
      <c r="A2258"/>
      <c r="B2258"/>
      <c r="C2258"/>
      <c r="D2258"/>
      <c r="E2258"/>
      <c r="F2258"/>
      <c r="G2258"/>
      <c r="H2258"/>
      <c r="I2258"/>
      <c r="J2258"/>
      <c r="K2258"/>
      <c r="L2258"/>
      <c r="M2258"/>
      <c r="N2258"/>
      <c r="O2258">
        <f t="shared" si="702"/>
        <v>34</v>
      </c>
      <c r="P2258" s="224">
        <v>5</v>
      </c>
      <c r="Q2258">
        <f t="shared" si="690"/>
        <v>2.2968682805983074E+96</v>
      </c>
      <c r="R2258">
        <f t="shared" si="691"/>
        <v>8.9792378661930288E+102</v>
      </c>
      <c r="S2258">
        <f t="shared" si="692"/>
        <v>2.5579768737902048E-7</v>
      </c>
      <c r="T2258" s="225">
        <f t="shared" si="693"/>
        <v>0.99999996345746811</v>
      </c>
      <c r="U2258">
        <f t="shared" si="694"/>
        <v>6.4783464324568403E+95</v>
      </c>
      <c r="V2258">
        <f t="shared" si="695"/>
        <v>2.6409523135862475E+101</v>
      </c>
      <c r="W2258">
        <f t="shared" si="696"/>
        <v>2.4530342328141669E-6</v>
      </c>
      <c r="X2258" s="225">
        <f t="shared" si="697"/>
        <v>0.99999960271712951</v>
      </c>
      <c r="Y2258">
        <f t="shared" si="698"/>
        <v>2.0457936102494665E+95</v>
      </c>
      <c r="Z2258">
        <f t="shared" si="699"/>
        <v>1.6005771597492075E+100</v>
      </c>
      <c r="AA2258">
        <f t="shared" si="700"/>
        <v>1.2781599423610539E-5</v>
      </c>
      <c r="AB2258">
        <f t="shared" si="701"/>
        <v>0.9999976661111819</v>
      </c>
    </row>
    <row r="2259" spans="1:28" hidden="1" x14ac:dyDescent="0.2">
      <c r="A2259"/>
      <c r="B2259"/>
      <c r="C2259"/>
      <c r="D2259"/>
      <c r="E2259"/>
      <c r="F2259"/>
      <c r="G2259"/>
      <c r="H2259"/>
      <c r="I2259"/>
      <c r="J2259"/>
      <c r="K2259"/>
      <c r="L2259"/>
      <c r="M2259"/>
      <c r="N2259"/>
      <c r="O2259">
        <f t="shared" si="702"/>
        <v>34</v>
      </c>
      <c r="P2259" s="224">
        <v>6</v>
      </c>
      <c r="Q2259">
        <f t="shared" si="690"/>
        <v>1.5312455203988829E+97</v>
      </c>
      <c r="R2259">
        <f t="shared" si="691"/>
        <v>8.9792378661930288E+102</v>
      </c>
      <c r="S2259">
        <f t="shared" si="692"/>
        <v>1.7053179158601493E-6</v>
      </c>
      <c r="T2259" s="225">
        <f t="shared" si="693"/>
        <v>0.99999970765978075</v>
      </c>
      <c r="U2259">
        <f t="shared" si="694"/>
        <v>3.8281138009971794E+96</v>
      </c>
      <c r="V2259">
        <f t="shared" si="695"/>
        <v>2.6409523135862475E+101</v>
      </c>
      <c r="W2259">
        <f t="shared" si="696"/>
        <v>1.4495202284810819E-5</v>
      </c>
      <c r="X2259" s="225">
        <f t="shared" si="697"/>
        <v>0.99999714968289666</v>
      </c>
      <c r="Y2259">
        <f t="shared" si="698"/>
        <v>1.0797244054094736E+96</v>
      </c>
      <c r="Z2259">
        <f t="shared" si="699"/>
        <v>1.6005771597492075E+100</v>
      </c>
      <c r="AA2259">
        <f t="shared" si="700"/>
        <v>6.7458441402391014E-5</v>
      </c>
      <c r="AB2259">
        <f t="shared" si="701"/>
        <v>0.99998488451175827</v>
      </c>
    </row>
    <row r="2260" spans="1:28" hidden="1" x14ac:dyDescent="0.2">
      <c r="A2260"/>
      <c r="B2260"/>
      <c r="C2260"/>
      <c r="D2260"/>
      <c r="E2260"/>
      <c r="F2260"/>
      <c r="G2260"/>
      <c r="H2260"/>
      <c r="I2260"/>
      <c r="J2260"/>
      <c r="K2260"/>
      <c r="L2260"/>
      <c r="M2260"/>
      <c r="N2260"/>
      <c r="O2260">
        <f t="shared" si="702"/>
        <v>34</v>
      </c>
      <c r="P2260" s="224">
        <v>7</v>
      </c>
      <c r="Q2260">
        <f t="shared" si="690"/>
        <v>8.9687237623362683E+97</v>
      </c>
      <c r="R2260">
        <f t="shared" si="691"/>
        <v>8.9792378661930288E+102</v>
      </c>
      <c r="S2260">
        <f t="shared" si="692"/>
        <v>9.988290650037966E-6</v>
      </c>
      <c r="T2260" s="225">
        <f t="shared" si="693"/>
        <v>0.99999800234186487</v>
      </c>
      <c r="U2260">
        <f t="shared" si="694"/>
        <v>1.9687442405128494E+97</v>
      </c>
      <c r="V2260">
        <f t="shared" si="695"/>
        <v>2.6409523135862475E+101</v>
      </c>
      <c r="W2260">
        <f t="shared" si="696"/>
        <v>7.4546754607599037E-5</v>
      </c>
      <c r="X2260" s="225">
        <f t="shared" si="697"/>
        <v>0.99998265448061185</v>
      </c>
      <c r="Y2260">
        <f t="shared" si="698"/>
        <v>4.9218606012820866E+96</v>
      </c>
      <c r="Z2260">
        <f t="shared" si="699"/>
        <v>1.6005771597492075E+100</v>
      </c>
      <c r="AA2260">
        <f t="shared" si="700"/>
        <v>3.0750536275635015E-4</v>
      </c>
      <c r="AB2260">
        <f t="shared" si="701"/>
        <v>0.99991742607035583</v>
      </c>
    </row>
    <row r="2261" spans="1:28" hidden="1" x14ac:dyDescent="0.2">
      <c r="A2261"/>
      <c r="B2261"/>
      <c r="C2261"/>
      <c r="D2261"/>
      <c r="E2261"/>
      <c r="F2261"/>
      <c r="G2261"/>
      <c r="H2261"/>
      <c r="I2261"/>
      <c r="J2261"/>
      <c r="K2261"/>
      <c r="L2261"/>
      <c r="M2261"/>
      <c r="N2261"/>
      <c r="O2261">
        <f t="shared" si="702"/>
        <v>34</v>
      </c>
      <c r="P2261" s="224">
        <v>8</v>
      </c>
      <c r="Q2261">
        <f t="shared" si="690"/>
        <v>4.7085799752264969E+98</v>
      </c>
      <c r="R2261">
        <f t="shared" si="691"/>
        <v>8.9792378661930288E+102</v>
      </c>
      <c r="S2261">
        <f t="shared" si="692"/>
        <v>5.2438525912698829E-5</v>
      </c>
      <c r="T2261" s="225">
        <f t="shared" si="693"/>
        <v>0.99998801405121485</v>
      </c>
      <c r="U2261">
        <f t="shared" si="694"/>
        <v>8.9687237623362683E+97</v>
      </c>
      <c r="V2261">
        <f t="shared" si="695"/>
        <v>2.6409523135862475E+101</v>
      </c>
      <c r="W2261">
        <f t="shared" si="696"/>
        <v>3.3960188210128278E-4</v>
      </c>
      <c r="X2261" s="225">
        <f t="shared" si="697"/>
        <v>0.99990810772600425</v>
      </c>
      <c r="Y2261">
        <f t="shared" si="698"/>
        <v>1.9687442405128494E+97</v>
      </c>
      <c r="Z2261">
        <f t="shared" si="699"/>
        <v>1.6005771597492075E+100</v>
      </c>
      <c r="AA2261">
        <f t="shared" si="700"/>
        <v>1.2300214510254099E-3</v>
      </c>
      <c r="AB2261">
        <f t="shared" si="701"/>
        <v>0.99960992070759946</v>
      </c>
    </row>
    <row r="2262" spans="1:28" hidden="1" x14ac:dyDescent="0.2">
      <c r="A2262"/>
      <c r="B2262"/>
      <c r="C2262"/>
      <c r="D2262"/>
      <c r="E2262"/>
      <c r="F2262"/>
      <c r="G2262"/>
      <c r="H2262"/>
      <c r="I2262"/>
      <c r="J2262"/>
      <c r="K2262"/>
      <c r="L2262"/>
      <c r="M2262"/>
      <c r="N2262"/>
      <c r="O2262">
        <f t="shared" si="702"/>
        <v>34</v>
      </c>
      <c r="P2262" s="224">
        <v>9</v>
      </c>
      <c r="Q2262">
        <f t="shared" si="690"/>
        <v>2.2496548770527099E+99</v>
      </c>
      <c r="R2262">
        <f t="shared" si="691"/>
        <v>8.9792378661930288E+102</v>
      </c>
      <c r="S2262">
        <f t="shared" si="692"/>
        <v>2.5053962380512223E-4</v>
      </c>
      <c r="T2262" s="225">
        <f t="shared" si="693"/>
        <v>0.9999355755253021</v>
      </c>
      <c r="U2262">
        <f t="shared" si="694"/>
        <v>3.6622288696206092E+98</v>
      </c>
      <c r="V2262">
        <f t="shared" si="695"/>
        <v>2.6409523135862475E+101</v>
      </c>
      <c r="W2262">
        <f t="shared" si="696"/>
        <v>1.386707685246892E-3</v>
      </c>
      <c r="X2262" s="225">
        <f t="shared" si="697"/>
        <v>0.999568505843903</v>
      </c>
      <c r="Y2262">
        <f t="shared" si="698"/>
        <v>6.9756740373726547E+97</v>
      </c>
      <c r="Z2262">
        <f t="shared" si="699"/>
        <v>1.6005771597492075E+100</v>
      </c>
      <c r="AA2262">
        <f t="shared" si="700"/>
        <v>4.3582241536332207E-3</v>
      </c>
      <c r="AB2262">
        <f t="shared" si="701"/>
        <v>0.998379899256574</v>
      </c>
    </row>
    <row r="2263" spans="1:28" hidden="1" x14ac:dyDescent="0.2">
      <c r="A2263"/>
      <c r="B2263"/>
      <c r="C2263"/>
      <c r="D2263"/>
      <c r="E2263"/>
      <c r="F2263"/>
      <c r="G2263"/>
      <c r="H2263"/>
      <c r="I2263"/>
      <c r="J2263"/>
      <c r="K2263"/>
      <c r="L2263"/>
      <c r="M2263"/>
      <c r="N2263"/>
      <c r="O2263">
        <f t="shared" si="702"/>
        <v>34</v>
      </c>
      <c r="P2263" s="224">
        <v>10</v>
      </c>
      <c r="Q2263">
        <f t="shared" si="690"/>
        <v>9.898481459031765E+99</v>
      </c>
      <c r="R2263">
        <f t="shared" si="691"/>
        <v>8.9792378661930288E+102</v>
      </c>
      <c r="S2263">
        <f t="shared" si="692"/>
        <v>1.1023743447425201E-3</v>
      </c>
      <c r="T2263" s="225">
        <f t="shared" si="693"/>
        <v>0.99968503590149693</v>
      </c>
      <c r="U2263">
        <f t="shared" si="694"/>
        <v>1.3497929262316259E+99</v>
      </c>
      <c r="V2263">
        <f t="shared" si="695"/>
        <v>2.6409523135862475E+101</v>
      </c>
      <c r="W2263">
        <f t="shared" si="696"/>
        <v>5.1110083256243723E-3</v>
      </c>
      <c r="X2263" s="225">
        <f t="shared" si="697"/>
        <v>0.99818179815865615</v>
      </c>
      <c r="Y2263">
        <f t="shared" si="698"/>
        <v>2.1973373217723652E+98</v>
      </c>
      <c r="Z2263">
        <f t="shared" si="699"/>
        <v>1.6005771597492075E+100</v>
      </c>
      <c r="AA2263">
        <f t="shared" si="700"/>
        <v>1.3728406083944515E-2</v>
      </c>
      <c r="AB2263">
        <f t="shared" si="701"/>
        <v>0.99402167510294082</v>
      </c>
    </row>
    <row r="2264" spans="1:28" hidden="1" x14ac:dyDescent="0.2">
      <c r="A2264"/>
      <c r="B2264"/>
      <c r="C2264"/>
      <c r="D2264"/>
      <c r="E2264"/>
      <c r="F2264"/>
      <c r="G2264"/>
      <c r="H2264"/>
      <c r="I2264"/>
      <c r="J2264"/>
      <c r="K2264"/>
      <c r="L2264"/>
      <c r="M2264"/>
      <c r="N2264"/>
      <c r="O2264">
        <f t="shared" si="702"/>
        <v>34</v>
      </c>
      <c r="P2264" s="224">
        <v>11</v>
      </c>
      <c r="Q2264">
        <f t="shared" si="690"/>
        <v>4.0493787786949796E+100</v>
      </c>
      <c r="R2264">
        <f t="shared" si="691"/>
        <v>8.9792378661930288E+102</v>
      </c>
      <c r="S2264">
        <f t="shared" si="692"/>
        <v>4.5097132284923139E-3</v>
      </c>
      <c r="T2264" s="225">
        <f t="shared" si="693"/>
        <v>0.99858266155675446</v>
      </c>
      <c r="U2264">
        <f t="shared" si="694"/>
        <v>4.499309754105348E+99</v>
      </c>
      <c r="V2264">
        <f t="shared" si="695"/>
        <v>2.6409523135862475E+101</v>
      </c>
      <c r="W2264">
        <f t="shared" si="696"/>
        <v>1.7036694418747635E-2</v>
      </c>
      <c r="X2264" s="225">
        <f t="shared" si="697"/>
        <v>0.99307078983303176</v>
      </c>
      <c r="Y2264">
        <f t="shared" si="698"/>
        <v>6.1354223919619369E+98</v>
      </c>
      <c r="Z2264">
        <f t="shared" si="699"/>
        <v>1.6005771597492075E+100</v>
      </c>
      <c r="AA2264">
        <f t="shared" si="700"/>
        <v>3.8332562442183596E-2</v>
      </c>
      <c r="AB2264">
        <f t="shared" si="701"/>
        <v>0.98029326901899627</v>
      </c>
    </row>
    <row r="2265" spans="1:28" hidden="1" x14ac:dyDescent="0.2">
      <c r="A2265"/>
      <c r="B2265"/>
      <c r="C2265"/>
      <c r="D2265"/>
      <c r="E2265"/>
      <c r="F2265"/>
      <c r="G2265"/>
      <c r="H2265"/>
      <c r="I2265"/>
      <c r="J2265"/>
      <c r="K2265"/>
      <c r="L2265"/>
      <c r="M2265"/>
      <c r="N2265"/>
      <c r="O2265">
        <f t="shared" si="702"/>
        <v>34</v>
      </c>
      <c r="P2265" s="224">
        <v>12</v>
      </c>
      <c r="Q2265">
        <f t="shared" si="690"/>
        <v>1.5522618651663342E+101</v>
      </c>
      <c r="R2265">
        <f t="shared" si="691"/>
        <v>8.9792378661930288E+102</v>
      </c>
      <c r="S2265">
        <f t="shared" si="692"/>
        <v>1.7287234042553036E-2</v>
      </c>
      <c r="T2265" s="225">
        <f t="shared" si="693"/>
        <v>0.9940729483282621</v>
      </c>
      <c r="U2265">
        <f t="shared" si="694"/>
        <v>1.3497929262316601E+100</v>
      </c>
      <c r="V2265">
        <f t="shared" si="695"/>
        <v>2.6409523135862475E+101</v>
      </c>
      <c r="W2265">
        <f t="shared" si="696"/>
        <v>5.1110083256245012E-2</v>
      </c>
      <c r="X2265" s="225">
        <f t="shared" si="697"/>
        <v>0.9760340954142841</v>
      </c>
      <c r="Y2265">
        <f t="shared" si="698"/>
        <v>1.499769918035116E+99</v>
      </c>
      <c r="Z2265">
        <f t="shared" si="699"/>
        <v>1.6005771597492075E+100</v>
      </c>
      <c r="AA2265">
        <f t="shared" si="700"/>
        <v>9.3701819303113956E-2</v>
      </c>
      <c r="AB2265">
        <f t="shared" si="701"/>
        <v>0.94196070657681263</v>
      </c>
    </row>
    <row r="2266" spans="1:28" hidden="1" x14ac:dyDescent="0.2">
      <c r="A2266"/>
      <c r="B2266"/>
      <c r="C2266"/>
      <c r="D2266"/>
      <c r="E2266"/>
      <c r="F2266"/>
      <c r="G2266"/>
      <c r="H2266"/>
      <c r="I2266"/>
      <c r="J2266"/>
      <c r="K2266"/>
      <c r="L2266"/>
      <c r="M2266"/>
      <c r="N2266"/>
      <c r="O2266">
        <f t="shared" si="702"/>
        <v>34</v>
      </c>
      <c r="P2266" s="224">
        <v>13</v>
      </c>
      <c r="Q2266">
        <f t="shared" si="690"/>
        <v>5.612023666370776E+101</v>
      </c>
      <c r="R2266">
        <f t="shared" si="691"/>
        <v>8.9792378661930288E+102</v>
      </c>
      <c r="S2266">
        <f t="shared" si="692"/>
        <v>6.2500000000001485E-2</v>
      </c>
      <c r="T2266" s="225">
        <f t="shared" si="693"/>
        <v>0.97678571428570904</v>
      </c>
      <c r="U2266">
        <f t="shared" si="694"/>
        <v>3.5821427657684639E+100</v>
      </c>
      <c r="V2266">
        <f t="shared" si="695"/>
        <v>2.6409523135862475E+101</v>
      </c>
      <c r="W2266">
        <f t="shared" si="696"/>
        <v>0.135638297872336</v>
      </c>
      <c r="X2266" s="225">
        <f t="shared" si="697"/>
        <v>0.9249240121580391</v>
      </c>
      <c r="Y2266">
        <f t="shared" si="698"/>
        <v>3.1149067528422917E+99</v>
      </c>
      <c r="Z2266">
        <f t="shared" si="699"/>
        <v>1.6005771597492075E+100</v>
      </c>
      <c r="AA2266">
        <f t="shared" si="700"/>
        <v>0.19461147086032157</v>
      </c>
      <c r="AB2266">
        <f t="shared" si="701"/>
        <v>0.84825888727369869</v>
      </c>
    </row>
    <row r="2267" spans="1:28" hidden="1" x14ac:dyDescent="0.2">
      <c r="A2267"/>
      <c r="B2267"/>
      <c r="C2267"/>
      <c r="D2267"/>
      <c r="E2267"/>
      <c r="F2267"/>
      <c r="G2267"/>
      <c r="H2267"/>
      <c r="I2267"/>
      <c r="J2267"/>
      <c r="K2267"/>
      <c r="L2267"/>
      <c r="M2267"/>
      <c r="N2267"/>
      <c r="O2267">
        <f t="shared" si="702"/>
        <v>34</v>
      </c>
      <c r="P2267" s="224">
        <v>14</v>
      </c>
      <c r="Q2267">
        <f t="shared" si="690"/>
        <v>1.9241223998985073E+102</v>
      </c>
      <c r="R2267">
        <f t="shared" si="691"/>
        <v>8.9792378661930288E+102</v>
      </c>
      <c r="S2267">
        <f t="shared" si="692"/>
        <v>0.21428571428571441</v>
      </c>
      <c r="T2267" s="225">
        <f t="shared" si="693"/>
        <v>0.9142857142857076</v>
      </c>
      <c r="U2267">
        <f t="shared" si="694"/>
        <v>8.0171766662439664E+100</v>
      </c>
      <c r="V2267">
        <f t="shared" si="695"/>
        <v>2.6409523135862475E+101</v>
      </c>
      <c r="W2267">
        <f t="shared" si="696"/>
        <v>0.3035714285714286</v>
      </c>
      <c r="X2267" s="225">
        <f t="shared" si="697"/>
        <v>0.78928571428570304</v>
      </c>
      <c r="Y2267">
        <f t="shared" si="698"/>
        <v>5.1173468082406623E+99</v>
      </c>
      <c r="Z2267">
        <f t="shared" si="699"/>
        <v>1.6005771597492075E+100</v>
      </c>
      <c r="AA2267">
        <f t="shared" si="700"/>
        <v>0.31971884498479869</v>
      </c>
      <c r="AB2267">
        <f t="shared" si="701"/>
        <v>0.65364741641337709</v>
      </c>
    </row>
    <row r="2268" spans="1:28" hidden="1" x14ac:dyDescent="0.2">
      <c r="A2268"/>
      <c r="B2268"/>
      <c r="C2268"/>
      <c r="D2268"/>
      <c r="E2268"/>
      <c r="F2268"/>
      <c r="G2268"/>
      <c r="H2268"/>
      <c r="I2268"/>
      <c r="J2268"/>
      <c r="K2268"/>
      <c r="L2268"/>
      <c r="M2268"/>
      <c r="N2268"/>
      <c r="O2268">
        <f t="shared" si="702"/>
        <v>34</v>
      </c>
      <c r="P2268" s="224">
        <v>15</v>
      </c>
      <c r="Q2268">
        <f t="shared" si="690"/>
        <v>6.2854665063350587E+102</v>
      </c>
      <c r="R2268">
        <f t="shared" si="691"/>
        <v>8.9792378661930288E+102</v>
      </c>
      <c r="S2268">
        <f t="shared" si="692"/>
        <v>0.69999999999999318</v>
      </c>
      <c r="T2268" s="225">
        <f t="shared" si="693"/>
        <v>0.69999999999999318</v>
      </c>
      <c r="U2268">
        <f t="shared" si="694"/>
        <v>1.2827482665990048E+101</v>
      </c>
      <c r="V2268">
        <f t="shared" si="695"/>
        <v>2.6409523135862475E+101</v>
      </c>
      <c r="W2268">
        <f t="shared" si="696"/>
        <v>0.48571428571427444</v>
      </c>
      <c r="X2268" s="225">
        <f t="shared" si="697"/>
        <v>0.48571428571427444</v>
      </c>
      <c r="Y2268">
        <f t="shared" si="698"/>
        <v>5.3447844441626443E+99</v>
      </c>
      <c r="Z2268">
        <f t="shared" si="699"/>
        <v>1.6005771597492075E+100</v>
      </c>
      <c r="AA2268">
        <f t="shared" si="700"/>
        <v>0.3339285714285784</v>
      </c>
      <c r="AB2268">
        <f t="shared" si="701"/>
        <v>0.3339285714285784</v>
      </c>
    </row>
    <row r="2269" spans="1:28" hidden="1" x14ac:dyDescent="0.2">
      <c r="A2269"/>
      <c r="B2269"/>
      <c r="C2269"/>
      <c r="D2269"/>
      <c r="E2269"/>
      <c r="F2269"/>
      <c r="G2269"/>
      <c r="H2269"/>
      <c r="I2269"/>
      <c r="J2269"/>
      <c r="K2269"/>
      <c r="L2269"/>
      <c r="M2269"/>
      <c r="N2269"/>
      <c r="O2269">
        <f t="shared" si="702"/>
        <v>34</v>
      </c>
      <c r="P2269" s="224">
        <v>16</v>
      </c>
      <c r="Q2269">
        <f t="shared" si="690"/>
        <v>0</v>
      </c>
      <c r="R2269">
        <f t="shared" si="691"/>
        <v>8.9792378661930288E+102</v>
      </c>
      <c r="S2269">
        <f t="shared" si="692"/>
        <v>0</v>
      </c>
      <c r="T2269" s="225">
        <v>0</v>
      </c>
      <c r="U2269">
        <f t="shared" si="694"/>
        <v>0</v>
      </c>
      <c r="V2269">
        <f t="shared" si="695"/>
        <v>2.6409523135862475E+101</v>
      </c>
      <c r="W2269">
        <f t="shared" si="696"/>
        <v>0</v>
      </c>
      <c r="X2269" s="225">
        <v>0</v>
      </c>
      <c r="Y2269">
        <f t="shared" si="698"/>
        <v>0</v>
      </c>
      <c r="Z2269">
        <f t="shared" si="699"/>
        <v>1.6005771597492075E+100</v>
      </c>
      <c r="AA2269">
        <f t="shared" si="700"/>
        <v>0</v>
      </c>
      <c r="AB2269">
        <v>0</v>
      </c>
    </row>
    <row r="2270" spans="1:28" hidden="1" x14ac:dyDescent="0.2">
      <c r="A2270"/>
      <c r="B2270"/>
      <c r="C2270"/>
      <c r="D2270"/>
      <c r="E2270"/>
      <c r="F2270"/>
      <c r="G2270"/>
      <c r="H2270"/>
      <c r="I2270"/>
      <c r="J2270"/>
      <c r="K2270"/>
      <c r="L2270"/>
      <c r="M2270"/>
      <c r="N2270"/>
      <c r="O2270"/>
      <c r="P2270" s="62"/>
      <c r="Q2270"/>
      <c r="R2270"/>
      <c r="S2270"/>
      <c r="T2270" s="225"/>
      <c r="U2270"/>
      <c r="V2270"/>
      <c r="W2270"/>
      <c r="X2270" s="225"/>
      <c r="Y2270"/>
      <c r="Z2270"/>
      <c r="AA2270"/>
      <c r="AB2270"/>
    </row>
    <row r="2271" spans="1:28" hidden="1" x14ac:dyDescent="0.2">
      <c r="A2271"/>
      <c r="B2271"/>
      <c r="C2271"/>
      <c r="D2271"/>
      <c r="E2271"/>
      <c r="F2271"/>
      <c r="G2271"/>
      <c r="H2271"/>
      <c r="I2271"/>
      <c r="J2271"/>
      <c r="K2271"/>
      <c r="L2271"/>
      <c r="M2271"/>
      <c r="N2271"/>
      <c r="O2271" s="61" t="s">
        <v>79</v>
      </c>
      <c r="P2271"/>
      <c r="Q2271" s="62" t="s">
        <v>33</v>
      </c>
      <c r="R2271" s="62"/>
      <c r="S2271" s="62"/>
      <c r="T2271" s="225" t="s">
        <v>37</v>
      </c>
      <c r="U2271" s="62" t="s">
        <v>34</v>
      </c>
      <c r="V2271" s="62"/>
      <c r="W2271" s="62"/>
      <c r="X2271" s="225" t="s">
        <v>37</v>
      </c>
      <c r="Y2271" s="62" t="s">
        <v>35</v>
      </c>
      <c r="Z2271" s="62"/>
      <c r="AA2271" s="62"/>
      <c r="AB2271" s="62" t="s">
        <v>37</v>
      </c>
    </row>
    <row r="2272" spans="1:28" hidden="1" x14ac:dyDescent="0.2">
      <c r="A2272"/>
      <c r="B2272"/>
      <c r="C2272"/>
      <c r="D2272"/>
      <c r="E2272"/>
      <c r="F2272"/>
      <c r="G2272"/>
      <c r="H2272"/>
      <c r="I2272"/>
      <c r="J2272"/>
      <c r="K2272"/>
      <c r="L2272"/>
      <c r="M2272"/>
      <c r="N2272"/>
      <c r="O2272" t="s">
        <v>38</v>
      </c>
      <c r="P2272" t="s">
        <v>42</v>
      </c>
      <c r="Q2272" s="63" t="s">
        <v>43</v>
      </c>
      <c r="R2272" s="63" t="s">
        <v>44</v>
      </c>
      <c r="S2272" s="63" t="s">
        <v>45</v>
      </c>
      <c r="T2272" s="227" t="s">
        <v>40</v>
      </c>
      <c r="U2272" s="63" t="s">
        <v>43</v>
      </c>
      <c r="V2272" s="63" t="s">
        <v>44</v>
      </c>
      <c r="W2272" s="63" t="s">
        <v>45</v>
      </c>
      <c r="X2272" s="227" t="s">
        <v>40</v>
      </c>
      <c r="Y2272" s="63" t="s">
        <v>43</v>
      </c>
      <c r="Z2272" s="63" t="s">
        <v>44</v>
      </c>
      <c r="AA2272" s="63" t="s">
        <v>45</v>
      </c>
      <c r="AB2272" s="63" t="s">
        <v>40</v>
      </c>
    </row>
    <row r="2273" spans="1:28" hidden="1" x14ac:dyDescent="0.2">
      <c r="A2273"/>
      <c r="B2273"/>
      <c r="C2273"/>
      <c r="D2273"/>
      <c r="E2273"/>
      <c r="F2273"/>
      <c r="G2273"/>
      <c r="H2273"/>
      <c r="I2273"/>
      <c r="J2273"/>
      <c r="K2273"/>
      <c r="L2273"/>
      <c r="M2273"/>
      <c r="N2273"/>
      <c r="O2273">
        <v>35</v>
      </c>
      <c r="P2273" s="224">
        <v>0</v>
      </c>
      <c r="Q2273">
        <f t="shared" ref="Q2273:Q2288" si="703">IF(P2273&lt;=($B$8-O2273),EXP(GAMMALN(O2273+$C$9+$C$11))*COMBIN($B$8-O2273,P2273)*EXP(GAMMALN(P2273+O2273+$C$9))*EXP(GAMMALN($B$8-O2273-P2273+$C$11)),0)</f>
        <v>3.3510132846020129E+92</v>
      </c>
      <c r="R2273">
        <f t="shared" ref="R2273:R2288" si="704">EXP(GAMMALN(O2273+$C$9))*EXP(GAMMALN($C$11))*EXP(GAMMALN($B$8+$C$9+$C$11))</f>
        <v>3.1427332531675523E+104</v>
      </c>
      <c r="S2273">
        <f t="shared" ref="S2273:S2288" si="705">Q2273/R2273</f>
        <v>1.0662735315587271E-12</v>
      </c>
      <c r="T2273" s="225">
        <f t="shared" ref="T2273:T2287" si="706">IF(T2274=0,S2273,T2274+S2273)</f>
        <v>1.0000000000000104</v>
      </c>
      <c r="U2273">
        <f t="shared" ref="U2273:U2288" si="707">IF(P2273&lt;=($B$8-O2273),EXP(GAMMALN(O2273+$C$9+$C$11))*COMBIN($B$8-O2273,P2273)*EXP(GAMMALN(P2273+O2273-1+$C$9))*EXP(GAMMALN($B$8-O2273+1-P2273+$C$11)),0)</f>
        <v>1.4361485505437238E+92</v>
      </c>
      <c r="V2273">
        <f t="shared" ref="V2273:V2288" si="708">EXP(GAMMALN(O2273-1+$C$9))*EXP(GAMMALN($C$11+1))*EXP(GAMMALN($B$8+$C$9+$C$11))</f>
        <v>8.9792378661930288E+102</v>
      </c>
      <c r="W2273">
        <f t="shared" ref="W2273:W2288" si="709">U2273/V2273</f>
        <v>1.5994102973380909E-11</v>
      </c>
      <c r="X2273" s="225">
        <f t="shared" ref="X2273:X2287" si="710">IF(X2274=0,W2273,X2274+W2273)</f>
        <v>1.0000000000000215</v>
      </c>
      <c r="Y2273">
        <f t="shared" ref="Y2273:Y2288" si="711">IF(P2273&lt;=($B$8-O2273),EXP(GAMMALN(O2273+$C$9+$C$11))*COMBIN($B$8-O2273,P2273)*EXP(GAMMALN(P2273+O2273-2+$C$9))*EXP(GAMMALN($B$8-O2273+2-P2273+$C$11)),0)</f>
        <v>6.7583461202059222E+91</v>
      </c>
      <c r="Z2273">
        <f t="shared" ref="Z2273:Z2288" si="712">EXP(GAMMALN(O2273-2+$C$9))*EXP(GAMMALN($C$11+2))*EXP(GAMMALN($B$8+$C$9+$C$11))</f>
        <v>5.2819046271724951E+101</v>
      </c>
      <c r="AA2273">
        <f t="shared" ref="AA2273:AA2288" si="713">Y2273/Z2273</f>
        <v>1.2795282378704732E-10</v>
      </c>
      <c r="AB2273">
        <f t="shared" ref="AB2273:AB2287" si="714">IF(AB2274=0,AA2273,AB2274+AA2273)</f>
        <v>1.0000000000000027</v>
      </c>
    </row>
    <row r="2274" spans="1:28" hidden="1" x14ac:dyDescent="0.2">
      <c r="A2274"/>
      <c r="B2274"/>
      <c r="C2274"/>
      <c r="D2274"/>
      <c r="E2274"/>
      <c r="F2274"/>
      <c r="G2274"/>
      <c r="H2274"/>
      <c r="I2274"/>
      <c r="J2274"/>
      <c r="K2274"/>
      <c r="L2274"/>
      <c r="M2274"/>
      <c r="N2274"/>
      <c r="O2274">
        <f t="shared" ref="O2274:O2288" si="715">O2273</f>
        <v>35</v>
      </c>
      <c r="P2274" s="224">
        <v>1</v>
      </c>
      <c r="Q2274">
        <f t="shared" si="703"/>
        <v>1.2063647824567363E+94</v>
      </c>
      <c r="R2274">
        <f t="shared" si="704"/>
        <v>3.1427332531675523E+104</v>
      </c>
      <c r="S2274">
        <f t="shared" si="705"/>
        <v>3.8385847136114544E-11</v>
      </c>
      <c r="T2274" s="225">
        <f t="shared" si="706"/>
        <v>0.99999999999894407</v>
      </c>
      <c r="U2274">
        <f t="shared" si="707"/>
        <v>4.6914185984428185E+93</v>
      </c>
      <c r="V2274">
        <f t="shared" si="708"/>
        <v>8.9792378661930288E+102</v>
      </c>
      <c r="W2274">
        <f t="shared" si="709"/>
        <v>5.2247403046377496E-10</v>
      </c>
      <c r="X2274" s="225">
        <f t="shared" si="710"/>
        <v>0.99999999998402733</v>
      </c>
      <c r="Y2274">
        <f t="shared" si="711"/>
        <v>2.0106079707612134E+93</v>
      </c>
      <c r="Z2274">
        <f t="shared" si="712"/>
        <v>5.2819046271724951E+101</v>
      </c>
      <c r="AA2274">
        <f t="shared" si="713"/>
        <v>3.8065965076645664E-9</v>
      </c>
      <c r="AB2274">
        <f t="shared" si="714"/>
        <v>0.99999999987204979</v>
      </c>
    </row>
    <row r="2275" spans="1:28" hidden="1" x14ac:dyDescent="0.2">
      <c r="A2275"/>
      <c r="B2275"/>
      <c r="C2275"/>
      <c r="D2275"/>
      <c r="E2275"/>
      <c r="F2275"/>
      <c r="G2275"/>
      <c r="H2275"/>
      <c r="I2275"/>
      <c r="J2275"/>
      <c r="K2275"/>
      <c r="L2275"/>
      <c r="M2275"/>
      <c r="N2275"/>
      <c r="O2275">
        <f t="shared" si="715"/>
        <v>35</v>
      </c>
      <c r="P2275" s="224">
        <v>2</v>
      </c>
      <c r="Q2275">
        <f t="shared" si="703"/>
        <v>2.2317748475449021E+95</v>
      </c>
      <c r="R2275">
        <f t="shared" si="704"/>
        <v>3.1427332531675523E+104</v>
      </c>
      <c r="S2275">
        <f t="shared" si="705"/>
        <v>7.1013817201809995E-10</v>
      </c>
      <c r="T2275" s="225">
        <f t="shared" si="706"/>
        <v>0.99999999996055822</v>
      </c>
      <c r="U2275">
        <f t="shared" si="707"/>
        <v>7.8413710859687852E+94</v>
      </c>
      <c r="V2275">
        <f t="shared" si="708"/>
        <v>8.9792378661930288E+102</v>
      </c>
      <c r="W2275">
        <f t="shared" si="709"/>
        <v>8.7327802234660359E-9</v>
      </c>
      <c r="X2275" s="225">
        <f t="shared" si="710"/>
        <v>0.99999999946155327</v>
      </c>
      <c r="Y2275">
        <f t="shared" si="711"/>
        <v>3.0494220889878322E+94</v>
      </c>
      <c r="Z2275">
        <f t="shared" si="712"/>
        <v>5.2819046271724951E+101</v>
      </c>
      <c r="AA2275">
        <f t="shared" si="713"/>
        <v>5.7733380366245771E-8</v>
      </c>
      <c r="AB2275">
        <f t="shared" si="714"/>
        <v>0.99999999606545331</v>
      </c>
    </row>
    <row r="2276" spans="1:28" hidden="1" x14ac:dyDescent="0.2">
      <c r="A2276"/>
      <c r="B2276"/>
      <c r="C2276"/>
      <c r="D2276"/>
      <c r="E2276"/>
      <c r="F2276"/>
      <c r="G2276"/>
      <c r="H2276"/>
      <c r="I2276"/>
      <c r="J2276"/>
      <c r="K2276"/>
      <c r="L2276"/>
      <c r="M2276"/>
      <c r="N2276"/>
      <c r="O2276">
        <f t="shared" si="715"/>
        <v>35</v>
      </c>
      <c r="P2276" s="224">
        <v>3</v>
      </c>
      <c r="Q2276">
        <f t="shared" si="703"/>
        <v>2.826914806890295E+96</v>
      </c>
      <c r="R2276">
        <f t="shared" si="704"/>
        <v>3.1427332531675523E+104</v>
      </c>
      <c r="S2276">
        <f t="shared" si="705"/>
        <v>8.9950835122295384E-9</v>
      </c>
      <c r="T2276" s="225">
        <f t="shared" si="706"/>
        <v>0.99999999925042005</v>
      </c>
      <c r="U2276">
        <f t="shared" si="707"/>
        <v>8.9270993901796083E+95</v>
      </c>
      <c r="V2276">
        <f t="shared" si="708"/>
        <v>8.9792378661930288E+102</v>
      </c>
      <c r="W2276">
        <f t="shared" si="709"/>
        <v>9.9419344082533741E-8</v>
      </c>
      <c r="X2276" s="225">
        <f t="shared" si="710"/>
        <v>0.99999999072877299</v>
      </c>
      <c r="Y2276">
        <f t="shared" si="711"/>
        <v>3.1365484343875141E+95</v>
      </c>
      <c r="Z2276">
        <f t="shared" si="712"/>
        <v>5.2819046271724951E+101</v>
      </c>
      <c r="AA2276">
        <f t="shared" si="713"/>
        <v>5.9382905519567634E-7</v>
      </c>
      <c r="AB2276">
        <f t="shared" si="714"/>
        <v>0.9999999383320729</v>
      </c>
    </row>
    <row r="2277" spans="1:28" hidden="1" x14ac:dyDescent="0.2">
      <c r="A2277"/>
      <c r="B2277"/>
      <c r="C2277"/>
      <c r="D2277"/>
      <c r="E2277"/>
      <c r="F2277"/>
      <c r="G2277"/>
      <c r="H2277"/>
      <c r="I2277"/>
      <c r="J2277"/>
      <c r="K2277"/>
      <c r="L2277"/>
      <c r="M2277"/>
      <c r="N2277"/>
      <c r="O2277">
        <f t="shared" si="715"/>
        <v>35</v>
      </c>
      <c r="P2277" s="224">
        <v>4</v>
      </c>
      <c r="Q2277">
        <f t="shared" si="703"/>
        <v>2.7562419367180052E+97</v>
      </c>
      <c r="R2277">
        <f t="shared" si="704"/>
        <v>3.1427332531675523E+104</v>
      </c>
      <c r="S2277">
        <f t="shared" si="705"/>
        <v>8.7702064244236968E-8</v>
      </c>
      <c r="T2277" s="225">
        <f t="shared" si="706"/>
        <v>0.99999999025533648</v>
      </c>
      <c r="U2277">
        <f t="shared" si="707"/>
        <v>7.7740157189483118E+96</v>
      </c>
      <c r="V2277">
        <f t="shared" si="708"/>
        <v>8.9792378661930288E+102</v>
      </c>
      <c r="W2277">
        <f t="shared" si="709"/>
        <v>8.6577678805209105E-7</v>
      </c>
      <c r="X2277" s="225">
        <f t="shared" si="710"/>
        <v>0.9999998913094289</v>
      </c>
      <c r="Y2277">
        <f t="shared" si="711"/>
        <v>2.4549523322993923E+96</v>
      </c>
      <c r="Z2277">
        <f t="shared" si="712"/>
        <v>5.2819046271724951E+101</v>
      </c>
      <c r="AA2277">
        <f t="shared" si="713"/>
        <v>4.6478543358583426E-6</v>
      </c>
      <c r="AB2277">
        <f t="shared" si="714"/>
        <v>0.99999934450301775</v>
      </c>
    </row>
    <row r="2278" spans="1:28" hidden="1" x14ac:dyDescent="0.2">
      <c r="A2278"/>
      <c r="B2278"/>
      <c r="C2278"/>
      <c r="D2278"/>
      <c r="E2278"/>
      <c r="F2278"/>
      <c r="G2278"/>
      <c r="H2278"/>
      <c r="I2278"/>
      <c r="J2278"/>
      <c r="K2278"/>
      <c r="L2278"/>
      <c r="M2278"/>
      <c r="N2278"/>
      <c r="O2278">
        <f t="shared" si="715"/>
        <v>35</v>
      </c>
      <c r="P2278" s="224">
        <v>5</v>
      </c>
      <c r="Q2278">
        <f t="shared" si="703"/>
        <v>2.2049935493744208E+98</v>
      </c>
      <c r="R2278">
        <f t="shared" si="704"/>
        <v>3.1427332531675523E+104</v>
      </c>
      <c r="S2278">
        <f t="shared" si="705"/>
        <v>7.0161651395390104E-7</v>
      </c>
      <c r="T2278" s="225">
        <f t="shared" si="706"/>
        <v>0.9999999025532722</v>
      </c>
      <c r="U2278">
        <f t="shared" si="707"/>
        <v>5.5124838734360103E+97</v>
      </c>
      <c r="V2278">
        <f t="shared" si="708"/>
        <v>8.9792378661930288E+102</v>
      </c>
      <c r="W2278">
        <f t="shared" si="709"/>
        <v>6.1391444970965729E-6</v>
      </c>
      <c r="X2278" s="225">
        <f t="shared" si="710"/>
        <v>0.99999902553264086</v>
      </c>
      <c r="Y2278">
        <f t="shared" si="711"/>
        <v>1.5548031437896624E+97</v>
      </c>
      <c r="Z2278">
        <f t="shared" si="712"/>
        <v>5.2819046271724951E+101</v>
      </c>
      <c r="AA2278">
        <f t="shared" si="713"/>
        <v>2.9436410793770396E-5</v>
      </c>
      <c r="AB2278">
        <f t="shared" si="714"/>
        <v>0.9999946966486819</v>
      </c>
    </row>
    <row r="2279" spans="1:28" hidden="1" x14ac:dyDescent="0.2">
      <c r="A2279"/>
      <c r="B2279"/>
      <c r="C2279"/>
      <c r="D2279"/>
      <c r="E2279"/>
      <c r="F2279"/>
      <c r="G2279"/>
      <c r="H2279"/>
      <c r="I2279"/>
      <c r="J2279"/>
      <c r="K2279"/>
      <c r="L2279"/>
      <c r="M2279"/>
      <c r="N2279"/>
      <c r="O2279">
        <f t="shared" si="715"/>
        <v>35</v>
      </c>
      <c r="P2279" s="224">
        <v>6</v>
      </c>
      <c r="Q2279">
        <f t="shared" si="703"/>
        <v>1.5067455920725129E+99</v>
      </c>
      <c r="R2279">
        <f t="shared" si="704"/>
        <v>3.1427332531675523E+104</v>
      </c>
      <c r="S2279">
        <f t="shared" si="705"/>
        <v>4.794379512018298E-6</v>
      </c>
      <c r="T2279" s="225">
        <f t="shared" si="706"/>
        <v>0.9999992009367582</v>
      </c>
      <c r="U2279">
        <f t="shared" si="707"/>
        <v>3.3074903240616303E+98</v>
      </c>
      <c r="V2279">
        <f t="shared" si="708"/>
        <v>8.9792378661930288E+102</v>
      </c>
      <c r="W2279">
        <f t="shared" si="709"/>
        <v>3.6834866982579702E-5</v>
      </c>
      <c r="X2279" s="225">
        <f t="shared" si="710"/>
        <v>0.99999288638814376</v>
      </c>
      <c r="Y2279">
        <f t="shared" si="711"/>
        <v>8.2687258101540151E+97</v>
      </c>
      <c r="Z2279">
        <f t="shared" si="712"/>
        <v>5.2819046271724951E+101</v>
      </c>
      <c r="AA2279">
        <f t="shared" si="713"/>
        <v>1.5654818467595888E-4</v>
      </c>
      <c r="AB2279">
        <f t="shared" si="714"/>
        <v>0.99996526023788812</v>
      </c>
    </row>
    <row r="2280" spans="1:28" hidden="1" x14ac:dyDescent="0.2">
      <c r="A2280"/>
      <c r="B2280"/>
      <c r="C2280"/>
      <c r="D2280"/>
      <c r="E2280"/>
      <c r="F2280"/>
      <c r="G2280"/>
      <c r="H2280"/>
      <c r="I2280"/>
      <c r="J2280"/>
      <c r="K2280"/>
      <c r="L2280"/>
      <c r="M2280"/>
      <c r="N2280"/>
      <c r="O2280">
        <f t="shared" si="715"/>
        <v>35</v>
      </c>
      <c r="P2280" s="224">
        <v>7</v>
      </c>
      <c r="Q2280">
        <f t="shared" si="703"/>
        <v>9.0404735524349948E+99</v>
      </c>
      <c r="R2280">
        <f t="shared" si="704"/>
        <v>3.1427332531675523E+104</v>
      </c>
      <c r="S2280">
        <f t="shared" si="705"/>
        <v>2.8766277072109527E-5</v>
      </c>
      <c r="T2280" s="225">
        <f t="shared" si="706"/>
        <v>0.99999440655724614</v>
      </c>
      <c r="U2280">
        <f t="shared" si="707"/>
        <v>1.7219949623685864E+99</v>
      </c>
      <c r="V2280">
        <f t="shared" si="708"/>
        <v>8.9792378661930288E+102</v>
      </c>
      <c r="W2280">
        <f t="shared" si="709"/>
        <v>1.917751804807315E-4</v>
      </c>
      <c r="X2280" s="225">
        <f t="shared" si="710"/>
        <v>0.99995605152116118</v>
      </c>
      <c r="Y2280">
        <f t="shared" si="711"/>
        <v>3.7799889417847213E+98</v>
      </c>
      <c r="Z2280">
        <f t="shared" si="712"/>
        <v>5.2819046271724951E+101</v>
      </c>
      <c r="AA2280">
        <f t="shared" si="713"/>
        <v>7.1564884423296028E-4</v>
      </c>
      <c r="AB2280">
        <f t="shared" si="714"/>
        <v>0.9998087120532122</v>
      </c>
    </row>
    <row r="2281" spans="1:28" hidden="1" x14ac:dyDescent="0.2">
      <c r="A2281"/>
      <c r="B2281"/>
      <c r="C2281"/>
      <c r="D2281"/>
      <c r="E2281"/>
      <c r="F2281"/>
      <c r="G2281"/>
      <c r="H2281"/>
      <c r="I2281"/>
      <c r="J2281"/>
      <c r="K2281"/>
      <c r="L2281"/>
      <c r="M2281"/>
      <c r="N2281"/>
      <c r="O2281">
        <f t="shared" si="715"/>
        <v>35</v>
      </c>
      <c r="P2281" s="224">
        <v>8</v>
      </c>
      <c r="Q2281">
        <f t="shared" si="703"/>
        <v>4.8592545344339172E+100</v>
      </c>
      <c r="R2281">
        <f t="shared" si="704"/>
        <v>3.1427332531675523E+104</v>
      </c>
      <c r="S2281">
        <f t="shared" si="705"/>
        <v>1.5461873926259214E-4</v>
      </c>
      <c r="T2281" s="225">
        <f t="shared" si="706"/>
        <v>0.99996564028017398</v>
      </c>
      <c r="U2281">
        <f t="shared" si="707"/>
        <v>7.9104143583806183E+99</v>
      </c>
      <c r="V2281">
        <f t="shared" si="708"/>
        <v>8.9792378661930288E+102</v>
      </c>
      <c r="W2281">
        <f t="shared" si="709"/>
        <v>8.8096723533335184E-4</v>
      </c>
      <c r="X2281" s="225">
        <f t="shared" si="710"/>
        <v>0.99976427634068044</v>
      </c>
      <c r="Y2281">
        <f t="shared" si="711"/>
        <v>1.5067455920725129E+99</v>
      </c>
      <c r="Z2281">
        <f t="shared" si="712"/>
        <v>5.2819046271724951E+101</v>
      </c>
      <c r="AA2281">
        <f t="shared" si="713"/>
        <v>2.8526558096508129E-3</v>
      </c>
      <c r="AB2281">
        <f t="shared" si="714"/>
        <v>0.99909306320897928</v>
      </c>
    </row>
    <row r="2282" spans="1:28" hidden="1" x14ac:dyDescent="0.2">
      <c r="A2282"/>
      <c r="B2282"/>
      <c r="C2282"/>
      <c r="D2282"/>
      <c r="E2282"/>
      <c r="F2282"/>
      <c r="G2282"/>
      <c r="H2282"/>
      <c r="I2282"/>
      <c r="J2282"/>
      <c r="K2282"/>
      <c r="L2282"/>
      <c r="M2282"/>
      <c r="N2282"/>
      <c r="O2282">
        <f t="shared" si="715"/>
        <v>35</v>
      </c>
      <c r="P2282" s="224">
        <v>9</v>
      </c>
      <c r="Q2282">
        <f t="shared" si="703"/>
        <v>2.3756355501676548E+101</v>
      </c>
      <c r="R2282">
        <f t="shared" si="704"/>
        <v>3.1427332531675523E+104</v>
      </c>
      <c r="S2282">
        <f t="shared" si="705"/>
        <v>7.5591383639488281E-4</v>
      </c>
      <c r="T2282" s="225">
        <f t="shared" si="706"/>
        <v>0.99981102154091139</v>
      </c>
      <c r="U2282">
        <f t="shared" si="707"/>
        <v>3.2395030229559452E+100</v>
      </c>
      <c r="V2282">
        <f t="shared" si="708"/>
        <v>8.9792378661930288E+102</v>
      </c>
      <c r="W2282">
        <f t="shared" si="709"/>
        <v>3.6077705827938077E-3</v>
      </c>
      <c r="X2282" s="225">
        <f t="shared" si="710"/>
        <v>0.99888330910534706</v>
      </c>
      <c r="Y2282">
        <f t="shared" si="711"/>
        <v>5.2736095722537458E+99</v>
      </c>
      <c r="Z2282">
        <f t="shared" si="712"/>
        <v>5.2819046271724951E+101</v>
      </c>
      <c r="AA2282">
        <f t="shared" si="713"/>
        <v>9.9842953337777526E-3</v>
      </c>
      <c r="AB2282">
        <f t="shared" si="714"/>
        <v>0.99624040739932851</v>
      </c>
    </row>
    <row r="2283" spans="1:28" hidden="1" x14ac:dyDescent="0.2">
      <c r="A2283"/>
      <c r="B2283"/>
      <c r="C2283"/>
      <c r="D2283"/>
      <c r="E2283"/>
      <c r="F2283"/>
      <c r="G2283"/>
      <c r="H2283"/>
      <c r="I2283"/>
      <c r="J2283"/>
      <c r="K2283"/>
      <c r="L2283"/>
      <c r="M2283"/>
      <c r="N2283"/>
      <c r="O2283">
        <f t="shared" si="715"/>
        <v>35</v>
      </c>
      <c r="P2283" s="224">
        <v>10</v>
      </c>
      <c r="Q2283">
        <f t="shared" si="703"/>
        <v>1.0690359975754887E+102</v>
      </c>
      <c r="R2283">
        <f t="shared" si="704"/>
        <v>3.1427332531675523E+104</v>
      </c>
      <c r="S2283">
        <f t="shared" si="705"/>
        <v>3.4016122637771126E-3</v>
      </c>
      <c r="T2283" s="225">
        <f t="shared" si="706"/>
        <v>0.99905510770451655</v>
      </c>
      <c r="U2283">
        <f t="shared" si="707"/>
        <v>1.1878177750838274E+101</v>
      </c>
      <c r="V2283">
        <f t="shared" si="708"/>
        <v>8.9792378661930288E+102</v>
      </c>
      <c r="W2283">
        <f t="shared" si="709"/>
        <v>1.3228492136910415E-2</v>
      </c>
      <c r="X2283" s="225">
        <f t="shared" si="710"/>
        <v>0.99527553852255324</v>
      </c>
      <c r="Y2283">
        <f t="shared" si="711"/>
        <v>1.6197515114779726E+100</v>
      </c>
      <c r="Z2283">
        <f t="shared" si="712"/>
        <v>5.2819046271724951E+101</v>
      </c>
      <c r="AA2283">
        <f t="shared" si="713"/>
        <v>3.0666049953746641E-2</v>
      </c>
      <c r="AB2283">
        <f t="shared" si="714"/>
        <v>0.98625611206555075</v>
      </c>
    </row>
    <row r="2284" spans="1:28" hidden="1" x14ac:dyDescent="0.2">
      <c r="A2284"/>
      <c r="B2284"/>
      <c r="C2284"/>
      <c r="D2284"/>
      <c r="E2284"/>
      <c r="F2284"/>
      <c r="G2284"/>
      <c r="H2284"/>
      <c r="I2284"/>
      <c r="J2284"/>
      <c r="K2284"/>
      <c r="L2284"/>
      <c r="M2284"/>
      <c r="N2284"/>
      <c r="O2284">
        <f t="shared" si="715"/>
        <v>35</v>
      </c>
      <c r="P2284" s="224">
        <v>11</v>
      </c>
      <c r="Q2284">
        <f t="shared" si="703"/>
        <v>4.4705141716791017E+102</v>
      </c>
      <c r="R2284">
        <f t="shared" si="704"/>
        <v>3.1427332531675523E+104</v>
      </c>
      <c r="S2284">
        <f t="shared" si="705"/>
        <v>1.4224924012158151E-2</v>
      </c>
      <c r="T2284" s="225">
        <f t="shared" si="706"/>
        <v>0.99565349544073944</v>
      </c>
      <c r="U2284">
        <f t="shared" si="707"/>
        <v>3.887403627547232E+101</v>
      </c>
      <c r="V2284">
        <f t="shared" si="708"/>
        <v>8.9792378661930288E+102</v>
      </c>
      <c r="W2284">
        <f t="shared" si="709"/>
        <v>4.3293246993526782E-2</v>
      </c>
      <c r="X2284" s="225">
        <f t="shared" si="710"/>
        <v>0.98204704638564277</v>
      </c>
      <c r="Y2284">
        <f t="shared" si="711"/>
        <v>4.3193373639411903E+100</v>
      </c>
      <c r="Z2284">
        <f t="shared" si="712"/>
        <v>5.2819046271724951E+101</v>
      </c>
      <c r="AA2284">
        <f t="shared" si="713"/>
        <v>8.1776133209989721E-2</v>
      </c>
      <c r="AB2284">
        <f t="shared" si="714"/>
        <v>0.95559006211180408</v>
      </c>
    </row>
    <row r="2285" spans="1:28" hidden="1" x14ac:dyDescent="0.2">
      <c r="A2285"/>
      <c r="B2285"/>
      <c r="C2285"/>
      <c r="D2285"/>
      <c r="E2285"/>
      <c r="F2285"/>
      <c r="G2285"/>
      <c r="H2285"/>
      <c r="I2285"/>
      <c r="J2285"/>
      <c r="K2285"/>
      <c r="L2285"/>
      <c r="M2285"/>
      <c r="N2285"/>
      <c r="O2285">
        <f t="shared" si="715"/>
        <v>35</v>
      </c>
      <c r="P2285" s="224">
        <v>12</v>
      </c>
      <c r="Q2285">
        <f t="shared" si="703"/>
        <v>1.7509513839077055E+103</v>
      </c>
      <c r="R2285">
        <f t="shared" si="704"/>
        <v>3.1427332531675523E+104</v>
      </c>
      <c r="S2285">
        <f t="shared" si="705"/>
        <v>5.5714285714287916E-2</v>
      </c>
      <c r="T2285" s="225">
        <f t="shared" si="706"/>
        <v>0.98142857142858131</v>
      </c>
      <c r="U2285">
        <f t="shared" si="707"/>
        <v>1.1176285429197754E+102</v>
      </c>
      <c r="V2285">
        <f t="shared" si="708"/>
        <v>8.9792378661930288E+102</v>
      </c>
      <c r="W2285">
        <f t="shared" si="709"/>
        <v>0.12446808510638352</v>
      </c>
      <c r="X2285" s="225">
        <f t="shared" si="710"/>
        <v>0.93875379939211601</v>
      </c>
      <c r="Y2285">
        <f t="shared" si="711"/>
        <v>9.71850906886808E+100</v>
      </c>
      <c r="Z2285">
        <f t="shared" si="712"/>
        <v>5.2819046271724951E+101</v>
      </c>
      <c r="AA2285">
        <f t="shared" si="713"/>
        <v>0.18399629972248446</v>
      </c>
      <c r="AB2285">
        <f t="shared" si="714"/>
        <v>0.87381392890181431</v>
      </c>
    </row>
    <row r="2286" spans="1:28" hidden="1" x14ac:dyDescent="0.2">
      <c r="A2286"/>
      <c r="B2286"/>
      <c r="C2286"/>
      <c r="D2286"/>
      <c r="E2286"/>
      <c r="F2286"/>
      <c r="G2286"/>
      <c r="H2286"/>
      <c r="I2286"/>
      <c r="J2286"/>
      <c r="K2286"/>
      <c r="L2286"/>
      <c r="M2286"/>
      <c r="N2286"/>
      <c r="O2286">
        <f t="shared" si="715"/>
        <v>35</v>
      </c>
      <c r="P2286" s="224">
        <v>13</v>
      </c>
      <c r="Q2286">
        <f t="shared" si="703"/>
        <v>6.4650512636590694E+103</v>
      </c>
      <c r="R2286">
        <f t="shared" si="704"/>
        <v>3.1427332531675523E+104</v>
      </c>
      <c r="S2286">
        <f t="shared" si="705"/>
        <v>0.20571428571428904</v>
      </c>
      <c r="T2286" s="225">
        <f t="shared" si="706"/>
        <v>0.92571428571429337</v>
      </c>
      <c r="U2286">
        <f t="shared" si="707"/>
        <v>2.6937713598580084E+102</v>
      </c>
      <c r="V2286">
        <f t="shared" si="708"/>
        <v>8.9792378661930288E+102</v>
      </c>
      <c r="W2286">
        <f t="shared" si="709"/>
        <v>0.30000000000001109</v>
      </c>
      <c r="X2286" s="225">
        <f t="shared" si="710"/>
        <v>0.81428571428573249</v>
      </c>
      <c r="Y2286">
        <f t="shared" si="711"/>
        <v>1.7194285275688852E+101</v>
      </c>
      <c r="Z2286">
        <f t="shared" si="712"/>
        <v>5.2819046271724951E+101</v>
      </c>
      <c r="AA2286">
        <f t="shared" si="713"/>
        <v>0.32553191489361066</v>
      </c>
      <c r="AB2286">
        <f t="shared" si="714"/>
        <v>0.68981762917932987</v>
      </c>
    </row>
    <row r="2287" spans="1:28" hidden="1" x14ac:dyDescent="0.2">
      <c r="A2287"/>
      <c r="B2287"/>
      <c r="C2287"/>
      <c r="D2287"/>
      <c r="E2287"/>
      <c r="F2287"/>
      <c r="G2287"/>
      <c r="H2287"/>
      <c r="I2287"/>
      <c r="J2287"/>
      <c r="K2287"/>
      <c r="L2287"/>
      <c r="M2287"/>
      <c r="N2287"/>
      <c r="O2287">
        <f t="shared" si="715"/>
        <v>35</v>
      </c>
      <c r="P2287" s="224">
        <v>14</v>
      </c>
      <c r="Q2287">
        <f t="shared" si="703"/>
        <v>2.2627679422806512E+104</v>
      </c>
      <c r="R2287">
        <f t="shared" si="704"/>
        <v>3.1427332531675523E+104</v>
      </c>
      <c r="S2287">
        <f t="shared" si="705"/>
        <v>0.7200000000000043</v>
      </c>
      <c r="T2287" s="225">
        <f t="shared" si="706"/>
        <v>0.7200000000000043</v>
      </c>
      <c r="U2287">
        <f t="shared" si="707"/>
        <v>4.6178937597564784E+102</v>
      </c>
      <c r="V2287">
        <f t="shared" si="708"/>
        <v>8.9792378661930288E+102</v>
      </c>
      <c r="W2287">
        <f t="shared" si="709"/>
        <v>0.51428571428572134</v>
      </c>
      <c r="X2287" s="225">
        <f t="shared" si="710"/>
        <v>0.51428571428572134</v>
      </c>
      <c r="Y2287">
        <f t="shared" si="711"/>
        <v>1.9241223998985774E+101</v>
      </c>
      <c r="Z2287">
        <f t="shared" si="712"/>
        <v>5.2819046271724951E+101</v>
      </c>
      <c r="AA2287">
        <f t="shared" si="713"/>
        <v>0.36428571428571915</v>
      </c>
      <c r="AB2287">
        <f t="shared" si="714"/>
        <v>0.36428571428571915</v>
      </c>
    </row>
    <row r="2288" spans="1:28" hidden="1" x14ac:dyDescent="0.2">
      <c r="A2288"/>
      <c r="B2288"/>
      <c r="C2288"/>
      <c r="D2288"/>
      <c r="E2288"/>
      <c r="F2288"/>
      <c r="G2288"/>
      <c r="H2288"/>
      <c r="I2288"/>
      <c r="J2288"/>
      <c r="K2288"/>
      <c r="L2288"/>
      <c r="M2288"/>
      <c r="N2288"/>
      <c r="O2288">
        <f t="shared" si="715"/>
        <v>35</v>
      </c>
      <c r="P2288" s="224">
        <v>15</v>
      </c>
      <c r="Q2288">
        <f t="shared" si="703"/>
        <v>0</v>
      </c>
      <c r="R2288">
        <f t="shared" si="704"/>
        <v>3.1427332531675523E+104</v>
      </c>
      <c r="S2288">
        <f t="shared" si="705"/>
        <v>0</v>
      </c>
      <c r="T2288" s="225">
        <v>0</v>
      </c>
      <c r="U2288">
        <f t="shared" si="707"/>
        <v>0</v>
      </c>
      <c r="V2288">
        <f t="shared" si="708"/>
        <v>8.9792378661930288E+102</v>
      </c>
      <c r="W2288">
        <f t="shared" si="709"/>
        <v>0</v>
      </c>
      <c r="X2288" s="225">
        <v>0</v>
      </c>
      <c r="Y2288">
        <f t="shared" si="711"/>
        <v>0</v>
      </c>
      <c r="Z2288">
        <f t="shared" si="712"/>
        <v>5.2819046271724951E+101</v>
      </c>
      <c r="AA2288">
        <f t="shared" si="713"/>
        <v>0</v>
      </c>
      <c r="AB2288">
        <v>0</v>
      </c>
    </row>
    <row r="2289" spans="1:28" hidden="1" x14ac:dyDescent="0.2">
      <c r="A2289"/>
      <c r="B2289"/>
      <c r="C2289"/>
      <c r="D2289"/>
      <c r="E2289"/>
      <c r="F2289"/>
      <c r="G2289"/>
      <c r="H2289"/>
      <c r="I2289"/>
      <c r="J2289"/>
      <c r="K2289"/>
      <c r="L2289"/>
      <c r="M2289"/>
      <c r="N2289"/>
      <c r="O2289"/>
      <c r="P2289"/>
      <c r="Q2289"/>
      <c r="R2289"/>
      <c r="S2289"/>
      <c r="T2289"/>
      <c r="U2289"/>
      <c r="V2289"/>
      <c r="W2289"/>
      <c r="X2289"/>
      <c r="Y2289"/>
      <c r="Z2289"/>
      <c r="AA2289"/>
      <c r="AB2289"/>
    </row>
    <row r="2290" spans="1:28" hidden="1" x14ac:dyDescent="0.2">
      <c r="A2290"/>
      <c r="B2290"/>
      <c r="C2290"/>
      <c r="D2290"/>
      <c r="E2290"/>
      <c r="F2290"/>
      <c r="G2290"/>
      <c r="H2290"/>
      <c r="I2290"/>
      <c r="J2290"/>
      <c r="K2290"/>
      <c r="L2290"/>
      <c r="M2290"/>
      <c r="N2290"/>
      <c r="O2290" s="61" t="s">
        <v>80</v>
      </c>
      <c r="P2290"/>
      <c r="Q2290" s="62" t="s">
        <v>33</v>
      </c>
      <c r="R2290" s="62"/>
      <c r="S2290" s="62"/>
      <c r="T2290" s="225" t="s">
        <v>37</v>
      </c>
      <c r="U2290" s="62" t="s">
        <v>34</v>
      </c>
      <c r="V2290" s="62"/>
      <c r="W2290" s="62"/>
      <c r="X2290" s="225" t="s">
        <v>37</v>
      </c>
      <c r="Y2290" s="62" t="s">
        <v>35</v>
      </c>
      <c r="Z2290" s="62"/>
      <c r="AA2290" s="62"/>
      <c r="AB2290" s="62" t="s">
        <v>37</v>
      </c>
    </row>
    <row r="2291" spans="1:28" hidden="1" x14ac:dyDescent="0.2">
      <c r="A2291"/>
      <c r="B2291"/>
      <c r="C2291"/>
      <c r="D2291"/>
      <c r="E2291"/>
      <c r="F2291"/>
      <c r="G2291"/>
      <c r="H2291"/>
      <c r="I2291"/>
      <c r="J2291"/>
      <c r="K2291"/>
      <c r="L2291"/>
      <c r="M2291"/>
      <c r="N2291"/>
      <c r="O2291" t="s">
        <v>38</v>
      </c>
      <c r="P2291" t="s">
        <v>42</v>
      </c>
      <c r="Q2291" s="63" t="s">
        <v>43</v>
      </c>
      <c r="R2291" s="63" t="s">
        <v>44</v>
      </c>
      <c r="S2291" s="63" t="s">
        <v>45</v>
      </c>
      <c r="T2291" s="227" t="s">
        <v>40</v>
      </c>
      <c r="U2291" s="63" t="s">
        <v>43</v>
      </c>
      <c r="V2291" s="63" t="s">
        <v>44</v>
      </c>
      <c r="W2291" s="63" t="s">
        <v>45</v>
      </c>
      <c r="X2291" s="227" t="s">
        <v>40</v>
      </c>
      <c r="Y2291" s="63" t="s">
        <v>43</v>
      </c>
      <c r="Z2291" s="63" t="s">
        <v>44</v>
      </c>
      <c r="AA2291" s="63" t="s">
        <v>45</v>
      </c>
      <c r="AB2291" s="63" t="s">
        <v>40</v>
      </c>
    </row>
    <row r="2292" spans="1:28" hidden="1" x14ac:dyDescent="0.2">
      <c r="A2292"/>
      <c r="B2292"/>
      <c r="C2292"/>
      <c r="D2292"/>
      <c r="E2292"/>
      <c r="F2292"/>
      <c r="G2292"/>
      <c r="H2292"/>
      <c r="I2292"/>
      <c r="J2292"/>
      <c r="K2292"/>
      <c r="L2292"/>
      <c r="M2292"/>
      <c r="N2292"/>
      <c r="O2292">
        <v>36</v>
      </c>
      <c r="P2292" s="224">
        <v>0</v>
      </c>
      <c r="Q2292">
        <f t="shared" ref="Q2292:Q2306" si="716">IF(P2292&lt;=($B$8-O2292),EXP(GAMMALN(O2292+$C$9+$C$11))*COMBIN($B$8-O2292,P2292)*EXP(GAMMALN(P2292+O2292+$C$9))*EXP(GAMMALN($B$8-O2292-P2292+$C$11)),0)</f>
        <v>3.1882497822070016E+94</v>
      </c>
      <c r="R2292">
        <f t="shared" ref="R2292:R2306" si="717">EXP(GAMMALN(O2292+$C$9))*EXP(GAMMALN($C$11))*EXP(GAMMALN($B$8+$C$9+$C$11))</f>
        <v>1.1313839711403337E+106</v>
      </c>
      <c r="S2292">
        <f t="shared" ref="S2292:S2306" si="718">Q2292/R2292</f>
        <v>2.8180086191194059E-12</v>
      </c>
      <c r="T2292" s="225">
        <f t="shared" ref="T2292:T2305" si="719">IF(T2293=0,S2292,T2293+S2292)</f>
        <v>0.99999999999996958</v>
      </c>
      <c r="U2292">
        <f t="shared" ref="U2292:U2306" si="720">IF(P2292&lt;=($B$8-O2292),EXP(GAMMALN(O2292+$C$9+$C$11))*COMBIN($B$8-O2292,P2292)*EXP(GAMMALN(P2292+O2292-1+$C$9))*EXP(GAMMALN($B$8-O2292+1-P2292+$C$11)),0)</f>
        <v>1.2398749153027112E+94</v>
      </c>
      <c r="V2292">
        <f t="shared" ref="V2292:V2306" si="721">EXP(GAMMALN(O2292-1+$C$9))*EXP(GAMMALN($C$11+1))*EXP(GAMMALN($B$8+$C$9+$C$11))</f>
        <v>3.1427332531675523E+104</v>
      </c>
      <c r="W2292">
        <f t="shared" ref="W2292:W2306" si="722">U2292/V2292</f>
        <v>3.9452120667671833E-11</v>
      </c>
      <c r="X2292" s="225">
        <f t="shared" ref="X2292:X2305" si="723">IF(X2293=0,W2292,X2293+W2292)</f>
        <v>0.99999999999999634</v>
      </c>
      <c r="Y2292">
        <f t="shared" ref="Y2292:Y2306" si="724">IF(P2292&lt;=($B$8-O2292),EXP(GAMMALN(O2292+$C$9+$C$11))*COMBIN($B$8-O2292,P2292)*EXP(GAMMALN(P2292+O2292-2+$C$9))*EXP(GAMMALN($B$8-O2292+2-P2292+$C$11)),0)</f>
        <v>5.3137496370116339E+93</v>
      </c>
      <c r="Z2292">
        <f t="shared" ref="Z2292:Z2306" si="725">EXP(GAMMALN(O2292-2+$C$9))*EXP(GAMMALN($C$11+2))*EXP(GAMMALN($B$8+$C$9+$C$11))</f>
        <v>1.7958475732386058E+103</v>
      </c>
      <c r="AA2292">
        <f t="shared" ref="AA2292:AA2306" si="726">Y2292/Z2292</f>
        <v>2.9589090500753882E-10</v>
      </c>
      <c r="AB2292">
        <f t="shared" ref="AB2292:AB2305" si="727">IF(AB2293=0,AA2292,AB2293+AA2292)</f>
        <v>0.99999999999999944</v>
      </c>
    </row>
    <row r="2293" spans="1:28" hidden="1" x14ac:dyDescent="0.2">
      <c r="A2293"/>
      <c r="B2293"/>
      <c r="C2293"/>
      <c r="D2293"/>
      <c r="E2293"/>
      <c r="F2293"/>
      <c r="G2293"/>
      <c r="H2293"/>
      <c r="I2293"/>
      <c r="J2293"/>
      <c r="K2293"/>
      <c r="L2293"/>
      <c r="M2293"/>
      <c r="N2293"/>
      <c r="O2293">
        <f t="shared" ref="O2293:O2306" si="728">O2292</f>
        <v>36</v>
      </c>
      <c r="P2293" s="224">
        <v>1</v>
      </c>
      <c r="Q2293">
        <f t="shared" si="716"/>
        <v>1.1796524194165593E+96</v>
      </c>
      <c r="R2293">
        <f t="shared" si="717"/>
        <v>1.1313839711403337E+106</v>
      </c>
      <c r="S2293">
        <f t="shared" si="718"/>
        <v>1.0426631890741526E-10</v>
      </c>
      <c r="T2293" s="225">
        <f t="shared" si="719"/>
        <v>0.99999999999715161</v>
      </c>
      <c r="U2293">
        <f t="shared" si="720"/>
        <v>4.1447247168691023E+95</v>
      </c>
      <c r="V2293">
        <f t="shared" si="721"/>
        <v>3.1427332531675523E+104</v>
      </c>
      <c r="W2293">
        <f t="shared" si="722"/>
        <v>1.3188280337478993E-9</v>
      </c>
      <c r="X2293" s="225">
        <f t="shared" si="723"/>
        <v>0.99999999996054423</v>
      </c>
      <c r="Y2293">
        <f t="shared" si="724"/>
        <v>1.6118373898935248E+95</v>
      </c>
      <c r="Z2293">
        <f t="shared" si="725"/>
        <v>1.7958475732386058E+103</v>
      </c>
      <c r="AA2293">
        <f t="shared" si="726"/>
        <v>8.9753574518953205E-9</v>
      </c>
      <c r="AB2293">
        <f t="shared" si="727"/>
        <v>0.99999999970410858</v>
      </c>
    </row>
    <row r="2294" spans="1:28" hidden="1" x14ac:dyDescent="0.2">
      <c r="A2294"/>
      <c r="B2294"/>
      <c r="C2294"/>
      <c r="D2294"/>
      <c r="E2294"/>
      <c r="F2294"/>
      <c r="G2294"/>
      <c r="H2294"/>
      <c r="I2294"/>
      <c r="J2294"/>
      <c r="K2294"/>
      <c r="L2294"/>
      <c r="M2294"/>
      <c r="N2294"/>
      <c r="O2294">
        <f t="shared" si="728"/>
        <v>36</v>
      </c>
      <c r="P2294" s="224">
        <v>2</v>
      </c>
      <c r="Q2294">
        <f t="shared" si="716"/>
        <v>2.241339596891531E+97</v>
      </c>
      <c r="R2294">
        <f t="shared" si="717"/>
        <v>1.1313839711403337E+106</v>
      </c>
      <c r="S2294">
        <f t="shared" si="718"/>
        <v>1.9810600592409502E-9</v>
      </c>
      <c r="T2294" s="225">
        <f t="shared" si="719"/>
        <v>0.99999999989288524</v>
      </c>
      <c r="U2294">
        <f t="shared" si="720"/>
        <v>7.0779145164993547E+96</v>
      </c>
      <c r="V2294">
        <f t="shared" si="721"/>
        <v>3.1427332531675523E+104</v>
      </c>
      <c r="W2294">
        <f t="shared" si="722"/>
        <v>2.2521524884001987E-8</v>
      </c>
      <c r="X2294" s="225">
        <f t="shared" si="723"/>
        <v>0.99999999864171618</v>
      </c>
      <c r="Y2294">
        <f t="shared" si="724"/>
        <v>2.4868348301214621E+96</v>
      </c>
      <c r="Z2294">
        <f t="shared" si="725"/>
        <v>1.7958475732386058E+103</v>
      </c>
      <c r="AA2294">
        <f t="shared" si="726"/>
        <v>1.3847694354352914E-7</v>
      </c>
      <c r="AB2294">
        <f t="shared" si="727"/>
        <v>0.99999999072875112</v>
      </c>
    </row>
    <row r="2295" spans="1:28" hidden="1" x14ac:dyDescent="0.2">
      <c r="A2295"/>
      <c r="B2295"/>
      <c r="C2295"/>
      <c r="D2295"/>
      <c r="E2295"/>
      <c r="F2295"/>
      <c r="G2295"/>
      <c r="H2295"/>
      <c r="I2295"/>
      <c r="J2295"/>
      <c r="K2295"/>
      <c r="L2295"/>
      <c r="M2295"/>
      <c r="N2295"/>
      <c r="O2295">
        <f t="shared" si="728"/>
        <v>36</v>
      </c>
      <c r="P2295" s="224">
        <v>3</v>
      </c>
      <c r="Q2295">
        <f t="shared" si="716"/>
        <v>2.9137414759589553E+98</v>
      </c>
      <c r="R2295">
        <f t="shared" si="717"/>
        <v>1.1313839711403337E+106</v>
      </c>
      <c r="S2295">
        <f t="shared" si="718"/>
        <v>2.5753780770132043E-8</v>
      </c>
      <c r="T2295" s="225">
        <f t="shared" si="719"/>
        <v>0.99999999791182514</v>
      </c>
      <c r="U2295">
        <f t="shared" si="720"/>
        <v>8.2182451886022804E+97</v>
      </c>
      <c r="V2295">
        <f t="shared" si="721"/>
        <v>3.1427332531675523E+104</v>
      </c>
      <c r="W2295">
        <f t="shared" si="722"/>
        <v>2.6149992781980889E-7</v>
      </c>
      <c r="X2295" s="225">
        <f t="shared" si="723"/>
        <v>0.99999997612019131</v>
      </c>
      <c r="Y2295">
        <f t="shared" si="724"/>
        <v>2.5952353227164304E+97</v>
      </c>
      <c r="Z2295">
        <f t="shared" si="725"/>
        <v>1.7958475732386058E+103</v>
      </c>
      <c r="AA2295">
        <f t="shared" si="726"/>
        <v>1.4451311800567908E-6</v>
      </c>
      <c r="AB2295">
        <f t="shared" si="727"/>
        <v>0.99999985225180754</v>
      </c>
    </row>
    <row r="2296" spans="1:28" hidden="1" x14ac:dyDescent="0.2">
      <c r="A2296"/>
      <c r="B2296"/>
      <c r="C2296"/>
      <c r="D2296"/>
      <c r="E2296"/>
      <c r="F2296"/>
      <c r="G2296"/>
      <c r="H2296"/>
      <c r="I2296"/>
      <c r="J2296"/>
      <c r="K2296"/>
      <c r="L2296"/>
      <c r="M2296"/>
      <c r="N2296"/>
      <c r="O2296">
        <f t="shared" si="728"/>
        <v>36</v>
      </c>
      <c r="P2296" s="224">
        <v>4</v>
      </c>
      <c r="Q2296">
        <f t="shared" si="716"/>
        <v>2.9137414759589768E+99</v>
      </c>
      <c r="R2296">
        <f t="shared" si="717"/>
        <v>1.1313839711403337E+106</v>
      </c>
      <c r="S2296">
        <f t="shared" si="718"/>
        <v>2.5753780770132232E-7</v>
      </c>
      <c r="T2296" s="225">
        <f t="shared" si="719"/>
        <v>0.99999997215804437</v>
      </c>
      <c r="U2296">
        <f t="shared" si="720"/>
        <v>7.2843536898973886E+98</v>
      </c>
      <c r="V2296">
        <f t="shared" si="721"/>
        <v>3.1427332531675523E+104</v>
      </c>
      <c r="W2296">
        <f t="shared" si="722"/>
        <v>2.3178402693119143E-6</v>
      </c>
      <c r="X2296" s="225">
        <f t="shared" si="723"/>
        <v>0.99999971462026349</v>
      </c>
      <c r="Y2296">
        <f t="shared" si="724"/>
        <v>2.0545612971505698E+98</v>
      </c>
      <c r="Z2296">
        <f t="shared" si="725"/>
        <v>1.7958475732386058E+103</v>
      </c>
      <c r="AA2296">
        <f t="shared" si="726"/>
        <v>1.1440621842116608E-5</v>
      </c>
      <c r="AB2296">
        <f t="shared" si="727"/>
        <v>0.99999840712062749</v>
      </c>
    </row>
    <row r="2297" spans="1:28" hidden="1" x14ac:dyDescent="0.2">
      <c r="A2297"/>
      <c r="B2297"/>
      <c r="C2297"/>
      <c r="D2297"/>
      <c r="E2297"/>
      <c r="F2297"/>
      <c r="G2297"/>
      <c r="H2297"/>
      <c r="I2297"/>
      <c r="J2297"/>
      <c r="K2297"/>
      <c r="L2297"/>
      <c r="M2297"/>
      <c r="N2297"/>
      <c r="O2297">
        <f t="shared" si="728"/>
        <v>36</v>
      </c>
      <c r="P2297" s="224">
        <v>5</v>
      </c>
      <c r="Q2297">
        <f t="shared" si="716"/>
        <v>2.3892680102863485E+100</v>
      </c>
      <c r="R2297">
        <f t="shared" si="717"/>
        <v>1.1313839711403337E+106</v>
      </c>
      <c r="S2297">
        <f t="shared" si="718"/>
        <v>2.1118100231508319E-6</v>
      </c>
      <c r="T2297" s="225">
        <f t="shared" si="719"/>
        <v>0.99999971462023662</v>
      </c>
      <c r="U2297">
        <f t="shared" si="720"/>
        <v>5.2447346567261576E+99</v>
      </c>
      <c r="V2297">
        <f t="shared" si="721"/>
        <v>3.1427332531675523E+104</v>
      </c>
      <c r="W2297">
        <f t="shared" si="722"/>
        <v>1.6688449939045904E-5</v>
      </c>
      <c r="X2297" s="225">
        <f t="shared" si="723"/>
        <v>0.99999739677999422</v>
      </c>
      <c r="Y2297">
        <f t="shared" si="724"/>
        <v>1.3111836641815297E+99</v>
      </c>
      <c r="Z2297">
        <f t="shared" si="725"/>
        <v>1.7958475732386058E+103</v>
      </c>
      <c r="AA2297">
        <f t="shared" si="726"/>
        <v>7.3011968483325108E-5</v>
      </c>
      <c r="AB2297">
        <f t="shared" si="727"/>
        <v>0.99998696649878538</v>
      </c>
    </row>
    <row r="2298" spans="1:28" hidden="1" x14ac:dyDescent="0.2">
      <c r="A2298"/>
      <c r="B2298"/>
      <c r="C2298"/>
      <c r="D2298"/>
      <c r="E2298"/>
      <c r="F2298"/>
      <c r="G2298"/>
      <c r="H2298"/>
      <c r="I2298"/>
      <c r="J2298"/>
      <c r="K2298"/>
      <c r="L2298"/>
      <c r="M2298"/>
      <c r="N2298"/>
      <c r="O2298">
        <f t="shared" si="728"/>
        <v>36</v>
      </c>
      <c r="P2298" s="224">
        <v>6</v>
      </c>
      <c r="Q2298">
        <f t="shared" si="716"/>
        <v>1.6724876072004287E+101</v>
      </c>
      <c r="R2298">
        <f t="shared" si="717"/>
        <v>1.1313839711403337E+106</v>
      </c>
      <c r="S2298">
        <f t="shared" si="718"/>
        <v>1.478267016205569E-5</v>
      </c>
      <c r="T2298" s="225">
        <f t="shared" si="719"/>
        <v>0.99999760281021344</v>
      </c>
      <c r="U2298">
        <f t="shared" si="720"/>
        <v>3.185690680381799E+100</v>
      </c>
      <c r="V2298">
        <f t="shared" si="721"/>
        <v>3.1427332531675523E+104</v>
      </c>
      <c r="W2298">
        <f t="shared" si="722"/>
        <v>1.0136688111124131E-4</v>
      </c>
      <c r="X2298" s="225">
        <f t="shared" si="723"/>
        <v>0.99998070833005515</v>
      </c>
      <c r="Y2298">
        <f t="shared" si="724"/>
        <v>6.9929795423015448E+99</v>
      </c>
      <c r="Z2298">
        <f t="shared" si="725"/>
        <v>1.7958475732386058E+103</v>
      </c>
      <c r="AA2298">
        <f t="shared" si="726"/>
        <v>3.8939716524440354E-4</v>
      </c>
      <c r="AB2298">
        <f t="shared" si="727"/>
        <v>0.99991395453030207</v>
      </c>
    </row>
    <row r="2299" spans="1:28" hidden="1" x14ac:dyDescent="0.2">
      <c r="A2299"/>
      <c r="B2299"/>
      <c r="C2299"/>
      <c r="D2299"/>
      <c r="E2299"/>
      <c r="F2299"/>
      <c r="G2299"/>
      <c r="H2299"/>
      <c r="I2299"/>
      <c r="J2299"/>
      <c r="K2299"/>
      <c r="L2299"/>
      <c r="M2299"/>
      <c r="N2299"/>
      <c r="O2299">
        <f t="shared" si="728"/>
        <v>36</v>
      </c>
      <c r="P2299" s="224">
        <v>7</v>
      </c>
      <c r="Q2299">
        <f t="shared" si="716"/>
        <v>1.0273852444231434E+102</v>
      </c>
      <c r="R2299">
        <f t="shared" si="717"/>
        <v>1.1313839711403337E+106</v>
      </c>
      <c r="S2299">
        <f t="shared" si="718"/>
        <v>9.0807830995486967E-5</v>
      </c>
      <c r="T2299" s="225">
        <f t="shared" si="719"/>
        <v>0.99998282014005135</v>
      </c>
      <c r="U2299">
        <f t="shared" si="720"/>
        <v>1.6724876072004287E+101</v>
      </c>
      <c r="V2299">
        <f t="shared" si="721"/>
        <v>3.1427332531675523E+104</v>
      </c>
      <c r="W2299">
        <f t="shared" si="722"/>
        <v>5.3217612583401181E-4</v>
      </c>
      <c r="X2299" s="225">
        <f t="shared" si="723"/>
        <v>0.99987934144894386</v>
      </c>
      <c r="Y2299">
        <f t="shared" si="724"/>
        <v>3.185690680381799E+100</v>
      </c>
      <c r="Z2299">
        <f t="shared" si="725"/>
        <v>1.7958475732386058E+103</v>
      </c>
      <c r="AA2299">
        <f t="shared" si="726"/>
        <v>1.7739204194467185E-3</v>
      </c>
      <c r="AB2299">
        <f t="shared" si="727"/>
        <v>0.99952455736505763</v>
      </c>
    </row>
    <row r="2300" spans="1:28" hidden="1" x14ac:dyDescent="0.2">
      <c r="A2300"/>
      <c r="B2300"/>
      <c r="C2300"/>
      <c r="D2300"/>
      <c r="E2300"/>
      <c r="F2300"/>
      <c r="G2300"/>
      <c r="H2300"/>
      <c r="I2300"/>
      <c r="J2300"/>
      <c r="K2300"/>
      <c r="L2300"/>
      <c r="M2300"/>
      <c r="N2300"/>
      <c r="O2300">
        <f t="shared" si="728"/>
        <v>36</v>
      </c>
      <c r="P2300" s="224">
        <v>8</v>
      </c>
      <c r="Q2300">
        <f t="shared" si="716"/>
        <v>5.6506188443271979E+102</v>
      </c>
      <c r="R2300">
        <f t="shared" si="717"/>
        <v>1.1313839711403337E+106</v>
      </c>
      <c r="S2300">
        <f t="shared" si="718"/>
        <v>4.9944307047517032E-4</v>
      </c>
      <c r="T2300" s="225">
        <f t="shared" si="719"/>
        <v>0.99989201230905589</v>
      </c>
      <c r="U2300">
        <f t="shared" si="720"/>
        <v>7.7053893331735747E+101</v>
      </c>
      <c r="V2300">
        <f t="shared" si="721"/>
        <v>3.1427332531675523E+104</v>
      </c>
      <c r="W2300">
        <f t="shared" si="722"/>
        <v>2.4518114368781803E-3</v>
      </c>
      <c r="X2300" s="225">
        <f t="shared" si="723"/>
        <v>0.99934716532310985</v>
      </c>
      <c r="Y2300">
        <f t="shared" si="724"/>
        <v>1.2543657054003213E+101</v>
      </c>
      <c r="Z2300">
        <f t="shared" si="725"/>
        <v>1.7958475732386058E+103</v>
      </c>
      <c r="AA2300">
        <f t="shared" si="726"/>
        <v>6.9848116515713867E-3</v>
      </c>
      <c r="AB2300">
        <f t="shared" si="727"/>
        <v>0.99775063694561095</v>
      </c>
    </row>
    <row r="2301" spans="1:28" hidden="1" x14ac:dyDescent="0.2">
      <c r="A2301"/>
      <c r="B2301"/>
      <c r="C2301"/>
      <c r="D2301"/>
      <c r="E2301"/>
      <c r="F2301"/>
      <c r="G2301"/>
      <c r="H2301"/>
      <c r="I2301"/>
      <c r="J2301"/>
      <c r="K2301"/>
      <c r="L2301"/>
      <c r="M2301"/>
      <c r="N2301"/>
      <c r="O2301">
        <f t="shared" si="728"/>
        <v>36</v>
      </c>
      <c r="P2301" s="224">
        <v>9</v>
      </c>
      <c r="Q2301">
        <f t="shared" si="716"/>
        <v>2.8253094221637148E+103</v>
      </c>
      <c r="R2301">
        <f t="shared" si="717"/>
        <v>1.1313839711403337E+106</v>
      </c>
      <c r="S2301">
        <f t="shared" si="718"/>
        <v>2.497215352375954E-3</v>
      </c>
      <c r="T2301" s="225">
        <f t="shared" si="719"/>
        <v>0.99939256923858066</v>
      </c>
      <c r="U2301">
        <f t="shared" si="720"/>
        <v>3.1392326912928876E+102</v>
      </c>
      <c r="V2301">
        <f t="shared" si="721"/>
        <v>3.1427332531675523E+104</v>
      </c>
      <c r="W2301">
        <f t="shared" si="722"/>
        <v>9.9888614095035386E-3</v>
      </c>
      <c r="X2301" s="225">
        <f t="shared" si="723"/>
        <v>0.99689535388623163</v>
      </c>
      <c r="Y2301">
        <f t="shared" si="724"/>
        <v>4.2807718517630968E+101</v>
      </c>
      <c r="Z2301">
        <f t="shared" si="725"/>
        <v>1.7958475732386058E+103</v>
      </c>
      <c r="AA2301">
        <f t="shared" si="726"/>
        <v>2.3837055636315583E-2</v>
      </c>
      <c r="AB2301">
        <f t="shared" si="727"/>
        <v>0.99076582529403956</v>
      </c>
    </row>
    <row r="2302" spans="1:28" hidden="1" x14ac:dyDescent="0.2">
      <c r="A2302"/>
      <c r="B2302"/>
      <c r="C2302"/>
      <c r="D2302"/>
      <c r="E2302"/>
      <c r="F2302"/>
      <c r="G2302"/>
      <c r="H2302"/>
      <c r="I2302"/>
      <c r="J2302"/>
      <c r="K2302"/>
      <c r="L2302"/>
      <c r="M2302"/>
      <c r="N2302"/>
      <c r="O2302">
        <f t="shared" si="728"/>
        <v>36</v>
      </c>
      <c r="P2302" s="224">
        <v>10</v>
      </c>
      <c r="Q2302">
        <f t="shared" si="716"/>
        <v>1.2996423341952465E+104</v>
      </c>
      <c r="R2302">
        <f t="shared" si="717"/>
        <v>1.1313839711403337E+106</v>
      </c>
      <c r="S2302">
        <f t="shared" si="718"/>
        <v>1.1487190620928839E-2</v>
      </c>
      <c r="T2302" s="225">
        <f t="shared" si="719"/>
        <v>0.99689535388620476</v>
      </c>
      <c r="U2302">
        <f t="shared" si="720"/>
        <v>1.1301237688654859E+103</v>
      </c>
      <c r="V2302">
        <f t="shared" si="721"/>
        <v>3.1427332531675523E+104</v>
      </c>
      <c r="W2302">
        <f t="shared" si="722"/>
        <v>3.5959901074214214E-2</v>
      </c>
      <c r="X2302" s="225">
        <f t="shared" si="723"/>
        <v>0.98690649247672813</v>
      </c>
      <c r="Y2302">
        <f t="shared" si="724"/>
        <v>1.2556930765171549E+102</v>
      </c>
      <c r="Z2302">
        <f t="shared" si="725"/>
        <v>1.7958475732386058E+103</v>
      </c>
      <c r="AA2302">
        <f t="shared" si="726"/>
        <v>6.9922029866524585E-2</v>
      </c>
      <c r="AB2302">
        <f t="shared" si="727"/>
        <v>0.96692876965772401</v>
      </c>
    </row>
    <row r="2303" spans="1:28" hidden="1" x14ac:dyDescent="0.2">
      <c r="A2303"/>
      <c r="B2303"/>
      <c r="C2303"/>
      <c r="D2303"/>
      <c r="E2303"/>
      <c r="F2303"/>
      <c r="G2303"/>
      <c r="H2303"/>
      <c r="I2303"/>
      <c r="J2303"/>
      <c r="K2303"/>
      <c r="L2303"/>
      <c r="M2303"/>
      <c r="N2303"/>
      <c r="O2303">
        <f t="shared" si="728"/>
        <v>36</v>
      </c>
      <c r="P2303" s="224">
        <v>11</v>
      </c>
      <c r="Q2303">
        <f t="shared" si="716"/>
        <v>5.5530172461071443E+104</v>
      </c>
      <c r="R2303">
        <f t="shared" si="717"/>
        <v>1.1313839711403337E+106</v>
      </c>
      <c r="S2303">
        <f t="shared" si="718"/>
        <v>4.9081632653061188E-2</v>
      </c>
      <c r="T2303" s="225">
        <f t="shared" si="719"/>
        <v>0.98540816326527592</v>
      </c>
      <c r="U2303">
        <f t="shared" si="720"/>
        <v>3.5444790932597631E+103</v>
      </c>
      <c r="V2303">
        <f t="shared" si="721"/>
        <v>3.1427332531675523E+104</v>
      </c>
      <c r="W2303">
        <f t="shared" si="722"/>
        <v>0.11278332609639372</v>
      </c>
      <c r="X2303" s="225">
        <f t="shared" si="723"/>
        <v>0.95094659140251392</v>
      </c>
      <c r="Y2303">
        <f t="shared" si="724"/>
        <v>3.0821557332695075E+102</v>
      </c>
      <c r="Z2303">
        <f t="shared" si="725"/>
        <v>1.7958475732386058E+103</v>
      </c>
      <c r="AA2303">
        <f t="shared" si="726"/>
        <v>0.17162680058147653</v>
      </c>
      <c r="AB2303">
        <f t="shared" si="727"/>
        <v>0.89700673979119938</v>
      </c>
    </row>
    <row r="2304" spans="1:28" hidden="1" x14ac:dyDescent="0.2">
      <c r="A2304"/>
      <c r="B2304"/>
      <c r="C2304"/>
      <c r="D2304"/>
      <c r="E2304"/>
      <c r="F2304"/>
      <c r="G2304"/>
      <c r="H2304"/>
      <c r="I2304"/>
      <c r="J2304"/>
      <c r="K2304"/>
      <c r="L2304"/>
      <c r="M2304"/>
      <c r="N2304"/>
      <c r="O2304">
        <f t="shared" si="728"/>
        <v>36</v>
      </c>
      <c r="P2304" s="224">
        <v>12</v>
      </c>
      <c r="Q2304">
        <f t="shared" si="716"/>
        <v>2.2212068984428058E+105</v>
      </c>
      <c r="R2304">
        <f t="shared" si="717"/>
        <v>1.1313839711403337E+106</v>
      </c>
      <c r="S2304">
        <f t="shared" si="718"/>
        <v>0.19632653061224017</v>
      </c>
      <c r="T2304" s="225">
        <f t="shared" si="719"/>
        <v>0.93632653061221471</v>
      </c>
      <c r="U2304">
        <f t="shared" si="720"/>
        <v>9.2550287435119066E+103</v>
      </c>
      <c r="V2304">
        <f t="shared" si="721"/>
        <v>3.1427332531675523E+104</v>
      </c>
      <c r="W2304">
        <f t="shared" si="722"/>
        <v>0.29448979591837099</v>
      </c>
      <c r="X2304" s="225">
        <f t="shared" si="723"/>
        <v>0.83816326530612018</v>
      </c>
      <c r="Y2304">
        <f t="shared" si="724"/>
        <v>5.9074651554329388E+102</v>
      </c>
      <c r="Z2304">
        <f t="shared" si="725"/>
        <v>1.7958475732386058E+103</v>
      </c>
      <c r="AA2304">
        <f t="shared" si="726"/>
        <v>0.32895136778114753</v>
      </c>
      <c r="AB2304">
        <f t="shared" si="727"/>
        <v>0.72537993920972288</v>
      </c>
    </row>
    <row r="2305" spans="1:28" hidden="1" x14ac:dyDescent="0.2">
      <c r="A2305"/>
      <c r="B2305"/>
      <c r="C2305"/>
      <c r="D2305"/>
      <c r="E2305"/>
      <c r="F2305"/>
      <c r="G2305"/>
      <c r="H2305"/>
      <c r="I2305"/>
      <c r="J2305"/>
      <c r="K2305"/>
      <c r="L2305"/>
      <c r="M2305"/>
      <c r="N2305"/>
      <c r="O2305">
        <f t="shared" si="728"/>
        <v>36</v>
      </c>
      <c r="P2305" s="224">
        <v>13</v>
      </c>
      <c r="Q2305">
        <f t="shared" si="716"/>
        <v>8.3722413864381815E+105</v>
      </c>
      <c r="R2305">
        <f t="shared" si="717"/>
        <v>1.1313839711403337E+106</v>
      </c>
      <c r="S2305">
        <f t="shared" si="718"/>
        <v>0.73999999999997457</v>
      </c>
      <c r="T2305" s="225">
        <f t="shared" si="719"/>
        <v>0.73999999999997457</v>
      </c>
      <c r="U2305">
        <f t="shared" si="720"/>
        <v>1.7086206911098506E+104</v>
      </c>
      <c r="V2305">
        <f t="shared" si="721"/>
        <v>3.1427332531675523E+104</v>
      </c>
      <c r="W2305">
        <f t="shared" si="722"/>
        <v>0.54367346938774919</v>
      </c>
      <c r="X2305" s="225">
        <f t="shared" si="723"/>
        <v>0.54367346938774919</v>
      </c>
      <c r="Y2305">
        <f t="shared" si="724"/>
        <v>7.1192528796245438E+102</v>
      </c>
      <c r="Z2305">
        <f t="shared" si="725"/>
        <v>1.7958475732386058E+103</v>
      </c>
      <c r="AA2305">
        <f t="shared" si="726"/>
        <v>0.3964285714285754</v>
      </c>
      <c r="AB2305">
        <f t="shared" si="727"/>
        <v>0.3964285714285754</v>
      </c>
    </row>
    <row r="2306" spans="1:28" hidden="1" x14ac:dyDescent="0.2">
      <c r="A2306"/>
      <c r="B2306"/>
      <c r="C2306"/>
      <c r="D2306"/>
      <c r="E2306"/>
      <c r="F2306"/>
      <c r="G2306"/>
      <c r="H2306"/>
      <c r="I2306"/>
      <c r="J2306"/>
      <c r="K2306"/>
      <c r="L2306"/>
      <c r="M2306"/>
      <c r="N2306"/>
      <c r="O2306">
        <f t="shared" si="728"/>
        <v>36</v>
      </c>
      <c r="P2306" s="224">
        <v>14</v>
      </c>
      <c r="Q2306">
        <f t="shared" si="716"/>
        <v>0</v>
      </c>
      <c r="R2306">
        <f t="shared" si="717"/>
        <v>1.1313839711403337E+106</v>
      </c>
      <c r="S2306">
        <f t="shared" si="718"/>
        <v>0</v>
      </c>
      <c r="T2306" s="225">
        <v>0</v>
      </c>
      <c r="U2306">
        <f t="shared" si="720"/>
        <v>0</v>
      </c>
      <c r="V2306">
        <f t="shared" si="721"/>
        <v>3.1427332531675523E+104</v>
      </c>
      <c r="W2306">
        <f t="shared" si="722"/>
        <v>0</v>
      </c>
      <c r="X2306" s="225">
        <v>0</v>
      </c>
      <c r="Y2306">
        <f t="shared" si="724"/>
        <v>0</v>
      </c>
      <c r="Z2306">
        <f t="shared" si="725"/>
        <v>1.7958475732386058E+103</v>
      </c>
      <c r="AA2306">
        <f t="shared" si="726"/>
        <v>0</v>
      </c>
      <c r="AB2306">
        <v>0</v>
      </c>
    </row>
    <row r="2307" spans="1:28" hidden="1" x14ac:dyDescent="0.2">
      <c r="A2307"/>
      <c r="B2307"/>
      <c r="C2307"/>
      <c r="D2307"/>
      <c r="E2307"/>
      <c r="F2307"/>
      <c r="G2307"/>
      <c r="H2307"/>
      <c r="I2307"/>
      <c r="J2307"/>
      <c r="K2307"/>
      <c r="L2307"/>
      <c r="M2307"/>
      <c r="N2307"/>
      <c r="O2307"/>
      <c r="P2307" s="62"/>
      <c r="Q2307"/>
      <c r="R2307"/>
      <c r="S2307"/>
      <c r="T2307" s="225"/>
      <c r="U2307"/>
      <c r="V2307"/>
      <c r="W2307"/>
      <c r="X2307" s="225"/>
      <c r="Y2307"/>
      <c r="Z2307"/>
      <c r="AA2307"/>
      <c r="AB2307"/>
    </row>
    <row r="2308" spans="1:28" hidden="1" x14ac:dyDescent="0.2">
      <c r="A2308"/>
      <c r="B2308"/>
      <c r="C2308"/>
      <c r="D2308"/>
      <c r="E2308"/>
      <c r="F2308"/>
      <c r="G2308"/>
      <c r="H2308"/>
      <c r="I2308"/>
      <c r="J2308"/>
      <c r="K2308"/>
      <c r="L2308"/>
      <c r="M2308"/>
      <c r="N2308"/>
      <c r="O2308" s="61" t="s">
        <v>81</v>
      </c>
      <c r="P2308"/>
      <c r="Q2308" s="62" t="s">
        <v>33</v>
      </c>
      <c r="R2308" s="62"/>
      <c r="S2308" s="62"/>
      <c r="T2308" s="225" t="s">
        <v>37</v>
      </c>
      <c r="U2308" s="62" t="s">
        <v>34</v>
      </c>
      <c r="V2308" s="62"/>
      <c r="W2308" s="62"/>
      <c r="X2308" s="225" t="s">
        <v>37</v>
      </c>
      <c r="Y2308" s="62" t="s">
        <v>35</v>
      </c>
      <c r="Z2308" s="62"/>
      <c r="AA2308" s="62"/>
      <c r="AB2308" s="62" t="s">
        <v>37</v>
      </c>
    </row>
    <row r="2309" spans="1:28" hidden="1" x14ac:dyDescent="0.2">
      <c r="A2309"/>
      <c r="B2309"/>
      <c r="C2309"/>
      <c r="D2309"/>
      <c r="E2309"/>
      <c r="F2309"/>
      <c r="G2309"/>
      <c r="H2309"/>
      <c r="I2309"/>
      <c r="J2309"/>
      <c r="K2309"/>
      <c r="L2309"/>
      <c r="M2309"/>
      <c r="N2309"/>
      <c r="O2309" t="s">
        <v>38</v>
      </c>
      <c r="P2309" t="s">
        <v>42</v>
      </c>
      <c r="Q2309" s="63" t="s">
        <v>43</v>
      </c>
      <c r="R2309" s="63" t="s">
        <v>44</v>
      </c>
      <c r="S2309" s="63" t="s">
        <v>45</v>
      </c>
      <c r="T2309" s="227" t="s">
        <v>40</v>
      </c>
      <c r="U2309" s="63" t="s">
        <v>43</v>
      </c>
      <c r="V2309" s="63" t="s">
        <v>44</v>
      </c>
      <c r="W2309" s="63" t="s">
        <v>45</v>
      </c>
      <c r="X2309" s="227" t="s">
        <v>40</v>
      </c>
      <c r="Y2309" s="63" t="s">
        <v>43</v>
      </c>
      <c r="Z2309" s="63" t="s">
        <v>44</v>
      </c>
      <c r="AA2309" s="63" t="s">
        <v>45</v>
      </c>
      <c r="AB2309" s="63" t="s">
        <v>40</v>
      </c>
    </row>
    <row r="2310" spans="1:28" hidden="1" x14ac:dyDescent="0.2">
      <c r="A2310"/>
      <c r="B2310"/>
      <c r="C2310"/>
      <c r="D2310"/>
      <c r="E2310"/>
      <c r="F2310"/>
      <c r="G2310"/>
      <c r="H2310"/>
      <c r="I2310"/>
      <c r="J2310"/>
      <c r="K2310"/>
      <c r="L2310"/>
      <c r="M2310"/>
      <c r="N2310"/>
      <c r="O2310">
        <v>37</v>
      </c>
      <c r="P2310" s="224">
        <v>0</v>
      </c>
      <c r="Q2310">
        <f t="shared" ref="Q2310:Q2323" si="729">IF(P2310&lt;=($B$8-O2310),EXP(GAMMALN(O2310+$C$9+$C$11))*COMBIN($B$8-O2310,P2310)*EXP(GAMMALN(P2310+O2310+$C$9))*EXP(GAMMALN($B$8-O2310-P2310+$C$11)),0)</f>
        <v>3.4482147644484886E+96</v>
      </c>
      <c r="R2310">
        <f t="shared" ref="R2310:R2323" si="730">EXP(GAMMALN(O2310+$C$9))*EXP(GAMMALN($C$11))*EXP(GAMMALN($B$8+$C$9+$C$11))</f>
        <v>4.1861206932191213E+107</v>
      </c>
      <c r="S2310">
        <f t="shared" ref="S2310:S2323" si="731">Q2310/R2310</f>
        <v>8.237255963580008E-12</v>
      </c>
      <c r="T2310" s="225">
        <f t="shared" ref="T2310:T2322" si="732">IF(T2311=0,S2310,T2311+S2310)</f>
        <v>1.0000000000000207</v>
      </c>
      <c r="U2310">
        <f t="shared" ref="U2310:U2323" si="733">IF(P2310&lt;=($B$8-O2310),EXP(GAMMALN(O2310+$C$9+$C$11))*COMBIN($B$8-O2310,P2310)*EXP(GAMMALN(P2310+O2310-1+$C$9))*EXP(GAMMALN($B$8-O2310+1-P2310+$C$11)),0)</f>
        <v>1.2115349172386905E+96</v>
      </c>
      <c r="V2310">
        <f t="shared" ref="V2310:V2323" si="734">EXP(GAMMALN(O2310-1+$C$9))*EXP(GAMMALN($C$11+1))*EXP(GAMMALN($B$8+$C$9+$C$11))</f>
        <v>1.1313839711403337E+106</v>
      </c>
      <c r="W2310">
        <f t="shared" ref="W2310:W2323" si="735">U2310/V2310</f>
        <v>1.0708432752654006E-10</v>
      </c>
      <c r="X2310" s="225">
        <f t="shared" ref="X2310:X2322" si="736">IF(X2311=0,W2310,X2311+W2310)</f>
        <v>1.0000000000000073</v>
      </c>
      <c r="Y2310">
        <f t="shared" ref="Y2310:Y2323" si="737">IF(P2310&lt;=($B$8-O2310),EXP(GAMMALN(O2310+$C$9+$C$11))*COMBIN($B$8-O2310,P2310)*EXP(GAMMALN(P2310+O2310-2+$C$9))*EXP(GAMMALN($B$8-O2310+2-P2310+$C$11)),0)</f>
        <v>4.7115246781504184E+95</v>
      </c>
      <c r="Z2310">
        <f t="shared" ref="Z2310:Z2323" si="738">EXP(GAMMALN(O2310-2+$C$9))*EXP(GAMMALN($C$11+2))*EXP(GAMMALN($B$8+$C$9+$C$11))</f>
        <v>6.2854665063351047E+104</v>
      </c>
      <c r="AA2310">
        <f t="shared" ref="AA2310:AA2323" si="739">Y2310/Z2310</f>
        <v>7.4959029268578322E-10</v>
      </c>
      <c r="AB2310">
        <f t="shared" ref="AB2310:AB2322" si="740">IF(AB2311=0,AA2310,AB2311+AA2310)</f>
        <v>1.0000000000000269</v>
      </c>
    </row>
    <row r="2311" spans="1:28" hidden="1" x14ac:dyDescent="0.2">
      <c r="A2311"/>
      <c r="B2311"/>
      <c r="C2311"/>
      <c r="D2311"/>
      <c r="E2311"/>
      <c r="F2311"/>
      <c r="G2311"/>
      <c r="H2311"/>
      <c r="I2311"/>
      <c r="J2311"/>
      <c r="K2311"/>
      <c r="L2311"/>
      <c r="M2311"/>
      <c r="N2311"/>
      <c r="O2311">
        <f t="shared" ref="O2311:O2323" si="741">O2310</f>
        <v>37</v>
      </c>
      <c r="P2311" s="224">
        <v>1</v>
      </c>
      <c r="Q2311">
        <f t="shared" si="729"/>
        <v>1.3103216104904654E+98</v>
      </c>
      <c r="R2311">
        <f t="shared" si="730"/>
        <v>4.1861206932191213E+107</v>
      </c>
      <c r="S2311">
        <f t="shared" si="731"/>
        <v>3.1301572661604979E-10</v>
      </c>
      <c r="T2311" s="225">
        <f t="shared" si="732"/>
        <v>0.99999999999178335</v>
      </c>
      <c r="U2311">
        <f t="shared" si="733"/>
        <v>4.1378577173381864E+97</v>
      </c>
      <c r="V2311">
        <f t="shared" si="734"/>
        <v>1.1313839711403337E+106</v>
      </c>
      <c r="W2311">
        <f t="shared" si="735"/>
        <v>3.6573416478294245E-9</v>
      </c>
      <c r="X2311" s="225">
        <f t="shared" si="736"/>
        <v>0.9999999998929231</v>
      </c>
      <c r="Y2311">
        <f t="shared" si="737"/>
        <v>1.4538419006864288E+97</v>
      </c>
      <c r="Z2311">
        <f t="shared" si="738"/>
        <v>6.2854665063351047E+104</v>
      </c>
      <c r="AA2311">
        <f t="shared" si="739"/>
        <v>2.313021474573296E-8</v>
      </c>
      <c r="AB2311">
        <f t="shared" si="740"/>
        <v>0.99999999925043659</v>
      </c>
    </row>
    <row r="2312" spans="1:28" hidden="1" x14ac:dyDescent="0.2">
      <c r="A2312"/>
      <c r="B2312"/>
      <c r="C2312"/>
      <c r="D2312"/>
      <c r="E2312"/>
      <c r="F2312"/>
      <c r="G2312"/>
      <c r="H2312"/>
      <c r="I2312"/>
      <c r="J2312"/>
      <c r="K2312"/>
      <c r="L2312"/>
      <c r="M2312"/>
      <c r="N2312"/>
      <c r="O2312">
        <f t="shared" si="741"/>
        <v>37</v>
      </c>
      <c r="P2312" s="224">
        <v>2</v>
      </c>
      <c r="Q2312">
        <f t="shared" si="729"/>
        <v>2.5551271404563773E+99</v>
      </c>
      <c r="R2312">
        <f t="shared" si="730"/>
        <v>4.1861206932191213E+107</v>
      </c>
      <c r="S2312">
        <f t="shared" si="731"/>
        <v>6.1038066690128994E-9</v>
      </c>
      <c r="T2312" s="225">
        <f t="shared" si="732"/>
        <v>0.99999999967876763</v>
      </c>
      <c r="U2312">
        <f t="shared" si="733"/>
        <v>7.20676885769756E+98</v>
      </c>
      <c r="V2312">
        <f t="shared" si="734"/>
        <v>1.1313839711403337E+106</v>
      </c>
      <c r="W2312">
        <f t="shared" si="735"/>
        <v>6.3698700366364412E-8</v>
      </c>
      <c r="X2312" s="225">
        <f t="shared" si="736"/>
        <v>0.99999999623558145</v>
      </c>
      <c r="Y2312">
        <f t="shared" si="737"/>
        <v>2.2758217445360024E+98</v>
      </c>
      <c r="Z2312">
        <f t="shared" si="738"/>
        <v>6.2854665063351047E+104</v>
      </c>
      <c r="AA2312">
        <f t="shared" si="739"/>
        <v>3.6207682313511778E-7</v>
      </c>
      <c r="AB2312">
        <f t="shared" si="740"/>
        <v>0.99999997612022185</v>
      </c>
    </row>
    <row r="2313" spans="1:28" hidden="1" x14ac:dyDescent="0.2">
      <c r="A2313"/>
      <c r="B2313"/>
      <c r="C2313"/>
      <c r="D2313"/>
      <c r="E2313"/>
      <c r="F2313"/>
      <c r="G2313"/>
      <c r="H2313"/>
      <c r="I2313"/>
      <c r="J2313"/>
      <c r="K2313"/>
      <c r="L2313"/>
      <c r="M2313"/>
      <c r="N2313"/>
      <c r="O2313">
        <f t="shared" si="741"/>
        <v>37</v>
      </c>
      <c r="P2313" s="224">
        <v>3</v>
      </c>
      <c r="Q2313">
        <f t="shared" si="729"/>
        <v>3.4068361872751952E+100</v>
      </c>
      <c r="R2313">
        <f t="shared" si="730"/>
        <v>4.1861206932191213E+107</v>
      </c>
      <c r="S2313">
        <f t="shared" si="731"/>
        <v>8.1384088920172599E-8</v>
      </c>
      <c r="T2313" s="225">
        <f t="shared" si="732"/>
        <v>0.99999999357496094</v>
      </c>
      <c r="U2313">
        <f t="shared" si="733"/>
        <v>8.5170904681879248E+99</v>
      </c>
      <c r="V2313">
        <f t="shared" si="734"/>
        <v>1.1313839711403337E+106</v>
      </c>
      <c r="W2313">
        <f t="shared" si="735"/>
        <v>7.5280282251157051E-7</v>
      </c>
      <c r="X2313" s="225">
        <f t="shared" si="736"/>
        <v>0.99999993253688113</v>
      </c>
      <c r="Y2313">
        <f t="shared" si="737"/>
        <v>2.4022562858991867E+99</v>
      </c>
      <c r="Z2313">
        <f t="shared" si="738"/>
        <v>6.2854665063351047E+104</v>
      </c>
      <c r="AA2313">
        <f t="shared" si="739"/>
        <v>3.8219220219819153E-6</v>
      </c>
      <c r="AB2313">
        <f t="shared" si="740"/>
        <v>0.99999961404339865</v>
      </c>
    </row>
    <row r="2314" spans="1:28" hidden="1" x14ac:dyDescent="0.2">
      <c r="A2314"/>
      <c r="B2314"/>
      <c r="C2314"/>
      <c r="D2314"/>
      <c r="E2314"/>
      <c r="F2314"/>
      <c r="G2314"/>
      <c r="H2314"/>
      <c r="I2314"/>
      <c r="J2314"/>
      <c r="K2314"/>
      <c r="L2314"/>
      <c r="M2314"/>
      <c r="N2314"/>
      <c r="O2314">
        <f t="shared" si="741"/>
        <v>37</v>
      </c>
      <c r="P2314" s="224">
        <v>4</v>
      </c>
      <c r="Q2314">
        <f t="shared" si="729"/>
        <v>3.4920070919570579E+101</v>
      </c>
      <c r="R2314">
        <f t="shared" si="730"/>
        <v>4.1861206932191213E+107</v>
      </c>
      <c r="S2314">
        <f t="shared" si="731"/>
        <v>8.3418691143176504E-7</v>
      </c>
      <c r="T2314" s="225">
        <f t="shared" si="732"/>
        <v>0.99999991219087203</v>
      </c>
      <c r="U2314">
        <f t="shared" si="733"/>
        <v>7.6653814213691898E+100</v>
      </c>
      <c r="V2314">
        <f t="shared" si="734"/>
        <v>1.1313839711403337E+106</v>
      </c>
      <c r="W2314">
        <f t="shared" si="735"/>
        <v>6.7752254026041856E-6</v>
      </c>
      <c r="X2314" s="225">
        <f t="shared" si="736"/>
        <v>0.99999917973405861</v>
      </c>
      <c r="Y2314">
        <f t="shared" si="737"/>
        <v>1.9163453553422835E+100</v>
      </c>
      <c r="Z2314">
        <f t="shared" si="738"/>
        <v>6.2854665063351047E+104</v>
      </c>
      <c r="AA2314">
        <f t="shared" si="739"/>
        <v>3.0488514311719014E-5</v>
      </c>
      <c r="AB2314">
        <f t="shared" si="740"/>
        <v>0.99999579212137668</v>
      </c>
    </row>
    <row r="2315" spans="1:28" hidden="1" x14ac:dyDescent="0.2">
      <c r="A2315"/>
      <c r="B2315"/>
      <c r="C2315"/>
      <c r="D2315"/>
      <c r="E2315"/>
      <c r="F2315"/>
      <c r="G2315"/>
      <c r="H2315"/>
      <c r="I2315"/>
      <c r="J2315"/>
      <c r="K2315"/>
      <c r="L2315"/>
      <c r="M2315"/>
      <c r="N2315"/>
      <c r="O2315">
        <f t="shared" si="741"/>
        <v>37</v>
      </c>
      <c r="P2315" s="224">
        <v>5</v>
      </c>
      <c r="Q2315">
        <f t="shared" si="729"/>
        <v>2.9332859572439008E+102</v>
      </c>
      <c r="R2315">
        <f t="shared" si="730"/>
        <v>4.1861206932191213E+107</v>
      </c>
      <c r="S2315">
        <f t="shared" si="731"/>
        <v>7.0071700560267597E-6</v>
      </c>
      <c r="T2315" s="225">
        <f t="shared" si="732"/>
        <v>0.9999990780039606</v>
      </c>
      <c r="U2315">
        <f t="shared" si="733"/>
        <v>5.5872113471312925E+101</v>
      </c>
      <c r="V2315">
        <f t="shared" si="734"/>
        <v>1.1313839711403337E+106</v>
      </c>
      <c r="W2315">
        <f t="shared" si="735"/>
        <v>4.9383865156759145E-5</v>
      </c>
      <c r="X2315" s="225">
        <f t="shared" si="736"/>
        <v>0.99999240450865601</v>
      </c>
      <c r="Y2315">
        <f t="shared" si="737"/>
        <v>1.2264610274190702E+101</v>
      </c>
      <c r="Z2315">
        <f t="shared" si="738"/>
        <v>6.2854665063351047E+104</v>
      </c>
      <c r="AA2315">
        <f t="shared" si="739"/>
        <v>1.951264915950031E-4</v>
      </c>
      <c r="AB2315">
        <f t="shared" si="740"/>
        <v>0.99996530360706493</v>
      </c>
    </row>
    <row r="2316" spans="1:28" hidden="1" x14ac:dyDescent="0.2">
      <c r="A2316"/>
      <c r="B2316"/>
      <c r="C2316"/>
      <c r="D2316"/>
      <c r="E2316"/>
      <c r="F2316"/>
      <c r="G2316"/>
      <c r="H2316"/>
      <c r="I2316"/>
      <c r="J2316"/>
      <c r="K2316"/>
      <c r="L2316"/>
      <c r="M2316"/>
      <c r="N2316"/>
      <c r="O2316">
        <f t="shared" si="741"/>
        <v>37</v>
      </c>
      <c r="P2316" s="224">
        <v>6</v>
      </c>
      <c r="Q2316">
        <f t="shared" si="729"/>
        <v>2.102188269358175E+103</v>
      </c>
      <c r="R2316">
        <f t="shared" si="730"/>
        <v>4.1861206932191213E+107</v>
      </c>
      <c r="S2316">
        <f t="shared" si="731"/>
        <v>5.0218052068192876E-5</v>
      </c>
      <c r="T2316" s="225">
        <f t="shared" si="732"/>
        <v>0.99999207083390462</v>
      </c>
      <c r="U2316">
        <f t="shared" si="733"/>
        <v>3.422166950117883E+102</v>
      </c>
      <c r="V2316">
        <f t="shared" si="734"/>
        <v>1.1313839711403337E+106</v>
      </c>
      <c r="W2316">
        <f t="shared" si="735"/>
        <v>3.0247617408514683E-4</v>
      </c>
      <c r="X2316" s="225">
        <f t="shared" si="736"/>
        <v>0.99994302064349927</v>
      </c>
      <c r="Y2316">
        <f t="shared" si="737"/>
        <v>6.5184132383198399E+101</v>
      </c>
      <c r="Z2316">
        <f t="shared" si="738"/>
        <v>6.2854665063351047E+104</v>
      </c>
      <c r="AA2316">
        <f t="shared" si="739"/>
        <v>1.0370611682919556E-3</v>
      </c>
      <c r="AB2316">
        <f t="shared" si="740"/>
        <v>0.99977017711546989</v>
      </c>
    </row>
    <row r="2317" spans="1:28" hidden="1" x14ac:dyDescent="0.2">
      <c r="A2317"/>
      <c r="B2317"/>
      <c r="C2317"/>
      <c r="D2317"/>
      <c r="E2317"/>
      <c r="F2317"/>
      <c r="G2317"/>
      <c r="H2317"/>
      <c r="I2317"/>
      <c r="J2317"/>
      <c r="K2317"/>
      <c r="L2317"/>
      <c r="M2317"/>
      <c r="N2317"/>
      <c r="O2317">
        <f t="shared" si="741"/>
        <v>37</v>
      </c>
      <c r="P2317" s="224">
        <v>7</v>
      </c>
      <c r="Q2317">
        <f t="shared" si="729"/>
        <v>1.3213754835965465E+104</v>
      </c>
      <c r="R2317">
        <f t="shared" si="730"/>
        <v>4.1861206932191213E+107</v>
      </c>
      <c r="S2317">
        <f t="shared" si="731"/>
        <v>3.1565632728577887E-4</v>
      </c>
      <c r="T2317" s="225">
        <f t="shared" si="732"/>
        <v>0.99994185278183645</v>
      </c>
      <c r="U2317">
        <f t="shared" si="733"/>
        <v>1.8018756594498649E+103</v>
      </c>
      <c r="V2317">
        <f t="shared" si="734"/>
        <v>1.1313839711403337E+106</v>
      </c>
      <c r="W2317">
        <f t="shared" si="735"/>
        <v>1.5926296513055029E-3</v>
      </c>
      <c r="X2317" s="225">
        <f t="shared" si="736"/>
        <v>0.99964054446941408</v>
      </c>
      <c r="Y2317">
        <f t="shared" si="737"/>
        <v>2.9332859572439008E+102</v>
      </c>
      <c r="Z2317">
        <f t="shared" si="738"/>
        <v>6.2854665063351047E+104</v>
      </c>
      <c r="AA2317">
        <f t="shared" si="739"/>
        <v>4.6667752573137569E-3</v>
      </c>
      <c r="AB2317">
        <f t="shared" si="740"/>
        <v>0.99873311594717795</v>
      </c>
    </row>
    <row r="2318" spans="1:28" hidden="1" x14ac:dyDescent="0.2">
      <c r="A2318"/>
      <c r="B2318"/>
      <c r="C2318"/>
      <c r="D2318"/>
      <c r="E2318"/>
      <c r="F2318"/>
      <c r="G2318"/>
      <c r="H2318"/>
      <c r="I2318"/>
      <c r="J2318"/>
      <c r="K2318"/>
      <c r="L2318"/>
      <c r="M2318"/>
      <c r="N2318"/>
      <c r="O2318">
        <f t="shared" si="741"/>
        <v>37</v>
      </c>
      <c r="P2318" s="224">
        <v>8</v>
      </c>
      <c r="Q2318">
        <f t="shared" si="729"/>
        <v>7.43273709523088E+104</v>
      </c>
      <c r="R2318">
        <f t="shared" si="730"/>
        <v>4.1861206932191213E+107</v>
      </c>
      <c r="S2318">
        <f t="shared" si="731"/>
        <v>1.7755668409825793E-3</v>
      </c>
      <c r="T2318" s="225">
        <f t="shared" si="732"/>
        <v>0.99962619645455064</v>
      </c>
      <c r="U2318">
        <f t="shared" si="733"/>
        <v>8.258596772478416E+103</v>
      </c>
      <c r="V2318">
        <f t="shared" si="734"/>
        <v>1.1313839711403337E+106</v>
      </c>
      <c r="W2318">
        <f t="shared" si="735"/>
        <v>7.2995525684834391E-3</v>
      </c>
      <c r="X2318" s="225">
        <f t="shared" si="736"/>
        <v>0.99804791481810862</v>
      </c>
      <c r="Y2318">
        <f t="shared" si="737"/>
        <v>1.1261722871561656E+103</v>
      </c>
      <c r="Z2318">
        <f t="shared" si="738"/>
        <v>6.2854665063351047E+104</v>
      </c>
      <c r="AA2318">
        <f t="shared" si="739"/>
        <v>1.7917083577187146E-2</v>
      </c>
      <c r="AB2318">
        <f t="shared" si="740"/>
        <v>0.99406634068986421</v>
      </c>
    </row>
    <row r="2319" spans="1:28" hidden="1" x14ac:dyDescent="0.2">
      <c r="A2319"/>
      <c r="B2319"/>
      <c r="C2319"/>
      <c r="D2319"/>
      <c r="E2319"/>
      <c r="F2319"/>
      <c r="G2319"/>
      <c r="H2319"/>
      <c r="I2319"/>
      <c r="J2319"/>
      <c r="K2319"/>
      <c r="L2319"/>
      <c r="M2319"/>
      <c r="N2319"/>
      <c r="O2319">
        <f t="shared" si="741"/>
        <v>37</v>
      </c>
      <c r="P2319" s="224">
        <v>9</v>
      </c>
      <c r="Q2319">
        <f t="shared" si="729"/>
        <v>3.7989545153400446E+105</v>
      </c>
      <c r="R2319">
        <f t="shared" si="730"/>
        <v>4.1861206932191213E+107</v>
      </c>
      <c r="S2319">
        <f t="shared" si="731"/>
        <v>9.0751194094660786E-3</v>
      </c>
      <c r="T2319" s="225">
        <f t="shared" si="732"/>
        <v>0.99785062961356807</v>
      </c>
      <c r="U2319">
        <f t="shared" si="733"/>
        <v>3.3034387089915014E+104</v>
      </c>
      <c r="V2319">
        <f t="shared" si="734"/>
        <v>1.1313839711403337E+106</v>
      </c>
      <c r="W2319">
        <f t="shared" si="735"/>
        <v>2.919821027393495E-2</v>
      </c>
      <c r="X2319" s="225">
        <f t="shared" si="736"/>
        <v>0.99074836224962515</v>
      </c>
      <c r="Y2319">
        <f t="shared" si="737"/>
        <v>3.670487454434851E+103</v>
      </c>
      <c r="Z2319">
        <f t="shared" si="738"/>
        <v>6.2854665063351047E+104</v>
      </c>
      <c r="AA2319">
        <f t="shared" si="739"/>
        <v>5.8396420547868269E-2</v>
      </c>
      <c r="AB2319">
        <f t="shared" si="740"/>
        <v>0.97614925711267708</v>
      </c>
    </row>
    <row r="2320" spans="1:28" hidden="1" x14ac:dyDescent="0.2">
      <c r="A2320"/>
      <c r="B2320"/>
      <c r="C2320"/>
      <c r="D2320"/>
      <c r="E2320"/>
      <c r="F2320"/>
      <c r="G2320"/>
      <c r="H2320"/>
      <c r="I2320"/>
      <c r="J2320"/>
      <c r="K2320"/>
      <c r="L2320"/>
      <c r="M2320"/>
      <c r="N2320"/>
      <c r="O2320">
        <f t="shared" si="741"/>
        <v>37</v>
      </c>
      <c r="P2320" s="224">
        <v>10</v>
      </c>
      <c r="Q2320">
        <f t="shared" si="729"/>
        <v>1.7855086222098794E+106</v>
      </c>
      <c r="R2320">
        <f t="shared" si="730"/>
        <v>4.1861206932191213E+107</v>
      </c>
      <c r="S2320">
        <f t="shared" si="731"/>
        <v>4.2653061224491966E-2</v>
      </c>
      <c r="T2320" s="225">
        <f t="shared" si="732"/>
        <v>0.98877551020410204</v>
      </c>
      <c r="U2320">
        <f t="shared" si="733"/>
        <v>1.1396863546020135E+105</v>
      </c>
      <c r="V2320">
        <f t="shared" si="734"/>
        <v>1.1313839711403337E+106</v>
      </c>
      <c r="W2320">
        <f t="shared" si="735"/>
        <v>0.10073382544507076</v>
      </c>
      <c r="X2320" s="225">
        <f t="shared" si="736"/>
        <v>0.96155015197569016</v>
      </c>
      <c r="Y2320">
        <f t="shared" si="737"/>
        <v>9.9103161269745054E+103</v>
      </c>
      <c r="Z2320">
        <f t="shared" si="738"/>
        <v>6.2854665063351047E+104</v>
      </c>
      <c r="AA2320">
        <f t="shared" si="739"/>
        <v>0.15767033547925083</v>
      </c>
      <c r="AB2320">
        <f t="shared" si="740"/>
        <v>0.91775283656480877</v>
      </c>
    </row>
    <row r="2321" spans="1:28" hidden="1" x14ac:dyDescent="0.2">
      <c r="A2321"/>
      <c r="B2321"/>
      <c r="C2321"/>
      <c r="D2321"/>
      <c r="E2321"/>
      <c r="F2321"/>
      <c r="G2321"/>
      <c r="H2321"/>
      <c r="I2321"/>
      <c r="J2321"/>
      <c r="K2321"/>
      <c r="L2321"/>
      <c r="M2321"/>
      <c r="N2321"/>
      <c r="O2321">
        <f t="shared" si="741"/>
        <v>37</v>
      </c>
      <c r="P2321" s="224">
        <v>11</v>
      </c>
      <c r="Q2321">
        <f t="shared" si="729"/>
        <v>7.7913103514611108E+106</v>
      </c>
      <c r="R2321">
        <f t="shared" si="730"/>
        <v>4.1861206932191213E+107</v>
      </c>
      <c r="S2321">
        <f t="shared" si="731"/>
        <v>0.18612244897959698</v>
      </c>
      <c r="T2321" s="225">
        <f t="shared" si="732"/>
        <v>0.94612244897961006</v>
      </c>
      <c r="U2321">
        <f t="shared" si="733"/>
        <v>3.2463793131088719E+105</v>
      </c>
      <c r="V2321">
        <f t="shared" si="734"/>
        <v>1.1313839711403337E+106</v>
      </c>
      <c r="W2321">
        <f t="shared" si="735"/>
        <v>0.28693877551021091</v>
      </c>
      <c r="X2321" s="225">
        <f t="shared" si="736"/>
        <v>0.86081632653061946</v>
      </c>
      <c r="Y2321">
        <f t="shared" si="737"/>
        <v>2.0721570083672974E+104</v>
      </c>
      <c r="Z2321">
        <f t="shared" si="738"/>
        <v>6.2854665063351047E+104</v>
      </c>
      <c r="AA2321">
        <f t="shared" si="739"/>
        <v>0.32967433782023592</v>
      </c>
      <c r="AB2321">
        <f t="shared" si="740"/>
        <v>0.76008250108555797</v>
      </c>
    </row>
    <row r="2322" spans="1:28" hidden="1" x14ac:dyDescent="0.2">
      <c r="A2322"/>
      <c r="B2322"/>
      <c r="C2322"/>
      <c r="D2322"/>
      <c r="E2322"/>
      <c r="F2322"/>
      <c r="G2322"/>
      <c r="H2322"/>
      <c r="I2322"/>
      <c r="J2322"/>
      <c r="K2322"/>
      <c r="L2322"/>
      <c r="M2322"/>
      <c r="N2322"/>
      <c r="O2322">
        <f t="shared" si="741"/>
        <v>37</v>
      </c>
      <c r="P2322" s="224">
        <v>12</v>
      </c>
      <c r="Q2322">
        <f t="shared" si="729"/>
        <v>3.1814517268465872E+107</v>
      </c>
      <c r="R2322">
        <f t="shared" si="730"/>
        <v>4.1861206932191213E+107</v>
      </c>
      <c r="S2322">
        <f t="shared" si="731"/>
        <v>0.76000000000001311</v>
      </c>
      <c r="T2322" s="225">
        <f t="shared" si="732"/>
        <v>0.76000000000001311</v>
      </c>
      <c r="U2322">
        <f t="shared" si="733"/>
        <v>6.492758626217592E+105</v>
      </c>
      <c r="V2322">
        <f t="shared" si="734"/>
        <v>1.1313839711403337E+106</v>
      </c>
      <c r="W2322">
        <f t="shared" si="735"/>
        <v>0.57387755102040849</v>
      </c>
      <c r="X2322" s="225">
        <f t="shared" si="736"/>
        <v>0.57387755102040849</v>
      </c>
      <c r="Y2322">
        <f t="shared" si="737"/>
        <v>2.7053160942573932E+104</v>
      </c>
      <c r="Z2322">
        <f t="shared" si="738"/>
        <v>6.2854665063351047E+104</v>
      </c>
      <c r="AA2322">
        <f t="shared" si="739"/>
        <v>0.43040816326532205</v>
      </c>
      <c r="AB2322">
        <f t="shared" si="740"/>
        <v>0.43040816326532205</v>
      </c>
    </row>
    <row r="2323" spans="1:28" hidden="1" x14ac:dyDescent="0.2">
      <c r="A2323"/>
      <c r="B2323"/>
      <c r="C2323"/>
      <c r="D2323"/>
      <c r="E2323"/>
      <c r="F2323"/>
      <c r="G2323"/>
      <c r="H2323"/>
      <c r="I2323"/>
      <c r="J2323"/>
      <c r="K2323"/>
      <c r="L2323"/>
      <c r="M2323"/>
      <c r="N2323"/>
      <c r="O2323">
        <f t="shared" si="741"/>
        <v>37</v>
      </c>
      <c r="P2323" s="224">
        <v>13</v>
      </c>
      <c r="Q2323">
        <f t="shared" si="729"/>
        <v>0</v>
      </c>
      <c r="R2323">
        <f t="shared" si="730"/>
        <v>4.1861206932191213E+107</v>
      </c>
      <c r="S2323">
        <f t="shared" si="731"/>
        <v>0</v>
      </c>
      <c r="T2323" s="225">
        <v>0</v>
      </c>
      <c r="U2323">
        <f t="shared" si="733"/>
        <v>0</v>
      </c>
      <c r="V2323">
        <f t="shared" si="734"/>
        <v>1.1313839711403337E+106</v>
      </c>
      <c r="W2323">
        <f t="shared" si="735"/>
        <v>0</v>
      </c>
      <c r="X2323" s="225">
        <v>0</v>
      </c>
      <c r="Y2323">
        <f t="shared" si="737"/>
        <v>0</v>
      </c>
      <c r="Z2323">
        <f t="shared" si="738"/>
        <v>6.2854665063351047E+104</v>
      </c>
      <c r="AA2323">
        <f t="shared" si="739"/>
        <v>0</v>
      </c>
      <c r="AB2323">
        <v>0</v>
      </c>
    </row>
    <row r="2324" spans="1:28" hidden="1" x14ac:dyDescent="0.2">
      <c r="A2324"/>
      <c r="B2324"/>
      <c r="C2324"/>
      <c r="D2324"/>
      <c r="E2324"/>
      <c r="F2324"/>
      <c r="G2324"/>
      <c r="H2324"/>
      <c r="I2324"/>
      <c r="J2324"/>
      <c r="K2324"/>
      <c r="L2324"/>
      <c r="M2324"/>
      <c r="N2324"/>
      <c r="O2324"/>
      <c r="P2324"/>
      <c r="Q2324"/>
      <c r="R2324"/>
      <c r="S2324"/>
      <c r="T2324"/>
      <c r="U2324"/>
      <c r="V2324"/>
      <c r="W2324"/>
      <c r="X2324"/>
      <c r="Y2324"/>
      <c r="Z2324"/>
      <c r="AA2324"/>
      <c r="AB2324"/>
    </row>
    <row r="2325" spans="1:28" hidden="1" x14ac:dyDescent="0.2">
      <c r="A2325"/>
      <c r="B2325"/>
      <c r="C2325"/>
      <c r="D2325"/>
      <c r="E2325"/>
      <c r="F2325"/>
      <c r="G2325"/>
      <c r="H2325"/>
      <c r="I2325"/>
      <c r="J2325"/>
      <c r="K2325"/>
      <c r="L2325"/>
      <c r="M2325"/>
      <c r="N2325"/>
      <c r="O2325" s="61" t="s">
        <v>82</v>
      </c>
      <c r="P2325"/>
      <c r="Q2325" s="62" t="s">
        <v>33</v>
      </c>
      <c r="R2325" s="62"/>
      <c r="S2325" s="62"/>
      <c r="T2325" s="225" t="s">
        <v>37</v>
      </c>
      <c r="U2325" s="62" t="s">
        <v>34</v>
      </c>
      <c r="V2325" s="62"/>
      <c r="W2325" s="62"/>
      <c r="X2325" s="225" t="s">
        <v>37</v>
      </c>
      <c r="Y2325" s="62" t="s">
        <v>35</v>
      </c>
      <c r="Z2325" s="62"/>
      <c r="AA2325" s="62"/>
      <c r="AB2325" s="62" t="s">
        <v>37</v>
      </c>
    </row>
    <row r="2326" spans="1:28" hidden="1" x14ac:dyDescent="0.2">
      <c r="A2326"/>
      <c r="B2326"/>
      <c r="C2326"/>
      <c r="D2326"/>
      <c r="E2326"/>
      <c r="F2326"/>
      <c r="G2326"/>
      <c r="H2326"/>
      <c r="I2326"/>
      <c r="J2326"/>
      <c r="K2326"/>
      <c r="L2326"/>
      <c r="M2326"/>
      <c r="N2326"/>
      <c r="O2326" t="s">
        <v>38</v>
      </c>
      <c r="P2326" t="s">
        <v>42</v>
      </c>
      <c r="Q2326" s="63" t="s">
        <v>43</v>
      </c>
      <c r="R2326" s="63" t="s">
        <v>44</v>
      </c>
      <c r="S2326" s="63" t="s">
        <v>45</v>
      </c>
      <c r="T2326" s="227" t="s">
        <v>40</v>
      </c>
      <c r="U2326" s="63" t="s">
        <v>43</v>
      </c>
      <c r="V2326" s="63" t="s">
        <v>44</v>
      </c>
      <c r="W2326" s="63" t="s">
        <v>45</v>
      </c>
      <c r="X2326" s="227" t="s">
        <v>40</v>
      </c>
      <c r="Y2326" s="63" t="s">
        <v>43</v>
      </c>
      <c r="Z2326" s="63" t="s">
        <v>44</v>
      </c>
      <c r="AA2326" s="63" t="s">
        <v>45</v>
      </c>
      <c r="AB2326" s="63" t="s">
        <v>40</v>
      </c>
    </row>
    <row r="2327" spans="1:28" hidden="1" x14ac:dyDescent="0.2">
      <c r="A2327"/>
      <c r="B2327"/>
      <c r="C2327"/>
      <c r="D2327"/>
      <c r="E2327"/>
      <c r="F2327"/>
      <c r="G2327"/>
      <c r="H2327"/>
      <c r="I2327"/>
      <c r="J2327"/>
      <c r="K2327"/>
      <c r="L2327"/>
      <c r="M2327"/>
      <c r="N2327"/>
      <c r="O2327">
        <v>38</v>
      </c>
      <c r="P2327" s="224">
        <v>0</v>
      </c>
      <c r="Q2327">
        <f t="shared" ref="Q2327:Q2339" si="742">IF(P2327&lt;=($B$8-O2327),EXP(GAMMALN(O2327+$C$9+$C$11))*COMBIN($B$8-O2327,P2327)*EXP(GAMMALN(P2327+O2327+$C$9))*EXP(GAMMALN($B$8-O2327-P2327+$C$11)),0)</f>
        <v>4.2585452340939711E+98</v>
      </c>
      <c r="R2327">
        <f t="shared" ref="R2327:R2339" si="743">EXP(GAMMALN(O2327+$C$9))*EXP(GAMMALN($C$11))*EXP(GAMMALN($B$8+$C$9+$C$11))</f>
        <v>1.5907258634233053E+109</v>
      </c>
      <c r="S2327">
        <f t="shared" ref="S2327:S2339" si="744">Q2327/R2327</f>
        <v>2.6771081881634919E-11</v>
      </c>
      <c r="T2327" s="225">
        <f t="shared" ref="T2327:T2338" si="745">IF(T2328=0,S2327,T2328+S2327)</f>
        <v>0.9999999999999859</v>
      </c>
      <c r="U2327">
        <f t="shared" ref="U2327:U2339" si="746">IF(P2327&lt;=($B$8-O2327),EXP(GAMMALN(O2327+$C$9+$C$11))*COMBIN($B$8-O2327,P2327)*EXP(GAMMALN(P2327+O2327-1+$C$9))*EXP(GAMMALN($B$8-O2327+1-P2327+$C$11)),0)</f>
        <v>1.3448037581348973E+98</v>
      </c>
      <c r="V2327">
        <f t="shared" ref="V2327:V2339" si="747">EXP(GAMMALN(O2327-1+$C$9))*EXP(GAMMALN($C$11+1))*EXP(GAMMALN($B$8+$C$9+$C$11))</f>
        <v>4.1861206932191213E+107</v>
      </c>
      <c r="W2327">
        <f t="shared" ref="W2327:W2339" si="748">U2327/V2327</f>
        <v>3.2125298257961717E-10</v>
      </c>
      <c r="X2327" s="225">
        <f t="shared" ref="X2327:X2338" si="749">IF(X2328=0,W2327,X2328+W2327)</f>
        <v>1.0000000000000242</v>
      </c>
      <c r="Y2327">
        <f t="shared" ref="Y2327:Y2339" si="750">IF(P2327&lt;=($B$8-O2327),EXP(GAMMALN(O2327+$C$9+$C$11))*COMBIN($B$8-O2327,P2327)*EXP(GAMMALN(P2327+O2327-2+$C$9))*EXP(GAMMALN($B$8-O2327+2-P2327+$C$11)),0)</f>
        <v>4.724986177230847E+97</v>
      </c>
      <c r="Z2327">
        <f t="shared" ref="Z2327:Z2339" si="751">EXP(GAMMALN(O2327-2+$C$9))*EXP(GAMMALN($C$11+2))*EXP(GAMMALN($B$8+$C$9+$C$11))</f>
        <v>2.2627679422806675E+106</v>
      </c>
      <c r="AA2327">
        <f t="shared" ref="AA2327:AA2339" si="752">Y2327/Z2327</f>
        <v>2.088144386767511E-9</v>
      </c>
      <c r="AB2327">
        <f t="shared" ref="AB2327:AB2338" si="753">IF(AB2328=0,AA2327,AB2328+AA2327)</f>
        <v>1.000000000000004</v>
      </c>
    </row>
    <row r="2328" spans="1:28" hidden="1" x14ac:dyDescent="0.2">
      <c r="A2328"/>
      <c r="B2328"/>
      <c r="C2328"/>
      <c r="D2328"/>
      <c r="E2328"/>
      <c r="F2328"/>
      <c r="G2328"/>
      <c r="H2328"/>
      <c r="I2328"/>
      <c r="J2328"/>
      <c r="K2328"/>
      <c r="L2328"/>
      <c r="M2328"/>
      <c r="N2328"/>
      <c r="O2328">
        <f t="shared" ref="O2328:O2339" si="754">O2327</f>
        <v>38</v>
      </c>
      <c r="P2328" s="224">
        <v>1</v>
      </c>
      <c r="Q2328">
        <f t="shared" si="742"/>
        <v>1.6608326412966292E+100</v>
      </c>
      <c r="R2328">
        <f t="shared" si="743"/>
        <v>1.5907258634233053E+109</v>
      </c>
      <c r="S2328">
        <f t="shared" si="744"/>
        <v>1.0440721933837495E-9</v>
      </c>
      <c r="T2328" s="225">
        <f t="shared" si="745"/>
        <v>0.99999999997321487</v>
      </c>
      <c r="U2328">
        <f t="shared" si="746"/>
        <v>4.6843997575033678E+99</v>
      </c>
      <c r="V2328">
        <f t="shared" si="747"/>
        <v>4.1861206932191213E+107</v>
      </c>
      <c r="W2328">
        <f t="shared" si="748"/>
        <v>1.119031222652367E-8</v>
      </c>
      <c r="X2328" s="225">
        <f t="shared" si="749"/>
        <v>0.99999999967877129</v>
      </c>
      <c r="Y2328">
        <f t="shared" si="750"/>
        <v>1.479284133948387E+99</v>
      </c>
      <c r="Z2328">
        <f t="shared" si="751"/>
        <v>2.2627679422806675E+106</v>
      </c>
      <c r="AA2328">
        <f t="shared" si="752"/>
        <v>6.5374981954950317E-8</v>
      </c>
      <c r="AB2328">
        <f t="shared" si="753"/>
        <v>0.99999999791185956</v>
      </c>
    </row>
    <row r="2329" spans="1:28" hidden="1" x14ac:dyDescent="0.2">
      <c r="A2329"/>
      <c r="B2329"/>
      <c r="C2329"/>
      <c r="D2329"/>
      <c r="E2329"/>
      <c r="F2329"/>
      <c r="G2329"/>
      <c r="H2329"/>
      <c r="I2329"/>
      <c r="J2329"/>
      <c r="K2329"/>
      <c r="L2329"/>
      <c r="M2329"/>
      <c r="N2329"/>
      <c r="O2329">
        <f t="shared" si="754"/>
        <v>38</v>
      </c>
      <c r="P2329" s="224">
        <v>2</v>
      </c>
      <c r="Q2329">
        <f t="shared" si="742"/>
        <v>3.3216652825932832E+101</v>
      </c>
      <c r="R2329">
        <f t="shared" si="743"/>
        <v>1.5907258634233053E+109</v>
      </c>
      <c r="S2329">
        <f t="shared" si="744"/>
        <v>2.0881443867675146E-8</v>
      </c>
      <c r="T2329" s="225">
        <f t="shared" si="745"/>
        <v>0.99999999892914271</v>
      </c>
      <c r="U2329">
        <f t="shared" si="746"/>
        <v>8.3041632064831459E+100</v>
      </c>
      <c r="V2329">
        <f t="shared" si="747"/>
        <v>4.1861206932191213E+107</v>
      </c>
      <c r="W2329">
        <f t="shared" si="748"/>
        <v>1.983737167429173E-7</v>
      </c>
      <c r="X2329" s="225">
        <f t="shared" si="749"/>
        <v>0.99999998848845906</v>
      </c>
      <c r="Y2329">
        <f t="shared" si="750"/>
        <v>2.342199878751684E+100</v>
      </c>
      <c r="Z2329">
        <f t="shared" si="751"/>
        <v>2.2627679422806675E+106</v>
      </c>
      <c r="AA2329">
        <f t="shared" si="752"/>
        <v>1.0351038809534115E-6</v>
      </c>
      <c r="AB2329">
        <f t="shared" si="753"/>
        <v>0.99999993253687758</v>
      </c>
    </row>
    <row r="2330" spans="1:28" hidden="1" x14ac:dyDescent="0.2">
      <c r="A2330"/>
      <c r="B2330"/>
      <c r="C2330"/>
      <c r="D2330"/>
      <c r="E2330"/>
      <c r="F2330"/>
      <c r="G2330"/>
      <c r="H2330"/>
      <c r="I2330"/>
      <c r="J2330"/>
      <c r="K2330"/>
      <c r="L2330"/>
      <c r="M2330"/>
      <c r="N2330"/>
      <c r="O2330">
        <f t="shared" si="754"/>
        <v>38</v>
      </c>
      <c r="P2330" s="224">
        <v>3</v>
      </c>
      <c r="Q2330">
        <f t="shared" si="742"/>
        <v>4.5396092195441297E+102</v>
      </c>
      <c r="R2330">
        <f t="shared" si="743"/>
        <v>1.5907258634233053E+109</v>
      </c>
      <c r="S2330">
        <f t="shared" si="744"/>
        <v>2.8537973285822549E-7</v>
      </c>
      <c r="T2330" s="225">
        <f t="shared" si="745"/>
        <v>0.9999999780476988</v>
      </c>
      <c r="U2330">
        <f t="shared" si="746"/>
        <v>9.9649958477798478E+101</v>
      </c>
      <c r="V2330">
        <f t="shared" si="747"/>
        <v>4.1861206932191213E+107</v>
      </c>
      <c r="W2330">
        <f t="shared" si="748"/>
        <v>2.3804846009150251E-6</v>
      </c>
      <c r="X2330" s="225">
        <f t="shared" si="749"/>
        <v>0.99999979011474227</v>
      </c>
      <c r="Y2330">
        <f t="shared" si="750"/>
        <v>2.4912489619449433E+101</v>
      </c>
      <c r="Z2330">
        <f t="shared" si="751"/>
        <v>2.2627679422806675E+106</v>
      </c>
      <c r="AA2330">
        <f t="shared" si="752"/>
        <v>1.100974127923161E-5</v>
      </c>
      <c r="AB2330">
        <f t="shared" si="753"/>
        <v>0.99999889743299664</v>
      </c>
    </row>
    <row r="2331" spans="1:28" hidden="1" x14ac:dyDescent="0.2">
      <c r="A2331"/>
      <c r="B2331"/>
      <c r="C2331"/>
      <c r="D2331"/>
      <c r="E2331"/>
      <c r="F2331"/>
      <c r="G2331"/>
      <c r="H2331"/>
      <c r="I2331"/>
      <c r="J2331"/>
      <c r="K2331"/>
      <c r="L2331"/>
      <c r="M2331"/>
      <c r="N2331"/>
      <c r="O2331">
        <f t="shared" si="754"/>
        <v>38</v>
      </c>
      <c r="P2331" s="224">
        <v>4</v>
      </c>
      <c r="Q2331">
        <f t="shared" si="742"/>
        <v>4.7665896805212919E+103</v>
      </c>
      <c r="R2331">
        <f t="shared" si="743"/>
        <v>1.5907258634233053E+109</v>
      </c>
      <c r="S2331">
        <f t="shared" si="744"/>
        <v>2.9964871950113399E-6</v>
      </c>
      <c r="T2331" s="225">
        <f t="shared" si="745"/>
        <v>0.99999969266796596</v>
      </c>
      <c r="U2331">
        <f t="shared" si="746"/>
        <v>9.0792184390882593E+102</v>
      </c>
      <c r="V2331">
        <f t="shared" si="747"/>
        <v>4.1861206932191213E+107</v>
      </c>
      <c r="W2331">
        <f t="shared" si="748"/>
        <v>2.1688859697225673E-5</v>
      </c>
      <c r="X2331" s="225">
        <f t="shared" si="749"/>
        <v>0.99999740963014139</v>
      </c>
      <c r="Y2331">
        <f t="shared" si="750"/>
        <v>1.9929991695559696E+102</v>
      </c>
      <c r="Z2331">
        <f t="shared" si="751"/>
        <v>2.2627679422806675E+106</v>
      </c>
      <c r="AA2331">
        <f t="shared" si="752"/>
        <v>8.8077930233853533E-5</v>
      </c>
      <c r="AB2331">
        <f t="shared" si="753"/>
        <v>0.99998788769171743</v>
      </c>
    </row>
    <row r="2332" spans="1:28" hidden="1" x14ac:dyDescent="0.2">
      <c r="A2332"/>
      <c r="B2332"/>
      <c r="C2332"/>
      <c r="D2332"/>
      <c r="E2332"/>
      <c r="F2332"/>
      <c r="G2332"/>
      <c r="H2332"/>
      <c r="I2332"/>
      <c r="J2332"/>
      <c r="K2332"/>
      <c r="L2332"/>
      <c r="M2332"/>
      <c r="N2332"/>
      <c r="O2332">
        <f t="shared" si="754"/>
        <v>38</v>
      </c>
      <c r="P2332" s="224">
        <v>5</v>
      </c>
      <c r="Q2332">
        <f t="shared" si="742"/>
        <v>4.0992671252484015E+104</v>
      </c>
      <c r="R2332">
        <f t="shared" si="743"/>
        <v>1.5907258634233053E+109</v>
      </c>
      <c r="S2332">
        <f t="shared" si="744"/>
        <v>2.5769789877098092E-5</v>
      </c>
      <c r="T2332" s="225">
        <f t="shared" si="745"/>
        <v>0.99999669618077092</v>
      </c>
      <c r="U2332">
        <f t="shared" si="746"/>
        <v>6.6732255527298074E+103</v>
      </c>
      <c r="V2332">
        <f t="shared" si="747"/>
        <v>4.1861206932191213E+107</v>
      </c>
      <c r="W2332">
        <f t="shared" si="748"/>
        <v>1.5941311877460719E-4</v>
      </c>
      <c r="X2332" s="225">
        <f t="shared" si="749"/>
        <v>0.99997572077044417</v>
      </c>
      <c r="Y2332">
        <f t="shared" si="750"/>
        <v>1.2710905814723563E+103</v>
      </c>
      <c r="Z2332">
        <f t="shared" si="751"/>
        <v>2.2627679422806675E+106</v>
      </c>
      <c r="AA2332">
        <f t="shared" si="752"/>
        <v>5.6174146615812972E-4</v>
      </c>
      <c r="AB2332">
        <f t="shared" si="753"/>
        <v>0.99989980976148363</v>
      </c>
    </row>
    <row r="2333" spans="1:28" hidden="1" x14ac:dyDescent="0.2">
      <c r="A2333"/>
      <c r="B2333"/>
      <c r="C2333"/>
      <c r="D2333"/>
      <c r="E2333"/>
      <c r="F2333"/>
      <c r="G2333"/>
      <c r="H2333"/>
      <c r="I2333"/>
      <c r="J2333"/>
      <c r="K2333"/>
      <c r="L2333"/>
      <c r="M2333"/>
      <c r="N2333"/>
      <c r="O2333">
        <f t="shared" si="754"/>
        <v>38</v>
      </c>
      <c r="P2333" s="224">
        <v>6</v>
      </c>
      <c r="Q2333">
        <f t="shared" si="742"/>
        <v>3.0061292251821127E+105</v>
      </c>
      <c r="R2333">
        <f t="shared" si="743"/>
        <v>1.5907258634233053E+109</v>
      </c>
      <c r="S2333">
        <f t="shared" si="744"/>
        <v>1.8897845909871631E-4</v>
      </c>
      <c r="T2333" s="225">
        <f t="shared" si="745"/>
        <v>0.9999709263908938</v>
      </c>
      <c r="U2333">
        <f t="shared" si="746"/>
        <v>4.0992671252484015E+104</v>
      </c>
      <c r="V2333">
        <f t="shared" si="747"/>
        <v>4.1861206932191213E+107</v>
      </c>
      <c r="W2333">
        <f t="shared" si="748"/>
        <v>9.7925201532975169E-4</v>
      </c>
      <c r="X2333" s="225">
        <f t="shared" si="749"/>
        <v>0.99981630765166951</v>
      </c>
      <c r="Y2333">
        <f t="shared" si="750"/>
        <v>6.6732255527298074E+103</v>
      </c>
      <c r="Z2333">
        <f t="shared" si="751"/>
        <v>2.2627679422806675E+106</v>
      </c>
      <c r="AA2333">
        <f t="shared" si="752"/>
        <v>2.9491426973301529E-3</v>
      </c>
      <c r="AB2333">
        <f t="shared" si="753"/>
        <v>0.99933806829532545</v>
      </c>
    </row>
    <row r="2334" spans="1:28" hidden="1" x14ac:dyDescent="0.2">
      <c r="A2334"/>
      <c r="B2334"/>
      <c r="C2334"/>
      <c r="D2334"/>
      <c r="E2334"/>
      <c r="F2334"/>
      <c r="G2334"/>
      <c r="H2334"/>
      <c r="I2334"/>
      <c r="J2334"/>
      <c r="K2334"/>
      <c r="L2334"/>
      <c r="M2334"/>
      <c r="N2334"/>
      <c r="O2334">
        <f t="shared" si="754"/>
        <v>38</v>
      </c>
      <c r="P2334" s="224">
        <v>7</v>
      </c>
      <c r="Q2334">
        <f t="shared" si="742"/>
        <v>1.9325116447600095E+106</v>
      </c>
      <c r="R2334">
        <f t="shared" si="743"/>
        <v>1.5907258634233053E+109</v>
      </c>
      <c r="S2334">
        <f t="shared" si="744"/>
        <v>1.2148615227775121E-3</v>
      </c>
      <c r="T2334" s="225">
        <f t="shared" si="745"/>
        <v>0.99978194793179509</v>
      </c>
      <c r="U2334">
        <f t="shared" si="746"/>
        <v>2.1472351608443668E+105</v>
      </c>
      <c r="V2334">
        <f t="shared" si="747"/>
        <v>4.1861206932191213E+107</v>
      </c>
      <c r="W2334">
        <f t="shared" si="748"/>
        <v>5.1294153183938556E-3</v>
      </c>
      <c r="X2334" s="225">
        <f t="shared" si="749"/>
        <v>0.99883705563633973</v>
      </c>
      <c r="Y2334">
        <f t="shared" si="750"/>
        <v>2.9280479466060012E+104</v>
      </c>
      <c r="Z2334">
        <f t="shared" si="751"/>
        <v>2.2627679422806675E+106</v>
      </c>
      <c r="AA2334">
        <f t="shared" si="752"/>
        <v>1.2940115916857082E-2</v>
      </c>
      <c r="AB2334">
        <f t="shared" si="753"/>
        <v>0.9963889255979953</v>
      </c>
    </row>
    <row r="2335" spans="1:28" hidden="1" x14ac:dyDescent="0.2">
      <c r="A2335"/>
      <c r="B2335"/>
      <c r="C2335"/>
      <c r="D2335"/>
      <c r="E2335"/>
      <c r="F2335"/>
      <c r="G2335"/>
      <c r="H2335"/>
      <c r="I2335"/>
      <c r="J2335"/>
      <c r="K2335"/>
      <c r="L2335"/>
      <c r="M2335"/>
      <c r="N2335"/>
      <c r="O2335">
        <f t="shared" si="754"/>
        <v>38</v>
      </c>
      <c r="P2335" s="224">
        <v>8</v>
      </c>
      <c r="Q2335">
        <f t="shared" si="742"/>
        <v>1.1111941957369521E+107</v>
      </c>
      <c r="R2335">
        <f t="shared" si="743"/>
        <v>1.5907258634233053E+109</v>
      </c>
      <c r="S2335">
        <f t="shared" si="744"/>
        <v>6.9854537559703592E-3</v>
      </c>
      <c r="T2335" s="225">
        <f t="shared" si="745"/>
        <v>0.99856708640901759</v>
      </c>
      <c r="U2335">
        <f t="shared" si="746"/>
        <v>9.6625582238000473E+105</v>
      </c>
      <c r="V2335">
        <f t="shared" si="747"/>
        <v>4.1861206932191213E+107</v>
      </c>
      <c r="W2335">
        <f t="shared" si="748"/>
        <v>2.3082368932773299E-2</v>
      </c>
      <c r="X2335" s="225">
        <f t="shared" si="749"/>
        <v>0.99370764031794589</v>
      </c>
      <c r="Y2335">
        <f t="shared" si="750"/>
        <v>1.0736175804221834E+105</v>
      </c>
      <c r="Z2335">
        <f t="shared" si="751"/>
        <v>2.2627679422806675E+106</v>
      </c>
      <c r="AA2335">
        <f t="shared" si="752"/>
        <v>4.7447091695141878E-2</v>
      </c>
      <c r="AB2335">
        <f t="shared" si="753"/>
        <v>0.98344880968113824</v>
      </c>
    </row>
    <row r="2336" spans="1:28" hidden="1" x14ac:dyDescent="0.2">
      <c r="A2336"/>
      <c r="B2336"/>
      <c r="C2336"/>
      <c r="D2336"/>
      <c r="E2336"/>
      <c r="F2336"/>
      <c r="G2336"/>
      <c r="H2336"/>
      <c r="I2336"/>
      <c r="J2336"/>
      <c r="K2336"/>
      <c r="L2336"/>
      <c r="M2336"/>
      <c r="N2336"/>
      <c r="O2336">
        <f t="shared" si="754"/>
        <v>38</v>
      </c>
      <c r="P2336" s="224">
        <v>9</v>
      </c>
      <c r="Q2336">
        <f t="shared" si="742"/>
        <v>5.8029030221820512E+107</v>
      </c>
      <c r="R2336">
        <f t="shared" si="743"/>
        <v>1.5907258634233053E+109</v>
      </c>
      <c r="S2336">
        <f t="shared" si="744"/>
        <v>3.6479591836735298E-2</v>
      </c>
      <c r="T2336" s="225">
        <f t="shared" si="745"/>
        <v>0.99158163265304722</v>
      </c>
      <c r="U2336">
        <f t="shared" si="746"/>
        <v>3.703980652456507E+106</v>
      </c>
      <c r="V2336">
        <f t="shared" si="747"/>
        <v>4.1861206932191213E+107</v>
      </c>
      <c r="W2336">
        <f t="shared" si="748"/>
        <v>8.8482414242293403E-2</v>
      </c>
      <c r="X2336" s="225">
        <f t="shared" si="749"/>
        <v>0.97062527138517263</v>
      </c>
      <c r="Y2336">
        <f t="shared" si="750"/>
        <v>3.220852741266683E+105</v>
      </c>
      <c r="Z2336">
        <f t="shared" si="751"/>
        <v>2.2627679422806675E+106</v>
      </c>
      <c r="AA2336">
        <f t="shared" si="752"/>
        <v>0.14234127508543151</v>
      </c>
      <c r="AB2336">
        <f t="shared" si="753"/>
        <v>0.93600171798599641</v>
      </c>
    </row>
    <row r="2337" spans="1:28" hidden="1" x14ac:dyDescent="0.2">
      <c r="A2337"/>
      <c r="B2337"/>
      <c r="C2337"/>
      <c r="D2337"/>
      <c r="E2337"/>
      <c r="F2337"/>
      <c r="G2337"/>
      <c r="H2337"/>
      <c r="I2337"/>
      <c r="J2337"/>
      <c r="K2337"/>
      <c r="L2337"/>
      <c r="M2337"/>
      <c r="N2337"/>
      <c r="O2337">
        <f t="shared" si="754"/>
        <v>38</v>
      </c>
      <c r="P2337" s="224">
        <v>10</v>
      </c>
      <c r="Q2337">
        <f t="shared" si="742"/>
        <v>2.7853934506473194E+108</v>
      </c>
      <c r="R2337">
        <f t="shared" si="743"/>
        <v>1.5907258634233053E+109</v>
      </c>
      <c r="S2337">
        <f t="shared" si="744"/>
        <v>0.17510204081632533</v>
      </c>
      <c r="T2337" s="225">
        <f t="shared" si="745"/>
        <v>0.95510204081631189</v>
      </c>
      <c r="U2337">
        <f t="shared" si="746"/>
        <v>1.1605806044364101E+107</v>
      </c>
      <c r="V2337">
        <f t="shared" si="747"/>
        <v>4.1861206932191213E+107</v>
      </c>
      <c r="W2337">
        <f t="shared" si="748"/>
        <v>0.27724489795919505</v>
      </c>
      <c r="X2337" s="225">
        <f t="shared" si="749"/>
        <v>0.88214285714287921</v>
      </c>
      <c r="Y2337">
        <f t="shared" si="750"/>
        <v>7.4079613049130148E+105</v>
      </c>
      <c r="Z2337">
        <f t="shared" si="751"/>
        <v>2.2627679422806675E+106</v>
      </c>
      <c r="AA2337">
        <f t="shared" si="752"/>
        <v>0.32738493269647673</v>
      </c>
      <c r="AB2337">
        <f t="shared" si="753"/>
        <v>0.79366044290056492</v>
      </c>
    </row>
    <row r="2338" spans="1:28" hidden="1" x14ac:dyDescent="0.2">
      <c r="A2338"/>
      <c r="B2338"/>
      <c r="C2338"/>
      <c r="D2338"/>
      <c r="E2338"/>
      <c r="F2338"/>
      <c r="G2338"/>
      <c r="H2338"/>
      <c r="I2338"/>
      <c r="J2338"/>
      <c r="K2338"/>
      <c r="L2338"/>
      <c r="M2338"/>
      <c r="N2338"/>
      <c r="O2338">
        <f t="shared" si="754"/>
        <v>38</v>
      </c>
      <c r="P2338" s="224">
        <v>11</v>
      </c>
      <c r="Q2338">
        <f t="shared" si="742"/>
        <v>1.2407661734701568E+109</v>
      </c>
      <c r="R2338">
        <f t="shared" si="743"/>
        <v>1.5907258634233053E+109</v>
      </c>
      <c r="S2338">
        <f t="shared" si="744"/>
        <v>0.77999999999998659</v>
      </c>
      <c r="T2338" s="225">
        <f t="shared" si="745"/>
        <v>0.77999999999998659</v>
      </c>
      <c r="U2338">
        <f t="shared" si="746"/>
        <v>2.5321758642248358E+107</v>
      </c>
      <c r="V2338">
        <f t="shared" si="747"/>
        <v>4.1861206932191213E+107</v>
      </c>
      <c r="W2338">
        <f t="shared" si="748"/>
        <v>0.60489795918368416</v>
      </c>
      <c r="X2338" s="225">
        <f t="shared" si="749"/>
        <v>0.60489795918368416</v>
      </c>
      <c r="Y2338">
        <f t="shared" si="750"/>
        <v>1.0550732767603728E+106</v>
      </c>
      <c r="Z2338">
        <f t="shared" si="751"/>
        <v>2.2627679422806675E+106</v>
      </c>
      <c r="AA2338">
        <f t="shared" si="752"/>
        <v>0.46627551020408814</v>
      </c>
      <c r="AB2338">
        <f t="shared" si="753"/>
        <v>0.46627551020408814</v>
      </c>
    </row>
    <row r="2339" spans="1:28" hidden="1" x14ac:dyDescent="0.2">
      <c r="A2339"/>
      <c r="B2339"/>
      <c r="C2339"/>
      <c r="D2339"/>
      <c r="E2339"/>
      <c r="F2339"/>
      <c r="G2339"/>
      <c r="H2339"/>
      <c r="I2339"/>
      <c r="J2339"/>
      <c r="K2339"/>
      <c r="L2339"/>
      <c r="M2339"/>
      <c r="N2339"/>
      <c r="O2339">
        <f t="shared" si="754"/>
        <v>38</v>
      </c>
      <c r="P2339" s="224">
        <v>12</v>
      </c>
      <c r="Q2339">
        <f t="shared" si="742"/>
        <v>0</v>
      </c>
      <c r="R2339">
        <f t="shared" si="743"/>
        <v>1.5907258634233053E+109</v>
      </c>
      <c r="S2339">
        <f t="shared" si="744"/>
        <v>0</v>
      </c>
      <c r="T2339" s="225">
        <v>0</v>
      </c>
      <c r="U2339">
        <f t="shared" si="746"/>
        <v>0</v>
      </c>
      <c r="V2339">
        <f t="shared" si="747"/>
        <v>4.1861206932191213E+107</v>
      </c>
      <c r="W2339">
        <f t="shared" si="748"/>
        <v>0</v>
      </c>
      <c r="X2339" s="225">
        <v>0</v>
      </c>
      <c r="Y2339">
        <f t="shared" si="750"/>
        <v>0</v>
      </c>
      <c r="Z2339">
        <f t="shared" si="751"/>
        <v>2.2627679422806675E+106</v>
      </c>
      <c r="AA2339">
        <f t="shared" si="752"/>
        <v>0</v>
      </c>
      <c r="AB2339">
        <v>0</v>
      </c>
    </row>
    <row r="2340" spans="1:28" hidden="1" x14ac:dyDescent="0.2">
      <c r="A2340"/>
      <c r="B2340"/>
      <c r="C2340"/>
      <c r="D2340"/>
      <c r="E2340"/>
      <c r="F2340"/>
      <c r="G2340"/>
      <c r="H2340"/>
      <c r="I2340"/>
      <c r="J2340"/>
      <c r="K2340"/>
      <c r="L2340"/>
      <c r="M2340"/>
      <c r="N2340"/>
      <c r="O2340"/>
      <c r="P2340"/>
      <c r="Q2340"/>
      <c r="R2340"/>
      <c r="S2340"/>
      <c r="T2340"/>
      <c r="U2340"/>
      <c r="V2340"/>
      <c r="W2340"/>
      <c r="X2340"/>
      <c r="Y2340"/>
      <c r="Z2340"/>
      <c r="AA2340"/>
      <c r="AB2340"/>
    </row>
    <row r="2341" spans="1:28" hidden="1" x14ac:dyDescent="0.2">
      <c r="A2341"/>
      <c r="B2341"/>
      <c r="C2341"/>
      <c r="D2341"/>
      <c r="E2341"/>
      <c r="F2341"/>
      <c r="G2341"/>
      <c r="H2341"/>
      <c r="I2341"/>
      <c r="J2341"/>
      <c r="K2341"/>
      <c r="L2341"/>
      <c r="M2341"/>
      <c r="N2341"/>
      <c r="O2341" s="61" t="s">
        <v>83</v>
      </c>
      <c r="P2341"/>
      <c r="Q2341" s="62" t="s">
        <v>33</v>
      </c>
      <c r="R2341" s="62"/>
      <c r="S2341" s="62"/>
      <c r="T2341" s="225" t="s">
        <v>37</v>
      </c>
      <c r="U2341" s="62" t="s">
        <v>34</v>
      </c>
      <c r="V2341" s="62"/>
      <c r="W2341" s="62"/>
      <c r="X2341" s="225" t="s">
        <v>37</v>
      </c>
      <c r="Y2341" s="62" t="s">
        <v>35</v>
      </c>
      <c r="Z2341" s="62"/>
      <c r="AA2341" s="62"/>
      <c r="AB2341" s="62" t="s">
        <v>37</v>
      </c>
    </row>
    <row r="2342" spans="1:28" hidden="1" x14ac:dyDescent="0.2">
      <c r="A2342"/>
      <c r="B2342"/>
      <c r="C2342"/>
      <c r="D2342"/>
      <c r="E2342"/>
      <c r="F2342"/>
      <c r="G2342"/>
      <c r="H2342"/>
      <c r="I2342"/>
      <c r="J2342"/>
      <c r="K2342"/>
      <c r="L2342"/>
      <c r="M2342"/>
      <c r="N2342"/>
      <c r="O2342" t="s">
        <v>38</v>
      </c>
      <c r="P2342" t="s">
        <v>42</v>
      </c>
      <c r="Q2342" s="63" t="s">
        <v>43</v>
      </c>
      <c r="R2342" s="63" t="s">
        <v>44</v>
      </c>
      <c r="S2342" s="63" t="s">
        <v>45</v>
      </c>
      <c r="T2342" s="227" t="s">
        <v>40</v>
      </c>
      <c r="U2342" s="63" t="s">
        <v>43</v>
      </c>
      <c r="V2342" s="63" t="s">
        <v>44</v>
      </c>
      <c r="W2342" s="63" t="s">
        <v>45</v>
      </c>
      <c r="X2342" s="227" t="s">
        <v>40</v>
      </c>
      <c r="Y2342" s="63" t="s">
        <v>43</v>
      </c>
      <c r="Z2342" s="63" t="s">
        <v>44</v>
      </c>
      <c r="AA2342" s="63" t="s">
        <v>45</v>
      </c>
      <c r="AB2342" s="63" t="s">
        <v>40</v>
      </c>
    </row>
    <row r="2343" spans="1:28" hidden="1" x14ac:dyDescent="0.2">
      <c r="A2343"/>
      <c r="B2343"/>
      <c r="C2343"/>
      <c r="D2343"/>
      <c r="E2343"/>
      <c r="F2343"/>
      <c r="G2343"/>
      <c r="H2343"/>
      <c r="I2343"/>
      <c r="J2343"/>
      <c r="K2343"/>
      <c r="L2343"/>
      <c r="M2343"/>
      <c r="N2343"/>
      <c r="O2343">
        <v>39</v>
      </c>
      <c r="P2343" s="224">
        <v>0</v>
      </c>
      <c r="Q2343">
        <f t="shared" ref="Q2343:Q2354" si="755">IF(P2343&lt;=($B$8-O2343),EXP(GAMMALN(O2343+$C$9+$C$11))*COMBIN($B$8-O2343,P2343)*EXP(GAMMALN(P2343+O2343+$C$9))*EXP(GAMMALN($B$8-O2343-P2343+$C$11)),0)</f>
        <v>6.0393914228968837E+100</v>
      </c>
      <c r="R2343">
        <f t="shared" ref="R2343:R2354" si="756">EXP(GAMMALN(O2343+$C$9))*EXP(GAMMALN($C$11))*EXP(GAMMALN($B$8+$C$9+$C$11))</f>
        <v>6.2038308673508291E+110</v>
      </c>
      <c r="S2343">
        <f t="shared" ref="S2343:S2354" si="757">Q2343/R2343</f>
        <v>9.7349388660491248E-11</v>
      </c>
      <c r="T2343" s="225">
        <f t="shared" ref="T2343:T2353" si="758">IF(T2344=0,S2343,T2344+S2343)</f>
        <v>1.000000000000004</v>
      </c>
      <c r="U2343">
        <f t="shared" ref="U2343:U2354" si="759">IF(P2343&lt;=($B$8-O2343),EXP(GAMMALN(O2343+$C$9+$C$11))*COMBIN($B$8-O2343,P2343)*EXP(GAMMALN(P2343+O2343-1+$C$9))*EXP(GAMMALN($B$8-O2343+1-P2343+$C$11)),0)</f>
        <v>1.7034180936376026E+100</v>
      </c>
      <c r="V2343">
        <f t="shared" ref="V2343:V2354" si="760">EXP(GAMMALN(O2343-1+$C$9))*EXP(GAMMALN($C$11+1))*EXP(GAMMALN($B$8+$C$9+$C$11))</f>
        <v>1.5907258634233053E+109</v>
      </c>
      <c r="W2343">
        <f t="shared" ref="W2343:W2354" si="761">U2343/V2343</f>
        <v>1.0708432752654057E-9</v>
      </c>
      <c r="X2343" s="225">
        <f t="shared" ref="X2343:X2353" si="762">IF(X2344=0,W2343,X2344+W2343)</f>
        <v>1.0000000000000078</v>
      </c>
      <c r="Y2343">
        <f t="shared" ref="Y2343:Y2354" si="763">IF(P2343&lt;=($B$8-O2343),EXP(GAMMALN(O2343+$C$9+$C$11))*COMBIN($B$8-O2343,P2343)*EXP(GAMMALN(P2343+O2343-2+$C$9))*EXP(GAMMALN($B$8-O2343+2-P2343+$C$11)),0)</f>
        <v>5.3792150325396344E+99</v>
      </c>
      <c r="Z2343">
        <f t="shared" ref="Z2343:Z2354" si="764">EXP(GAMMALN(O2343-2+$C$9))*EXP(GAMMALN($C$11+2))*EXP(GAMMALN($B$8+$C$9+$C$11))</f>
        <v>8.3722413864382427E+107</v>
      </c>
      <c r="AA2343">
        <f t="shared" ref="AA2343:AA2354" si="765">Y2343/Z2343</f>
        <v>6.4250596515923976E-9</v>
      </c>
      <c r="AB2343">
        <f t="shared" ref="AB2343:AB2353" si="766">IF(AB2344=0,AA2343,AB2344+AA2343)</f>
        <v>1.0000000000000402</v>
      </c>
    </row>
    <row r="2344" spans="1:28" hidden="1" x14ac:dyDescent="0.2">
      <c r="A2344"/>
      <c r="B2344"/>
      <c r="C2344"/>
      <c r="D2344"/>
      <c r="E2344"/>
      <c r="F2344"/>
      <c r="G2344"/>
      <c r="H2344"/>
      <c r="I2344"/>
      <c r="J2344"/>
      <c r="K2344"/>
      <c r="L2344"/>
      <c r="M2344"/>
      <c r="N2344"/>
      <c r="O2344">
        <f t="shared" ref="O2344:O2354" si="767">O2343</f>
        <v>39</v>
      </c>
      <c r="P2344" s="224">
        <v>1</v>
      </c>
      <c r="Q2344">
        <f t="shared" si="755"/>
        <v>2.4157565691587715E+102</v>
      </c>
      <c r="R2344">
        <f t="shared" si="756"/>
        <v>6.2038308673508291E+110</v>
      </c>
      <c r="S2344">
        <f t="shared" si="757"/>
        <v>3.8939755464196791E-9</v>
      </c>
      <c r="T2344" s="225">
        <f t="shared" si="758"/>
        <v>0.99999999990265465</v>
      </c>
      <c r="U2344">
        <f t="shared" si="759"/>
        <v>6.0393914228968839E+101</v>
      </c>
      <c r="V2344">
        <f t="shared" si="760"/>
        <v>1.5907258634233053E+109</v>
      </c>
      <c r="W2344">
        <f t="shared" si="761"/>
        <v>3.7966261577591209E-8</v>
      </c>
      <c r="X2344" s="225">
        <f t="shared" si="762"/>
        <v>0.99999999892916447</v>
      </c>
      <c r="Y2344">
        <f t="shared" si="763"/>
        <v>1.703418093637603E+101</v>
      </c>
      <c r="Z2344">
        <f t="shared" si="764"/>
        <v>8.3722413864382427E+107</v>
      </c>
      <c r="AA2344">
        <f t="shared" si="765"/>
        <v>2.0346022230043214E-7</v>
      </c>
      <c r="AB2344">
        <f t="shared" si="766"/>
        <v>0.99999999357498048</v>
      </c>
    </row>
    <row r="2345" spans="1:28" hidden="1" x14ac:dyDescent="0.2">
      <c r="A2345"/>
      <c r="B2345"/>
      <c r="C2345"/>
      <c r="D2345"/>
      <c r="E2345"/>
      <c r="F2345"/>
      <c r="G2345"/>
      <c r="H2345"/>
      <c r="I2345"/>
      <c r="J2345"/>
      <c r="K2345"/>
      <c r="L2345"/>
      <c r="M2345"/>
      <c r="N2345"/>
      <c r="O2345">
        <f t="shared" si="767"/>
        <v>39</v>
      </c>
      <c r="P2345" s="224">
        <v>2</v>
      </c>
      <c r="Q2345">
        <f t="shared" si="755"/>
        <v>4.9523009667754566E+103</v>
      </c>
      <c r="R2345">
        <f t="shared" si="756"/>
        <v>6.2038308673508291E+110</v>
      </c>
      <c r="S2345">
        <f t="shared" si="757"/>
        <v>7.9826498701603011E-8</v>
      </c>
      <c r="T2345" s="225">
        <f t="shared" si="758"/>
        <v>0.99999999600867906</v>
      </c>
      <c r="U2345">
        <f t="shared" si="759"/>
        <v>1.0870904561214472E+103</v>
      </c>
      <c r="V2345">
        <f t="shared" si="760"/>
        <v>1.5907258634233053E+109</v>
      </c>
      <c r="W2345">
        <f t="shared" si="761"/>
        <v>6.833927083966469E-7</v>
      </c>
      <c r="X2345" s="225">
        <f t="shared" si="762"/>
        <v>0.99999996096290289</v>
      </c>
      <c r="Y2345">
        <f t="shared" si="763"/>
        <v>2.7177261403035976E+102</v>
      </c>
      <c r="Z2345">
        <f t="shared" si="764"/>
        <v>8.3722413864382427E+107</v>
      </c>
      <c r="AA2345">
        <f t="shared" si="765"/>
        <v>3.2461153648841283E-6</v>
      </c>
      <c r="AB2345">
        <f t="shared" si="766"/>
        <v>0.99999979011475815</v>
      </c>
    </row>
    <row r="2346" spans="1:28" hidden="1" x14ac:dyDescent="0.2">
      <c r="A2346"/>
      <c r="B2346"/>
      <c r="C2346"/>
      <c r="D2346"/>
      <c r="E2346"/>
      <c r="F2346"/>
      <c r="G2346"/>
      <c r="H2346"/>
      <c r="I2346"/>
      <c r="J2346"/>
      <c r="K2346"/>
      <c r="L2346"/>
      <c r="M2346"/>
      <c r="N2346"/>
      <c r="O2346">
        <f t="shared" si="767"/>
        <v>39</v>
      </c>
      <c r="P2346" s="224">
        <v>3</v>
      </c>
      <c r="Q2346">
        <f t="shared" si="755"/>
        <v>6.9332213534855747E+104</v>
      </c>
      <c r="R2346">
        <f t="shared" si="756"/>
        <v>6.2038308673508291E+110</v>
      </c>
      <c r="S2346">
        <f t="shared" si="757"/>
        <v>1.1175709818224317E-6</v>
      </c>
      <c r="T2346" s="225">
        <f t="shared" si="758"/>
        <v>0.99999991618218032</v>
      </c>
      <c r="U2346">
        <f t="shared" si="759"/>
        <v>1.3206135911401219E+104</v>
      </c>
      <c r="V2346">
        <f t="shared" si="760"/>
        <v>1.5907258634233053E+109</v>
      </c>
      <c r="W2346">
        <f t="shared" si="761"/>
        <v>8.3019558649666317E-6</v>
      </c>
      <c r="X2346" s="225">
        <f t="shared" si="762"/>
        <v>0.99999927757019447</v>
      </c>
      <c r="Y2346">
        <f t="shared" si="763"/>
        <v>2.8989078829905263E+103</v>
      </c>
      <c r="Z2346">
        <f t="shared" si="764"/>
        <v>8.3722413864382427E+107</v>
      </c>
      <c r="AA2346">
        <f t="shared" si="765"/>
        <v>3.4625230558764302E-5</v>
      </c>
      <c r="AB2346">
        <f t="shared" si="766"/>
        <v>0.99999654399939331</v>
      </c>
    </row>
    <row r="2347" spans="1:28" hidden="1" x14ac:dyDescent="0.2">
      <c r="A2347"/>
      <c r="B2347"/>
      <c r="C2347"/>
      <c r="D2347"/>
      <c r="E2347"/>
      <c r="F2347"/>
      <c r="G2347"/>
      <c r="H2347"/>
      <c r="I2347"/>
      <c r="J2347"/>
      <c r="K2347"/>
      <c r="L2347"/>
      <c r="M2347"/>
      <c r="N2347"/>
      <c r="O2347">
        <f t="shared" si="767"/>
        <v>39</v>
      </c>
      <c r="P2347" s="224">
        <v>4</v>
      </c>
      <c r="Q2347">
        <f t="shared" si="755"/>
        <v>7.4532129549971576E+105</v>
      </c>
      <c r="R2347">
        <f t="shared" si="756"/>
        <v>6.2038308673508291E+110</v>
      </c>
      <c r="S2347">
        <f t="shared" si="757"/>
        <v>1.2013888054591408E-5</v>
      </c>
      <c r="T2347" s="225">
        <f t="shared" si="758"/>
        <v>0.99999879861119845</v>
      </c>
      <c r="U2347">
        <f t="shared" si="759"/>
        <v>1.2133137368599753E+105</v>
      </c>
      <c r="V2347">
        <f t="shared" si="760"/>
        <v>1.5907258634233053E+109</v>
      </c>
      <c r="W2347">
        <f t="shared" si="761"/>
        <v>7.6274219509380191E-5</v>
      </c>
      <c r="X2347" s="225">
        <f t="shared" si="762"/>
        <v>0.99999097561432948</v>
      </c>
      <c r="Y2347">
        <f t="shared" si="763"/>
        <v>2.3110737844952129E+104</v>
      </c>
      <c r="Z2347">
        <f t="shared" si="764"/>
        <v>8.3722413864382427E+107</v>
      </c>
      <c r="AA2347">
        <f t="shared" si="765"/>
        <v>2.7604003251014726E-4</v>
      </c>
      <c r="AB2347">
        <f t="shared" si="766"/>
        <v>0.99996191876883456</v>
      </c>
    </row>
    <row r="2348" spans="1:28" hidden="1" x14ac:dyDescent="0.2">
      <c r="A2348"/>
      <c r="B2348"/>
      <c r="C2348"/>
      <c r="D2348"/>
      <c r="E2348"/>
      <c r="F2348"/>
      <c r="G2348"/>
      <c r="H2348"/>
      <c r="I2348"/>
      <c r="J2348"/>
      <c r="K2348"/>
      <c r="L2348"/>
      <c r="M2348"/>
      <c r="N2348"/>
      <c r="O2348">
        <f t="shared" si="767"/>
        <v>39</v>
      </c>
      <c r="P2348" s="224">
        <v>5</v>
      </c>
      <c r="Q2348">
        <f t="shared" si="755"/>
        <v>6.5588274003973935E+106</v>
      </c>
      <c r="R2348">
        <f t="shared" si="756"/>
        <v>6.2038308673508291E+110</v>
      </c>
      <c r="S2348">
        <f t="shared" si="757"/>
        <v>1.0572221488040268E-4</v>
      </c>
      <c r="T2348" s="225">
        <f t="shared" si="758"/>
        <v>0.99998678472314384</v>
      </c>
      <c r="U2348">
        <f t="shared" si="759"/>
        <v>8.9438555459965889E+105</v>
      </c>
      <c r="V2348">
        <f t="shared" si="760"/>
        <v>1.5907258634233053E+109</v>
      </c>
      <c r="W2348">
        <f t="shared" si="761"/>
        <v>5.6224996095487222E-4</v>
      </c>
      <c r="X2348" s="225">
        <f t="shared" si="762"/>
        <v>0.99991470139482008</v>
      </c>
      <c r="Y2348">
        <f t="shared" si="763"/>
        <v>1.4559764842319703E+105</v>
      </c>
      <c r="Z2348">
        <f t="shared" si="764"/>
        <v>8.3722413864382427E+107</v>
      </c>
      <c r="AA2348">
        <f t="shared" si="765"/>
        <v>1.7390522048139113E-3</v>
      </c>
      <c r="AB2348">
        <f t="shared" si="766"/>
        <v>0.99968587873632442</v>
      </c>
    </row>
    <row r="2349" spans="1:28" hidden="1" x14ac:dyDescent="0.2">
      <c r="A2349"/>
      <c r="B2349"/>
      <c r="C2349"/>
      <c r="D2349"/>
      <c r="E2349"/>
      <c r="F2349"/>
      <c r="G2349"/>
      <c r="H2349"/>
      <c r="I2349"/>
      <c r="J2349"/>
      <c r="K2349"/>
      <c r="L2349"/>
      <c r="M2349"/>
      <c r="N2349"/>
      <c r="O2349">
        <f t="shared" si="767"/>
        <v>39</v>
      </c>
      <c r="P2349" s="224">
        <v>6</v>
      </c>
      <c r="Q2349">
        <f t="shared" si="755"/>
        <v>4.9191205502982475E+107</v>
      </c>
      <c r="R2349">
        <f t="shared" si="756"/>
        <v>6.2038308673508291E+110</v>
      </c>
      <c r="S2349">
        <f t="shared" si="757"/>
        <v>7.9291661160305277E-4</v>
      </c>
      <c r="T2349" s="225">
        <f t="shared" si="758"/>
        <v>0.99988106250826347</v>
      </c>
      <c r="U2349">
        <f t="shared" si="759"/>
        <v>5.4656895003311613E+106</v>
      </c>
      <c r="V2349">
        <f t="shared" si="760"/>
        <v>1.5907258634233053E+109</v>
      </c>
      <c r="W2349">
        <f t="shared" si="761"/>
        <v>3.4359719836130533E-3</v>
      </c>
      <c r="X2349" s="225">
        <f t="shared" si="762"/>
        <v>0.9993524514338652</v>
      </c>
      <c r="Y2349">
        <f t="shared" si="763"/>
        <v>7.4532129549971576E+105</v>
      </c>
      <c r="Z2349">
        <f t="shared" si="764"/>
        <v>8.3722413864382427E+107</v>
      </c>
      <c r="AA2349">
        <f t="shared" si="765"/>
        <v>8.9022910484523633E-3</v>
      </c>
      <c r="AB2349">
        <f t="shared" si="766"/>
        <v>0.99794682653151046</v>
      </c>
    </row>
    <row r="2350" spans="1:28" hidden="1" x14ac:dyDescent="0.2">
      <c r="A2350"/>
      <c r="B2350"/>
      <c r="C2350"/>
      <c r="D2350"/>
      <c r="E2350"/>
      <c r="F2350"/>
      <c r="G2350"/>
      <c r="H2350"/>
      <c r="I2350"/>
      <c r="J2350"/>
      <c r="K2350"/>
      <c r="L2350"/>
      <c r="M2350"/>
      <c r="N2350"/>
      <c r="O2350">
        <f t="shared" si="767"/>
        <v>39</v>
      </c>
      <c r="P2350" s="224">
        <v>7</v>
      </c>
      <c r="Q2350">
        <f t="shared" si="755"/>
        <v>3.2325649330529796E+108</v>
      </c>
      <c r="R2350">
        <f t="shared" si="756"/>
        <v>6.2038308673508291E+110</v>
      </c>
      <c r="S2350">
        <f t="shared" si="757"/>
        <v>5.2105948762483836E-3</v>
      </c>
      <c r="T2350" s="225">
        <f t="shared" si="758"/>
        <v>0.9990881458966604</v>
      </c>
      <c r="U2350">
        <f t="shared" si="759"/>
        <v>2.8109260287418559E+107</v>
      </c>
      <c r="V2350">
        <f t="shared" si="760"/>
        <v>1.5907258634233053E+109</v>
      </c>
      <c r="W2350">
        <f t="shared" si="761"/>
        <v>1.7670713058582144E-2</v>
      </c>
      <c r="X2350" s="225">
        <f t="shared" si="762"/>
        <v>0.99591647945025219</v>
      </c>
      <c r="Y2350">
        <f t="shared" si="763"/>
        <v>3.1232511430463786E+106</v>
      </c>
      <c r="Z2350">
        <f t="shared" si="764"/>
        <v>8.3722413864382427E+107</v>
      </c>
      <c r="AA2350">
        <f t="shared" si="765"/>
        <v>3.7304838679228361E-2</v>
      </c>
      <c r="AB2350">
        <f t="shared" si="766"/>
        <v>0.98904453548305804</v>
      </c>
    </row>
    <row r="2351" spans="1:28" hidden="1" x14ac:dyDescent="0.2">
      <c r="A2351"/>
      <c r="B2351"/>
      <c r="C2351"/>
      <c r="D2351"/>
      <c r="E2351"/>
      <c r="F2351"/>
      <c r="G2351"/>
      <c r="H2351"/>
      <c r="I2351"/>
      <c r="J2351"/>
      <c r="K2351"/>
      <c r="L2351"/>
      <c r="M2351"/>
      <c r="N2351"/>
      <c r="O2351">
        <f t="shared" si="767"/>
        <v>39</v>
      </c>
      <c r="P2351" s="224">
        <v>8</v>
      </c>
      <c r="Q2351">
        <f t="shared" si="755"/>
        <v>1.8991318981686872E+109</v>
      </c>
      <c r="R2351">
        <f t="shared" si="756"/>
        <v>6.2038308673508291E+110</v>
      </c>
      <c r="S2351">
        <f t="shared" si="757"/>
        <v>3.0612244897960248E-2</v>
      </c>
      <c r="T2351" s="225">
        <f t="shared" si="758"/>
        <v>0.99387755102041198</v>
      </c>
      <c r="U2351">
        <f t="shared" si="759"/>
        <v>1.2122118498948672E+108</v>
      </c>
      <c r="V2351">
        <f t="shared" si="760"/>
        <v>1.5907258634233053E+109</v>
      </c>
      <c r="W2351">
        <f t="shared" si="761"/>
        <v>7.6204950065131852E-2</v>
      </c>
      <c r="X2351" s="225">
        <f t="shared" si="762"/>
        <v>0.97824576639167005</v>
      </c>
      <c r="Y2351">
        <f t="shared" si="763"/>
        <v>1.0540972607781959E+107</v>
      </c>
      <c r="Z2351">
        <f t="shared" si="764"/>
        <v>8.3722413864382427E+107</v>
      </c>
      <c r="AA2351">
        <f t="shared" si="765"/>
        <v>0.1259038305424009</v>
      </c>
      <c r="AB2351">
        <f t="shared" si="766"/>
        <v>0.95173969680382964</v>
      </c>
    </row>
    <row r="2352" spans="1:28" hidden="1" x14ac:dyDescent="0.2">
      <c r="A2352"/>
      <c r="B2352"/>
      <c r="C2352"/>
      <c r="D2352"/>
      <c r="E2352"/>
      <c r="F2352"/>
      <c r="G2352"/>
      <c r="H2352"/>
      <c r="I2352"/>
      <c r="J2352"/>
      <c r="K2352"/>
      <c r="L2352"/>
      <c r="M2352"/>
      <c r="N2352"/>
      <c r="O2352">
        <f t="shared" si="767"/>
        <v>39</v>
      </c>
      <c r="P2352" s="224">
        <v>9</v>
      </c>
      <c r="Q2352">
        <f t="shared" si="755"/>
        <v>1.0128703456899429E+110</v>
      </c>
      <c r="R2352">
        <f t="shared" si="756"/>
        <v>6.2038308673508291E+110</v>
      </c>
      <c r="S2352">
        <f t="shared" si="757"/>
        <v>0.16326530612245085</v>
      </c>
      <c r="T2352" s="225">
        <f t="shared" si="758"/>
        <v>0.96326530612245176</v>
      </c>
      <c r="U2352">
        <f t="shared" si="759"/>
        <v>4.2202931070415274E+108</v>
      </c>
      <c r="V2352">
        <f t="shared" si="760"/>
        <v>1.5907258634233053E+109</v>
      </c>
      <c r="W2352">
        <f t="shared" si="761"/>
        <v>0.26530612244898621</v>
      </c>
      <c r="X2352" s="225">
        <f t="shared" si="762"/>
        <v>0.90204081632653821</v>
      </c>
      <c r="Y2352">
        <f t="shared" si="763"/>
        <v>2.6938041108774828E+107</v>
      </c>
      <c r="Z2352">
        <f t="shared" si="764"/>
        <v>8.3722413864382427E+107</v>
      </c>
      <c r="AA2352">
        <f t="shared" si="765"/>
        <v>0.32175423360834238</v>
      </c>
      <c r="AB2352">
        <f t="shared" si="766"/>
        <v>0.82583586626142869</v>
      </c>
    </row>
    <row r="2353" spans="1:28" hidden="1" x14ac:dyDescent="0.2">
      <c r="A2353"/>
      <c r="B2353"/>
      <c r="C2353"/>
      <c r="D2353"/>
      <c r="E2353"/>
      <c r="F2353"/>
      <c r="G2353"/>
      <c r="H2353"/>
      <c r="I2353"/>
      <c r="J2353"/>
      <c r="K2353"/>
      <c r="L2353"/>
      <c r="M2353"/>
      <c r="N2353"/>
      <c r="O2353">
        <f t="shared" si="767"/>
        <v>39</v>
      </c>
      <c r="P2353" s="224">
        <v>10</v>
      </c>
      <c r="Q2353">
        <f t="shared" si="755"/>
        <v>4.9630646938806693E+110</v>
      </c>
      <c r="R2353">
        <f t="shared" si="756"/>
        <v>6.2038308673508291E+110</v>
      </c>
      <c r="S2353">
        <f t="shared" si="757"/>
        <v>0.80000000000000093</v>
      </c>
      <c r="T2353" s="225">
        <f t="shared" si="758"/>
        <v>0.80000000000000093</v>
      </c>
      <c r="U2353">
        <f t="shared" si="759"/>
        <v>1.0128703456899429E+109</v>
      </c>
      <c r="V2353">
        <f t="shared" si="760"/>
        <v>1.5907258634233053E+109</v>
      </c>
      <c r="W2353">
        <f t="shared" si="761"/>
        <v>0.63673469387755199</v>
      </c>
      <c r="X2353" s="225">
        <f t="shared" si="762"/>
        <v>0.63673469387755199</v>
      </c>
      <c r="Y2353">
        <f t="shared" si="763"/>
        <v>4.2202931070415275E+107</v>
      </c>
      <c r="Z2353">
        <f t="shared" si="764"/>
        <v>8.3722413864382427E+107</v>
      </c>
      <c r="AA2353">
        <f t="shared" si="765"/>
        <v>0.50408163265308625</v>
      </c>
      <c r="AB2353">
        <f t="shared" si="766"/>
        <v>0.50408163265308625</v>
      </c>
    </row>
    <row r="2354" spans="1:28" hidden="1" x14ac:dyDescent="0.2">
      <c r="A2354"/>
      <c r="B2354"/>
      <c r="C2354"/>
      <c r="D2354"/>
      <c r="E2354"/>
      <c r="F2354"/>
      <c r="G2354"/>
      <c r="H2354"/>
      <c r="I2354"/>
      <c r="J2354"/>
      <c r="K2354"/>
      <c r="L2354"/>
      <c r="M2354"/>
      <c r="N2354"/>
      <c r="O2354">
        <f t="shared" si="767"/>
        <v>39</v>
      </c>
      <c r="P2354" s="224">
        <v>11</v>
      </c>
      <c r="Q2354">
        <f t="shared" si="755"/>
        <v>0</v>
      </c>
      <c r="R2354">
        <f t="shared" si="756"/>
        <v>6.2038308673508291E+110</v>
      </c>
      <c r="S2354">
        <f t="shared" si="757"/>
        <v>0</v>
      </c>
      <c r="T2354" s="225">
        <v>0</v>
      </c>
      <c r="U2354">
        <f t="shared" si="759"/>
        <v>0</v>
      </c>
      <c r="V2354">
        <f t="shared" si="760"/>
        <v>1.5907258634233053E+109</v>
      </c>
      <c r="W2354">
        <f t="shared" si="761"/>
        <v>0</v>
      </c>
      <c r="X2354" s="225">
        <v>0</v>
      </c>
      <c r="Y2354">
        <f t="shared" si="763"/>
        <v>0</v>
      </c>
      <c r="Z2354">
        <f t="shared" si="764"/>
        <v>8.3722413864382427E+107</v>
      </c>
      <c r="AA2354">
        <f t="shared" si="765"/>
        <v>0</v>
      </c>
      <c r="AB2354">
        <v>0</v>
      </c>
    </row>
    <row r="2355" spans="1:28" hidden="1" x14ac:dyDescent="0.2">
      <c r="A2355"/>
      <c r="B2355"/>
      <c r="C2355"/>
      <c r="D2355"/>
      <c r="E2355"/>
      <c r="F2355"/>
      <c r="G2355"/>
      <c r="H2355"/>
      <c r="I2355"/>
      <c r="J2355"/>
      <c r="K2355"/>
      <c r="L2355"/>
      <c r="M2355"/>
      <c r="N2355"/>
      <c r="O2355"/>
      <c r="P2355"/>
      <c r="Q2355"/>
      <c r="R2355"/>
      <c r="S2355"/>
      <c r="T2355"/>
      <c r="U2355"/>
      <c r="V2355"/>
      <c r="W2355"/>
      <c r="X2355"/>
      <c r="Y2355"/>
      <c r="Z2355"/>
      <c r="AA2355"/>
      <c r="AB2355"/>
    </row>
    <row r="2356" spans="1:28" hidden="1" x14ac:dyDescent="0.2">
      <c r="A2356"/>
      <c r="B2356"/>
      <c r="C2356"/>
      <c r="D2356"/>
      <c r="E2356"/>
      <c r="F2356"/>
      <c r="G2356"/>
      <c r="H2356"/>
      <c r="I2356"/>
      <c r="J2356"/>
      <c r="K2356"/>
      <c r="L2356"/>
      <c r="M2356"/>
      <c r="N2356"/>
      <c r="O2356" s="61" t="s">
        <v>84</v>
      </c>
      <c r="P2356"/>
      <c r="Q2356" s="62" t="s">
        <v>33</v>
      </c>
      <c r="R2356" s="62"/>
      <c r="S2356" s="62"/>
      <c r="T2356" s="225" t="s">
        <v>37</v>
      </c>
      <c r="U2356" s="62" t="s">
        <v>34</v>
      </c>
      <c r="V2356" s="62"/>
      <c r="W2356" s="62"/>
      <c r="X2356" s="225" t="s">
        <v>37</v>
      </c>
      <c r="Y2356" s="62" t="s">
        <v>35</v>
      </c>
      <c r="Z2356" s="62"/>
      <c r="AA2356" s="62"/>
      <c r="AB2356" s="62" t="s">
        <v>37</v>
      </c>
    </row>
    <row r="2357" spans="1:28" hidden="1" x14ac:dyDescent="0.2">
      <c r="A2357"/>
      <c r="B2357"/>
      <c r="C2357"/>
      <c r="D2357"/>
      <c r="E2357"/>
      <c r="F2357"/>
      <c r="G2357"/>
      <c r="H2357"/>
      <c r="I2357"/>
      <c r="J2357"/>
      <c r="K2357"/>
      <c r="L2357"/>
      <c r="M2357"/>
      <c r="N2357"/>
      <c r="O2357" t="s">
        <v>38</v>
      </c>
      <c r="P2357" t="s">
        <v>42</v>
      </c>
      <c r="Q2357" s="63" t="s">
        <v>43</v>
      </c>
      <c r="R2357" s="63" t="s">
        <v>44</v>
      </c>
      <c r="S2357" s="63" t="s">
        <v>45</v>
      </c>
      <c r="T2357" s="227" t="s">
        <v>40</v>
      </c>
      <c r="U2357" s="63" t="s">
        <v>43</v>
      </c>
      <c r="V2357" s="63" t="s">
        <v>44</v>
      </c>
      <c r="W2357" s="63" t="s">
        <v>45</v>
      </c>
      <c r="X2357" s="227" t="s">
        <v>40</v>
      </c>
      <c r="Y2357" s="63" t="s">
        <v>43</v>
      </c>
      <c r="Z2357" s="63" t="s">
        <v>44</v>
      </c>
      <c r="AA2357" s="63" t="s">
        <v>45</v>
      </c>
      <c r="AB2357" s="63" t="s">
        <v>40</v>
      </c>
    </row>
    <row r="2358" spans="1:28" hidden="1" x14ac:dyDescent="0.2">
      <c r="A2358"/>
      <c r="B2358"/>
      <c r="C2358"/>
      <c r="D2358"/>
      <c r="E2358"/>
      <c r="F2358"/>
      <c r="G2358"/>
      <c r="H2358"/>
      <c r="I2358"/>
      <c r="J2358"/>
      <c r="K2358"/>
      <c r="L2358"/>
      <c r="M2358"/>
      <c r="N2358"/>
      <c r="O2358">
        <v>40</v>
      </c>
      <c r="P2358" s="224">
        <v>0</v>
      </c>
      <c r="Q2358">
        <f t="shared" ref="Q2358:Q2369" si="768">IF(P2358&lt;=($B$8-O2358),EXP(GAMMALN(O2358+$C$9+$C$11))*COMBIN($B$8-O2358,P2358)*EXP(GAMMALN(P2358+O2358+$C$9))*EXP(GAMMALN($B$8-O2358-P2358+$C$11)),0)</f>
        <v>9.9046019335509021E+102</v>
      </c>
      <c r="R2358">
        <f t="shared" ref="R2358:R2369" si="769">EXP(GAMMALN(O2358+$C$9))*EXP(GAMMALN($C$11))*EXP(GAMMALN($B$8+$C$9+$C$11))</f>
        <v>2.4815323469403527E+112</v>
      </c>
      <c r="S2358">
        <f t="shared" ref="S2358:S2369" si="770">Q2358/R2358</f>
        <v>3.9913249350801122E-10</v>
      </c>
      <c r="T2358" s="225">
        <f t="shared" ref="T2358:T2368" si="771">IF(T2359=0,S2358,T2359+S2358)</f>
        <v>0.99999999999998901</v>
      </c>
      <c r="U2358">
        <f t="shared" ref="U2358:U2369" si="772">IF(P2358&lt;=($B$8-O2358),EXP(GAMMALN(O2358+$C$9+$C$11))*COMBIN($B$8-O2358,P2358)*EXP(GAMMALN(P2358+O2358-1+$C$9))*EXP(GAMMALN($B$8-O2358+1-P2358+$C$11)),0)</f>
        <v>2.4761504833877071E+102</v>
      </c>
      <c r="V2358">
        <f t="shared" ref="V2358:V2369" si="773">EXP(GAMMALN(O2358-1+$C$9))*EXP(GAMMALN($C$11+1))*EXP(GAMMALN($B$8+$C$9+$C$11))</f>
        <v>6.2038308673508291E+110</v>
      </c>
      <c r="W2358">
        <f t="shared" ref="W2358:W2369" si="774">U2358/V2358</f>
        <v>3.9913249350801162E-9</v>
      </c>
      <c r="X2358" s="225">
        <f t="shared" ref="X2358:X2368" si="775">IF(X2359=0,W2358,X2359+W2358)</f>
        <v>1.0000000000000113</v>
      </c>
      <c r="Y2358">
        <f t="shared" ref="Y2358:Y2369" si="776">IF(P2358&lt;=($B$8-O2358),EXP(GAMMALN(O2358+$C$9+$C$11))*COMBIN($B$8-O2358,P2358)*EXP(GAMMALN(P2358+O2358-2+$C$9))*EXP(GAMMALN($B$8-O2358+2-P2358+$C$11)),0)</f>
        <v>6.9840141839141294E+101</v>
      </c>
      <c r="Z2358">
        <f t="shared" ref="Z2358:Z2369" si="777">EXP(GAMMALN(O2358-2+$C$9))*EXP(GAMMALN($C$11+2))*EXP(GAMMALN($B$8+$C$9+$C$11))</f>
        <v>3.1814517268466106E+109</v>
      </c>
      <c r="AA2358">
        <f t="shared" ref="AA2358:AA2369" si="778">Y2358/Z2358</f>
        <v>2.1952287142940687E-8</v>
      </c>
      <c r="AB2358">
        <f t="shared" ref="AB2358:AB2368" si="779">IF(AB2359=0,AA2358,AB2359+AA2358)</f>
        <v>1.0000000000000093</v>
      </c>
    </row>
    <row r="2359" spans="1:28" hidden="1" x14ac:dyDescent="0.2">
      <c r="A2359"/>
      <c r="B2359"/>
      <c r="C2359"/>
      <c r="D2359"/>
      <c r="E2359"/>
      <c r="F2359"/>
      <c r="G2359"/>
      <c r="H2359"/>
      <c r="I2359"/>
      <c r="J2359"/>
      <c r="K2359"/>
      <c r="L2359"/>
      <c r="M2359"/>
      <c r="N2359"/>
      <c r="O2359">
        <f t="shared" ref="O2359:O2369" si="780">O2358</f>
        <v>40</v>
      </c>
      <c r="P2359" s="224">
        <v>1</v>
      </c>
      <c r="Q2359">
        <f t="shared" si="768"/>
        <v>4.060886792755849E+104</v>
      </c>
      <c r="R2359">
        <f t="shared" si="769"/>
        <v>2.4815323469403527E+112</v>
      </c>
      <c r="S2359">
        <f t="shared" si="770"/>
        <v>1.6364432233828377E-8</v>
      </c>
      <c r="T2359" s="225">
        <f t="shared" si="771"/>
        <v>0.9999999996008565</v>
      </c>
      <c r="U2359">
        <f t="shared" si="772"/>
        <v>8.9141417401958111E+103</v>
      </c>
      <c r="V2359">
        <f t="shared" si="773"/>
        <v>6.2038308673508291E+110</v>
      </c>
      <c r="W2359">
        <f t="shared" si="774"/>
        <v>1.4368769766288525E-7</v>
      </c>
      <c r="X2359" s="225">
        <f t="shared" si="775"/>
        <v>0.99999999600868639</v>
      </c>
      <c r="Y2359">
        <f t="shared" si="776"/>
        <v>2.2285354350489365E+103</v>
      </c>
      <c r="Z2359">
        <f t="shared" si="777"/>
        <v>3.1814517268466106E+109</v>
      </c>
      <c r="AA2359">
        <f t="shared" si="778"/>
        <v>7.0047752610655347E-7</v>
      </c>
      <c r="AB2359">
        <f t="shared" si="779"/>
        <v>0.99999997804772212</v>
      </c>
    </row>
    <row r="2360" spans="1:28" hidden="1" x14ac:dyDescent="0.2">
      <c r="A2360"/>
      <c r="B2360"/>
      <c r="C2360"/>
      <c r="D2360"/>
      <c r="E2360"/>
      <c r="F2360"/>
      <c r="G2360"/>
      <c r="H2360"/>
      <c r="I2360"/>
      <c r="J2360"/>
      <c r="K2360"/>
      <c r="L2360"/>
      <c r="M2360"/>
      <c r="N2360"/>
      <c r="O2360">
        <f t="shared" si="780"/>
        <v>40</v>
      </c>
      <c r="P2360" s="224">
        <v>2</v>
      </c>
      <c r="Q2360">
        <f t="shared" si="768"/>
        <v>8.5278622647872032E+105</v>
      </c>
      <c r="R2360">
        <f t="shared" si="769"/>
        <v>2.4815323469403527E+112</v>
      </c>
      <c r="S2360">
        <f t="shared" si="770"/>
        <v>3.4365307691039268E-7</v>
      </c>
      <c r="T2360" s="225">
        <f t="shared" si="771"/>
        <v>0.99999998323642425</v>
      </c>
      <c r="U2360">
        <f t="shared" si="772"/>
        <v>1.6243547171023396E+105</v>
      </c>
      <c r="V2360">
        <f t="shared" si="773"/>
        <v>6.2038308673508291E+110</v>
      </c>
      <c r="W2360">
        <f t="shared" si="774"/>
        <v>2.6183091574125623E-6</v>
      </c>
      <c r="X2360" s="225">
        <f t="shared" si="775"/>
        <v>0.99999985232098876</v>
      </c>
      <c r="Y2360">
        <f t="shared" si="776"/>
        <v>3.5656566960783245E+104</v>
      </c>
      <c r="Z2360">
        <f t="shared" si="777"/>
        <v>3.1814517268466106E+109</v>
      </c>
      <c r="AA2360">
        <f t="shared" si="778"/>
        <v>1.1207640417704939E-5</v>
      </c>
      <c r="AB2360">
        <f t="shared" si="779"/>
        <v>0.99999927757019602</v>
      </c>
    </row>
    <row r="2361" spans="1:28" hidden="1" x14ac:dyDescent="0.2">
      <c r="A2361"/>
      <c r="B2361"/>
      <c r="C2361"/>
      <c r="D2361"/>
      <c r="E2361"/>
      <c r="F2361"/>
      <c r="G2361"/>
      <c r="H2361"/>
      <c r="I2361"/>
      <c r="J2361"/>
      <c r="K2361"/>
      <c r="L2361"/>
      <c r="M2361"/>
      <c r="N2361"/>
      <c r="O2361">
        <f t="shared" si="780"/>
        <v>40</v>
      </c>
      <c r="P2361" s="224">
        <v>3</v>
      </c>
      <c r="Q2361">
        <f t="shared" si="768"/>
        <v>1.2223269246195263E+107</v>
      </c>
      <c r="R2361">
        <f t="shared" si="769"/>
        <v>2.4815323469403527E+112</v>
      </c>
      <c r="S2361">
        <f t="shared" si="770"/>
        <v>4.925694102382405E-6</v>
      </c>
      <c r="T2361" s="225">
        <f t="shared" si="771"/>
        <v>0.99999963958334737</v>
      </c>
      <c r="U2361">
        <f t="shared" si="772"/>
        <v>1.9898345284503471E+106</v>
      </c>
      <c r="V2361">
        <f t="shared" si="773"/>
        <v>6.2038308673508291E+110</v>
      </c>
      <c r="W2361">
        <f t="shared" si="774"/>
        <v>3.2074287178303583E-5</v>
      </c>
      <c r="X2361" s="225">
        <f t="shared" si="775"/>
        <v>0.99999723401183138</v>
      </c>
      <c r="Y2361">
        <f t="shared" si="776"/>
        <v>3.7901610065721255E+105</v>
      </c>
      <c r="Z2361">
        <f t="shared" si="777"/>
        <v>3.1814517268466106E+109</v>
      </c>
      <c r="AA2361">
        <f t="shared" si="778"/>
        <v>1.191330666622704E-4</v>
      </c>
      <c r="AB2361">
        <f t="shared" si="779"/>
        <v>0.99998806992977829</v>
      </c>
    </row>
    <row r="2362" spans="1:28" hidden="1" x14ac:dyDescent="0.2">
      <c r="A2362"/>
      <c r="B2362"/>
      <c r="C2362"/>
      <c r="D2362"/>
      <c r="E2362"/>
      <c r="F2362"/>
      <c r="G2362"/>
      <c r="H2362"/>
      <c r="I2362"/>
      <c r="J2362"/>
      <c r="K2362"/>
      <c r="L2362"/>
      <c r="M2362"/>
      <c r="N2362"/>
      <c r="O2362">
        <f t="shared" si="780"/>
        <v>40</v>
      </c>
      <c r="P2362" s="224">
        <v>4</v>
      </c>
      <c r="Q2362">
        <f t="shared" si="768"/>
        <v>1.3445596170814576E+108</v>
      </c>
      <c r="R2362">
        <f t="shared" si="769"/>
        <v>2.4815323469403527E+112</v>
      </c>
      <c r="S2362">
        <f t="shared" si="770"/>
        <v>5.4182635126205593E-5</v>
      </c>
      <c r="T2362" s="225">
        <f t="shared" si="771"/>
        <v>0.99999471388924499</v>
      </c>
      <c r="U2362">
        <f t="shared" si="772"/>
        <v>1.8334903869292896E+107</v>
      </c>
      <c r="V2362">
        <f t="shared" si="773"/>
        <v>6.2038308673508291E+110</v>
      </c>
      <c r="W2362">
        <f t="shared" si="774"/>
        <v>2.9554164614294684E-4</v>
      </c>
      <c r="X2362" s="225">
        <f t="shared" si="775"/>
        <v>0.99996515972465305</v>
      </c>
      <c r="Y2362">
        <f t="shared" si="776"/>
        <v>2.9847517926755216E+106</v>
      </c>
      <c r="Z2362">
        <f t="shared" si="777"/>
        <v>3.1814517268466106E+109</v>
      </c>
      <c r="AA2362">
        <f t="shared" si="778"/>
        <v>9.3817289996537092E-4</v>
      </c>
      <c r="AB2362">
        <f t="shared" si="779"/>
        <v>0.99986893686311606</v>
      </c>
    </row>
    <row r="2363" spans="1:28" hidden="1" x14ac:dyDescent="0.2">
      <c r="A2363"/>
      <c r="B2363"/>
      <c r="C2363"/>
      <c r="D2363"/>
      <c r="E2363"/>
      <c r="F2363"/>
      <c r="G2363"/>
      <c r="H2363"/>
      <c r="I2363"/>
      <c r="J2363"/>
      <c r="K2363"/>
      <c r="L2363"/>
      <c r="M2363"/>
      <c r="N2363"/>
      <c r="O2363">
        <f t="shared" si="780"/>
        <v>40</v>
      </c>
      <c r="P2363" s="224">
        <v>5</v>
      </c>
      <c r="Q2363">
        <f t="shared" si="768"/>
        <v>1.2101036553733615E+109</v>
      </c>
      <c r="R2363">
        <f t="shared" si="769"/>
        <v>2.4815323469403527E+112</v>
      </c>
      <c r="S2363">
        <f t="shared" si="770"/>
        <v>4.8764371613587039E-4</v>
      </c>
      <c r="T2363" s="225">
        <f t="shared" si="771"/>
        <v>0.99994053125411875</v>
      </c>
      <c r="U2363">
        <f t="shared" si="772"/>
        <v>1.3445596170814576E+108</v>
      </c>
      <c r="V2363">
        <f t="shared" si="773"/>
        <v>6.2038308673508291E+110</v>
      </c>
      <c r="W2363">
        <f t="shared" si="774"/>
        <v>2.1673054050482424E-3</v>
      </c>
      <c r="X2363" s="225">
        <f t="shared" si="775"/>
        <v>0.99966961807851007</v>
      </c>
      <c r="Y2363">
        <f t="shared" si="776"/>
        <v>1.8334903869292896E+107</v>
      </c>
      <c r="Z2363">
        <f t="shared" si="777"/>
        <v>3.1814517268466106E+109</v>
      </c>
      <c r="AA2363">
        <f t="shared" si="778"/>
        <v>5.763062099787406E-3</v>
      </c>
      <c r="AB2363">
        <f t="shared" si="779"/>
        <v>0.99893076396315073</v>
      </c>
    </row>
    <row r="2364" spans="1:28" hidden="1" x14ac:dyDescent="0.2">
      <c r="A2364"/>
      <c r="B2364"/>
      <c r="C2364"/>
      <c r="D2364"/>
      <c r="E2364"/>
      <c r="F2364"/>
      <c r="G2364"/>
      <c r="H2364"/>
      <c r="I2364"/>
      <c r="J2364"/>
      <c r="K2364"/>
      <c r="L2364"/>
      <c r="M2364"/>
      <c r="N2364"/>
      <c r="O2364">
        <f t="shared" si="780"/>
        <v>40</v>
      </c>
      <c r="P2364" s="224">
        <v>6</v>
      </c>
      <c r="Q2364">
        <f t="shared" si="768"/>
        <v>9.2774613578619919E+109</v>
      </c>
      <c r="R2364">
        <f t="shared" si="769"/>
        <v>2.4815323469403527E+112</v>
      </c>
      <c r="S2364">
        <f t="shared" si="770"/>
        <v>3.7386018237081597E-3</v>
      </c>
      <c r="T2364" s="225">
        <f t="shared" si="771"/>
        <v>0.99945288753798289</v>
      </c>
      <c r="U2364">
        <f t="shared" si="772"/>
        <v>8.0673577024890759E+108</v>
      </c>
      <c r="V2364">
        <f t="shared" si="773"/>
        <v>6.2038308673508291E+110</v>
      </c>
      <c r="W2364">
        <f t="shared" si="774"/>
        <v>1.3003832430289986E-2</v>
      </c>
      <c r="X2364" s="225">
        <f t="shared" si="775"/>
        <v>0.99750231267346179</v>
      </c>
      <c r="Y2364">
        <f t="shared" si="776"/>
        <v>8.9637307805430483E+107</v>
      </c>
      <c r="Z2364">
        <f t="shared" si="777"/>
        <v>3.1814517268466106E+109</v>
      </c>
      <c r="AA2364">
        <f t="shared" si="778"/>
        <v>2.8174970265626861E-2</v>
      </c>
      <c r="AB2364">
        <f t="shared" si="779"/>
        <v>0.99316770186336334</v>
      </c>
    </row>
    <row r="2365" spans="1:28" hidden="1" x14ac:dyDescent="0.2">
      <c r="A2365"/>
      <c r="B2365"/>
      <c r="C2365"/>
      <c r="D2365"/>
      <c r="E2365"/>
      <c r="F2365"/>
      <c r="G2365"/>
      <c r="H2365"/>
      <c r="I2365"/>
      <c r="J2365"/>
      <c r="K2365"/>
      <c r="L2365"/>
      <c r="M2365"/>
      <c r="N2365"/>
      <c r="O2365">
        <f t="shared" si="780"/>
        <v>40</v>
      </c>
      <c r="P2365" s="224">
        <v>7</v>
      </c>
      <c r="Q2365">
        <f t="shared" si="768"/>
        <v>6.2291526259932565E+110</v>
      </c>
      <c r="R2365">
        <f t="shared" si="769"/>
        <v>2.4815323469403527E+112</v>
      </c>
      <c r="S2365">
        <f t="shared" si="770"/>
        <v>2.510204081632704E-2</v>
      </c>
      <c r="T2365" s="225">
        <f t="shared" si="771"/>
        <v>0.99571428571427478</v>
      </c>
      <c r="U2365">
        <f t="shared" si="772"/>
        <v>3.97605486765514E+109</v>
      </c>
      <c r="V2365">
        <f t="shared" si="773"/>
        <v>6.2038308673508291E+110</v>
      </c>
      <c r="W2365">
        <f t="shared" si="774"/>
        <v>6.4090316977854722E-2</v>
      </c>
      <c r="X2365" s="225">
        <f t="shared" si="775"/>
        <v>0.98449848024317177</v>
      </c>
      <c r="Y2365">
        <f t="shared" si="776"/>
        <v>3.4574390153524616E+108</v>
      </c>
      <c r="Z2365">
        <f t="shared" si="777"/>
        <v>3.1814517268466106E+109</v>
      </c>
      <c r="AA2365">
        <f t="shared" si="778"/>
        <v>0.10867488531027952</v>
      </c>
      <c r="AB2365">
        <f t="shared" si="779"/>
        <v>0.96499273159773646</v>
      </c>
    </row>
    <row r="2366" spans="1:28" hidden="1" x14ac:dyDescent="0.2">
      <c r="A2366"/>
      <c r="B2366"/>
      <c r="C2366"/>
      <c r="D2366"/>
      <c r="E2366"/>
      <c r="F2366"/>
      <c r="G2366"/>
      <c r="H2366"/>
      <c r="I2366"/>
      <c r="J2366"/>
      <c r="K2366"/>
      <c r="L2366"/>
      <c r="M2366"/>
      <c r="N2366"/>
      <c r="O2366">
        <f t="shared" si="780"/>
        <v>40</v>
      </c>
      <c r="P2366" s="224">
        <v>8</v>
      </c>
      <c r="Q2366">
        <f t="shared" si="768"/>
        <v>3.7374915755958666E+111</v>
      </c>
      <c r="R2366">
        <f t="shared" si="769"/>
        <v>2.4815323469403527E+112</v>
      </c>
      <c r="S2366">
        <f t="shared" si="770"/>
        <v>0.15061224489795871</v>
      </c>
      <c r="T2366" s="225">
        <f t="shared" si="771"/>
        <v>0.97061224489794773</v>
      </c>
      <c r="U2366">
        <f t="shared" si="772"/>
        <v>1.5572881564983141E+110</v>
      </c>
      <c r="V2366">
        <f t="shared" si="773"/>
        <v>6.2038308673508291E+110</v>
      </c>
      <c r="W2366">
        <f t="shared" si="774"/>
        <v>0.25102040816327253</v>
      </c>
      <c r="X2366" s="225">
        <f t="shared" si="775"/>
        <v>0.92040816326531705</v>
      </c>
      <c r="Y2366">
        <f t="shared" si="776"/>
        <v>9.9401371691378499E+108</v>
      </c>
      <c r="Z2366">
        <f t="shared" si="777"/>
        <v>3.1814517268466106E+109</v>
      </c>
      <c r="AA2366">
        <f t="shared" si="778"/>
        <v>0.31244029526703865</v>
      </c>
      <c r="AB2366">
        <f t="shared" si="779"/>
        <v>0.856317846287457</v>
      </c>
    </row>
    <row r="2367" spans="1:28" hidden="1" x14ac:dyDescent="0.2">
      <c r="A2367"/>
      <c r="B2367"/>
      <c r="C2367"/>
      <c r="D2367"/>
      <c r="E2367"/>
      <c r="F2367"/>
      <c r="G2367"/>
      <c r="H2367"/>
      <c r="I2367"/>
      <c r="J2367"/>
      <c r="K2367"/>
      <c r="L2367"/>
      <c r="M2367"/>
      <c r="N2367"/>
      <c r="O2367">
        <f t="shared" si="780"/>
        <v>40</v>
      </c>
      <c r="P2367" s="224">
        <v>9</v>
      </c>
      <c r="Q2367">
        <f t="shared" si="768"/>
        <v>2.0348565244910622E+112</v>
      </c>
      <c r="R2367">
        <f t="shared" si="769"/>
        <v>2.4815323469403527E+112</v>
      </c>
      <c r="S2367">
        <f t="shared" si="770"/>
        <v>0.81999999999998907</v>
      </c>
      <c r="T2367" s="225">
        <f t="shared" si="771"/>
        <v>0.81999999999998907</v>
      </c>
      <c r="U2367">
        <f t="shared" si="772"/>
        <v>4.1527684173287409E+110</v>
      </c>
      <c r="V2367">
        <f t="shared" si="773"/>
        <v>6.2038308673508291E+110</v>
      </c>
      <c r="W2367">
        <f t="shared" si="774"/>
        <v>0.66938775510204451</v>
      </c>
      <c r="X2367" s="225">
        <f t="shared" si="775"/>
        <v>0.66938775510204451</v>
      </c>
      <c r="Y2367">
        <f t="shared" si="776"/>
        <v>1.7303201738870157E+109</v>
      </c>
      <c r="Z2367">
        <f t="shared" si="777"/>
        <v>3.1814517268466106E+109</v>
      </c>
      <c r="AA2367">
        <f t="shared" si="778"/>
        <v>0.54387755102041835</v>
      </c>
      <c r="AB2367">
        <f t="shared" si="779"/>
        <v>0.54387755102041835</v>
      </c>
    </row>
    <row r="2368" spans="1:28" hidden="1" x14ac:dyDescent="0.2">
      <c r="A2368"/>
      <c r="B2368"/>
      <c r="C2368"/>
      <c r="D2368"/>
      <c r="E2368"/>
      <c r="F2368"/>
      <c r="G2368"/>
      <c r="H2368"/>
      <c r="I2368"/>
      <c r="J2368"/>
      <c r="K2368"/>
      <c r="L2368"/>
      <c r="M2368"/>
      <c r="N2368"/>
      <c r="O2368">
        <f t="shared" si="780"/>
        <v>40</v>
      </c>
      <c r="P2368" s="224">
        <v>10</v>
      </c>
      <c r="Q2368">
        <f t="shared" si="768"/>
        <v>0</v>
      </c>
      <c r="R2368">
        <f t="shared" si="769"/>
        <v>2.4815323469403527E+112</v>
      </c>
      <c r="S2368">
        <f t="shared" si="770"/>
        <v>0</v>
      </c>
      <c r="T2368" s="225">
        <f t="shared" si="771"/>
        <v>0</v>
      </c>
      <c r="U2368">
        <f t="shared" si="772"/>
        <v>0</v>
      </c>
      <c r="V2368">
        <f t="shared" si="773"/>
        <v>6.2038308673508291E+110</v>
      </c>
      <c r="W2368">
        <f t="shared" si="774"/>
        <v>0</v>
      </c>
      <c r="X2368" s="225">
        <f t="shared" si="775"/>
        <v>0</v>
      </c>
      <c r="Y2368">
        <f t="shared" si="776"/>
        <v>0</v>
      </c>
      <c r="Z2368">
        <f t="shared" si="777"/>
        <v>3.1814517268466106E+109</v>
      </c>
      <c r="AA2368">
        <f t="shared" si="778"/>
        <v>0</v>
      </c>
      <c r="AB2368">
        <f t="shared" si="779"/>
        <v>0</v>
      </c>
    </row>
    <row r="2369" spans="1:28" hidden="1" x14ac:dyDescent="0.2">
      <c r="A2369"/>
      <c r="B2369"/>
      <c r="C2369"/>
      <c r="D2369"/>
      <c r="E2369"/>
      <c r="F2369"/>
      <c r="G2369"/>
      <c r="H2369"/>
      <c r="I2369"/>
      <c r="J2369"/>
      <c r="K2369"/>
      <c r="L2369"/>
      <c r="M2369"/>
      <c r="N2369"/>
      <c r="O2369">
        <f t="shared" si="780"/>
        <v>40</v>
      </c>
      <c r="P2369" s="224">
        <v>11</v>
      </c>
      <c r="Q2369">
        <f t="shared" si="768"/>
        <v>0</v>
      </c>
      <c r="R2369">
        <f t="shared" si="769"/>
        <v>2.4815323469403527E+112</v>
      </c>
      <c r="S2369">
        <f t="shared" si="770"/>
        <v>0</v>
      </c>
      <c r="T2369" s="225">
        <v>0</v>
      </c>
      <c r="U2369">
        <f t="shared" si="772"/>
        <v>0</v>
      </c>
      <c r="V2369">
        <f t="shared" si="773"/>
        <v>6.2038308673508291E+110</v>
      </c>
      <c r="W2369">
        <f t="shared" si="774"/>
        <v>0</v>
      </c>
      <c r="X2369" s="225">
        <v>0</v>
      </c>
      <c r="Y2369">
        <f t="shared" si="776"/>
        <v>0</v>
      </c>
      <c r="Z2369">
        <f t="shared" si="777"/>
        <v>3.1814517268466106E+109</v>
      </c>
      <c r="AA2369">
        <f t="shared" si="778"/>
        <v>0</v>
      </c>
      <c r="AB2369">
        <v>0</v>
      </c>
    </row>
    <row r="2370" spans="1:28" hidden="1" x14ac:dyDescent="0.2">
      <c r="A2370"/>
      <c r="B2370"/>
      <c r="C2370"/>
      <c r="D2370"/>
      <c r="E2370"/>
      <c r="F2370"/>
      <c r="G2370"/>
      <c r="H2370"/>
      <c r="I2370"/>
      <c r="J2370"/>
      <c r="K2370"/>
      <c r="L2370"/>
      <c r="M2370"/>
      <c r="N2370"/>
      <c r="O2370"/>
      <c r="P2370"/>
      <c r="Q2370"/>
      <c r="R2370"/>
      <c r="S2370"/>
      <c r="T2370"/>
      <c r="U2370"/>
      <c r="V2370"/>
      <c r="W2370"/>
      <c r="X2370"/>
      <c r="Y2370"/>
      <c r="Z2370"/>
      <c r="AA2370"/>
      <c r="AB2370"/>
    </row>
    <row r="2371" spans="1:28" hidden="1" x14ac:dyDescent="0.2">
      <c r="A2371"/>
      <c r="B2371"/>
      <c r="C2371"/>
      <c r="D2371"/>
      <c r="E2371"/>
      <c r="F2371"/>
      <c r="G2371"/>
      <c r="H2371"/>
      <c r="I2371"/>
      <c r="J2371"/>
      <c r="K2371"/>
      <c r="L2371"/>
      <c r="M2371"/>
      <c r="N2371"/>
      <c r="O2371" s="61" t="s">
        <v>85</v>
      </c>
      <c r="P2371"/>
      <c r="Q2371" s="62" t="s">
        <v>33</v>
      </c>
      <c r="R2371" s="62"/>
      <c r="S2371" s="62"/>
      <c r="T2371" s="225" t="s">
        <v>37</v>
      </c>
      <c r="U2371" s="62" t="s">
        <v>34</v>
      </c>
      <c r="V2371" s="62"/>
      <c r="W2371" s="62"/>
      <c r="X2371" s="225" t="s">
        <v>37</v>
      </c>
      <c r="Y2371" s="62" t="s">
        <v>35</v>
      </c>
      <c r="Z2371" s="62"/>
      <c r="AA2371" s="62"/>
      <c r="AB2371" s="62" t="s">
        <v>37</v>
      </c>
    </row>
    <row r="2372" spans="1:28" hidden="1" x14ac:dyDescent="0.2">
      <c r="A2372"/>
      <c r="B2372"/>
      <c r="C2372"/>
      <c r="D2372"/>
      <c r="E2372"/>
      <c r="F2372"/>
      <c r="G2372"/>
      <c r="H2372"/>
      <c r="I2372"/>
      <c r="J2372"/>
      <c r="K2372"/>
      <c r="L2372"/>
      <c r="M2372"/>
      <c r="N2372"/>
      <c r="O2372" t="s">
        <v>38</v>
      </c>
      <c r="P2372" t="s">
        <v>42</v>
      </c>
      <c r="Q2372" s="63" t="s">
        <v>43</v>
      </c>
      <c r="R2372" s="63" t="s">
        <v>44</v>
      </c>
      <c r="S2372" s="63" t="s">
        <v>45</v>
      </c>
      <c r="T2372" s="227" t="s">
        <v>40</v>
      </c>
      <c r="U2372" s="63" t="s">
        <v>43</v>
      </c>
      <c r="V2372" s="63" t="s">
        <v>44</v>
      </c>
      <c r="W2372" s="63" t="s">
        <v>45</v>
      </c>
      <c r="X2372" s="227" t="s">
        <v>40</v>
      </c>
      <c r="Y2372" s="63" t="s">
        <v>43</v>
      </c>
      <c r="Z2372" s="63" t="s">
        <v>44</v>
      </c>
      <c r="AA2372" s="63" t="s">
        <v>45</v>
      </c>
      <c r="AB2372" s="63" t="s">
        <v>40</v>
      </c>
    </row>
    <row r="2373" spans="1:28" hidden="1" x14ac:dyDescent="0.2">
      <c r="A2373"/>
      <c r="B2373"/>
      <c r="C2373"/>
      <c r="D2373"/>
      <c r="E2373"/>
      <c r="F2373"/>
      <c r="G2373"/>
      <c r="H2373"/>
      <c r="I2373"/>
      <c r="J2373"/>
      <c r="K2373"/>
      <c r="L2373"/>
      <c r="M2373"/>
      <c r="N2373"/>
      <c r="O2373">
        <v>41</v>
      </c>
      <c r="P2373" s="224">
        <v>0</v>
      </c>
      <c r="Q2373">
        <f t="shared" ref="Q2373:Q2382" si="781">IF(P2373&lt;=($B$8-O2373),EXP(GAMMALN(O2373+$C$9+$C$11))*COMBIN($B$8-O2373,P2373)*EXP(GAMMALN(P2373+O2373+$C$9))*EXP(GAMMALN($B$8-O2373-P2373+$C$11)),0)</f>
        <v>1.8950805032860526E+105</v>
      </c>
      <c r="R2373">
        <f t="shared" ref="R2373:R2382" si="782">EXP(GAMMALN(O2373+$C$9))*EXP(GAMMALN($C$11))*EXP(GAMMALN($B$8+$C$9+$C$11))</f>
        <v>1.0174282622455385E+114</v>
      </c>
      <c r="S2373">
        <f t="shared" ref="S2373:S2382" si="783">Q2373/R2373</f>
        <v>1.8626183030373772E-9</v>
      </c>
      <c r="T2373" s="225">
        <f t="shared" ref="T2373:T2381" si="784">IF(T2374=0,S2373,T2374+S2373)</f>
        <v>0.99999999999998901</v>
      </c>
      <c r="U2373">
        <f t="shared" ref="U2373:U2382" si="785">IF(P2373&lt;=($B$8-O2373),EXP(GAMMALN(O2373+$C$9+$C$11))*COMBIN($B$8-O2373,P2373)*EXP(GAMMALN(P2373+O2373-1+$C$9))*EXP(GAMMALN($B$8-O2373+1-P2373+$C$11)),0)</f>
        <v>4.1599328120913555E+104</v>
      </c>
      <c r="V2373">
        <f t="shared" ref="V2373:V2382" si="786">EXP(GAMMALN(O2373-1+$C$9))*EXP(GAMMALN($C$11+1))*EXP(GAMMALN($B$8+$C$9+$C$11))</f>
        <v>2.4815323469403527E+112</v>
      </c>
      <c r="W2373">
        <f t="shared" ref="W2373:W2382" si="787">U2373/V2373</f>
        <v>1.6763564727336379E-8</v>
      </c>
      <c r="X2373" s="225">
        <f t="shared" ref="X2373:X2381" si="788">IF(X2374=0,W2373,X2374+W2373)</f>
        <v>0.99999999999999678</v>
      </c>
      <c r="Y2373">
        <f t="shared" ref="Y2373:Y2382" si="789">IF(P2373&lt;=($B$8-O2373),EXP(GAMMALN(O2373+$C$9+$C$11))*COMBIN($B$8-O2373,P2373)*EXP(GAMMALN(P2373+O2373-2+$C$9))*EXP(GAMMALN($B$8-O2373+2-P2373+$C$11)),0)</f>
        <v>1.0399832030228312E+104</v>
      </c>
      <c r="Z2373">
        <f t="shared" ref="Z2373:Z2382" si="790">EXP(GAMMALN(O2373-2+$C$9))*EXP(GAMMALN($C$11+2))*EXP(GAMMALN($B$8+$C$9+$C$11))</f>
        <v>1.2407661734701658E+111</v>
      </c>
      <c r="AA2373">
        <f t="shared" ref="AA2373:AA2382" si="791">Y2373/Z2373</f>
        <v>8.3817823636681986E-8</v>
      </c>
      <c r="AB2373">
        <f t="shared" ref="AB2373:AB2381" si="792">IF(AB2374=0,AA2373,AB2374+AA2373)</f>
        <v>1.0000000000000142</v>
      </c>
    </row>
    <row r="2374" spans="1:28" hidden="1" x14ac:dyDescent="0.2">
      <c r="A2374"/>
      <c r="B2374"/>
      <c r="C2374"/>
      <c r="D2374"/>
      <c r="E2374"/>
      <c r="F2374"/>
      <c r="G2374"/>
      <c r="H2374"/>
      <c r="I2374"/>
      <c r="J2374"/>
      <c r="K2374"/>
      <c r="L2374"/>
      <c r="M2374"/>
      <c r="N2374"/>
      <c r="O2374">
        <f t="shared" ref="O2374:O2382" si="793">O2373</f>
        <v>41</v>
      </c>
      <c r="P2374" s="224">
        <v>1</v>
      </c>
      <c r="Q2374">
        <f t="shared" si="781"/>
        <v>7.9593381138013459E+106</v>
      </c>
      <c r="R2374">
        <f t="shared" si="782"/>
        <v>1.0174282622455385E+114</v>
      </c>
      <c r="S2374">
        <f t="shared" si="783"/>
        <v>7.8229968727569111E-8</v>
      </c>
      <c r="T2374" s="225">
        <f t="shared" si="784"/>
        <v>0.99999999813737073</v>
      </c>
      <c r="U2374">
        <f t="shared" si="785"/>
        <v>1.5160644026288421E+106</v>
      </c>
      <c r="V2374">
        <f t="shared" si="786"/>
        <v>2.4815323469403527E+112</v>
      </c>
      <c r="W2374">
        <f t="shared" si="787"/>
        <v>6.1093880339625608E-7</v>
      </c>
      <c r="X2374" s="225">
        <f t="shared" si="788"/>
        <v>0.99999998323643202</v>
      </c>
      <c r="Y2374">
        <f t="shared" si="789"/>
        <v>3.3279462496730844E+105</v>
      </c>
      <c r="Z2374">
        <f t="shared" si="790"/>
        <v>1.2407661734701658E+111</v>
      </c>
      <c r="AA2374">
        <f t="shared" si="791"/>
        <v>2.682170356373843E-6</v>
      </c>
      <c r="AB2374">
        <f t="shared" si="792"/>
        <v>0.99999991618219053</v>
      </c>
    </row>
    <row r="2375" spans="1:28" hidden="1" x14ac:dyDescent="0.2">
      <c r="A2375"/>
      <c r="B2375"/>
      <c r="C2375"/>
      <c r="D2375"/>
      <c r="E2375"/>
      <c r="F2375"/>
      <c r="G2375"/>
      <c r="H2375"/>
      <c r="I2375"/>
      <c r="J2375"/>
      <c r="K2375"/>
      <c r="L2375"/>
      <c r="M2375"/>
      <c r="N2375"/>
      <c r="O2375">
        <f t="shared" si="793"/>
        <v>41</v>
      </c>
      <c r="P2375" s="224">
        <v>2</v>
      </c>
      <c r="Q2375">
        <f t="shared" si="781"/>
        <v>1.7112576944673275E+108</v>
      </c>
      <c r="R2375">
        <f t="shared" si="782"/>
        <v>1.0174282622455385E+114</v>
      </c>
      <c r="S2375">
        <f t="shared" si="783"/>
        <v>1.6819443276427732E-6</v>
      </c>
      <c r="T2375" s="225">
        <f t="shared" si="784"/>
        <v>0.999999919907402</v>
      </c>
      <c r="U2375">
        <f t="shared" si="785"/>
        <v>2.7857683398304712E+107</v>
      </c>
      <c r="V2375">
        <f t="shared" si="786"/>
        <v>2.4815323469403527E+112</v>
      </c>
      <c r="W2375">
        <f t="shared" si="787"/>
        <v>1.1226000512406101E-5</v>
      </c>
      <c r="X2375" s="225">
        <f t="shared" si="788"/>
        <v>0.99999937229762859</v>
      </c>
      <c r="Y2375">
        <f t="shared" si="789"/>
        <v>5.3062254092009462E+106</v>
      </c>
      <c r="Z2375">
        <f t="shared" si="790"/>
        <v>1.2407661734701658E+111</v>
      </c>
      <c r="AA2375">
        <f t="shared" si="791"/>
        <v>4.2765716237738282E-5</v>
      </c>
      <c r="AB2375">
        <f t="shared" si="792"/>
        <v>0.99999723401183416</v>
      </c>
    </row>
    <row r="2376" spans="1:28" hidden="1" x14ac:dyDescent="0.2">
      <c r="A2376"/>
      <c r="B2376"/>
      <c r="C2376"/>
      <c r="D2376"/>
      <c r="E2376"/>
      <c r="F2376"/>
      <c r="G2376"/>
      <c r="H2376"/>
      <c r="I2376"/>
      <c r="J2376"/>
      <c r="K2376"/>
      <c r="L2376"/>
      <c r="M2376"/>
      <c r="N2376"/>
      <c r="O2376">
        <f t="shared" si="793"/>
        <v>41</v>
      </c>
      <c r="P2376" s="224">
        <v>3</v>
      </c>
      <c r="Q2376">
        <f t="shared" si="781"/>
        <v>2.5098446185520398E+109</v>
      </c>
      <c r="R2376">
        <f t="shared" si="782"/>
        <v>1.0174282622455385E+114</v>
      </c>
      <c r="S2376">
        <f t="shared" si="783"/>
        <v>2.4668516805426943E-5</v>
      </c>
      <c r="T2376" s="225">
        <f t="shared" si="784"/>
        <v>0.99999823796307441</v>
      </c>
      <c r="U2376">
        <f t="shared" si="785"/>
        <v>3.422515388934655E+108</v>
      </c>
      <c r="V2376">
        <f t="shared" si="786"/>
        <v>2.4815323469403527E+112</v>
      </c>
      <c r="W2376">
        <f t="shared" si="787"/>
        <v>1.3791943486670657E-4</v>
      </c>
      <c r="X2376" s="225">
        <f t="shared" si="788"/>
        <v>0.99998814629711619</v>
      </c>
      <c r="Y2376">
        <f t="shared" si="789"/>
        <v>5.5715366796609423E+107</v>
      </c>
      <c r="Z2376">
        <f t="shared" si="790"/>
        <v>1.2407661734701658E+111</v>
      </c>
      <c r="AA2376">
        <f t="shared" si="791"/>
        <v>4.4904002049624782E-4</v>
      </c>
      <c r="AB2376">
        <f t="shared" si="792"/>
        <v>0.99995446829559642</v>
      </c>
    </row>
    <row r="2377" spans="1:28" hidden="1" x14ac:dyDescent="0.2">
      <c r="A2377"/>
      <c r="B2377"/>
      <c r="C2377"/>
      <c r="D2377"/>
      <c r="E2377"/>
      <c r="F2377"/>
      <c r="G2377"/>
      <c r="H2377"/>
      <c r="I2377"/>
      <c r="J2377"/>
      <c r="K2377"/>
      <c r="L2377"/>
      <c r="M2377"/>
      <c r="N2377"/>
      <c r="O2377">
        <f t="shared" si="793"/>
        <v>41</v>
      </c>
      <c r="P2377" s="224">
        <v>4</v>
      </c>
      <c r="Q2377">
        <f t="shared" si="781"/>
        <v>2.8235751958711605E+110</v>
      </c>
      <c r="R2377">
        <f t="shared" si="782"/>
        <v>1.0174282622455385E+114</v>
      </c>
      <c r="S2377">
        <f t="shared" si="783"/>
        <v>2.775208140610645E-4</v>
      </c>
      <c r="T2377" s="225">
        <f t="shared" si="784"/>
        <v>0.99997356944626903</v>
      </c>
      <c r="U2377">
        <f t="shared" si="785"/>
        <v>3.1373057731900499E+109</v>
      </c>
      <c r="V2377">
        <f t="shared" si="786"/>
        <v>2.4815323469403527E+112</v>
      </c>
      <c r="W2377">
        <f t="shared" si="787"/>
        <v>1.2642614862781233E-3</v>
      </c>
      <c r="X2377" s="225">
        <f t="shared" si="788"/>
        <v>0.99985022686224945</v>
      </c>
      <c r="Y2377">
        <f t="shared" si="789"/>
        <v>4.2781442361683182E+108</v>
      </c>
      <c r="Z2377">
        <f t="shared" si="790"/>
        <v>1.2407661734701658E+111</v>
      </c>
      <c r="AA2377">
        <f t="shared" si="791"/>
        <v>3.4479858716676935E-3</v>
      </c>
      <c r="AB2377">
        <f t="shared" si="792"/>
        <v>0.99950542827510014</v>
      </c>
    </row>
    <row r="2378" spans="1:28" hidden="1" x14ac:dyDescent="0.2">
      <c r="A2378"/>
      <c r="B2378"/>
      <c r="C2378"/>
      <c r="D2378"/>
      <c r="E2378"/>
      <c r="F2378"/>
      <c r="G2378"/>
      <c r="H2378"/>
      <c r="I2378"/>
      <c r="J2378"/>
      <c r="K2378"/>
      <c r="L2378"/>
      <c r="M2378"/>
      <c r="N2378"/>
      <c r="O2378">
        <f t="shared" si="793"/>
        <v>41</v>
      </c>
      <c r="P2378" s="224">
        <v>5</v>
      </c>
      <c r="Q2378">
        <f t="shared" si="781"/>
        <v>2.5976891802013438E+111</v>
      </c>
      <c r="R2378">
        <f t="shared" si="782"/>
        <v>1.0174282622455385E+114</v>
      </c>
      <c r="S2378">
        <f t="shared" si="783"/>
        <v>2.5531914893616716E-3</v>
      </c>
      <c r="T2378" s="225">
        <f t="shared" si="784"/>
        <v>0.99969604863220796</v>
      </c>
      <c r="U2378">
        <f t="shared" si="785"/>
        <v>2.2588601566969287E+110</v>
      </c>
      <c r="V2378">
        <f t="shared" si="786"/>
        <v>2.4815323469403527E+112</v>
      </c>
      <c r="W2378">
        <f t="shared" si="787"/>
        <v>9.1026827012028622E-3</v>
      </c>
      <c r="X2378" s="225">
        <f t="shared" si="788"/>
        <v>0.99858596537597133</v>
      </c>
      <c r="Y2378">
        <f t="shared" si="789"/>
        <v>2.5098446185520398E+109</v>
      </c>
      <c r="Z2378">
        <f t="shared" si="790"/>
        <v>1.2407661734701658E+111</v>
      </c>
      <c r="AA2378">
        <f t="shared" si="791"/>
        <v>2.0228183780450146E-2</v>
      </c>
      <c r="AB2378">
        <f t="shared" si="792"/>
        <v>0.99605744240343241</v>
      </c>
    </row>
    <row r="2379" spans="1:28" hidden="1" x14ac:dyDescent="0.2">
      <c r="A2379"/>
      <c r="B2379"/>
      <c r="C2379"/>
      <c r="D2379"/>
      <c r="E2379"/>
      <c r="F2379"/>
      <c r="G2379"/>
      <c r="H2379"/>
      <c r="I2379"/>
      <c r="J2379"/>
      <c r="K2379"/>
      <c r="L2379"/>
      <c r="M2379"/>
      <c r="N2379"/>
      <c r="O2379">
        <f t="shared" si="793"/>
        <v>41</v>
      </c>
      <c r="P2379" s="224">
        <v>6</v>
      </c>
      <c r="Q2379">
        <f t="shared" si="781"/>
        <v>2.034856524491119E+112</v>
      </c>
      <c r="R2379">
        <f t="shared" si="782"/>
        <v>1.0174282622455385E+114</v>
      </c>
      <c r="S2379">
        <f t="shared" si="783"/>
        <v>2.0000000000000413E-2</v>
      </c>
      <c r="T2379" s="225">
        <f t="shared" si="784"/>
        <v>0.99714285714284634</v>
      </c>
      <c r="U2379">
        <f t="shared" si="785"/>
        <v>1.2988445901006719E+111</v>
      </c>
      <c r="V2379">
        <f t="shared" si="786"/>
        <v>2.4815323469403527E+112</v>
      </c>
      <c r="W2379">
        <f t="shared" si="787"/>
        <v>5.2340425531913953E-2</v>
      </c>
      <c r="X2379" s="225">
        <f t="shared" si="788"/>
        <v>0.98948328267476848</v>
      </c>
      <c r="Y2379">
        <f t="shared" si="789"/>
        <v>1.1294300783484643E+110</v>
      </c>
      <c r="Z2379">
        <f t="shared" si="790"/>
        <v>1.2407661734701658E+111</v>
      </c>
      <c r="AA2379">
        <f t="shared" si="791"/>
        <v>9.1026827012029396E-2</v>
      </c>
      <c r="AB2379">
        <f t="shared" si="792"/>
        <v>0.97582925862298231</v>
      </c>
    </row>
    <row r="2380" spans="1:28" hidden="1" x14ac:dyDescent="0.2">
      <c r="A2380"/>
      <c r="B2380"/>
      <c r="C2380"/>
      <c r="D2380"/>
      <c r="E2380"/>
      <c r="F2380"/>
      <c r="G2380"/>
      <c r="H2380"/>
      <c r="I2380"/>
      <c r="J2380"/>
      <c r="K2380"/>
      <c r="L2380"/>
      <c r="M2380"/>
      <c r="N2380"/>
      <c r="O2380">
        <f t="shared" si="793"/>
        <v>41</v>
      </c>
      <c r="P2380" s="224">
        <v>7</v>
      </c>
      <c r="Q2380">
        <f t="shared" si="781"/>
        <v>1.3953301882224491E+113</v>
      </c>
      <c r="R2380">
        <f t="shared" si="782"/>
        <v>1.0174282622455385E+114</v>
      </c>
      <c r="S2380">
        <f t="shared" si="783"/>
        <v>0.13714285714285679</v>
      </c>
      <c r="T2380" s="225">
        <f t="shared" si="784"/>
        <v>0.97714285714284588</v>
      </c>
      <c r="U2380">
        <f t="shared" si="785"/>
        <v>5.8138757842603402E+111</v>
      </c>
      <c r="V2380">
        <f t="shared" si="786"/>
        <v>2.4815323469403527E+112</v>
      </c>
      <c r="W2380">
        <f t="shared" si="787"/>
        <v>0.23428571428571773</v>
      </c>
      <c r="X2380" s="225">
        <f t="shared" si="788"/>
        <v>0.9371428571428545</v>
      </c>
      <c r="Y2380">
        <f t="shared" si="789"/>
        <v>3.7109845431447767E+110</v>
      </c>
      <c r="Z2380">
        <f t="shared" si="790"/>
        <v>1.2407661734701658E+111</v>
      </c>
      <c r="AA2380">
        <f t="shared" si="791"/>
        <v>0.29908814589665367</v>
      </c>
      <c r="AB2380">
        <f t="shared" si="792"/>
        <v>0.88480243161095296</v>
      </c>
    </row>
    <row r="2381" spans="1:28" hidden="1" x14ac:dyDescent="0.2">
      <c r="A2381"/>
      <c r="B2381"/>
      <c r="C2381"/>
      <c r="D2381"/>
      <c r="E2381"/>
      <c r="F2381"/>
      <c r="G2381"/>
      <c r="H2381"/>
      <c r="I2381"/>
      <c r="J2381"/>
      <c r="K2381"/>
      <c r="L2381"/>
      <c r="M2381"/>
      <c r="N2381"/>
      <c r="O2381">
        <f t="shared" si="793"/>
        <v>41</v>
      </c>
      <c r="P2381" s="224">
        <v>8</v>
      </c>
      <c r="Q2381">
        <f t="shared" si="781"/>
        <v>8.5463974028624123E+113</v>
      </c>
      <c r="R2381">
        <f t="shared" si="782"/>
        <v>1.0174282622455385E+114</v>
      </c>
      <c r="S2381">
        <f t="shared" si="783"/>
        <v>0.83999999999998909</v>
      </c>
      <c r="T2381" s="225">
        <f t="shared" si="784"/>
        <v>0.83999999999998909</v>
      </c>
      <c r="U2381">
        <f t="shared" si="785"/>
        <v>1.7441627352780614E+112</v>
      </c>
      <c r="V2381">
        <f t="shared" si="786"/>
        <v>2.4815323469403527E+112</v>
      </c>
      <c r="W2381">
        <f t="shared" si="787"/>
        <v>0.70285714285713674</v>
      </c>
      <c r="X2381" s="225">
        <f t="shared" si="788"/>
        <v>0.70285714285713674</v>
      </c>
      <c r="Y2381">
        <f t="shared" si="789"/>
        <v>7.2673447303254252E+110</v>
      </c>
      <c r="Z2381">
        <f t="shared" si="790"/>
        <v>1.2407661734701658E+111</v>
      </c>
      <c r="AA2381">
        <f t="shared" si="791"/>
        <v>0.58571428571429929</v>
      </c>
      <c r="AB2381">
        <f t="shared" si="792"/>
        <v>0.58571428571429929</v>
      </c>
    </row>
    <row r="2382" spans="1:28" hidden="1" x14ac:dyDescent="0.2">
      <c r="A2382"/>
      <c r="B2382"/>
      <c r="C2382"/>
      <c r="D2382"/>
      <c r="E2382"/>
      <c r="F2382"/>
      <c r="G2382"/>
      <c r="H2382"/>
      <c r="I2382"/>
      <c r="J2382"/>
      <c r="K2382"/>
      <c r="L2382"/>
      <c r="M2382"/>
      <c r="N2382"/>
      <c r="O2382">
        <f t="shared" si="793"/>
        <v>41</v>
      </c>
      <c r="P2382" s="224">
        <v>9</v>
      </c>
      <c r="Q2382">
        <f t="shared" si="781"/>
        <v>0</v>
      </c>
      <c r="R2382">
        <f t="shared" si="782"/>
        <v>1.0174282622455385E+114</v>
      </c>
      <c r="S2382">
        <f t="shared" si="783"/>
        <v>0</v>
      </c>
      <c r="T2382" s="225">
        <f>S2382</f>
        <v>0</v>
      </c>
      <c r="U2382">
        <f t="shared" si="785"/>
        <v>0</v>
      </c>
      <c r="V2382">
        <f t="shared" si="786"/>
        <v>2.4815323469403527E+112</v>
      </c>
      <c r="W2382">
        <f t="shared" si="787"/>
        <v>0</v>
      </c>
      <c r="X2382" s="225">
        <f>W2382</f>
        <v>0</v>
      </c>
      <c r="Y2382">
        <f t="shared" si="789"/>
        <v>0</v>
      </c>
      <c r="Z2382">
        <f t="shared" si="790"/>
        <v>1.2407661734701658E+111</v>
      </c>
      <c r="AA2382">
        <f t="shared" si="791"/>
        <v>0</v>
      </c>
      <c r="AB2382">
        <f>AA2382</f>
        <v>0</v>
      </c>
    </row>
    <row r="2383" spans="1:28" hidden="1" x14ac:dyDescent="0.2">
      <c r="A2383"/>
      <c r="B2383"/>
      <c r="C2383"/>
      <c r="D2383"/>
      <c r="E2383"/>
      <c r="F2383"/>
      <c r="G2383"/>
      <c r="H2383"/>
      <c r="I2383"/>
      <c r="J2383"/>
      <c r="K2383"/>
      <c r="L2383"/>
      <c r="M2383"/>
      <c r="N2383"/>
      <c r="O2383"/>
      <c r="P2383" s="224"/>
      <c r="Q2383"/>
      <c r="R2383"/>
      <c r="S2383"/>
      <c r="T2383" s="225"/>
      <c r="U2383"/>
      <c r="V2383"/>
      <c r="W2383"/>
      <c r="X2383" s="225"/>
      <c r="Y2383"/>
      <c r="Z2383"/>
      <c r="AA2383"/>
      <c r="AB2383"/>
    </row>
    <row r="2384" spans="1:28" hidden="1" x14ac:dyDescent="0.2">
      <c r="A2384"/>
      <c r="B2384"/>
      <c r="C2384"/>
      <c r="D2384"/>
      <c r="E2384"/>
      <c r="F2384"/>
      <c r="G2384"/>
      <c r="H2384"/>
      <c r="I2384"/>
      <c r="J2384"/>
      <c r="K2384"/>
      <c r="L2384"/>
      <c r="M2384"/>
      <c r="N2384"/>
      <c r="O2384" s="61" t="s">
        <v>86</v>
      </c>
      <c r="P2384"/>
      <c r="Q2384" s="62" t="s">
        <v>33</v>
      </c>
      <c r="R2384" s="62"/>
      <c r="S2384" s="62"/>
      <c r="T2384" s="225" t="s">
        <v>37</v>
      </c>
      <c r="U2384" s="62" t="s">
        <v>34</v>
      </c>
      <c r="V2384" s="62"/>
      <c r="W2384" s="62"/>
      <c r="X2384" s="225" t="s">
        <v>37</v>
      </c>
      <c r="Y2384" s="62" t="s">
        <v>35</v>
      </c>
      <c r="Z2384" s="62"/>
      <c r="AA2384" s="62"/>
      <c r="AB2384" s="62" t="s">
        <v>37</v>
      </c>
    </row>
    <row r="2385" spans="1:28" hidden="1" x14ac:dyDescent="0.2">
      <c r="A2385"/>
      <c r="B2385"/>
      <c r="C2385"/>
      <c r="D2385"/>
      <c r="E2385"/>
      <c r="F2385"/>
      <c r="G2385"/>
      <c r="H2385"/>
      <c r="I2385"/>
      <c r="J2385"/>
      <c r="K2385"/>
      <c r="L2385"/>
      <c r="M2385"/>
      <c r="N2385"/>
      <c r="O2385" t="s">
        <v>38</v>
      </c>
      <c r="P2385" t="s">
        <v>42</v>
      </c>
      <c r="Q2385" s="63" t="s">
        <v>43</v>
      </c>
      <c r="R2385" s="63" t="s">
        <v>44</v>
      </c>
      <c r="S2385" s="63" t="s">
        <v>45</v>
      </c>
      <c r="T2385" s="227" t="s">
        <v>40</v>
      </c>
      <c r="U2385" s="63" t="s">
        <v>43</v>
      </c>
      <c r="V2385" s="63" t="s">
        <v>44</v>
      </c>
      <c r="W2385" s="63" t="s">
        <v>45</v>
      </c>
      <c r="X2385" s="227" t="s">
        <v>40</v>
      </c>
      <c r="Y2385" s="63" t="s">
        <v>43</v>
      </c>
      <c r="Z2385" s="63" t="s">
        <v>44</v>
      </c>
      <c r="AA2385" s="63" t="s">
        <v>45</v>
      </c>
      <c r="AB2385" s="63" t="s">
        <v>40</v>
      </c>
    </row>
    <row r="2386" spans="1:28" hidden="1" x14ac:dyDescent="0.2">
      <c r="A2386"/>
      <c r="B2386"/>
      <c r="C2386"/>
      <c r="D2386"/>
      <c r="E2386"/>
      <c r="F2386"/>
      <c r="G2386"/>
      <c r="H2386"/>
      <c r="I2386"/>
      <c r="J2386"/>
      <c r="K2386"/>
      <c r="L2386"/>
      <c r="M2386"/>
      <c r="N2386"/>
      <c r="O2386">
        <v>42</v>
      </c>
      <c r="P2386" s="224">
        <v>0</v>
      </c>
      <c r="Q2386">
        <f t="shared" ref="Q2386:Q2394" si="794">IF(P2386&lt;=($B$8-O2386),EXP(GAMMALN(O2386+$C$9+$C$11))*COMBIN($B$8-O2386,P2386)*EXP(GAMMALN(P2386+O2386+$C$9))*EXP(GAMMALN($B$8-O2386-P2386+$C$11)),0)</f>
        <v>4.2781442361683122E+107</v>
      </c>
      <c r="R2386">
        <f t="shared" ref="R2386:R2394" si="795">EXP(GAMMALN(O2386+$C$9))*EXP(GAMMALN($C$11))*EXP(GAMMALN($B$8+$C$9+$C$11))</f>
        <v>4.2731987014312373E+115</v>
      </c>
      <c r="S2386">
        <f t="shared" ref="S2386:S2394" si="796">Q2386/R2386</f>
        <v>1.0011573378826074E-8</v>
      </c>
      <c r="T2386" s="225">
        <f t="shared" ref="T2386:T2393" si="797">IF(T2387=0,S2386,T2387+S2386)</f>
        <v>1.0000000000000153</v>
      </c>
      <c r="U2386">
        <f t="shared" ref="U2386:U2394" si="798">IF(P2386&lt;=($B$8-O2386),EXP(GAMMALN(O2386+$C$9+$C$11))*COMBIN($B$8-O2386,P2386)*EXP(GAMMALN(P2386+O2386-1+$C$9))*EXP(GAMMALN($B$8-O2386+1-P2386+$C$11)),0)</f>
        <v>8.1488461641301947E+106</v>
      </c>
      <c r="V2386">
        <f t="shared" ref="V2386:V2394" si="799">EXP(GAMMALN(O2386-1+$C$9))*EXP(GAMMALN($C$11+1))*EXP(GAMMALN($B$8+$C$9+$C$11))</f>
        <v>1.0174282622455385E+114</v>
      </c>
      <c r="W2386">
        <f t="shared" ref="W2386:W2394" si="800">U2386/V2386</f>
        <v>8.0092587030608884E-8</v>
      </c>
      <c r="X2386" s="225">
        <f t="shared" ref="X2386:X2393" si="801">IF(X2387=0,W2386,X2387+W2386)</f>
        <v>1.0000000000000229</v>
      </c>
      <c r="Y2386">
        <f t="shared" ref="Y2386:Y2394" si="802">IF(P2386&lt;=($B$8-O2386),EXP(GAMMALN(O2386+$C$9+$C$11))*COMBIN($B$8-O2386,P2386)*EXP(GAMMALN(P2386+O2386-2+$C$9))*EXP(GAMMALN($B$8-O2386+2-P2386+$C$11)),0)</f>
        <v>1.7887711091993198E+106</v>
      </c>
      <c r="Z2386">
        <f t="shared" ref="Z2386:Z2394" si="803">EXP(GAMMALN(O2386-2+$C$9))*EXP(GAMMALN($C$11+2))*EXP(GAMMALN($B$8+$C$9+$C$11))</f>
        <v>4.9630646938807054E+112</v>
      </c>
      <c r="AA2386">
        <f t="shared" ref="AA2386:AA2394" si="804">Y2386/Z2386</f>
        <v>3.6041664163773956E-7</v>
      </c>
      <c r="AB2386">
        <f t="shared" ref="AB2386:AB2393" si="805">IF(AB2387=0,AA2386,AB2387+AA2386)</f>
        <v>1.0000000000000269</v>
      </c>
    </row>
    <row r="2387" spans="1:28" hidden="1" x14ac:dyDescent="0.2">
      <c r="A2387"/>
      <c r="B2387"/>
      <c r="C2387"/>
      <c r="D2387"/>
      <c r="E2387"/>
      <c r="F2387"/>
      <c r="G2387"/>
      <c r="H2387"/>
      <c r="I2387"/>
      <c r="J2387"/>
      <c r="K2387"/>
      <c r="L2387"/>
      <c r="M2387"/>
      <c r="N2387"/>
      <c r="O2387">
        <f t="shared" ref="O2387:O2394" si="806">O2386</f>
        <v>42</v>
      </c>
      <c r="P2387" s="224">
        <v>1</v>
      </c>
      <c r="Q2387">
        <f t="shared" si="794"/>
        <v>1.8396020215524152E+109</v>
      </c>
      <c r="R2387">
        <f t="shared" si="795"/>
        <v>4.2731987014312373E+115</v>
      </c>
      <c r="S2387">
        <f t="shared" si="796"/>
        <v>4.3049765528953075E-7</v>
      </c>
      <c r="T2387" s="225">
        <f t="shared" si="797"/>
        <v>0.99999998998844186</v>
      </c>
      <c r="U2387">
        <f t="shared" si="798"/>
        <v>2.9947009653178184E+108</v>
      </c>
      <c r="V2387">
        <f t="shared" si="799"/>
        <v>1.0174282622455385E+114</v>
      </c>
      <c r="W2387">
        <f t="shared" si="800"/>
        <v>2.9434025733748485E-6</v>
      </c>
      <c r="X2387" s="225">
        <f t="shared" si="801"/>
        <v>0.99999991990743575</v>
      </c>
      <c r="Y2387">
        <f t="shared" si="802"/>
        <v>5.704192314891136E+107</v>
      </c>
      <c r="Z2387">
        <f t="shared" si="803"/>
        <v>4.9630646938807054E+112</v>
      </c>
      <c r="AA2387">
        <f t="shared" si="804"/>
        <v>1.1493286238892304E-5</v>
      </c>
      <c r="AB2387">
        <f t="shared" si="805"/>
        <v>0.99999963958338522</v>
      </c>
    </row>
    <row r="2388" spans="1:28" hidden="1" x14ac:dyDescent="0.2">
      <c r="A2388"/>
      <c r="B2388"/>
      <c r="C2388"/>
      <c r="D2388"/>
      <c r="E2388"/>
      <c r="F2388"/>
      <c r="G2388"/>
      <c r="H2388"/>
      <c r="I2388"/>
      <c r="J2388"/>
      <c r="K2388"/>
      <c r="L2388"/>
      <c r="M2388"/>
      <c r="N2388"/>
      <c r="O2388">
        <f t="shared" si="806"/>
        <v>42</v>
      </c>
      <c r="P2388" s="224">
        <v>2</v>
      </c>
      <c r="Q2388">
        <f t="shared" si="794"/>
        <v>4.0471244474152482E+110</v>
      </c>
      <c r="R2388">
        <f t="shared" si="795"/>
        <v>4.2731987014312373E+115</v>
      </c>
      <c r="S2388">
        <f t="shared" si="796"/>
        <v>9.4709484163695237E-6</v>
      </c>
      <c r="T2388" s="225">
        <f t="shared" si="797"/>
        <v>0.99999955949078656</v>
      </c>
      <c r="U2388">
        <f t="shared" si="798"/>
        <v>5.5188060646572457E+109</v>
      </c>
      <c r="V2388">
        <f t="shared" si="799"/>
        <v>1.0174282622455385E+114</v>
      </c>
      <c r="W2388">
        <f t="shared" si="800"/>
        <v>5.4242704566480564E-5</v>
      </c>
      <c r="X2388" s="225">
        <f t="shared" si="801"/>
        <v>0.99999697650486241</v>
      </c>
      <c r="Y2388">
        <f t="shared" si="802"/>
        <v>8.9841028959534547E+108</v>
      </c>
      <c r="Z2388">
        <f t="shared" si="803"/>
        <v>4.9630646938807054E+112</v>
      </c>
      <c r="AA2388">
        <f t="shared" si="804"/>
        <v>1.8101925826255209E-4</v>
      </c>
      <c r="AB2388">
        <f t="shared" si="805"/>
        <v>0.99998814629714639</v>
      </c>
    </row>
    <row r="2389" spans="1:28" hidden="1" x14ac:dyDescent="0.2">
      <c r="A2389"/>
      <c r="B2389"/>
      <c r="C2389"/>
      <c r="D2389"/>
      <c r="E2389"/>
      <c r="F2389"/>
      <c r="G2389"/>
      <c r="H2389"/>
      <c r="I2389"/>
      <c r="J2389"/>
      <c r="K2389"/>
      <c r="L2389"/>
      <c r="M2389"/>
      <c r="N2389"/>
      <c r="O2389">
        <f t="shared" si="806"/>
        <v>42</v>
      </c>
      <c r="P2389" s="224">
        <v>3</v>
      </c>
      <c r="Q2389">
        <f t="shared" si="794"/>
        <v>6.0706866711231222E+111</v>
      </c>
      <c r="R2389">
        <f t="shared" si="795"/>
        <v>4.2731987014312373E+115</v>
      </c>
      <c r="S2389">
        <f t="shared" si="796"/>
        <v>1.420642262455487E-4</v>
      </c>
      <c r="T2389" s="225">
        <f t="shared" si="797"/>
        <v>0.99999008854237015</v>
      </c>
      <c r="U2389">
        <f t="shared" si="798"/>
        <v>6.7452074123587468E+110</v>
      </c>
      <c r="V2389">
        <f t="shared" si="799"/>
        <v>1.0174282622455385E+114</v>
      </c>
      <c r="W2389">
        <f t="shared" si="800"/>
        <v>6.6296638914586285E-4</v>
      </c>
      <c r="X2389" s="225">
        <f t="shared" si="801"/>
        <v>0.99994273380029597</v>
      </c>
      <c r="Y2389">
        <f t="shared" si="802"/>
        <v>9.1980101077620753E+109</v>
      </c>
      <c r="Z2389">
        <f t="shared" si="803"/>
        <v>4.9630646938807054E+112</v>
      </c>
      <c r="AA2389">
        <f t="shared" si="804"/>
        <v>1.853292406021408E-3</v>
      </c>
      <c r="AB2389">
        <f t="shared" si="805"/>
        <v>0.99980712703888386</v>
      </c>
    </row>
    <row r="2390" spans="1:28" hidden="1" x14ac:dyDescent="0.2">
      <c r="A2390"/>
      <c r="B2390"/>
      <c r="C2390"/>
      <c r="D2390"/>
      <c r="E2390"/>
      <c r="F2390"/>
      <c r="G2390"/>
      <c r="H2390"/>
      <c r="I2390"/>
      <c r="J2390"/>
      <c r="K2390"/>
      <c r="L2390"/>
      <c r="M2390"/>
      <c r="N2390"/>
      <c r="O2390">
        <f t="shared" si="806"/>
        <v>42</v>
      </c>
      <c r="P2390" s="224">
        <v>4</v>
      </c>
      <c r="Q2390">
        <f t="shared" si="794"/>
        <v>6.9812896717912549E+112</v>
      </c>
      <c r="R2390">
        <f t="shared" si="795"/>
        <v>4.2731987014312373E+115</v>
      </c>
      <c r="S2390">
        <f t="shared" si="796"/>
        <v>1.6337386018237315E-3</v>
      </c>
      <c r="T2390" s="225">
        <f t="shared" si="797"/>
        <v>0.99984802431612463</v>
      </c>
      <c r="U2390">
        <f t="shared" si="798"/>
        <v>6.0706866711231222E+111</v>
      </c>
      <c r="V2390">
        <f t="shared" si="799"/>
        <v>1.0174282622455385E+114</v>
      </c>
      <c r="W2390">
        <f t="shared" si="800"/>
        <v>5.9666975023130115E-3</v>
      </c>
      <c r="X2390" s="225">
        <f t="shared" si="801"/>
        <v>0.9992797674111501</v>
      </c>
      <c r="Y2390">
        <f t="shared" si="802"/>
        <v>6.7452074123587468E+110</v>
      </c>
      <c r="Z2390">
        <f t="shared" si="803"/>
        <v>4.9630646938807054E+112</v>
      </c>
      <c r="AA2390">
        <f t="shared" si="804"/>
        <v>1.3590810977490106E-2</v>
      </c>
      <c r="AB2390">
        <f t="shared" si="805"/>
        <v>0.99795383463286247</v>
      </c>
    </row>
    <row r="2391" spans="1:28" hidden="1" x14ac:dyDescent="0.2">
      <c r="A2391"/>
      <c r="B2391"/>
      <c r="C2391"/>
      <c r="D2391"/>
      <c r="E2391"/>
      <c r="F2391"/>
      <c r="G2391"/>
      <c r="H2391"/>
      <c r="I2391"/>
      <c r="J2391"/>
      <c r="K2391"/>
      <c r="L2391"/>
      <c r="M2391"/>
      <c r="N2391"/>
      <c r="O2391">
        <f t="shared" si="806"/>
        <v>42</v>
      </c>
      <c r="P2391" s="224">
        <v>5</v>
      </c>
      <c r="Q2391">
        <f t="shared" si="794"/>
        <v>6.5624122914839953E+113</v>
      </c>
      <c r="R2391">
        <f t="shared" si="795"/>
        <v>4.2731987014312373E+115</v>
      </c>
      <c r="S2391">
        <f t="shared" si="796"/>
        <v>1.5357142857143581E-2</v>
      </c>
      <c r="T2391" s="225">
        <f t="shared" si="797"/>
        <v>0.99821428571430093</v>
      </c>
      <c r="U2391">
        <f t="shared" si="798"/>
        <v>4.1887738030747535E+112</v>
      </c>
      <c r="V2391">
        <f t="shared" si="799"/>
        <v>1.0174282622455385E+114</v>
      </c>
      <c r="W2391">
        <f t="shared" si="800"/>
        <v>4.1170212765957802E-2</v>
      </c>
      <c r="X2391" s="225">
        <f t="shared" si="801"/>
        <v>0.99331306990883705</v>
      </c>
      <c r="Y2391">
        <f t="shared" si="802"/>
        <v>3.6424120026738735E+111</v>
      </c>
      <c r="Z2391">
        <f t="shared" si="803"/>
        <v>4.9630646938807054E+112</v>
      </c>
      <c r="AA2391">
        <f t="shared" si="804"/>
        <v>7.3390379278449602E-2</v>
      </c>
      <c r="AB2391">
        <f t="shared" si="805"/>
        <v>0.98436302365537232</v>
      </c>
    </row>
    <row r="2392" spans="1:28" hidden="1" x14ac:dyDescent="0.2">
      <c r="A2392"/>
      <c r="B2392"/>
      <c r="C2392"/>
      <c r="D2392"/>
      <c r="E2392"/>
      <c r="F2392"/>
      <c r="G2392"/>
      <c r="H2392"/>
      <c r="I2392"/>
      <c r="J2392"/>
      <c r="K2392"/>
      <c r="L2392"/>
      <c r="M2392"/>
      <c r="N2392"/>
      <c r="O2392">
        <f t="shared" si="806"/>
        <v>42</v>
      </c>
      <c r="P2392" s="224">
        <v>6</v>
      </c>
      <c r="Q2392">
        <f t="shared" si="794"/>
        <v>5.2499298331870727E+114</v>
      </c>
      <c r="R2392">
        <f t="shared" si="795"/>
        <v>4.2731987014312373E+115</v>
      </c>
      <c r="S2392">
        <f t="shared" si="796"/>
        <v>0.12285714285714576</v>
      </c>
      <c r="T2392" s="225">
        <f t="shared" si="797"/>
        <v>0.98285714285715731</v>
      </c>
      <c r="U2392">
        <f t="shared" si="798"/>
        <v>2.1874707638279981E+113</v>
      </c>
      <c r="V2392">
        <f t="shared" si="799"/>
        <v>1.0174282622455385E+114</v>
      </c>
      <c r="W2392">
        <f t="shared" si="800"/>
        <v>0.21500000000000888</v>
      </c>
      <c r="X2392" s="225">
        <f t="shared" si="801"/>
        <v>0.95214285714287927</v>
      </c>
      <c r="Y2392">
        <f t="shared" si="802"/>
        <v>1.3962579343582512E+112</v>
      </c>
      <c r="Z2392">
        <f t="shared" si="803"/>
        <v>4.9630646938807054E+112</v>
      </c>
      <c r="AA2392">
        <f t="shared" si="804"/>
        <v>0.28132978723404334</v>
      </c>
      <c r="AB2392">
        <f t="shared" si="805"/>
        <v>0.91097264437692271</v>
      </c>
    </row>
    <row r="2393" spans="1:28" hidden="1" x14ac:dyDescent="0.2">
      <c r="A2393"/>
      <c r="B2393"/>
      <c r="C2393"/>
      <c r="D2393"/>
      <c r="E2393"/>
      <c r="F2393"/>
      <c r="G2393"/>
      <c r="H2393"/>
      <c r="I2393"/>
      <c r="J2393"/>
      <c r="K2393"/>
      <c r="L2393"/>
      <c r="M2393"/>
      <c r="N2393"/>
      <c r="O2393">
        <f t="shared" si="806"/>
        <v>42</v>
      </c>
      <c r="P2393" s="224">
        <v>7</v>
      </c>
      <c r="Q2393">
        <f t="shared" si="794"/>
        <v>3.6749508832309134E+115</v>
      </c>
      <c r="R2393">
        <f t="shared" si="795"/>
        <v>4.2731987014312373E+115</v>
      </c>
      <c r="S2393">
        <f t="shared" si="796"/>
        <v>0.86000000000001153</v>
      </c>
      <c r="T2393" s="225">
        <f t="shared" si="797"/>
        <v>0.86000000000001153</v>
      </c>
      <c r="U2393">
        <f t="shared" si="798"/>
        <v>7.4998997616958185E+113</v>
      </c>
      <c r="V2393">
        <f t="shared" si="799"/>
        <v>1.0174282622455385E+114</v>
      </c>
      <c r="W2393">
        <f t="shared" si="800"/>
        <v>0.73714285714287042</v>
      </c>
      <c r="X2393" s="225">
        <f t="shared" si="801"/>
        <v>0.73714285714287042</v>
      </c>
      <c r="Y2393">
        <f t="shared" si="802"/>
        <v>3.1249582340399973E+112</v>
      </c>
      <c r="Z2393">
        <f t="shared" si="803"/>
        <v>4.9630646938807054E+112</v>
      </c>
      <c r="AA2393">
        <f t="shared" si="804"/>
        <v>0.62964285714287938</v>
      </c>
      <c r="AB2393">
        <f t="shared" si="805"/>
        <v>0.62964285714287938</v>
      </c>
    </row>
    <row r="2394" spans="1:28" hidden="1" x14ac:dyDescent="0.2">
      <c r="A2394"/>
      <c r="B2394"/>
      <c r="C2394"/>
      <c r="D2394"/>
      <c r="E2394"/>
      <c r="F2394"/>
      <c r="G2394"/>
      <c r="H2394"/>
      <c r="I2394"/>
      <c r="J2394"/>
      <c r="K2394"/>
      <c r="L2394"/>
      <c r="M2394"/>
      <c r="N2394"/>
      <c r="O2394">
        <f t="shared" si="806"/>
        <v>42</v>
      </c>
      <c r="P2394" s="224">
        <v>8</v>
      </c>
      <c r="Q2394">
        <f t="shared" si="794"/>
        <v>0</v>
      </c>
      <c r="R2394">
        <f t="shared" si="795"/>
        <v>4.2731987014312373E+115</v>
      </c>
      <c r="S2394">
        <f t="shared" si="796"/>
        <v>0</v>
      </c>
      <c r="T2394" s="225">
        <f>S2394</f>
        <v>0</v>
      </c>
      <c r="U2394">
        <f t="shared" si="798"/>
        <v>0</v>
      </c>
      <c r="V2394">
        <f t="shared" si="799"/>
        <v>1.0174282622455385E+114</v>
      </c>
      <c r="W2394">
        <f t="shared" si="800"/>
        <v>0</v>
      </c>
      <c r="X2394" s="225">
        <f>W2394</f>
        <v>0</v>
      </c>
      <c r="Y2394">
        <f t="shared" si="802"/>
        <v>0</v>
      </c>
      <c r="Z2394">
        <f t="shared" si="803"/>
        <v>4.9630646938807054E+112</v>
      </c>
      <c r="AA2394">
        <f t="shared" si="804"/>
        <v>0</v>
      </c>
      <c r="AB2394">
        <f>AA2394</f>
        <v>0</v>
      </c>
    </row>
    <row r="2395" spans="1:28" hidden="1" x14ac:dyDescent="0.2">
      <c r="A2395"/>
      <c r="B2395"/>
      <c r="C2395"/>
      <c r="D2395"/>
      <c r="E2395"/>
      <c r="F2395"/>
      <c r="G2395"/>
      <c r="H2395"/>
      <c r="I2395"/>
      <c r="J2395"/>
      <c r="K2395"/>
      <c r="L2395"/>
      <c r="M2395"/>
      <c r="N2395"/>
      <c r="O2395"/>
      <c r="P2395"/>
      <c r="Q2395"/>
      <c r="R2395"/>
      <c r="S2395"/>
      <c r="T2395"/>
      <c r="U2395"/>
      <c r="V2395"/>
      <c r="W2395"/>
      <c r="X2395"/>
      <c r="Y2395"/>
      <c r="Z2395"/>
      <c r="AA2395"/>
      <c r="AB2395"/>
    </row>
    <row r="2396" spans="1:28" hidden="1" x14ac:dyDescent="0.2">
      <c r="A2396"/>
      <c r="B2396"/>
      <c r="C2396"/>
      <c r="D2396"/>
      <c r="E2396"/>
      <c r="F2396"/>
      <c r="G2396"/>
      <c r="H2396"/>
      <c r="I2396"/>
      <c r="J2396"/>
      <c r="K2396"/>
      <c r="L2396"/>
      <c r="M2396"/>
      <c r="N2396"/>
      <c r="O2396" s="61" t="s">
        <v>87</v>
      </c>
      <c r="P2396"/>
      <c r="Q2396" s="62" t="s">
        <v>33</v>
      </c>
      <c r="R2396" s="62"/>
      <c r="S2396" s="62"/>
      <c r="T2396" s="225" t="s">
        <v>37</v>
      </c>
      <c r="U2396" s="62" t="s">
        <v>34</v>
      </c>
      <c r="V2396" s="62"/>
      <c r="W2396" s="62"/>
      <c r="X2396" s="225" t="s">
        <v>37</v>
      </c>
      <c r="Y2396" s="62" t="s">
        <v>35</v>
      </c>
      <c r="Z2396" s="62"/>
      <c r="AA2396" s="62"/>
      <c r="AB2396" s="62" t="s">
        <v>37</v>
      </c>
    </row>
    <row r="2397" spans="1:28" hidden="1" x14ac:dyDescent="0.2">
      <c r="A2397"/>
      <c r="B2397"/>
      <c r="C2397"/>
      <c r="D2397"/>
      <c r="E2397"/>
      <c r="F2397"/>
      <c r="G2397"/>
      <c r="H2397"/>
      <c r="I2397"/>
      <c r="J2397"/>
      <c r="K2397"/>
      <c r="L2397"/>
      <c r="M2397"/>
      <c r="N2397"/>
      <c r="O2397" t="s">
        <v>38</v>
      </c>
      <c r="P2397" t="s">
        <v>42</v>
      </c>
      <c r="Q2397" s="63" t="s">
        <v>43</v>
      </c>
      <c r="R2397" s="63" t="s">
        <v>44</v>
      </c>
      <c r="S2397" s="63" t="s">
        <v>45</v>
      </c>
      <c r="T2397" s="227" t="s">
        <v>40</v>
      </c>
      <c r="U2397" s="63" t="s">
        <v>43</v>
      </c>
      <c r="V2397" s="63" t="s">
        <v>44</v>
      </c>
      <c r="W2397" s="63" t="s">
        <v>45</v>
      </c>
      <c r="X2397" s="227" t="s">
        <v>40</v>
      </c>
      <c r="Y2397" s="63" t="s">
        <v>43</v>
      </c>
      <c r="Z2397" s="63" t="s">
        <v>44</v>
      </c>
      <c r="AA2397" s="63" t="s">
        <v>45</v>
      </c>
      <c r="AB2397" s="63" t="s">
        <v>40</v>
      </c>
    </row>
    <row r="2398" spans="1:28" hidden="1" x14ac:dyDescent="0.2">
      <c r="A2398"/>
      <c r="B2398"/>
      <c r="C2398"/>
      <c r="D2398"/>
      <c r="E2398"/>
      <c r="F2398"/>
      <c r="G2398"/>
      <c r="H2398"/>
      <c r="I2398"/>
      <c r="J2398"/>
      <c r="K2398"/>
      <c r="L2398"/>
      <c r="M2398"/>
      <c r="N2398"/>
      <c r="O2398">
        <v>43</v>
      </c>
      <c r="P2398" s="224">
        <v>0</v>
      </c>
      <c r="Q2398">
        <f t="shared" ref="Q2398:Q2405" si="807">IF(P2398&lt;=($B$8-O2398),EXP(GAMMALN(O2398+$C$9+$C$11))*COMBIN($B$8-O2398,P2398)*EXP(GAMMALN(P2398+O2398+$C$9))*EXP(GAMMALN($B$8-O2398-P2398+$C$11)),0)</f>
        <v>1.1563212706900713E+110</v>
      </c>
      <c r="R2398">
        <f t="shared" ref="R2398:R2405" si="808">EXP(GAMMALN(O2398+$C$9))*EXP(GAMMALN($C$11))*EXP(GAMMALN($B$8+$C$9+$C$11))</f>
        <v>1.8374754416154701E+117</v>
      </c>
      <c r="S2398">
        <f t="shared" ref="S2398:S2405" si="809">Q2398/R2398</f>
        <v>6.2929889809762997E-8</v>
      </c>
      <c r="T2398" s="225">
        <f t="shared" ref="T2398:T2404" si="810">IF(T2399=0,S2398,T2399+S2398)</f>
        <v>0.99999999999997857</v>
      </c>
      <c r="U2398">
        <f t="shared" ref="U2398:U2405" si="811">IF(P2398&lt;=($B$8-O2398),EXP(GAMMALN(O2398+$C$9+$C$11))*COMBIN($B$8-O2398,P2398)*EXP(GAMMALN(P2398+O2398-1+$C$9))*EXP(GAMMALN($B$8-O2398+1-P2398+$C$11)),0)</f>
        <v>1.8823834639140277E+109</v>
      </c>
      <c r="V2398">
        <f t="shared" ref="V2398:V2405" si="812">EXP(GAMMALN(O2398-1+$C$9))*EXP(GAMMALN($C$11+1))*EXP(GAMMALN($B$8+$C$9+$C$11))</f>
        <v>4.2731987014312373E+115</v>
      </c>
      <c r="W2398">
        <f t="shared" ref="W2398:W2405" si="813">U2398/V2398</f>
        <v>4.4050922866834031E-7</v>
      </c>
      <c r="X2398" s="225">
        <f t="shared" ref="X2398:X2404" si="814">IF(X2399=0,W2398,X2399+W2398)</f>
        <v>1.0000000000000124</v>
      </c>
      <c r="Y2398">
        <f t="shared" ref="Y2398:Y2405" si="815">IF(P2398&lt;=($B$8-O2398),EXP(GAMMALN(O2398+$C$9+$C$11))*COMBIN($B$8-O2398,P2398)*EXP(GAMMALN(P2398+O2398-2+$C$9))*EXP(GAMMALN($B$8-O2398+2-P2398+$C$11)),0)</f>
        <v>3.5854923122172297E+108</v>
      </c>
      <c r="Z2398">
        <f t="shared" ref="Z2398:Z2405" si="816">EXP(GAMMALN(O2398-2+$C$9))*EXP(GAMMALN($C$11+2))*EXP(GAMMALN($B$8+$C$9+$C$11))</f>
        <v>2.034856524491077E+114</v>
      </c>
      <c r="AA2398">
        <f t="shared" ref="AA2398:AA2405" si="817">Y2398/Z2398</f>
        <v>1.7620369146733678E-6</v>
      </c>
      <c r="AB2398">
        <f t="shared" ref="AB2398:AB2404" si="818">IF(AB2399=0,AA2398,AB2399+AA2398)</f>
        <v>1.0000000000000178</v>
      </c>
    </row>
    <row r="2399" spans="1:28" hidden="1" x14ac:dyDescent="0.2">
      <c r="A2399"/>
      <c r="B2399"/>
      <c r="C2399"/>
      <c r="D2399"/>
      <c r="E2399"/>
      <c r="F2399"/>
      <c r="G2399"/>
      <c r="H2399"/>
      <c r="I2399"/>
      <c r="J2399"/>
      <c r="K2399"/>
      <c r="L2399"/>
      <c r="M2399"/>
      <c r="N2399"/>
      <c r="O2399">
        <f t="shared" ref="O2399:O2405" si="819">O2398</f>
        <v>43</v>
      </c>
      <c r="P2399" s="224">
        <v>1</v>
      </c>
      <c r="Q2399">
        <f t="shared" si="807"/>
        <v>5.0878135910362331E+111</v>
      </c>
      <c r="R2399">
        <f t="shared" si="808"/>
        <v>1.8374754416154701E+117</v>
      </c>
      <c r="S2399">
        <f t="shared" si="809"/>
        <v>2.7689151516295279E-6</v>
      </c>
      <c r="T2399" s="225">
        <f t="shared" si="810"/>
        <v>0.99999993707008872</v>
      </c>
      <c r="U2399">
        <f t="shared" si="811"/>
        <v>6.9379276241404292E+110</v>
      </c>
      <c r="V2399">
        <f t="shared" si="812"/>
        <v>4.2731987014312373E+115</v>
      </c>
      <c r="W2399">
        <f t="shared" si="813"/>
        <v>1.6235911570919192E-5</v>
      </c>
      <c r="X2399" s="225">
        <f t="shared" si="814"/>
        <v>0.99999955949078378</v>
      </c>
      <c r="Y2399">
        <f t="shared" si="815"/>
        <v>1.1294300783484166E+110</v>
      </c>
      <c r="Z2399">
        <f t="shared" si="816"/>
        <v>2.034856524491077E+114</v>
      </c>
      <c r="AA2399">
        <f t="shared" si="817"/>
        <v>5.5504162812210561E-5</v>
      </c>
      <c r="AB2399">
        <f t="shared" si="818"/>
        <v>0.99999823796310316</v>
      </c>
    </row>
    <row r="2400" spans="1:28" hidden="1" x14ac:dyDescent="0.2">
      <c r="A2400"/>
      <c r="B2400"/>
      <c r="C2400"/>
      <c r="D2400"/>
      <c r="E2400"/>
      <c r="F2400"/>
      <c r="G2400"/>
      <c r="H2400"/>
      <c r="I2400"/>
      <c r="J2400"/>
      <c r="K2400"/>
      <c r="L2400"/>
      <c r="M2400"/>
      <c r="N2400"/>
      <c r="O2400">
        <f t="shared" si="819"/>
        <v>43</v>
      </c>
      <c r="P2400" s="224">
        <v>2</v>
      </c>
      <c r="Q2400">
        <f t="shared" si="807"/>
        <v>1.1447580579831995E+113</v>
      </c>
      <c r="R2400">
        <f t="shared" si="808"/>
        <v>1.8374754416154701E+117</v>
      </c>
      <c r="S2400">
        <f t="shared" si="809"/>
        <v>6.2300590911666939E-5</v>
      </c>
      <c r="T2400" s="225">
        <f t="shared" si="810"/>
        <v>0.99999716815493711</v>
      </c>
      <c r="U2400">
        <f t="shared" si="811"/>
        <v>1.2719533977590583E+112</v>
      </c>
      <c r="V2400">
        <f t="shared" si="812"/>
        <v>4.2731987014312373E+115</v>
      </c>
      <c r="W2400">
        <f t="shared" si="813"/>
        <v>2.9765837880018042E-4</v>
      </c>
      <c r="X2400" s="225">
        <f t="shared" si="814"/>
        <v>0.99998332357921282</v>
      </c>
      <c r="Y2400">
        <f t="shared" si="815"/>
        <v>1.7344819060351071E+111</v>
      </c>
      <c r="Z2400">
        <f t="shared" si="816"/>
        <v>2.034856524491077E+114</v>
      </c>
      <c r="AA2400">
        <f t="shared" si="817"/>
        <v>8.523853574732526E-4</v>
      </c>
      <c r="AB2400">
        <f t="shared" si="818"/>
        <v>0.99994273380029097</v>
      </c>
    </row>
    <row r="2401" spans="1:28" hidden="1" x14ac:dyDescent="0.2">
      <c r="A2401"/>
      <c r="B2401"/>
      <c r="C2401"/>
      <c r="D2401"/>
      <c r="E2401"/>
      <c r="F2401"/>
      <c r="G2401"/>
      <c r="H2401"/>
      <c r="I2401"/>
      <c r="J2401"/>
      <c r="K2401"/>
      <c r="L2401"/>
      <c r="M2401"/>
      <c r="N2401"/>
      <c r="O2401">
        <f t="shared" si="819"/>
        <v>43</v>
      </c>
      <c r="P2401" s="224">
        <v>3</v>
      </c>
      <c r="Q2401">
        <f t="shared" si="807"/>
        <v>1.755295688907488E+114</v>
      </c>
      <c r="R2401">
        <f t="shared" si="808"/>
        <v>1.8374754416154701E+117</v>
      </c>
      <c r="S2401">
        <f t="shared" si="809"/>
        <v>9.5527572731218043E-4</v>
      </c>
      <c r="T2401" s="225">
        <f t="shared" si="810"/>
        <v>0.9999348675640255</v>
      </c>
      <c r="U2401">
        <f t="shared" si="811"/>
        <v>1.5263440773109322E+113</v>
      </c>
      <c r="V2401">
        <f t="shared" si="812"/>
        <v>4.2731987014312373E+115</v>
      </c>
      <c r="W2401">
        <f t="shared" si="813"/>
        <v>3.5719005456023105E-3</v>
      </c>
      <c r="X2401" s="225">
        <f t="shared" si="814"/>
        <v>0.99968566520041269</v>
      </c>
      <c r="Y2401">
        <f t="shared" si="815"/>
        <v>1.6959378636787441E+112</v>
      </c>
      <c r="Z2401">
        <f t="shared" si="816"/>
        <v>2.034856524491077E+114</v>
      </c>
      <c r="AA2401">
        <f t="shared" si="817"/>
        <v>8.3344346064050025E-3</v>
      </c>
      <c r="AB2401">
        <f t="shared" si="818"/>
        <v>0.99909034844281774</v>
      </c>
    </row>
    <row r="2402" spans="1:28" hidden="1" x14ac:dyDescent="0.2">
      <c r="A2402"/>
      <c r="B2402"/>
      <c r="C2402"/>
      <c r="D2402"/>
      <c r="E2402"/>
      <c r="F2402"/>
      <c r="G2402"/>
      <c r="H2402"/>
      <c r="I2402"/>
      <c r="J2402"/>
      <c r="K2402"/>
      <c r="L2402"/>
      <c r="M2402"/>
      <c r="N2402"/>
      <c r="O2402">
        <f t="shared" si="819"/>
        <v>43</v>
      </c>
      <c r="P2402" s="224">
        <v>4</v>
      </c>
      <c r="Q2402">
        <f t="shared" si="807"/>
        <v>2.062472434466366E+115</v>
      </c>
      <c r="R2402">
        <f t="shared" si="808"/>
        <v>1.8374754416154701E+117</v>
      </c>
      <c r="S2402">
        <f t="shared" si="809"/>
        <v>1.1224489795918486E-2</v>
      </c>
      <c r="T2402" s="225">
        <f t="shared" si="810"/>
        <v>0.99897959183671337</v>
      </c>
      <c r="U2402">
        <f t="shared" si="811"/>
        <v>1.3164717666806162E+114</v>
      </c>
      <c r="V2402">
        <f t="shared" si="812"/>
        <v>4.2731987014312373E+115</v>
      </c>
      <c r="W2402">
        <f t="shared" si="813"/>
        <v>3.0807642205818459E-2</v>
      </c>
      <c r="X2402" s="225">
        <f t="shared" si="814"/>
        <v>0.99611376465481039</v>
      </c>
      <c r="Y2402">
        <f t="shared" si="815"/>
        <v>1.1447580579831995E+113</v>
      </c>
      <c r="Z2402">
        <f t="shared" si="816"/>
        <v>2.034856524491077E+114</v>
      </c>
      <c r="AA2402">
        <f t="shared" si="817"/>
        <v>5.6257433593236088E-2</v>
      </c>
      <c r="AB2402">
        <f t="shared" si="818"/>
        <v>0.9907559138364127</v>
      </c>
    </row>
    <row r="2403" spans="1:28" hidden="1" x14ac:dyDescent="0.2">
      <c r="A2403"/>
      <c r="B2403"/>
      <c r="C2403"/>
      <c r="D2403"/>
      <c r="E2403"/>
      <c r="F2403"/>
      <c r="G2403"/>
      <c r="H2403"/>
      <c r="I2403"/>
      <c r="J2403"/>
      <c r="K2403"/>
      <c r="L2403"/>
      <c r="M2403"/>
      <c r="N2403"/>
      <c r="O2403">
        <f t="shared" si="819"/>
        <v>43</v>
      </c>
      <c r="P2403" s="224">
        <v>5</v>
      </c>
      <c r="Q2403">
        <f t="shared" si="807"/>
        <v>1.9799735370876652E+116</v>
      </c>
      <c r="R2403">
        <f t="shared" si="808"/>
        <v>1.8374754416154701E+117</v>
      </c>
      <c r="S2403">
        <f t="shared" si="809"/>
        <v>0.10775510204081497</v>
      </c>
      <c r="T2403" s="225">
        <f t="shared" si="810"/>
        <v>0.98775510204079486</v>
      </c>
      <c r="U2403">
        <f t="shared" si="811"/>
        <v>8.2498897378654646E+114</v>
      </c>
      <c r="V2403">
        <f t="shared" si="812"/>
        <v>4.2731987014312373E+115</v>
      </c>
      <c r="W2403">
        <f t="shared" si="813"/>
        <v>0.19306122448980198</v>
      </c>
      <c r="X2403" s="225">
        <f t="shared" si="814"/>
        <v>0.96530612244899194</v>
      </c>
      <c r="Y2403">
        <f t="shared" si="815"/>
        <v>5.2658870667224649E+113</v>
      </c>
      <c r="Z2403">
        <f t="shared" si="816"/>
        <v>2.034856524491077E+114</v>
      </c>
      <c r="AA2403">
        <f t="shared" si="817"/>
        <v>0.25878419452887358</v>
      </c>
      <c r="AB2403">
        <f t="shared" si="818"/>
        <v>0.93449848024317661</v>
      </c>
    </row>
    <row r="2404" spans="1:28" hidden="1" x14ac:dyDescent="0.2">
      <c r="A2404"/>
      <c r="B2404"/>
      <c r="C2404"/>
      <c r="D2404"/>
      <c r="E2404"/>
      <c r="F2404"/>
      <c r="G2404"/>
      <c r="H2404"/>
      <c r="I2404"/>
      <c r="J2404"/>
      <c r="K2404"/>
      <c r="L2404"/>
      <c r="M2404"/>
      <c r="N2404"/>
      <c r="O2404">
        <f t="shared" si="819"/>
        <v>43</v>
      </c>
      <c r="P2404" s="224">
        <v>6</v>
      </c>
      <c r="Q2404">
        <f t="shared" si="807"/>
        <v>1.6169783886215767E+117</v>
      </c>
      <c r="R2404">
        <f t="shared" si="808"/>
        <v>1.8374754416154701E+117</v>
      </c>
      <c r="S2404">
        <f t="shared" si="809"/>
        <v>0.87999999999997991</v>
      </c>
      <c r="T2404" s="225">
        <f t="shared" si="810"/>
        <v>0.87999999999997991</v>
      </c>
      <c r="U2404">
        <f t="shared" si="811"/>
        <v>3.2999558951461088E+115</v>
      </c>
      <c r="V2404">
        <f t="shared" si="812"/>
        <v>4.2731987014312373E+115</v>
      </c>
      <c r="W2404">
        <f t="shared" si="813"/>
        <v>0.77224489795918994</v>
      </c>
      <c r="X2404" s="225">
        <f t="shared" si="814"/>
        <v>0.77224489795918994</v>
      </c>
      <c r="Y2404">
        <f t="shared" si="815"/>
        <v>1.3749816229775773E+114</v>
      </c>
      <c r="Z2404">
        <f t="shared" si="816"/>
        <v>2.034856524491077E+114</v>
      </c>
      <c r="AA2404">
        <f t="shared" si="817"/>
        <v>0.67571428571430303</v>
      </c>
      <c r="AB2404">
        <f t="shared" si="818"/>
        <v>0.67571428571430303</v>
      </c>
    </row>
    <row r="2405" spans="1:28" hidden="1" x14ac:dyDescent="0.2">
      <c r="A2405"/>
      <c r="B2405"/>
      <c r="C2405"/>
      <c r="D2405"/>
      <c r="E2405"/>
      <c r="F2405"/>
      <c r="G2405"/>
      <c r="H2405"/>
      <c r="I2405"/>
      <c r="J2405"/>
      <c r="K2405"/>
      <c r="L2405"/>
      <c r="M2405"/>
      <c r="N2405"/>
      <c r="O2405">
        <f t="shared" si="819"/>
        <v>43</v>
      </c>
      <c r="P2405" s="224">
        <v>7</v>
      </c>
      <c r="Q2405">
        <f t="shared" si="807"/>
        <v>0</v>
      </c>
      <c r="R2405">
        <f t="shared" si="808"/>
        <v>1.8374754416154701E+117</v>
      </c>
      <c r="S2405">
        <f t="shared" si="809"/>
        <v>0</v>
      </c>
      <c r="T2405" s="225">
        <f>S2405</f>
        <v>0</v>
      </c>
      <c r="U2405">
        <f t="shared" si="811"/>
        <v>0</v>
      </c>
      <c r="V2405">
        <f t="shared" si="812"/>
        <v>4.2731987014312373E+115</v>
      </c>
      <c r="W2405">
        <f t="shared" si="813"/>
        <v>0</v>
      </c>
      <c r="X2405" s="225">
        <f>W2405</f>
        <v>0</v>
      </c>
      <c r="Y2405">
        <f t="shared" si="815"/>
        <v>0</v>
      </c>
      <c r="Z2405">
        <f t="shared" si="816"/>
        <v>2.034856524491077E+114</v>
      </c>
      <c r="AA2405">
        <f t="shared" si="817"/>
        <v>0</v>
      </c>
      <c r="AB2405">
        <f>AA2405</f>
        <v>0</v>
      </c>
    </row>
    <row r="2406" spans="1:28" hidden="1" x14ac:dyDescent="0.2">
      <c r="A2406"/>
      <c r="B2406"/>
      <c r="C2406"/>
      <c r="D2406"/>
      <c r="E2406"/>
      <c r="F2406"/>
      <c r="G2406"/>
      <c r="H2406"/>
      <c r="I2406"/>
      <c r="J2406"/>
      <c r="K2406"/>
      <c r="L2406"/>
      <c r="M2406"/>
      <c r="N2406"/>
      <c r="O2406"/>
      <c r="P2406"/>
      <c r="Q2406"/>
      <c r="R2406"/>
      <c r="S2406"/>
      <c r="T2406"/>
      <c r="U2406"/>
      <c r="V2406"/>
      <c r="W2406"/>
      <c r="X2406"/>
      <c r="Y2406"/>
      <c r="Z2406"/>
      <c r="AA2406"/>
      <c r="AB2406"/>
    </row>
    <row r="2407" spans="1:28" hidden="1" x14ac:dyDescent="0.2">
      <c r="A2407"/>
      <c r="B2407"/>
      <c r="C2407"/>
      <c r="D2407"/>
      <c r="E2407"/>
      <c r="F2407"/>
      <c r="G2407"/>
      <c r="H2407"/>
      <c r="I2407"/>
      <c r="J2407"/>
      <c r="K2407"/>
      <c r="L2407"/>
      <c r="M2407"/>
      <c r="N2407"/>
      <c r="O2407" s="61" t="s">
        <v>88</v>
      </c>
      <c r="P2407"/>
      <c r="Q2407" s="62" t="s">
        <v>33</v>
      </c>
      <c r="R2407" s="62"/>
      <c r="S2407" s="62"/>
      <c r="T2407" s="225" t="s">
        <v>37</v>
      </c>
      <c r="U2407" s="62" t="s">
        <v>34</v>
      </c>
      <c r="V2407" s="62"/>
      <c r="W2407" s="62"/>
      <c r="X2407" s="225" t="s">
        <v>37</v>
      </c>
      <c r="Y2407" s="62" t="s">
        <v>35</v>
      </c>
      <c r="Z2407" s="62"/>
      <c r="AA2407" s="62"/>
      <c r="AB2407" s="62" t="s">
        <v>37</v>
      </c>
    </row>
    <row r="2408" spans="1:28" hidden="1" x14ac:dyDescent="0.2">
      <c r="A2408"/>
      <c r="B2408"/>
      <c r="C2408"/>
      <c r="D2408"/>
      <c r="E2408"/>
      <c r="F2408"/>
      <c r="G2408"/>
      <c r="H2408"/>
      <c r="I2408"/>
      <c r="J2408"/>
      <c r="K2408"/>
      <c r="L2408"/>
      <c r="M2408"/>
      <c r="N2408"/>
      <c r="O2408" t="s">
        <v>38</v>
      </c>
      <c r="P2408" t="s">
        <v>42</v>
      </c>
      <c r="Q2408" s="63" t="s">
        <v>43</v>
      </c>
      <c r="R2408" s="63" t="s">
        <v>44</v>
      </c>
      <c r="S2408" s="63" t="s">
        <v>45</v>
      </c>
      <c r="T2408" s="227" t="s">
        <v>40</v>
      </c>
      <c r="U2408" s="63" t="s">
        <v>43</v>
      </c>
      <c r="V2408" s="63" t="s">
        <v>44</v>
      </c>
      <c r="W2408" s="63" t="s">
        <v>45</v>
      </c>
      <c r="X2408" s="227" t="s">
        <v>40</v>
      </c>
      <c r="Y2408" s="63" t="s">
        <v>43</v>
      </c>
      <c r="Z2408" s="63" t="s">
        <v>44</v>
      </c>
      <c r="AA2408" s="63" t="s">
        <v>45</v>
      </c>
      <c r="AB2408" s="63" t="s">
        <v>40</v>
      </c>
    </row>
    <row r="2409" spans="1:28" hidden="1" x14ac:dyDescent="0.2">
      <c r="A2409"/>
      <c r="B2409"/>
      <c r="C2409"/>
      <c r="D2409"/>
      <c r="E2409"/>
      <c r="F2409"/>
      <c r="G2409"/>
      <c r="H2409"/>
      <c r="I2409"/>
      <c r="J2409"/>
      <c r="K2409"/>
      <c r="L2409"/>
      <c r="M2409"/>
      <c r="N2409"/>
      <c r="O2409">
        <v>44</v>
      </c>
      <c r="P2409" s="224">
        <v>0</v>
      </c>
      <c r="Q2409">
        <f t="shared" ref="Q2409:Q2415" si="820">IF(P2409&lt;=($B$8-O2409),EXP(GAMMALN(O2409+$C$9+$C$11))*COMBIN($B$8-O2409,P2409)*EXP(GAMMALN(P2409+O2409+$C$9))*EXP(GAMMALN($B$8-O2409-P2409+$C$11)),0)</f>
        <v>3.8158601932773301E+112</v>
      </c>
      <c r="R2409">
        <f t="shared" ref="R2409:R2415" si="821">EXP(GAMMALN(O2409+$C$9))*EXP(GAMMALN($C$11))*EXP(GAMMALN($B$8+$C$9+$C$11))</f>
        <v>8.0848919431079426E+118</v>
      </c>
      <c r="S2409">
        <f t="shared" ref="S2409:S2415" si="822">Q2409/R2409</f>
        <v>4.7197417357324152E-7</v>
      </c>
      <c r="T2409" s="225">
        <f t="shared" ref="T2409:T2414" si="823">IF(T2410=0,S2409,T2410+S2409)</f>
        <v>1.0000000000000344</v>
      </c>
      <c r="U2409">
        <f t="shared" ref="U2409:U2415" si="824">IF(P2409&lt;=($B$8-O2409),EXP(GAMMALN(O2409+$C$9+$C$11))*COMBIN($B$8-O2409,P2409)*EXP(GAMMALN(P2409+O2409-1+$C$9))*EXP(GAMMALN($B$8-O2409+1-P2409+$C$11)),0)</f>
        <v>5.203445718105533E+111</v>
      </c>
      <c r="V2409">
        <f t="shared" ref="V2409:V2415" si="825">EXP(GAMMALN(O2409-1+$C$9))*EXP(GAMMALN($C$11+1))*EXP(GAMMALN($B$8+$C$9+$C$11))</f>
        <v>1.8374754416154701E+117</v>
      </c>
      <c r="W2409">
        <f t="shared" ref="W2409:W2415" si="826">U2409/V2409</f>
        <v>2.8318450414394504E-6</v>
      </c>
      <c r="X2409" s="225">
        <f t="shared" ref="X2409:X2414" si="827">IF(X2410=0,W2409,X2410+W2409)</f>
        <v>1.0000000000000318</v>
      </c>
      <c r="Y2409">
        <f t="shared" ref="Y2409:Y2415" si="828">IF(P2409&lt;=($B$8-O2409),EXP(GAMMALN(O2409+$C$9+$C$11))*COMBIN($B$8-O2409,P2409)*EXP(GAMMALN(P2409+O2409-2+$C$9))*EXP(GAMMALN($B$8-O2409+2-P2409+$C$11)),0)</f>
        <v>8.4707255876134692E+110</v>
      </c>
      <c r="Z2409">
        <f t="shared" ref="Z2409:Z2415" si="829">EXP(GAMMALN(O2409-2+$C$9))*EXP(GAMMALN($C$11+2))*EXP(GAMMALN($B$8+$C$9+$C$11))</f>
        <v>8.5463974028624746E+115</v>
      </c>
      <c r="AA2409">
        <f t="shared" ref="AA2409:AA2415" si="830">Y2409/Z2409</f>
        <v>9.91145764503806E-6</v>
      </c>
      <c r="AB2409">
        <f t="shared" ref="AB2409:AB2414" si="831">IF(AB2410=0,AA2409,AB2410+AA2409)</f>
        <v>1.0000000000000653</v>
      </c>
    </row>
    <row r="2410" spans="1:28" hidden="1" x14ac:dyDescent="0.2">
      <c r="A2410"/>
      <c r="B2410"/>
      <c r="C2410"/>
      <c r="D2410"/>
      <c r="E2410"/>
      <c r="F2410"/>
      <c r="G2410"/>
      <c r="H2410"/>
      <c r="I2410"/>
      <c r="J2410"/>
      <c r="K2410"/>
      <c r="L2410"/>
      <c r="M2410"/>
      <c r="N2410"/>
      <c r="O2410">
        <f t="shared" ref="O2410:O2415" si="832">O2409</f>
        <v>44</v>
      </c>
      <c r="P2410" s="224">
        <v>1</v>
      </c>
      <c r="Q2410">
        <f t="shared" si="820"/>
        <v>1.7171370869748692E+114</v>
      </c>
      <c r="R2410">
        <f t="shared" si="821"/>
        <v>8.0848919431079426E+118</v>
      </c>
      <c r="S2410">
        <f t="shared" si="822"/>
        <v>2.1238837810796741E-5</v>
      </c>
      <c r="T2410" s="225">
        <f t="shared" si="823"/>
        <v>0.9999995280258609</v>
      </c>
      <c r="U2410">
        <f t="shared" si="824"/>
        <v>1.9079300966386652E+113</v>
      </c>
      <c r="V2410">
        <f t="shared" si="825"/>
        <v>1.8374754416154701E+117</v>
      </c>
      <c r="W2410">
        <f t="shared" si="826"/>
        <v>1.0383431818611153E-4</v>
      </c>
      <c r="X2410" s="225">
        <f t="shared" si="827"/>
        <v>0.9999971681549904</v>
      </c>
      <c r="Y2410">
        <f t="shared" si="828"/>
        <v>2.6017228590527669E+112</v>
      </c>
      <c r="Z2410">
        <f t="shared" si="829"/>
        <v>8.5463974028624746E+115</v>
      </c>
      <c r="AA2410">
        <f t="shared" si="830"/>
        <v>3.0442334195474724E-4</v>
      </c>
      <c r="AB2410">
        <f t="shared" si="831"/>
        <v>0.99999008854242022</v>
      </c>
    </row>
    <row r="2411" spans="1:28" hidden="1" x14ac:dyDescent="0.2">
      <c r="A2411"/>
      <c r="B2411"/>
      <c r="C2411"/>
      <c r="D2411"/>
      <c r="E2411"/>
      <c r="F2411"/>
      <c r="G2411"/>
      <c r="H2411"/>
      <c r="I2411"/>
      <c r="J2411"/>
      <c r="K2411"/>
      <c r="L2411"/>
      <c r="M2411"/>
      <c r="N2411"/>
      <c r="O2411">
        <f t="shared" si="832"/>
        <v>44</v>
      </c>
      <c r="P2411" s="224">
        <v>2</v>
      </c>
      <c r="Q2411">
        <f t="shared" si="820"/>
        <v>3.9494153000420097E+115</v>
      </c>
      <c r="R2411">
        <f t="shared" si="821"/>
        <v>8.0848919431079426E+118</v>
      </c>
      <c r="S2411">
        <f t="shared" si="822"/>
        <v>4.8849326964830163E-4</v>
      </c>
      <c r="T2411" s="225">
        <f t="shared" si="823"/>
        <v>0.9999782891880501</v>
      </c>
      <c r="U2411">
        <f t="shared" si="824"/>
        <v>3.4342741739497383E+114</v>
      </c>
      <c r="V2411">
        <f t="shared" si="825"/>
        <v>1.8374754416154701E+117</v>
      </c>
      <c r="W2411">
        <f t="shared" si="826"/>
        <v>1.8690177273500842E-3</v>
      </c>
      <c r="X2411" s="225">
        <f t="shared" si="827"/>
        <v>0.99989333383680434</v>
      </c>
      <c r="Y2411">
        <f t="shared" si="828"/>
        <v>3.8158601932773305E+113</v>
      </c>
      <c r="Z2411">
        <f t="shared" si="829"/>
        <v>8.5463974028624746E+115</v>
      </c>
      <c r="AA2411">
        <f t="shared" si="830"/>
        <v>4.4648756820028883E-3</v>
      </c>
      <c r="AB2411">
        <f t="shared" si="831"/>
        <v>0.99968566520046542</v>
      </c>
    </row>
    <row r="2412" spans="1:28" hidden="1" x14ac:dyDescent="0.2">
      <c r="A2412"/>
      <c r="B2412"/>
      <c r="C2412"/>
      <c r="D2412"/>
      <c r="E2412"/>
      <c r="F2412"/>
      <c r="G2412"/>
      <c r="H2412"/>
      <c r="I2412"/>
      <c r="J2412"/>
      <c r="K2412"/>
      <c r="L2412"/>
      <c r="M2412"/>
      <c r="N2412"/>
      <c r="O2412">
        <f t="shared" si="832"/>
        <v>44</v>
      </c>
      <c r="P2412" s="224">
        <v>3</v>
      </c>
      <c r="Q2412">
        <f t="shared" si="820"/>
        <v>6.1874173033993504E+116</v>
      </c>
      <c r="R2412">
        <f t="shared" si="821"/>
        <v>8.0848919431079426E+118</v>
      </c>
      <c r="S2412">
        <f t="shared" si="822"/>
        <v>7.6530612244903092E-3</v>
      </c>
      <c r="T2412" s="225">
        <f t="shared" si="823"/>
        <v>0.99948979591840181</v>
      </c>
      <c r="U2412">
        <f t="shared" si="824"/>
        <v>3.9494153000420097E+115</v>
      </c>
      <c r="V2412">
        <f t="shared" si="825"/>
        <v>1.8374754416154701E+117</v>
      </c>
      <c r="W2412">
        <f t="shared" si="826"/>
        <v>2.1493703864524937E-2</v>
      </c>
      <c r="X2412" s="225">
        <f t="shared" si="827"/>
        <v>0.9980243161094543</v>
      </c>
      <c r="Y2412">
        <f t="shared" si="828"/>
        <v>3.4342741739497383E+114</v>
      </c>
      <c r="Z2412">
        <f t="shared" si="829"/>
        <v>8.5463974028624746E+115</v>
      </c>
      <c r="AA2412">
        <f t="shared" si="830"/>
        <v>4.0183881138027643E-2</v>
      </c>
      <c r="AB2412">
        <f t="shared" si="831"/>
        <v>0.99522078951846249</v>
      </c>
    </row>
    <row r="2413" spans="1:28" hidden="1" x14ac:dyDescent="0.2">
      <c r="A2413"/>
      <c r="B2413"/>
      <c r="C2413"/>
      <c r="D2413"/>
      <c r="E2413"/>
      <c r="F2413"/>
      <c r="G2413"/>
      <c r="H2413"/>
      <c r="I2413"/>
      <c r="J2413"/>
      <c r="K2413"/>
      <c r="L2413"/>
      <c r="M2413"/>
      <c r="N2413"/>
      <c r="O2413">
        <f t="shared" si="832"/>
        <v>44</v>
      </c>
      <c r="P2413" s="224">
        <v>4</v>
      </c>
      <c r="Q2413">
        <f t="shared" si="820"/>
        <v>7.4249007640790468E+117</v>
      </c>
      <c r="R2413">
        <f t="shared" si="821"/>
        <v>8.0848919431079426E+118</v>
      </c>
      <c r="S2413">
        <f t="shared" si="822"/>
        <v>9.1836734693881553E-2</v>
      </c>
      <c r="T2413" s="225">
        <f t="shared" si="823"/>
        <v>0.99183673469391154</v>
      </c>
      <c r="U2413">
        <f t="shared" si="824"/>
        <v>3.0937086516996752E+116</v>
      </c>
      <c r="V2413">
        <f t="shared" si="825"/>
        <v>1.8374754416154701E+117</v>
      </c>
      <c r="W2413">
        <f t="shared" si="826"/>
        <v>0.16836734693878416</v>
      </c>
      <c r="X2413" s="225">
        <f t="shared" si="827"/>
        <v>0.97653061224492932</v>
      </c>
      <c r="Y2413">
        <f t="shared" si="828"/>
        <v>1.9747076500210049E+115</v>
      </c>
      <c r="Z2413">
        <f t="shared" si="829"/>
        <v>8.5463974028624746E+115</v>
      </c>
      <c r="AA2413">
        <f t="shared" si="830"/>
        <v>0.23105731654364786</v>
      </c>
      <c r="AB2413">
        <f t="shared" si="831"/>
        <v>0.95503690838043487</v>
      </c>
    </row>
    <row r="2414" spans="1:28" hidden="1" x14ac:dyDescent="0.2">
      <c r="A2414"/>
      <c r="B2414"/>
      <c r="C2414"/>
      <c r="D2414"/>
      <c r="E2414"/>
      <c r="F2414"/>
      <c r="G2414"/>
      <c r="H2414"/>
      <c r="I2414"/>
      <c r="J2414"/>
      <c r="K2414"/>
      <c r="L2414"/>
      <c r="M2414"/>
      <c r="N2414"/>
      <c r="O2414">
        <f t="shared" si="832"/>
        <v>44</v>
      </c>
      <c r="P2414" s="224">
        <v>5</v>
      </c>
      <c r="Q2414">
        <f t="shared" si="820"/>
        <v>7.2764027487973908E+118</v>
      </c>
      <c r="R2414">
        <f t="shared" si="821"/>
        <v>8.0848919431079426E+118</v>
      </c>
      <c r="S2414">
        <f t="shared" si="822"/>
        <v>0.90000000000003</v>
      </c>
      <c r="T2414" s="225">
        <f t="shared" si="823"/>
        <v>0.90000000000003</v>
      </c>
      <c r="U2414">
        <f t="shared" si="824"/>
        <v>1.4849801528158094E+117</v>
      </c>
      <c r="V2414">
        <f t="shared" si="825"/>
        <v>1.8374754416154701E+117</v>
      </c>
      <c r="W2414">
        <f t="shared" si="826"/>
        <v>0.80816326530614513</v>
      </c>
      <c r="X2414" s="225">
        <f t="shared" si="827"/>
        <v>0.80816326530614513</v>
      </c>
      <c r="Y2414">
        <f t="shared" si="828"/>
        <v>6.1874173033993504E+115</v>
      </c>
      <c r="Z2414">
        <f t="shared" si="829"/>
        <v>8.5463974028624746E+115</v>
      </c>
      <c r="AA2414">
        <f t="shared" si="830"/>
        <v>0.72397959183678695</v>
      </c>
      <c r="AB2414">
        <f t="shared" si="831"/>
        <v>0.72397959183678695</v>
      </c>
    </row>
    <row r="2415" spans="1:28" hidden="1" x14ac:dyDescent="0.2">
      <c r="A2415"/>
      <c r="B2415"/>
      <c r="C2415"/>
      <c r="D2415"/>
      <c r="E2415"/>
      <c r="F2415"/>
      <c r="G2415"/>
      <c r="H2415"/>
      <c r="I2415"/>
      <c r="J2415"/>
      <c r="K2415"/>
      <c r="L2415"/>
      <c r="M2415"/>
      <c r="N2415"/>
      <c r="O2415">
        <f t="shared" si="832"/>
        <v>44</v>
      </c>
      <c r="P2415" s="224">
        <v>6</v>
      </c>
      <c r="Q2415">
        <f t="shared" si="820"/>
        <v>0</v>
      </c>
      <c r="R2415">
        <f t="shared" si="821"/>
        <v>8.0848919431079426E+118</v>
      </c>
      <c r="S2415">
        <f t="shared" si="822"/>
        <v>0</v>
      </c>
      <c r="T2415" s="225">
        <v>0</v>
      </c>
      <c r="U2415">
        <f t="shared" si="824"/>
        <v>0</v>
      </c>
      <c r="V2415">
        <f t="shared" si="825"/>
        <v>1.8374754416154701E+117</v>
      </c>
      <c r="W2415">
        <f t="shared" si="826"/>
        <v>0</v>
      </c>
      <c r="X2415" s="225">
        <v>0</v>
      </c>
      <c r="Y2415">
        <f t="shared" si="828"/>
        <v>0</v>
      </c>
      <c r="Z2415">
        <f t="shared" si="829"/>
        <v>8.5463974028624746E+115</v>
      </c>
      <c r="AA2415">
        <f t="shared" si="830"/>
        <v>0</v>
      </c>
      <c r="AB2415">
        <v>0</v>
      </c>
    </row>
    <row r="2416" spans="1:28" hidden="1" x14ac:dyDescent="0.2">
      <c r="A2416"/>
      <c r="B2416"/>
      <c r="C2416"/>
      <c r="D2416"/>
      <c r="E2416"/>
      <c r="F2416"/>
      <c r="G2416"/>
      <c r="H2416"/>
      <c r="I2416"/>
      <c r="J2416"/>
      <c r="K2416"/>
      <c r="L2416"/>
      <c r="M2416"/>
      <c r="N2416"/>
      <c r="O2416"/>
      <c r="P2416"/>
      <c r="Q2416"/>
      <c r="R2416"/>
      <c r="S2416"/>
      <c r="T2416"/>
      <c r="U2416"/>
      <c r="V2416"/>
      <c r="W2416"/>
      <c r="X2416"/>
      <c r="Y2416"/>
      <c r="Z2416"/>
      <c r="AA2416"/>
      <c r="AB2416"/>
    </row>
    <row r="2417" spans="1:28" hidden="1" x14ac:dyDescent="0.2">
      <c r="A2417"/>
      <c r="B2417"/>
      <c r="C2417"/>
      <c r="D2417"/>
      <c r="E2417"/>
      <c r="F2417"/>
      <c r="G2417"/>
      <c r="H2417"/>
      <c r="I2417"/>
      <c r="J2417"/>
      <c r="K2417"/>
      <c r="L2417"/>
      <c r="M2417"/>
      <c r="N2417"/>
      <c r="O2417" s="61" t="s">
        <v>89</v>
      </c>
      <c r="P2417"/>
      <c r="Q2417" s="62" t="s">
        <v>33</v>
      </c>
      <c r="R2417" s="62"/>
      <c r="S2417" s="62"/>
      <c r="T2417" s="225" t="s">
        <v>37</v>
      </c>
      <c r="U2417" s="62" t="s">
        <v>34</v>
      </c>
      <c r="V2417" s="62"/>
      <c r="W2417" s="62"/>
      <c r="X2417" s="225" t="s">
        <v>37</v>
      </c>
      <c r="Y2417" s="62" t="s">
        <v>35</v>
      </c>
      <c r="Z2417" s="62"/>
      <c r="AA2417" s="62"/>
      <c r="AB2417" s="62" t="s">
        <v>37</v>
      </c>
    </row>
    <row r="2418" spans="1:28" hidden="1" x14ac:dyDescent="0.2">
      <c r="A2418"/>
      <c r="B2418"/>
      <c r="C2418"/>
      <c r="D2418"/>
      <c r="E2418"/>
      <c r="F2418"/>
      <c r="G2418"/>
      <c r="H2418"/>
      <c r="I2418"/>
      <c r="J2418"/>
      <c r="K2418"/>
      <c r="L2418"/>
      <c r="M2418"/>
      <c r="N2418"/>
      <c r="O2418" t="s">
        <v>38</v>
      </c>
      <c r="P2418" t="s">
        <v>42</v>
      </c>
      <c r="Q2418" s="63" t="s">
        <v>43</v>
      </c>
      <c r="R2418" s="63" t="s">
        <v>44</v>
      </c>
      <c r="S2418" s="63" t="s">
        <v>45</v>
      </c>
      <c r="T2418" s="227" t="s">
        <v>40</v>
      </c>
      <c r="U2418" s="63" t="s">
        <v>43</v>
      </c>
      <c r="V2418" s="63" t="s">
        <v>44</v>
      </c>
      <c r="W2418" s="63" t="s">
        <v>45</v>
      </c>
      <c r="X2418" s="227" t="s">
        <v>40</v>
      </c>
      <c r="Y2418" s="63" t="s">
        <v>43</v>
      </c>
      <c r="Z2418" s="63" t="s">
        <v>44</v>
      </c>
      <c r="AA2418" s="63" t="s">
        <v>45</v>
      </c>
      <c r="AB2418" s="63" t="s">
        <v>40</v>
      </c>
    </row>
    <row r="2419" spans="1:28" hidden="1" x14ac:dyDescent="0.2">
      <c r="A2419"/>
      <c r="B2419"/>
      <c r="C2419"/>
      <c r="D2419"/>
      <c r="E2419"/>
      <c r="F2419"/>
      <c r="G2419"/>
      <c r="H2419"/>
      <c r="I2419"/>
      <c r="J2419"/>
      <c r="K2419"/>
      <c r="L2419"/>
      <c r="M2419"/>
      <c r="N2419"/>
      <c r="O2419">
        <v>45</v>
      </c>
      <c r="P2419" s="224">
        <v>0</v>
      </c>
      <c r="Q2419">
        <f t="shared" ref="Q2419:Q2424" si="833">IF(P2419&lt;=($B$8-O2419),EXP(GAMMALN(O2419+$C$9+$C$11))*COMBIN($B$8-O2419,P2419)*EXP(GAMMALN(P2419+O2419+$C$9))*EXP(GAMMALN($B$8-O2419-P2419+$C$11)),0)</f>
        <v>1.5797661200168041E+115</v>
      </c>
      <c r="R2419">
        <f t="shared" ref="R2419:R2424" si="834">EXP(GAMMALN(O2419+$C$9))*EXP(GAMMALN($C$11))*EXP(GAMMALN($B$8+$C$9+$C$11))</f>
        <v>3.6382013743987221E+120</v>
      </c>
      <c r="S2419">
        <f t="shared" ref="S2419:S2424" si="835">Q2419/R2419</f>
        <v>4.3421623968736163E-6</v>
      </c>
      <c r="T2419" s="225">
        <f>IF(T2420=0,S2419,T2420+S2419)</f>
        <v>0.99999999999994593</v>
      </c>
      <c r="U2419">
        <f t="shared" ref="U2419:U2424" si="836">IF(P2419&lt;=($B$8-O2419),EXP(GAMMALN(O2419+$C$9+$C$11))*COMBIN($B$8-O2419,P2419)*EXP(GAMMALN(P2419+O2419-1+$C$9))*EXP(GAMMALN($B$8-O2419+1-P2419+$C$11)),0)</f>
        <v>1.7552956889074878E+114</v>
      </c>
      <c r="V2419">
        <f t="shared" ref="V2419:V2424" si="837">EXP(GAMMALN(O2419-1+$C$9))*EXP(GAMMALN($C$11+1))*EXP(GAMMALN($B$8+$C$9+$C$11))</f>
        <v>8.0848919431079426E+118</v>
      </c>
      <c r="W2419">
        <f t="shared" ref="W2419:W2424" si="838">U2419/V2419</f>
        <v>2.171081198436807E-5</v>
      </c>
      <c r="X2419" s="225">
        <f>IF(X2420=0,W2419,X2420+W2419)</f>
        <v>0.99999999999999889</v>
      </c>
      <c r="Y2419">
        <f t="shared" ref="Y2419:Y2424" si="839">IF(P2419&lt;=($B$8-O2419),EXP(GAMMALN(O2419+$C$9+$C$11))*COMBIN($B$8-O2419,P2419)*EXP(GAMMALN(P2419+O2419-2+$C$9))*EXP(GAMMALN($B$8-O2419+2-P2419+$C$11)),0)</f>
        <v>2.393585030328431E+113</v>
      </c>
      <c r="Z2419">
        <f t="shared" ref="Z2419:Z2424" si="840">EXP(GAMMALN(O2419-2+$C$9))*EXP(GAMMALN($C$11+2))*EXP(GAMMALN($B$8+$C$9+$C$11))</f>
        <v>3.6749508832309402E+117</v>
      </c>
      <c r="AA2419">
        <f t="shared" ref="AA2419:AA2424" si="841">Y2419/Z2419</f>
        <v>6.513243595310425E-5</v>
      </c>
      <c r="AB2419">
        <f>IF(AB2420=0,AA2419,AB2420+AA2419)</f>
        <v>0.99999999999999756</v>
      </c>
    </row>
    <row r="2420" spans="1:28" hidden="1" x14ac:dyDescent="0.2">
      <c r="A2420"/>
      <c r="B2420"/>
      <c r="C2420"/>
      <c r="D2420"/>
      <c r="E2420"/>
      <c r="F2420"/>
      <c r="G2420"/>
      <c r="H2420"/>
      <c r="I2420"/>
      <c r="J2420"/>
      <c r="K2420"/>
      <c r="L2420"/>
      <c r="M2420"/>
      <c r="N2420"/>
      <c r="O2420">
        <f>O2419</f>
        <v>45</v>
      </c>
      <c r="P2420" s="224">
        <v>1</v>
      </c>
      <c r="Q2420">
        <f t="shared" si="833"/>
        <v>7.2669241520769493E+116</v>
      </c>
      <c r="R2420">
        <f t="shared" si="834"/>
        <v>3.6382013743987221E+120</v>
      </c>
      <c r="S2420">
        <f t="shared" si="835"/>
        <v>1.9973947025617674E-4</v>
      </c>
      <c r="T2420" s="225">
        <f>IF(T2421=0,S2420,T2421+S2420)</f>
        <v>0.99999565783754907</v>
      </c>
      <c r="U2420">
        <f t="shared" si="836"/>
        <v>6.3190644800672164E+115</v>
      </c>
      <c r="V2420">
        <f t="shared" si="837"/>
        <v>8.0848919431079426E+118</v>
      </c>
      <c r="W2420">
        <f t="shared" si="838"/>
        <v>7.8158923143728271E-4</v>
      </c>
      <c r="X2420" s="225">
        <f>IF(X2421=0,W2420,X2421+W2420)</f>
        <v>0.99997828918801457</v>
      </c>
      <c r="Y2420">
        <f t="shared" si="839"/>
        <v>7.021182755629951E+114</v>
      </c>
      <c r="Z2420">
        <f t="shared" si="840"/>
        <v>3.6749508832309402E+117</v>
      </c>
      <c r="AA2420">
        <f t="shared" si="841"/>
        <v>1.9105514546243604E-3</v>
      </c>
      <c r="AB2420">
        <f>IF(AB2421=0,AA2420,AB2421+AA2420)</f>
        <v>0.99993486756404448</v>
      </c>
    </row>
    <row r="2421" spans="1:28" hidden="1" x14ac:dyDescent="0.2">
      <c r="A2421"/>
      <c r="B2421"/>
      <c r="C2421"/>
      <c r="D2421"/>
      <c r="E2421"/>
      <c r="F2421"/>
      <c r="G2421"/>
      <c r="H2421"/>
      <c r="I2421"/>
      <c r="J2421"/>
      <c r="K2421"/>
      <c r="L2421"/>
      <c r="M2421"/>
      <c r="N2421"/>
      <c r="O2421">
        <f>O2420</f>
        <v>45</v>
      </c>
      <c r="P2421" s="224">
        <v>2</v>
      </c>
      <c r="Q2421">
        <f t="shared" si="833"/>
        <v>1.7077271757381388E+118</v>
      </c>
      <c r="R2421">
        <f t="shared" si="834"/>
        <v>3.6382013743987221E+120</v>
      </c>
      <c r="S2421">
        <f t="shared" si="835"/>
        <v>4.6938775510203066E-3</v>
      </c>
      <c r="T2421" s="225">
        <f>IF(T2422=0,S2421,T2422+S2421)</f>
        <v>0.99979591836729287</v>
      </c>
      <c r="U2421">
        <f t="shared" si="836"/>
        <v>1.0900386228115425E+117</v>
      </c>
      <c r="V2421">
        <f t="shared" si="837"/>
        <v>8.0848919431079426E+118</v>
      </c>
      <c r="W2421">
        <f t="shared" si="838"/>
        <v>1.3482414242292479E-2</v>
      </c>
      <c r="X2421" s="225">
        <f>IF(X2422=0,W2421,X2422+W2421)</f>
        <v>0.99919669995657734</v>
      </c>
      <c r="Y2421">
        <f t="shared" si="839"/>
        <v>9.4785967201008233E+115</v>
      </c>
      <c r="Z2421">
        <f t="shared" si="840"/>
        <v>3.6749508832309402E+117</v>
      </c>
      <c r="AA2421">
        <f t="shared" si="841"/>
        <v>2.5792444637429926E-2</v>
      </c>
      <c r="AB2421">
        <f>IF(AB2422=0,AA2421,AB2422+AA2421)</f>
        <v>0.99802431610942011</v>
      </c>
    </row>
    <row r="2422" spans="1:28" hidden="1" x14ac:dyDescent="0.2">
      <c r="A2422"/>
      <c r="B2422"/>
      <c r="C2422"/>
      <c r="D2422"/>
      <c r="E2422"/>
      <c r="F2422"/>
      <c r="G2422"/>
      <c r="H2422"/>
      <c r="I2422"/>
      <c r="J2422"/>
      <c r="K2422"/>
      <c r="L2422"/>
      <c r="M2422"/>
      <c r="N2422"/>
      <c r="O2422">
        <f>O2421</f>
        <v>45</v>
      </c>
      <c r="P2422" s="224">
        <v>3</v>
      </c>
      <c r="Q2422">
        <f t="shared" si="833"/>
        <v>2.7323634811809587E+119</v>
      </c>
      <c r="R2422">
        <f t="shared" si="834"/>
        <v>3.6382013743987221E+120</v>
      </c>
      <c r="S2422">
        <f t="shared" si="835"/>
        <v>7.5102040816323171E-2</v>
      </c>
      <c r="T2422" s="225">
        <f>IF(T2423=0,S2422,T2423+S2422)</f>
        <v>0.99510204081627252</v>
      </c>
      <c r="U2422">
        <f t="shared" si="836"/>
        <v>1.138484783825426E+118</v>
      </c>
      <c r="V2422">
        <f t="shared" si="837"/>
        <v>8.0848919431079426E+118</v>
      </c>
      <c r="W2422">
        <f t="shared" si="838"/>
        <v>0.14081632653061496</v>
      </c>
      <c r="X2422" s="225">
        <f>IF(X2423=0,W2422,X2423+W2422)</f>
        <v>0.98571428571428488</v>
      </c>
      <c r="Y2422">
        <f t="shared" si="839"/>
        <v>7.2669241520769493E+116</v>
      </c>
      <c r="Z2422">
        <f t="shared" si="840"/>
        <v>3.6749508832309402E+117</v>
      </c>
      <c r="AA2422">
        <f t="shared" si="841"/>
        <v>0.19774207555361994</v>
      </c>
      <c r="AB2422">
        <f>IF(AB2423=0,AA2422,AB2423+AA2422)</f>
        <v>0.97223187147199019</v>
      </c>
    </row>
    <row r="2423" spans="1:28" hidden="1" x14ac:dyDescent="0.2">
      <c r="A2423"/>
      <c r="B2423"/>
      <c r="C2423"/>
      <c r="D2423"/>
      <c r="E2423"/>
      <c r="F2423"/>
      <c r="G2423"/>
      <c r="H2423"/>
      <c r="I2423"/>
      <c r="J2423"/>
      <c r="K2423"/>
      <c r="L2423"/>
      <c r="M2423"/>
      <c r="N2423"/>
      <c r="O2423">
        <f>O2422</f>
        <v>45</v>
      </c>
      <c r="P2423" s="224">
        <v>4</v>
      </c>
      <c r="Q2423">
        <f t="shared" si="833"/>
        <v>3.3471452644466397E+120</v>
      </c>
      <c r="R2423">
        <f t="shared" si="834"/>
        <v>3.6382013743987221E+120</v>
      </c>
      <c r="S2423">
        <f t="shared" si="835"/>
        <v>0.9199999999999493</v>
      </c>
      <c r="T2423" s="225">
        <f>IF(T2424=0,S2423,T2424+S2423)</f>
        <v>0.9199999999999493</v>
      </c>
      <c r="U2423">
        <f t="shared" si="836"/>
        <v>6.8309087029523968E+118</v>
      </c>
      <c r="V2423">
        <f t="shared" si="837"/>
        <v>8.0848919431079426E+118</v>
      </c>
      <c r="W2423">
        <f t="shared" si="838"/>
        <v>0.84489795918366994</v>
      </c>
      <c r="X2423" s="225">
        <f>IF(X2424=0,W2423,X2424+W2423)</f>
        <v>0.84489795918366994</v>
      </c>
      <c r="Y2423">
        <f t="shared" si="839"/>
        <v>2.8462119595635651E+117</v>
      </c>
      <c r="Z2423">
        <f t="shared" si="840"/>
        <v>3.6749508832309402E+117</v>
      </c>
      <c r="AA2423">
        <f t="shared" si="841"/>
        <v>0.77448979591837019</v>
      </c>
      <c r="AB2423">
        <f>IF(AB2424=0,AA2423,AB2424+AA2423)</f>
        <v>0.77448979591837019</v>
      </c>
    </row>
    <row r="2424" spans="1:28" hidden="1" x14ac:dyDescent="0.2">
      <c r="A2424"/>
      <c r="B2424"/>
      <c r="C2424"/>
      <c r="D2424"/>
      <c r="E2424"/>
      <c r="F2424"/>
      <c r="G2424"/>
      <c r="H2424"/>
      <c r="I2424"/>
      <c r="J2424"/>
      <c r="K2424"/>
      <c r="L2424"/>
      <c r="M2424"/>
      <c r="N2424"/>
      <c r="O2424">
        <f>O2423</f>
        <v>45</v>
      </c>
      <c r="P2424" s="224">
        <v>5</v>
      </c>
      <c r="Q2424">
        <f t="shared" si="833"/>
        <v>0</v>
      </c>
      <c r="R2424">
        <f t="shared" si="834"/>
        <v>3.6382013743987221E+120</v>
      </c>
      <c r="S2424">
        <f t="shared" si="835"/>
        <v>0</v>
      </c>
      <c r="T2424" s="225">
        <f>S2424</f>
        <v>0</v>
      </c>
      <c r="U2424">
        <f t="shared" si="836"/>
        <v>0</v>
      </c>
      <c r="V2424">
        <f t="shared" si="837"/>
        <v>8.0848919431079426E+118</v>
      </c>
      <c r="W2424">
        <f t="shared" si="838"/>
        <v>0</v>
      </c>
      <c r="X2424" s="225">
        <f>W2424</f>
        <v>0</v>
      </c>
      <c r="Y2424">
        <f t="shared" si="839"/>
        <v>0</v>
      </c>
      <c r="Z2424">
        <f t="shared" si="840"/>
        <v>3.6749508832309402E+117</v>
      </c>
      <c r="AA2424">
        <f t="shared" si="841"/>
        <v>0</v>
      </c>
      <c r="AB2424">
        <f>AA2424</f>
        <v>0</v>
      </c>
    </row>
    <row r="2425" spans="1:28" hidden="1" x14ac:dyDescent="0.2">
      <c r="A2425"/>
      <c r="B2425"/>
      <c r="C2425"/>
      <c r="D2425"/>
      <c r="E2425"/>
      <c r="F2425"/>
      <c r="G2425"/>
      <c r="H2425"/>
      <c r="I2425"/>
      <c r="J2425"/>
      <c r="K2425"/>
      <c r="L2425"/>
      <c r="M2425"/>
      <c r="N2425"/>
      <c r="O2425"/>
      <c r="P2425"/>
      <c r="Q2425"/>
      <c r="R2425"/>
      <c r="S2425"/>
      <c r="T2425"/>
      <c r="U2425"/>
      <c r="V2425"/>
      <c r="W2425"/>
      <c r="X2425"/>
      <c r="Y2425"/>
      <c r="Z2425"/>
      <c r="AA2425"/>
      <c r="AB2425"/>
    </row>
    <row r="2426" spans="1:28" hidden="1" x14ac:dyDescent="0.2">
      <c r="A2426"/>
      <c r="B2426"/>
      <c r="C2426"/>
      <c r="D2426"/>
      <c r="E2426"/>
      <c r="F2426"/>
      <c r="G2426"/>
      <c r="H2426"/>
      <c r="I2426"/>
      <c r="J2426"/>
      <c r="K2426"/>
      <c r="L2426"/>
      <c r="M2426"/>
      <c r="N2426"/>
      <c r="O2426" s="61" t="s">
        <v>90</v>
      </c>
      <c r="P2426"/>
      <c r="Q2426" s="62" t="s">
        <v>33</v>
      </c>
      <c r="R2426" s="62"/>
      <c r="S2426" s="62"/>
      <c r="T2426" s="225" t="s">
        <v>37</v>
      </c>
      <c r="U2426" s="62" t="s">
        <v>34</v>
      </c>
      <c r="V2426" s="62"/>
      <c r="W2426" s="62"/>
      <c r="X2426" s="225" t="s">
        <v>37</v>
      </c>
      <c r="Y2426" s="62" t="s">
        <v>35</v>
      </c>
      <c r="Z2426" s="62"/>
      <c r="AA2426" s="62"/>
      <c r="AB2426" s="62" t="s">
        <v>37</v>
      </c>
    </row>
    <row r="2427" spans="1:28" hidden="1" x14ac:dyDescent="0.2">
      <c r="A2427"/>
      <c r="B2427"/>
      <c r="C2427"/>
      <c r="D2427"/>
      <c r="E2427"/>
      <c r="F2427"/>
      <c r="G2427"/>
      <c r="H2427"/>
      <c r="I2427"/>
      <c r="J2427"/>
      <c r="K2427"/>
      <c r="L2427"/>
      <c r="M2427"/>
      <c r="N2427"/>
      <c r="O2427" t="s">
        <v>38</v>
      </c>
      <c r="P2427" t="s">
        <v>42</v>
      </c>
      <c r="Q2427" s="63" t="s">
        <v>43</v>
      </c>
      <c r="R2427" s="63" t="s">
        <v>44</v>
      </c>
      <c r="S2427" s="63" t="s">
        <v>45</v>
      </c>
      <c r="T2427" s="227" t="s">
        <v>40</v>
      </c>
      <c r="U2427" s="63" t="s">
        <v>43</v>
      </c>
      <c r="V2427" s="63" t="s">
        <v>44</v>
      </c>
      <c r="W2427" s="63" t="s">
        <v>45</v>
      </c>
      <c r="X2427" s="227" t="s">
        <v>40</v>
      </c>
      <c r="Y2427" s="63" t="s">
        <v>43</v>
      </c>
      <c r="Z2427" s="63" t="s">
        <v>44</v>
      </c>
      <c r="AA2427" s="63" t="s">
        <v>45</v>
      </c>
      <c r="AB2427" s="63" t="s">
        <v>40</v>
      </c>
    </row>
    <row r="2428" spans="1:28" hidden="1" x14ac:dyDescent="0.2">
      <c r="A2428"/>
      <c r="B2428"/>
      <c r="C2428"/>
      <c r="D2428"/>
      <c r="E2428"/>
      <c r="F2428"/>
      <c r="G2428"/>
      <c r="H2428"/>
      <c r="I2428"/>
      <c r="J2428"/>
      <c r="K2428"/>
      <c r="L2428"/>
      <c r="M2428"/>
      <c r="N2428"/>
      <c r="O2428">
        <v>46</v>
      </c>
      <c r="P2428" s="224">
        <v>0</v>
      </c>
      <c r="Q2428">
        <f>IF(P2428&lt;=($B$8-O2428),EXP(GAMMALN(O2428+$C$9+$C$11))*COMBIN($B$8-O2428,P2428)*EXP(GAMMALN(P2428+O2428+$C$9))*EXP(GAMMALN($B$8-O2428-P2428+$C$11)),0)</f>
        <v>8.5386358786906953E+117</v>
      </c>
      <c r="R2428">
        <f>EXP(GAMMALN(O2428+$C$9))*EXP(GAMMALN($C$11))*EXP(GAMMALN($B$8+$C$9+$C$11))</f>
        <v>1.6735726322233323E+122</v>
      </c>
      <c r="S2428">
        <f>Q2428/R2428</f>
        <v>5.102040816326665E-5</v>
      </c>
      <c r="T2428" s="225">
        <f>IF(T2429=0,S2428,T2429+S2428)</f>
        <v>1.0000000000000258</v>
      </c>
      <c r="U2428">
        <f>IF(P2428&lt;=($B$8-O2428),EXP(GAMMALN(O2428+$C$9+$C$11))*COMBIN($B$8-O2428,P2428)*EXP(GAMMALN(P2428+O2428-1+$C$9))*EXP(GAMMALN($B$8-O2428+1-P2428+$C$11)),0)</f>
        <v>7.4249007640792218E+116</v>
      </c>
      <c r="V2428">
        <f>EXP(GAMMALN(O2428-1+$C$9))*EXP(GAMMALN($C$11+1))*EXP(GAMMALN($B$8+$C$9+$C$11))</f>
        <v>3.6382013743987221E+120</v>
      </c>
      <c r="W2428">
        <f>U2428/V2428</f>
        <v>2.0408163265306665E-4</v>
      </c>
      <c r="X2428" s="225">
        <f>IF(X2429=0,W2428,X2429+W2428)</f>
        <v>0.99999999999999034</v>
      </c>
      <c r="Y2428">
        <f>IF(P2428&lt;=($B$8-O2428),EXP(GAMMALN(O2428+$C$9+$C$11))*COMBIN($B$8-O2428,P2428)*EXP(GAMMALN(P2428+O2428-2+$C$9))*EXP(GAMMALN($B$8-O2428+2-P2428+$C$11)),0)</f>
        <v>8.2498897378654622E+115</v>
      </c>
      <c r="Z2428">
        <f>EXP(GAMMALN(O2428-2+$C$9))*EXP(GAMMALN($C$11+2))*EXP(GAMMALN($B$8+$C$9+$C$11))</f>
        <v>1.6169783886215885E+119</v>
      </c>
      <c r="AA2428">
        <f>Y2428/Z2428</f>
        <v>5.1020408163266633E-4</v>
      </c>
      <c r="AB2428">
        <f>IF(AB2429=0,AA2428,AB2429+AA2428)</f>
        <v>1.0000000000000469</v>
      </c>
    </row>
    <row r="2429" spans="1:28" hidden="1" x14ac:dyDescent="0.2">
      <c r="A2429"/>
      <c r="B2429"/>
      <c r="C2429"/>
      <c r="D2429"/>
      <c r="E2429"/>
      <c r="F2429"/>
      <c r="G2429"/>
      <c r="H2429"/>
      <c r="I2429"/>
      <c r="J2429"/>
      <c r="K2429"/>
      <c r="L2429"/>
      <c r="M2429"/>
      <c r="N2429"/>
      <c r="O2429">
        <f>O2428</f>
        <v>46</v>
      </c>
      <c r="P2429" s="224">
        <v>1</v>
      </c>
      <c r="Q2429">
        <f>IF(P2429&lt;=($B$8-O2429),EXP(GAMMALN(O2429+$C$9+$C$11))*COMBIN($B$8-O2429,P2429)*EXP(GAMMALN(P2429+O2429+$C$9))*EXP(GAMMALN($B$8-O2429-P2429+$C$11)),0)</f>
        <v>4.0131588629847578E+119</v>
      </c>
      <c r="R2429">
        <f>EXP(GAMMALN(O2429+$C$9))*EXP(GAMMALN($C$11))*EXP(GAMMALN($B$8+$C$9+$C$11))</f>
        <v>1.6735726322233323E+122</v>
      </c>
      <c r="S2429">
        <f>Q2429/R2429</f>
        <v>2.3979591836736105E-3</v>
      </c>
      <c r="T2429" s="225">
        <f>IF(T2430=0,S2429,T2430+S2429)</f>
        <v>0.99994897959186257</v>
      </c>
      <c r="U2429">
        <f>IF(P2429&lt;=($B$8-O2429),EXP(GAMMALN(O2429+$C$9+$C$11))*COMBIN($B$8-O2429,P2429)*EXP(GAMMALN(P2429+O2429-1+$C$9))*EXP(GAMMALN($B$8-O2429+1-P2429+$C$11)),0)</f>
        <v>2.5615907636072084E+118</v>
      </c>
      <c r="V2429">
        <f>EXP(GAMMALN(O2429-1+$C$9))*EXP(GAMMALN($C$11+1))*EXP(GAMMALN($B$8+$C$9+$C$11))</f>
        <v>3.6382013743987221E+120</v>
      </c>
      <c r="W2429">
        <f>U2429/V2429</f>
        <v>7.0408163265304607E-3</v>
      </c>
      <c r="X2429" s="225">
        <f>IF(X2430=0,W2429,X2430+W2429)</f>
        <v>0.99979591836733728</v>
      </c>
      <c r="Y2429">
        <f>IF(P2429&lt;=($B$8-O2429),EXP(GAMMALN(O2429+$C$9+$C$11))*COMBIN($B$8-O2429,P2429)*EXP(GAMMALN(P2429+O2429-2+$C$9))*EXP(GAMMALN($B$8-O2429+2-P2429+$C$11)),0)</f>
        <v>2.2274702292237664E+117</v>
      </c>
      <c r="Z2429">
        <f>EXP(GAMMALN(O2429-2+$C$9))*EXP(GAMMALN($C$11+2))*EXP(GAMMALN($B$8+$C$9+$C$11))</f>
        <v>1.6169783886215885E+119</v>
      </c>
      <c r="AA2429">
        <f>Y2429/Z2429</f>
        <v>1.3775510204082558E-2</v>
      </c>
      <c r="AB2429">
        <f>IF(AB2430=0,AA2429,AB2430+AA2429)</f>
        <v>0.99948979591841414</v>
      </c>
    </row>
    <row r="2430" spans="1:28" hidden="1" x14ac:dyDescent="0.2">
      <c r="A2430"/>
      <c r="B2430"/>
      <c r="C2430"/>
      <c r="D2430"/>
      <c r="E2430"/>
      <c r="F2430"/>
      <c r="G2430"/>
      <c r="H2430"/>
      <c r="I2430"/>
      <c r="J2430"/>
      <c r="K2430"/>
      <c r="L2430"/>
      <c r="M2430"/>
      <c r="N2430"/>
      <c r="O2430">
        <f>O2429</f>
        <v>46</v>
      </c>
      <c r="P2430" s="224">
        <v>2</v>
      </c>
      <c r="Q2430">
        <f>IF(P2430&lt;=($B$8-O2430),EXP(GAMMALN(O2430+$C$9+$C$11))*COMBIN($B$8-O2430,P2430)*EXP(GAMMALN(P2430+O2430+$C$9))*EXP(GAMMALN($B$8-O2430-P2430+$C$11)),0)</f>
        <v>9.6315812711631939E+120</v>
      </c>
      <c r="R2430">
        <f>EXP(GAMMALN(O2430+$C$9))*EXP(GAMMALN($C$11))*EXP(GAMMALN($B$8+$C$9+$C$11))</f>
        <v>1.6735726322233323E+122</v>
      </c>
      <c r="S2430">
        <f>Q2430/R2430</f>
        <v>5.7551020408165315E-2</v>
      </c>
      <c r="T2430" s="225">
        <f>IF(T2431=0,S2430,T2431+S2430)</f>
        <v>0.99755102040818899</v>
      </c>
      <c r="U2430">
        <f>IF(P2430&lt;=($B$8-O2430),EXP(GAMMALN(O2430+$C$9+$C$11))*COMBIN($B$8-O2430,P2430)*EXP(GAMMALN(P2430+O2430-1+$C$9))*EXP(GAMMALN($B$8-O2430+1-P2430+$C$11)),0)</f>
        <v>4.0131588629847578E+119</v>
      </c>
      <c r="V2430">
        <f>EXP(GAMMALN(O2430-1+$C$9))*EXP(GAMMALN($C$11+1))*EXP(GAMMALN($B$8+$C$9+$C$11))</f>
        <v>3.6382013743987221E+120</v>
      </c>
      <c r="W2430">
        <f>U2430/V2430</f>
        <v>0.11030612244898083</v>
      </c>
      <c r="X2430" s="225">
        <f>IF(X2431=0,W2430,X2431+W2430)</f>
        <v>0.99275510204080686</v>
      </c>
      <c r="Y2430">
        <f>IF(P2430&lt;=($B$8-O2430),EXP(GAMMALN(O2430+$C$9+$C$11))*COMBIN($B$8-O2430,P2430)*EXP(GAMMALN(P2430+O2430-2+$C$9))*EXP(GAMMALN($B$8-O2430+2-P2430+$C$11)),0)</f>
        <v>2.5615907636072084E+118</v>
      </c>
      <c r="Z2430">
        <f>EXP(GAMMALN(O2430-2+$C$9))*EXP(GAMMALN($C$11+2))*EXP(GAMMALN($B$8+$C$9+$C$11))</f>
        <v>1.6169783886215885E+119</v>
      </c>
      <c r="AA2430">
        <f>Y2430/Z2430</f>
        <v>0.15841836734694181</v>
      </c>
      <c r="AB2430">
        <f>IF(AB2431=0,AA2430,AB2431+AA2430)</f>
        <v>0.98571428571433162</v>
      </c>
    </row>
    <row r="2431" spans="1:28" hidden="1" x14ac:dyDescent="0.2">
      <c r="A2431"/>
      <c r="B2431"/>
      <c r="C2431"/>
      <c r="D2431"/>
      <c r="E2431"/>
      <c r="F2431"/>
      <c r="G2431"/>
      <c r="H2431"/>
      <c r="I2431"/>
      <c r="J2431"/>
      <c r="K2431"/>
      <c r="L2431"/>
      <c r="M2431"/>
      <c r="N2431"/>
      <c r="O2431">
        <f>O2430</f>
        <v>46</v>
      </c>
      <c r="P2431" s="224">
        <v>3</v>
      </c>
      <c r="Q2431">
        <f>IF(P2431&lt;=($B$8-O2431),EXP(GAMMALN(O2431+$C$9+$C$11))*COMBIN($B$8-O2431,P2431)*EXP(GAMMALN(P2431+O2431+$C$9))*EXP(GAMMALN($B$8-O2431-P2431+$C$11)),0)</f>
        <v>1.5731582742899721E+122</v>
      </c>
      <c r="R2431">
        <f>EXP(GAMMALN(O2431+$C$9))*EXP(GAMMALN($C$11))*EXP(GAMMALN($B$8+$C$9+$C$11))</f>
        <v>1.6735726322233323E+122</v>
      </c>
      <c r="S2431">
        <f>Q2431/R2431</f>
        <v>0.94000000000002371</v>
      </c>
      <c r="T2431" s="225">
        <f>IF(T2432=0,S2431,T2432+S2431)</f>
        <v>0.94000000000002371</v>
      </c>
      <c r="U2431">
        <f>IF(P2431&lt;=($B$8-O2431),EXP(GAMMALN(O2431+$C$9+$C$11))*COMBIN($B$8-O2431,P2431)*EXP(GAMMALN(P2431+O2431-1+$C$9))*EXP(GAMMALN($B$8-O2431+1-P2431+$C$11)),0)</f>
        <v>3.2105270903877311E+120</v>
      </c>
      <c r="V2431">
        <f>EXP(GAMMALN(O2431-1+$C$9))*EXP(GAMMALN($C$11+1))*EXP(GAMMALN($B$8+$C$9+$C$11))</f>
        <v>3.6382013743987221E+120</v>
      </c>
      <c r="W2431">
        <f>U2431/V2431</f>
        <v>0.882448979591826</v>
      </c>
      <c r="X2431" s="225">
        <f>IF(X2432=0,W2431,X2432+W2431)</f>
        <v>0.882448979591826</v>
      </c>
      <c r="Y2431">
        <f>IF(P2431&lt;=($B$8-O2431),EXP(GAMMALN(O2431+$C$9+$C$11))*COMBIN($B$8-O2431,P2431)*EXP(GAMMALN(P2431+O2431-2+$C$9))*EXP(GAMMALN($B$8-O2431+2-P2431+$C$11)),0)</f>
        <v>1.3377196209949192E+119</v>
      </c>
      <c r="Z2431">
        <f>EXP(GAMMALN(O2431-2+$C$9))*EXP(GAMMALN($C$11+2))*EXP(GAMMALN($B$8+$C$9+$C$11))</f>
        <v>1.6169783886215885E+119</v>
      </c>
      <c r="AA2431">
        <f>Y2431/Z2431</f>
        <v>0.8272959183673898</v>
      </c>
      <c r="AB2431">
        <f>IF(AB2432=0,AA2431,AB2432+AA2431)</f>
        <v>0.8272959183673898</v>
      </c>
    </row>
    <row r="2432" spans="1:28" hidden="1" x14ac:dyDescent="0.2">
      <c r="A2432"/>
      <c r="B2432"/>
      <c r="C2432"/>
      <c r="D2432"/>
      <c r="E2432"/>
      <c r="F2432"/>
      <c r="G2432"/>
      <c r="H2432"/>
      <c r="I2432"/>
      <c r="J2432"/>
      <c r="K2432"/>
      <c r="L2432"/>
      <c r="M2432"/>
      <c r="N2432"/>
      <c r="O2432">
        <f>O2431</f>
        <v>46</v>
      </c>
      <c r="P2432" s="224">
        <v>4</v>
      </c>
      <c r="Q2432">
        <f>IF(P2432&lt;=($B$8-O2432),EXP(GAMMALN(O2432+$C$9+$C$11))*COMBIN($B$8-O2432,P2432)*EXP(GAMMALN(P2432+O2432+$C$9))*EXP(GAMMALN($B$8-O2432-P2432+$C$11)),0)</f>
        <v>0</v>
      </c>
      <c r="R2432">
        <f>EXP(GAMMALN(O2432+$C$9))*EXP(GAMMALN($C$11))*EXP(GAMMALN($B$8+$C$9+$C$11))</f>
        <v>1.6735726322233323E+122</v>
      </c>
      <c r="S2432">
        <f>Q2432/R2432</f>
        <v>0</v>
      </c>
      <c r="T2432" s="225">
        <f>S2432</f>
        <v>0</v>
      </c>
      <c r="U2432">
        <f>IF(P2432&lt;=($B$8-O2432),EXP(GAMMALN(O2432+$C$9+$C$11))*COMBIN($B$8-O2432,P2432)*EXP(GAMMALN(P2432+O2432-1+$C$9))*EXP(GAMMALN($B$8-O2432+1-P2432+$C$11)),0)</f>
        <v>0</v>
      </c>
      <c r="V2432">
        <f>EXP(GAMMALN(O2432-1+$C$9))*EXP(GAMMALN($C$11+1))*EXP(GAMMALN($B$8+$C$9+$C$11))</f>
        <v>3.6382013743987221E+120</v>
      </c>
      <c r="W2432">
        <f>U2432/V2432</f>
        <v>0</v>
      </c>
      <c r="X2432" s="225">
        <f>W2432</f>
        <v>0</v>
      </c>
      <c r="Y2432">
        <f>IF(P2432&lt;=($B$8-O2432),EXP(GAMMALN(O2432+$C$9+$C$11))*COMBIN($B$8-O2432,P2432)*EXP(GAMMALN(P2432+O2432-2+$C$9))*EXP(GAMMALN($B$8-O2432+2-P2432+$C$11)),0)</f>
        <v>0</v>
      </c>
      <c r="Z2432">
        <f>EXP(GAMMALN(O2432-2+$C$9))*EXP(GAMMALN($C$11+2))*EXP(GAMMALN($B$8+$C$9+$C$11))</f>
        <v>1.6169783886215885E+119</v>
      </c>
      <c r="AA2432">
        <f>Y2432/Z2432</f>
        <v>0</v>
      </c>
      <c r="AB2432">
        <f>AA2432</f>
        <v>0</v>
      </c>
    </row>
    <row r="2433" spans="1:28" hidden="1" x14ac:dyDescent="0.2">
      <c r="A2433"/>
      <c r="B2433"/>
      <c r="C2433"/>
      <c r="D2433"/>
      <c r="E2433"/>
      <c r="F2433"/>
      <c r="G2433"/>
      <c r="H2433"/>
      <c r="I2433"/>
      <c r="J2433"/>
      <c r="K2433"/>
      <c r="L2433"/>
      <c r="M2433"/>
      <c r="N2433"/>
      <c r="O2433"/>
      <c r="P2433" s="62"/>
      <c r="Q2433"/>
      <c r="R2433"/>
      <c r="S2433"/>
      <c r="T2433" s="225"/>
      <c r="U2433"/>
      <c r="V2433"/>
      <c r="W2433"/>
      <c r="X2433" s="225"/>
      <c r="Y2433"/>
      <c r="Z2433"/>
      <c r="AA2433"/>
      <c r="AB2433"/>
    </row>
    <row r="2434" spans="1:28" hidden="1" x14ac:dyDescent="0.2">
      <c r="A2434"/>
      <c r="B2434"/>
      <c r="C2434"/>
      <c r="D2434"/>
      <c r="E2434"/>
      <c r="F2434"/>
      <c r="G2434"/>
      <c r="H2434"/>
      <c r="I2434"/>
      <c r="J2434"/>
      <c r="K2434"/>
      <c r="L2434"/>
      <c r="M2434"/>
      <c r="N2434"/>
      <c r="O2434" s="61" t="s">
        <v>91</v>
      </c>
      <c r="P2434"/>
      <c r="Q2434" s="62" t="s">
        <v>33</v>
      </c>
      <c r="R2434" s="62"/>
      <c r="S2434" s="62"/>
      <c r="T2434" s="225" t="s">
        <v>37</v>
      </c>
      <c r="U2434" s="62" t="s">
        <v>34</v>
      </c>
      <c r="V2434" s="62"/>
      <c r="W2434" s="62"/>
      <c r="X2434" s="225" t="s">
        <v>37</v>
      </c>
      <c r="Y2434" s="62" t="s">
        <v>35</v>
      </c>
      <c r="Z2434" s="62"/>
      <c r="AA2434" s="62"/>
      <c r="AB2434" s="62" t="s">
        <v>37</v>
      </c>
    </row>
    <row r="2435" spans="1:28" hidden="1" x14ac:dyDescent="0.2">
      <c r="A2435"/>
      <c r="B2435"/>
      <c r="C2435"/>
      <c r="D2435"/>
      <c r="E2435"/>
      <c r="F2435"/>
      <c r="G2435"/>
      <c r="H2435"/>
      <c r="I2435"/>
      <c r="J2435"/>
      <c r="K2435"/>
      <c r="L2435"/>
      <c r="M2435"/>
      <c r="N2435"/>
      <c r="O2435" t="s">
        <v>38</v>
      </c>
      <c r="P2435" t="s">
        <v>42</v>
      </c>
      <c r="Q2435" s="63" t="s">
        <v>43</v>
      </c>
      <c r="R2435" s="63" t="s">
        <v>44</v>
      </c>
      <c r="S2435" s="63" t="s">
        <v>45</v>
      </c>
      <c r="T2435" s="227" t="s">
        <v>40</v>
      </c>
      <c r="U2435" s="63" t="s">
        <v>43</v>
      </c>
      <c r="V2435" s="63" t="s">
        <v>44</v>
      </c>
      <c r="W2435" s="63" t="s">
        <v>45</v>
      </c>
      <c r="X2435" s="227" t="s">
        <v>40</v>
      </c>
      <c r="Y2435" s="63" t="s">
        <v>43</v>
      </c>
      <c r="Z2435" s="63" t="s">
        <v>44</v>
      </c>
      <c r="AA2435" s="63" t="s">
        <v>45</v>
      </c>
      <c r="AB2435" s="63" t="s">
        <v>40</v>
      </c>
    </row>
    <row r="2436" spans="1:28" hidden="1" x14ac:dyDescent="0.2">
      <c r="A2436"/>
      <c r="B2436"/>
      <c r="C2436"/>
      <c r="D2436"/>
      <c r="E2436"/>
      <c r="F2436"/>
      <c r="G2436"/>
      <c r="H2436"/>
      <c r="I2436"/>
      <c r="J2436"/>
      <c r="K2436"/>
      <c r="L2436"/>
      <c r="M2436"/>
      <c r="N2436"/>
      <c r="O2436">
        <v>47</v>
      </c>
      <c r="P2436" s="224">
        <v>0</v>
      </c>
      <c r="Q2436">
        <f>IF(P2436&lt;=($B$8-O2436),EXP(GAMMALN(O2436+$C$9+$C$11))*COMBIN($B$8-O2436,P2436)*EXP(GAMMALN(P2436+O2436+$C$9))*EXP(GAMMALN($B$8-O2436-P2436+$C$11)),0)</f>
        <v>6.4210541807754622E+120</v>
      </c>
      <c r="R2436">
        <f>EXP(GAMMALN(O2436+$C$9))*EXP(GAMMALN($C$11))*EXP(GAMMALN($B$8+$C$9+$C$11))</f>
        <v>7.8657913714499179E+123</v>
      </c>
      <c r="S2436">
        <f>Q2436/R2436</f>
        <v>8.1632653061224731E-4</v>
      </c>
      <c r="T2436" s="225">
        <f>IF(T2437=0,S2436,T2437+S2436)</f>
        <v>0.99999999999996991</v>
      </c>
      <c r="U2436">
        <f>IF(P2436&lt;=($B$8-O2436),EXP(GAMMALN(O2436+$C$9+$C$11))*COMBIN($B$8-O2436,P2436)*EXP(GAMMALN(P2436+O2436-1+$C$9))*EXP(GAMMALN($B$8-O2436+1-P2436+$C$11)),0)</f>
        <v>4.0985452217714381E+119</v>
      </c>
      <c r="V2436">
        <f>EXP(GAMMALN(O2436-1+$C$9))*EXP(GAMMALN($C$11+1))*EXP(GAMMALN($B$8+$C$9+$C$11))</f>
        <v>1.6735726322233323E+122</v>
      </c>
      <c r="W2436">
        <f>U2436/V2436</f>
        <v>2.4489795918367419E-3</v>
      </c>
      <c r="X2436" s="225">
        <f>IF(X2437=0,W2436,X2437+W2436)</f>
        <v>1.000000000000014</v>
      </c>
      <c r="Y2436">
        <f>IF(P2436&lt;=($B$8-O2436),EXP(GAMMALN(O2436+$C$9+$C$11))*COMBIN($B$8-O2436,P2436)*EXP(GAMMALN(P2436+O2436-2+$C$9))*EXP(GAMMALN($B$8-O2436+2-P2436+$C$11)),0)</f>
        <v>3.5639523667579429E+118</v>
      </c>
      <c r="Z2436">
        <f>EXP(GAMMALN(O2436-2+$C$9))*EXP(GAMMALN($C$11+2))*EXP(GAMMALN($B$8+$C$9+$C$11))</f>
        <v>7.2764027487974442E+120</v>
      </c>
      <c r="AA2436">
        <f>Y2436/Z2436</f>
        <v>4.8979591836734847E-3</v>
      </c>
      <c r="AB2436">
        <f>IF(AB2437=0,AA2436,AB2437+AA2436)</f>
        <v>0.99999999999998423</v>
      </c>
    </row>
    <row r="2437" spans="1:28" hidden="1" x14ac:dyDescent="0.2">
      <c r="A2437"/>
      <c r="B2437"/>
      <c r="C2437"/>
      <c r="D2437"/>
      <c r="E2437"/>
      <c r="F2437"/>
      <c r="G2437"/>
      <c r="H2437"/>
      <c r="I2437"/>
      <c r="J2437"/>
      <c r="K2437"/>
      <c r="L2437"/>
      <c r="M2437"/>
      <c r="N2437"/>
      <c r="O2437">
        <f>O2436</f>
        <v>47</v>
      </c>
      <c r="P2437" s="224">
        <v>1</v>
      </c>
      <c r="Q2437">
        <f>IF(P2437&lt;=($B$8-O2437),EXP(GAMMALN(O2437+$C$9+$C$11))*COMBIN($B$8-O2437,P2437)*EXP(GAMMALN(P2437+O2437+$C$9))*EXP(GAMMALN($B$8-O2437-P2437+$C$11)),0)</f>
        <v>3.0821060067721501E+122</v>
      </c>
      <c r="R2437">
        <f>EXP(GAMMALN(O2437+$C$9))*EXP(GAMMALN($C$11))*EXP(GAMMALN($B$8+$C$9+$C$11))</f>
        <v>7.8657913714499179E+123</v>
      </c>
      <c r="S2437">
        <f>Q2437/R2437</f>
        <v>3.9183673469386962E-2</v>
      </c>
      <c r="T2437" s="225">
        <f>IF(T2438=0,S2437,T2438+S2437)</f>
        <v>0.99918367346935766</v>
      </c>
      <c r="U2437">
        <f>IF(P2437&lt;=($B$8-O2437),EXP(GAMMALN(O2437+$C$9+$C$11))*COMBIN($B$8-O2437,P2437)*EXP(GAMMALN(P2437+O2437-1+$C$9))*EXP(GAMMALN($B$8-O2437+1-P2437+$C$11)),0)</f>
        <v>1.2842108361550924E+121</v>
      </c>
      <c r="V2437">
        <f>EXP(GAMMALN(O2437-1+$C$9))*EXP(GAMMALN($C$11+1))*EXP(GAMMALN($B$8+$C$9+$C$11))</f>
        <v>1.6735726322233323E+122</v>
      </c>
      <c r="W2437">
        <f>U2437/V2437</f>
        <v>7.6734693877553745E-2</v>
      </c>
      <c r="X2437" s="225">
        <f>IF(X2438=0,W2437,X2438+W2437)</f>
        <v>0.99755102040817722</v>
      </c>
      <c r="Y2437">
        <f>IF(P2437&lt;=($B$8-O2437),EXP(GAMMALN(O2437+$C$9+$C$11))*COMBIN($B$8-O2437,P2437)*EXP(GAMMALN(P2437+O2437-2+$C$9))*EXP(GAMMALN($B$8-O2437+2-P2437+$C$11)),0)</f>
        <v>8.1970904435428761E+119</v>
      </c>
      <c r="Z2437">
        <f>EXP(GAMMALN(O2437-2+$C$9))*EXP(GAMMALN($C$11+2))*EXP(GAMMALN($B$8+$C$9+$C$11))</f>
        <v>7.2764027487974442E+120</v>
      </c>
      <c r="AA2437">
        <f>Y2437/Z2437</f>
        <v>0.11265306122448475</v>
      </c>
      <c r="AB2437">
        <f>IF(AB2438=0,AA2437,AB2438+AA2437)</f>
        <v>0.99510204081631071</v>
      </c>
    </row>
    <row r="2438" spans="1:28" hidden="1" x14ac:dyDescent="0.2">
      <c r="A2438"/>
      <c r="B2438"/>
      <c r="C2438"/>
      <c r="D2438"/>
      <c r="E2438"/>
      <c r="F2438"/>
      <c r="G2438"/>
      <c r="H2438"/>
      <c r="I2438"/>
      <c r="J2438"/>
      <c r="K2438"/>
      <c r="L2438"/>
      <c r="M2438"/>
      <c r="N2438"/>
      <c r="O2438">
        <f>O2437</f>
        <v>47</v>
      </c>
      <c r="P2438" s="224">
        <v>2</v>
      </c>
      <c r="Q2438">
        <f>IF(P2438&lt;=($B$8-O2438),EXP(GAMMALN(O2438+$C$9+$C$11))*COMBIN($B$8-O2438,P2438)*EXP(GAMMALN(P2438+O2438+$C$9))*EXP(GAMMALN($B$8-O2438-P2438+$C$11)),0)</f>
        <v>7.55115971659169E+123</v>
      </c>
      <c r="R2438">
        <f>EXP(GAMMALN(O2438+$C$9))*EXP(GAMMALN($C$11))*EXP(GAMMALN($B$8+$C$9+$C$11))</f>
        <v>7.8657913714499179E+123</v>
      </c>
      <c r="S2438">
        <f>Q2438/R2438</f>
        <v>0.95999999999997065</v>
      </c>
      <c r="T2438" s="225">
        <f>IF(T2439=0,S2438,T2439+S2438)</f>
        <v>0.95999999999997065</v>
      </c>
      <c r="U2438">
        <f>IF(P2438&lt;=($B$8-O2438),EXP(GAMMALN(O2438+$C$9+$C$11))*COMBIN($B$8-O2438,P2438)*EXP(GAMMALN(P2438+O2438-1+$C$9))*EXP(GAMMALN($B$8-O2438+1-P2438+$C$11)),0)</f>
        <v>1.5410530033860751E+122</v>
      </c>
      <c r="V2438">
        <f>EXP(GAMMALN(O2438-1+$C$9))*EXP(GAMMALN($C$11+1))*EXP(GAMMALN($B$8+$C$9+$C$11))</f>
        <v>1.6735726322233323E+122</v>
      </c>
      <c r="W2438">
        <f>U2438/V2438</f>
        <v>0.92081632653062351</v>
      </c>
      <c r="X2438" s="225">
        <f>IF(X2439=0,W2438,X2439+W2438)</f>
        <v>0.92081632653062351</v>
      </c>
      <c r="Y2438">
        <f>IF(P2438&lt;=($B$8-O2438),EXP(GAMMALN(O2438+$C$9+$C$11))*COMBIN($B$8-O2438,P2438)*EXP(GAMMALN(P2438+O2438-2+$C$9))*EXP(GAMMALN($B$8-O2438+2-P2438+$C$11)),0)</f>
        <v>6.4210541807754622E+120</v>
      </c>
      <c r="Z2438">
        <f>EXP(GAMMALN(O2438-2+$C$9))*EXP(GAMMALN($C$11+2))*EXP(GAMMALN($B$8+$C$9+$C$11))</f>
        <v>7.2764027487974442E+120</v>
      </c>
      <c r="AA2438">
        <f>Y2438/Z2438</f>
        <v>0.882448979591826</v>
      </c>
      <c r="AB2438">
        <f>IF(AB2439=0,AA2438,AB2439+AA2438)</f>
        <v>0.882448979591826</v>
      </c>
    </row>
    <row r="2439" spans="1:28" hidden="1" x14ac:dyDescent="0.2">
      <c r="A2439"/>
      <c r="B2439"/>
      <c r="C2439"/>
      <c r="D2439"/>
      <c r="E2439"/>
      <c r="F2439"/>
      <c r="G2439"/>
      <c r="H2439"/>
      <c r="I2439"/>
      <c r="J2439"/>
      <c r="K2439"/>
      <c r="L2439"/>
      <c r="M2439"/>
      <c r="N2439"/>
      <c r="O2439">
        <f>O2438</f>
        <v>47</v>
      </c>
      <c r="P2439" s="224">
        <v>3</v>
      </c>
      <c r="Q2439">
        <f>IF(P2439&lt;=($B$8-O2439),EXP(GAMMALN(O2439+$C$9+$C$11))*COMBIN($B$8-O2439,P2439)*EXP(GAMMALN(P2439+O2439+$C$9))*EXP(GAMMALN($B$8-O2439-P2439+$C$11)),0)</f>
        <v>0</v>
      </c>
      <c r="R2439">
        <f>EXP(GAMMALN(O2439+$C$9))*EXP(GAMMALN($C$11))*EXP(GAMMALN($B$8+$C$9+$C$11))</f>
        <v>7.8657913714499179E+123</v>
      </c>
      <c r="S2439">
        <f>Q2439/R2439</f>
        <v>0</v>
      </c>
      <c r="T2439" s="225">
        <v>0</v>
      </c>
      <c r="U2439">
        <f>IF(P2439&lt;=($B$8-O2439),EXP(GAMMALN(O2439+$C$9+$C$11))*COMBIN($B$8-O2439,P2439)*EXP(GAMMALN(P2439+O2439-1+$C$9))*EXP(GAMMALN($B$8-O2439+1-P2439+$C$11)),0)</f>
        <v>0</v>
      </c>
      <c r="V2439">
        <f>EXP(GAMMALN(O2439-1+$C$9))*EXP(GAMMALN($C$11+1))*EXP(GAMMALN($B$8+$C$9+$C$11))</f>
        <v>1.6735726322233323E+122</v>
      </c>
      <c r="W2439">
        <f>U2439/V2439</f>
        <v>0</v>
      </c>
      <c r="X2439" s="225">
        <v>0</v>
      </c>
      <c r="Y2439">
        <f>IF(P2439&lt;=($B$8-O2439),EXP(GAMMALN(O2439+$C$9+$C$11))*COMBIN($B$8-O2439,P2439)*EXP(GAMMALN(P2439+O2439-2+$C$9))*EXP(GAMMALN($B$8-O2439+2-P2439+$C$11)),0)</f>
        <v>0</v>
      </c>
      <c r="Z2439">
        <f>EXP(GAMMALN(O2439-2+$C$9))*EXP(GAMMALN($C$11+2))*EXP(GAMMALN($B$8+$C$9+$C$11))</f>
        <v>7.2764027487974442E+120</v>
      </c>
      <c r="AA2439">
        <f>Y2439/Z2439</f>
        <v>0</v>
      </c>
      <c r="AB2439">
        <v>0</v>
      </c>
    </row>
    <row r="2440" spans="1:28" hidden="1" x14ac:dyDescent="0.2">
      <c r="A2440"/>
      <c r="B2440"/>
      <c r="C2440"/>
      <c r="D2440"/>
      <c r="E2440"/>
      <c r="F2440"/>
      <c r="G2440"/>
      <c r="H2440"/>
      <c r="I2440"/>
      <c r="J2440"/>
      <c r="K2440"/>
      <c r="L2440"/>
      <c r="M2440"/>
      <c r="N2440"/>
      <c r="O2440"/>
      <c r="P2440"/>
      <c r="Q2440"/>
      <c r="R2440"/>
      <c r="S2440"/>
      <c r="T2440"/>
      <c r="U2440"/>
      <c r="V2440"/>
      <c r="W2440"/>
      <c r="X2440"/>
      <c r="Y2440"/>
      <c r="Z2440"/>
      <c r="AA2440"/>
      <c r="AB2440"/>
    </row>
    <row r="2441" spans="1:28" hidden="1" x14ac:dyDescent="0.2">
      <c r="A2441"/>
      <c r="B2441"/>
      <c r="C2441"/>
      <c r="D2441"/>
      <c r="E2441"/>
      <c r="F2441"/>
      <c r="G2441"/>
      <c r="H2441"/>
      <c r="I2441"/>
      <c r="J2441"/>
      <c r="K2441"/>
      <c r="L2441"/>
      <c r="M2441"/>
      <c r="N2441"/>
      <c r="O2441" s="61" t="s">
        <v>92</v>
      </c>
      <c r="P2441"/>
      <c r="Q2441" s="62" t="s">
        <v>33</v>
      </c>
      <c r="R2441" s="62"/>
      <c r="S2441" s="62"/>
      <c r="T2441" s="225" t="s">
        <v>37</v>
      </c>
      <c r="U2441" s="62" t="s">
        <v>34</v>
      </c>
      <c r="V2441" s="62"/>
      <c r="W2441" s="62"/>
      <c r="X2441" s="225" t="s">
        <v>37</v>
      </c>
      <c r="Y2441" s="62" t="s">
        <v>35</v>
      </c>
      <c r="Z2441" s="62"/>
      <c r="AA2441" s="62"/>
      <c r="AB2441" s="62" t="s">
        <v>37</v>
      </c>
    </row>
    <row r="2442" spans="1:28" hidden="1" x14ac:dyDescent="0.2">
      <c r="A2442"/>
      <c r="B2442"/>
      <c r="C2442"/>
      <c r="D2442"/>
      <c r="E2442"/>
      <c r="F2442"/>
      <c r="G2442"/>
      <c r="H2442"/>
      <c r="I2442"/>
      <c r="J2442"/>
      <c r="K2442"/>
      <c r="L2442"/>
      <c r="M2442"/>
      <c r="N2442"/>
      <c r="O2442" t="s">
        <v>38</v>
      </c>
      <c r="P2442" t="s">
        <v>42</v>
      </c>
      <c r="Q2442" s="63" t="s">
        <v>43</v>
      </c>
      <c r="R2442" s="63" t="s">
        <v>44</v>
      </c>
      <c r="S2442" s="63" t="s">
        <v>45</v>
      </c>
      <c r="T2442" s="227" t="s">
        <v>40</v>
      </c>
      <c r="U2442" s="63" t="s">
        <v>43</v>
      </c>
      <c r="V2442" s="63" t="s">
        <v>44</v>
      </c>
      <c r="W2442" s="63" t="s">
        <v>45</v>
      </c>
      <c r="X2442" s="227" t="s">
        <v>40</v>
      </c>
      <c r="Y2442" s="63" t="s">
        <v>43</v>
      </c>
      <c r="Z2442" s="63" t="s">
        <v>44</v>
      </c>
      <c r="AA2442" s="63" t="s">
        <v>45</v>
      </c>
      <c r="AB2442" s="63" t="s">
        <v>40</v>
      </c>
    </row>
    <row r="2443" spans="1:28" hidden="1" x14ac:dyDescent="0.2">
      <c r="A2443"/>
      <c r="B2443"/>
      <c r="C2443"/>
      <c r="D2443"/>
      <c r="E2443"/>
      <c r="F2443"/>
      <c r="G2443"/>
      <c r="H2443"/>
      <c r="I2443"/>
      <c r="J2443"/>
      <c r="K2443"/>
      <c r="L2443"/>
      <c r="M2443"/>
      <c r="N2443"/>
      <c r="O2443">
        <v>48</v>
      </c>
      <c r="P2443" s="224">
        <v>0</v>
      </c>
      <c r="Q2443">
        <f>IF(P2443&lt;=($B$8-O2443),EXP(GAMMALN(O2443+$C$9+$C$11))*COMBIN($B$8-O2443,P2443)*EXP(GAMMALN(P2443+O2443+$C$9))*EXP(GAMMALN($B$8-O2443-P2443+$C$11)),0)</f>
        <v>7.55115971659169E+123</v>
      </c>
      <c r="R2443">
        <f>EXP(GAMMALN(O2443+$C$9))*EXP(GAMMALN($C$11))*EXP(GAMMALN($B$8+$C$9+$C$11))</f>
        <v>3.7755798582958729E+125</v>
      </c>
      <c r="S2443">
        <f>Q2443/R2443</f>
        <v>1.9999999999999851E-2</v>
      </c>
      <c r="T2443" s="225">
        <f>IF(T2444=0,S2443,T2444+S2443)</f>
        <v>0.99999999999998246</v>
      </c>
      <c r="U2443">
        <f>IF(P2443&lt;=($B$8-O2443),EXP(GAMMALN(O2443+$C$9+$C$11))*COMBIN($B$8-O2443,P2443)*EXP(GAMMALN(P2443+O2443-1+$C$9))*EXP(GAMMALN($B$8-O2443+1-P2443+$C$11)),0)</f>
        <v>3.1463165485799442E+122</v>
      </c>
      <c r="V2443">
        <f>EXP(GAMMALN(O2443-1+$C$9))*EXP(GAMMALN($C$11+1))*EXP(GAMMALN($B$8+$C$9+$C$11))</f>
        <v>7.8657913714499179E+123</v>
      </c>
      <c r="W2443">
        <f>U2443/V2443</f>
        <v>3.9999999999999709E-2</v>
      </c>
      <c r="X2443" s="225">
        <f>IF(X2444=0,W2443,X2444+W2443)</f>
        <v>0.99999999999997036</v>
      </c>
      <c r="Y2443">
        <f>IF(P2443&lt;=($B$8-O2443),EXP(GAMMALN(O2443+$C$9+$C$11))*COMBIN($B$8-O2443,P2443)*EXP(GAMMALN(P2443+O2443-2+$C$9))*EXP(GAMMALN($B$8-O2443+2-P2443+$C$11)),0)</f>
        <v>2.0082871586679837E+121</v>
      </c>
      <c r="Z2443">
        <f>EXP(GAMMALN(O2443-2+$C$9))*EXP(GAMMALN($C$11+2))*EXP(GAMMALN($B$8+$C$9+$C$11))</f>
        <v>3.3471452644466646E+122</v>
      </c>
      <c r="AA2443">
        <f>Y2443/Z2443</f>
        <v>5.9999999999999554E-2</v>
      </c>
      <c r="AB2443">
        <f>IF(AB2444=0,AA2443,AB2444+AA2443)</f>
        <v>1.0000000000000233</v>
      </c>
    </row>
    <row r="2444" spans="1:28" hidden="1" x14ac:dyDescent="0.2">
      <c r="A2444"/>
      <c r="B2444"/>
      <c r="C2444"/>
      <c r="D2444"/>
      <c r="E2444"/>
      <c r="F2444"/>
      <c r="G2444"/>
      <c r="H2444"/>
      <c r="I2444"/>
      <c r="J2444"/>
      <c r="K2444"/>
      <c r="L2444"/>
      <c r="M2444"/>
      <c r="N2444"/>
      <c r="O2444">
        <f>O2443</f>
        <v>48</v>
      </c>
      <c r="P2444" s="224">
        <v>1</v>
      </c>
      <c r="Q2444">
        <f>IF(P2444&lt;=($B$8-O2444),EXP(GAMMALN(O2444+$C$9+$C$11))*COMBIN($B$8-O2444,P2444)*EXP(GAMMALN(P2444+O2444+$C$9))*EXP(GAMMALN($B$8-O2444-P2444+$C$11)),0)</f>
        <v>3.7000682611298899E+125</v>
      </c>
      <c r="R2444">
        <f>EXP(GAMMALN(O2444+$C$9))*EXP(GAMMALN($C$11))*EXP(GAMMALN($B$8+$C$9+$C$11))</f>
        <v>3.7755798582958729E+125</v>
      </c>
      <c r="S2444">
        <f>Q2444/R2444</f>
        <v>0.97999999999998266</v>
      </c>
      <c r="T2444" s="225">
        <f>IF(T2445=0,S2444,T2445+S2444)</f>
        <v>0.97999999999998266</v>
      </c>
      <c r="U2444">
        <f>IF(P2444&lt;=($B$8-O2444),EXP(GAMMALN(O2444+$C$9+$C$11))*COMBIN($B$8-O2444,P2444)*EXP(GAMMALN(P2444+O2444-1+$C$9))*EXP(GAMMALN($B$8-O2444+1-P2444+$C$11)),0)</f>
        <v>7.55115971659169E+123</v>
      </c>
      <c r="V2444">
        <f>EXP(GAMMALN(O2444-1+$C$9))*EXP(GAMMALN($C$11+1))*EXP(GAMMALN($B$8+$C$9+$C$11))</f>
        <v>7.8657913714499179E+123</v>
      </c>
      <c r="W2444">
        <f>U2444/V2444</f>
        <v>0.95999999999997065</v>
      </c>
      <c r="X2444" s="225">
        <f>IF(X2445=0,W2444,X2445+W2444)</f>
        <v>0.95999999999997065</v>
      </c>
      <c r="Y2444">
        <f>IF(P2444&lt;=($B$8-O2444),EXP(GAMMALN(O2444+$C$9+$C$11))*COMBIN($B$8-O2444,P2444)*EXP(GAMMALN(P2444+O2444-2+$C$9))*EXP(GAMMALN($B$8-O2444+2-P2444+$C$11)),0)</f>
        <v>3.1463165485799442E+122</v>
      </c>
      <c r="Z2444">
        <f>EXP(GAMMALN(O2444-2+$C$9))*EXP(GAMMALN($C$11+2))*EXP(GAMMALN($B$8+$C$9+$C$11))</f>
        <v>3.3471452644466646E+122</v>
      </c>
      <c r="AA2444">
        <f>Y2444/Z2444</f>
        <v>0.94000000000002371</v>
      </c>
      <c r="AB2444">
        <f>IF(AB2445=0,AA2444,AB2445+AA2444)</f>
        <v>0.94000000000002371</v>
      </c>
    </row>
    <row r="2445" spans="1:28" hidden="1" x14ac:dyDescent="0.2">
      <c r="A2445"/>
      <c r="B2445"/>
      <c r="C2445"/>
      <c r="D2445"/>
      <c r="E2445"/>
      <c r="F2445"/>
      <c r="G2445"/>
      <c r="H2445"/>
      <c r="I2445"/>
      <c r="J2445"/>
      <c r="K2445"/>
      <c r="L2445"/>
      <c r="M2445"/>
      <c r="N2445"/>
      <c r="O2445">
        <f>O2444</f>
        <v>48</v>
      </c>
      <c r="P2445" s="224">
        <v>2</v>
      </c>
      <c r="Q2445">
        <f>IF(P2445&lt;=($B$8-O2445),EXP(GAMMALN(O2445+$C$9+$C$11))*COMBIN($B$8-O2445,P2445)*EXP(GAMMALN(P2445+O2445+$C$9))*EXP(GAMMALN($B$8-O2445-P2445+$C$11)),0)</f>
        <v>0</v>
      </c>
      <c r="R2445">
        <f>EXP(GAMMALN(O2445+$C$9))*EXP(GAMMALN($C$11))*EXP(GAMMALN($B$8+$C$9+$C$11))</f>
        <v>3.7755798582958729E+125</v>
      </c>
      <c r="S2445">
        <f>Q2445/R2445</f>
        <v>0</v>
      </c>
      <c r="T2445" s="225">
        <f>S2445</f>
        <v>0</v>
      </c>
      <c r="U2445">
        <f>IF(P2445&lt;=($B$8-O2445),EXP(GAMMALN(O2445+$C$9+$C$11))*COMBIN($B$8-O2445,P2445)*EXP(GAMMALN(P2445+O2445-1+$C$9))*EXP(GAMMALN($B$8-O2445+1-P2445+$C$11)),0)</f>
        <v>0</v>
      </c>
      <c r="V2445">
        <f>EXP(GAMMALN(O2445-1+$C$9))*EXP(GAMMALN($C$11+1))*EXP(GAMMALN($B$8+$C$9+$C$11))</f>
        <v>7.8657913714499179E+123</v>
      </c>
      <c r="W2445">
        <f>U2445/V2445</f>
        <v>0</v>
      </c>
      <c r="X2445" s="225">
        <f>W2445</f>
        <v>0</v>
      </c>
      <c r="Y2445">
        <f>IF(P2445&lt;=($B$8-O2445),EXP(GAMMALN(O2445+$C$9+$C$11))*COMBIN($B$8-O2445,P2445)*EXP(GAMMALN(P2445+O2445-2+$C$9))*EXP(GAMMALN($B$8-O2445+2-P2445+$C$11)),0)</f>
        <v>0</v>
      </c>
      <c r="Z2445">
        <f>EXP(GAMMALN(O2445-2+$C$9))*EXP(GAMMALN($C$11+2))*EXP(GAMMALN($B$8+$C$9+$C$11))</f>
        <v>3.3471452644466646E+122</v>
      </c>
      <c r="AA2445">
        <f>Y2445/Z2445</f>
        <v>0</v>
      </c>
      <c r="AB2445">
        <f>AA2445</f>
        <v>0</v>
      </c>
    </row>
    <row r="2446" spans="1:28" hidden="1" x14ac:dyDescent="0.2">
      <c r="A2446"/>
      <c r="B2446"/>
      <c r="C2446"/>
      <c r="D2446"/>
      <c r="E2446"/>
      <c r="F2446"/>
      <c r="G2446"/>
      <c r="H2446"/>
      <c r="I2446"/>
      <c r="J2446"/>
      <c r="K2446"/>
      <c r="L2446"/>
      <c r="M2446"/>
      <c r="N2446"/>
      <c r="O2446"/>
      <c r="P2446"/>
      <c r="Q2446"/>
      <c r="R2446"/>
      <c r="S2446"/>
      <c r="T2446"/>
      <c r="U2446"/>
      <c r="V2446"/>
      <c r="W2446"/>
      <c r="X2446"/>
      <c r="Y2446"/>
      <c r="Z2446"/>
      <c r="AA2446"/>
      <c r="AB2446"/>
    </row>
    <row r="2447" spans="1:28" hidden="1" x14ac:dyDescent="0.2">
      <c r="K2447"/>
      <c r="L2447"/>
      <c r="M2447"/>
      <c r="N2447"/>
      <c r="O2447" s="61" t="s">
        <v>93</v>
      </c>
      <c r="P2447"/>
      <c r="Q2447" s="62" t="s">
        <v>33</v>
      </c>
      <c r="R2447" s="62"/>
      <c r="S2447" s="62"/>
      <c r="T2447" s="225" t="s">
        <v>37</v>
      </c>
      <c r="U2447" s="62" t="s">
        <v>34</v>
      </c>
      <c r="V2447" s="62"/>
      <c r="W2447" s="62"/>
      <c r="X2447" s="225" t="s">
        <v>37</v>
      </c>
      <c r="Y2447" s="62" t="s">
        <v>35</v>
      </c>
      <c r="Z2447" s="62"/>
      <c r="AA2447" s="62"/>
      <c r="AB2447" s="62" t="s">
        <v>37</v>
      </c>
    </row>
    <row r="2448" spans="1:28" hidden="1" x14ac:dyDescent="0.2">
      <c r="O2448" t="s">
        <v>38</v>
      </c>
      <c r="P2448" t="s">
        <v>42</v>
      </c>
      <c r="Q2448" s="63" t="s">
        <v>43</v>
      </c>
      <c r="R2448" s="63" t="s">
        <v>44</v>
      </c>
      <c r="S2448" s="63" t="s">
        <v>45</v>
      </c>
      <c r="T2448" s="227" t="s">
        <v>40</v>
      </c>
      <c r="U2448" s="63" t="s">
        <v>43</v>
      </c>
      <c r="V2448" s="63" t="s">
        <v>44</v>
      </c>
      <c r="W2448" s="63" t="s">
        <v>45</v>
      </c>
      <c r="X2448" s="227" t="s">
        <v>40</v>
      </c>
      <c r="Y2448" s="63" t="s">
        <v>43</v>
      </c>
      <c r="Z2448" s="63" t="s">
        <v>44</v>
      </c>
      <c r="AA2448" s="63" t="s">
        <v>45</v>
      </c>
      <c r="AB2448" s="63" t="s">
        <v>40</v>
      </c>
    </row>
    <row r="2449" spans="15:28" hidden="1" x14ac:dyDescent="0.2">
      <c r="O2449">
        <v>49</v>
      </c>
      <c r="P2449" s="224">
        <v>0</v>
      </c>
      <c r="Q2449">
        <f>IF(P2449&lt;=($B$8-O2449),EXP(GAMMALN(O2449+$C$9+$C$11))*COMBIN($B$8-O2449,P2449)*EXP(GAMMALN(P2449+O2449+$C$9))*EXP(GAMMALN($B$8-O2449-P2449+$C$11)),0)</f>
        <v>1.8500341305649585E+127</v>
      </c>
      <c r="R2449">
        <f>EXP(GAMMALN(O2449+$C$9))*EXP(GAMMALN($C$11))*EXP(GAMMALN($B$8+$C$9+$C$11))</f>
        <v>1.8500341305649585E+127</v>
      </c>
      <c r="S2449">
        <f>Q2449/R2449</f>
        <v>1</v>
      </c>
      <c r="T2449" s="225">
        <f>IF(T2450=0,S2449,T2450+S2449)</f>
        <v>1</v>
      </c>
      <c r="U2449">
        <f>IF(P2449&lt;=($B$8-O2449),EXP(GAMMALN(O2449+$C$9+$C$11))*COMBIN($B$8-O2449,P2449)*EXP(GAMMALN(P2449+O2449-1+$C$9))*EXP(GAMMALN($B$8-O2449+1-P2449+$C$11)),0)</f>
        <v>3.7755798582958729E+125</v>
      </c>
      <c r="V2449">
        <f>EXP(GAMMALN(O2449-1+$C$9))*EXP(GAMMALN($C$11+1))*EXP(GAMMALN($B$8+$C$9+$C$11))</f>
        <v>3.7755798582958729E+125</v>
      </c>
      <c r="W2449">
        <f>U2449/V2449</f>
        <v>1</v>
      </c>
      <c r="X2449" s="225">
        <f>IF(X2450=0,W2449,X2450+W2449)</f>
        <v>1</v>
      </c>
      <c r="Y2449">
        <f>IF(P2449&lt;=($B$8-O2449),EXP(GAMMALN(O2449+$C$9+$C$11))*COMBIN($B$8-O2449,P2449)*EXP(GAMMALN(P2449+O2449-2+$C$9))*EXP(GAMMALN($B$8-O2449+2-P2449+$C$11)),0)</f>
        <v>1.5731582742899836E+124</v>
      </c>
      <c r="Z2449">
        <f>EXP(GAMMALN(O2449-2+$C$9))*EXP(GAMMALN($C$11+2))*EXP(GAMMALN($B$8+$C$9+$C$11))</f>
        <v>1.5731582742899836E+124</v>
      </c>
      <c r="AA2449">
        <f>Y2449/Z2449</f>
        <v>1</v>
      </c>
      <c r="AB2449">
        <f>IF(AB2450=0,AA2449,AB2450+AA2449)</f>
        <v>1</v>
      </c>
    </row>
    <row r="2450" spans="15:28" hidden="1" x14ac:dyDescent="0.2">
      <c r="O2450">
        <f>O2449</f>
        <v>49</v>
      </c>
      <c r="P2450" s="224">
        <v>1</v>
      </c>
      <c r="Q2450">
        <f>IF(P2450&lt;=($B$8-O2450),EXP(GAMMALN(O2450+$C$9+$C$11))*COMBIN($B$8-O2450,P2450)*EXP(GAMMALN(P2450+O2450+$C$9))*EXP(GAMMALN($B$8-O2450-P2450+$C$11)),0)</f>
        <v>0</v>
      </c>
      <c r="R2450">
        <f>EXP(GAMMALN(O2450+$C$9))*EXP(GAMMALN($C$11))*EXP(GAMMALN($B$8+$C$9+$C$11))</f>
        <v>1.8500341305649585E+127</v>
      </c>
      <c r="S2450">
        <f>Q2450/R2450</f>
        <v>0</v>
      </c>
      <c r="T2450" s="225">
        <f>S2450</f>
        <v>0</v>
      </c>
      <c r="U2450">
        <f>IF(P2450&lt;=($B$8-O2450),EXP(GAMMALN(O2450+$C$9+$C$11))*COMBIN($B$8-O2450,P2450)*EXP(GAMMALN(P2450+O2450-1+$C$9))*EXP(GAMMALN($B$8-O2450+1-P2450+$C$11)),0)</f>
        <v>0</v>
      </c>
      <c r="V2450">
        <f>EXP(GAMMALN(O2450-1+$C$9))*EXP(GAMMALN($C$11+1))*EXP(GAMMALN($B$8+$C$9+$C$11))</f>
        <v>3.7755798582958729E+125</v>
      </c>
      <c r="W2450">
        <f>U2450/V2450</f>
        <v>0</v>
      </c>
      <c r="X2450" s="225">
        <f>W2450</f>
        <v>0</v>
      </c>
      <c r="Y2450">
        <f>IF(P2450&lt;=($B$8-O2450),EXP(GAMMALN(O2450+$C$9+$C$11))*COMBIN($B$8-O2450,P2450)*EXP(GAMMALN(P2450+O2450-2+$C$9))*EXP(GAMMALN($B$8-O2450+2-P2450+$C$11)),0)</f>
        <v>0</v>
      </c>
      <c r="Z2450">
        <f>EXP(GAMMALN(O2450-2+$C$9))*EXP(GAMMALN($C$11+2))*EXP(GAMMALN($B$8+$C$9+$C$11))</f>
        <v>1.5731582742899836E+124</v>
      </c>
      <c r="AA2450">
        <f>Y2450/Z2450</f>
        <v>0</v>
      </c>
      <c r="AB2450">
        <f>AA2450</f>
        <v>0</v>
      </c>
    </row>
    <row r="2451" spans="15:28" hidden="1" x14ac:dyDescent="0.2">
      <c r="O2451"/>
      <c r="P2451"/>
      <c r="Q2451"/>
      <c r="R2451"/>
      <c r="S2451"/>
      <c r="T2451"/>
      <c r="U2451"/>
      <c r="V2451"/>
      <c r="W2451"/>
      <c r="X2451"/>
      <c r="Y2451"/>
      <c r="Z2451"/>
      <c r="AA2451"/>
      <c r="AB2451"/>
    </row>
    <row r="2452" spans="15:28" hidden="1" x14ac:dyDescent="0.2">
      <c r="O2452" s="61" t="s">
        <v>94</v>
      </c>
      <c r="P2452"/>
      <c r="Q2452" s="62" t="s">
        <v>33</v>
      </c>
      <c r="R2452" s="62"/>
      <c r="S2452" s="62"/>
      <c r="T2452" s="225" t="s">
        <v>37</v>
      </c>
      <c r="U2452" s="62" t="s">
        <v>34</v>
      </c>
      <c r="V2452" s="62"/>
      <c r="W2452" s="62"/>
      <c r="X2452" s="225" t="s">
        <v>37</v>
      </c>
      <c r="Y2452" s="62" t="s">
        <v>35</v>
      </c>
      <c r="Z2452" s="62"/>
      <c r="AA2452" s="62"/>
      <c r="AB2452" s="62" t="s">
        <v>37</v>
      </c>
    </row>
    <row r="2453" spans="15:28" hidden="1" x14ac:dyDescent="0.2">
      <c r="O2453" t="s">
        <v>38</v>
      </c>
      <c r="P2453" t="s">
        <v>42</v>
      </c>
      <c r="Q2453" s="63" t="s">
        <v>43</v>
      </c>
      <c r="R2453" s="63" t="s">
        <v>44</v>
      </c>
      <c r="S2453" s="63" t="s">
        <v>45</v>
      </c>
      <c r="T2453" s="227" t="s">
        <v>40</v>
      </c>
      <c r="U2453" s="63" t="s">
        <v>43</v>
      </c>
      <c r="V2453" s="63" t="s">
        <v>44</v>
      </c>
      <c r="W2453" s="63" t="s">
        <v>45</v>
      </c>
      <c r="X2453" s="227" t="s">
        <v>40</v>
      </c>
      <c r="Y2453" s="63" t="s">
        <v>43</v>
      </c>
      <c r="Z2453" s="63" t="s">
        <v>44</v>
      </c>
      <c r="AA2453" s="63" t="s">
        <v>45</v>
      </c>
      <c r="AB2453" s="63" t="s">
        <v>40</v>
      </c>
    </row>
    <row r="2454" spans="15:28" hidden="1" x14ac:dyDescent="0.2">
      <c r="O2454">
        <v>50</v>
      </c>
      <c r="P2454" s="224">
        <v>0</v>
      </c>
      <c r="Q2454">
        <f>IF(P2454&lt;=($B$8-O2454),EXP(GAMMALN(O2454+$C$9+$C$11))*COMBIN($B$8-O2454,P2454)*EXP(GAMMALN(P2454+O2454+$C$9))*EXP(GAMMALN($B$8-O2454-P2454+$C$11)),0)</f>
        <v>0</v>
      </c>
      <c r="R2454">
        <f>EXP(GAMMALN(O2454+$C$9))*EXP(GAMMALN($C$11))*EXP(GAMMALN($B$8+$C$9+$C$11))</f>
        <v>9.2501706528248605E+128</v>
      </c>
      <c r="S2454">
        <f>Q2454/R2454</f>
        <v>0</v>
      </c>
      <c r="T2454" s="225">
        <f>S2454</f>
        <v>0</v>
      </c>
      <c r="U2454">
        <f>IF(P2454&lt;=($B$8-O2454),EXP(GAMMALN(O2454+$C$9+$C$11))*COMBIN($B$8-O2454,P2454)*EXP(GAMMALN(P2454+O2454-1+$C$9))*EXP(GAMMALN($B$8-O2454+1-P2454+$C$11)),0)</f>
        <v>0</v>
      </c>
      <c r="V2454">
        <f>EXP(GAMMALN(O2454-1+$C$9))*EXP(GAMMALN($C$11+1))*EXP(GAMMALN($B$8+$C$9+$C$11))</f>
        <v>1.8500341305649585E+127</v>
      </c>
      <c r="W2454">
        <f>U2454/V2454</f>
        <v>0</v>
      </c>
      <c r="X2454" s="225">
        <f>W2454</f>
        <v>0</v>
      </c>
      <c r="Y2454" s="64">
        <f>IF(P2454&lt;=($B$8-O2454),EXP(GAMMALN(O2454+$C$9+$C$11))*COMBIN($B$8-O2454,P2454)*EXP(GAMMALN(P2454+O2454-2+$C$9))*EXP(GAMMALN($B$8-O2454+2-P2454+$C$11)),0)</f>
        <v>0</v>
      </c>
      <c r="Z2454">
        <f>EXP(GAMMALN(O2454-2+$C$9))*EXP(GAMMALN($C$11+2))*EXP(GAMMALN($B$8+$C$9+$C$11))</f>
        <v>7.5511597165917457E+125</v>
      </c>
      <c r="AA2454">
        <f>Y2454/Z2454</f>
        <v>0</v>
      </c>
      <c r="AB2454">
        <f>AA2454</f>
        <v>0</v>
      </c>
    </row>
  </sheetData>
  <sheetCalcPr fullCalcOnLoad="1"/>
  <sheetProtection sheet="1"/>
  <mergeCells count="3">
    <mergeCell ref="A5:C5"/>
    <mergeCell ref="A6:B7"/>
    <mergeCell ref="A1:C4"/>
  </mergeCells>
  <phoneticPr fontId="0" type="noConversion"/>
  <dataValidations count="6">
    <dataValidation type="decimal" operator="greaterThanOrEqual" showErrorMessage="1" errorTitle="Invalid Number" error="Value must be a positive number" promptTitle="Enter Population Size" prompt="Integer value &gt;1" sqref="C9 C11">
      <formula1>0</formula1>
    </dataValidation>
    <dataValidation type="decimal" allowBlank="1" showErrorMessage="1" errorTitle="Value outside range" error="Value for K must be 0 &lt; K&lt; 1" promptTitle="Enter Proportion of Positives" prompt="0&lt;k&lt;1" sqref="B9">
      <formula1>0.000000001</formula1>
      <formula2>0.999999999</formula2>
    </dataValidation>
    <dataValidation type="whole" allowBlank="1" showErrorMessage="1" errorTitle="Value Outside Range" error="The calculations are based on up to a maximum of 2 negatives in the sample. Please enter either 0, 1 or 2." promptTitle="Enter Expected Negatives" prompt="0, 1 or 2" sqref="B10">
      <formula1>0</formula1>
      <formula2>2</formula2>
    </dataValidation>
    <dataValidation type="decimal" allowBlank="1" showInputMessage="1" showErrorMessage="1" errorTitle="Value Outside Range" error="(1-a) value must be between 0 and 1." promptTitle="Enter Confidence Level" sqref="B11">
      <formula1>0.00000001</formula1>
      <formula2>0.99999999</formula2>
    </dataValidation>
    <dataValidation type="whole" allowBlank="1" showInputMessage="1" showErrorMessage="1" error="Value For N must be a positive integer between 1 and 49._x000a_For N &gt;49 goto the 'Bayesian N&gt;=50' sheet." sqref="B8">
      <formula1>1</formula1>
      <formula2>49</formula2>
    </dataValidation>
    <dataValidation type="custom" operator="lessThanOrEqual" allowBlank="1" showInputMessage="1" showErrorMessage="1" errorTitle="Calculation Result Invalid" error="The calculation has produced an invalid result._x000a_Please amend the input values." sqref="B12">
      <formula1>IF(B12&gt;C9,"Invalid Result",B12)</formula1>
    </dataValidation>
  </dataValidations>
  <pageMargins left="0.75" right="0.75" top="1" bottom="1" header="0.5" footer="0.5"/>
  <pageSetup orientation="portrait"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9">
    <tabColor rgb="FF33CCFF"/>
  </sheetPr>
  <dimension ref="A1:X1016"/>
  <sheetViews>
    <sheetView zoomScale="75" workbookViewId="0">
      <selection activeCell="B14" sqref="B14"/>
    </sheetView>
  </sheetViews>
  <sheetFormatPr baseColWidth="10" defaultColWidth="0" defaultRowHeight="12.75" x14ac:dyDescent="0.2"/>
  <cols>
    <col min="1" max="1" width="25" customWidth="1"/>
    <col min="2" max="2" width="22.85546875" customWidth="1"/>
    <col min="3" max="3" width="23" customWidth="1"/>
    <col min="4" max="4" width="27.28515625" hidden="1" customWidth="1"/>
    <col min="5" max="5" width="24.140625" hidden="1" customWidth="1"/>
    <col min="6" max="6" width="15" hidden="1" customWidth="1"/>
    <col min="7" max="7" width="15.5703125" hidden="1" customWidth="1"/>
    <col min="8" max="8" width="12.85546875" hidden="1" customWidth="1"/>
    <col min="9" max="9" width="11.140625" hidden="1" customWidth="1"/>
    <col min="10" max="10" width="13.140625" hidden="1" customWidth="1"/>
    <col min="11" max="11" width="14" hidden="1" customWidth="1"/>
    <col min="12" max="12" width="11.7109375" hidden="1" customWidth="1"/>
    <col min="13" max="13" width="10.85546875" hidden="1" customWidth="1"/>
    <col min="14" max="14" width="11.42578125" hidden="1" customWidth="1"/>
    <col min="15" max="15" width="14.5703125" hidden="1" customWidth="1"/>
    <col min="16" max="16" width="19.5703125" style="28" hidden="1" customWidth="1"/>
    <col min="17" max="17" width="12.28515625" hidden="1" customWidth="1"/>
    <col min="18" max="18" width="22.5703125" style="127" customWidth="1"/>
    <col min="19" max="19" width="17.85546875" style="127" customWidth="1"/>
    <col min="20" max="20" width="15.7109375" style="127" customWidth="1"/>
    <col min="21" max="21" width="12.85546875" style="127" customWidth="1"/>
    <col min="22" max="22" width="14.5703125" style="127" customWidth="1"/>
    <col min="23" max="23" width="12.85546875" style="127" customWidth="1"/>
    <col min="24" max="24" width="0.42578125" style="103" customWidth="1"/>
  </cols>
  <sheetData>
    <row r="1" spans="1:23" ht="17.25" customHeight="1" thickTop="1" x14ac:dyDescent="0.2">
      <c r="A1" s="359" t="s">
        <v>185</v>
      </c>
      <c r="B1" s="360"/>
      <c r="C1" s="361"/>
      <c r="D1" s="365" t="s">
        <v>7</v>
      </c>
      <c r="E1" s="361"/>
      <c r="P1" s="171" t="s">
        <v>141</v>
      </c>
    </row>
    <row r="2" spans="1:23" ht="23.25" customHeight="1" x14ac:dyDescent="0.2">
      <c r="A2" s="362"/>
      <c r="B2" s="363"/>
      <c r="C2" s="364"/>
      <c r="D2" s="362"/>
      <c r="E2" s="364"/>
      <c r="P2" s="171" t="s">
        <v>141</v>
      </c>
    </row>
    <row r="3" spans="1:23" ht="33" hidden="1" customHeight="1" x14ac:dyDescent="0.2">
      <c r="A3" s="362"/>
      <c r="B3" s="363"/>
      <c r="C3" s="364"/>
      <c r="D3" s="362"/>
      <c r="E3" s="364"/>
      <c r="P3" s="171" t="s">
        <v>141</v>
      </c>
    </row>
    <row r="4" spans="1:23" ht="33" hidden="1" customHeight="1" x14ac:dyDescent="0.2">
      <c r="A4" s="362"/>
      <c r="B4" s="363"/>
      <c r="C4" s="364"/>
      <c r="D4" s="362"/>
      <c r="E4" s="364"/>
      <c r="P4" s="171" t="s">
        <v>141</v>
      </c>
    </row>
    <row r="5" spans="1:23" ht="33" customHeight="1" thickBot="1" x14ac:dyDescent="0.25">
      <c r="A5" s="366" t="s">
        <v>182</v>
      </c>
      <c r="B5" s="367"/>
      <c r="C5" s="368"/>
      <c r="D5" s="362"/>
      <c r="E5" s="364"/>
      <c r="F5" s="15"/>
      <c r="G5" s="15"/>
      <c r="H5" s="41"/>
      <c r="I5" s="15"/>
      <c r="J5" s="15"/>
      <c r="K5" s="15"/>
      <c r="L5" s="15"/>
      <c r="P5" s="171" t="s">
        <v>141</v>
      </c>
      <c r="Q5" s="29"/>
      <c r="R5" s="128"/>
      <c r="S5" s="129"/>
      <c r="T5" s="129"/>
      <c r="U5" s="129"/>
      <c r="V5" s="130"/>
    </row>
    <row r="6" spans="1:23" ht="53.25" hidden="1" customHeight="1" x14ac:dyDescent="0.2">
      <c r="F6" s="35"/>
      <c r="H6" s="44"/>
      <c r="P6" s="171" t="s">
        <v>141</v>
      </c>
      <c r="Q6" s="28"/>
      <c r="R6" s="131"/>
      <c r="V6" s="132"/>
    </row>
    <row r="7" spans="1:23" hidden="1" x14ac:dyDescent="0.2">
      <c r="P7" s="171" t="s">
        <v>141</v>
      </c>
    </row>
    <row r="8" spans="1:23" ht="44.25" hidden="1" customHeight="1" thickBot="1" x14ac:dyDescent="0.25">
      <c r="A8" s="154"/>
      <c r="B8" s="154"/>
      <c r="C8" s="154"/>
      <c r="D8" s="373"/>
      <c r="E8" s="373"/>
      <c r="P8" s="171" t="s">
        <v>141</v>
      </c>
    </row>
    <row r="9" spans="1:23" ht="35.25" customHeight="1" thickTop="1" x14ac:dyDescent="0.2">
      <c r="A9" s="369" t="s">
        <v>180</v>
      </c>
      <c r="B9" s="370"/>
      <c r="C9" s="155" t="s">
        <v>152</v>
      </c>
      <c r="D9" s="374" t="s">
        <v>178</v>
      </c>
      <c r="E9" s="375"/>
      <c r="P9" s="171" t="s">
        <v>141</v>
      </c>
    </row>
    <row r="10" spans="1:23" ht="20.25" customHeight="1" thickBot="1" x14ac:dyDescent="0.25">
      <c r="A10" s="371"/>
      <c r="B10" s="372"/>
      <c r="C10" s="177">
        <f>COUNTA($P:$P)-16</f>
        <v>1000</v>
      </c>
      <c r="D10" s="376"/>
      <c r="E10" s="377"/>
      <c r="H10" s="40"/>
      <c r="P10" s="171" t="s">
        <v>141</v>
      </c>
    </row>
    <row r="11" spans="1:23" ht="66.75" customHeight="1" thickTop="1" x14ac:dyDescent="0.2">
      <c r="A11" s="250" t="str">
        <f>IF($B$11&gt;$C$10,"Nmax ="&amp;C10,"Step 1: Enter population size (N) = number of samples in population:")</f>
        <v>Step 1: Enter population size (N) = number of samples in population:</v>
      </c>
      <c r="B11" s="247">
        <v>51</v>
      </c>
      <c r="C11" s="160" t="s">
        <v>190</v>
      </c>
      <c r="D11" s="158" t="s">
        <v>15</v>
      </c>
      <c r="E11" s="159" t="s">
        <v>16</v>
      </c>
      <c r="H11" s="42"/>
      <c r="I11" s="1"/>
      <c r="J11" s="1"/>
      <c r="K11" s="1"/>
      <c r="P11" s="171" t="s">
        <v>141</v>
      </c>
    </row>
    <row r="12" spans="1:23" ht="42.75" customHeight="1" thickBot="1" x14ac:dyDescent="0.25">
      <c r="A12" s="152" t="s">
        <v>156</v>
      </c>
      <c r="B12" s="139">
        <v>0.8</v>
      </c>
      <c r="C12" s="248">
        <v>1</v>
      </c>
      <c r="D12" s="39">
        <f>+B11*B12</f>
        <v>40.800000000000004</v>
      </c>
      <c r="E12" s="36">
        <f>+ROUNDUP(B11*B12,0)</f>
        <v>41</v>
      </c>
      <c r="H12" s="42"/>
      <c r="I12" s="1"/>
      <c r="J12" s="1"/>
      <c r="K12" s="1"/>
      <c r="P12" s="171" t="s">
        <v>141</v>
      </c>
    </row>
    <row r="13" spans="1:23" ht="68.25" customHeight="1" thickTop="1" x14ac:dyDescent="0.2">
      <c r="A13" s="151" t="s">
        <v>146</v>
      </c>
      <c r="B13" s="140">
        <v>1</v>
      </c>
      <c r="C13" s="161" t="s">
        <v>191</v>
      </c>
      <c r="D13" s="150" t="s">
        <v>145</v>
      </c>
      <c r="E13" s="38">
        <f>+ROUNDUP($B$11*$B$12,0)-1</f>
        <v>40</v>
      </c>
      <c r="F13" s="1"/>
      <c r="G13" s="1"/>
      <c r="H13" s="42"/>
      <c r="I13" s="1"/>
      <c r="J13" s="1"/>
      <c r="K13" s="1"/>
      <c r="P13" s="171" t="s">
        <v>141</v>
      </c>
      <c r="Q13" s="30"/>
      <c r="R13" s="133"/>
      <c r="S13" s="133"/>
      <c r="T13" s="133"/>
      <c r="U13" s="134"/>
      <c r="V13" s="135"/>
    </row>
    <row r="14" spans="1:23" ht="40.5" customHeight="1" x14ac:dyDescent="0.2">
      <c r="A14" s="152" t="s">
        <v>155</v>
      </c>
      <c r="B14" s="139">
        <v>0.95</v>
      </c>
      <c r="C14" s="249">
        <v>1</v>
      </c>
      <c r="D14" s="147"/>
      <c r="E14" s="148"/>
      <c r="F14" s="1"/>
      <c r="G14" s="1"/>
      <c r="H14" s="42"/>
      <c r="I14" s="1"/>
      <c r="J14" s="1"/>
      <c r="K14" s="1"/>
      <c r="N14" s="111" t="s">
        <v>108</v>
      </c>
      <c r="P14" s="171" t="s">
        <v>141</v>
      </c>
      <c r="Q14" s="30"/>
      <c r="V14" s="135"/>
    </row>
    <row r="15" spans="1:23" ht="46.5" customHeight="1" thickBot="1" x14ac:dyDescent="0.25">
      <c r="A15" s="162" t="s">
        <v>179</v>
      </c>
      <c r="B15" s="245">
        <f>IF(($B$11-$E$12+1&lt;$B$13),"Not calculated! Input data error! Check N, k, r!",IF(COUNTIF(C:C,"yes")=0,"No sample size fulfills given criteria!",(1+COUNTIF(C:C,"no"))))</f>
        <v>22</v>
      </c>
      <c r="C15" s="201"/>
      <c r="D15" s="112" t="s">
        <v>143</v>
      </c>
      <c r="E15" s="149">
        <f>COUNTA($P:$P)-16</f>
        <v>1000</v>
      </c>
      <c r="F15" s="2"/>
      <c r="G15" s="2"/>
      <c r="H15" s="43"/>
      <c r="I15" s="90"/>
      <c r="J15" s="107" t="s">
        <v>0</v>
      </c>
      <c r="K15" s="108" t="s">
        <v>1</v>
      </c>
      <c r="L15" s="109" t="s">
        <v>2</v>
      </c>
      <c r="M15" s="110"/>
      <c r="N15" s="173">
        <f>IF(COUNTIF(L:L,"&lt;"&amp;B14)&lt;$B$11,COUNTIF(L:L,"&lt;"&amp;B14)+1,COUNTIF(L:L,"&lt;"&amp;B14))</f>
        <v>30</v>
      </c>
      <c r="O15" s="63"/>
      <c r="P15" s="172" t="s">
        <v>141</v>
      </c>
      <c r="Q15" s="91"/>
      <c r="V15" s="187"/>
    </row>
    <row r="16" spans="1:23" ht="27" customHeight="1" thickTop="1" thickBot="1" x14ac:dyDescent="0.3">
      <c r="A16" s="141" t="s">
        <v>28</v>
      </c>
      <c r="B16" s="242" t="str">
        <f>IF(B11&gt;=50, "R(q)&gt;k","R(U&gt;=g)")</f>
        <v>R(q)&gt;k</v>
      </c>
      <c r="C16" s="143" t="s">
        <v>22</v>
      </c>
      <c r="D16" s="144"/>
      <c r="E16" s="145"/>
      <c r="F16" s="18" t="s">
        <v>3</v>
      </c>
      <c r="G16" s="17" t="s">
        <v>4</v>
      </c>
      <c r="H16" s="17" t="s">
        <v>5</v>
      </c>
      <c r="I16" s="12" t="s">
        <v>6</v>
      </c>
      <c r="J16" s="46" t="s">
        <v>18</v>
      </c>
      <c r="K16" s="47" t="s">
        <v>20</v>
      </c>
      <c r="L16" s="47" t="s">
        <v>21</v>
      </c>
      <c r="M16" s="46" t="s">
        <v>17</v>
      </c>
      <c r="O16" s="48" t="s">
        <v>19</v>
      </c>
      <c r="P16" s="49" t="s">
        <v>10</v>
      </c>
      <c r="Q16" s="49" t="s">
        <v>24</v>
      </c>
      <c r="R16" s="357" t="s">
        <v>158</v>
      </c>
      <c r="S16" s="388"/>
      <c r="T16" s="389"/>
      <c r="U16" s="189"/>
      <c r="V16" s="189"/>
      <c r="W16" s="186"/>
    </row>
    <row r="17" spans="1:22" ht="35.25" customHeight="1" x14ac:dyDescent="0.2">
      <c r="A17" s="19">
        <f t="shared" ref="A17:A80" si="0">$Q17</f>
        <v>1</v>
      </c>
      <c r="B17" s="20">
        <f t="shared" ref="B17:B80" si="1">IF(A17="","",IF($B$13=0,($J17),(IF($B$13=1,$K17,$L17))))</f>
        <v>-0.64</v>
      </c>
      <c r="C17" s="23" t="str">
        <f t="shared" ref="C17:C80" si="2">IF(A17="","",IF(ISERROR(B17),"no",IF(($B17)&gt;=$B$14,"yes","no")))</f>
        <v>no</v>
      </c>
      <c r="D17" s="21"/>
      <c r="E17" s="24"/>
      <c r="F17" s="214">
        <f>IF($A17="","",IF($A17&lt;=ROUNDUP($B$11*$B$12,0)-1,(BETADIST($B$12,$C$12+$A17-0,$C$14+0,0,1))))</f>
        <v>0.64</v>
      </c>
      <c r="G17" s="214">
        <v>1</v>
      </c>
      <c r="H17" s="215" t="s">
        <v>181</v>
      </c>
      <c r="I17" s="13"/>
      <c r="J17" s="11">
        <f>IF($A17="","",1-F17)</f>
        <v>0.36</v>
      </c>
      <c r="K17" s="11">
        <f>IF($A17="","",(1-F17)-G17)</f>
        <v>-0.64</v>
      </c>
      <c r="L17" s="2">
        <f>IF($A17="","",K17-0)</f>
        <v>-0.64</v>
      </c>
      <c r="M17" s="2">
        <f t="shared" ref="M17:M80" si="3">IF($B17="","",$B$14)</f>
        <v>0.95</v>
      </c>
      <c r="N17" s="92"/>
      <c r="O17" s="2" t="str">
        <f t="shared" ref="O17:O80" si="4">IF(ISERROR(B17),"",IF(B17&gt;=$B$14,B17,"not meet"))</f>
        <v>not meet</v>
      </c>
      <c r="P17" s="31">
        <f t="shared" ref="P17:P80" si="5">ROW()-16</f>
        <v>1</v>
      </c>
      <c r="Q17" s="31">
        <f t="shared" ref="Q17:Q80" si="6">IF($P17&gt;$B$11,"",$P17)</f>
        <v>1</v>
      </c>
      <c r="R17" s="190" t="s">
        <v>164</v>
      </c>
      <c r="S17" s="252" t="s">
        <v>163</v>
      </c>
      <c r="T17" s="251"/>
      <c r="U17" s="183"/>
      <c r="V17" s="185"/>
    </row>
    <row r="18" spans="1:22" x14ac:dyDescent="0.2">
      <c r="A18" s="19">
        <f t="shared" si="0"/>
        <v>2</v>
      </c>
      <c r="B18" s="20">
        <f t="shared" si="1"/>
        <v>-0.40800000000000014</v>
      </c>
      <c r="C18" s="23" t="str">
        <f t="shared" si="2"/>
        <v>no</v>
      </c>
      <c r="D18" s="22"/>
      <c r="E18" s="24"/>
      <c r="F18" s="214">
        <f t="shared" ref="F18:F81" si="7">IF($A18="","",IF($A18&lt;=ROUNDUP($B$11*$B$12,0)-1,(BETADIST($B$12,$C$12+$A18-0,$C$14+0,0,1))))</f>
        <v>0.51200000000000012</v>
      </c>
      <c r="G18" s="214">
        <f t="shared" ref="G18:G81" si="8">IF($A18="","",IF($A18&lt;=ROUNDUP($B$11*$B$12,0)-1,(BETADIST($B$12,$C$12+$A18-1,$C$14+1,0,1))))</f>
        <v>0.89600000000000002</v>
      </c>
      <c r="H18" s="214">
        <f t="shared" ref="H18:H81" si="9">IF($A18="","",IF($A18&lt;=ROUNDUP($B$11*$B$12,0)-1,(BETADIST($B$12,$C$12+$A18-2,$C$14+2,0,1))))</f>
        <v>0.99199999999999999</v>
      </c>
      <c r="I18" s="13"/>
      <c r="J18" s="11">
        <f>IF($A18="","",1-F18)</f>
        <v>0.48799999999999988</v>
      </c>
      <c r="K18" s="11">
        <f>IF($A18="","",(1-F18)-G18)</f>
        <v>-0.40800000000000014</v>
      </c>
      <c r="L18" s="2">
        <f>IF($A18="","",K18-H18)</f>
        <v>-1.4000000000000001</v>
      </c>
      <c r="M18" s="2">
        <f t="shared" si="3"/>
        <v>0.95</v>
      </c>
      <c r="N18" s="92"/>
      <c r="O18" s="2" t="str">
        <f t="shared" si="4"/>
        <v>not meet</v>
      </c>
      <c r="P18" s="31">
        <f t="shared" si="5"/>
        <v>2</v>
      </c>
      <c r="Q18" s="31">
        <f t="shared" si="6"/>
        <v>2</v>
      </c>
      <c r="R18" s="180"/>
      <c r="S18" s="181"/>
      <c r="T18" s="182"/>
      <c r="U18" s="183"/>
      <c r="V18" s="185"/>
    </row>
    <row r="19" spans="1:22" x14ac:dyDescent="0.2">
      <c r="A19" s="19">
        <f t="shared" si="0"/>
        <v>3</v>
      </c>
      <c r="B19" s="20">
        <f t="shared" si="1"/>
        <v>-0.22880000000000011</v>
      </c>
      <c r="C19" s="23" t="str">
        <f t="shared" si="2"/>
        <v>no</v>
      </c>
      <c r="D19" s="22"/>
      <c r="E19" s="24"/>
      <c r="F19" s="214">
        <f t="shared" si="7"/>
        <v>0.40960000000000008</v>
      </c>
      <c r="G19" s="214">
        <f t="shared" si="8"/>
        <v>0.81920000000000004</v>
      </c>
      <c r="H19" s="214">
        <f t="shared" si="9"/>
        <v>0.9728</v>
      </c>
      <c r="I19" s="13"/>
      <c r="J19" s="11">
        <f t="shared" ref="J19:J82" si="10">IF($A19="","",1-F19)</f>
        <v>0.59039999999999992</v>
      </c>
      <c r="K19" s="11">
        <f t="shared" ref="K19:K82" si="11">IF($A19="","",(1-F19)-G19)</f>
        <v>-0.22880000000000011</v>
      </c>
      <c r="L19" s="2">
        <f t="shared" ref="L19:L82" si="12">IF($A19="","",K19-H19)</f>
        <v>-1.2016</v>
      </c>
      <c r="M19" s="2">
        <f t="shared" si="3"/>
        <v>0.95</v>
      </c>
      <c r="N19" s="92"/>
      <c r="O19" s="2" t="str">
        <f t="shared" si="4"/>
        <v>not meet</v>
      </c>
      <c r="P19" s="31">
        <f t="shared" si="5"/>
        <v>3</v>
      </c>
      <c r="Q19" s="31">
        <f t="shared" si="6"/>
        <v>3</v>
      </c>
      <c r="R19" s="180"/>
      <c r="S19" s="181"/>
      <c r="T19" s="182"/>
      <c r="U19" s="183"/>
      <c r="V19" s="185"/>
    </row>
    <row r="20" spans="1:22" x14ac:dyDescent="0.2">
      <c r="A20" s="19">
        <f t="shared" si="0"/>
        <v>4</v>
      </c>
      <c r="B20" s="20">
        <f t="shared" si="1"/>
        <v>-6.4960000000000129E-2</v>
      </c>
      <c r="C20" s="23" t="str">
        <f t="shared" si="2"/>
        <v>no</v>
      </c>
      <c r="D20" s="22"/>
      <c r="E20" s="24"/>
      <c r="F20" s="214">
        <f t="shared" si="7"/>
        <v>0.32768000000000008</v>
      </c>
      <c r="G20" s="214">
        <f t="shared" si="8"/>
        <v>0.73728000000000005</v>
      </c>
      <c r="H20" s="214">
        <f t="shared" si="9"/>
        <v>0.94208000000000003</v>
      </c>
      <c r="I20" s="13"/>
      <c r="J20" s="11">
        <f t="shared" si="10"/>
        <v>0.67231999999999992</v>
      </c>
      <c r="K20" s="11">
        <f t="shared" si="11"/>
        <v>-6.4960000000000129E-2</v>
      </c>
      <c r="L20" s="2">
        <f t="shared" si="12"/>
        <v>-1.0070400000000002</v>
      </c>
      <c r="M20" s="2">
        <f t="shared" si="3"/>
        <v>0.95</v>
      </c>
      <c r="N20" s="92"/>
      <c r="O20" s="2" t="str">
        <f t="shared" si="4"/>
        <v>not meet</v>
      </c>
      <c r="P20" s="31">
        <f t="shared" si="5"/>
        <v>4</v>
      </c>
      <c r="Q20" s="31">
        <f t="shared" si="6"/>
        <v>4</v>
      </c>
      <c r="R20" s="184"/>
      <c r="S20" s="181"/>
      <c r="T20" s="182"/>
      <c r="U20" s="183"/>
      <c r="V20" s="185"/>
    </row>
    <row r="21" spans="1:22" x14ac:dyDescent="0.2">
      <c r="A21" s="19">
        <f t="shared" si="0"/>
        <v>5</v>
      </c>
      <c r="B21" s="20">
        <f t="shared" si="1"/>
        <v>8.2495999999999792E-2</v>
      </c>
      <c r="C21" s="23" t="str">
        <f t="shared" si="2"/>
        <v>no</v>
      </c>
      <c r="D21" s="22"/>
      <c r="E21" s="24"/>
      <c r="F21" s="214">
        <f t="shared" si="7"/>
        <v>0.2621440000000001</v>
      </c>
      <c r="G21" s="214">
        <f t="shared" si="8"/>
        <v>0.65536000000000005</v>
      </c>
      <c r="H21" s="214">
        <f t="shared" si="9"/>
        <v>0.90112000000000003</v>
      </c>
      <c r="I21" s="13"/>
      <c r="J21" s="11">
        <f t="shared" si="10"/>
        <v>0.73785599999999985</v>
      </c>
      <c r="K21" s="11">
        <f t="shared" si="11"/>
        <v>8.2495999999999792E-2</v>
      </c>
      <c r="L21" s="2">
        <f t="shared" si="12"/>
        <v>-0.81862400000000024</v>
      </c>
      <c r="M21" s="2">
        <f t="shared" si="3"/>
        <v>0.95</v>
      </c>
      <c r="N21" s="92"/>
      <c r="O21" s="2" t="str">
        <f t="shared" si="4"/>
        <v>not meet</v>
      </c>
      <c r="P21" s="31">
        <f t="shared" si="5"/>
        <v>5</v>
      </c>
      <c r="Q21" s="31">
        <f t="shared" si="6"/>
        <v>5</v>
      </c>
      <c r="R21" s="180"/>
      <c r="S21" s="181"/>
      <c r="T21" s="182"/>
      <c r="U21" s="183"/>
      <c r="V21" s="185"/>
    </row>
    <row r="22" spans="1:22" x14ac:dyDescent="0.2">
      <c r="A22" s="19">
        <f t="shared" si="0"/>
        <v>6</v>
      </c>
      <c r="B22" s="20">
        <f t="shared" si="1"/>
        <v>0.21356799999999976</v>
      </c>
      <c r="C22" s="23" t="str">
        <f t="shared" si="2"/>
        <v>no</v>
      </c>
      <c r="D22" s="22"/>
      <c r="E22" s="24"/>
      <c r="F22" s="214">
        <f t="shared" si="7"/>
        <v>0.20971520000000007</v>
      </c>
      <c r="G22" s="214">
        <f t="shared" si="8"/>
        <v>0.57671680000000014</v>
      </c>
      <c r="H22" s="214">
        <f t="shared" si="9"/>
        <v>0.85196800000000006</v>
      </c>
      <c r="I22" s="13"/>
      <c r="J22" s="11">
        <f t="shared" si="10"/>
        <v>0.7902847999999999</v>
      </c>
      <c r="K22" s="11">
        <f t="shared" si="11"/>
        <v>0.21356799999999976</v>
      </c>
      <c r="L22" s="2">
        <f t="shared" si="12"/>
        <v>-0.6384000000000003</v>
      </c>
      <c r="M22" s="2">
        <f t="shared" si="3"/>
        <v>0.95</v>
      </c>
      <c r="N22" s="92"/>
      <c r="O22" s="2" t="str">
        <f t="shared" si="4"/>
        <v>not meet</v>
      </c>
      <c r="P22" s="31">
        <f t="shared" si="5"/>
        <v>6</v>
      </c>
      <c r="Q22" s="31">
        <f t="shared" si="6"/>
        <v>6</v>
      </c>
      <c r="R22" s="180"/>
      <c r="S22" s="181"/>
      <c r="T22" s="182"/>
      <c r="U22" s="183"/>
      <c r="V22" s="185"/>
    </row>
    <row r="23" spans="1:22" x14ac:dyDescent="0.2">
      <c r="A23" s="19">
        <f t="shared" si="0"/>
        <v>7</v>
      </c>
      <c r="B23" s="20">
        <f t="shared" si="1"/>
        <v>0.32891135999999987</v>
      </c>
      <c r="C23" s="23" t="str">
        <f t="shared" si="2"/>
        <v>no</v>
      </c>
      <c r="D23" s="22"/>
      <c r="E23" s="24"/>
      <c r="F23" s="214">
        <f t="shared" si="7"/>
        <v>0.16777216000000006</v>
      </c>
      <c r="G23" s="214">
        <f t="shared" si="8"/>
        <v>0.50331648000000007</v>
      </c>
      <c r="H23" s="214">
        <f t="shared" si="9"/>
        <v>0.79691776000000003</v>
      </c>
      <c r="I23" s="13"/>
      <c r="J23" s="11">
        <f t="shared" si="10"/>
        <v>0.83222783999999994</v>
      </c>
      <c r="K23" s="11">
        <f t="shared" si="11"/>
        <v>0.32891135999999987</v>
      </c>
      <c r="L23" s="2">
        <f t="shared" si="12"/>
        <v>-0.46800640000000016</v>
      </c>
      <c r="M23" s="2">
        <f t="shared" si="3"/>
        <v>0.95</v>
      </c>
      <c r="N23" s="92"/>
      <c r="O23" s="2" t="str">
        <f t="shared" si="4"/>
        <v>not meet</v>
      </c>
      <c r="P23" s="31">
        <f t="shared" si="5"/>
        <v>7</v>
      </c>
      <c r="Q23" s="31">
        <f t="shared" si="6"/>
        <v>7</v>
      </c>
      <c r="R23" s="180"/>
      <c r="S23" s="181"/>
      <c r="T23" s="355"/>
      <c r="U23" s="356"/>
      <c r="V23" s="185"/>
    </row>
    <row r="24" spans="1:22" x14ac:dyDescent="0.2">
      <c r="A24" s="19">
        <f t="shared" si="0"/>
        <v>8</v>
      </c>
      <c r="B24" s="20">
        <f t="shared" si="1"/>
        <v>0.42957465599999978</v>
      </c>
      <c r="C24" s="23" t="str">
        <f t="shared" si="2"/>
        <v>no</v>
      </c>
      <c r="D24" s="22"/>
      <c r="E24" s="24"/>
      <c r="F24" s="214">
        <f t="shared" si="7"/>
        <v>0.13421772800000006</v>
      </c>
      <c r="G24" s="214">
        <f t="shared" si="8"/>
        <v>0.43620761600000013</v>
      </c>
      <c r="H24" s="214">
        <f t="shared" si="9"/>
        <v>0.73819750399999995</v>
      </c>
      <c r="I24" s="13"/>
      <c r="J24" s="11">
        <f t="shared" si="10"/>
        <v>0.86578227199999991</v>
      </c>
      <c r="K24" s="11">
        <f t="shared" si="11"/>
        <v>0.42957465599999978</v>
      </c>
      <c r="L24" s="2">
        <f t="shared" si="12"/>
        <v>-0.30862284800000017</v>
      </c>
      <c r="M24" s="2">
        <f t="shared" si="3"/>
        <v>0.95</v>
      </c>
      <c r="N24" s="92"/>
      <c r="O24" s="2" t="str">
        <f t="shared" si="4"/>
        <v>not meet</v>
      </c>
      <c r="P24" s="31">
        <f t="shared" si="5"/>
        <v>8</v>
      </c>
      <c r="Q24" s="31">
        <f t="shared" si="6"/>
        <v>8</v>
      </c>
      <c r="R24" s="180"/>
      <c r="S24" s="181"/>
      <c r="T24" s="182"/>
      <c r="U24" s="183"/>
      <c r="V24" s="185"/>
    </row>
    <row r="25" spans="1:22" x14ac:dyDescent="0.2">
      <c r="A25" s="19">
        <f t="shared" si="0"/>
        <v>9</v>
      </c>
      <c r="B25" s="20">
        <f t="shared" si="1"/>
        <v>0.51681617919999967</v>
      </c>
      <c r="C25" s="23" t="str">
        <f t="shared" si="2"/>
        <v>no</v>
      </c>
      <c r="D25" s="22"/>
      <c r="E25" s="24"/>
      <c r="F25" s="214">
        <f t="shared" si="7"/>
        <v>0.10737418240000005</v>
      </c>
      <c r="G25" s="214">
        <f t="shared" si="8"/>
        <v>0.3758096384000002</v>
      </c>
      <c r="H25" s="214">
        <f t="shared" si="9"/>
        <v>0.67779952640000007</v>
      </c>
      <c r="I25" s="13"/>
      <c r="J25" s="11">
        <f t="shared" si="10"/>
        <v>0.89262581759999993</v>
      </c>
      <c r="K25" s="11">
        <f t="shared" si="11"/>
        <v>0.51681617919999967</v>
      </c>
      <c r="L25" s="2">
        <f t="shared" si="12"/>
        <v>-0.1609833472000004</v>
      </c>
      <c r="M25" s="2">
        <f t="shared" si="3"/>
        <v>0.95</v>
      </c>
      <c r="N25" s="92"/>
      <c r="O25" s="2" t="str">
        <f t="shared" si="4"/>
        <v>not meet</v>
      </c>
      <c r="P25" s="31">
        <f t="shared" si="5"/>
        <v>9</v>
      </c>
      <c r="Q25" s="31">
        <f t="shared" si="6"/>
        <v>9</v>
      </c>
      <c r="R25" s="180"/>
      <c r="S25" s="181"/>
      <c r="T25" s="182"/>
      <c r="U25" s="183"/>
      <c r="V25" s="185"/>
    </row>
    <row r="26" spans="1:22" x14ac:dyDescent="0.2">
      <c r="A26" s="19">
        <f t="shared" si="0"/>
        <v>10</v>
      </c>
      <c r="B26" s="20">
        <f t="shared" si="1"/>
        <v>0.59197810687999963</v>
      </c>
      <c r="C26" s="23" t="str">
        <f t="shared" si="2"/>
        <v>no</v>
      </c>
      <c r="D26" s="22"/>
      <c r="E26" s="24"/>
      <c r="F26" s="214">
        <f t="shared" si="7"/>
        <v>8.589934592000005E-2</v>
      </c>
      <c r="G26" s="214">
        <f t="shared" si="8"/>
        <v>0.32212254720000028</v>
      </c>
      <c r="H26" s="214">
        <f t="shared" si="9"/>
        <v>0.61740154879999998</v>
      </c>
      <c r="I26" s="13"/>
      <c r="J26" s="11">
        <f t="shared" si="10"/>
        <v>0.91410065407999996</v>
      </c>
      <c r="K26" s="11">
        <f t="shared" si="11"/>
        <v>0.59197810687999963</v>
      </c>
      <c r="L26" s="2">
        <f t="shared" si="12"/>
        <v>-2.5423441920000345E-2</v>
      </c>
      <c r="M26" s="2">
        <f t="shared" si="3"/>
        <v>0.95</v>
      </c>
      <c r="N26" s="92"/>
      <c r="O26" s="2" t="str">
        <f t="shared" si="4"/>
        <v>not meet</v>
      </c>
      <c r="P26" s="31">
        <f t="shared" si="5"/>
        <v>10</v>
      </c>
      <c r="Q26" s="31">
        <f t="shared" si="6"/>
        <v>10</v>
      </c>
      <c r="R26" s="180"/>
      <c r="S26" s="188"/>
      <c r="T26" s="182"/>
      <c r="U26" s="183"/>
      <c r="V26" s="185"/>
    </row>
    <row r="27" spans="1:22" x14ac:dyDescent="0.2">
      <c r="A27" s="19">
        <f t="shared" si="0"/>
        <v>11</v>
      </c>
      <c r="B27" s="20">
        <f t="shared" si="1"/>
        <v>0.65640261631999974</v>
      </c>
      <c r="C27" s="23" t="str">
        <f t="shared" si="2"/>
        <v>no</v>
      </c>
      <c r="D27" s="22"/>
      <c r="E27" s="24"/>
      <c r="F27" s="214">
        <f t="shared" si="7"/>
        <v>6.871947673600004E-2</v>
      </c>
      <c r="G27" s="214">
        <f t="shared" si="8"/>
        <v>0.27487790694400027</v>
      </c>
      <c r="H27" s="214">
        <f t="shared" si="9"/>
        <v>0.55834574848000007</v>
      </c>
      <c r="I27" s="13"/>
      <c r="J27" s="11">
        <f t="shared" si="10"/>
        <v>0.93128052326400002</v>
      </c>
      <c r="K27" s="11">
        <f t="shared" si="11"/>
        <v>0.65640261631999974</v>
      </c>
      <c r="L27" s="2">
        <f t="shared" si="12"/>
        <v>9.8056867839999673E-2</v>
      </c>
      <c r="M27" s="2">
        <f t="shared" si="3"/>
        <v>0.95</v>
      </c>
      <c r="N27" s="92"/>
      <c r="O27" s="2" t="str">
        <f t="shared" si="4"/>
        <v>not meet</v>
      </c>
      <c r="P27" s="31">
        <f t="shared" si="5"/>
        <v>11</v>
      </c>
      <c r="Q27" s="31">
        <f t="shared" si="6"/>
        <v>11</v>
      </c>
      <c r="R27" s="180"/>
      <c r="S27" s="181"/>
      <c r="T27" s="182"/>
      <c r="U27" s="183"/>
      <c r="V27" s="185"/>
    </row>
    <row r="28" spans="1:22" x14ac:dyDescent="0.2">
      <c r="A28" s="19">
        <f t="shared" si="0"/>
        <v>12</v>
      </c>
      <c r="B28" s="20">
        <f t="shared" si="1"/>
        <v>0.71137819770879984</v>
      </c>
      <c r="C28" s="23" t="str">
        <f t="shared" si="2"/>
        <v>no</v>
      </c>
      <c r="D28" s="22"/>
      <c r="E28" s="24"/>
      <c r="F28" s="214">
        <f t="shared" si="7"/>
        <v>5.4975581388800036E-2</v>
      </c>
      <c r="G28" s="214">
        <f t="shared" si="8"/>
        <v>0.2336462209024002</v>
      </c>
      <c r="H28" s="214">
        <f t="shared" si="9"/>
        <v>0.5016521801728</v>
      </c>
      <c r="I28" s="13"/>
      <c r="J28" s="11">
        <f t="shared" si="10"/>
        <v>0.94502441861120001</v>
      </c>
      <c r="K28" s="11">
        <f t="shared" si="11"/>
        <v>0.71137819770879984</v>
      </c>
      <c r="L28" s="2">
        <f t="shared" si="12"/>
        <v>0.20972601753599984</v>
      </c>
      <c r="M28" s="2">
        <f t="shared" si="3"/>
        <v>0.95</v>
      </c>
      <c r="N28" s="92"/>
      <c r="O28" s="2" t="str">
        <f t="shared" si="4"/>
        <v>not meet</v>
      </c>
      <c r="P28" s="31">
        <f t="shared" si="5"/>
        <v>12</v>
      </c>
      <c r="Q28" s="31">
        <f t="shared" si="6"/>
        <v>12</v>
      </c>
      <c r="R28" s="180"/>
      <c r="S28" s="181"/>
      <c r="T28" s="182"/>
      <c r="U28" s="183"/>
      <c r="V28" s="185"/>
    </row>
    <row r="29" spans="1:22" x14ac:dyDescent="0.2">
      <c r="A29" s="19">
        <f t="shared" si="0"/>
        <v>13</v>
      </c>
      <c r="B29" s="20">
        <f t="shared" si="1"/>
        <v>0.75810744188927981</v>
      </c>
      <c r="C29" s="23" t="str">
        <f t="shared" si="2"/>
        <v>no</v>
      </c>
      <c r="D29" s="22"/>
      <c r="E29" s="24"/>
      <c r="F29" s="214">
        <f t="shared" si="7"/>
        <v>4.3980465111040028E-2</v>
      </c>
      <c r="G29" s="214">
        <f t="shared" si="8"/>
        <v>0.19791209299968013</v>
      </c>
      <c r="H29" s="214">
        <f t="shared" si="9"/>
        <v>0.44805098831871992</v>
      </c>
      <c r="I29" s="13"/>
      <c r="J29" s="11">
        <f t="shared" si="10"/>
        <v>0.95601953488895997</v>
      </c>
      <c r="K29" s="11">
        <f t="shared" si="11"/>
        <v>0.75810744188927981</v>
      </c>
      <c r="L29" s="2">
        <f t="shared" si="12"/>
        <v>0.31005645357055989</v>
      </c>
      <c r="M29" s="2">
        <f t="shared" si="3"/>
        <v>0.95</v>
      </c>
      <c r="N29" s="92"/>
      <c r="O29" s="2" t="str">
        <f t="shared" si="4"/>
        <v>not meet</v>
      </c>
      <c r="P29" s="31">
        <f t="shared" si="5"/>
        <v>13</v>
      </c>
      <c r="Q29" s="31">
        <f t="shared" si="6"/>
        <v>13</v>
      </c>
      <c r="R29" s="192"/>
      <c r="S29" s="193"/>
      <c r="T29" s="194"/>
      <c r="U29" s="183"/>
      <c r="V29" s="185"/>
    </row>
    <row r="30" spans="1:22" x14ac:dyDescent="0.2">
      <c r="A30" s="19">
        <f t="shared" si="0"/>
        <v>14</v>
      </c>
      <c r="B30" s="20">
        <f t="shared" si="1"/>
        <v>0.79768986048921586</v>
      </c>
      <c r="C30" s="23" t="str">
        <f t="shared" si="2"/>
        <v>no</v>
      </c>
      <c r="D30" s="22"/>
      <c r="E30" s="24"/>
      <c r="F30" s="214">
        <f t="shared" si="7"/>
        <v>3.5184372088832024E-2</v>
      </c>
      <c r="G30" s="214">
        <f t="shared" si="8"/>
        <v>0.16712576742195207</v>
      </c>
      <c r="H30" s="214">
        <f t="shared" si="9"/>
        <v>0.3980232092549123</v>
      </c>
      <c r="I30" s="13"/>
      <c r="J30" s="11">
        <f t="shared" si="10"/>
        <v>0.96481562791116793</v>
      </c>
      <c r="K30" s="11">
        <f t="shared" si="11"/>
        <v>0.79768986048921586</v>
      </c>
      <c r="L30" s="2">
        <f t="shared" si="12"/>
        <v>0.39966665123430356</v>
      </c>
      <c r="M30" s="2">
        <f t="shared" si="3"/>
        <v>0.95</v>
      </c>
      <c r="N30" s="92"/>
      <c r="O30" s="2" t="str">
        <f t="shared" si="4"/>
        <v>not meet</v>
      </c>
      <c r="P30" s="31">
        <f t="shared" si="5"/>
        <v>14</v>
      </c>
      <c r="Q30" s="31">
        <f t="shared" si="6"/>
        <v>14</v>
      </c>
      <c r="R30" s="198"/>
      <c r="S30" s="199"/>
      <c r="T30" s="200"/>
      <c r="U30" s="183"/>
      <c r="V30" s="185"/>
    </row>
    <row r="31" spans="1:22" x14ac:dyDescent="0.2">
      <c r="A31" s="19">
        <f t="shared" si="0"/>
        <v>15</v>
      </c>
      <c r="B31" s="20">
        <f t="shared" si="1"/>
        <v>0.83111501397360632</v>
      </c>
      <c r="C31" s="23" t="str">
        <f t="shared" si="2"/>
        <v>no</v>
      </c>
      <c r="D31" s="22"/>
      <c r="E31" s="24"/>
      <c r="F31" s="214">
        <f t="shared" si="7"/>
        <v>2.814749767106562E-2</v>
      </c>
      <c r="G31" s="214">
        <f t="shared" si="8"/>
        <v>0.14073748835532812</v>
      </c>
      <c r="H31" s="214">
        <f t="shared" si="9"/>
        <v>0.35184372088832017</v>
      </c>
      <c r="I31" s="13"/>
      <c r="J31" s="11">
        <f t="shared" si="10"/>
        <v>0.97185250232893439</v>
      </c>
      <c r="K31" s="11">
        <f t="shared" si="11"/>
        <v>0.83111501397360632</v>
      </c>
      <c r="L31" s="2">
        <f t="shared" si="12"/>
        <v>0.47927129308528615</v>
      </c>
      <c r="M31" s="2">
        <f t="shared" si="3"/>
        <v>0.95</v>
      </c>
      <c r="N31" s="92"/>
      <c r="O31" s="2" t="str">
        <f t="shared" si="4"/>
        <v>not meet</v>
      </c>
      <c r="P31" s="31">
        <f t="shared" si="5"/>
        <v>15</v>
      </c>
      <c r="Q31" s="31">
        <f t="shared" si="6"/>
        <v>15</v>
      </c>
      <c r="R31" s="180"/>
      <c r="S31" s="181"/>
      <c r="T31" s="182"/>
      <c r="U31" s="183"/>
      <c r="V31" s="185"/>
    </row>
    <row r="32" spans="1:22" x14ac:dyDescent="0.2">
      <c r="A32" s="19">
        <f t="shared" si="0"/>
        <v>16</v>
      </c>
      <c r="B32" s="20">
        <f t="shared" si="1"/>
        <v>0.85926251164467193</v>
      </c>
      <c r="C32" s="23" t="str">
        <f t="shared" si="2"/>
        <v>no</v>
      </c>
      <c r="D32" s="22"/>
      <c r="E32" s="24"/>
      <c r="F32" s="214">
        <f t="shared" si="7"/>
        <v>2.2517998136852499E-2</v>
      </c>
      <c r="G32" s="214">
        <f t="shared" si="8"/>
        <v>0.11821949021847561</v>
      </c>
      <c r="H32" s="214">
        <f t="shared" si="9"/>
        <v>0.30962247438172191</v>
      </c>
      <c r="I32" s="13"/>
      <c r="J32" s="11">
        <f t="shared" si="10"/>
        <v>0.97748200186314749</v>
      </c>
      <c r="K32" s="11">
        <f t="shared" si="11"/>
        <v>0.85926251164467193</v>
      </c>
      <c r="L32" s="2">
        <f t="shared" si="12"/>
        <v>0.54964003726294997</v>
      </c>
      <c r="M32" s="2">
        <f t="shared" si="3"/>
        <v>0.95</v>
      </c>
      <c r="N32" s="92"/>
      <c r="O32" s="2" t="str">
        <f t="shared" si="4"/>
        <v>not meet</v>
      </c>
      <c r="P32" s="31">
        <f t="shared" si="5"/>
        <v>16</v>
      </c>
      <c r="Q32" s="31">
        <f t="shared" si="6"/>
        <v>16</v>
      </c>
      <c r="R32" s="180"/>
      <c r="S32" s="181"/>
      <c r="T32" s="182"/>
      <c r="U32" s="183"/>
      <c r="V32" s="185"/>
    </row>
    <row r="33" spans="1:22" x14ac:dyDescent="0.2">
      <c r="A33" s="19">
        <f t="shared" si="0"/>
        <v>17</v>
      </c>
      <c r="B33" s="20">
        <f t="shared" si="1"/>
        <v>0.88290640968836698</v>
      </c>
      <c r="C33" s="23" t="str">
        <f t="shared" si="2"/>
        <v>no</v>
      </c>
      <c r="D33" s="22"/>
      <c r="E33" s="24"/>
      <c r="F33" s="214">
        <f t="shared" si="7"/>
        <v>1.8014398509481999E-2</v>
      </c>
      <c r="G33" s="214">
        <f t="shared" si="8"/>
        <v>9.9079191802151023E-2</v>
      </c>
      <c r="H33" s="214">
        <f t="shared" si="9"/>
        <v>0.27134187754907263</v>
      </c>
      <c r="I33" s="13"/>
      <c r="J33" s="11">
        <f t="shared" si="10"/>
        <v>0.98198560149051795</v>
      </c>
      <c r="K33" s="11">
        <f t="shared" si="11"/>
        <v>0.88290640968836698</v>
      </c>
      <c r="L33" s="2">
        <f t="shared" si="12"/>
        <v>0.6115645321392944</v>
      </c>
      <c r="M33" s="2">
        <f t="shared" si="3"/>
        <v>0.95</v>
      </c>
      <c r="N33" s="92"/>
      <c r="O33" s="2" t="str">
        <f t="shared" si="4"/>
        <v>not meet</v>
      </c>
      <c r="P33" s="31">
        <f t="shared" si="5"/>
        <v>17</v>
      </c>
      <c r="Q33" s="31">
        <f t="shared" si="6"/>
        <v>17</v>
      </c>
      <c r="R33" s="180"/>
      <c r="S33" s="181"/>
      <c r="T33" s="182"/>
      <c r="U33" s="183"/>
      <c r="V33" s="185"/>
    </row>
    <row r="34" spans="1:22" x14ac:dyDescent="0.2">
      <c r="A34" s="19">
        <f t="shared" si="0"/>
        <v>18</v>
      </c>
      <c r="B34" s="20">
        <f t="shared" si="1"/>
        <v>0.90272224804879719</v>
      </c>
      <c r="C34" s="23" t="str">
        <f t="shared" si="2"/>
        <v>no</v>
      </c>
      <c r="D34" s="22"/>
      <c r="E34" s="24"/>
      <c r="F34" s="214">
        <f t="shared" si="7"/>
        <v>1.4411518807585601E-2</v>
      </c>
      <c r="G34" s="214">
        <f t="shared" si="8"/>
        <v>8.2866233143617199E-2</v>
      </c>
      <c r="H34" s="214">
        <f t="shared" si="9"/>
        <v>0.23688934039968834</v>
      </c>
      <c r="I34" s="13"/>
      <c r="J34" s="11">
        <f t="shared" si="10"/>
        <v>0.98558848119241438</v>
      </c>
      <c r="K34" s="11">
        <f t="shared" si="11"/>
        <v>0.90272224804879719</v>
      </c>
      <c r="L34" s="2">
        <f t="shared" si="12"/>
        <v>0.66583290764910885</v>
      </c>
      <c r="M34" s="2">
        <f t="shared" si="3"/>
        <v>0.95</v>
      </c>
      <c r="N34" s="92"/>
      <c r="O34" s="2" t="str">
        <f t="shared" si="4"/>
        <v>not meet</v>
      </c>
      <c r="P34" s="31">
        <f t="shared" si="5"/>
        <v>18</v>
      </c>
      <c r="Q34" s="31">
        <f t="shared" si="6"/>
        <v>18</v>
      </c>
      <c r="R34" s="180"/>
      <c r="S34" s="181"/>
      <c r="T34" s="182"/>
      <c r="U34" s="183"/>
      <c r="V34" s="185"/>
    </row>
    <row r="35" spans="1:22" x14ac:dyDescent="0.2">
      <c r="A35" s="19">
        <f t="shared" si="0"/>
        <v>19</v>
      </c>
      <c r="B35" s="20">
        <f t="shared" si="1"/>
        <v>0.91929549467752059</v>
      </c>
      <c r="C35" s="23" t="str">
        <f t="shared" si="2"/>
        <v>no</v>
      </c>
      <c r="D35" s="22"/>
      <c r="E35" s="24"/>
      <c r="F35" s="214">
        <f t="shared" si="7"/>
        <v>1.1529215046068481E-2</v>
      </c>
      <c r="G35" s="214">
        <f t="shared" si="8"/>
        <v>6.9175290276410908E-2</v>
      </c>
      <c r="H35" s="214">
        <f t="shared" si="9"/>
        <v>0.20608471894847408</v>
      </c>
      <c r="I35" s="13"/>
      <c r="J35" s="11">
        <f t="shared" si="10"/>
        <v>0.98847078495393148</v>
      </c>
      <c r="K35" s="11">
        <f t="shared" si="11"/>
        <v>0.91929549467752059</v>
      </c>
      <c r="L35" s="2">
        <f t="shared" si="12"/>
        <v>0.71321077572904645</v>
      </c>
      <c r="M35" s="2">
        <f t="shared" si="3"/>
        <v>0.95</v>
      </c>
      <c r="N35" s="92"/>
      <c r="O35" s="2" t="str">
        <f t="shared" si="4"/>
        <v>not meet</v>
      </c>
      <c r="P35" s="31">
        <f t="shared" si="5"/>
        <v>19</v>
      </c>
      <c r="Q35" s="31">
        <f t="shared" si="6"/>
        <v>19</v>
      </c>
      <c r="R35" s="180"/>
      <c r="S35" s="181"/>
      <c r="T35" s="182"/>
      <c r="U35" s="183"/>
      <c r="V35" s="185"/>
    </row>
    <row r="36" spans="1:22" x14ac:dyDescent="0.2">
      <c r="A36" s="19">
        <f t="shared" si="0"/>
        <v>20</v>
      </c>
      <c r="B36" s="20">
        <f t="shared" si="1"/>
        <v>0.93313055273280288</v>
      </c>
      <c r="C36" s="23" t="str">
        <f t="shared" si="2"/>
        <v>no</v>
      </c>
      <c r="D36" s="22"/>
      <c r="E36" s="24"/>
      <c r="F36" s="214">
        <f t="shared" si="7"/>
        <v>9.2233720368547854E-3</v>
      </c>
      <c r="G36" s="214">
        <f t="shared" si="8"/>
        <v>5.7646075230342431E-2</v>
      </c>
      <c r="H36" s="214">
        <f t="shared" si="9"/>
        <v>0.17870283321406152</v>
      </c>
      <c r="I36" s="13"/>
      <c r="J36" s="11">
        <f t="shared" si="10"/>
        <v>0.99077662796314525</v>
      </c>
      <c r="K36" s="11">
        <f t="shared" si="11"/>
        <v>0.93313055273280288</v>
      </c>
      <c r="L36" s="2">
        <f t="shared" si="12"/>
        <v>0.75442771951874132</v>
      </c>
      <c r="M36" s="2">
        <f t="shared" si="3"/>
        <v>0.95</v>
      </c>
      <c r="N36" s="92"/>
      <c r="O36" s="2" t="str">
        <f t="shared" si="4"/>
        <v>not meet</v>
      </c>
      <c r="P36" s="31">
        <f t="shared" si="5"/>
        <v>20</v>
      </c>
      <c r="Q36" s="31">
        <f t="shared" si="6"/>
        <v>20</v>
      </c>
      <c r="R36" s="180"/>
      <c r="S36" s="181"/>
      <c r="T36" s="182"/>
      <c r="U36" s="183"/>
      <c r="V36" s="185"/>
    </row>
    <row r="37" spans="1:22" x14ac:dyDescent="0.2">
      <c r="A37" s="19">
        <f t="shared" si="0"/>
        <v>21</v>
      </c>
      <c r="B37" s="20">
        <f t="shared" si="1"/>
        <v>0.94465976777887128</v>
      </c>
      <c r="C37" s="23" t="str">
        <f t="shared" si="2"/>
        <v>no</v>
      </c>
      <c r="D37" s="22"/>
      <c r="E37" s="24"/>
      <c r="F37" s="214">
        <f t="shared" si="7"/>
        <v>7.3786976294838279E-3</v>
      </c>
      <c r="G37" s="214">
        <f t="shared" si="8"/>
        <v>4.7961534591644907E-2</v>
      </c>
      <c r="H37" s="214">
        <f t="shared" si="9"/>
        <v>0.15449148161731771</v>
      </c>
      <c r="I37" s="13"/>
      <c r="J37" s="11">
        <f t="shared" si="10"/>
        <v>0.99262130237051616</v>
      </c>
      <c r="K37" s="11">
        <f t="shared" si="11"/>
        <v>0.94465976777887128</v>
      </c>
      <c r="L37" s="2">
        <f t="shared" si="12"/>
        <v>0.79016828616155355</v>
      </c>
      <c r="M37" s="2">
        <f t="shared" si="3"/>
        <v>0.95</v>
      </c>
      <c r="N37" s="92"/>
      <c r="O37" s="2" t="str">
        <f t="shared" si="4"/>
        <v>not meet</v>
      </c>
      <c r="P37" s="31">
        <f t="shared" si="5"/>
        <v>21</v>
      </c>
      <c r="Q37" s="31">
        <f t="shared" si="6"/>
        <v>21</v>
      </c>
      <c r="R37" s="180"/>
      <c r="S37" s="181"/>
      <c r="T37" s="182"/>
      <c r="U37" s="183"/>
      <c r="V37" s="185"/>
    </row>
    <row r="38" spans="1:22" x14ac:dyDescent="0.2">
      <c r="A38" s="19">
        <f t="shared" si="0"/>
        <v>22</v>
      </c>
      <c r="B38" s="20">
        <f t="shared" si="1"/>
        <v>0.95425207469720019</v>
      </c>
      <c r="C38" s="23" t="str">
        <f t="shared" si="2"/>
        <v>yes</v>
      </c>
      <c r="D38" s="22"/>
      <c r="E38" s="24"/>
      <c r="F38" s="214">
        <f t="shared" si="7"/>
        <v>5.9029581035870632E-3</v>
      </c>
      <c r="G38" s="214">
        <f t="shared" si="8"/>
        <v>3.9844967199212704E-2</v>
      </c>
      <c r="H38" s="214">
        <f t="shared" si="9"/>
        <v>0.13318549221218318</v>
      </c>
      <c r="I38" s="13"/>
      <c r="J38" s="11">
        <f t="shared" si="10"/>
        <v>0.9940970418964129</v>
      </c>
      <c r="K38" s="11">
        <f t="shared" si="11"/>
        <v>0.95425207469720019</v>
      </c>
      <c r="L38" s="2">
        <f t="shared" si="12"/>
        <v>0.82106658248501696</v>
      </c>
      <c r="M38" s="2">
        <f t="shared" si="3"/>
        <v>0.95</v>
      </c>
      <c r="N38" s="92"/>
      <c r="O38" s="2">
        <f t="shared" si="4"/>
        <v>0.95425207469720019</v>
      </c>
      <c r="P38" s="31">
        <f t="shared" si="5"/>
        <v>22</v>
      </c>
      <c r="Q38" s="31">
        <f t="shared" si="6"/>
        <v>22</v>
      </c>
      <c r="R38" s="180"/>
      <c r="S38" s="181"/>
      <c r="T38" s="182"/>
      <c r="U38" s="183"/>
      <c r="V38" s="185"/>
    </row>
    <row r="39" spans="1:22" x14ac:dyDescent="0.2">
      <c r="A39" s="19">
        <f t="shared" si="0"/>
        <v>23</v>
      </c>
      <c r="B39" s="20">
        <f t="shared" si="1"/>
        <v>0.96222106813704278</v>
      </c>
      <c r="C39" s="23" t="str">
        <f t="shared" si="2"/>
        <v>yes</v>
      </c>
      <c r="D39" s="22"/>
      <c r="E39" s="24"/>
      <c r="F39" s="214">
        <f t="shared" si="7"/>
        <v>4.7223664828696501E-3</v>
      </c>
      <c r="G39" s="214">
        <f t="shared" si="8"/>
        <v>3.3056565380087576E-2</v>
      </c>
      <c r="H39" s="214">
        <f t="shared" si="9"/>
        <v>0.11451738720958911</v>
      </c>
      <c r="I39" s="13"/>
      <c r="J39" s="11">
        <f t="shared" si="10"/>
        <v>0.99527763351713039</v>
      </c>
      <c r="K39" s="11">
        <f t="shared" si="11"/>
        <v>0.96222106813704278</v>
      </c>
      <c r="L39" s="2">
        <f t="shared" si="12"/>
        <v>0.84770368092745363</v>
      </c>
      <c r="M39" s="2">
        <f t="shared" si="3"/>
        <v>0.95</v>
      </c>
      <c r="N39" s="92"/>
      <c r="O39" s="2">
        <f t="shared" si="4"/>
        <v>0.96222106813704278</v>
      </c>
      <c r="P39" s="31">
        <f t="shared" si="5"/>
        <v>23</v>
      </c>
      <c r="Q39" s="31">
        <f t="shared" si="6"/>
        <v>23</v>
      </c>
      <c r="R39" s="180"/>
      <c r="S39" s="181"/>
      <c r="T39" s="182"/>
      <c r="U39" s="183"/>
      <c r="V39" s="185"/>
    </row>
    <row r="40" spans="1:22" x14ac:dyDescent="0.2">
      <c r="A40" s="19">
        <f t="shared" si="0"/>
        <v>24</v>
      </c>
      <c r="B40" s="20">
        <f t="shared" si="1"/>
        <v>0.96883238121306026</v>
      </c>
      <c r="C40" s="23" t="str">
        <f t="shared" si="2"/>
        <v>yes</v>
      </c>
      <c r="D40" s="22"/>
      <c r="E40" s="24"/>
      <c r="F40" s="214">
        <f t="shared" si="7"/>
        <v>3.7778931862957207E-3</v>
      </c>
      <c r="G40" s="214">
        <f t="shared" si="8"/>
        <v>2.7389725600643993E-2</v>
      </c>
      <c r="H40" s="214">
        <f t="shared" si="9"/>
        <v>9.82252228436888E-2</v>
      </c>
      <c r="I40" s="13"/>
      <c r="J40" s="11">
        <f t="shared" si="10"/>
        <v>0.99622210681370427</v>
      </c>
      <c r="K40" s="11">
        <f t="shared" si="11"/>
        <v>0.96883238121306026</v>
      </c>
      <c r="L40" s="2">
        <f t="shared" si="12"/>
        <v>0.87060715836937141</v>
      </c>
      <c r="M40" s="2">
        <f t="shared" si="3"/>
        <v>0.95</v>
      </c>
      <c r="N40" s="92"/>
      <c r="O40" s="2">
        <f t="shared" si="4"/>
        <v>0.96883238121306026</v>
      </c>
      <c r="P40" s="31">
        <f t="shared" si="5"/>
        <v>24</v>
      </c>
      <c r="Q40" s="31">
        <f t="shared" si="6"/>
        <v>24</v>
      </c>
      <c r="R40" s="180"/>
      <c r="S40" s="181"/>
      <c r="T40" s="182"/>
      <c r="U40" s="183"/>
      <c r="V40" s="185"/>
    </row>
    <row r="41" spans="1:22" x14ac:dyDescent="0.2">
      <c r="A41" s="19">
        <f t="shared" si="0"/>
        <v>25</v>
      </c>
      <c r="B41" s="20">
        <f t="shared" si="1"/>
        <v>0.97431032633318915</v>
      </c>
      <c r="C41" s="23" t="str">
        <f t="shared" si="2"/>
        <v>yes</v>
      </c>
      <c r="D41" s="22"/>
      <c r="E41" s="24"/>
      <c r="F41" s="214">
        <f t="shared" si="7"/>
        <v>3.0223145490365765E-3</v>
      </c>
      <c r="G41" s="214">
        <f t="shared" si="8"/>
        <v>2.266735911777433E-2</v>
      </c>
      <c r="H41" s="214">
        <f t="shared" si="9"/>
        <v>8.4058123395079856E-2</v>
      </c>
      <c r="I41" s="13"/>
      <c r="J41" s="11">
        <f t="shared" si="10"/>
        <v>0.99697768545096344</v>
      </c>
      <c r="K41" s="11">
        <f t="shared" si="11"/>
        <v>0.97431032633318915</v>
      </c>
      <c r="L41" s="2">
        <f t="shared" si="12"/>
        <v>0.89025220293810925</v>
      </c>
      <c r="M41" s="2">
        <f t="shared" si="3"/>
        <v>0.95</v>
      </c>
      <c r="N41" s="92"/>
      <c r="O41" s="2">
        <f t="shared" si="4"/>
        <v>0.97431032633318915</v>
      </c>
      <c r="P41" s="31">
        <f t="shared" si="5"/>
        <v>25</v>
      </c>
      <c r="Q41" s="31">
        <f t="shared" si="6"/>
        <v>25</v>
      </c>
      <c r="R41" s="180"/>
      <c r="S41" s="181"/>
      <c r="T41" s="182"/>
      <c r="U41" s="183"/>
      <c r="V41" s="185"/>
    </row>
    <row r="42" spans="1:22" x14ac:dyDescent="0.2">
      <c r="A42" s="19">
        <f t="shared" si="0"/>
        <v>26</v>
      </c>
      <c r="B42" s="20">
        <f t="shared" si="1"/>
        <v>0.97884379815674394</v>
      </c>
      <c r="C42" s="23" t="str">
        <f t="shared" si="2"/>
        <v>yes</v>
      </c>
      <c r="D42" s="22"/>
      <c r="E42" s="24"/>
      <c r="F42" s="214">
        <f t="shared" si="7"/>
        <v>2.4178516392292615E-3</v>
      </c>
      <c r="G42" s="214">
        <f t="shared" si="8"/>
        <v>1.8738350204026789E-2</v>
      </c>
      <c r="H42" s="214">
        <f t="shared" si="9"/>
        <v>7.1779970539618709E-2</v>
      </c>
      <c r="I42" s="13"/>
      <c r="J42" s="11">
        <f t="shared" si="10"/>
        <v>0.99758214836077075</v>
      </c>
      <c r="K42" s="11">
        <f t="shared" si="11"/>
        <v>0.97884379815674394</v>
      </c>
      <c r="L42" s="2">
        <f t="shared" si="12"/>
        <v>0.90706382761712523</v>
      </c>
      <c r="M42" s="2">
        <f t="shared" si="3"/>
        <v>0.95</v>
      </c>
      <c r="N42" s="92"/>
      <c r="O42" s="2">
        <f t="shared" si="4"/>
        <v>0.97884379815674394</v>
      </c>
      <c r="P42" s="31">
        <f t="shared" si="5"/>
        <v>26</v>
      </c>
      <c r="Q42" s="31">
        <f t="shared" si="6"/>
        <v>26</v>
      </c>
      <c r="R42" s="180"/>
      <c r="S42" s="181"/>
      <c r="T42" s="182"/>
      <c r="U42" s="183"/>
      <c r="V42" s="185"/>
    </row>
    <row r="43" spans="1:22" x14ac:dyDescent="0.2">
      <c r="A43" s="19">
        <f t="shared" si="0"/>
        <v>27</v>
      </c>
      <c r="B43" s="20">
        <f t="shared" si="1"/>
        <v>0.98259146819754928</v>
      </c>
      <c r="C43" s="23" t="str">
        <f t="shared" si="2"/>
        <v>yes</v>
      </c>
      <c r="D43" s="22"/>
      <c r="E43" s="24"/>
      <c r="F43" s="214">
        <f t="shared" si="7"/>
        <v>1.9342813113834092E-3</v>
      </c>
      <c r="G43" s="214">
        <f t="shared" si="8"/>
        <v>1.5474250491067282E-2</v>
      </c>
      <c r="H43" s="214">
        <f t="shared" si="9"/>
        <v>6.1171646472500354E-2</v>
      </c>
      <c r="I43" s="13"/>
      <c r="J43" s="11">
        <f t="shared" si="10"/>
        <v>0.9980657186886166</v>
      </c>
      <c r="K43" s="11">
        <f t="shared" si="11"/>
        <v>0.98259146819754928</v>
      </c>
      <c r="L43" s="2">
        <f t="shared" si="12"/>
        <v>0.92141982172504888</v>
      </c>
      <c r="M43" s="2">
        <f t="shared" si="3"/>
        <v>0.95</v>
      </c>
      <c r="N43" s="92"/>
      <c r="O43" s="2">
        <f t="shared" si="4"/>
        <v>0.98259146819754928</v>
      </c>
      <c r="P43" s="31">
        <f t="shared" si="5"/>
        <v>27</v>
      </c>
      <c r="Q43" s="31">
        <f t="shared" si="6"/>
        <v>27</v>
      </c>
      <c r="R43" s="180"/>
      <c r="S43" s="181"/>
      <c r="T43" s="182"/>
      <c r="U43" s="183"/>
      <c r="V43" s="185"/>
    </row>
    <row r="44" spans="1:22" x14ac:dyDescent="0.2">
      <c r="A44" s="19">
        <f t="shared" si="0"/>
        <v>28</v>
      </c>
      <c r="B44" s="20">
        <f t="shared" si="1"/>
        <v>0.9856863182957627</v>
      </c>
      <c r="C44" s="23" t="str">
        <f t="shared" si="2"/>
        <v>yes</v>
      </c>
      <c r="D44" s="22"/>
      <c r="E44" s="24"/>
      <c r="F44" s="214">
        <f t="shared" si="7"/>
        <v>1.5474250491067274E-3</v>
      </c>
      <c r="G44" s="214">
        <f t="shared" si="8"/>
        <v>1.2766256655130509E-2</v>
      </c>
      <c r="H44" s="214">
        <f t="shared" si="9"/>
        <v>5.2032167276213737E-2</v>
      </c>
      <c r="I44" s="13"/>
      <c r="J44" s="11">
        <f t="shared" si="10"/>
        <v>0.99845257495089323</v>
      </c>
      <c r="K44" s="11">
        <f t="shared" si="11"/>
        <v>0.9856863182957627</v>
      </c>
      <c r="L44" s="2">
        <f t="shared" si="12"/>
        <v>0.93365415101954896</v>
      </c>
      <c r="M44" s="2">
        <f t="shared" si="3"/>
        <v>0.95</v>
      </c>
      <c r="N44" s="92"/>
      <c r="O44" s="2">
        <f t="shared" si="4"/>
        <v>0.9856863182957627</v>
      </c>
      <c r="P44" s="31">
        <f t="shared" si="5"/>
        <v>28</v>
      </c>
      <c r="Q44" s="31">
        <f t="shared" si="6"/>
        <v>28</v>
      </c>
      <c r="R44" s="180"/>
      <c r="S44" s="181"/>
      <c r="T44" s="182"/>
      <c r="U44" s="183"/>
      <c r="V44" s="185"/>
    </row>
    <row r="45" spans="1:22" x14ac:dyDescent="0.2">
      <c r="A45" s="19">
        <f t="shared" si="0"/>
        <v>29</v>
      </c>
      <c r="B45" s="20">
        <f t="shared" si="1"/>
        <v>0.98823956962678894</v>
      </c>
      <c r="C45" s="23" t="str">
        <f t="shared" si="2"/>
        <v>yes</v>
      </c>
      <c r="D45" s="22"/>
      <c r="E45" s="24"/>
      <c r="F45" s="214">
        <f t="shared" si="7"/>
        <v>1.2379400392853819E-3</v>
      </c>
      <c r="G45" s="214">
        <f t="shared" si="8"/>
        <v>1.0522490333925754E-2</v>
      </c>
      <c r="H45" s="214">
        <f t="shared" si="9"/>
        <v>4.4178985151997092E-2</v>
      </c>
      <c r="I45" s="13"/>
      <c r="J45" s="11">
        <f t="shared" si="10"/>
        <v>0.99876205996071465</v>
      </c>
      <c r="K45" s="11">
        <f t="shared" si="11"/>
        <v>0.98823956962678894</v>
      </c>
      <c r="L45" s="2">
        <f t="shared" si="12"/>
        <v>0.9440605844747918</v>
      </c>
      <c r="M45" s="2">
        <f t="shared" si="3"/>
        <v>0.95</v>
      </c>
      <c r="N45" s="92"/>
      <c r="O45" s="2">
        <f t="shared" si="4"/>
        <v>0.98823956962678894</v>
      </c>
      <c r="P45" s="31">
        <f t="shared" si="5"/>
        <v>29</v>
      </c>
      <c r="Q45" s="31">
        <f t="shared" si="6"/>
        <v>29</v>
      </c>
      <c r="R45" s="180"/>
      <c r="S45" s="181"/>
      <c r="T45" s="182"/>
      <c r="U45" s="183"/>
      <c r="V45" s="185"/>
    </row>
    <row r="46" spans="1:22" x14ac:dyDescent="0.2">
      <c r="A46" s="19">
        <f t="shared" si="0"/>
        <v>30</v>
      </c>
      <c r="B46" s="20">
        <f t="shared" si="1"/>
        <v>0.99034406769357408</v>
      </c>
      <c r="C46" s="23" t="str">
        <f t="shared" si="2"/>
        <v>yes</v>
      </c>
      <c r="D46" s="22"/>
      <c r="E46" s="24"/>
      <c r="F46" s="214">
        <f t="shared" si="7"/>
        <v>9.903520314283056E-4</v>
      </c>
      <c r="G46" s="214">
        <f t="shared" si="8"/>
        <v>8.6655802749976783E-3</v>
      </c>
      <c r="H46" s="214">
        <f t="shared" si="9"/>
        <v>3.7447686188382831E-2</v>
      </c>
      <c r="I46" s="13"/>
      <c r="J46" s="11">
        <f t="shared" si="10"/>
        <v>0.99900964796857172</v>
      </c>
      <c r="K46" s="11">
        <f t="shared" si="11"/>
        <v>0.99034406769357408</v>
      </c>
      <c r="L46" s="2">
        <f t="shared" si="12"/>
        <v>0.95289638150519129</v>
      </c>
      <c r="M46" s="2">
        <f t="shared" si="3"/>
        <v>0.95</v>
      </c>
      <c r="N46" s="92"/>
      <c r="O46" s="2">
        <f t="shared" si="4"/>
        <v>0.99034406769357408</v>
      </c>
      <c r="P46" s="31">
        <f t="shared" si="5"/>
        <v>30</v>
      </c>
      <c r="Q46" s="31">
        <f t="shared" si="6"/>
        <v>30</v>
      </c>
      <c r="R46" s="180"/>
      <c r="S46" s="181"/>
      <c r="T46" s="182"/>
      <c r="U46" s="183"/>
      <c r="V46" s="185"/>
    </row>
    <row r="47" spans="1:22" x14ac:dyDescent="0.2">
      <c r="A47" s="19">
        <f t="shared" si="0"/>
        <v>31</v>
      </c>
      <c r="B47" s="20">
        <f t="shared" si="1"/>
        <v>0.99207718374857357</v>
      </c>
      <c r="C47" s="23" t="str">
        <f t="shared" si="2"/>
        <v>yes</v>
      </c>
      <c r="D47" s="22"/>
      <c r="E47" s="24"/>
      <c r="F47" s="214">
        <f t="shared" si="7"/>
        <v>7.922816251426445E-4</v>
      </c>
      <c r="G47" s="214">
        <f t="shared" si="8"/>
        <v>7.1305346262838052E-3</v>
      </c>
      <c r="H47" s="214">
        <f t="shared" si="9"/>
        <v>3.16912650057058E-2</v>
      </c>
      <c r="I47" s="13"/>
      <c r="J47" s="11">
        <f t="shared" si="10"/>
        <v>0.99920771837485733</v>
      </c>
      <c r="K47" s="11">
        <f t="shared" si="11"/>
        <v>0.99207718374857357</v>
      </c>
      <c r="L47" s="2">
        <f t="shared" si="12"/>
        <v>0.96038591874286772</v>
      </c>
      <c r="M47" s="2">
        <f t="shared" si="3"/>
        <v>0.95</v>
      </c>
      <c r="N47" s="92"/>
      <c r="O47" s="2">
        <f t="shared" si="4"/>
        <v>0.99207718374857357</v>
      </c>
      <c r="P47" s="31">
        <f t="shared" si="5"/>
        <v>31</v>
      </c>
      <c r="Q47" s="31">
        <f t="shared" si="6"/>
        <v>31</v>
      </c>
      <c r="R47" s="180"/>
      <c r="S47" s="181"/>
      <c r="T47" s="182"/>
      <c r="U47" s="183"/>
      <c r="V47" s="185"/>
    </row>
    <row r="48" spans="1:22" x14ac:dyDescent="0.2">
      <c r="A48" s="19">
        <f t="shared" si="0"/>
        <v>32</v>
      </c>
      <c r="B48" s="20">
        <f t="shared" si="1"/>
        <v>0.99350329067383025</v>
      </c>
      <c r="C48" s="23" t="str">
        <f t="shared" si="2"/>
        <v>yes</v>
      </c>
      <c r="D48" s="22"/>
      <c r="E48" s="24"/>
      <c r="F48" s="214">
        <f t="shared" si="7"/>
        <v>6.3382530011411571E-4</v>
      </c>
      <c r="G48" s="214">
        <f t="shared" si="8"/>
        <v>5.8628840260555731E-3</v>
      </c>
      <c r="H48" s="214">
        <f t="shared" si="9"/>
        <v>2.6779118929821398E-2</v>
      </c>
      <c r="I48" s="13"/>
      <c r="J48" s="11">
        <f t="shared" si="10"/>
        <v>0.99936617469988587</v>
      </c>
      <c r="K48" s="11">
        <f t="shared" si="11"/>
        <v>0.99350329067383025</v>
      </c>
      <c r="L48" s="2">
        <f t="shared" si="12"/>
        <v>0.96672417174400882</v>
      </c>
      <c r="M48" s="2">
        <f t="shared" si="3"/>
        <v>0.95</v>
      </c>
      <c r="N48" s="92"/>
      <c r="O48" s="2">
        <f t="shared" si="4"/>
        <v>0.99350329067383025</v>
      </c>
      <c r="P48" s="31">
        <f t="shared" si="5"/>
        <v>32</v>
      </c>
      <c r="Q48" s="31">
        <f t="shared" si="6"/>
        <v>32</v>
      </c>
      <c r="R48" s="180"/>
      <c r="S48" s="181"/>
      <c r="T48" s="182"/>
      <c r="U48" s="183"/>
      <c r="V48" s="185"/>
    </row>
    <row r="49" spans="1:22" x14ac:dyDescent="0.2">
      <c r="A49" s="19">
        <f t="shared" si="0"/>
        <v>33</v>
      </c>
      <c r="B49" s="20">
        <f t="shared" si="1"/>
        <v>0.99467586747904146</v>
      </c>
      <c r="C49" s="23" t="str">
        <f t="shared" si="2"/>
        <v>yes</v>
      </c>
      <c r="D49" s="22"/>
      <c r="E49" s="24"/>
      <c r="F49" s="214">
        <f t="shared" si="7"/>
        <v>5.0706024009129259E-4</v>
      </c>
      <c r="G49" s="214">
        <f t="shared" si="8"/>
        <v>4.8170722808672821E-3</v>
      </c>
      <c r="H49" s="214">
        <f t="shared" si="9"/>
        <v>2.2595871949068237E-2</v>
      </c>
      <c r="I49" s="13"/>
      <c r="J49" s="11">
        <f t="shared" si="10"/>
        <v>0.99949293975990872</v>
      </c>
      <c r="K49" s="11">
        <f t="shared" si="11"/>
        <v>0.99467586747904146</v>
      </c>
      <c r="L49" s="2">
        <f t="shared" si="12"/>
        <v>0.97207999552997326</v>
      </c>
      <c r="M49" s="2">
        <f t="shared" si="3"/>
        <v>0.95</v>
      </c>
      <c r="N49" s="92"/>
      <c r="O49" s="2">
        <f t="shared" si="4"/>
        <v>0.99467586747904146</v>
      </c>
      <c r="P49" s="31">
        <f t="shared" si="5"/>
        <v>33</v>
      </c>
      <c r="Q49" s="31">
        <f t="shared" si="6"/>
        <v>33</v>
      </c>
      <c r="R49" s="180"/>
      <c r="S49" s="181"/>
      <c r="T49" s="182"/>
      <c r="U49" s="183"/>
      <c r="V49" s="185"/>
    </row>
    <row r="50" spans="1:22" x14ac:dyDescent="0.2">
      <c r="A50" s="19">
        <f t="shared" si="0"/>
        <v>34</v>
      </c>
      <c r="B50" s="20">
        <f t="shared" si="1"/>
        <v>0.99563928193521489</v>
      </c>
      <c r="C50" s="23" t="str">
        <f t="shared" si="2"/>
        <v>yes</v>
      </c>
      <c r="D50" s="22"/>
      <c r="E50" s="24"/>
      <c r="F50" s="214">
        <f t="shared" si="7"/>
        <v>4.0564819207303406E-4</v>
      </c>
      <c r="G50" s="214">
        <f t="shared" si="8"/>
        <v>3.9550698727120852E-3</v>
      </c>
      <c r="H50" s="214">
        <f t="shared" si="9"/>
        <v>1.9040112015428046E-2</v>
      </c>
      <c r="I50" s="13"/>
      <c r="J50" s="11">
        <f t="shared" si="10"/>
        <v>0.999594351807927</v>
      </c>
      <c r="K50" s="11">
        <f t="shared" si="11"/>
        <v>0.99563928193521489</v>
      </c>
      <c r="L50" s="2">
        <f t="shared" si="12"/>
        <v>0.9765991699197869</v>
      </c>
      <c r="M50" s="2">
        <f t="shared" si="3"/>
        <v>0.95</v>
      </c>
      <c r="N50" s="92"/>
      <c r="O50" s="2">
        <f t="shared" si="4"/>
        <v>0.99563928193521489</v>
      </c>
      <c r="P50" s="31">
        <f t="shared" si="5"/>
        <v>34</v>
      </c>
      <c r="Q50" s="31">
        <f t="shared" si="6"/>
        <v>34</v>
      </c>
      <c r="R50" s="180"/>
      <c r="S50" s="181"/>
      <c r="T50" s="182"/>
      <c r="U50" s="183"/>
      <c r="V50" s="185"/>
    </row>
    <row r="51" spans="1:22" x14ac:dyDescent="0.2">
      <c r="A51" s="19">
        <f t="shared" si="0"/>
        <v>35</v>
      </c>
      <c r="B51" s="20">
        <f t="shared" si="1"/>
        <v>0.99643029590975729</v>
      </c>
      <c r="C51" s="23" t="str">
        <f t="shared" si="2"/>
        <v>yes</v>
      </c>
      <c r="D51" s="22"/>
      <c r="E51" s="24"/>
      <c r="F51" s="214">
        <f t="shared" si="7"/>
        <v>3.2451855365842725E-4</v>
      </c>
      <c r="G51" s="214">
        <f t="shared" si="8"/>
        <v>3.2451855365842738E-3</v>
      </c>
      <c r="H51" s="214">
        <f t="shared" si="9"/>
        <v>1.602310358688486E-2</v>
      </c>
      <c r="I51" s="13"/>
      <c r="J51" s="11">
        <f t="shared" si="10"/>
        <v>0.99967548144634155</v>
      </c>
      <c r="K51" s="11">
        <f t="shared" si="11"/>
        <v>0.99643029590975729</v>
      </c>
      <c r="L51" s="2">
        <f t="shared" si="12"/>
        <v>0.98040719232287243</v>
      </c>
      <c r="M51" s="2">
        <f t="shared" si="3"/>
        <v>0.95</v>
      </c>
      <c r="N51" s="92"/>
      <c r="O51" s="2">
        <f t="shared" si="4"/>
        <v>0.99643029590975729</v>
      </c>
      <c r="P51" s="31">
        <f t="shared" si="5"/>
        <v>35</v>
      </c>
      <c r="Q51" s="31">
        <f t="shared" si="6"/>
        <v>35</v>
      </c>
      <c r="R51" s="180"/>
      <c r="S51" s="181"/>
      <c r="T51" s="182"/>
      <c r="U51" s="183"/>
      <c r="V51" s="185"/>
    </row>
    <row r="52" spans="1:22" x14ac:dyDescent="0.2">
      <c r="A52" s="19">
        <f t="shared" si="0"/>
        <v>36</v>
      </c>
      <c r="B52" s="20">
        <f t="shared" si="1"/>
        <v>0.99707933301707419</v>
      </c>
      <c r="C52" s="23" t="str">
        <f t="shared" si="2"/>
        <v>yes</v>
      </c>
      <c r="D52" s="22"/>
      <c r="E52" s="24"/>
      <c r="F52" s="214">
        <f t="shared" si="7"/>
        <v>2.5961484292674205E-4</v>
      </c>
      <c r="G52" s="214">
        <f t="shared" si="8"/>
        <v>2.6610521399991049E-3</v>
      </c>
      <c r="H52" s="214">
        <f t="shared" si="9"/>
        <v>1.3467519976824736E-2</v>
      </c>
      <c r="I52" s="13"/>
      <c r="J52" s="11">
        <f t="shared" si="10"/>
        <v>0.99974038515707331</v>
      </c>
      <c r="K52" s="11">
        <f t="shared" si="11"/>
        <v>0.99707933301707419</v>
      </c>
      <c r="L52" s="2">
        <f t="shared" si="12"/>
        <v>0.98361181304024947</v>
      </c>
      <c r="M52" s="2">
        <f t="shared" si="3"/>
        <v>0.95</v>
      </c>
      <c r="N52" s="92"/>
      <c r="O52" s="2">
        <f t="shared" si="4"/>
        <v>0.99707933301707419</v>
      </c>
      <c r="P52" s="31">
        <f t="shared" si="5"/>
        <v>36</v>
      </c>
      <c r="Q52" s="31">
        <f t="shared" si="6"/>
        <v>36</v>
      </c>
      <c r="R52" s="180"/>
      <c r="S52" s="181"/>
      <c r="T52" s="182"/>
      <c r="U52" s="183"/>
      <c r="V52" s="185"/>
    </row>
    <row r="53" spans="1:22" x14ac:dyDescent="0.2">
      <c r="A53" s="19">
        <f t="shared" si="0"/>
        <v>37</v>
      </c>
      <c r="B53" s="20">
        <f t="shared" si="1"/>
        <v>0.99761154344507397</v>
      </c>
      <c r="C53" s="23" t="str">
        <f t="shared" si="2"/>
        <v>yes</v>
      </c>
      <c r="D53" s="22"/>
      <c r="E53" s="24"/>
      <c r="F53" s="214">
        <f t="shared" si="7"/>
        <v>2.0769187434139348E-4</v>
      </c>
      <c r="G53" s="214">
        <f t="shared" si="8"/>
        <v>2.1807646805846342E-3</v>
      </c>
      <c r="H53" s="214">
        <f t="shared" si="9"/>
        <v>1.1306226409459611E-2</v>
      </c>
      <c r="I53" s="13"/>
      <c r="J53" s="11">
        <f t="shared" si="10"/>
        <v>0.99979230812565856</v>
      </c>
      <c r="K53" s="11">
        <f t="shared" si="11"/>
        <v>0.99761154344507397</v>
      </c>
      <c r="L53" s="2">
        <f t="shared" si="12"/>
        <v>0.9863053170356143</v>
      </c>
      <c r="M53" s="2">
        <f t="shared" si="3"/>
        <v>0.95</v>
      </c>
      <c r="N53" s="92"/>
      <c r="O53" s="2">
        <f t="shared" si="4"/>
        <v>0.99761154344507397</v>
      </c>
      <c r="P53" s="31">
        <f t="shared" si="5"/>
        <v>37</v>
      </c>
      <c r="Q53" s="31">
        <f t="shared" si="6"/>
        <v>37</v>
      </c>
      <c r="R53" s="180"/>
      <c r="S53" s="181"/>
      <c r="T53" s="182"/>
      <c r="U53" s="183"/>
      <c r="V53" s="185"/>
    </row>
    <row r="54" spans="1:22" x14ac:dyDescent="0.2">
      <c r="A54" s="19">
        <f t="shared" si="0"/>
        <v>38</v>
      </c>
      <c r="B54" s="20">
        <f t="shared" si="1"/>
        <v>0.99804769638119084</v>
      </c>
      <c r="C54" s="23" t="str">
        <f t="shared" si="2"/>
        <v>yes</v>
      </c>
      <c r="D54" s="22"/>
      <c r="E54" s="24"/>
      <c r="F54" s="214">
        <f t="shared" si="7"/>
        <v>1.6615349947311463E-4</v>
      </c>
      <c r="G54" s="214">
        <f t="shared" si="8"/>
        <v>1.7861501193359849E-3</v>
      </c>
      <c r="H54" s="214">
        <f t="shared" si="9"/>
        <v>9.4811340636846257E-3</v>
      </c>
      <c r="I54" s="13"/>
      <c r="J54" s="11">
        <f t="shared" si="10"/>
        <v>0.99983384650052687</v>
      </c>
      <c r="K54" s="11">
        <f t="shared" si="11"/>
        <v>0.99804769638119084</v>
      </c>
      <c r="L54" s="2">
        <f t="shared" si="12"/>
        <v>0.98856656231750617</v>
      </c>
      <c r="M54" s="2">
        <f t="shared" si="3"/>
        <v>0.95</v>
      </c>
      <c r="N54" s="92"/>
      <c r="O54" s="2">
        <f t="shared" si="4"/>
        <v>0.99804769638119084</v>
      </c>
      <c r="P54" s="31">
        <f t="shared" si="5"/>
        <v>38</v>
      </c>
      <c r="Q54" s="31">
        <f t="shared" si="6"/>
        <v>38</v>
      </c>
      <c r="R54" s="180"/>
      <c r="S54" s="181"/>
      <c r="T54" s="182"/>
      <c r="U54" s="183"/>
      <c r="V54" s="185"/>
    </row>
    <row r="55" spans="1:22" x14ac:dyDescent="0.2">
      <c r="A55" s="19">
        <f t="shared" si="0"/>
        <v>39</v>
      </c>
      <c r="B55" s="20">
        <f t="shared" si="1"/>
        <v>0.99840492640505818</v>
      </c>
      <c r="C55" s="23" t="str">
        <f t="shared" si="2"/>
        <v>yes</v>
      </c>
      <c r="D55" s="22"/>
      <c r="E55" s="24"/>
      <c r="F55" s="214">
        <f t="shared" si="7"/>
        <v>1.3292279957849182E-4</v>
      </c>
      <c r="G55" s="214">
        <f t="shared" si="8"/>
        <v>1.4621507953634118E-3</v>
      </c>
      <c r="H55" s="214">
        <f t="shared" si="9"/>
        <v>7.9421372748148915E-3</v>
      </c>
      <c r="I55" s="13"/>
      <c r="J55" s="11">
        <f t="shared" si="10"/>
        <v>0.99986707720042156</v>
      </c>
      <c r="K55" s="11">
        <f t="shared" si="11"/>
        <v>0.99840492640505818</v>
      </c>
      <c r="L55" s="2">
        <f t="shared" si="12"/>
        <v>0.99046278913024333</v>
      </c>
      <c r="M55" s="2">
        <f t="shared" si="3"/>
        <v>0.95</v>
      </c>
      <c r="N55" s="92"/>
      <c r="O55" s="2">
        <f t="shared" si="4"/>
        <v>0.99840492640505818</v>
      </c>
      <c r="P55" s="31">
        <f t="shared" si="5"/>
        <v>39</v>
      </c>
      <c r="Q55" s="31">
        <f t="shared" si="6"/>
        <v>39</v>
      </c>
      <c r="R55" s="180"/>
      <c r="S55" s="181"/>
      <c r="T55" s="182"/>
      <c r="U55" s="183"/>
      <c r="V55" s="185"/>
    </row>
    <row r="56" spans="1:22" x14ac:dyDescent="0.2">
      <c r="A56" s="19">
        <f t="shared" si="0"/>
        <v>40</v>
      </c>
      <c r="B56" s="20">
        <f t="shared" si="1"/>
        <v>0.99869735656413083</v>
      </c>
      <c r="C56" s="23" t="str">
        <f t="shared" si="2"/>
        <v>yes</v>
      </c>
      <c r="D56" s="22"/>
      <c r="E56" s="24"/>
      <c r="F56" s="214">
        <f t="shared" si="7"/>
        <v>1.0633823966279357E-4</v>
      </c>
      <c r="G56" s="214">
        <f t="shared" si="8"/>
        <v>1.1963051962064271E-3</v>
      </c>
      <c r="H56" s="214">
        <f t="shared" si="9"/>
        <v>6.6461399789245999E-3</v>
      </c>
      <c r="I56" s="13"/>
      <c r="J56" s="11">
        <f t="shared" si="10"/>
        <v>0.99989366176033723</v>
      </c>
      <c r="K56" s="11">
        <f t="shared" si="11"/>
        <v>0.99869735656413083</v>
      </c>
      <c r="L56" s="2">
        <f t="shared" si="12"/>
        <v>0.99205121658520623</v>
      </c>
      <c r="M56" s="2">
        <f t="shared" si="3"/>
        <v>0.95</v>
      </c>
      <c r="N56" s="92"/>
      <c r="O56" s="2">
        <f t="shared" si="4"/>
        <v>0.99869735656413083</v>
      </c>
      <c r="P56" s="31">
        <f t="shared" si="5"/>
        <v>40</v>
      </c>
      <c r="Q56" s="31">
        <f t="shared" si="6"/>
        <v>40</v>
      </c>
      <c r="R56" s="180"/>
      <c r="S56" s="181"/>
      <c r="T56" s="182"/>
      <c r="U56" s="183"/>
      <c r="V56" s="185"/>
    </row>
    <row r="57" spans="1:22" x14ac:dyDescent="0.2">
      <c r="A57" s="19">
        <f t="shared" si="0"/>
        <v>41</v>
      </c>
      <c r="B57" s="20">
        <f t="shared" si="1"/>
        <v>1</v>
      </c>
      <c r="C57" s="23" t="str">
        <f t="shared" si="2"/>
        <v>yes</v>
      </c>
      <c r="D57" s="22"/>
      <c r="E57" s="24"/>
      <c r="F57" s="214" t="b">
        <f t="shared" si="7"/>
        <v>0</v>
      </c>
      <c r="G57" s="214" t="b">
        <f t="shared" si="8"/>
        <v>0</v>
      </c>
      <c r="H57" s="214" t="b">
        <f t="shared" si="9"/>
        <v>0</v>
      </c>
      <c r="I57" s="13"/>
      <c r="J57" s="11">
        <f t="shared" si="10"/>
        <v>1</v>
      </c>
      <c r="K57" s="11">
        <f t="shared" si="11"/>
        <v>1</v>
      </c>
      <c r="L57" s="2">
        <f t="shared" si="12"/>
        <v>1</v>
      </c>
      <c r="M57" s="2">
        <f t="shared" si="3"/>
        <v>0.95</v>
      </c>
      <c r="N57" s="92"/>
      <c r="O57" s="2">
        <f t="shared" si="4"/>
        <v>1</v>
      </c>
      <c r="P57" s="31">
        <f t="shared" si="5"/>
        <v>41</v>
      </c>
      <c r="Q57" s="31">
        <f t="shared" si="6"/>
        <v>41</v>
      </c>
      <c r="R57" s="180"/>
      <c r="S57" s="181"/>
      <c r="T57" s="182"/>
      <c r="U57" s="183"/>
      <c r="V57" s="185"/>
    </row>
    <row r="58" spans="1:22" x14ac:dyDescent="0.2">
      <c r="A58" s="19">
        <f t="shared" si="0"/>
        <v>42</v>
      </c>
      <c r="B58" s="20">
        <f t="shared" si="1"/>
        <v>1</v>
      </c>
      <c r="C58" s="23" t="str">
        <f t="shared" si="2"/>
        <v>yes</v>
      </c>
      <c r="D58" s="22"/>
      <c r="E58" s="24"/>
      <c r="F58" s="214" t="b">
        <f t="shared" si="7"/>
        <v>0</v>
      </c>
      <c r="G58" s="214" t="b">
        <f t="shared" si="8"/>
        <v>0</v>
      </c>
      <c r="H58" s="214" t="b">
        <f t="shared" si="9"/>
        <v>0</v>
      </c>
      <c r="I58" s="13"/>
      <c r="J58" s="11">
        <f t="shared" si="10"/>
        <v>1</v>
      </c>
      <c r="K58" s="11">
        <f t="shared" si="11"/>
        <v>1</v>
      </c>
      <c r="L58" s="2">
        <f t="shared" si="12"/>
        <v>1</v>
      </c>
      <c r="M58" s="2">
        <f t="shared" si="3"/>
        <v>0.95</v>
      </c>
      <c r="N58" s="92"/>
      <c r="O58" s="2">
        <f t="shared" si="4"/>
        <v>1</v>
      </c>
      <c r="P58" s="31">
        <f t="shared" si="5"/>
        <v>42</v>
      </c>
      <c r="Q58" s="31">
        <f t="shared" si="6"/>
        <v>42</v>
      </c>
      <c r="R58" s="180"/>
      <c r="S58" s="181"/>
      <c r="T58" s="182"/>
      <c r="U58" s="183"/>
      <c r="V58" s="185"/>
    </row>
    <row r="59" spans="1:22" x14ac:dyDescent="0.2">
      <c r="A59" s="19">
        <f t="shared" si="0"/>
        <v>43</v>
      </c>
      <c r="B59" s="20">
        <f t="shared" si="1"/>
        <v>1</v>
      </c>
      <c r="C59" s="23" t="str">
        <f t="shared" si="2"/>
        <v>yes</v>
      </c>
      <c r="D59" s="22"/>
      <c r="E59" s="24"/>
      <c r="F59" s="214" t="b">
        <f t="shared" si="7"/>
        <v>0</v>
      </c>
      <c r="G59" s="214" t="b">
        <f t="shared" si="8"/>
        <v>0</v>
      </c>
      <c r="H59" s="214" t="b">
        <f t="shared" si="9"/>
        <v>0</v>
      </c>
      <c r="I59" s="13"/>
      <c r="J59" s="11">
        <f t="shared" si="10"/>
        <v>1</v>
      </c>
      <c r="K59" s="11">
        <f t="shared" si="11"/>
        <v>1</v>
      </c>
      <c r="L59" s="2">
        <f t="shared" si="12"/>
        <v>1</v>
      </c>
      <c r="M59" s="2">
        <f t="shared" si="3"/>
        <v>0.95</v>
      </c>
      <c r="N59" s="92"/>
      <c r="O59" s="2">
        <f t="shared" si="4"/>
        <v>1</v>
      </c>
      <c r="P59" s="31">
        <f t="shared" si="5"/>
        <v>43</v>
      </c>
      <c r="Q59" s="31">
        <f t="shared" si="6"/>
        <v>43</v>
      </c>
      <c r="R59" s="180"/>
      <c r="S59" s="181"/>
      <c r="T59" s="182"/>
      <c r="U59" s="183"/>
      <c r="V59" s="185"/>
    </row>
    <row r="60" spans="1:22" x14ac:dyDescent="0.2">
      <c r="A60" s="19">
        <f t="shared" si="0"/>
        <v>44</v>
      </c>
      <c r="B60" s="20">
        <f t="shared" si="1"/>
        <v>1</v>
      </c>
      <c r="C60" s="23" t="str">
        <f t="shared" si="2"/>
        <v>yes</v>
      </c>
      <c r="D60" s="22"/>
      <c r="E60" s="24"/>
      <c r="F60" s="214" t="b">
        <f t="shared" si="7"/>
        <v>0</v>
      </c>
      <c r="G60" s="214" t="b">
        <f t="shared" si="8"/>
        <v>0</v>
      </c>
      <c r="H60" s="214" t="b">
        <f t="shared" si="9"/>
        <v>0</v>
      </c>
      <c r="I60" s="13"/>
      <c r="J60" s="11">
        <f t="shared" si="10"/>
        <v>1</v>
      </c>
      <c r="K60" s="11">
        <f t="shared" si="11"/>
        <v>1</v>
      </c>
      <c r="L60" s="2">
        <f t="shared" si="12"/>
        <v>1</v>
      </c>
      <c r="M60" s="2">
        <f t="shared" si="3"/>
        <v>0.95</v>
      </c>
      <c r="N60" s="92"/>
      <c r="O60" s="2">
        <f t="shared" si="4"/>
        <v>1</v>
      </c>
      <c r="P60" s="31">
        <f t="shared" si="5"/>
        <v>44</v>
      </c>
      <c r="Q60" s="31">
        <f t="shared" si="6"/>
        <v>44</v>
      </c>
      <c r="R60" s="180"/>
      <c r="S60" s="181"/>
      <c r="T60" s="182"/>
      <c r="U60" s="183"/>
      <c r="V60" s="185"/>
    </row>
    <row r="61" spans="1:22" x14ac:dyDescent="0.2">
      <c r="A61" s="19">
        <f t="shared" si="0"/>
        <v>45</v>
      </c>
      <c r="B61" s="20">
        <f t="shared" si="1"/>
        <v>1</v>
      </c>
      <c r="C61" s="23" t="str">
        <f t="shared" si="2"/>
        <v>yes</v>
      </c>
      <c r="D61" s="22"/>
      <c r="E61" s="24"/>
      <c r="F61" s="214" t="b">
        <f t="shared" si="7"/>
        <v>0</v>
      </c>
      <c r="G61" s="214" t="b">
        <f t="shared" si="8"/>
        <v>0</v>
      </c>
      <c r="H61" s="214" t="b">
        <f t="shared" si="9"/>
        <v>0</v>
      </c>
      <c r="I61" s="13"/>
      <c r="J61" s="11">
        <f t="shared" si="10"/>
        <v>1</v>
      </c>
      <c r="K61" s="11">
        <f t="shared" si="11"/>
        <v>1</v>
      </c>
      <c r="L61" s="2">
        <f t="shared" si="12"/>
        <v>1</v>
      </c>
      <c r="M61" s="2">
        <f t="shared" si="3"/>
        <v>0.95</v>
      </c>
      <c r="N61" s="92"/>
      <c r="O61" s="2">
        <f t="shared" si="4"/>
        <v>1</v>
      </c>
      <c r="P61" s="31">
        <f t="shared" si="5"/>
        <v>45</v>
      </c>
      <c r="Q61" s="31">
        <f t="shared" si="6"/>
        <v>45</v>
      </c>
      <c r="R61" s="180"/>
      <c r="S61" s="181"/>
      <c r="T61" s="182"/>
      <c r="U61" s="183"/>
      <c r="V61" s="185"/>
    </row>
    <row r="62" spans="1:22" x14ac:dyDescent="0.2">
      <c r="A62" s="19">
        <f t="shared" si="0"/>
        <v>46</v>
      </c>
      <c r="B62" s="20">
        <f t="shared" si="1"/>
        <v>1</v>
      </c>
      <c r="C62" s="23" t="str">
        <f t="shared" si="2"/>
        <v>yes</v>
      </c>
      <c r="D62" s="22"/>
      <c r="E62" s="24"/>
      <c r="F62" s="214" t="b">
        <f t="shared" si="7"/>
        <v>0</v>
      </c>
      <c r="G62" s="214" t="b">
        <f t="shared" si="8"/>
        <v>0</v>
      </c>
      <c r="H62" s="214" t="b">
        <f t="shared" si="9"/>
        <v>0</v>
      </c>
      <c r="I62" s="13"/>
      <c r="J62" s="11">
        <f t="shared" si="10"/>
        <v>1</v>
      </c>
      <c r="K62" s="11">
        <f t="shared" si="11"/>
        <v>1</v>
      </c>
      <c r="L62" s="2">
        <f t="shared" si="12"/>
        <v>1</v>
      </c>
      <c r="M62" s="2">
        <f t="shared" si="3"/>
        <v>0.95</v>
      </c>
      <c r="N62" s="92"/>
      <c r="O62" s="2">
        <f t="shared" si="4"/>
        <v>1</v>
      </c>
      <c r="P62" s="31">
        <f t="shared" si="5"/>
        <v>46</v>
      </c>
      <c r="Q62" s="31">
        <f t="shared" si="6"/>
        <v>46</v>
      </c>
      <c r="R62" s="180"/>
      <c r="S62" s="181"/>
      <c r="T62" s="182"/>
      <c r="U62" s="183"/>
      <c r="V62" s="185"/>
    </row>
    <row r="63" spans="1:22" x14ac:dyDescent="0.2">
      <c r="A63" s="19">
        <f t="shared" si="0"/>
        <v>47</v>
      </c>
      <c r="B63" s="20">
        <f t="shared" si="1"/>
        <v>1</v>
      </c>
      <c r="C63" s="23" t="str">
        <f t="shared" si="2"/>
        <v>yes</v>
      </c>
      <c r="D63" s="22"/>
      <c r="E63" s="24"/>
      <c r="F63" s="214" t="b">
        <f t="shared" si="7"/>
        <v>0</v>
      </c>
      <c r="G63" s="214" t="b">
        <f t="shared" si="8"/>
        <v>0</v>
      </c>
      <c r="H63" s="214" t="b">
        <f t="shared" si="9"/>
        <v>0</v>
      </c>
      <c r="I63" s="13"/>
      <c r="J63" s="11">
        <f t="shared" si="10"/>
        <v>1</v>
      </c>
      <c r="K63" s="11">
        <f t="shared" si="11"/>
        <v>1</v>
      </c>
      <c r="L63" s="2">
        <f t="shared" si="12"/>
        <v>1</v>
      </c>
      <c r="M63" s="2">
        <f t="shared" si="3"/>
        <v>0.95</v>
      </c>
      <c r="N63" s="92"/>
      <c r="O63" s="2">
        <f t="shared" si="4"/>
        <v>1</v>
      </c>
      <c r="P63" s="31">
        <f t="shared" si="5"/>
        <v>47</v>
      </c>
      <c r="Q63" s="31">
        <f t="shared" si="6"/>
        <v>47</v>
      </c>
      <c r="R63" s="180"/>
      <c r="S63" s="181"/>
      <c r="T63" s="182"/>
      <c r="U63" s="183"/>
      <c r="V63" s="185"/>
    </row>
    <row r="64" spans="1:22" x14ac:dyDescent="0.2">
      <c r="A64" s="19">
        <f t="shared" si="0"/>
        <v>48</v>
      </c>
      <c r="B64" s="20">
        <f t="shared" si="1"/>
        <v>1</v>
      </c>
      <c r="C64" s="23" t="str">
        <f t="shared" si="2"/>
        <v>yes</v>
      </c>
      <c r="D64" s="22"/>
      <c r="E64" s="24"/>
      <c r="F64" s="214" t="b">
        <f t="shared" si="7"/>
        <v>0</v>
      </c>
      <c r="G64" s="214" t="b">
        <f t="shared" si="8"/>
        <v>0</v>
      </c>
      <c r="H64" s="214" t="b">
        <f t="shared" si="9"/>
        <v>0</v>
      </c>
      <c r="I64" s="13"/>
      <c r="J64" s="11">
        <f t="shared" si="10"/>
        <v>1</v>
      </c>
      <c r="K64" s="11">
        <f t="shared" si="11"/>
        <v>1</v>
      </c>
      <c r="L64" s="2">
        <f t="shared" si="12"/>
        <v>1</v>
      </c>
      <c r="M64" s="2">
        <f t="shared" si="3"/>
        <v>0.95</v>
      </c>
      <c r="N64" s="92"/>
      <c r="O64" s="2">
        <f t="shared" si="4"/>
        <v>1</v>
      </c>
      <c r="P64" s="31">
        <f t="shared" si="5"/>
        <v>48</v>
      </c>
      <c r="Q64" s="31">
        <f t="shared" si="6"/>
        <v>48</v>
      </c>
      <c r="R64" s="180"/>
      <c r="S64" s="181"/>
      <c r="T64" s="182"/>
      <c r="U64" s="183"/>
      <c r="V64" s="185"/>
    </row>
    <row r="65" spans="1:22" x14ac:dyDescent="0.2">
      <c r="A65" s="19">
        <f t="shared" si="0"/>
        <v>49</v>
      </c>
      <c r="B65" s="20">
        <f t="shared" si="1"/>
        <v>1</v>
      </c>
      <c r="C65" s="23" t="str">
        <f t="shared" si="2"/>
        <v>yes</v>
      </c>
      <c r="D65" s="22"/>
      <c r="E65" s="24"/>
      <c r="F65" s="214" t="b">
        <f t="shared" si="7"/>
        <v>0</v>
      </c>
      <c r="G65" s="214" t="b">
        <f t="shared" si="8"/>
        <v>0</v>
      </c>
      <c r="H65" s="214" t="b">
        <f t="shared" si="9"/>
        <v>0</v>
      </c>
      <c r="I65" s="13"/>
      <c r="J65" s="11">
        <f t="shared" si="10"/>
        <v>1</v>
      </c>
      <c r="K65" s="11">
        <f t="shared" si="11"/>
        <v>1</v>
      </c>
      <c r="L65" s="2">
        <f t="shared" si="12"/>
        <v>1</v>
      </c>
      <c r="M65" s="2">
        <f t="shared" si="3"/>
        <v>0.95</v>
      </c>
      <c r="N65" s="92"/>
      <c r="O65" s="2">
        <f t="shared" si="4"/>
        <v>1</v>
      </c>
      <c r="P65" s="31">
        <f t="shared" si="5"/>
        <v>49</v>
      </c>
      <c r="Q65" s="31">
        <f t="shared" si="6"/>
        <v>49</v>
      </c>
      <c r="R65" s="180"/>
      <c r="S65" s="181"/>
      <c r="T65" s="182"/>
      <c r="U65" s="183"/>
      <c r="V65" s="185"/>
    </row>
    <row r="66" spans="1:22" x14ac:dyDescent="0.2">
      <c r="A66" s="19">
        <f t="shared" si="0"/>
        <v>50</v>
      </c>
      <c r="B66" s="20">
        <f t="shared" si="1"/>
        <v>1</v>
      </c>
      <c r="C66" s="23" t="str">
        <f t="shared" si="2"/>
        <v>yes</v>
      </c>
      <c r="D66" s="22"/>
      <c r="E66" s="24"/>
      <c r="F66" s="214" t="b">
        <f t="shared" si="7"/>
        <v>0</v>
      </c>
      <c r="G66" s="214" t="b">
        <f t="shared" si="8"/>
        <v>0</v>
      </c>
      <c r="H66" s="214" t="b">
        <f t="shared" si="9"/>
        <v>0</v>
      </c>
      <c r="I66" s="13"/>
      <c r="J66" s="11">
        <f t="shared" si="10"/>
        <v>1</v>
      </c>
      <c r="K66" s="11">
        <f t="shared" si="11"/>
        <v>1</v>
      </c>
      <c r="L66" s="2">
        <f t="shared" si="12"/>
        <v>1</v>
      </c>
      <c r="M66" s="2">
        <f t="shared" si="3"/>
        <v>0.95</v>
      </c>
      <c r="N66" s="92"/>
      <c r="O66" s="2">
        <f t="shared" si="4"/>
        <v>1</v>
      </c>
      <c r="P66" s="31">
        <f t="shared" si="5"/>
        <v>50</v>
      </c>
      <c r="Q66" s="31">
        <f t="shared" si="6"/>
        <v>50</v>
      </c>
      <c r="R66" s="180"/>
      <c r="S66" s="181"/>
      <c r="T66" s="182"/>
      <c r="U66" s="183"/>
      <c r="V66" s="185"/>
    </row>
    <row r="67" spans="1:22" x14ac:dyDescent="0.2">
      <c r="A67" s="19">
        <f t="shared" si="0"/>
        <v>51</v>
      </c>
      <c r="B67" s="20">
        <f t="shared" si="1"/>
        <v>1</v>
      </c>
      <c r="C67" s="23" t="str">
        <f t="shared" si="2"/>
        <v>yes</v>
      </c>
      <c r="D67" s="22"/>
      <c r="E67" s="24"/>
      <c r="F67" s="214" t="b">
        <f t="shared" si="7"/>
        <v>0</v>
      </c>
      <c r="G67" s="214" t="b">
        <f t="shared" si="8"/>
        <v>0</v>
      </c>
      <c r="H67" s="214" t="b">
        <f t="shared" si="9"/>
        <v>0</v>
      </c>
      <c r="I67" s="13"/>
      <c r="J67" s="11">
        <f t="shared" si="10"/>
        <v>1</v>
      </c>
      <c r="K67" s="11">
        <f t="shared" si="11"/>
        <v>1</v>
      </c>
      <c r="L67" s="2">
        <f t="shared" si="12"/>
        <v>1</v>
      </c>
      <c r="M67" s="2">
        <f t="shared" si="3"/>
        <v>0.95</v>
      </c>
      <c r="N67" s="92"/>
      <c r="O67" s="2">
        <f t="shared" si="4"/>
        <v>1</v>
      </c>
      <c r="P67" s="31">
        <f t="shared" si="5"/>
        <v>51</v>
      </c>
      <c r="Q67" s="31">
        <f t="shared" si="6"/>
        <v>51</v>
      </c>
      <c r="R67" s="180"/>
      <c r="S67" s="181"/>
      <c r="T67" s="182"/>
      <c r="U67" s="183"/>
      <c r="V67" s="185"/>
    </row>
    <row r="68" spans="1:22" x14ac:dyDescent="0.2">
      <c r="A68" s="19" t="str">
        <f t="shared" si="0"/>
        <v/>
      </c>
      <c r="B68" s="20" t="str">
        <f t="shared" si="1"/>
        <v/>
      </c>
      <c r="C68" s="23" t="str">
        <f t="shared" si="2"/>
        <v/>
      </c>
      <c r="D68" s="22"/>
      <c r="E68" s="24"/>
      <c r="F68" s="214" t="str">
        <f t="shared" si="7"/>
        <v/>
      </c>
      <c r="G68" s="214" t="str">
        <f t="shared" si="8"/>
        <v/>
      </c>
      <c r="H68" s="214" t="str">
        <f t="shared" si="9"/>
        <v/>
      </c>
      <c r="I68" s="13"/>
      <c r="J68" s="11" t="str">
        <f t="shared" si="10"/>
        <v/>
      </c>
      <c r="K68" s="11" t="str">
        <f t="shared" si="11"/>
        <v/>
      </c>
      <c r="L68" s="2" t="str">
        <f t="shared" si="12"/>
        <v/>
      </c>
      <c r="M68" s="2" t="str">
        <f t="shared" si="3"/>
        <v/>
      </c>
      <c r="N68" s="92"/>
      <c r="O68" s="2" t="str">
        <f t="shared" si="4"/>
        <v/>
      </c>
      <c r="P68" s="31">
        <f t="shared" si="5"/>
        <v>52</v>
      </c>
      <c r="Q68" s="31" t="str">
        <f t="shared" si="6"/>
        <v/>
      </c>
      <c r="R68" s="180"/>
      <c r="S68" s="181"/>
      <c r="T68" s="182"/>
      <c r="U68" s="183"/>
      <c r="V68" s="185"/>
    </row>
    <row r="69" spans="1:22" x14ac:dyDescent="0.2">
      <c r="A69" s="19" t="str">
        <f t="shared" si="0"/>
        <v/>
      </c>
      <c r="B69" s="20" t="str">
        <f t="shared" si="1"/>
        <v/>
      </c>
      <c r="C69" s="23" t="str">
        <f t="shared" si="2"/>
        <v/>
      </c>
      <c r="D69" s="22"/>
      <c r="E69" s="24"/>
      <c r="F69" s="214" t="str">
        <f t="shared" si="7"/>
        <v/>
      </c>
      <c r="G69" s="214" t="str">
        <f t="shared" si="8"/>
        <v/>
      </c>
      <c r="H69" s="214" t="str">
        <f t="shared" si="9"/>
        <v/>
      </c>
      <c r="I69" s="13"/>
      <c r="J69" s="11" t="str">
        <f t="shared" si="10"/>
        <v/>
      </c>
      <c r="K69" s="11" t="str">
        <f t="shared" si="11"/>
        <v/>
      </c>
      <c r="L69" s="2" t="str">
        <f t="shared" si="12"/>
        <v/>
      </c>
      <c r="M69" s="2" t="str">
        <f t="shared" si="3"/>
        <v/>
      </c>
      <c r="N69" s="92"/>
      <c r="O69" s="2" t="str">
        <f t="shared" si="4"/>
        <v/>
      </c>
      <c r="P69" s="31">
        <f t="shared" si="5"/>
        <v>53</v>
      </c>
      <c r="Q69" s="31" t="str">
        <f t="shared" si="6"/>
        <v/>
      </c>
      <c r="R69" s="180"/>
      <c r="S69" s="181"/>
      <c r="T69" s="182"/>
      <c r="U69" s="183"/>
      <c r="V69" s="185"/>
    </row>
    <row r="70" spans="1:22" x14ac:dyDescent="0.2">
      <c r="A70" s="19" t="str">
        <f t="shared" si="0"/>
        <v/>
      </c>
      <c r="B70" s="20" t="str">
        <f t="shared" si="1"/>
        <v/>
      </c>
      <c r="C70" s="23" t="str">
        <f t="shared" si="2"/>
        <v/>
      </c>
      <c r="D70" s="22"/>
      <c r="E70" s="24"/>
      <c r="F70" s="214" t="str">
        <f t="shared" si="7"/>
        <v/>
      </c>
      <c r="G70" s="214" t="str">
        <f t="shared" si="8"/>
        <v/>
      </c>
      <c r="H70" s="214" t="str">
        <f t="shared" si="9"/>
        <v/>
      </c>
      <c r="I70" s="13"/>
      <c r="J70" s="11" t="str">
        <f t="shared" si="10"/>
        <v/>
      </c>
      <c r="K70" s="11" t="str">
        <f t="shared" si="11"/>
        <v/>
      </c>
      <c r="L70" s="2" t="str">
        <f t="shared" si="12"/>
        <v/>
      </c>
      <c r="M70" s="2" t="str">
        <f t="shared" si="3"/>
        <v/>
      </c>
      <c r="N70" s="92"/>
      <c r="O70" s="2" t="str">
        <f t="shared" si="4"/>
        <v/>
      </c>
      <c r="P70" s="31">
        <f t="shared" si="5"/>
        <v>54</v>
      </c>
      <c r="Q70" s="31" t="str">
        <f t="shared" si="6"/>
        <v/>
      </c>
      <c r="R70" s="180"/>
      <c r="S70" s="181"/>
      <c r="T70" s="182"/>
      <c r="U70" s="183"/>
      <c r="V70" s="185"/>
    </row>
    <row r="71" spans="1:22" x14ac:dyDescent="0.2">
      <c r="A71" s="19" t="str">
        <f t="shared" si="0"/>
        <v/>
      </c>
      <c r="B71" s="20" t="str">
        <f t="shared" si="1"/>
        <v/>
      </c>
      <c r="C71" s="23" t="str">
        <f t="shared" si="2"/>
        <v/>
      </c>
      <c r="D71" s="22"/>
      <c r="E71" s="24"/>
      <c r="F71" s="214" t="str">
        <f t="shared" si="7"/>
        <v/>
      </c>
      <c r="G71" s="214" t="str">
        <f t="shared" si="8"/>
        <v/>
      </c>
      <c r="H71" s="214" t="str">
        <f t="shared" si="9"/>
        <v/>
      </c>
      <c r="I71" s="13"/>
      <c r="J71" s="11" t="str">
        <f t="shared" si="10"/>
        <v/>
      </c>
      <c r="K71" s="11" t="str">
        <f t="shared" si="11"/>
        <v/>
      </c>
      <c r="L71" s="2" t="str">
        <f t="shared" si="12"/>
        <v/>
      </c>
      <c r="M71" s="2" t="str">
        <f t="shared" si="3"/>
        <v/>
      </c>
      <c r="N71" s="92"/>
      <c r="O71" s="2" t="str">
        <f t="shared" si="4"/>
        <v/>
      </c>
      <c r="P71" s="31">
        <f t="shared" si="5"/>
        <v>55</v>
      </c>
      <c r="Q71" s="31" t="str">
        <f t="shared" si="6"/>
        <v/>
      </c>
      <c r="R71" s="180"/>
      <c r="S71" s="181"/>
      <c r="T71" s="182"/>
      <c r="U71" s="183"/>
      <c r="V71" s="185"/>
    </row>
    <row r="72" spans="1:22" x14ac:dyDescent="0.2">
      <c r="A72" s="19" t="str">
        <f t="shared" si="0"/>
        <v/>
      </c>
      <c r="B72" s="20" t="str">
        <f t="shared" si="1"/>
        <v/>
      </c>
      <c r="C72" s="23" t="str">
        <f t="shared" si="2"/>
        <v/>
      </c>
      <c r="D72" s="22"/>
      <c r="E72" s="24"/>
      <c r="F72" s="214" t="str">
        <f t="shared" si="7"/>
        <v/>
      </c>
      <c r="G72" s="214" t="str">
        <f t="shared" si="8"/>
        <v/>
      </c>
      <c r="H72" s="214" t="str">
        <f t="shared" si="9"/>
        <v/>
      </c>
      <c r="I72" s="13"/>
      <c r="J72" s="11" t="str">
        <f t="shared" si="10"/>
        <v/>
      </c>
      <c r="K72" s="11" t="str">
        <f t="shared" si="11"/>
        <v/>
      </c>
      <c r="L72" s="2" t="str">
        <f t="shared" si="12"/>
        <v/>
      </c>
      <c r="M72" s="2" t="str">
        <f t="shared" si="3"/>
        <v/>
      </c>
      <c r="N72" s="92"/>
      <c r="O72" s="2" t="str">
        <f t="shared" si="4"/>
        <v/>
      </c>
      <c r="P72" s="31">
        <f t="shared" si="5"/>
        <v>56</v>
      </c>
      <c r="Q72" s="31" t="str">
        <f t="shared" si="6"/>
        <v/>
      </c>
      <c r="R72" s="180"/>
      <c r="S72" s="181"/>
      <c r="T72" s="182"/>
      <c r="U72" s="183"/>
      <c r="V72" s="185"/>
    </row>
    <row r="73" spans="1:22" x14ac:dyDescent="0.2">
      <c r="A73" s="19" t="str">
        <f t="shared" si="0"/>
        <v/>
      </c>
      <c r="B73" s="20" t="str">
        <f t="shared" si="1"/>
        <v/>
      </c>
      <c r="C73" s="23" t="str">
        <f t="shared" si="2"/>
        <v/>
      </c>
      <c r="D73" s="22"/>
      <c r="E73" s="24"/>
      <c r="F73" s="214" t="str">
        <f t="shared" si="7"/>
        <v/>
      </c>
      <c r="G73" s="214" t="str">
        <f t="shared" si="8"/>
        <v/>
      </c>
      <c r="H73" s="214" t="str">
        <f t="shared" si="9"/>
        <v/>
      </c>
      <c r="I73" s="13"/>
      <c r="J73" s="11" t="str">
        <f t="shared" si="10"/>
        <v/>
      </c>
      <c r="K73" s="11" t="str">
        <f t="shared" si="11"/>
        <v/>
      </c>
      <c r="L73" s="2" t="str">
        <f t="shared" si="12"/>
        <v/>
      </c>
      <c r="M73" s="2" t="str">
        <f t="shared" si="3"/>
        <v/>
      </c>
      <c r="N73" s="92"/>
      <c r="O73" s="2" t="str">
        <f t="shared" si="4"/>
        <v/>
      </c>
      <c r="P73" s="31">
        <f t="shared" si="5"/>
        <v>57</v>
      </c>
      <c r="Q73" s="31" t="str">
        <f t="shared" si="6"/>
        <v/>
      </c>
      <c r="R73" s="180"/>
      <c r="S73" s="181"/>
      <c r="T73" s="182"/>
      <c r="U73" s="183"/>
      <c r="V73" s="185"/>
    </row>
    <row r="74" spans="1:22" x14ac:dyDescent="0.2">
      <c r="A74" s="19" t="str">
        <f t="shared" si="0"/>
        <v/>
      </c>
      <c r="B74" s="20" t="str">
        <f t="shared" si="1"/>
        <v/>
      </c>
      <c r="C74" s="23" t="str">
        <f t="shared" si="2"/>
        <v/>
      </c>
      <c r="D74" s="22"/>
      <c r="E74" s="24"/>
      <c r="F74" s="214" t="str">
        <f t="shared" si="7"/>
        <v/>
      </c>
      <c r="G74" s="214" t="str">
        <f t="shared" si="8"/>
        <v/>
      </c>
      <c r="H74" s="214" t="str">
        <f t="shared" si="9"/>
        <v/>
      </c>
      <c r="I74" s="13"/>
      <c r="J74" s="11" t="str">
        <f t="shared" si="10"/>
        <v/>
      </c>
      <c r="K74" s="11" t="str">
        <f t="shared" si="11"/>
        <v/>
      </c>
      <c r="L74" s="2" t="str">
        <f t="shared" si="12"/>
        <v/>
      </c>
      <c r="M74" s="2" t="str">
        <f t="shared" si="3"/>
        <v/>
      </c>
      <c r="N74" s="92"/>
      <c r="O74" s="2" t="str">
        <f t="shared" si="4"/>
        <v/>
      </c>
      <c r="P74" s="31">
        <f t="shared" si="5"/>
        <v>58</v>
      </c>
      <c r="Q74" s="31" t="str">
        <f t="shared" si="6"/>
        <v/>
      </c>
      <c r="R74" s="180"/>
      <c r="S74" s="181"/>
      <c r="T74" s="182"/>
      <c r="U74" s="183"/>
      <c r="V74" s="185"/>
    </row>
    <row r="75" spans="1:22" x14ac:dyDescent="0.2">
      <c r="A75" s="19" t="str">
        <f t="shared" si="0"/>
        <v/>
      </c>
      <c r="B75" s="20" t="str">
        <f t="shared" si="1"/>
        <v/>
      </c>
      <c r="C75" s="23" t="str">
        <f t="shared" si="2"/>
        <v/>
      </c>
      <c r="D75" s="22"/>
      <c r="E75" s="24"/>
      <c r="F75" s="214" t="str">
        <f t="shared" si="7"/>
        <v/>
      </c>
      <c r="G75" s="214" t="str">
        <f t="shared" si="8"/>
        <v/>
      </c>
      <c r="H75" s="214" t="str">
        <f t="shared" si="9"/>
        <v/>
      </c>
      <c r="I75" s="13"/>
      <c r="J75" s="11" t="str">
        <f t="shared" si="10"/>
        <v/>
      </c>
      <c r="K75" s="11" t="str">
        <f t="shared" si="11"/>
        <v/>
      </c>
      <c r="L75" s="2" t="str">
        <f t="shared" si="12"/>
        <v/>
      </c>
      <c r="M75" s="2" t="str">
        <f t="shared" si="3"/>
        <v/>
      </c>
      <c r="N75" s="92"/>
      <c r="O75" s="2" t="str">
        <f t="shared" si="4"/>
        <v/>
      </c>
      <c r="P75" s="31">
        <f t="shared" si="5"/>
        <v>59</v>
      </c>
      <c r="Q75" s="31" t="str">
        <f t="shared" si="6"/>
        <v/>
      </c>
      <c r="R75" s="180"/>
      <c r="S75" s="181"/>
      <c r="T75" s="182"/>
      <c r="U75" s="183"/>
      <c r="V75" s="185"/>
    </row>
    <row r="76" spans="1:22" x14ac:dyDescent="0.2">
      <c r="A76" s="19" t="str">
        <f t="shared" si="0"/>
        <v/>
      </c>
      <c r="B76" s="20" t="str">
        <f t="shared" si="1"/>
        <v/>
      </c>
      <c r="C76" s="23" t="str">
        <f t="shared" si="2"/>
        <v/>
      </c>
      <c r="D76" s="22"/>
      <c r="E76" s="24"/>
      <c r="F76" s="214" t="str">
        <f t="shared" si="7"/>
        <v/>
      </c>
      <c r="G76" s="214" t="str">
        <f t="shared" si="8"/>
        <v/>
      </c>
      <c r="H76" s="214" t="str">
        <f t="shared" si="9"/>
        <v/>
      </c>
      <c r="I76" s="13"/>
      <c r="J76" s="11" t="str">
        <f t="shared" si="10"/>
        <v/>
      </c>
      <c r="K76" s="11" t="str">
        <f t="shared" si="11"/>
        <v/>
      </c>
      <c r="L76" s="2" t="str">
        <f t="shared" si="12"/>
        <v/>
      </c>
      <c r="M76" s="2" t="str">
        <f t="shared" si="3"/>
        <v/>
      </c>
      <c r="N76" s="92"/>
      <c r="O76" s="2" t="str">
        <f t="shared" si="4"/>
        <v/>
      </c>
      <c r="P76" s="31">
        <f t="shared" si="5"/>
        <v>60</v>
      </c>
      <c r="Q76" s="31" t="str">
        <f t="shared" si="6"/>
        <v/>
      </c>
      <c r="R76" s="180"/>
      <c r="S76" s="181"/>
      <c r="T76" s="182"/>
      <c r="U76" s="183"/>
      <c r="V76" s="185"/>
    </row>
    <row r="77" spans="1:22" x14ac:dyDescent="0.2">
      <c r="A77" s="19" t="str">
        <f t="shared" si="0"/>
        <v/>
      </c>
      <c r="B77" s="20" t="str">
        <f t="shared" si="1"/>
        <v/>
      </c>
      <c r="C77" s="23" t="str">
        <f t="shared" si="2"/>
        <v/>
      </c>
      <c r="D77" s="22"/>
      <c r="E77" s="24"/>
      <c r="F77" s="214" t="str">
        <f t="shared" si="7"/>
        <v/>
      </c>
      <c r="G77" s="214" t="str">
        <f t="shared" si="8"/>
        <v/>
      </c>
      <c r="H77" s="214" t="str">
        <f t="shared" si="9"/>
        <v/>
      </c>
      <c r="I77" s="13"/>
      <c r="J77" s="11" t="str">
        <f t="shared" si="10"/>
        <v/>
      </c>
      <c r="K77" s="11" t="str">
        <f t="shared" si="11"/>
        <v/>
      </c>
      <c r="L77" s="2" t="str">
        <f t="shared" si="12"/>
        <v/>
      </c>
      <c r="M77" s="2" t="str">
        <f t="shared" si="3"/>
        <v/>
      </c>
      <c r="N77" s="92"/>
      <c r="O77" s="2" t="str">
        <f t="shared" si="4"/>
        <v/>
      </c>
      <c r="P77" s="31">
        <f t="shared" si="5"/>
        <v>61</v>
      </c>
      <c r="Q77" s="31" t="str">
        <f t="shared" si="6"/>
        <v/>
      </c>
      <c r="R77" s="180"/>
      <c r="S77" s="181"/>
      <c r="T77" s="182"/>
      <c r="U77" s="183"/>
      <c r="V77" s="185"/>
    </row>
    <row r="78" spans="1:22" x14ac:dyDescent="0.2">
      <c r="A78" s="19" t="str">
        <f t="shared" si="0"/>
        <v/>
      </c>
      <c r="B78" s="20" t="str">
        <f t="shared" si="1"/>
        <v/>
      </c>
      <c r="C78" s="23" t="str">
        <f t="shared" si="2"/>
        <v/>
      </c>
      <c r="D78" s="22"/>
      <c r="E78" s="24"/>
      <c r="F78" s="214" t="str">
        <f t="shared" si="7"/>
        <v/>
      </c>
      <c r="G78" s="214" t="str">
        <f t="shared" si="8"/>
        <v/>
      </c>
      <c r="H78" s="214" t="str">
        <f t="shared" si="9"/>
        <v/>
      </c>
      <c r="I78" s="13"/>
      <c r="J78" s="11" t="str">
        <f t="shared" si="10"/>
        <v/>
      </c>
      <c r="K78" s="11" t="str">
        <f t="shared" si="11"/>
        <v/>
      </c>
      <c r="L78" s="2" t="str">
        <f t="shared" si="12"/>
        <v/>
      </c>
      <c r="M78" s="2" t="str">
        <f t="shared" si="3"/>
        <v/>
      </c>
      <c r="N78" s="92"/>
      <c r="O78" s="2" t="str">
        <f t="shared" si="4"/>
        <v/>
      </c>
      <c r="P78" s="31">
        <f t="shared" si="5"/>
        <v>62</v>
      </c>
      <c r="Q78" s="31" t="str">
        <f t="shared" si="6"/>
        <v/>
      </c>
      <c r="R78" s="180"/>
      <c r="S78" s="181"/>
      <c r="T78" s="182"/>
      <c r="U78" s="183"/>
      <c r="V78" s="185"/>
    </row>
    <row r="79" spans="1:22" x14ac:dyDescent="0.2">
      <c r="A79" s="19" t="str">
        <f t="shared" si="0"/>
        <v/>
      </c>
      <c r="B79" s="20" t="str">
        <f t="shared" si="1"/>
        <v/>
      </c>
      <c r="C79" s="23" t="str">
        <f t="shared" si="2"/>
        <v/>
      </c>
      <c r="D79" s="22"/>
      <c r="E79" s="24"/>
      <c r="F79" s="214" t="str">
        <f t="shared" si="7"/>
        <v/>
      </c>
      <c r="G79" s="214" t="str">
        <f t="shared" si="8"/>
        <v/>
      </c>
      <c r="H79" s="214" t="str">
        <f t="shared" si="9"/>
        <v/>
      </c>
      <c r="I79" s="13"/>
      <c r="J79" s="11" t="str">
        <f t="shared" si="10"/>
        <v/>
      </c>
      <c r="K79" s="11" t="str">
        <f t="shared" si="11"/>
        <v/>
      </c>
      <c r="L79" s="2" t="str">
        <f t="shared" si="12"/>
        <v/>
      </c>
      <c r="M79" s="2" t="str">
        <f t="shared" si="3"/>
        <v/>
      </c>
      <c r="N79" s="92"/>
      <c r="O79" s="2" t="str">
        <f t="shared" si="4"/>
        <v/>
      </c>
      <c r="P79" s="31">
        <f t="shared" si="5"/>
        <v>63</v>
      </c>
      <c r="Q79" s="31" t="str">
        <f t="shared" si="6"/>
        <v/>
      </c>
      <c r="R79" s="180"/>
      <c r="S79" s="181"/>
      <c r="T79" s="182"/>
      <c r="U79" s="183"/>
      <c r="V79" s="185"/>
    </row>
    <row r="80" spans="1:22" x14ac:dyDescent="0.2">
      <c r="A80" s="19" t="str">
        <f t="shared" si="0"/>
        <v/>
      </c>
      <c r="B80" s="20" t="str">
        <f t="shared" si="1"/>
        <v/>
      </c>
      <c r="C80" s="23" t="str">
        <f t="shared" si="2"/>
        <v/>
      </c>
      <c r="D80" s="22"/>
      <c r="E80" s="24"/>
      <c r="F80" s="214" t="str">
        <f t="shared" si="7"/>
        <v/>
      </c>
      <c r="G80" s="214" t="str">
        <f t="shared" si="8"/>
        <v/>
      </c>
      <c r="H80" s="214" t="str">
        <f t="shared" si="9"/>
        <v/>
      </c>
      <c r="I80" s="13"/>
      <c r="J80" s="11" t="str">
        <f t="shared" si="10"/>
        <v/>
      </c>
      <c r="K80" s="11" t="str">
        <f t="shared" si="11"/>
        <v/>
      </c>
      <c r="L80" s="2" t="str">
        <f t="shared" si="12"/>
        <v/>
      </c>
      <c r="M80" s="2" t="str">
        <f t="shared" si="3"/>
        <v/>
      </c>
      <c r="N80" s="92"/>
      <c r="O80" s="2" t="str">
        <f t="shared" si="4"/>
        <v/>
      </c>
      <c r="P80" s="31">
        <f t="shared" si="5"/>
        <v>64</v>
      </c>
      <c r="Q80" s="31" t="str">
        <f t="shared" si="6"/>
        <v/>
      </c>
      <c r="R80" s="180"/>
      <c r="S80" s="181"/>
      <c r="T80" s="182"/>
      <c r="U80" s="183"/>
      <c r="V80" s="185"/>
    </row>
    <row r="81" spans="1:22" x14ac:dyDescent="0.2">
      <c r="A81" s="19" t="str">
        <f t="shared" ref="A81:A144" si="13">$Q81</f>
        <v/>
      </c>
      <c r="B81" s="20" t="str">
        <f t="shared" ref="B81:B144" si="14">IF(A81="","",IF($B$13=0,($J81),(IF($B$13=1,$K81,$L81))))</f>
        <v/>
      </c>
      <c r="C81" s="23" t="str">
        <f t="shared" ref="C81:C144" si="15">IF(A81="","",IF(ISERROR(B81),"no",IF(($B81)&gt;=$B$14,"yes","no")))</f>
        <v/>
      </c>
      <c r="D81" s="22"/>
      <c r="E81" s="24"/>
      <c r="F81" s="214" t="str">
        <f t="shared" si="7"/>
        <v/>
      </c>
      <c r="G81" s="214" t="str">
        <f t="shared" si="8"/>
        <v/>
      </c>
      <c r="H81" s="214" t="str">
        <f t="shared" si="9"/>
        <v/>
      </c>
      <c r="I81" s="13"/>
      <c r="J81" s="11" t="str">
        <f t="shared" si="10"/>
        <v/>
      </c>
      <c r="K81" s="11" t="str">
        <f t="shared" si="11"/>
        <v/>
      </c>
      <c r="L81" s="2" t="str">
        <f t="shared" si="12"/>
        <v/>
      </c>
      <c r="M81" s="2" t="str">
        <f t="shared" ref="M81:M144" si="16">IF($B81="","",$B$14)</f>
        <v/>
      </c>
      <c r="N81" s="92"/>
      <c r="O81" s="2" t="str">
        <f t="shared" ref="O81:O144" si="17">IF(ISERROR(B81),"",IF(B81&gt;=$B$14,B81,"not meet"))</f>
        <v/>
      </c>
      <c r="P81" s="31">
        <f t="shared" ref="P81:P144" si="18">ROW()-16</f>
        <v>65</v>
      </c>
      <c r="Q81" s="31" t="str">
        <f t="shared" ref="Q81:Q144" si="19">IF($P81&gt;$B$11,"",$P81)</f>
        <v/>
      </c>
      <c r="R81" s="180"/>
      <c r="S81" s="181"/>
      <c r="T81" s="182"/>
      <c r="U81" s="183"/>
      <c r="V81" s="185"/>
    </row>
    <row r="82" spans="1:22" x14ac:dyDescent="0.2">
      <c r="A82" s="19" t="str">
        <f t="shared" si="13"/>
        <v/>
      </c>
      <c r="B82" s="20" t="str">
        <f t="shared" si="14"/>
        <v/>
      </c>
      <c r="C82" s="23" t="str">
        <f t="shared" si="15"/>
        <v/>
      </c>
      <c r="D82" s="22"/>
      <c r="E82" s="24"/>
      <c r="F82" s="214" t="str">
        <f t="shared" ref="F82:F145" si="20">IF($A82="","",IF($A82&lt;=ROUNDUP($B$11*$B$12,0)-1,(BETADIST($B$12,$C$12+$A82-0,$C$14+0,0,1))))</f>
        <v/>
      </c>
      <c r="G82" s="214" t="str">
        <f t="shared" ref="G82:G145" si="21">IF($A82="","",IF($A82&lt;=ROUNDUP($B$11*$B$12,0)-1,(BETADIST($B$12,$C$12+$A82-1,$C$14+1,0,1))))</f>
        <v/>
      </c>
      <c r="H82" s="214" t="str">
        <f t="shared" ref="H82:H145" si="22">IF($A82="","",IF($A82&lt;=ROUNDUP($B$11*$B$12,0)-1,(BETADIST($B$12,$C$12+$A82-2,$C$14+2,0,1))))</f>
        <v/>
      </c>
      <c r="I82" s="13"/>
      <c r="J82" s="11" t="str">
        <f t="shared" si="10"/>
        <v/>
      </c>
      <c r="K82" s="11" t="str">
        <f t="shared" si="11"/>
        <v/>
      </c>
      <c r="L82" s="2" t="str">
        <f t="shared" si="12"/>
        <v/>
      </c>
      <c r="M82" s="2" t="str">
        <f t="shared" si="16"/>
        <v/>
      </c>
      <c r="N82" s="92"/>
      <c r="O82" s="2" t="str">
        <f t="shared" si="17"/>
        <v/>
      </c>
      <c r="P82" s="31">
        <f t="shared" si="18"/>
        <v>66</v>
      </c>
      <c r="Q82" s="31" t="str">
        <f t="shared" si="19"/>
        <v/>
      </c>
      <c r="R82" s="180"/>
      <c r="S82" s="181"/>
      <c r="T82" s="182"/>
      <c r="U82" s="183"/>
      <c r="V82" s="185"/>
    </row>
    <row r="83" spans="1:22" x14ac:dyDescent="0.2">
      <c r="A83" s="19" t="str">
        <f t="shared" si="13"/>
        <v/>
      </c>
      <c r="B83" s="20" t="str">
        <f t="shared" si="14"/>
        <v/>
      </c>
      <c r="C83" s="23" t="str">
        <f t="shared" si="15"/>
        <v/>
      </c>
      <c r="D83" s="22"/>
      <c r="E83" s="24"/>
      <c r="F83" s="214" t="str">
        <f t="shared" si="20"/>
        <v/>
      </c>
      <c r="G83" s="214" t="str">
        <f t="shared" si="21"/>
        <v/>
      </c>
      <c r="H83" s="214" t="str">
        <f t="shared" si="22"/>
        <v/>
      </c>
      <c r="I83" s="13"/>
      <c r="J83" s="11" t="str">
        <f t="shared" ref="J83:J146" si="23">IF($A83="","",1-F83)</f>
        <v/>
      </c>
      <c r="K83" s="11" t="str">
        <f t="shared" ref="K83:K146" si="24">IF($A83="","",(1-F83)-G83)</f>
        <v/>
      </c>
      <c r="L83" s="2" t="str">
        <f t="shared" ref="L83:L146" si="25">IF($A83="","",K83-H83)</f>
        <v/>
      </c>
      <c r="M83" s="2" t="str">
        <f t="shared" si="16"/>
        <v/>
      </c>
      <c r="N83" s="92"/>
      <c r="O83" s="2" t="str">
        <f t="shared" si="17"/>
        <v/>
      </c>
      <c r="P83" s="31">
        <f t="shared" si="18"/>
        <v>67</v>
      </c>
      <c r="Q83" s="31" t="str">
        <f t="shared" si="19"/>
        <v/>
      </c>
      <c r="R83" s="180"/>
      <c r="S83" s="181"/>
      <c r="T83" s="182"/>
      <c r="U83" s="183"/>
      <c r="V83" s="185"/>
    </row>
    <row r="84" spans="1:22" x14ac:dyDescent="0.2">
      <c r="A84" s="19" t="str">
        <f t="shared" si="13"/>
        <v/>
      </c>
      <c r="B84" s="20" t="str">
        <f t="shared" si="14"/>
        <v/>
      </c>
      <c r="C84" s="23" t="str">
        <f t="shared" si="15"/>
        <v/>
      </c>
      <c r="D84" s="22"/>
      <c r="E84" s="24"/>
      <c r="F84" s="214" t="str">
        <f t="shared" si="20"/>
        <v/>
      </c>
      <c r="G84" s="214" t="str">
        <f t="shared" si="21"/>
        <v/>
      </c>
      <c r="H84" s="214" t="str">
        <f t="shared" si="22"/>
        <v/>
      </c>
      <c r="I84" s="13"/>
      <c r="J84" s="11" t="str">
        <f t="shared" si="23"/>
        <v/>
      </c>
      <c r="K84" s="11" t="str">
        <f t="shared" si="24"/>
        <v/>
      </c>
      <c r="L84" s="2" t="str">
        <f t="shared" si="25"/>
        <v/>
      </c>
      <c r="M84" s="2" t="str">
        <f t="shared" si="16"/>
        <v/>
      </c>
      <c r="N84" s="92"/>
      <c r="O84" s="2" t="str">
        <f t="shared" si="17"/>
        <v/>
      </c>
      <c r="P84" s="31">
        <f t="shared" si="18"/>
        <v>68</v>
      </c>
      <c r="Q84" s="31" t="str">
        <f t="shared" si="19"/>
        <v/>
      </c>
      <c r="R84" s="180"/>
      <c r="S84" s="181"/>
      <c r="T84" s="182"/>
      <c r="U84" s="183"/>
      <c r="V84" s="185"/>
    </row>
    <row r="85" spans="1:22" x14ac:dyDescent="0.2">
      <c r="A85" s="19" t="str">
        <f t="shared" si="13"/>
        <v/>
      </c>
      <c r="B85" s="20" t="str">
        <f t="shared" si="14"/>
        <v/>
      </c>
      <c r="C85" s="23" t="str">
        <f t="shared" si="15"/>
        <v/>
      </c>
      <c r="D85" s="22"/>
      <c r="E85" s="24"/>
      <c r="F85" s="214" t="str">
        <f t="shared" si="20"/>
        <v/>
      </c>
      <c r="G85" s="214" t="str">
        <f t="shared" si="21"/>
        <v/>
      </c>
      <c r="H85" s="214" t="str">
        <f t="shared" si="22"/>
        <v/>
      </c>
      <c r="I85" s="13"/>
      <c r="J85" s="11" t="str">
        <f t="shared" si="23"/>
        <v/>
      </c>
      <c r="K85" s="11" t="str">
        <f t="shared" si="24"/>
        <v/>
      </c>
      <c r="L85" s="2" t="str">
        <f t="shared" si="25"/>
        <v/>
      </c>
      <c r="M85" s="2" t="str">
        <f t="shared" si="16"/>
        <v/>
      </c>
      <c r="N85" s="92"/>
      <c r="O85" s="2" t="str">
        <f t="shared" si="17"/>
        <v/>
      </c>
      <c r="P85" s="31">
        <f t="shared" si="18"/>
        <v>69</v>
      </c>
      <c r="Q85" s="31" t="str">
        <f t="shared" si="19"/>
        <v/>
      </c>
      <c r="R85" s="180"/>
      <c r="S85" s="181"/>
      <c r="T85" s="182"/>
      <c r="U85" s="183"/>
      <c r="V85" s="185"/>
    </row>
    <row r="86" spans="1:22" x14ac:dyDescent="0.2">
      <c r="A86" s="19" t="str">
        <f t="shared" si="13"/>
        <v/>
      </c>
      <c r="B86" s="20" t="str">
        <f t="shared" si="14"/>
        <v/>
      </c>
      <c r="C86" s="23" t="str">
        <f t="shared" si="15"/>
        <v/>
      </c>
      <c r="D86" s="22"/>
      <c r="E86" s="24"/>
      <c r="F86" s="214" t="str">
        <f t="shared" si="20"/>
        <v/>
      </c>
      <c r="G86" s="214" t="str">
        <f t="shared" si="21"/>
        <v/>
      </c>
      <c r="H86" s="214" t="str">
        <f t="shared" si="22"/>
        <v/>
      </c>
      <c r="I86" s="13"/>
      <c r="J86" s="11" t="str">
        <f t="shared" si="23"/>
        <v/>
      </c>
      <c r="K86" s="11" t="str">
        <f t="shared" si="24"/>
        <v/>
      </c>
      <c r="L86" s="2" t="str">
        <f t="shared" si="25"/>
        <v/>
      </c>
      <c r="M86" s="2" t="str">
        <f t="shared" si="16"/>
        <v/>
      </c>
      <c r="N86" s="92"/>
      <c r="O86" s="2" t="str">
        <f t="shared" si="17"/>
        <v/>
      </c>
      <c r="P86" s="31">
        <f t="shared" si="18"/>
        <v>70</v>
      </c>
      <c r="Q86" s="31" t="str">
        <f t="shared" si="19"/>
        <v/>
      </c>
      <c r="R86" s="180"/>
      <c r="S86" s="181"/>
      <c r="T86" s="182"/>
      <c r="U86" s="183"/>
      <c r="V86" s="185"/>
    </row>
    <row r="87" spans="1:22" x14ac:dyDescent="0.2">
      <c r="A87" s="19" t="str">
        <f t="shared" si="13"/>
        <v/>
      </c>
      <c r="B87" s="20" t="str">
        <f t="shared" si="14"/>
        <v/>
      </c>
      <c r="C87" s="23" t="str">
        <f t="shared" si="15"/>
        <v/>
      </c>
      <c r="D87" s="22"/>
      <c r="E87" s="24"/>
      <c r="F87" s="214" t="str">
        <f t="shared" si="20"/>
        <v/>
      </c>
      <c r="G87" s="214" t="str">
        <f t="shared" si="21"/>
        <v/>
      </c>
      <c r="H87" s="214" t="str">
        <f t="shared" si="22"/>
        <v/>
      </c>
      <c r="I87" s="13"/>
      <c r="J87" s="11" t="str">
        <f t="shared" si="23"/>
        <v/>
      </c>
      <c r="K87" s="11" t="str">
        <f t="shared" si="24"/>
        <v/>
      </c>
      <c r="L87" s="2" t="str">
        <f t="shared" si="25"/>
        <v/>
      </c>
      <c r="M87" s="2" t="str">
        <f t="shared" si="16"/>
        <v/>
      </c>
      <c r="N87" s="92"/>
      <c r="O87" s="2" t="str">
        <f t="shared" si="17"/>
        <v/>
      </c>
      <c r="P87" s="31">
        <f t="shared" si="18"/>
        <v>71</v>
      </c>
      <c r="Q87" s="31" t="str">
        <f t="shared" si="19"/>
        <v/>
      </c>
      <c r="R87" s="180"/>
      <c r="S87" s="181"/>
      <c r="T87" s="182"/>
      <c r="U87" s="183"/>
      <c r="V87" s="185"/>
    </row>
    <row r="88" spans="1:22" x14ac:dyDescent="0.2">
      <c r="A88" s="19" t="str">
        <f t="shared" si="13"/>
        <v/>
      </c>
      <c r="B88" s="20" t="str">
        <f t="shared" si="14"/>
        <v/>
      </c>
      <c r="C88" s="23" t="str">
        <f t="shared" si="15"/>
        <v/>
      </c>
      <c r="D88" s="22"/>
      <c r="E88" s="24"/>
      <c r="F88" s="214" t="str">
        <f t="shared" si="20"/>
        <v/>
      </c>
      <c r="G88" s="214" t="str">
        <f t="shared" si="21"/>
        <v/>
      </c>
      <c r="H88" s="214" t="str">
        <f t="shared" si="22"/>
        <v/>
      </c>
      <c r="I88" s="13"/>
      <c r="J88" s="11" t="str">
        <f t="shared" si="23"/>
        <v/>
      </c>
      <c r="K88" s="11" t="str">
        <f t="shared" si="24"/>
        <v/>
      </c>
      <c r="L88" s="2" t="str">
        <f t="shared" si="25"/>
        <v/>
      </c>
      <c r="M88" s="2" t="str">
        <f t="shared" si="16"/>
        <v/>
      </c>
      <c r="N88" s="92"/>
      <c r="O88" s="2" t="str">
        <f t="shared" si="17"/>
        <v/>
      </c>
      <c r="P88" s="31">
        <f t="shared" si="18"/>
        <v>72</v>
      </c>
      <c r="Q88" s="31" t="str">
        <f t="shared" si="19"/>
        <v/>
      </c>
      <c r="R88" s="180"/>
      <c r="S88" s="181"/>
      <c r="T88" s="182"/>
      <c r="U88" s="183"/>
      <c r="V88" s="185"/>
    </row>
    <row r="89" spans="1:22" x14ac:dyDescent="0.2">
      <c r="A89" s="19" t="str">
        <f t="shared" si="13"/>
        <v/>
      </c>
      <c r="B89" s="20" t="str">
        <f t="shared" si="14"/>
        <v/>
      </c>
      <c r="C89" s="23" t="str">
        <f t="shared" si="15"/>
        <v/>
      </c>
      <c r="D89" s="22"/>
      <c r="E89" s="24"/>
      <c r="F89" s="214" t="str">
        <f t="shared" si="20"/>
        <v/>
      </c>
      <c r="G89" s="214" t="str">
        <f t="shared" si="21"/>
        <v/>
      </c>
      <c r="H89" s="214" t="str">
        <f t="shared" si="22"/>
        <v/>
      </c>
      <c r="I89" s="13"/>
      <c r="J89" s="11" t="str">
        <f t="shared" si="23"/>
        <v/>
      </c>
      <c r="K89" s="11" t="str">
        <f t="shared" si="24"/>
        <v/>
      </c>
      <c r="L89" s="2" t="str">
        <f t="shared" si="25"/>
        <v/>
      </c>
      <c r="M89" s="2" t="str">
        <f t="shared" si="16"/>
        <v/>
      </c>
      <c r="N89" s="92"/>
      <c r="O89" s="2" t="str">
        <f t="shared" si="17"/>
        <v/>
      </c>
      <c r="P89" s="31">
        <f t="shared" si="18"/>
        <v>73</v>
      </c>
      <c r="Q89" s="31" t="str">
        <f t="shared" si="19"/>
        <v/>
      </c>
      <c r="R89" s="180"/>
      <c r="S89" s="181"/>
      <c r="T89" s="182"/>
      <c r="U89" s="183"/>
      <c r="V89" s="185"/>
    </row>
    <row r="90" spans="1:22" x14ac:dyDescent="0.2">
      <c r="A90" s="19" t="str">
        <f t="shared" si="13"/>
        <v/>
      </c>
      <c r="B90" s="20" t="str">
        <f t="shared" si="14"/>
        <v/>
      </c>
      <c r="C90" s="23" t="str">
        <f t="shared" si="15"/>
        <v/>
      </c>
      <c r="D90" s="22"/>
      <c r="E90" s="24"/>
      <c r="F90" s="214" t="str">
        <f t="shared" si="20"/>
        <v/>
      </c>
      <c r="G90" s="214" t="str">
        <f t="shared" si="21"/>
        <v/>
      </c>
      <c r="H90" s="214" t="str">
        <f t="shared" si="22"/>
        <v/>
      </c>
      <c r="I90" s="13"/>
      <c r="J90" s="11" t="str">
        <f t="shared" si="23"/>
        <v/>
      </c>
      <c r="K90" s="11" t="str">
        <f t="shared" si="24"/>
        <v/>
      </c>
      <c r="L90" s="2" t="str">
        <f t="shared" si="25"/>
        <v/>
      </c>
      <c r="M90" s="2" t="str">
        <f t="shared" si="16"/>
        <v/>
      </c>
      <c r="N90" s="92"/>
      <c r="O90" s="2" t="str">
        <f t="shared" si="17"/>
        <v/>
      </c>
      <c r="P90" s="31">
        <f t="shared" si="18"/>
        <v>74</v>
      </c>
      <c r="Q90" s="31" t="str">
        <f t="shared" si="19"/>
        <v/>
      </c>
      <c r="R90" s="180"/>
      <c r="S90" s="181"/>
      <c r="T90" s="182"/>
      <c r="U90" s="183"/>
      <c r="V90" s="185"/>
    </row>
    <row r="91" spans="1:22" x14ac:dyDescent="0.2">
      <c r="A91" s="19" t="str">
        <f t="shared" si="13"/>
        <v/>
      </c>
      <c r="B91" s="20" t="str">
        <f t="shared" si="14"/>
        <v/>
      </c>
      <c r="C91" s="23" t="str">
        <f t="shared" si="15"/>
        <v/>
      </c>
      <c r="D91" s="22"/>
      <c r="E91" s="24"/>
      <c r="F91" s="214" t="str">
        <f t="shared" si="20"/>
        <v/>
      </c>
      <c r="G91" s="214" t="str">
        <f t="shared" si="21"/>
        <v/>
      </c>
      <c r="H91" s="214" t="str">
        <f t="shared" si="22"/>
        <v/>
      </c>
      <c r="I91" s="13"/>
      <c r="J91" s="11" t="str">
        <f t="shared" si="23"/>
        <v/>
      </c>
      <c r="K91" s="11" t="str">
        <f t="shared" si="24"/>
        <v/>
      </c>
      <c r="L91" s="2" t="str">
        <f t="shared" si="25"/>
        <v/>
      </c>
      <c r="M91" s="2" t="str">
        <f t="shared" si="16"/>
        <v/>
      </c>
      <c r="N91" s="92"/>
      <c r="O91" s="2" t="str">
        <f t="shared" si="17"/>
        <v/>
      </c>
      <c r="P91" s="31">
        <f t="shared" si="18"/>
        <v>75</v>
      </c>
      <c r="Q91" s="31" t="str">
        <f t="shared" si="19"/>
        <v/>
      </c>
      <c r="R91" s="180"/>
      <c r="S91" s="181"/>
      <c r="T91" s="182"/>
      <c r="U91" s="183"/>
      <c r="V91" s="185"/>
    </row>
    <row r="92" spans="1:22" x14ac:dyDescent="0.2">
      <c r="A92" s="19" t="str">
        <f t="shared" si="13"/>
        <v/>
      </c>
      <c r="B92" s="20" t="str">
        <f t="shared" si="14"/>
        <v/>
      </c>
      <c r="C92" s="23" t="str">
        <f t="shared" si="15"/>
        <v/>
      </c>
      <c r="D92" s="22"/>
      <c r="E92" s="24"/>
      <c r="F92" s="214" t="str">
        <f t="shared" si="20"/>
        <v/>
      </c>
      <c r="G92" s="214" t="str">
        <f t="shared" si="21"/>
        <v/>
      </c>
      <c r="H92" s="214" t="str">
        <f t="shared" si="22"/>
        <v/>
      </c>
      <c r="I92" s="13"/>
      <c r="J92" s="11" t="str">
        <f t="shared" si="23"/>
        <v/>
      </c>
      <c r="K92" s="11" t="str">
        <f t="shared" si="24"/>
        <v/>
      </c>
      <c r="L92" s="2" t="str">
        <f t="shared" si="25"/>
        <v/>
      </c>
      <c r="M92" s="2" t="str">
        <f t="shared" si="16"/>
        <v/>
      </c>
      <c r="N92" s="92"/>
      <c r="O92" s="2" t="str">
        <f t="shared" si="17"/>
        <v/>
      </c>
      <c r="P92" s="31">
        <f t="shared" si="18"/>
        <v>76</v>
      </c>
      <c r="Q92" s="31" t="str">
        <f t="shared" si="19"/>
        <v/>
      </c>
      <c r="R92" s="180"/>
      <c r="S92" s="181"/>
      <c r="T92" s="182"/>
      <c r="U92" s="183"/>
      <c r="V92" s="185"/>
    </row>
    <row r="93" spans="1:22" x14ac:dyDescent="0.2">
      <c r="A93" s="19" t="str">
        <f t="shared" si="13"/>
        <v/>
      </c>
      <c r="B93" s="20" t="str">
        <f t="shared" si="14"/>
        <v/>
      </c>
      <c r="C93" s="23" t="str">
        <f t="shared" si="15"/>
        <v/>
      </c>
      <c r="D93" s="22"/>
      <c r="E93" s="24"/>
      <c r="F93" s="214" t="str">
        <f t="shared" si="20"/>
        <v/>
      </c>
      <c r="G93" s="214" t="str">
        <f t="shared" si="21"/>
        <v/>
      </c>
      <c r="H93" s="214" t="str">
        <f t="shared" si="22"/>
        <v/>
      </c>
      <c r="I93" s="13"/>
      <c r="J93" s="11" t="str">
        <f t="shared" si="23"/>
        <v/>
      </c>
      <c r="K93" s="11" t="str">
        <f t="shared" si="24"/>
        <v/>
      </c>
      <c r="L93" s="2" t="str">
        <f t="shared" si="25"/>
        <v/>
      </c>
      <c r="M93" s="2" t="str">
        <f t="shared" si="16"/>
        <v/>
      </c>
      <c r="N93" s="92"/>
      <c r="O93" s="2" t="str">
        <f t="shared" si="17"/>
        <v/>
      </c>
      <c r="P93" s="31">
        <f t="shared" si="18"/>
        <v>77</v>
      </c>
      <c r="Q93" s="31" t="str">
        <f t="shared" si="19"/>
        <v/>
      </c>
      <c r="R93" s="180"/>
      <c r="S93" s="181"/>
      <c r="T93" s="182"/>
      <c r="U93" s="183"/>
      <c r="V93" s="185"/>
    </row>
    <row r="94" spans="1:22" x14ac:dyDescent="0.2">
      <c r="A94" s="19" t="str">
        <f t="shared" si="13"/>
        <v/>
      </c>
      <c r="B94" s="20" t="str">
        <f t="shared" si="14"/>
        <v/>
      </c>
      <c r="C94" s="23" t="str">
        <f t="shared" si="15"/>
        <v/>
      </c>
      <c r="D94" s="22"/>
      <c r="E94" s="24"/>
      <c r="F94" s="214" t="str">
        <f t="shared" si="20"/>
        <v/>
      </c>
      <c r="G94" s="214" t="str">
        <f t="shared" si="21"/>
        <v/>
      </c>
      <c r="H94" s="214" t="str">
        <f t="shared" si="22"/>
        <v/>
      </c>
      <c r="I94" s="13"/>
      <c r="J94" s="11" t="str">
        <f t="shared" si="23"/>
        <v/>
      </c>
      <c r="K94" s="11" t="str">
        <f t="shared" si="24"/>
        <v/>
      </c>
      <c r="L94" s="2" t="str">
        <f t="shared" si="25"/>
        <v/>
      </c>
      <c r="M94" s="2" t="str">
        <f t="shared" si="16"/>
        <v/>
      </c>
      <c r="N94" s="92"/>
      <c r="O94" s="2" t="str">
        <f t="shared" si="17"/>
        <v/>
      </c>
      <c r="P94" s="31">
        <f t="shared" si="18"/>
        <v>78</v>
      </c>
      <c r="Q94" s="31" t="str">
        <f t="shared" si="19"/>
        <v/>
      </c>
      <c r="R94" s="180"/>
      <c r="S94" s="181"/>
      <c r="T94" s="182"/>
      <c r="U94" s="183"/>
      <c r="V94" s="185"/>
    </row>
    <row r="95" spans="1:22" x14ac:dyDescent="0.2">
      <c r="A95" s="19" t="str">
        <f t="shared" si="13"/>
        <v/>
      </c>
      <c r="B95" s="20" t="str">
        <f t="shared" si="14"/>
        <v/>
      </c>
      <c r="C95" s="23" t="str">
        <f t="shared" si="15"/>
        <v/>
      </c>
      <c r="D95" s="22"/>
      <c r="E95" s="24"/>
      <c r="F95" s="214" t="str">
        <f t="shared" si="20"/>
        <v/>
      </c>
      <c r="G95" s="214" t="str">
        <f t="shared" si="21"/>
        <v/>
      </c>
      <c r="H95" s="214" t="str">
        <f t="shared" si="22"/>
        <v/>
      </c>
      <c r="I95" s="13"/>
      <c r="J95" s="11" t="str">
        <f t="shared" si="23"/>
        <v/>
      </c>
      <c r="K95" s="11" t="str">
        <f t="shared" si="24"/>
        <v/>
      </c>
      <c r="L95" s="2" t="str">
        <f t="shared" si="25"/>
        <v/>
      </c>
      <c r="M95" s="2" t="str">
        <f t="shared" si="16"/>
        <v/>
      </c>
      <c r="N95" s="92"/>
      <c r="O95" s="2" t="str">
        <f t="shared" si="17"/>
        <v/>
      </c>
      <c r="P95" s="31">
        <f t="shared" si="18"/>
        <v>79</v>
      </c>
      <c r="Q95" s="31" t="str">
        <f t="shared" si="19"/>
        <v/>
      </c>
      <c r="R95" s="180"/>
      <c r="S95" s="181"/>
      <c r="T95" s="182"/>
      <c r="U95" s="183"/>
      <c r="V95" s="185"/>
    </row>
    <row r="96" spans="1:22" x14ac:dyDescent="0.2">
      <c r="A96" s="19" t="str">
        <f t="shared" si="13"/>
        <v/>
      </c>
      <c r="B96" s="20" t="str">
        <f t="shared" si="14"/>
        <v/>
      </c>
      <c r="C96" s="23" t="str">
        <f t="shared" si="15"/>
        <v/>
      </c>
      <c r="D96" s="22"/>
      <c r="E96" s="24"/>
      <c r="F96" s="214" t="str">
        <f t="shared" si="20"/>
        <v/>
      </c>
      <c r="G96" s="214" t="str">
        <f t="shared" si="21"/>
        <v/>
      </c>
      <c r="H96" s="214" t="str">
        <f t="shared" si="22"/>
        <v/>
      </c>
      <c r="I96" s="13"/>
      <c r="J96" s="11" t="str">
        <f t="shared" si="23"/>
        <v/>
      </c>
      <c r="K96" s="11" t="str">
        <f t="shared" si="24"/>
        <v/>
      </c>
      <c r="L96" s="2" t="str">
        <f t="shared" si="25"/>
        <v/>
      </c>
      <c r="M96" s="2" t="str">
        <f t="shared" si="16"/>
        <v/>
      </c>
      <c r="N96" s="92"/>
      <c r="O96" s="2" t="str">
        <f t="shared" si="17"/>
        <v/>
      </c>
      <c r="P96" s="31">
        <f t="shared" si="18"/>
        <v>80</v>
      </c>
      <c r="Q96" s="31" t="str">
        <f t="shared" si="19"/>
        <v/>
      </c>
      <c r="R96" s="180"/>
      <c r="S96" s="181"/>
      <c r="T96" s="182"/>
      <c r="U96" s="183"/>
      <c r="V96" s="185"/>
    </row>
    <row r="97" spans="1:22" x14ac:dyDescent="0.2">
      <c r="A97" s="19" t="str">
        <f t="shared" si="13"/>
        <v/>
      </c>
      <c r="B97" s="20" t="str">
        <f t="shared" si="14"/>
        <v/>
      </c>
      <c r="C97" s="23" t="str">
        <f t="shared" si="15"/>
        <v/>
      </c>
      <c r="D97" s="22"/>
      <c r="E97" s="24"/>
      <c r="F97" s="214" t="str">
        <f t="shared" si="20"/>
        <v/>
      </c>
      <c r="G97" s="214" t="str">
        <f t="shared" si="21"/>
        <v/>
      </c>
      <c r="H97" s="214" t="str">
        <f t="shared" si="22"/>
        <v/>
      </c>
      <c r="I97" s="13"/>
      <c r="J97" s="11" t="str">
        <f t="shared" si="23"/>
        <v/>
      </c>
      <c r="K97" s="11" t="str">
        <f t="shared" si="24"/>
        <v/>
      </c>
      <c r="L97" s="2" t="str">
        <f t="shared" si="25"/>
        <v/>
      </c>
      <c r="M97" s="2" t="str">
        <f t="shared" si="16"/>
        <v/>
      </c>
      <c r="N97" s="92"/>
      <c r="O97" s="2" t="str">
        <f t="shared" si="17"/>
        <v/>
      </c>
      <c r="P97" s="31">
        <f t="shared" si="18"/>
        <v>81</v>
      </c>
      <c r="Q97" s="31" t="str">
        <f t="shared" si="19"/>
        <v/>
      </c>
      <c r="R97" s="180"/>
      <c r="S97" s="181"/>
      <c r="T97" s="182"/>
      <c r="U97" s="183"/>
      <c r="V97" s="185"/>
    </row>
    <row r="98" spans="1:22" x14ac:dyDescent="0.2">
      <c r="A98" s="19" t="str">
        <f t="shared" si="13"/>
        <v/>
      </c>
      <c r="B98" s="20" t="str">
        <f t="shared" si="14"/>
        <v/>
      </c>
      <c r="C98" s="23" t="str">
        <f t="shared" si="15"/>
        <v/>
      </c>
      <c r="D98" s="22"/>
      <c r="E98" s="24"/>
      <c r="F98" s="214" t="str">
        <f t="shared" si="20"/>
        <v/>
      </c>
      <c r="G98" s="214" t="str">
        <f t="shared" si="21"/>
        <v/>
      </c>
      <c r="H98" s="214" t="str">
        <f t="shared" si="22"/>
        <v/>
      </c>
      <c r="I98" s="13"/>
      <c r="J98" s="11" t="str">
        <f t="shared" si="23"/>
        <v/>
      </c>
      <c r="K98" s="11" t="str">
        <f t="shared" si="24"/>
        <v/>
      </c>
      <c r="L98" s="2" t="str">
        <f t="shared" si="25"/>
        <v/>
      </c>
      <c r="M98" s="2" t="str">
        <f t="shared" si="16"/>
        <v/>
      </c>
      <c r="N98" s="92"/>
      <c r="O98" s="2" t="str">
        <f t="shared" si="17"/>
        <v/>
      </c>
      <c r="P98" s="31">
        <f t="shared" si="18"/>
        <v>82</v>
      </c>
      <c r="Q98" s="31" t="str">
        <f t="shared" si="19"/>
        <v/>
      </c>
      <c r="R98" s="180"/>
      <c r="S98" s="181"/>
      <c r="T98" s="182"/>
      <c r="U98" s="183"/>
      <c r="V98" s="185"/>
    </row>
    <row r="99" spans="1:22" x14ac:dyDescent="0.2">
      <c r="A99" s="19" t="str">
        <f t="shared" si="13"/>
        <v/>
      </c>
      <c r="B99" s="20" t="str">
        <f t="shared" si="14"/>
        <v/>
      </c>
      <c r="C99" s="23" t="str">
        <f t="shared" si="15"/>
        <v/>
      </c>
      <c r="D99" s="22"/>
      <c r="E99" s="24"/>
      <c r="F99" s="214" t="str">
        <f t="shared" si="20"/>
        <v/>
      </c>
      <c r="G99" s="214" t="str">
        <f t="shared" si="21"/>
        <v/>
      </c>
      <c r="H99" s="214" t="str">
        <f t="shared" si="22"/>
        <v/>
      </c>
      <c r="I99" s="13"/>
      <c r="J99" s="11" t="str">
        <f t="shared" si="23"/>
        <v/>
      </c>
      <c r="K99" s="11" t="str">
        <f t="shared" si="24"/>
        <v/>
      </c>
      <c r="L99" s="2" t="str">
        <f t="shared" si="25"/>
        <v/>
      </c>
      <c r="M99" s="2" t="str">
        <f t="shared" si="16"/>
        <v/>
      </c>
      <c r="N99" s="92"/>
      <c r="O99" s="2" t="str">
        <f t="shared" si="17"/>
        <v/>
      </c>
      <c r="P99" s="31">
        <f t="shared" si="18"/>
        <v>83</v>
      </c>
      <c r="Q99" s="31" t="str">
        <f t="shared" si="19"/>
        <v/>
      </c>
      <c r="R99" s="180"/>
      <c r="S99" s="181"/>
      <c r="T99" s="182"/>
      <c r="U99" s="183"/>
      <c r="V99" s="185"/>
    </row>
    <row r="100" spans="1:22" x14ac:dyDescent="0.2">
      <c r="A100" s="19" t="str">
        <f t="shared" si="13"/>
        <v/>
      </c>
      <c r="B100" s="20" t="str">
        <f t="shared" si="14"/>
        <v/>
      </c>
      <c r="C100" s="23" t="str">
        <f t="shared" si="15"/>
        <v/>
      </c>
      <c r="D100" s="22"/>
      <c r="E100" s="24"/>
      <c r="F100" s="214" t="str">
        <f t="shared" si="20"/>
        <v/>
      </c>
      <c r="G100" s="214" t="str">
        <f t="shared" si="21"/>
        <v/>
      </c>
      <c r="H100" s="214" t="str">
        <f t="shared" si="22"/>
        <v/>
      </c>
      <c r="I100" s="13"/>
      <c r="J100" s="11" t="str">
        <f t="shared" si="23"/>
        <v/>
      </c>
      <c r="K100" s="11" t="str">
        <f t="shared" si="24"/>
        <v/>
      </c>
      <c r="L100" s="2" t="str">
        <f t="shared" si="25"/>
        <v/>
      </c>
      <c r="M100" s="2" t="str">
        <f t="shared" si="16"/>
        <v/>
      </c>
      <c r="N100" s="92"/>
      <c r="O100" s="2" t="str">
        <f t="shared" si="17"/>
        <v/>
      </c>
      <c r="P100" s="31">
        <f t="shared" si="18"/>
        <v>84</v>
      </c>
      <c r="Q100" s="31" t="str">
        <f t="shared" si="19"/>
        <v/>
      </c>
      <c r="R100" s="180"/>
      <c r="S100" s="181"/>
      <c r="T100" s="182"/>
      <c r="U100" s="183"/>
      <c r="V100" s="185"/>
    </row>
    <row r="101" spans="1:22" x14ac:dyDescent="0.2">
      <c r="A101" s="19" t="str">
        <f t="shared" si="13"/>
        <v/>
      </c>
      <c r="B101" s="20" t="str">
        <f t="shared" si="14"/>
        <v/>
      </c>
      <c r="C101" s="23" t="str">
        <f t="shared" si="15"/>
        <v/>
      </c>
      <c r="D101" s="22"/>
      <c r="E101" s="24"/>
      <c r="F101" s="214" t="str">
        <f t="shared" si="20"/>
        <v/>
      </c>
      <c r="G101" s="214" t="str">
        <f t="shared" si="21"/>
        <v/>
      </c>
      <c r="H101" s="214" t="str">
        <f t="shared" si="22"/>
        <v/>
      </c>
      <c r="I101" s="13"/>
      <c r="J101" s="11" t="str">
        <f t="shared" si="23"/>
        <v/>
      </c>
      <c r="K101" s="11" t="str">
        <f t="shared" si="24"/>
        <v/>
      </c>
      <c r="L101" s="2" t="str">
        <f t="shared" si="25"/>
        <v/>
      </c>
      <c r="M101" s="2" t="str">
        <f t="shared" si="16"/>
        <v/>
      </c>
      <c r="N101" s="92"/>
      <c r="O101" s="2" t="str">
        <f t="shared" si="17"/>
        <v/>
      </c>
      <c r="P101" s="31">
        <f t="shared" si="18"/>
        <v>85</v>
      </c>
      <c r="Q101" s="31" t="str">
        <f t="shared" si="19"/>
        <v/>
      </c>
      <c r="R101" s="180"/>
      <c r="S101" s="181"/>
      <c r="T101" s="182"/>
      <c r="U101" s="183"/>
      <c r="V101" s="185"/>
    </row>
    <row r="102" spans="1:22" x14ac:dyDescent="0.2">
      <c r="A102" s="19" t="str">
        <f t="shared" si="13"/>
        <v/>
      </c>
      <c r="B102" s="20" t="str">
        <f t="shared" si="14"/>
        <v/>
      </c>
      <c r="C102" s="23" t="str">
        <f t="shared" si="15"/>
        <v/>
      </c>
      <c r="D102" s="22"/>
      <c r="E102" s="24"/>
      <c r="F102" s="214" t="str">
        <f t="shared" si="20"/>
        <v/>
      </c>
      <c r="G102" s="214" t="str">
        <f t="shared" si="21"/>
        <v/>
      </c>
      <c r="H102" s="214" t="str">
        <f t="shared" si="22"/>
        <v/>
      </c>
      <c r="I102" s="13"/>
      <c r="J102" s="11" t="str">
        <f t="shared" si="23"/>
        <v/>
      </c>
      <c r="K102" s="11" t="str">
        <f t="shared" si="24"/>
        <v/>
      </c>
      <c r="L102" s="2" t="str">
        <f t="shared" si="25"/>
        <v/>
      </c>
      <c r="M102" s="2" t="str">
        <f t="shared" si="16"/>
        <v/>
      </c>
      <c r="N102" s="92"/>
      <c r="O102" s="2" t="str">
        <f t="shared" si="17"/>
        <v/>
      </c>
      <c r="P102" s="31">
        <f t="shared" si="18"/>
        <v>86</v>
      </c>
      <c r="Q102" s="31" t="str">
        <f t="shared" si="19"/>
        <v/>
      </c>
      <c r="R102" s="180"/>
      <c r="S102" s="181"/>
      <c r="T102" s="182"/>
      <c r="U102" s="183"/>
      <c r="V102" s="185"/>
    </row>
    <row r="103" spans="1:22" x14ac:dyDescent="0.2">
      <c r="A103" s="19" t="str">
        <f t="shared" si="13"/>
        <v/>
      </c>
      <c r="B103" s="20" t="str">
        <f t="shared" si="14"/>
        <v/>
      </c>
      <c r="C103" s="23" t="str">
        <f t="shared" si="15"/>
        <v/>
      </c>
      <c r="D103" s="22"/>
      <c r="E103" s="24"/>
      <c r="F103" s="214" t="str">
        <f t="shared" si="20"/>
        <v/>
      </c>
      <c r="G103" s="214" t="str">
        <f t="shared" si="21"/>
        <v/>
      </c>
      <c r="H103" s="214" t="str">
        <f t="shared" si="22"/>
        <v/>
      </c>
      <c r="I103" s="13"/>
      <c r="J103" s="11" t="str">
        <f t="shared" si="23"/>
        <v/>
      </c>
      <c r="K103" s="11" t="str">
        <f t="shared" si="24"/>
        <v/>
      </c>
      <c r="L103" s="2" t="str">
        <f t="shared" si="25"/>
        <v/>
      </c>
      <c r="M103" s="2" t="str">
        <f t="shared" si="16"/>
        <v/>
      </c>
      <c r="N103" s="92"/>
      <c r="O103" s="2" t="str">
        <f t="shared" si="17"/>
        <v/>
      </c>
      <c r="P103" s="31">
        <f t="shared" si="18"/>
        <v>87</v>
      </c>
      <c r="Q103" s="31" t="str">
        <f t="shared" si="19"/>
        <v/>
      </c>
      <c r="R103" s="180"/>
      <c r="S103" s="181"/>
      <c r="T103" s="182"/>
      <c r="U103" s="183"/>
      <c r="V103" s="185"/>
    </row>
    <row r="104" spans="1:22" x14ac:dyDescent="0.2">
      <c r="A104" s="19" t="str">
        <f t="shared" si="13"/>
        <v/>
      </c>
      <c r="B104" s="20" t="str">
        <f t="shared" si="14"/>
        <v/>
      </c>
      <c r="C104" s="23" t="str">
        <f t="shared" si="15"/>
        <v/>
      </c>
      <c r="D104" s="22"/>
      <c r="E104" s="24"/>
      <c r="F104" s="214" t="str">
        <f t="shared" si="20"/>
        <v/>
      </c>
      <c r="G104" s="214" t="str">
        <f t="shared" si="21"/>
        <v/>
      </c>
      <c r="H104" s="214" t="str">
        <f t="shared" si="22"/>
        <v/>
      </c>
      <c r="I104" s="13"/>
      <c r="J104" s="11" t="str">
        <f t="shared" si="23"/>
        <v/>
      </c>
      <c r="K104" s="11" t="str">
        <f t="shared" si="24"/>
        <v/>
      </c>
      <c r="L104" s="2" t="str">
        <f t="shared" si="25"/>
        <v/>
      </c>
      <c r="M104" s="2" t="str">
        <f t="shared" si="16"/>
        <v/>
      </c>
      <c r="N104" s="92"/>
      <c r="O104" s="2" t="str">
        <f t="shared" si="17"/>
        <v/>
      </c>
      <c r="P104" s="31">
        <f t="shared" si="18"/>
        <v>88</v>
      </c>
      <c r="Q104" s="31" t="str">
        <f t="shared" si="19"/>
        <v/>
      </c>
      <c r="R104" s="180"/>
      <c r="S104" s="181"/>
      <c r="T104" s="182"/>
      <c r="U104" s="183"/>
      <c r="V104" s="185"/>
    </row>
    <row r="105" spans="1:22" x14ac:dyDescent="0.2">
      <c r="A105" s="19" t="str">
        <f t="shared" si="13"/>
        <v/>
      </c>
      <c r="B105" s="20" t="str">
        <f t="shared" si="14"/>
        <v/>
      </c>
      <c r="C105" s="23" t="str">
        <f t="shared" si="15"/>
        <v/>
      </c>
      <c r="D105" s="22"/>
      <c r="E105" s="24"/>
      <c r="F105" s="214" t="str">
        <f t="shared" si="20"/>
        <v/>
      </c>
      <c r="G105" s="214" t="str">
        <f t="shared" si="21"/>
        <v/>
      </c>
      <c r="H105" s="214" t="str">
        <f t="shared" si="22"/>
        <v/>
      </c>
      <c r="I105" s="13"/>
      <c r="J105" s="11" t="str">
        <f t="shared" si="23"/>
        <v/>
      </c>
      <c r="K105" s="11" t="str">
        <f t="shared" si="24"/>
        <v/>
      </c>
      <c r="L105" s="2" t="str">
        <f t="shared" si="25"/>
        <v/>
      </c>
      <c r="M105" s="2" t="str">
        <f t="shared" si="16"/>
        <v/>
      </c>
      <c r="N105" s="92"/>
      <c r="O105" s="2" t="str">
        <f t="shared" si="17"/>
        <v/>
      </c>
      <c r="P105" s="31">
        <f t="shared" si="18"/>
        <v>89</v>
      </c>
      <c r="Q105" s="31" t="str">
        <f t="shared" si="19"/>
        <v/>
      </c>
      <c r="R105" s="180"/>
      <c r="S105" s="181"/>
      <c r="T105" s="182"/>
      <c r="U105" s="183"/>
      <c r="V105" s="185"/>
    </row>
    <row r="106" spans="1:22" x14ac:dyDescent="0.2">
      <c r="A106" s="19" t="str">
        <f t="shared" si="13"/>
        <v/>
      </c>
      <c r="B106" s="20" t="str">
        <f t="shared" si="14"/>
        <v/>
      </c>
      <c r="C106" s="23" t="str">
        <f t="shared" si="15"/>
        <v/>
      </c>
      <c r="D106" s="22"/>
      <c r="E106" s="24"/>
      <c r="F106" s="214" t="str">
        <f t="shared" si="20"/>
        <v/>
      </c>
      <c r="G106" s="214" t="str">
        <f t="shared" si="21"/>
        <v/>
      </c>
      <c r="H106" s="214" t="str">
        <f t="shared" si="22"/>
        <v/>
      </c>
      <c r="I106" s="13"/>
      <c r="J106" s="11" t="str">
        <f t="shared" si="23"/>
        <v/>
      </c>
      <c r="K106" s="11" t="str">
        <f t="shared" si="24"/>
        <v/>
      </c>
      <c r="L106" s="2" t="str">
        <f t="shared" si="25"/>
        <v/>
      </c>
      <c r="M106" s="2" t="str">
        <f t="shared" si="16"/>
        <v/>
      </c>
      <c r="N106" s="92"/>
      <c r="O106" s="2" t="str">
        <f t="shared" si="17"/>
        <v/>
      </c>
      <c r="P106" s="31">
        <f t="shared" si="18"/>
        <v>90</v>
      </c>
      <c r="Q106" s="31" t="str">
        <f t="shared" si="19"/>
        <v/>
      </c>
      <c r="R106" s="180"/>
      <c r="S106" s="181"/>
      <c r="T106" s="182"/>
      <c r="U106" s="183"/>
      <c r="V106" s="185"/>
    </row>
    <row r="107" spans="1:22" x14ac:dyDescent="0.2">
      <c r="A107" s="19" t="str">
        <f t="shared" si="13"/>
        <v/>
      </c>
      <c r="B107" s="20" t="str">
        <f t="shared" si="14"/>
        <v/>
      </c>
      <c r="C107" s="23" t="str">
        <f t="shared" si="15"/>
        <v/>
      </c>
      <c r="D107" s="22"/>
      <c r="E107" s="24"/>
      <c r="F107" s="214" t="str">
        <f t="shared" si="20"/>
        <v/>
      </c>
      <c r="G107" s="214" t="str">
        <f t="shared" si="21"/>
        <v/>
      </c>
      <c r="H107" s="214" t="str">
        <f t="shared" si="22"/>
        <v/>
      </c>
      <c r="I107" s="13"/>
      <c r="J107" s="11" t="str">
        <f t="shared" si="23"/>
        <v/>
      </c>
      <c r="K107" s="11" t="str">
        <f t="shared" si="24"/>
        <v/>
      </c>
      <c r="L107" s="2" t="str">
        <f t="shared" si="25"/>
        <v/>
      </c>
      <c r="M107" s="2" t="str">
        <f t="shared" si="16"/>
        <v/>
      </c>
      <c r="N107" s="92"/>
      <c r="O107" s="2" t="str">
        <f t="shared" si="17"/>
        <v/>
      </c>
      <c r="P107" s="31">
        <f t="shared" si="18"/>
        <v>91</v>
      </c>
      <c r="Q107" s="31" t="str">
        <f t="shared" si="19"/>
        <v/>
      </c>
      <c r="R107" s="180"/>
      <c r="S107" s="181"/>
      <c r="T107" s="182"/>
      <c r="U107" s="183"/>
      <c r="V107" s="185"/>
    </row>
    <row r="108" spans="1:22" x14ac:dyDescent="0.2">
      <c r="A108" s="19" t="str">
        <f t="shared" si="13"/>
        <v/>
      </c>
      <c r="B108" s="20" t="str">
        <f t="shared" si="14"/>
        <v/>
      </c>
      <c r="C108" s="23" t="str">
        <f t="shared" si="15"/>
        <v/>
      </c>
      <c r="D108" s="22"/>
      <c r="E108" s="24"/>
      <c r="F108" s="214" t="str">
        <f t="shared" si="20"/>
        <v/>
      </c>
      <c r="G108" s="214" t="str">
        <f t="shared" si="21"/>
        <v/>
      </c>
      <c r="H108" s="214" t="str">
        <f t="shared" si="22"/>
        <v/>
      </c>
      <c r="I108" s="13"/>
      <c r="J108" s="11" t="str">
        <f t="shared" si="23"/>
        <v/>
      </c>
      <c r="K108" s="11" t="str">
        <f t="shared" si="24"/>
        <v/>
      </c>
      <c r="L108" s="2" t="str">
        <f t="shared" si="25"/>
        <v/>
      </c>
      <c r="M108" s="2" t="str">
        <f t="shared" si="16"/>
        <v/>
      </c>
      <c r="N108" s="92"/>
      <c r="O108" s="2" t="str">
        <f t="shared" si="17"/>
        <v/>
      </c>
      <c r="P108" s="31">
        <f t="shared" si="18"/>
        <v>92</v>
      </c>
      <c r="Q108" s="31" t="str">
        <f t="shared" si="19"/>
        <v/>
      </c>
      <c r="R108" s="180"/>
      <c r="S108" s="181"/>
      <c r="T108" s="182"/>
      <c r="U108" s="183"/>
      <c r="V108" s="185"/>
    </row>
    <row r="109" spans="1:22" x14ac:dyDescent="0.2">
      <c r="A109" s="19" t="str">
        <f t="shared" si="13"/>
        <v/>
      </c>
      <c r="B109" s="20" t="str">
        <f t="shared" si="14"/>
        <v/>
      </c>
      <c r="C109" s="23" t="str">
        <f t="shared" si="15"/>
        <v/>
      </c>
      <c r="D109" s="22"/>
      <c r="E109" s="24"/>
      <c r="F109" s="214" t="str">
        <f t="shared" si="20"/>
        <v/>
      </c>
      <c r="G109" s="214" t="str">
        <f t="shared" si="21"/>
        <v/>
      </c>
      <c r="H109" s="214" t="str">
        <f t="shared" si="22"/>
        <v/>
      </c>
      <c r="I109" s="13"/>
      <c r="J109" s="11" t="str">
        <f t="shared" si="23"/>
        <v/>
      </c>
      <c r="K109" s="11" t="str">
        <f t="shared" si="24"/>
        <v/>
      </c>
      <c r="L109" s="2" t="str">
        <f t="shared" si="25"/>
        <v/>
      </c>
      <c r="M109" s="2" t="str">
        <f t="shared" si="16"/>
        <v/>
      </c>
      <c r="N109" s="92"/>
      <c r="O109" s="2" t="str">
        <f t="shared" si="17"/>
        <v/>
      </c>
      <c r="P109" s="31">
        <f t="shared" si="18"/>
        <v>93</v>
      </c>
      <c r="Q109" s="31" t="str">
        <f t="shared" si="19"/>
        <v/>
      </c>
      <c r="R109" s="180"/>
      <c r="S109" s="181"/>
      <c r="T109" s="182"/>
      <c r="U109" s="183"/>
      <c r="V109" s="185"/>
    </row>
    <row r="110" spans="1:22" x14ac:dyDescent="0.2">
      <c r="A110" s="19" t="str">
        <f t="shared" si="13"/>
        <v/>
      </c>
      <c r="B110" s="20" t="str">
        <f t="shared" si="14"/>
        <v/>
      </c>
      <c r="C110" s="23" t="str">
        <f t="shared" si="15"/>
        <v/>
      </c>
      <c r="D110" s="22"/>
      <c r="E110" s="24"/>
      <c r="F110" s="214" t="str">
        <f t="shared" si="20"/>
        <v/>
      </c>
      <c r="G110" s="214" t="str">
        <f t="shared" si="21"/>
        <v/>
      </c>
      <c r="H110" s="214" t="str">
        <f t="shared" si="22"/>
        <v/>
      </c>
      <c r="I110" s="13"/>
      <c r="J110" s="11" t="str">
        <f t="shared" si="23"/>
        <v/>
      </c>
      <c r="K110" s="11" t="str">
        <f t="shared" si="24"/>
        <v/>
      </c>
      <c r="L110" s="2" t="str">
        <f t="shared" si="25"/>
        <v/>
      </c>
      <c r="M110" s="2" t="str">
        <f t="shared" si="16"/>
        <v/>
      </c>
      <c r="N110" s="92"/>
      <c r="O110" s="2" t="str">
        <f t="shared" si="17"/>
        <v/>
      </c>
      <c r="P110" s="31">
        <f t="shared" si="18"/>
        <v>94</v>
      </c>
      <c r="Q110" s="31" t="str">
        <f t="shared" si="19"/>
        <v/>
      </c>
      <c r="R110" s="180"/>
      <c r="S110" s="181"/>
      <c r="T110" s="182"/>
      <c r="U110" s="183"/>
      <c r="V110" s="185"/>
    </row>
    <row r="111" spans="1:22" x14ac:dyDescent="0.2">
      <c r="A111" s="19" t="str">
        <f t="shared" si="13"/>
        <v/>
      </c>
      <c r="B111" s="20" t="str">
        <f t="shared" si="14"/>
        <v/>
      </c>
      <c r="C111" s="23" t="str">
        <f t="shared" si="15"/>
        <v/>
      </c>
      <c r="D111" s="22"/>
      <c r="E111" s="24"/>
      <c r="F111" s="214" t="str">
        <f t="shared" si="20"/>
        <v/>
      </c>
      <c r="G111" s="214" t="str">
        <f t="shared" si="21"/>
        <v/>
      </c>
      <c r="H111" s="214" t="str">
        <f t="shared" si="22"/>
        <v/>
      </c>
      <c r="I111" s="13"/>
      <c r="J111" s="11" t="str">
        <f t="shared" si="23"/>
        <v/>
      </c>
      <c r="K111" s="11" t="str">
        <f t="shared" si="24"/>
        <v/>
      </c>
      <c r="L111" s="2" t="str">
        <f t="shared" si="25"/>
        <v/>
      </c>
      <c r="M111" s="2" t="str">
        <f t="shared" si="16"/>
        <v/>
      </c>
      <c r="N111" s="92"/>
      <c r="O111" s="2" t="str">
        <f t="shared" si="17"/>
        <v/>
      </c>
      <c r="P111" s="31">
        <f t="shared" si="18"/>
        <v>95</v>
      </c>
      <c r="Q111" s="31" t="str">
        <f t="shared" si="19"/>
        <v/>
      </c>
      <c r="R111" s="180"/>
      <c r="S111" s="181"/>
      <c r="T111" s="182"/>
      <c r="U111" s="183"/>
      <c r="V111" s="185"/>
    </row>
    <row r="112" spans="1:22" x14ac:dyDescent="0.2">
      <c r="A112" s="19" t="str">
        <f t="shared" si="13"/>
        <v/>
      </c>
      <c r="B112" s="20" t="str">
        <f t="shared" si="14"/>
        <v/>
      </c>
      <c r="C112" s="23" t="str">
        <f t="shared" si="15"/>
        <v/>
      </c>
      <c r="D112" s="22"/>
      <c r="E112" s="24"/>
      <c r="F112" s="214" t="str">
        <f t="shared" si="20"/>
        <v/>
      </c>
      <c r="G112" s="214" t="str">
        <f t="shared" si="21"/>
        <v/>
      </c>
      <c r="H112" s="214" t="str">
        <f t="shared" si="22"/>
        <v/>
      </c>
      <c r="I112" s="13"/>
      <c r="J112" s="11" t="str">
        <f t="shared" si="23"/>
        <v/>
      </c>
      <c r="K112" s="11" t="str">
        <f t="shared" si="24"/>
        <v/>
      </c>
      <c r="L112" s="2" t="str">
        <f t="shared" si="25"/>
        <v/>
      </c>
      <c r="M112" s="2" t="str">
        <f t="shared" si="16"/>
        <v/>
      </c>
      <c r="N112" s="92"/>
      <c r="O112" s="2" t="str">
        <f t="shared" si="17"/>
        <v/>
      </c>
      <c r="P112" s="31">
        <f t="shared" si="18"/>
        <v>96</v>
      </c>
      <c r="Q112" s="31" t="str">
        <f t="shared" si="19"/>
        <v/>
      </c>
      <c r="R112" s="180"/>
      <c r="S112" s="181"/>
      <c r="T112" s="182"/>
      <c r="U112" s="183"/>
      <c r="V112" s="185"/>
    </row>
    <row r="113" spans="1:22" x14ac:dyDescent="0.2">
      <c r="A113" s="19" t="str">
        <f t="shared" si="13"/>
        <v/>
      </c>
      <c r="B113" s="20" t="str">
        <f t="shared" si="14"/>
        <v/>
      </c>
      <c r="C113" s="23" t="str">
        <f t="shared" si="15"/>
        <v/>
      </c>
      <c r="D113" s="22"/>
      <c r="E113" s="24"/>
      <c r="F113" s="214" t="str">
        <f t="shared" si="20"/>
        <v/>
      </c>
      <c r="G113" s="214" t="str">
        <f t="shared" si="21"/>
        <v/>
      </c>
      <c r="H113" s="214" t="str">
        <f t="shared" si="22"/>
        <v/>
      </c>
      <c r="I113" s="13"/>
      <c r="J113" s="11" t="str">
        <f t="shared" si="23"/>
        <v/>
      </c>
      <c r="K113" s="11" t="str">
        <f t="shared" si="24"/>
        <v/>
      </c>
      <c r="L113" s="2" t="str">
        <f t="shared" si="25"/>
        <v/>
      </c>
      <c r="M113" s="2" t="str">
        <f t="shared" si="16"/>
        <v/>
      </c>
      <c r="N113" s="92"/>
      <c r="O113" s="2" t="str">
        <f t="shared" si="17"/>
        <v/>
      </c>
      <c r="P113" s="31">
        <f t="shared" si="18"/>
        <v>97</v>
      </c>
      <c r="Q113" s="31" t="str">
        <f t="shared" si="19"/>
        <v/>
      </c>
      <c r="R113" s="180"/>
      <c r="S113" s="181"/>
      <c r="T113" s="182"/>
      <c r="U113" s="183"/>
      <c r="V113" s="185"/>
    </row>
    <row r="114" spans="1:22" x14ac:dyDescent="0.2">
      <c r="A114" s="19" t="str">
        <f t="shared" si="13"/>
        <v/>
      </c>
      <c r="B114" s="20" t="str">
        <f t="shared" si="14"/>
        <v/>
      </c>
      <c r="C114" s="23" t="str">
        <f t="shared" si="15"/>
        <v/>
      </c>
      <c r="D114" s="22"/>
      <c r="E114" s="24"/>
      <c r="F114" s="214" t="str">
        <f t="shared" si="20"/>
        <v/>
      </c>
      <c r="G114" s="214" t="str">
        <f t="shared" si="21"/>
        <v/>
      </c>
      <c r="H114" s="214" t="str">
        <f t="shared" si="22"/>
        <v/>
      </c>
      <c r="I114" s="13"/>
      <c r="J114" s="11" t="str">
        <f t="shared" si="23"/>
        <v/>
      </c>
      <c r="K114" s="11" t="str">
        <f t="shared" si="24"/>
        <v/>
      </c>
      <c r="L114" s="2" t="str">
        <f t="shared" si="25"/>
        <v/>
      </c>
      <c r="M114" s="2" t="str">
        <f t="shared" si="16"/>
        <v/>
      </c>
      <c r="N114" s="92"/>
      <c r="O114" s="2" t="str">
        <f t="shared" si="17"/>
        <v/>
      </c>
      <c r="P114" s="31">
        <f t="shared" si="18"/>
        <v>98</v>
      </c>
      <c r="Q114" s="31" t="str">
        <f t="shared" si="19"/>
        <v/>
      </c>
      <c r="R114" s="180"/>
      <c r="S114" s="181"/>
      <c r="T114" s="182"/>
      <c r="U114" s="183"/>
      <c r="V114" s="185"/>
    </row>
    <row r="115" spans="1:22" x14ac:dyDescent="0.2">
      <c r="A115" s="19" t="str">
        <f t="shared" si="13"/>
        <v/>
      </c>
      <c r="B115" s="20" t="str">
        <f t="shared" si="14"/>
        <v/>
      </c>
      <c r="C115" s="23" t="str">
        <f t="shared" si="15"/>
        <v/>
      </c>
      <c r="D115" s="22"/>
      <c r="E115" s="24"/>
      <c r="F115" s="214" t="str">
        <f t="shared" si="20"/>
        <v/>
      </c>
      <c r="G115" s="214" t="str">
        <f t="shared" si="21"/>
        <v/>
      </c>
      <c r="H115" s="214" t="str">
        <f t="shared" si="22"/>
        <v/>
      </c>
      <c r="I115" s="13"/>
      <c r="J115" s="11" t="str">
        <f t="shared" si="23"/>
        <v/>
      </c>
      <c r="K115" s="11" t="str">
        <f t="shared" si="24"/>
        <v/>
      </c>
      <c r="L115" s="2" t="str">
        <f t="shared" si="25"/>
        <v/>
      </c>
      <c r="M115" s="2" t="str">
        <f t="shared" si="16"/>
        <v/>
      </c>
      <c r="N115" s="92"/>
      <c r="O115" s="2" t="str">
        <f t="shared" si="17"/>
        <v/>
      </c>
      <c r="P115" s="31">
        <f t="shared" si="18"/>
        <v>99</v>
      </c>
      <c r="Q115" s="31" t="str">
        <f t="shared" si="19"/>
        <v/>
      </c>
      <c r="R115" s="180"/>
      <c r="S115" s="181"/>
      <c r="T115" s="182"/>
      <c r="U115" s="183"/>
      <c r="V115" s="185"/>
    </row>
    <row r="116" spans="1:22" x14ac:dyDescent="0.2">
      <c r="A116" s="19" t="str">
        <f t="shared" si="13"/>
        <v/>
      </c>
      <c r="B116" s="20" t="str">
        <f t="shared" si="14"/>
        <v/>
      </c>
      <c r="C116" s="23" t="str">
        <f t="shared" si="15"/>
        <v/>
      </c>
      <c r="D116" s="22"/>
      <c r="E116" s="24"/>
      <c r="F116" s="214" t="str">
        <f t="shared" si="20"/>
        <v/>
      </c>
      <c r="G116" s="214" t="str">
        <f t="shared" si="21"/>
        <v/>
      </c>
      <c r="H116" s="214" t="str">
        <f t="shared" si="22"/>
        <v/>
      </c>
      <c r="I116" s="13"/>
      <c r="J116" s="11" t="str">
        <f t="shared" si="23"/>
        <v/>
      </c>
      <c r="K116" s="11" t="str">
        <f t="shared" si="24"/>
        <v/>
      </c>
      <c r="L116" s="2" t="str">
        <f t="shared" si="25"/>
        <v/>
      </c>
      <c r="M116" s="2" t="str">
        <f t="shared" si="16"/>
        <v/>
      </c>
      <c r="N116" s="92"/>
      <c r="O116" s="2" t="str">
        <f t="shared" si="17"/>
        <v/>
      </c>
      <c r="P116" s="31">
        <f t="shared" si="18"/>
        <v>100</v>
      </c>
      <c r="Q116" s="31" t="str">
        <f t="shared" si="19"/>
        <v/>
      </c>
      <c r="R116" s="180"/>
      <c r="S116" s="181"/>
      <c r="T116" s="182"/>
      <c r="U116" s="183"/>
      <c r="V116" s="185"/>
    </row>
    <row r="117" spans="1:22" x14ac:dyDescent="0.2">
      <c r="A117" s="19" t="str">
        <f t="shared" si="13"/>
        <v/>
      </c>
      <c r="B117" s="20" t="str">
        <f t="shared" si="14"/>
        <v/>
      </c>
      <c r="C117" s="23" t="str">
        <f t="shared" si="15"/>
        <v/>
      </c>
      <c r="D117" s="22"/>
      <c r="E117" s="24"/>
      <c r="F117" s="214" t="str">
        <f t="shared" si="20"/>
        <v/>
      </c>
      <c r="G117" s="214" t="str">
        <f t="shared" si="21"/>
        <v/>
      </c>
      <c r="H117" s="214" t="str">
        <f t="shared" si="22"/>
        <v/>
      </c>
      <c r="I117" s="13"/>
      <c r="J117" s="11" t="str">
        <f t="shared" si="23"/>
        <v/>
      </c>
      <c r="K117" s="11" t="str">
        <f t="shared" si="24"/>
        <v/>
      </c>
      <c r="L117" s="2" t="str">
        <f t="shared" si="25"/>
        <v/>
      </c>
      <c r="M117" s="2" t="str">
        <f t="shared" si="16"/>
        <v/>
      </c>
      <c r="N117" s="92"/>
      <c r="O117" s="2" t="str">
        <f t="shared" si="17"/>
        <v/>
      </c>
      <c r="P117" s="31">
        <f t="shared" si="18"/>
        <v>101</v>
      </c>
      <c r="Q117" s="31" t="str">
        <f t="shared" si="19"/>
        <v/>
      </c>
      <c r="R117" s="180"/>
      <c r="S117" s="181"/>
      <c r="T117" s="182"/>
      <c r="U117" s="183"/>
      <c r="V117" s="185"/>
    </row>
    <row r="118" spans="1:22" x14ac:dyDescent="0.2">
      <c r="A118" s="19" t="str">
        <f t="shared" si="13"/>
        <v/>
      </c>
      <c r="B118" s="20" t="str">
        <f t="shared" si="14"/>
        <v/>
      </c>
      <c r="C118" s="23" t="str">
        <f t="shared" si="15"/>
        <v/>
      </c>
      <c r="D118" s="22"/>
      <c r="E118" s="24"/>
      <c r="F118" s="214" t="str">
        <f t="shared" si="20"/>
        <v/>
      </c>
      <c r="G118" s="214" t="str">
        <f t="shared" si="21"/>
        <v/>
      </c>
      <c r="H118" s="214" t="str">
        <f t="shared" si="22"/>
        <v/>
      </c>
      <c r="I118" s="13"/>
      <c r="J118" s="11" t="str">
        <f t="shared" si="23"/>
        <v/>
      </c>
      <c r="K118" s="11" t="str">
        <f t="shared" si="24"/>
        <v/>
      </c>
      <c r="L118" s="2" t="str">
        <f t="shared" si="25"/>
        <v/>
      </c>
      <c r="M118" s="2" t="str">
        <f t="shared" si="16"/>
        <v/>
      </c>
      <c r="N118" s="92"/>
      <c r="O118" s="2" t="str">
        <f t="shared" si="17"/>
        <v/>
      </c>
      <c r="P118" s="31">
        <f t="shared" si="18"/>
        <v>102</v>
      </c>
      <c r="Q118" s="31" t="str">
        <f t="shared" si="19"/>
        <v/>
      </c>
      <c r="R118" s="180"/>
      <c r="S118" s="181"/>
      <c r="T118" s="182"/>
      <c r="U118" s="183"/>
      <c r="V118" s="185"/>
    </row>
    <row r="119" spans="1:22" x14ac:dyDescent="0.2">
      <c r="A119" s="19" t="str">
        <f t="shared" si="13"/>
        <v/>
      </c>
      <c r="B119" s="20" t="str">
        <f t="shared" si="14"/>
        <v/>
      </c>
      <c r="C119" s="23" t="str">
        <f t="shared" si="15"/>
        <v/>
      </c>
      <c r="D119" s="22"/>
      <c r="E119" s="24"/>
      <c r="F119" s="214" t="str">
        <f t="shared" si="20"/>
        <v/>
      </c>
      <c r="G119" s="214" t="str">
        <f t="shared" si="21"/>
        <v/>
      </c>
      <c r="H119" s="214" t="str">
        <f t="shared" si="22"/>
        <v/>
      </c>
      <c r="I119" s="13"/>
      <c r="J119" s="11" t="str">
        <f t="shared" si="23"/>
        <v/>
      </c>
      <c r="K119" s="11" t="str">
        <f t="shared" si="24"/>
        <v/>
      </c>
      <c r="L119" s="2" t="str">
        <f t="shared" si="25"/>
        <v/>
      </c>
      <c r="M119" s="2" t="str">
        <f t="shared" si="16"/>
        <v/>
      </c>
      <c r="N119" s="92"/>
      <c r="O119" s="2" t="str">
        <f t="shared" si="17"/>
        <v/>
      </c>
      <c r="P119" s="31">
        <f t="shared" si="18"/>
        <v>103</v>
      </c>
      <c r="Q119" s="31" t="str">
        <f t="shared" si="19"/>
        <v/>
      </c>
      <c r="R119" s="180"/>
      <c r="S119" s="181"/>
      <c r="T119" s="182"/>
      <c r="U119" s="183"/>
      <c r="V119" s="185"/>
    </row>
    <row r="120" spans="1:22" x14ac:dyDescent="0.2">
      <c r="A120" s="19" t="str">
        <f t="shared" si="13"/>
        <v/>
      </c>
      <c r="B120" s="20" t="str">
        <f t="shared" si="14"/>
        <v/>
      </c>
      <c r="C120" s="23" t="str">
        <f t="shared" si="15"/>
        <v/>
      </c>
      <c r="D120" s="22"/>
      <c r="E120" s="24"/>
      <c r="F120" s="214" t="str">
        <f t="shared" si="20"/>
        <v/>
      </c>
      <c r="G120" s="214" t="str">
        <f t="shared" si="21"/>
        <v/>
      </c>
      <c r="H120" s="214" t="str">
        <f t="shared" si="22"/>
        <v/>
      </c>
      <c r="I120" s="13"/>
      <c r="J120" s="11" t="str">
        <f t="shared" si="23"/>
        <v/>
      </c>
      <c r="K120" s="11" t="str">
        <f t="shared" si="24"/>
        <v/>
      </c>
      <c r="L120" s="2" t="str">
        <f t="shared" si="25"/>
        <v/>
      </c>
      <c r="M120" s="2" t="str">
        <f t="shared" si="16"/>
        <v/>
      </c>
      <c r="N120" s="92"/>
      <c r="O120" s="2" t="str">
        <f t="shared" si="17"/>
        <v/>
      </c>
      <c r="P120" s="31">
        <f t="shared" si="18"/>
        <v>104</v>
      </c>
      <c r="Q120" s="31" t="str">
        <f t="shared" si="19"/>
        <v/>
      </c>
      <c r="R120" s="180"/>
      <c r="S120" s="181"/>
      <c r="T120" s="182"/>
      <c r="U120" s="183"/>
      <c r="V120" s="185"/>
    </row>
    <row r="121" spans="1:22" x14ac:dyDescent="0.2">
      <c r="A121" s="19" t="str">
        <f t="shared" si="13"/>
        <v/>
      </c>
      <c r="B121" s="20" t="str">
        <f t="shared" si="14"/>
        <v/>
      </c>
      <c r="C121" s="23" t="str">
        <f t="shared" si="15"/>
        <v/>
      </c>
      <c r="D121" s="22"/>
      <c r="E121" s="24"/>
      <c r="F121" s="214" t="str">
        <f t="shared" si="20"/>
        <v/>
      </c>
      <c r="G121" s="214" t="str">
        <f t="shared" si="21"/>
        <v/>
      </c>
      <c r="H121" s="214" t="str">
        <f t="shared" si="22"/>
        <v/>
      </c>
      <c r="I121" s="13"/>
      <c r="J121" s="11" t="str">
        <f t="shared" si="23"/>
        <v/>
      </c>
      <c r="K121" s="11" t="str">
        <f t="shared" si="24"/>
        <v/>
      </c>
      <c r="L121" s="2" t="str">
        <f t="shared" si="25"/>
        <v/>
      </c>
      <c r="M121" s="2" t="str">
        <f t="shared" si="16"/>
        <v/>
      </c>
      <c r="N121" s="92"/>
      <c r="O121" s="2" t="str">
        <f t="shared" si="17"/>
        <v/>
      </c>
      <c r="P121" s="31">
        <f t="shared" si="18"/>
        <v>105</v>
      </c>
      <c r="Q121" s="31" t="str">
        <f t="shared" si="19"/>
        <v/>
      </c>
      <c r="R121" s="180"/>
      <c r="S121" s="181"/>
      <c r="T121" s="182"/>
      <c r="U121" s="183"/>
      <c r="V121" s="185"/>
    </row>
    <row r="122" spans="1:22" x14ac:dyDescent="0.2">
      <c r="A122" s="19" t="str">
        <f t="shared" si="13"/>
        <v/>
      </c>
      <c r="B122" s="20" t="str">
        <f t="shared" si="14"/>
        <v/>
      </c>
      <c r="C122" s="23" t="str">
        <f t="shared" si="15"/>
        <v/>
      </c>
      <c r="D122" s="22"/>
      <c r="E122" s="24"/>
      <c r="F122" s="214" t="str">
        <f t="shared" si="20"/>
        <v/>
      </c>
      <c r="G122" s="214" t="str">
        <f t="shared" si="21"/>
        <v/>
      </c>
      <c r="H122" s="214" t="str">
        <f t="shared" si="22"/>
        <v/>
      </c>
      <c r="I122" s="13"/>
      <c r="J122" s="11" t="str">
        <f t="shared" si="23"/>
        <v/>
      </c>
      <c r="K122" s="11" t="str">
        <f t="shared" si="24"/>
        <v/>
      </c>
      <c r="L122" s="2" t="str">
        <f t="shared" si="25"/>
        <v/>
      </c>
      <c r="M122" s="2" t="str">
        <f t="shared" si="16"/>
        <v/>
      </c>
      <c r="N122" s="92"/>
      <c r="O122" s="2" t="str">
        <f t="shared" si="17"/>
        <v/>
      </c>
      <c r="P122" s="31">
        <f t="shared" si="18"/>
        <v>106</v>
      </c>
      <c r="Q122" s="31" t="str">
        <f t="shared" si="19"/>
        <v/>
      </c>
      <c r="R122" s="180"/>
      <c r="S122" s="181"/>
      <c r="T122" s="182"/>
      <c r="U122" s="183"/>
      <c r="V122" s="185"/>
    </row>
    <row r="123" spans="1:22" x14ac:dyDescent="0.2">
      <c r="A123" s="19" t="str">
        <f t="shared" si="13"/>
        <v/>
      </c>
      <c r="B123" s="20" t="str">
        <f t="shared" si="14"/>
        <v/>
      </c>
      <c r="C123" s="23" t="str">
        <f t="shared" si="15"/>
        <v/>
      </c>
      <c r="D123" s="22"/>
      <c r="E123" s="24"/>
      <c r="F123" s="214" t="str">
        <f t="shared" si="20"/>
        <v/>
      </c>
      <c r="G123" s="214" t="str">
        <f t="shared" si="21"/>
        <v/>
      </c>
      <c r="H123" s="214" t="str">
        <f t="shared" si="22"/>
        <v/>
      </c>
      <c r="I123" s="13"/>
      <c r="J123" s="11" t="str">
        <f t="shared" si="23"/>
        <v/>
      </c>
      <c r="K123" s="11" t="str">
        <f t="shared" si="24"/>
        <v/>
      </c>
      <c r="L123" s="2" t="str">
        <f t="shared" si="25"/>
        <v/>
      </c>
      <c r="M123" s="2" t="str">
        <f t="shared" si="16"/>
        <v/>
      </c>
      <c r="N123" s="92"/>
      <c r="O123" s="2" t="str">
        <f t="shared" si="17"/>
        <v/>
      </c>
      <c r="P123" s="31">
        <f t="shared" si="18"/>
        <v>107</v>
      </c>
      <c r="Q123" s="31" t="str">
        <f t="shared" si="19"/>
        <v/>
      </c>
      <c r="R123" s="180"/>
      <c r="S123" s="181"/>
      <c r="T123" s="182"/>
      <c r="U123" s="183"/>
      <c r="V123" s="185"/>
    </row>
    <row r="124" spans="1:22" x14ac:dyDescent="0.2">
      <c r="A124" s="19" t="str">
        <f t="shared" si="13"/>
        <v/>
      </c>
      <c r="B124" s="20" t="str">
        <f t="shared" si="14"/>
        <v/>
      </c>
      <c r="C124" s="23" t="str">
        <f t="shared" si="15"/>
        <v/>
      </c>
      <c r="D124" s="22"/>
      <c r="E124" s="24"/>
      <c r="F124" s="214" t="str">
        <f t="shared" si="20"/>
        <v/>
      </c>
      <c r="G124" s="214" t="str">
        <f t="shared" si="21"/>
        <v/>
      </c>
      <c r="H124" s="214" t="str">
        <f t="shared" si="22"/>
        <v/>
      </c>
      <c r="I124" s="13"/>
      <c r="J124" s="11" t="str">
        <f t="shared" si="23"/>
        <v/>
      </c>
      <c r="K124" s="11" t="str">
        <f t="shared" si="24"/>
        <v/>
      </c>
      <c r="L124" s="2" t="str">
        <f t="shared" si="25"/>
        <v/>
      </c>
      <c r="M124" s="2" t="str">
        <f t="shared" si="16"/>
        <v/>
      </c>
      <c r="N124" s="92"/>
      <c r="O124" s="2" t="str">
        <f t="shared" si="17"/>
        <v/>
      </c>
      <c r="P124" s="31">
        <f t="shared" si="18"/>
        <v>108</v>
      </c>
      <c r="Q124" s="31" t="str">
        <f t="shared" si="19"/>
        <v/>
      </c>
      <c r="R124" s="180"/>
      <c r="S124" s="181"/>
      <c r="T124" s="182"/>
      <c r="U124" s="183"/>
      <c r="V124" s="185"/>
    </row>
    <row r="125" spans="1:22" x14ac:dyDescent="0.2">
      <c r="A125" s="19" t="str">
        <f t="shared" si="13"/>
        <v/>
      </c>
      <c r="B125" s="20" t="str">
        <f t="shared" si="14"/>
        <v/>
      </c>
      <c r="C125" s="23" t="str">
        <f t="shared" si="15"/>
        <v/>
      </c>
      <c r="D125" s="22"/>
      <c r="E125" s="24"/>
      <c r="F125" s="214" t="str">
        <f t="shared" si="20"/>
        <v/>
      </c>
      <c r="G125" s="214" t="str">
        <f t="shared" si="21"/>
        <v/>
      </c>
      <c r="H125" s="214" t="str">
        <f t="shared" si="22"/>
        <v/>
      </c>
      <c r="I125" s="13"/>
      <c r="J125" s="11" t="str">
        <f t="shared" si="23"/>
        <v/>
      </c>
      <c r="K125" s="11" t="str">
        <f t="shared" si="24"/>
        <v/>
      </c>
      <c r="L125" s="2" t="str">
        <f t="shared" si="25"/>
        <v/>
      </c>
      <c r="M125" s="2" t="str">
        <f t="shared" si="16"/>
        <v/>
      </c>
      <c r="N125" s="92"/>
      <c r="O125" s="2" t="str">
        <f t="shared" si="17"/>
        <v/>
      </c>
      <c r="P125" s="31">
        <f t="shared" si="18"/>
        <v>109</v>
      </c>
      <c r="Q125" s="31" t="str">
        <f t="shared" si="19"/>
        <v/>
      </c>
      <c r="R125" s="180"/>
      <c r="S125" s="181"/>
      <c r="T125" s="182"/>
      <c r="U125" s="183"/>
      <c r="V125" s="185"/>
    </row>
    <row r="126" spans="1:22" x14ac:dyDescent="0.2">
      <c r="A126" s="19" t="str">
        <f t="shared" si="13"/>
        <v/>
      </c>
      <c r="B126" s="20" t="str">
        <f t="shared" si="14"/>
        <v/>
      </c>
      <c r="C126" s="23" t="str">
        <f t="shared" si="15"/>
        <v/>
      </c>
      <c r="D126" s="22"/>
      <c r="E126" s="24"/>
      <c r="F126" s="214" t="str">
        <f t="shared" si="20"/>
        <v/>
      </c>
      <c r="G126" s="214" t="str">
        <f t="shared" si="21"/>
        <v/>
      </c>
      <c r="H126" s="214" t="str">
        <f t="shared" si="22"/>
        <v/>
      </c>
      <c r="I126" s="13"/>
      <c r="J126" s="11" t="str">
        <f t="shared" si="23"/>
        <v/>
      </c>
      <c r="K126" s="11" t="str">
        <f t="shared" si="24"/>
        <v/>
      </c>
      <c r="L126" s="2" t="str">
        <f t="shared" si="25"/>
        <v/>
      </c>
      <c r="M126" s="2" t="str">
        <f t="shared" si="16"/>
        <v/>
      </c>
      <c r="N126" s="92"/>
      <c r="O126" s="2" t="str">
        <f t="shared" si="17"/>
        <v/>
      </c>
      <c r="P126" s="31">
        <f t="shared" si="18"/>
        <v>110</v>
      </c>
      <c r="Q126" s="31" t="str">
        <f t="shared" si="19"/>
        <v/>
      </c>
      <c r="R126" s="180"/>
      <c r="S126" s="181"/>
      <c r="T126" s="182"/>
      <c r="U126" s="183"/>
      <c r="V126" s="185"/>
    </row>
    <row r="127" spans="1:22" x14ac:dyDescent="0.2">
      <c r="A127" s="19" t="str">
        <f t="shared" si="13"/>
        <v/>
      </c>
      <c r="B127" s="20" t="str">
        <f t="shared" si="14"/>
        <v/>
      </c>
      <c r="C127" s="23" t="str">
        <f t="shared" si="15"/>
        <v/>
      </c>
      <c r="D127" s="22"/>
      <c r="E127" s="24"/>
      <c r="F127" s="214" t="str">
        <f t="shared" si="20"/>
        <v/>
      </c>
      <c r="G127" s="214" t="str">
        <f t="shared" si="21"/>
        <v/>
      </c>
      <c r="H127" s="214" t="str">
        <f t="shared" si="22"/>
        <v/>
      </c>
      <c r="I127" s="13"/>
      <c r="J127" s="11" t="str">
        <f t="shared" si="23"/>
        <v/>
      </c>
      <c r="K127" s="11" t="str">
        <f t="shared" si="24"/>
        <v/>
      </c>
      <c r="L127" s="2" t="str">
        <f t="shared" si="25"/>
        <v/>
      </c>
      <c r="M127" s="2" t="str">
        <f t="shared" si="16"/>
        <v/>
      </c>
      <c r="N127" s="92"/>
      <c r="O127" s="2" t="str">
        <f t="shared" si="17"/>
        <v/>
      </c>
      <c r="P127" s="31">
        <f t="shared" si="18"/>
        <v>111</v>
      </c>
      <c r="Q127" s="31" t="str">
        <f t="shared" si="19"/>
        <v/>
      </c>
      <c r="R127" s="180"/>
      <c r="S127" s="181"/>
      <c r="T127" s="182"/>
      <c r="U127" s="183"/>
      <c r="V127" s="185"/>
    </row>
    <row r="128" spans="1:22" x14ac:dyDescent="0.2">
      <c r="A128" s="19" t="str">
        <f t="shared" si="13"/>
        <v/>
      </c>
      <c r="B128" s="20" t="str">
        <f t="shared" si="14"/>
        <v/>
      </c>
      <c r="C128" s="23" t="str">
        <f t="shared" si="15"/>
        <v/>
      </c>
      <c r="D128" s="22"/>
      <c r="E128" s="24"/>
      <c r="F128" s="214" t="str">
        <f t="shared" si="20"/>
        <v/>
      </c>
      <c r="G128" s="214" t="str">
        <f t="shared" si="21"/>
        <v/>
      </c>
      <c r="H128" s="214" t="str">
        <f t="shared" si="22"/>
        <v/>
      </c>
      <c r="I128" s="13"/>
      <c r="J128" s="11" t="str">
        <f t="shared" si="23"/>
        <v/>
      </c>
      <c r="K128" s="11" t="str">
        <f t="shared" si="24"/>
        <v/>
      </c>
      <c r="L128" s="2" t="str">
        <f t="shared" si="25"/>
        <v/>
      </c>
      <c r="M128" s="2" t="str">
        <f t="shared" si="16"/>
        <v/>
      </c>
      <c r="N128" s="92"/>
      <c r="O128" s="2" t="str">
        <f t="shared" si="17"/>
        <v/>
      </c>
      <c r="P128" s="31">
        <f t="shared" si="18"/>
        <v>112</v>
      </c>
      <c r="Q128" s="31" t="str">
        <f t="shared" si="19"/>
        <v/>
      </c>
      <c r="R128" s="180"/>
      <c r="S128" s="181"/>
      <c r="T128" s="182"/>
      <c r="U128" s="183"/>
      <c r="V128" s="185"/>
    </row>
    <row r="129" spans="1:22" x14ac:dyDescent="0.2">
      <c r="A129" s="19" t="str">
        <f t="shared" si="13"/>
        <v/>
      </c>
      <c r="B129" s="20" t="str">
        <f t="shared" si="14"/>
        <v/>
      </c>
      <c r="C129" s="23" t="str">
        <f t="shared" si="15"/>
        <v/>
      </c>
      <c r="D129" s="22"/>
      <c r="E129" s="24"/>
      <c r="F129" s="214" t="str">
        <f t="shared" si="20"/>
        <v/>
      </c>
      <c r="G129" s="214" t="str">
        <f t="shared" si="21"/>
        <v/>
      </c>
      <c r="H129" s="214" t="str">
        <f t="shared" si="22"/>
        <v/>
      </c>
      <c r="I129" s="13"/>
      <c r="J129" s="11" t="str">
        <f t="shared" si="23"/>
        <v/>
      </c>
      <c r="K129" s="11" t="str">
        <f t="shared" si="24"/>
        <v/>
      </c>
      <c r="L129" s="2" t="str">
        <f t="shared" si="25"/>
        <v/>
      </c>
      <c r="M129" s="2" t="str">
        <f t="shared" si="16"/>
        <v/>
      </c>
      <c r="N129" s="92"/>
      <c r="O129" s="2" t="str">
        <f t="shared" si="17"/>
        <v/>
      </c>
      <c r="P129" s="31">
        <f t="shared" si="18"/>
        <v>113</v>
      </c>
      <c r="Q129" s="31" t="str">
        <f t="shared" si="19"/>
        <v/>
      </c>
      <c r="R129" s="180"/>
      <c r="S129" s="181"/>
      <c r="T129" s="182"/>
      <c r="U129" s="183"/>
      <c r="V129" s="185"/>
    </row>
    <row r="130" spans="1:22" x14ac:dyDescent="0.2">
      <c r="A130" s="19" t="str">
        <f t="shared" si="13"/>
        <v/>
      </c>
      <c r="B130" s="20" t="str">
        <f t="shared" si="14"/>
        <v/>
      </c>
      <c r="C130" s="23" t="str">
        <f t="shared" si="15"/>
        <v/>
      </c>
      <c r="D130" s="22"/>
      <c r="E130" s="24"/>
      <c r="F130" s="214" t="str">
        <f t="shared" si="20"/>
        <v/>
      </c>
      <c r="G130" s="214" t="str">
        <f t="shared" si="21"/>
        <v/>
      </c>
      <c r="H130" s="214" t="str">
        <f t="shared" si="22"/>
        <v/>
      </c>
      <c r="I130" s="13"/>
      <c r="J130" s="11" t="str">
        <f t="shared" si="23"/>
        <v/>
      </c>
      <c r="K130" s="11" t="str">
        <f t="shared" si="24"/>
        <v/>
      </c>
      <c r="L130" s="2" t="str">
        <f t="shared" si="25"/>
        <v/>
      </c>
      <c r="M130" s="2" t="str">
        <f t="shared" si="16"/>
        <v/>
      </c>
      <c r="N130" s="92"/>
      <c r="O130" s="2" t="str">
        <f t="shared" si="17"/>
        <v/>
      </c>
      <c r="P130" s="31">
        <f t="shared" si="18"/>
        <v>114</v>
      </c>
      <c r="Q130" s="31" t="str">
        <f t="shared" si="19"/>
        <v/>
      </c>
      <c r="R130" s="180"/>
      <c r="S130" s="181"/>
      <c r="T130" s="182"/>
      <c r="U130" s="183"/>
      <c r="V130" s="185"/>
    </row>
    <row r="131" spans="1:22" x14ac:dyDescent="0.2">
      <c r="A131" s="19" t="str">
        <f t="shared" si="13"/>
        <v/>
      </c>
      <c r="B131" s="20" t="str">
        <f t="shared" si="14"/>
        <v/>
      </c>
      <c r="C131" s="23" t="str">
        <f t="shared" si="15"/>
        <v/>
      </c>
      <c r="D131" s="22"/>
      <c r="E131" s="24"/>
      <c r="F131" s="214" t="str">
        <f t="shared" si="20"/>
        <v/>
      </c>
      <c r="G131" s="214" t="str">
        <f t="shared" si="21"/>
        <v/>
      </c>
      <c r="H131" s="214" t="str">
        <f t="shared" si="22"/>
        <v/>
      </c>
      <c r="I131" s="13"/>
      <c r="J131" s="11" t="str">
        <f t="shared" si="23"/>
        <v/>
      </c>
      <c r="K131" s="11" t="str">
        <f t="shared" si="24"/>
        <v/>
      </c>
      <c r="L131" s="2" t="str">
        <f t="shared" si="25"/>
        <v/>
      </c>
      <c r="M131" s="2" t="str">
        <f t="shared" si="16"/>
        <v/>
      </c>
      <c r="N131" s="92"/>
      <c r="O131" s="2" t="str">
        <f t="shared" si="17"/>
        <v/>
      </c>
      <c r="P131" s="31">
        <f t="shared" si="18"/>
        <v>115</v>
      </c>
      <c r="Q131" s="31" t="str">
        <f t="shared" si="19"/>
        <v/>
      </c>
      <c r="R131" s="180"/>
      <c r="S131" s="181"/>
      <c r="T131" s="182"/>
      <c r="U131" s="183"/>
      <c r="V131" s="185"/>
    </row>
    <row r="132" spans="1:22" x14ac:dyDescent="0.2">
      <c r="A132" s="19" t="str">
        <f t="shared" si="13"/>
        <v/>
      </c>
      <c r="B132" s="20" t="str">
        <f t="shared" si="14"/>
        <v/>
      </c>
      <c r="C132" s="23" t="str">
        <f t="shared" si="15"/>
        <v/>
      </c>
      <c r="D132" s="22"/>
      <c r="E132" s="24"/>
      <c r="F132" s="214" t="str">
        <f t="shared" si="20"/>
        <v/>
      </c>
      <c r="G132" s="214" t="str">
        <f t="shared" si="21"/>
        <v/>
      </c>
      <c r="H132" s="214" t="str">
        <f t="shared" si="22"/>
        <v/>
      </c>
      <c r="I132" s="13"/>
      <c r="J132" s="11" t="str">
        <f t="shared" si="23"/>
        <v/>
      </c>
      <c r="K132" s="11" t="str">
        <f t="shared" si="24"/>
        <v/>
      </c>
      <c r="L132" s="2" t="str">
        <f t="shared" si="25"/>
        <v/>
      </c>
      <c r="M132" s="2" t="str">
        <f t="shared" si="16"/>
        <v/>
      </c>
      <c r="N132" s="92"/>
      <c r="O132" s="2" t="str">
        <f t="shared" si="17"/>
        <v/>
      </c>
      <c r="P132" s="31">
        <f t="shared" si="18"/>
        <v>116</v>
      </c>
      <c r="Q132" s="31" t="str">
        <f t="shared" si="19"/>
        <v/>
      </c>
      <c r="R132" s="180"/>
      <c r="S132" s="181"/>
      <c r="T132" s="182"/>
      <c r="U132" s="183"/>
      <c r="V132" s="185"/>
    </row>
    <row r="133" spans="1:22" x14ac:dyDescent="0.2">
      <c r="A133" s="19" t="str">
        <f t="shared" si="13"/>
        <v/>
      </c>
      <c r="B133" s="20" t="str">
        <f t="shared" si="14"/>
        <v/>
      </c>
      <c r="C133" s="23" t="str">
        <f t="shared" si="15"/>
        <v/>
      </c>
      <c r="D133" s="22"/>
      <c r="E133" s="24"/>
      <c r="F133" s="214" t="str">
        <f t="shared" si="20"/>
        <v/>
      </c>
      <c r="G133" s="214" t="str">
        <f t="shared" si="21"/>
        <v/>
      </c>
      <c r="H133" s="214" t="str">
        <f t="shared" si="22"/>
        <v/>
      </c>
      <c r="I133" s="13"/>
      <c r="J133" s="11" t="str">
        <f t="shared" si="23"/>
        <v/>
      </c>
      <c r="K133" s="11" t="str">
        <f t="shared" si="24"/>
        <v/>
      </c>
      <c r="L133" s="2" t="str">
        <f t="shared" si="25"/>
        <v/>
      </c>
      <c r="M133" s="2" t="str">
        <f t="shared" si="16"/>
        <v/>
      </c>
      <c r="N133" s="92"/>
      <c r="O133" s="2" t="str">
        <f t="shared" si="17"/>
        <v/>
      </c>
      <c r="P133" s="31">
        <f t="shared" si="18"/>
        <v>117</v>
      </c>
      <c r="Q133" s="31" t="str">
        <f t="shared" si="19"/>
        <v/>
      </c>
      <c r="R133" s="180"/>
      <c r="S133" s="181"/>
      <c r="T133" s="182"/>
      <c r="U133" s="183"/>
      <c r="V133" s="185"/>
    </row>
    <row r="134" spans="1:22" x14ac:dyDescent="0.2">
      <c r="A134" s="19" t="str">
        <f t="shared" si="13"/>
        <v/>
      </c>
      <c r="B134" s="20" t="str">
        <f t="shared" si="14"/>
        <v/>
      </c>
      <c r="C134" s="23" t="str">
        <f t="shared" si="15"/>
        <v/>
      </c>
      <c r="D134" s="22"/>
      <c r="E134" s="24"/>
      <c r="F134" s="214" t="str">
        <f t="shared" si="20"/>
        <v/>
      </c>
      <c r="G134" s="214" t="str">
        <f t="shared" si="21"/>
        <v/>
      </c>
      <c r="H134" s="214" t="str">
        <f t="shared" si="22"/>
        <v/>
      </c>
      <c r="I134" s="13"/>
      <c r="J134" s="11" t="str">
        <f t="shared" si="23"/>
        <v/>
      </c>
      <c r="K134" s="11" t="str">
        <f t="shared" si="24"/>
        <v/>
      </c>
      <c r="L134" s="2" t="str">
        <f t="shared" si="25"/>
        <v/>
      </c>
      <c r="M134" s="2" t="str">
        <f t="shared" si="16"/>
        <v/>
      </c>
      <c r="N134" s="92"/>
      <c r="O134" s="2" t="str">
        <f t="shared" si="17"/>
        <v/>
      </c>
      <c r="P134" s="31">
        <f t="shared" si="18"/>
        <v>118</v>
      </c>
      <c r="Q134" s="31" t="str">
        <f t="shared" si="19"/>
        <v/>
      </c>
      <c r="R134" s="180"/>
      <c r="S134" s="181"/>
      <c r="T134" s="182"/>
      <c r="U134" s="183"/>
      <c r="V134" s="185"/>
    </row>
    <row r="135" spans="1:22" x14ac:dyDescent="0.2">
      <c r="A135" s="19" t="str">
        <f t="shared" si="13"/>
        <v/>
      </c>
      <c r="B135" s="20" t="str">
        <f t="shared" si="14"/>
        <v/>
      </c>
      <c r="C135" s="23" t="str">
        <f t="shared" si="15"/>
        <v/>
      </c>
      <c r="D135" s="22"/>
      <c r="E135" s="24"/>
      <c r="F135" s="214" t="str">
        <f t="shared" si="20"/>
        <v/>
      </c>
      <c r="G135" s="214" t="str">
        <f t="shared" si="21"/>
        <v/>
      </c>
      <c r="H135" s="214" t="str">
        <f t="shared" si="22"/>
        <v/>
      </c>
      <c r="I135" s="13"/>
      <c r="J135" s="11" t="str">
        <f t="shared" si="23"/>
        <v/>
      </c>
      <c r="K135" s="11" t="str">
        <f t="shared" si="24"/>
        <v/>
      </c>
      <c r="L135" s="2" t="str">
        <f t="shared" si="25"/>
        <v/>
      </c>
      <c r="M135" s="2" t="str">
        <f t="shared" si="16"/>
        <v/>
      </c>
      <c r="N135" s="92"/>
      <c r="O135" s="2" t="str">
        <f t="shared" si="17"/>
        <v/>
      </c>
      <c r="P135" s="31">
        <f t="shared" si="18"/>
        <v>119</v>
      </c>
      <c r="Q135" s="31" t="str">
        <f t="shared" si="19"/>
        <v/>
      </c>
      <c r="R135" s="180"/>
      <c r="S135" s="181"/>
      <c r="T135" s="182"/>
      <c r="U135" s="183"/>
      <c r="V135" s="185"/>
    </row>
    <row r="136" spans="1:22" x14ac:dyDescent="0.2">
      <c r="A136" s="19" t="str">
        <f t="shared" si="13"/>
        <v/>
      </c>
      <c r="B136" s="20" t="str">
        <f t="shared" si="14"/>
        <v/>
      </c>
      <c r="C136" s="23" t="str">
        <f t="shared" si="15"/>
        <v/>
      </c>
      <c r="D136" s="22"/>
      <c r="E136" s="24"/>
      <c r="F136" s="214" t="str">
        <f t="shared" si="20"/>
        <v/>
      </c>
      <c r="G136" s="214" t="str">
        <f t="shared" si="21"/>
        <v/>
      </c>
      <c r="H136" s="214" t="str">
        <f t="shared" si="22"/>
        <v/>
      </c>
      <c r="I136" s="13"/>
      <c r="J136" s="11" t="str">
        <f t="shared" si="23"/>
        <v/>
      </c>
      <c r="K136" s="11" t="str">
        <f t="shared" si="24"/>
        <v/>
      </c>
      <c r="L136" s="2" t="str">
        <f t="shared" si="25"/>
        <v/>
      </c>
      <c r="M136" s="2" t="str">
        <f t="shared" si="16"/>
        <v/>
      </c>
      <c r="N136" s="92"/>
      <c r="O136" s="2" t="str">
        <f t="shared" si="17"/>
        <v/>
      </c>
      <c r="P136" s="31">
        <f t="shared" si="18"/>
        <v>120</v>
      </c>
      <c r="Q136" s="31" t="str">
        <f t="shared" si="19"/>
        <v/>
      </c>
      <c r="R136" s="180"/>
      <c r="S136" s="181"/>
      <c r="T136" s="182"/>
      <c r="U136" s="183"/>
      <c r="V136" s="185"/>
    </row>
    <row r="137" spans="1:22" x14ac:dyDescent="0.2">
      <c r="A137" s="19" t="str">
        <f t="shared" si="13"/>
        <v/>
      </c>
      <c r="B137" s="20" t="str">
        <f t="shared" si="14"/>
        <v/>
      </c>
      <c r="C137" s="23" t="str">
        <f t="shared" si="15"/>
        <v/>
      </c>
      <c r="D137" s="22"/>
      <c r="E137" s="24"/>
      <c r="F137" s="214" t="str">
        <f t="shared" si="20"/>
        <v/>
      </c>
      <c r="G137" s="214" t="str">
        <f t="shared" si="21"/>
        <v/>
      </c>
      <c r="H137" s="214" t="str">
        <f t="shared" si="22"/>
        <v/>
      </c>
      <c r="I137" s="13"/>
      <c r="J137" s="11" t="str">
        <f t="shared" si="23"/>
        <v/>
      </c>
      <c r="K137" s="11" t="str">
        <f t="shared" si="24"/>
        <v/>
      </c>
      <c r="L137" s="2" t="str">
        <f t="shared" si="25"/>
        <v/>
      </c>
      <c r="M137" s="2" t="str">
        <f t="shared" si="16"/>
        <v/>
      </c>
      <c r="N137" s="92"/>
      <c r="O137" s="2" t="str">
        <f t="shared" si="17"/>
        <v/>
      </c>
      <c r="P137" s="31">
        <f t="shared" si="18"/>
        <v>121</v>
      </c>
      <c r="Q137" s="31" t="str">
        <f t="shared" si="19"/>
        <v/>
      </c>
      <c r="R137" s="180"/>
      <c r="S137" s="181"/>
      <c r="T137" s="182"/>
      <c r="U137" s="183"/>
      <c r="V137" s="185"/>
    </row>
    <row r="138" spans="1:22" x14ac:dyDescent="0.2">
      <c r="A138" s="19" t="str">
        <f t="shared" si="13"/>
        <v/>
      </c>
      <c r="B138" s="20" t="str">
        <f t="shared" si="14"/>
        <v/>
      </c>
      <c r="C138" s="23" t="str">
        <f t="shared" si="15"/>
        <v/>
      </c>
      <c r="D138" s="22"/>
      <c r="E138" s="24"/>
      <c r="F138" s="214" t="str">
        <f t="shared" si="20"/>
        <v/>
      </c>
      <c r="G138" s="214" t="str">
        <f t="shared" si="21"/>
        <v/>
      </c>
      <c r="H138" s="214" t="str">
        <f t="shared" si="22"/>
        <v/>
      </c>
      <c r="I138" s="13"/>
      <c r="J138" s="11" t="str">
        <f t="shared" si="23"/>
        <v/>
      </c>
      <c r="K138" s="11" t="str">
        <f t="shared" si="24"/>
        <v/>
      </c>
      <c r="L138" s="2" t="str">
        <f t="shared" si="25"/>
        <v/>
      </c>
      <c r="M138" s="2" t="str">
        <f t="shared" si="16"/>
        <v/>
      </c>
      <c r="N138" s="92"/>
      <c r="O138" s="2" t="str">
        <f t="shared" si="17"/>
        <v/>
      </c>
      <c r="P138" s="31">
        <f t="shared" si="18"/>
        <v>122</v>
      </c>
      <c r="Q138" s="31" t="str">
        <f t="shared" si="19"/>
        <v/>
      </c>
      <c r="R138" s="180"/>
      <c r="S138" s="181"/>
      <c r="T138" s="182"/>
      <c r="U138" s="183"/>
      <c r="V138" s="185"/>
    </row>
    <row r="139" spans="1:22" x14ac:dyDescent="0.2">
      <c r="A139" s="19" t="str">
        <f t="shared" si="13"/>
        <v/>
      </c>
      <c r="B139" s="20" t="str">
        <f t="shared" si="14"/>
        <v/>
      </c>
      <c r="C139" s="23" t="str">
        <f t="shared" si="15"/>
        <v/>
      </c>
      <c r="D139" s="22"/>
      <c r="E139" s="24"/>
      <c r="F139" s="214" t="str">
        <f t="shared" si="20"/>
        <v/>
      </c>
      <c r="G139" s="214" t="str">
        <f t="shared" si="21"/>
        <v/>
      </c>
      <c r="H139" s="214" t="str">
        <f t="shared" si="22"/>
        <v/>
      </c>
      <c r="I139" s="13"/>
      <c r="J139" s="11" t="str">
        <f t="shared" si="23"/>
        <v/>
      </c>
      <c r="K139" s="11" t="str">
        <f t="shared" si="24"/>
        <v/>
      </c>
      <c r="L139" s="2" t="str">
        <f t="shared" si="25"/>
        <v/>
      </c>
      <c r="M139" s="2" t="str">
        <f t="shared" si="16"/>
        <v/>
      </c>
      <c r="N139" s="92"/>
      <c r="O139" s="2" t="str">
        <f t="shared" si="17"/>
        <v/>
      </c>
      <c r="P139" s="31">
        <f t="shared" si="18"/>
        <v>123</v>
      </c>
      <c r="Q139" s="31" t="str">
        <f t="shared" si="19"/>
        <v/>
      </c>
      <c r="R139" s="180"/>
      <c r="S139" s="181"/>
      <c r="T139" s="182"/>
      <c r="U139" s="183"/>
      <c r="V139" s="185"/>
    </row>
    <row r="140" spans="1:22" x14ac:dyDescent="0.2">
      <c r="A140" s="19" t="str">
        <f t="shared" si="13"/>
        <v/>
      </c>
      <c r="B140" s="20" t="str">
        <f t="shared" si="14"/>
        <v/>
      </c>
      <c r="C140" s="23" t="str">
        <f t="shared" si="15"/>
        <v/>
      </c>
      <c r="D140" s="22"/>
      <c r="E140" s="24"/>
      <c r="F140" s="214" t="str">
        <f t="shared" si="20"/>
        <v/>
      </c>
      <c r="G140" s="214" t="str">
        <f t="shared" si="21"/>
        <v/>
      </c>
      <c r="H140" s="214" t="str">
        <f t="shared" si="22"/>
        <v/>
      </c>
      <c r="I140" s="13"/>
      <c r="J140" s="11" t="str">
        <f t="shared" si="23"/>
        <v/>
      </c>
      <c r="K140" s="11" t="str">
        <f t="shared" si="24"/>
        <v/>
      </c>
      <c r="L140" s="2" t="str">
        <f t="shared" si="25"/>
        <v/>
      </c>
      <c r="M140" s="2" t="str">
        <f t="shared" si="16"/>
        <v/>
      </c>
      <c r="N140" s="92"/>
      <c r="O140" s="2" t="str">
        <f t="shared" si="17"/>
        <v/>
      </c>
      <c r="P140" s="31">
        <f t="shared" si="18"/>
        <v>124</v>
      </c>
      <c r="Q140" s="31" t="str">
        <f t="shared" si="19"/>
        <v/>
      </c>
      <c r="R140" s="180"/>
      <c r="S140" s="181"/>
      <c r="T140" s="182"/>
      <c r="U140" s="183"/>
      <c r="V140" s="185"/>
    </row>
    <row r="141" spans="1:22" x14ac:dyDescent="0.2">
      <c r="A141" s="19" t="str">
        <f t="shared" si="13"/>
        <v/>
      </c>
      <c r="B141" s="20" t="str">
        <f t="shared" si="14"/>
        <v/>
      </c>
      <c r="C141" s="23" t="str">
        <f t="shared" si="15"/>
        <v/>
      </c>
      <c r="D141" s="22"/>
      <c r="E141" s="24"/>
      <c r="F141" s="214" t="str">
        <f t="shared" si="20"/>
        <v/>
      </c>
      <c r="G141" s="214" t="str">
        <f t="shared" si="21"/>
        <v/>
      </c>
      <c r="H141" s="214" t="str">
        <f t="shared" si="22"/>
        <v/>
      </c>
      <c r="I141" s="13"/>
      <c r="J141" s="11" t="str">
        <f t="shared" si="23"/>
        <v/>
      </c>
      <c r="K141" s="11" t="str">
        <f t="shared" si="24"/>
        <v/>
      </c>
      <c r="L141" s="2" t="str">
        <f t="shared" si="25"/>
        <v/>
      </c>
      <c r="M141" s="2" t="str">
        <f t="shared" si="16"/>
        <v/>
      </c>
      <c r="N141" s="92"/>
      <c r="O141" s="2" t="str">
        <f t="shared" si="17"/>
        <v/>
      </c>
      <c r="P141" s="31">
        <f t="shared" si="18"/>
        <v>125</v>
      </c>
      <c r="Q141" s="31" t="str">
        <f t="shared" si="19"/>
        <v/>
      </c>
      <c r="R141" s="180"/>
      <c r="S141" s="181"/>
      <c r="T141" s="182"/>
      <c r="U141" s="183"/>
      <c r="V141" s="185"/>
    </row>
    <row r="142" spans="1:22" x14ac:dyDescent="0.2">
      <c r="A142" s="19" t="str">
        <f t="shared" si="13"/>
        <v/>
      </c>
      <c r="B142" s="20" t="str">
        <f t="shared" si="14"/>
        <v/>
      </c>
      <c r="C142" s="23" t="str">
        <f t="shared" si="15"/>
        <v/>
      </c>
      <c r="D142" s="22"/>
      <c r="E142" s="24"/>
      <c r="F142" s="214" t="str">
        <f t="shared" si="20"/>
        <v/>
      </c>
      <c r="G142" s="214" t="str">
        <f t="shared" si="21"/>
        <v/>
      </c>
      <c r="H142" s="214" t="str">
        <f t="shared" si="22"/>
        <v/>
      </c>
      <c r="I142" s="13"/>
      <c r="J142" s="11" t="str">
        <f t="shared" si="23"/>
        <v/>
      </c>
      <c r="K142" s="11" t="str">
        <f t="shared" si="24"/>
        <v/>
      </c>
      <c r="L142" s="2" t="str">
        <f t="shared" si="25"/>
        <v/>
      </c>
      <c r="M142" s="2" t="str">
        <f t="shared" si="16"/>
        <v/>
      </c>
      <c r="N142" s="92"/>
      <c r="O142" s="2" t="str">
        <f t="shared" si="17"/>
        <v/>
      </c>
      <c r="P142" s="31">
        <f t="shared" si="18"/>
        <v>126</v>
      </c>
      <c r="Q142" s="31" t="str">
        <f t="shared" si="19"/>
        <v/>
      </c>
      <c r="R142" s="180"/>
      <c r="S142" s="181"/>
      <c r="T142" s="182"/>
      <c r="U142" s="183"/>
      <c r="V142" s="185"/>
    </row>
    <row r="143" spans="1:22" x14ac:dyDescent="0.2">
      <c r="A143" s="19" t="str">
        <f t="shared" si="13"/>
        <v/>
      </c>
      <c r="B143" s="20" t="str">
        <f t="shared" si="14"/>
        <v/>
      </c>
      <c r="C143" s="23" t="str">
        <f t="shared" si="15"/>
        <v/>
      </c>
      <c r="D143" s="22"/>
      <c r="E143" s="24"/>
      <c r="F143" s="214" t="str">
        <f t="shared" si="20"/>
        <v/>
      </c>
      <c r="G143" s="214" t="str">
        <f t="shared" si="21"/>
        <v/>
      </c>
      <c r="H143" s="214" t="str">
        <f t="shared" si="22"/>
        <v/>
      </c>
      <c r="I143" s="13"/>
      <c r="J143" s="11" t="str">
        <f t="shared" si="23"/>
        <v/>
      </c>
      <c r="K143" s="11" t="str">
        <f t="shared" si="24"/>
        <v/>
      </c>
      <c r="L143" s="2" t="str">
        <f t="shared" si="25"/>
        <v/>
      </c>
      <c r="M143" s="2" t="str">
        <f t="shared" si="16"/>
        <v/>
      </c>
      <c r="N143" s="92"/>
      <c r="O143" s="2" t="str">
        <f t="shared" si="17"/>
        <v/>
      </c>
      <c r="P143" s="31">
        <f t="shared" si="18"/>
        <v>127</v>
      </c>
      <c r="Q143" s="31" t="str">
        <f t="shared" si="19"/>
        <v/>
      </c>
      <c r="R143" s="180"/>
      <c r="S143" s="181"/>
      <c r="T143" s="182"/>
      <c r="U143" s="183"/>
      <c r="V143" s="185"/>
    </row>
    <row r="144" spans="1:22" x14ac:dyDescent="0.2">
      <c r="A144" s="19" t="str">
        <f t="shared" si="13"/>
        <v/>
      </c>
      <c r="B144" s="20" t="str">
        <f t="shared" si="14"/>
        <v/>
      </c>
      <c r="C144" s="23" t="str">
        <f t="shared" si="15"/>
        <v/>
      </c>
      <c r="D144" s="22"/>
      <c r="E144" s="24"/>
      <c r="F144" s="214" t="str">
        <f t="shared" si="20"/>
        <v/>
      </c>
      <c r="G144" s="214" t="str">
        <f t="shared" si="21"/>
        <v/>
      </c>
      <c r="H144" s="214" t="str">
        <f t="shared" si="22"/>
        <v/>
      </c>
      <c r="I144" s="13"/>
      <c r="J144" s="11" t="str">
        <f t="shared" si="23"/>
        <v/>
      </c>
      <c r="K144" s="11" t="str">
        <f t="shared" si="24"/>
        <v/>
      </c>
      <c r="L144" s="2" t="str">
        <f t="shared" si="25"/>
        <v/>
      </c>
      <c r="M144" s="2" t="str">
        <f t="shared" si="16"/>
        <v/>
      </c>
      <c r="N144" s="92"/>
      <c r="O144" s="2" t="str">
        <f t="shared" si="17"/>
        <v/>
      </c>
      <c r="P144" s="31">
        <f t="shared" si="18"/>
        <v>128</v>
      </c>
      <c r="Q144" s="31" t="str">
        <f t="shared" si="19"/>
        <v/>
      </c>
      <c r="R144" s="180"/>
      <c r="S144" s="181"/>
      <c r="T144" s="182"/>
      <c r="U144" s="183"/>
      <c r="V144" s="185"/>
    </row>
    <row r="145" spans="1:22" x14ac:dyDescent="0.2">
      <c r="A145" s="19" t="str">
        <f t="shared" ref="A145:A208" si="26">$Q145</f>
        <v/>
      </c>
      <c r="B145" s="20" t="str">
        <f t="shared" ref="B145:B208" si="27">IF(A145="","",IF($B$13=0,($J145),(IF($B$13=1,$K145,$L145))))</f>
        <v/>
      </c>
      <c r="C145" s="23" t="str">
        <f t="shared" ref="C145:C208" si="28">IF(A145="","",IF(ISERROR(B145),"no",IF(($B145)&gt;=$B$14,"yes","no")))</f>
        <v/>
      </c>
      <c r="D145" s="22"/>
      <c r="E145" s="24"/>
      <c r="F145" s="214" t="str">
        <f t="shared" si="20"/>
        <v/>
      </c>
      <c r="G145" s="214" t="str">
        <f t="shared" si="21"/>
        <v/>
      </c>
      <c r="H145" s="214" t="str">
        <f t="shared" si="22"/>
        <v/>
      </c>
      <c r="I145" s="13"/>
      <c r="J145" s="11" t="str">
        <f t="shared" si="23"/>
        <v/>
      </c>
      <c r="K145" s="11" t="str">
        <f t="shared" si="24"/>
        <v/>
      </c>
      <c r="L145" s="2" t="str">
        <f t="shared" si="25"/>
        <v/>
      </c>
      <c r="M145" s="2" t="str">
        <f t="shared" ref="M145:M208" si="29">IF($B145="","",$B$14)</f>
        <v/>
      </c>
      <c r="N145" s="92"/>
      <c r="O145" s="2" t="str">
        <f t="shared" ref="O145:O208" si="30">IF(ISERROR(B145),"",IF(B145&gt;=$B$14,B145,"not meet"))</f>
        <v/>
      </c>
      <c r="P145" s="31">
        <f t="shared" ref="P145:P208" si="31">ROW()-16</f>
        <v>129</v>
      </c>
      <c r="Q145" s="31" t="str">
        <f t="shared" ref="Q145:Q208" si="32">IF($P145&gt;$B$11,"",$P145)</f>
        <v/>
      </c>
      <c r="R145" s="180"/>
      <c r="S145" s="181"/>
      <c r="T145" s="182"/>
      <c r="U145" s="183"/>
      <c r="V145" s="185"/>
    </row>
    <row r="146" spans="1:22" x14ac:dyDescent="0.2">
      <c r="A146" s="19" t="str">
        <f t="shared" si="26"/>
        <v/>
      </c>
      <c r="B146" s="20" t="str">
        <f t="shared" si="27"/>
        <v/>
      </c>
      <c r="C146" s="23" t="str">
        <f t="shared" si="28"/>
        <v/>
      </c>
      <c r="D146" s="22"/>
      <c r="E146" s="24"/>
      <c r="F146" s="214" t="str">
        <f t="shared" ref="F146:F209" si="33">IF($A146="","",IF($A146&lt;=ROUNDUP($B$11*$B$12,0)-1,(BETADIST($B$12,$C$12+$A146-0,$C$14+0,0,1))))</f>
        <v/>
      </c>
      <c r="G146" s="214" t="str">
        <f t="shared" ref="G146:G209" si="34">IF($A146="","",IF($A146&lt;=ROUNDUP($B$11*$B$12,0)-1,(BETADIST($B$12,$C$12+$A146-1,$C$14+1,0,1))))</f>
        <v/>
      </c>
      <c r="H146" s="214" t="str">
        <f t="shared" ref="H146:H209" si="35">IF($A146="","",IF($A146&lt;=ROUNDUP($B$11*$B$12,0)-1,(BETADIST($B$12,$C$12+$A146-2,$C$14+2,0,1))))</f>
        <v/>
      </c>
      <c r="I146" s="13"/>
      <c r="J146" s="11" t="str">
        <f t="shared" si="23"/>
        <v/>
      </c>
      <c r="K146" s="11" t="str">
        <f t="shared" si="24"/>
        <v/>
      </c>
      <c r="L146" s="2" t="str">
        <f t="shared" si="25"/>
        <v/>
      </c>
      <c r="M146" s="2" t="str">
        <f t="shared" si="29"/>
        <v/>
      </c>
      <c r="N146" s="92"/>
      <c r="O146" s="2" t="str">
        <f t="shared" si="30"/>
        <v/>
      </c>
      <c r="P146" s="31">
        <f t="shared" si="31"/>
        <v>130</v>
      </c>
      <c r="Q146" s="31" t="str">
        <f t="shared" si="32"/>
        <v/>
      </c>
      <c r="R146" s="180"/>
      <c r="S146" s="181"/>
      <c r="T146" s="182"/>
      <c r="U146" s="183"/>
      <c r="V146" s="185"/>
    </row>
    <row r="147" spans="1:22" x14ac:dyDescent="0.2">
      <c r="A147" s="19" t="str">
        <f t="shared" si="26"/>
        <v/>
      </c>
      <c r="B147" s="20" t="str">
        <f t="shared" si="27"/>
        <v/>
      </c>
      <c r="C147" s="23" t="str">
        <f t="shared" si="28"/>
        <v/>
      </c>
      <c r="D147" s="22"/>
      <c r="E147" s="24"/>
      <c r="F147" s="214" t="str">
        <f t="shared" si="33"/>
        <v/>
      </c>
      <c r="G147" s="214" t="str">
        <f t="shared" si="34"/>
        <v/>
      </c>
      <c r="H147" s="214" t="str">
        <f t="shared" si="35"/>
        <v/>
      </c>
      <c r="I147" s="13"/>
      <c r="J147" s="11" t="str">
        <f t="shared" ref="J147:J210" si="36">IF($A147="","",1-F147)</f>
        <v/>
      </c>
      <c r="K147" s="11" t="str">
        <f t="shared" ref="K147:K210" si="37">IF($A147="","",(1-F147)-G147)</f>
        <v/>
      </c>
      <c r="L147" s="2" t="str">
        <f t="shared" ref="L147:L210" si="38">IF($A147="","",K147-H147)</f>
        <v/>
      </c>
      <c r="M147" s="2" t="str">
        <f t="shared" si="29"/>
        <v/>
      </c>
      <c r="N147" s="92"/>
      <c r="O147" s="2" t="str">
        <f t="shared" si="30"/>
        <v/>
      </c>
      <c r="P147" s="31">
        <f t="shared" si="31"/>
        <v>131</v>
      </c>
      <c r="Q147" s="31" t="str">
        <f t="shared" si="32"/>
        <v/>
      </c>
      <c r="R147" s="180"/>
      <c r="S147" s="181"/>
      <c r="T147" s="182"/>
      <c r="U147" s="183"/>
      <c r="V147" s="185"/>
    </row>
    <row r="148" spans="1:22" x14ac:dyDescent="0.2">
      <c r="A148" s="19" t="str">
        <f t="shared" si="26"/>
        <v/>
      </c>
      <c r="B148" s="20" t="str">
        <f t="shared" si="27"/>
        <v/>
      </c>
      <c r="C148" s="23" t="str">
        <f t="shared" si="28"/>
        <v/>
      </c>
      <c r="D148" s="22"/>
      <c r="E148" s="24"/>
      <c r="F148" s="214" t="str">
        <f t="shared" si="33"/>
        <v/>
      </c>
      <c r="G148" s="214" t="str">
        <f t="shared" si="34"/>
        <v/>
      </c>
      <c r="H148" s="214" t="str">
        <f t="shared" si="35"/>
        <v/>
      </c>
      <c r="I148" s="13"/>
      <c r="J148" s="11" t="str">
        <f t="shared" si="36"/>
        <v/>
      </c>
      <c r="K148" s="11" t="str">
        <f t="shared" si="37"/>
        <v/>
      </c>
      <c r="L148" s="2" t="str">
        <f t="shared" si="38"/>
        <v/>
      </c>
      <c r="M148" s="2" t="str">
        <f t="shared" si="29"/>
        <v/>
      </c>
      <c r="N148" s="92"/>
      <c r="O148" s="2" t="str">
        <f t="shared" si="30"/>
        <v/>
      </c>
      <c r="P148" s="31">
        <f t="shared" si="31"/>
        <v>132</v>
      </c>
      <c r="Q148" s="31" t="str">
        <f t="shared" si="32"/>
        <v/>
      </c>
      <c r="R148" s="180"/>
      <c r="S148" s="181"/>
      <c r="T148" s="182"/>
      <c r="U148" s="183"/>
      <c r="V148" s="185"/>
    </row>
    <row r="149" spans="1:22" x14ac:dyDescent="0.2">
      <c r="A149" s="19" t="str">
        <f t="shared" si="26"/>
        <v/>
      </c>
      <c r="B149" s="20" t="str">
        <f t="shared" si="27"/>
        <v/>
      </c>
      <c r="C149" s="23" t="str">
        <f t="shared" si="28"/>
        <v/>
      </c>
      <c r="D149" s="22"/>
      <c r="E149" s="24"/>
      <c r="F149" s="214" t="str">
        <f t="shared" si="33"/>
        <v/>
      </c>
      <c r="G149" s="214" t="str">
        <f t="shared" si="34"/>
        <v/>
      </c>
      <c r="H149" s="214" t="str">
        <f t="shared" si="35"/>
        <v/>
      </c>
      <c r="I149" s="13"/>
      <c r="J149" s="11" t="str">
        <f t="shared" si="36"/>
        <v/>
      </c>
      <c r="K149" s="11" t="str">
        <f t="shared" si="37"/>
        <v/>
      </c>
      <c r="L149" s="2" t="str">
        <f t="shared" si="38"/>
        <v/>
      </c>
      <c r="M149" s="2" t="str">
        <f t="shared" si="29"/>
        <v/>
      </c>
      <c r="N149" s="92"/>
      <c r="O149" s="2" t="str">
        <f t="shared" si="30"/>
        <v/>
      </c>
      <c r="P149" s="31">
        <f t="shared" si="31"/>
        <v>133</v>
      </c>
      <c r="Q149" s="31" t="str">
        <f t="shared" si="32"/>
        <v/>
      </c>
      <c r="R149" s="180"/>
      <c r="S149" s="181"/>
      <c r="T149" s="182"/>
      <c r="U149" s="183"/>
      <c r="V149" s="185"/>
    </row>
    <row r="150" spans="1:22" x14ac:dyDescent="0.2">
      <c r="A150" s="19" t="str">
        <f t="shared" si="26"/>
        <v/>
      </c>
      <c r="B150" s="20" t="str">
        <f t="shared" si="27"/>
        <v/>
      </c>
      <c r="C150" s="23" t="str">
        <f t="shared" si="28"/>
        <v/>
      </c>
      <c r="D150" s="22"/>
      <c r="E150" s="24"/>
      <c r="F150" s="214" t="str">
        <f t="shared" si="33"/>
        <v/>
      </c>
      <c r="G150" s="214" t="str">
        <f t="shared" si="34"/>
        <v/>
      </c>
      <c r="H150" s="214" t="str">
        <f t="shared" si="35"/>
        <v/>
      </c>
      <c r="I150" s="13"/>
      <c r="J150" s="11" t="str">
        <f t="shared" si="36"/>
        <v/>
      </c>
      <c r="K150" s="11" t="str">
        <f t="shared" si="37"/>
        <v/>
      </c>
      <c r="L150" s="2" t="str">
        <f t="shared" si="38"/>
        <v/>
      </c>
      <c r="M150" s="2" t="str">
        <f t="shared" si="29"/>
        <v/>
      </c>
      <c r="N150" s="92"/>
      <c r="O150" s="2" t="str">
        <f t="shared" si="30"/>
        <v/>
      </c>
      <c r="P150" s="31">
        <f t="shared" si="31"/>
        <v>134</v>
      </c>
      <c r="Q150" s="31" t="str">
        <f t="shared" si="32"/>
        <v/>
      </c>
      <c r="R150" s="180"/>
      <c r="S150" s="181"/>
      <c r="T150" s="182"/>
      <c r="U150" s="183"/>
      <c r="V150" s="185"/>
    </row>
    <row r="151" spans="1:22" x14ac:dyDescent="0.2">
      <c r="A151" s="19" t="str">
        <f t="shared" si="26"/>
        <v/>
      </c>
      <c r="B151" s="20" t="str">
        <f t="shared" si="27"/>
        <v/>
      </c>
      <c r="C151" s="23" t="str">
        <f t="shared" si="28"/>
        <v/>
      </c>
      <c r="D151" s="22"/>
      <c r="E151" s="24"/>
      <c r="F151" s="214" t="str">
        <f t="shared" si="33"/>
        <v/>
      </c>
      <c r="G151" s="214" t="str">
        <f t="shared" si="34"/>
        <v/>
      </c>
      <c r="H151" s="214" t="str">
        <f t="shared" si="35"/>
        <v/>
      </c>
      <c r="I151" s="13"/>
      <c r="J151" s="11" t="str">
        <f t="shared" si="36"/>
        <v/>
      </c>
      <c r="K151" s="11" t="str">
        <f t="shared" si="37"/>
        <v/>
      </c>
      <c r="L151" s="2" t="str">
        <f t="shared" si="38"/>
        <v/>
      </c>
      <c r="M151" s="2" t="str">
        <f t="shared" si="29"/>
        <v/>
      </c>
      <c r="N151" s="92"/>
      <c r="O151" s="2" t="str">
        <f t="shared" si="30"/>
        <v/>
      </c>
      <c r="P151" s="31">
        <f t="shared" si="31"/>
        <v>135</v>
      </c>
      <c r="Q151" s="31" t="str">
        <f t="shared" si="32"/>
        <v/>
      </c>
      <c r="R151" s="180"/>
      <c r="S151" s="181"/>
      <c r="T151" s="182"/>
      <c r="U151" s="183"/>
      <c r="V151" s="185"/>
    </row>
    <row r="152" spans="1:22" x14ac:dyDescent="0.2">
      <c r="A152" s="19" t="str">
        <f t="shared" si="26"/>
        <v/>
      </c>
      <c r="B152" s="20" t="str">
        <f t="shared" si="27"/>
        <v/>
      </c>
      <c r="C152" s="23" t="str">
        <f t="shared" si="28"/>
        <v/>
      </c>
      <c r="D152" s="22"/>
      <c r="E152" s="24"/>
      <c r="F152" s="214" t="str">
        <f t="shared" si="33"/>
        <v/>
      </c>
      <c r="G152" s="214" t="str">
        <f t="shared" si="34"/>
        <v/>
      </c>
      <c r="H152" s="214" t="str">
        <f t="shared" si="35"/>
        <v/>
      </c>
      <c r="I152" s="13"/>
      <c r="J152" s="11" t="str">
        <f t="shared" si="36"/>
        <v/>
      </c>
      <c r="K152" s="11" t="str">
        <f t="shared" si="37"/>
        <v/>
      </c>
      <c r="L152" s="2" t="str">
        <f t="shared" si="38"/>
        <v/>
      </c>
      <c r="M152" s="2" t="str">
        <f t="shared" si="29"/>
        <v/>
      </c>
      <c r="N152" s="92"/>
      <c r="O152" s="2" t="str">
        <f t="shared" si="30"/>
        <v/>
      </c>
      <c r="P152" s="31">
        <f t="shared" si="31"/>
        <v>136</v>
      </c>
      <c r="Q152" s="31" t="str">
        <f t="shared" si="32"/>
        <v/>
      </c>
      <c r="R152" s="180"/>
      <c r="S152" s="181"/>
      <c r="T152" s="182"/>
      <c r="U152" s="183"/>
      <c r="V152" s="185"/>
    </row>
    <row r="153" spans="1:22" x14ac:dyDescent="0.2">
      <c r="A153" s="19" t="str">
        <f t="shared" si="26"/>
        <v/>
      </c>
      <c r="B153" s="20" t="str">
        <f t="shared" si="27"/>
        <v/>
      </c>
      <c r="C153" s="23" t="str">
        <f t="shared" si="28"/>
        <v/>
      </c>
      <c r="D153" s="22"/>
      <c r="E153" s="24"/>
      <c r="F153" s="214" t="str">
        <f t="shared" si="33"/>
        <v/>
      </c>
      <c r="G153" s="214" t="str">
        <f t="shared" si="34"/>
        <v/>
      </c>
      <c r="H153" s="214" t="str">
        <f t="shared" si="35"/>
        <v/>
      </c>
      <c r="I153" s="13"/>
      <c r="J153" s="11" t="str">
        <f t="shared" si="36"/>
        <v/>
      </c>
      <c r="K153" s="11" t="str">
        <f t="shared" si="37"/>
        <v/>
      </c>
      <c r="L153" s="2" t="str">
        <f t="shared" si="38"/>
        <v/>
      </c>
      <c r="M153" s="2" t="str">
        <f t="shared" si="29"/>
        <v/>
      </c>
      <c r="N153" s="92"/>
      <c r="O153" s="2" t="str">
        <f t="shared" si="30"/>
        <v/>
      </c>
      <c r="P153" s="31">
        <f t="shared" si="31"/>
        <v>137</v>
      </c>
      <c r="Q153" s="31" t="str">
        <f t="shared" si="32"/>
        <v/>
      </c>
      <c r="R153" s="180"/>
      <c r="S153" s="181"/>
      <c r="T153" s="182"/>
      <c r="U153" s="183"/>
      <c r="V153" s="185"/>
    </row>
    <row r="154" spans="1:22" x14ac:dyDescent="0.2">
      <c r="A154" s="19" t="str">
        <f t="shared" si="26"/>
        <v/>
      </c>
      <c r="B154" s="20" t="str">
        <f t="shared" si="27"/>
        <v/>
      </c>
      <c r="C154" s="23" t="str">
        <f t="shared" si="28"/>
        <v/>
      </c>
      <c r="D154" s="22"/>
      <c r="E154" s="24"/>
      <c r="F154" s="214" t="str">
        <f t="shared" si="33"/>
        <v/>
      </c>
      <c r="G154" s="214" t="str">
        <f t="shared" si="34"/>
        <v/>
      </c>
      <c r="H154" s="214" t="str">
        <f t="shared" si="35"/>
        <v/>
      </c>
      <c r="I154" s="13"/>
      <c r="J154" s="11" t="str">
        <f t="shared" si="36"/>
        <v/>
      </c>
      <c r="K154" s="11" t="str">
        <f t="shared" si="37"/>
        <v/>
      </c>
      <c r="L154" s="2" t="str">
        <f t="shared" si="38"/>
        <v/>
      </c>
      <c r="M154" s="2" t="str">
        <f t="shared" si="29"/>
        <v/>
      </c>
      <c r="N154" s="92"/>
      <c r="O154" s="2" t="str">
        <f t="shared" si="30"/>
        <v/>
      </c>
      <c r="P154" s="31">
        <f t="shared" si="31"/>
        <v>138</v>
      </c>
      <c r="Q154" s="31" t="str">
        <f t="shared" si="32"/>
        <v/>
      </c>
      <c r="R154" s="180"/>
      <c r="S154" s="181"/>
      <c r="T154" s="182"/>
      <c r="U154" s="183"/>
      <c r="V154" s="185"/>
    </row>
    <row r="155" spans="1:22" x14ac:dyDescent="0.2">
      <c r="A155" s="19" t="str">
        <f t="shared" si="26"/>
        <v/>
      </c>
      <c r="B155" s="20" t="str">
        <f t="shared" si="27"/>
        <v/>
      </c>
      <c r="C155" s="23" t="str">
        <f t="shared" si="28"/>
        <v/>
      </c>
      <c r="D155" s="22"/>
      <c r="E155" s="24"/>
      <c r="F155" s="214" t="str">
        <f t="shared" si="33"/>
        <v/>
      </c>
      <c r="G155" s="214" t="str">
        <f t="shared" si="34"/>
        <v/>
      </c>
      <c r="H155" s="214" t="str">
        <f t="shared" si="35"/>
        <v/>
      </c>
      <c r="I155" s="13"/>
      <c r="J155" s="11" t="str">
        <f t="shared" si="36"/>
        <v/>
      </c>
      <c r="K155" s="11" t="str">
        <f t="shared" si="37"/>
        <v/>
      </c>
      <c r="L155" s="2" t="str">
        <f t="shared" si="38"/>
        <v/>
      </c>
      <c r="M155" s="2" t="str">
        <f t="shared" si="29"/>
        <v/>
      </c>
      <c r="N155" s="92"/>
      <c r="O155" s="2" t="str">
        <f t="shared" si="30"/>
        <v/>
      </c>
      <c r="P155" s="31">
        <f t="shared" si="31"/>
        <v>139</v>
      </c>
      <c r="Q155" s="31" t="str">
        <f t="shared" si="32"/>
        <v/>
      </c>
      <c r="R155" s="180"/>
      <c r="S155" s="181"/>
      <c r="T155" s="182"/>
      <c r="U155" s="183"/>
      <c r="V155" s="185"/>
    </row>
    <row r="156" spans="1:22" x14ac:dyDescent="0.2">
      <c r="A156" s="19" t="str">
        <f t="shared" si="26"/>
        <v/>
      </c>
      <c r="B156" s="20" t="str">
        <f t="shared" si="27"/>
        <v/>
      </c>
      <c r="C156" s="23" t="str">
        <f t="shared" si="28"/>
        <v/>
      </c>
      <c r="D156" s="22"/>
      <c r="E156" s="24"/>
      <c r="F156" s="214" t="str">
        <f t="shared" si="33"/>
        <v/>
      </c>
      <c r="G156" s="214" t="str">
        <f t="shared" si="34"/>
        <v/>
      </c>
      <c r="H156" s="214" t="str">
        <f t="shared" si="35"/>
        <v/>
      </c>
      <c r="I156" s="13"/>
      <c r="J156" s="11" t="str">
        <f t="shared" si="36"/>
        <v/>
      </c>
      <c r="K156" s="11" t="str">
        <f t="shared" si="37"/>
        <v/>
      </c>
      <c r="L156" s="2" t="str">
        <f t="shared" si="38"/>
        <v/>
      </c>
      <c r="M156" s="2" t="str">
        <f t="shared" si="29"/>
        <v/>
      </c>
      <c r="N156" s="92"/>
      <c r="O156" s="2" t="str">
        <f t="shared" si="30"/>
        <v/>
      </c>
      <c r="P156" s="31">
        <f t="shared" si="31"/>
        <v>140</v>
      </c>
      <c r="Q156" s="31" t="str">
        <f t="shared" si="32"/>
        <v/>
      </c>
      <c r="R156" s="180"/>
      <c r="S156" s="181"/>
      <c r="T156" s="182"/>
      <c r="U156" s="183"/>
      <c r="V156" s="185"/>
    </row>
    <row r="157" spans="1:22" x14ac:dyDescent="0.2">
      <c r="A157" s="19" t="str">
        <f t="shared" si="26"/>
        <v/>
      </c>
      <c r="B157" s="20" t="str">
        <f t="shared" si="27"/>
        <v/>
      </c>
      <c r="C157" s="23" t="str">
        <f t="shared" si="28"/>
        <v/>
      </c>
      <c r="D157" s="22"/>
      <c r="E157" s="24"/>
      <c r="F157" s="214" t="str">
        <f t="shared" si="33"/>
        <v/>
      </c>
      <c r="G157" s="214" t="str">
        <f t="shared" si="34"/>
        <v/>
      </c>
      <c r="H157" s="214" t="str">
        <f t="shared" si="35"/>
        <v/>
      </c>
      <c r="I157" s="13"/>
      <c r="J157" s="11" t="str">
        <f t="shared" si="36"/>
        <v/>
      </c>
      <c r="K157" s="11" t="str">
        <f t="shared" si="37"/>
        <v/>
      </c>
      <c r="L157" s="2" t="str">
        <f t="shared" si="38"/>
        <v/>
      </c>
      <c r="M157" s="2" t="str">
        <f t="shared" si="29"/>
        <v/>
      </c>
      <c r="N157" s="92"/>
      <c r="O157" s="2" t="str">
        <f t="shared" si="30"/>
        <v/>
      </c>
      <c r="P157" s="31">
        <f t="shared" si="31"/>
        <v>141</v>
      </c>
      <c r="Q157" s="31" t="str">
        <f t="shared" si="32"/>
        <v/>
      </c>
      <c r="R157" s="180"/>
      <c r="S157" s="181"/>
      <c r="T157" s="182"/>
      <c r="U157" s="183"/>
      <c r="V157" s="185"/>
    </row>
    <row r="158" spans="1:22" x14ac:dyDescent="0.2">
      <c r="A158" s="19" t="str">
        <f t="shared" si="26"/>
        <v/>
      </c>
      <c r="B158" s="20" t="str">
        <f t="shared" si="27"/>
        <v/>
      </c>
      <c r="C158" s="23" t="str">
        <f t="shared" si="28"/>
        <v/>
      </c>
      <c r="D158" s="22"/>
      <c r="E158" s="24"/>
      <c r="F158" s="214" t="str">
        <f t="shared" si="33"/>
        <v/>
      </c>
      <c r="G158" s="214" t="str">
        <f t="shared" si="34"/>
        <v/>
      </c>
      <c r="H158" s="214" t="str">
        <f t="shared" si="35"/>
        <v/>
      </c>
      <c r="I158" s="13"/>
      <c r="J158" s="11" t="str">
        <f t="shared" si="36"/>
        <v/>
      </c>
      <c r="K158" s="11" t="str">
        <f t="shared" si="37"/>
        <v/>
      </c>
      <c r="L158" s="2" t="str">
        <f t="shared" si="38"/>
        <v/>
      </c>
      <c r="M158" s="2" t="str">
        <f t="shared" si="29"/>
        <v/>
      </c>
      <c r="N158" s="92"/>
      <c r="O158" s="2" t="str">
        <f t="shared" si="30"/>
        <v/>
      </c>
      <c r="P158" s="31">
        <f t="shared" si="31"/>
        <v>142</v>
      </c>
      <c r="Q158" s="31" t="str">
        <f t="shared" si="32"/>
        <v/>
      </c>
      <c r="R158" s="180"/>
      <c r="S158" s="181"/>
      <c r="T158" s="182"/>
      <c r="U158" s="183"/>
      <c r="V158" s="185"/>
    </row>
    <row r="159" spans="1:22" x14ac:dyDescent="0.2">
      <c r="A159" s="19" t="str">
        <f t="shared" si="26"/>
        <v/>
      </c>
      <c r="B159" s="20" t="str">
        <f t="shared" si="27"/>
        <v/>
      </c>
      <c r="C159" s="23" t="str">
        <f t="shared" si="28"/>
        <v/>
      </c>
      <c r="D159" s="22"/>
      <c r="E159" s="24"/>
      <c r="F159" s="214" t="str">
        <f t="shared" si="33"/>
        <v/>
      </c>
      <c r="G159" s="214" t="str">
        <f t="shared" si="34"/>
        <v/>
      </c>
      <c r="H159" s="214" t="str">
        <f t="shared" si="35"/>
        <v/>
      </c>
      <c r="I159" s="13"/>
      <c r="J159" s="11" t="str">
        <f t="shared" si="36"/>
        <v/>
      </c>
      <c r="K159" s="11" t="str">
        <f t="shared" si="37"/>
        <v/>
      </c>
      <c r="L159" s="2" t="str">
        <f t="shared" si="38"/>
        <v/>
      </c>
      <c r="M159" s="2" t="str">
        <f t="shared" si="29"/>
        <v/>
      </c>
      <c r="N159" s="92"/>
      <c r="O159" s="2" t="str">
        <f t="shared" si="30"/>
        <v/>
      </c>
      <c r="P159" s="31">
        <f t="shared" si="31"/>
        <v>143</v>
      </c>
      <c r="Q159" s="31" t="str">
        <f t="shared" si="32"/>
        <v/>
      </c>
      <c r="R159" s="180"/>
      <c r="S159" s="181"/>
      <c r="T159" s="182"/>
      <c r="U159" s="183"/>
      <c r="V159" s="185"/>
    </row>
    <row r="160" spans="1:22" x14ac:dyDescent="0.2">
      <c r="A160" s="19" t="str">
        <f t="shared" si="26"/>
        <v/>
      </c>
      <c r="B160" s="20" t="str">
        <f t="shared" si="27"/>
        <v/>
      </c>
      <c r="C160" s="23" t="str">
        <f t="shared" si="28"/>
        <v/>
      </c>
      <c r="D160" s="22"/>
      <c r="E160" s="24"/>
      <c r="F160" s="214" t="str">
        <f t="shared" si="33"/>
        <v/>
      </c>
      <c r="G160" s="214" t="str">
        <f t="shared" si="34"/>
        <v/>
      </c>
      <c r="H160" s="214" t="str">
        <f t="shared" si="35"/>
        <v/>
      </c>
      <c r="I160" s="13"/>
      <c r="J160" s="11" t="str">
        <f t="shared" si="36"/>
        <v/>
      </c>
      <c r="K160" s="11" t="str">
        <f t="shared" si="37"/>
        <v/>
      </c>
      <c r="L160" s="2" t="str">
        <f t="shared" si="38"/>
        <v/>
      </c>
      <c r="M160" s="2" t="str">
        <f t="shared" si="29"/>
        <v/>
      </c>
      <c r="N160" s="92"/>
      <c r="O160" s="2" t="str">
        <f t="shared" si="30"/>
        <v/>
      </c>
      <c r="P160" s="31">
        <f t="shared" si="31"/>
        <v>144</v>
      </c>
      <c r="Q160" s="31" t="str">
        <f t="shared" si="32"/>
        <v/>
      </c>
      <c r="R160" s="180"/>
      <c r="S160" s="181"/>
      <c r="T160" s="182"/>
      <c r="U160" s="183"/>
      <c r="V160" s="185"/>
    </row>
    <row r="161" spans="1:22" x14ac:dyDescent="0.2">
      <c r="A161" s="19" t="str">
        <f t="shared" si="26"/>
        <v/>
      </c>
      <c r="B161" s="20" t="str">
        <f t="shared" si="27"/>
        <v/>
      </c>
      <c r="C161" s="23" t="str">
        <f t="shared" si="28"/>
        <v/>
      </c>
      <c r="D161" s="22"/>
      <c r="E161" s="24"/>
      <c r="F161" s="214" t="str">
        <f t="shared" si="33"/>
        <v/>
      </c>
      <c r="G161" s="214" t="str">
        <f t="shared" si="34"/>
        <v/>
      </c>
      <c r="H161" s="214" t="str">
        <f t="shared" si="35"/>
        <v/>
      </c>
      <c r="I161" s="13"/>
      <c r="J161" s="11" t="str">
        <f t="shared" si="36"/>
        <v/>
      </c>
      <c r="K161" s="11" t="str">
        <f t="shared" si="37"/>
        <v/>
      </c>
      <c r="L161" s="2" t="str">
        <f t="shared" si="38"/>
        <v/>
      </c>
      <c r="M161" s="2" t="str">
        <f t="shared" si="29"/>
        <v/>
      </c>
      <c r="N161" s="92"/>
      <c r="O161" s="2" t="str">
        <f t="shared" si="30"/>
        <v/>
      </c>
      <c r="P161" s="31">
        <f t="shared" si="31"/>
        <v>145</v>
      </c>
      <c r="Q161" s="31" t="str">
        <f t="shared" si="32"/>
        <v/>
      </c>
      <c r="R161" s="180"/>
      <c r="S161" s="181"/>
      <c r="T161" s="182"/>
      <c r="U161" s="183"/>
      <c r="V161" s="185"/>
    </row>
    <row r="162" spans="1:22" x14ac:dyDescent="0.2">
      <c r="A162" s="19" t="str">
        <f t="shared" si="26"/>
        <v/>
      </c>
      <c r="B162" s="20" t="str">
        <f t="shared" si="27"/>
        <v/>
      </c>
      <c r="C162" s="23" t="str">
        <f t="shared" si="28"/>
        <v/>
      </c>
      <c r="D162" s="22"/>
      <c r="E162" s="24"/>
      <c r="F162" s="214" t="str">
        <f t="shared" si="33"/>
        <v/>
      </c>
      <c r="G162" s="214" t="str">
        <f t="shared" si="34"/>
        <v/>
      </c>
      <c r="H162" s="214" t="str">
        <f t="shared" si="35"/>
        <v/>
      </c>
      <c r="I162" s="13"/>
      <c r="J162" s="11" t="str">
        <f t="shared" si="36"/>
        <v/>
      </c>
      <c r="K162" s="11" t="str">
        <f t="shared" si="37"/>
        <v/>
      </c>
      <c r="L162" s="2" t="str">
        <f t="shared" si="38"/>
        <v/>
      </c>
      <c r="M162" s="2" t="str">
        <f t="shared" si="29"/>
        <v/>
      </c>
      <c r="N162" s="92"/>
      <c r="O162" s="2" t="str">
        <f t="shared" si="30"/>
        <v/>
      </c>
      <c r="P162" s="31">
        <f t="shared" si="31"/>
        <v>146</v>
      </c>
      <c r="Q162" s="31" t="str">
        <f t="shared" si="32"/>
        <v/>
      </c>
      <c r="R162" s="180"/>
      <c r="S162" s="181"/>
      <c r="T162" s="182"/>
      <c r="U162" s="183"/>
      <c r="V162" s="185"/>
    </row>
    <row r="163" spans="1:22" x14ac:dyDescent="0.2">
      <c r="A163" s="19" t="str">
        <f t="shared" si="26"/>
        <v/>
      </c>
      <c r="B163" s="20" t="str">
        <f t="shared" si="27"/>
        <v/>
      </c>
      <c r="C163" s="23" t="str">
        <f t="shared" si="28"/>
        <v/>
      </c>
      <c r="D163" s="22"/>
      <c r="E163" s="24"/>
      <c r="F163" s="214" t="str">
        <f t="shared" si="33"/>
        <v/>
      </c>
      <c r="G163" s="214" t="str">
        <f t="shared" si="34"/>
        <v/>
      </c>
      <c r="H163" s="214" t="str">
        <f t="shared" si="35"/>
        <v/>
      </c>
      <c r="I163" s="13"/>
      <c r="J163" s="11" t="str">
        <f t="shared" si="36"/>
        <v/>
      </c>
      <c r="K163" s="11" t="str">
        <f t="shared" si="37"/>
        <v/>
      </c>
      <c r="L163" s="2" t="str">
        <f t="shared" si="38"/>
        <v/>
      </c>
      <c r="M163" s="2" t="str">
        <f t="shared" si="29"/>
        <v/>
      </c>
      <c r="N163" s="92"/>
      <c r="O163" s="2" t="str">
        <f t="shared" si="30"/>
        <v/>
      </c>
      <c r="P163" s="31">
        <f t="shared" si="31"/>
        <v>147</v>
      </c>
      <c r="Q163" s="31" t="str">
        <f t="shared" si="32"/>
        <v/>
      </c>
      <c r="R163" s="180"/>
      <c r="S163" s="181"/>
      <c r="T163" s="182"/>
      <c r="U163" s="183"/>
      <c r="V163" s="185"/>
    </row>
    <row r="164" spans="1:22" x14ac:dyDescent="0.2">
      <c r="A164" s="19" t="str">
        <f t="shared" si="26"/>
        <v/>
      </c>
      <c r="B164" s="20" t="str">
        <f t="shared" si="27"/>
        <v/>
      </c>
      <c r="C164" s="23" t="str">
        <f t="shared" si="28"/>
        <v/>
      </c>
      <c r="D164" s="22"/>
      <c r="E164" s="24"/>
      <c r="F164" s="214" t="str">
        <f t="shared" si="33"/>
        <v/>
      </c>
      <c r="G164" s="214" t="str">
        <f t="shared" si="34"/>
        <v/>
      </c>
      <c r="H164" s="214" t="str">
        <f t="shared" si="35"/>
        <v/>
      </c>
      <c r="I164" s="13"/>
      <c r="J164" s="11" t="str">
        <f t="shared" si="36"/>
        <v/>
      </c>
      <c r="K164" s="11" t="str">
        <f t="shared" si="37"/>
        <v/>
      </c>
      <c r="L164" s="2" t="str">
        <f t="shared" si="38"/>
        <v/>
      </c>
      <c r="M164" s="2" t="str">
        <f t="shared" si="29"/>
        <v/>
      </c>
      <c r="N164" s="92"/>
      <c r="O164" s="2" t="str">
        <f t="shared" si="30"/>
        <v/>
      </c>
      <c r="P164" s="31">
        <f t="shared" si="31"/>
        <v>148</v>
      </c>
      <c r="Q164" s="31" t="str">
        <f t="shared" si="32"/>
        <v/>
      </c>
      <c r="R164" s="180"/>
      <c r="S164" s="181"/>
      <c r="T164" s="182"/>
      <c r="U164" s="183"/>
      <c r="V164" s="185"/>
    </row>
    <row r="165" spans="1:22" x14ac:dyDescent="0.2">
      <c r="A165" s="19" t="str">
        <f t="shared" si="26"/>
        <v/>
      </c>
      <c r="B165" s="20" t="str">
        <f t="shared" si="27"/>
        <v/>
      </c>
      <c r="C165" s="23" t="str">
        <f t="shared" si="28"/>
        <v/>
      </c>
      <c r="D165" s="22"/>
      <c r="E165" s="24"/>
      <c r="F165" s="214" t="str">
        <f t="shared" si="33"/>
        <v/>
      </c>
      <c r="G165" s="214" t="str">
        <f t="shared" si="34"/>
        <v/>
      </c>
      <c r="H165" s="214" t="str">
        <f t="shared" si="35"/>
        <v/>
      </c>
      <c r="I165" s="13"/>
      <c r="J165" s="11" t="str">
        <f t="shared" si="36"/>
        <v/>
      </c>
      <c r="K165" s="11" t="str">
        <f t="shared" si="37"/>
        <v/>
      </c>
      <c r="L165" s="2" t="str">
        <f t="shared" si="38"/>
        <v/>
      </c>
      <c r="M165" s="2" t="str">
        <f t="shared" si="29"/>
        <v/>
      </c>
      <c r="N165" s="92"/>
      <c r="O165" s="2" t="str">
        <f t="shared" si="30"/>
        <v/>
      </c>
      <c r="P165" s="31">
        <f t="shared" si="31"/>
        <v>149</v>
      </c>
      <c r="Q165" s="31" t="str">
        <f t="shared" si="32"/>
        <v/>
      </c>
      <c r="R165" s="180"/>
      <c r="S165" s="181"/>
      <c r="T165" s="182"/>
      <c r="U165" s="183"/>
      <c r="V165" s="185"/>
    </row>
    <row r="166" spans="1:22" x14ac:dyDescent="0.2">
      <c r="A166" s="19" t="str">
        <f t="shared" si="26"/>
        <v/>
      </c>
      <c r="B166" s="20" t="str">
        <f t="shared" si="27"/>
        <v/>
      </c>
      <c r="C166" s="23" t="str">
        <f t="shared" si="28"/>
        <v/>
      </c>
      <c r="D166" s="22"/>
      <c r="E166" s="24"/>
      <c r="F166" s="214" t="str">
        <f t="shared" si="33"/>
        <v/>
      </c>
      <c r="G166" s="214" t="str">
        <f t="shared" si="34"/>
        <v/>
      </c>
      <c r="H166" s="214" t="str">
        <f t="shared" si="35"/>
        <v/>
      </c>
      <c r="I166" s="13"/>
      <c r="J166" s="11" t="str">
        <f t="shared" si="36"/>
        <v/>
      </c>
      <c r="K166" s="11" t="str">
        <f t="shared" si="37"/>
        <v/>
      </c>
      <c r="L166" s="2" t="str">
        <f t="shared" si="38"/>
        <v/>
      </c>
      <c r="M166" s="2" t="str">
        <f t="shared" si="29"/>
        <v/>
      </c>
      <c r="N166" s="92"/>
      <c r="O166" s="2" t="str">
        <f t="shared" si="30"/>
        <v/>
      </c>
      <c r="P166" s="31">
        <f t="shared" si="31"/>
        <v>150</v>
      </c>
      <c r="Q166" s="31" t="str">
        <f t="shared" si="32"/>
        <v/>
      </c>
      <c r="R166" s="180"/>
      <c r="S166" s="181"/>
      <c r="T166" s="182"/>
      <c r="U166" s="183"/>
      <c r="V166" s="185"/>
    </row>
    <row r="167" spans="1:22" x14ac:dyDescent="0.2">
      <c r="A167" s="19" t="str">
        <f t="shared" si="26"/>
        <v/>
      </c>
      <c r="B167" s="20" t="str">
        <f t="shared" si="27"/>
        <v/>
      </c>
      <c r="C167" s="23" t="str">
        <f t="shared" si="28"/>
        <v/>
      </c>
      <c r="D167" s="22"/>
      <c r="E167" s="24"/>
      <c r="F167" s="214" t="str">
        <f t="shared" si="33"/>
        <v/>
      </c>
      <c r="G167" s="214" t="str">
        <f t="shared" si="34"/>
        <v/>
      </c>
      <c r="H167" s="214" t="str">
        <f t="shared" si="35"/>
        <v/>
      </c>
      <c r="I167" s="13"/>
      <c r="J167" s="11" t="str">
        <f t="shared" si="36"/>
        <v/>
      </c>
      <c r="K167" s="11" t="str">
        <f t="shared" si="37"/>
        <v/>
      </c>
      <c r="L167" s="2" t="str">
        <f t="shared" si="38"/>
        <v/>
      </c>
      <c r="M167" s="2" t="str">
        <f t="shared" si="29"/>
        <v/>
      </c>
      <c r="N167" s="92"/>
      <c r="O167" s="2" t="str">
        <f t="shared" si="30"/>
        <v/>
      </c>
      <c r="P167" s="31">
        <f t="shared" si="31"/>
        <v>151</v>
      </c>
      <c r="Q167" s="31" t="str">
        <f t="shared" si="32"/>
        <v/>
      </c>
      <c r="R167" s="180"/>
      <c r="S167" s="181"/>
      <c r="T167" s="182"/>
      <c r="U167" s="183"/>
      <c r="V167" s="185"/>
    </row>
    <row r="168" spans="1:22" x14ac:dyDescent="0.2">
      <c r="A168" s="19" t="str">
        <f t="shared" si="26"/>
        <v/>
      </c>
      <c r="B168" s="20" t="str">
        <f t="shared" si="27"/>
        <v/>
      </c>
      <c r="C168" s="23" t="str">
        <f t="shared" si="28"/>
        <v/>
      </c>
      <c r="D168" s="22"/>
      <c r="E168" s="24"/>
      <c r="F168" s="214" t="str">
        <f t="shared" si="33"/>
        <v/>
      </c>
      <c r="G168" s="214" t="str">
        <f t="shared" si="34"/>
        <v/>
      </c>
      <c r="H168" s="214" t="str">
        <f t="shared" si="35"/>
        <v/>
      </c>
      <c r="I168" s="13"/>
      <c r="J168" s="11" t="str">
        <f t="shared" si="36"/>
        <v/>
      </c>
      <c r="K168" s="11" t="str">
        <f t="shared" si="37"/>
        <v/>
      </c>
      <c r="L168" s="2" t="str">
        <f t="shared" si="38"/>
        <v/>
      </c>
      <c r="M168" s="2" t="str">
        <f t="shared" si="29"/>
        <v/>
      </c>
      <c r="N168" s="92"/>
      <c r="O168" s="2" t="str">
        <f t="shared" si="30"/>
        <v/>
      </c>
      <c r="P168" s="31">
        <f t="shared" si="31"/>
        <v>152</v>
      </c>
      <c r="Q168" s="31" t="str">
        <f t="shared" si="32"/>
        <v/>
      </c>
      <c r="R168" s="180"/>
      <c r="S168" s="181"/>
      <c r="T168" s="182"/>
      <c r="U168" s="183"/>
      <c r="V168" s="185"/>
    </row>
    <row r="169" spans="1:22" x14ac:dyDescent="0.2">
      <c r="A169" s="19" t="str">
        <f t="shared" si="26"/>
        <v/>
      </c>
      <c r="B169" s="20" t="str">
        <f t="shared" si="27"/>
        <v/>
      </c>
      <c r="C169" s="23" t="str">
        <f t="shared" si="28"/>
        <v/>
      </c>
      <c r="D169" s="22"/>
      <c r="E169" s="24"/>
      <c r="F169" s="214" t="str">
        <f t="shared" si="33"/>
        <v/>
      </c>
      <c r="G169" s="214" t="str">
        <f t="shared" si="34"/>
        <v/>
      </c>
      <c r="H169" s="214" t="str">
        <f t="shared" si="35"/>
        <v/>
      </c>
      <c r="I169" s="13"/>
      <c r="J169" s="11" t="str">
        <f t="shared" si="36"/>
        <v/>
      </c>
      <c r="K169" s="11" t="str">
        <f t="shared" si="37"/>
        <v/>
      </c>
      <c r="L169" s="2" t="str">
        <f t="shared" si="38"/>
        <v/>
      </c>
      <c r="M169" s="2" t="str">
        <f t="shared" si="29"/>
        <v/>
      </c>
      <c r="N169" s="92"/>
      <c r="O169" s="2" t="str">
        <f t="shared" si="30"/>
        <v/>
      </c>
      <c r="P169" s="31">
        <f t="shared" si="31"/>
        <v>153</v>
      </c>
      <c r="Q169" s="31" t="str">
        <f t="shared" si="32"/>
        <v/>
      </c>
      <c r="R169" s="180"/>
      <c r="S169" s="181"/>
      <c r="T169" s="182"/>
      <c r="U169" s="183"/>
      <c r="V169" s="185"/>
    </row>
    <row r="170" spans="1:22" x14ac:dyDescent="0.2">
      <c r="A170" s="19" t="str">
        <f t="shared" si="26"/>
        <v/>
      </c>
      <c r="B170" s="20" t="str">
        <f t="shared" si="27"/>
        <v/>
      </c>
      <c r="C170" s="23" t="str">
        <f t="shared" si="28"/>
        <v/>
      </c>
      <c r="D170" s="22"/>
      <c r="E170" s="24"/>
      <c r="F170" s="214" t="str">
        <f t="shared" si="33"/>
        <v/>
      </c>
      <c r="G170" s="214" t="str">
        <f t="shared" si="34"/>
        <v/>
      </c>
      <c r="H170" s="214" t="str">
        <f t="shared" si="35"/>
        <v/>
      </c>
      <c r="I170" s="13"/>
      <c r="J170" s="11" t="str">
        <f t="shared" si="36"/>
        <v/>
      </c>
      <c r="K170" s="11" t="str">
        <f t="shared" si="37"/>
        <v/>
      </c>
      <c r="L170" s="2" t="str">
        <f t="shared" si="38"/>
        <v/>
      </c>
      <c r="M170" s="2" t="str">
        <f t="shared" si="29"/>
        <v/>
      </c>
      <c r="N170" s="92"/>
      <c r="O170" s="2" t="str">
        <f t="shared" si="30"/>
        <v/>
      </c>
      <c r="P170" s="31">
        <f t="shared" si="31"/>
        <v>154</v>
      </c>
      <c r="Q170" s="31" t="str">
        <f t="shared" si="32"/>
        <v/>
      </c>
      <c r="R170" s="180"/>
      <c r="S170" s="181"/>
      <c r="T170" s="182"/>
      <c r="U170" s="183"/>
      <c r="V170" s="185"/>
    </row>
    <row r="171" spans="1:22" x14ac:dyDescent="0.2">
      <c r="A171" s="19" t="str">
        <f t="shared" si="26"/>
        <v/>
      </c>
      <c r="B171" s="20" t="str">
        <f t="shared" si="27"/>
        <v/>
      </c>
      <c r="C171" s="23" t="str">
        <f t="shared" si="28"/>
        <v/>
      </c>
      <c r="D171" s="22"/>
      <c r="E171" s="24"/>
      <c r="F171" s="214" t="str">
        <f t="shared" si="33"/>
        <v/>
      </c>
      <c r="G171" s="214" t="str">
        <f t="shared" si="34"/>
        <v/>
      </c>
      <c r="H171" s="214" t="str">
        <f t="shared" si="35"/>
        <v/>
      </c>
      <c r="I171" s="13"/>
      <c r="J171" s="11" t="str">
        <f t="shared" si="36"/>
        <v/>
      </c>
      <c r="K171" s="11" t="str">
        <f t="shared" si="37"/>
        <v/>
      </c>
      <c r="L171" s="2" t="str">
        <f t="shared" si="38"/>
        <v/>
      </c>
      <c r="M171" s="2" t="str">
        <f t="shared" si="29"/>
        <v/>
      </c>
      <c r="N171" s="92"/>
      <c r="O171" s="2" t="str">
        <f t="shared" si="30"/>
        <v/>
      </c>
      <c r="P171" s="31">
        <f t="shared" si="31"/>
        <v>155</v>
      </c>
      <c r="Q171" s="31" t="str">
        <f t="shared" si="32"/>
        <v/>
      </c>
      <c r="R171" s="180"/>
      <c r="S171" s="181"/>
      <c r="T171" s="182"/>
      <c r="U171" s="183"/>
      <c r="V171" s="185"/>
    </row>
    <row r="172" spans="1:22" x14ac:dyDescent="0.2">
      <c r="A172" s="19" t="str">
        <f t="shared" si="26"/>
        <v/>
      </c>
      <c r="B172" s="20" t="str">
        <f t="shared" si="27"/>
        <v/>
      </c>
      <c r="C172" s="23" t="str">
        <f t="shared" si="28"/>
        <v/>
      </c>
      <c r="D172" s="22"/>
      <c r="E172" s="24"/>
      <c r="F172" s="214" t="str">
        <f t="shared" si="33"/>
        <v/>
      </c>
      <c r="G172" s="214" t="str">
        <f t="shared" si="34"/>
        <v/>
      </c>
      <c r="H172" s="214" t="str">
        <f t="shared" si="35"/>
        <v/>
      </c>
      <c r="I172" s="13"/>
      <c r="J172" s="11" t="str">
        <f t="shared" si="36"/>
        <v/>
      </c>
      <c r="K172" s="11" t="str">
        <f t="shared" si="37"/>
        <v/>
      </c>
      <c r="L172" s="2" t="str">
        <f t="shared" si="38"/>
        <v/>
      </c>
      <c r="M172" s="2" t="str">
        <f t="shared" si="29"/>
        <v/>
      </c>
      <c r="N172" s="92"/>
      <c r="O172" s="2" t="str">
        <f t="shared" si="30"/>
        <v/>
      </c>
      <c r="P172" s="31">
        <f t="shared" si="31"/>
        <v>156</v>
      </c>
      <c r="Q172" s="31" t="str">
        <f t="shared" si="32"/>
        <v/>
      </c>
      <c r="R172" s="180"/>
      <c r="S172" s="181"/>
      <c r="T172" s="182"/>
      <c r="U172" s="183"/>
      <c r="V172" s="185"/>
    </row>
    <row r="173" spans="1:22" x14ac:dyDescent="0.2">
      <c r="A173" s="19" t="str">
        <f t="shared" si="26"/>
        <v/>
      </c>
      <c r="B173" s="20" t="str">
        <f t="shared" si="27"/>
        <v/>
      </c>
      <c r="C173" s="23" t="str">
        <f t="shared" si="28"/>
        <v/>
      </c>
      <c r="D173" s="22"/>
      <c r="E173" s="24"/>
      <c r="F173" s="214" t="str">
        <f t="shared" si="33"/>
        <v/>
      </c>
      <c r="G173" s="214" t="str">
        <f t="shared" si="34"/>
        <v/>
      </c>
      <c r="H173" s="214" t="str">
        <f t="shared" si="35"/>
        <v/>
      </c>
      <c r="I173" s="13"/>
      <c r="J173" s="11" t="str">
        <f t="shared" si="36"/>
        <v/>
      </c>
      <c r="K173" s="11" t="str">
        <f t="shared" si="37"/>
        <v/>
      </c>
      <c r="L173" s="2" t="str">
        <f t="shared" si="38"/>
        <v/>
      </c>
      <c r="M173" s="2" t="str">
        <f t="shared" si="29"/>
        <v/>
      </c>
      <c r="N173" s="92"/>
      <c r="O173" s="2" t="str">
        <f t="shared" si="30"/>
        <v/>
      </c>
      <c r="P173" s="31">
        <f t="shared" si="31"/>
        <v>157</v>
      </c>
      <c r="Q173" s="31" t="str">
        <f t="shared" si="32"/>
        <v/>
      </c>
      <c r="R173" s="180"/>
      <c r="S173" s="181"/>
      <c r="T173" s="182"/>
      <c r="U173" s="183"/>
      <c r="V173" s="185"/>
    </row>
    <row r="174" spans="1:22" x14ac:dyDescent="0.2">
      <c r="A174" s="19" t="str">
        <f t="shared" si="26"/>
        <v/>
      </c>
      <c r="B174" s="20" t="str">
        <f t="shared" si="27"/>
        <v/>
      </c>
      <c r="C174" s="23" t="str">
        <f t="shared" si="28"/>
        <v/>
      </c>
      <c r="D174" s="22"/>
      <c r="E174" s="24"/>
      <c r="F174" s="214" t="str">
        <f t="shared" si="33"/>
        <v/>
      </c>
      <c r="G174" s="214" t="str">
        <f t="shared" si="34"/>
        <v/>
      </c>
      <c r="H174" s="214" t="str">
        <f t="shared" si="35"/>
        <v/>
      </c>
      <c r="I174" s="13"/>
      <c r="J174" s="11" t="str">
        <f t="shared" si="36"/>
        <v/>
      </c>
      <c r="K174" s="11" t="str">
        <f t="shared" si="37"/>
        <v/>
      </c>
      <c r="L174" s="2" t="str">
        <f t="shared" si="38"/>
        <v/>
      </c>
      <c r="M174" s="2" t="str">
        <f t="shared" si="29"/>
        <v/>
      </c>
      <c r="N174" s="92"/>
      <c r="O174" s="2" t="str">
        <f t="shared" si="30"/>
        <v/>
      </c>
      <c r="P174" s="31">
        <f t="shared" si="31"/>
        <v>158</v>
      </c>
      <c r="Q174" s="31" t="str">
        <f t="shared" si="32"/>
        <v/>
      </c>
      <c r="R174" s="180"/>
      <c r="S174" s="181"/>
      <c r="T174" s="182"/>
      <c r="U174" s="183"/>
      <c r="V174" s="185"/>
    </row>
    <row r="175" spans="1:22" x14ac:dyDescent="0.2">
      <c r="A175" s="19" t="str">
        <f t="shared" si="26"/>
        <v/>
      </c>
      <c r="B175" s="20" t="str">
        <f t="shared" si="27"/>
        <v/>
      </c>
      <c r="C175" s="23" t="str">
        <f t="shared" si="28"/>
        <v/>
      </c>
      <c r="D175" s="22"/>
      <c r="E175" s="24"/>
      <c r="F175" s="214" t="str">
        <f t="shared" si="33"/>
        <v/>
      </c>
      <c r="G175" s="214" t="str">
        <f t="shared" si="34"/>
        <v/>
      </c>
      <c r="H175" s="214" t="str">
        <f t="shared" si="35"/>
        <v/>
      </c>
      <c r="I175" s="13"/>
      <c r="J175" s="11" t="str">
        <f t="shared" si="36"/>
        <v/>
      </c>
      <c r="K175" s="11" t="str">
        <f t="shared" si="37"/>
        <v/>
      </c>
      <c r="L175" s="2" t="str">
        <f t="shared" si="38"/>
        <v/>
      </c>
      <c r="M175" s="2" t="str">
        <f t="shared" si="29"/>
        <v/>
      </c>
      <c r="N175" s="92"/>
      <c r="O175" s="2" t="str">
        <f t="shared" si="30"/>
        <v/>
      </c>
      <c r="P175" s="31">
        <f t="shared" si="31"/>
        <v>159</v>
      </c>
      <c r="Q175" s="31" t="str">
        <f t="shared" si="32"/>
        <v/>
      </c>
      <c r="R175" s="180"/>
      <c r="S175" s="181"/>
      <c r="T175" s="182"/>
      <c r="U175" s="183"/>
      <c r="V175" s="185"/>
    </row>
    <row r="176" spans="1:22" x14ac:dyDescent="0.2">
      <c r="A176" s="19" t="str">
        <f t="shared" si="26"/>
        <v/>
      </c>
      <c r="B176" s="20" t="str">
        <f t="shared" si="27"/>
        <v/>
      </c>
      <c r="C176" s="23" t="str">
        <f t="shared" si="28"/>
        <v/>
      </c>
      <c r="D176" s="22"/>
      <c r="E176" s="24"/>
      <c r="F176" s="214" t="str">
        <f t="shared" si="33"/>
        <v/>
      </c>
      <c r="G176" s="214" t="str">
        <f t="shared" si="34"/>
        <v/>
      </c>
      <c r="H176" s="214" t="str">
        <f t="shared" si="35"/>
        <v/>
      </c>
      <c r="I176" s="13"/>
      <c r="J176" s="11" t="str">
        <f t="shared" si="36"/>
        <v/>
      </c>
      <c r="K176" s="11" t="str">
        <f t="shared" si="37"/>
        <v/>
      </c>
      <c r="L176" s="2" t="str">
        <f t="shared" si="38"/>
        <v/>
      </c>
      <c r="M176" s="2" t="str">
        <f t="shared" si="29"/>
        <v/>
      </c>
      <c r="N176" s="92"/>
      <c r="O176" s="2" t="str">
        <f t="shared" si="30"/>
        <v/>
      </c>
      <c r="P176" s="31">
        <f t="shared" si="31"/>
        <v>160</v>
      </c>
      <c r="Q176" s="31" t="str">
        <f t="shared" si="32"/>
        <v/>
      </c>
      <c r="R176" s="180"/>
      <c r="S176" s="181"/>
      <c r="T176" s="182"/>
      <c r="U176" s="183"/>
      <c r="V176" s="185"/>
    </row>
    <row r="177" spans="1:22" x14ac:dyDescent="0.2">
      <c r="A177" s="19" t="str">
        <f t="shared" si="26"/>
        <v/>
      </c>
      <c r="B177" s="20" t="str">
        <f t="shared" si="27"/>
        <v/>
      </c>
      <c r="C177" s="23" t="str">
        <f t="shared" si="28"/>
        <v/>
      </c>
      <c r="D177" s="22"/>
      <c r="E177" s="24"/>
      <c r="F177" s="214" t="str">
        <f t="shared" si="33"/>
        <v/>
      </c>
      <c r="G177" s="214" t="str">
        <f t="shared" si="34"/>
        <v/>
      </c>
      <c r="H177" s="214" t="str">
        <f t="shared" si="35"/>
        <v/>
      </c>
      <c r="I177" s="13"/>
      <c r="J177" s="11" t="str">
        <f t="shared" si="36"/>
        <v/>
      </c>
      <c r="K177" s="11" t="str">
        <f t="shared" si="37"/>
        <v/>
      </c>
      <c r="L177" s="2" t="str">
        <f t="shared" si="38"/>
        <v/>
      </c>
      <c r="M177" s="2" t="str">
        <f t="shared" si="29"/>
        <v/>
      </c>
      <c r="N177" s="92"/>
      <c r="O177" s="2" t="str">
        <f t="shared" si="30"/>
        <v/>
      </c>
      <c r="P177" s="31">
        <f t="shared" si="31"/>
        <v>161</v>
      </c>
      <c r="Q177" s="31" t="str">
        <f t="shared" si="32"/>
        <v/>
      </c>
      <c r="R177" s="180"/>
      <c r="S177" s="181"/>
      <c r="T177" s="182"/>
      <c r="U177" s="183"/>
      <c r="V177" s="185"/>
    </row>
    <row r="178" spans="1:22" x14ac:dyDescent="0.2">
      <c r="A178" s="19" t="str">
        <f t="shared" si="26"/>
        <v/>
      </c>
      <c r="B178" s="20" t="str">
        <f t="shared" si="27"/>
        <v/>
      </c>
      <c r="C178" s="23" t="str">
        <f t="shared" si="28"/>
        <v/>
      </c>
      <c r="D178" s="22"/>
      <c r="E178" s="24"/>
      <c r="F178" s="214" t="str">
        <f t="shared" si="33"/>
        <v/>
      </c>
      <c r="G178" s="214" t="str">
        <f t="shared" si="34"/>
        <v/>
      </c>
      <c r="H178" s="214" t="str">
        <f t="shared" si="35"/>
        <v/>
      </c>
      <c r="I178" s="13"/>
      <c r="J178" s="11" t="str">
        <f t="shared" si="36"/>
        <v/>
      </c>
      <c r="K178" s="11" t="str">
        <f t="shared" si="37"/>
        <v/>
      </c>
      <c r="L178" s="2" t="str">
        <f t="shared" si="38"/>
        <v/>
      </c>
      <c r="M178" s="2" t="str">
        <f t="shared" si="29"/>
        <v/>
      </c>
      <c r="N178" s="92"/>
      <c r="O178" s="2" t="str">
        <f t="shared" si="30"/>
        <v/>
      </c>
      <c r="P178" s="31">
        <f t="shared" si="31"/>
        <v>162</v>
      </c>
      <c r="Q178" s="31" t="str">
        <f t="shared" si="32"/>
        <v/>
      </c>
      <c r="R178" s="180"/>
      <c r="S178" s="181"/>
      <c r="T178" s="182"/>
      <c r="U178" s="183"/>
      <c r="V178" s="185"/>
    </row>
    <row r="179" spans="1:22" x14ac:dyDescent="0.2">
      <c r="A179" s="19" t="str">
        <f t="shared" si="26"/>
        <v/>
      </c>
      <c r="B179" s="20" t="str">
        <f t="shared" si="27"/>
        <v/>
      </c>
      <c r="C179" s="23" t="str">
        <f t="shared" si="28"/>
        <v/>
      </c>
      <c r="D179" s="22"/>
      <c r="E179" s="24"/>
      <c r="F179" s="214" t="str">
        <f t="shared" si="33"/>
        <v/>
      </c>
      <c r="G179" s="214" t="str">
        <f t="shared" si="34"/>
        <v/>
      </c>
      <c r="H179" s="214" t="str">
        <f t="shared" si="35"/>
        <v/>
      </c>
      <c r="I179" s="13"/>
      <c r="J179" s="11" t="str">
        <f t="shared" si="36"/>
        <v/>
      </c>
      <c r="K179" s="11" t="str">
        <f t="shared" si="37"/>
        <v/>
      </c>
      <c r="L179" s="2" t="str">
        <f t="shared" si="38"/>
        <v/>
      </c>
      <c r="M179" s="2" t="str">
        <f t="shared" si="29"/>
        <v/>
      </c>
      <c r="N179" s="92"/>
      <c r="O179" s="2" t="str">
        <f t="shared" si="30"/>
        <v/>
      </c>
      <c r="P179" s="31">
        <f t="shared" si="31"/>
        <v>163</v>
      </c>
      <c r="Q179" s="31" t="str">
        <f t="shared" si="32"/>
        <v/>
      </c>
      <c r="R179" s="180"/>
      <c r="S179" s="181"/>
      <c r="T179" s="182"/>
      <c r="U179" s="183"/>
      <c r="V179" s="185"/>
    </row>
    <row r="180" spans="1:22" x14ac:dyDescent="0.2">
      <c r="A180" s="19" t="str">
        <f t="shared" si="26"/>
        <v/>
      </c>
      <c r="B180" s="20" t="str">
        <f t="shared" si="27"/>
        <v/>
      </c>
      <c r="C180" s="23" t="str">
        <f t="shared" si="28"/>
        <v/>
      </c>
      <c r="D180" s="22"/>
      <c r="E180" s="24"/>
      <c r="F180" s="214" t="str">
        <f t="shared" si="33"/>
        <v/>
      </c>
      <c r="G180" s="214" t="str">
        <f t="shared" si="34"/>
        <v/>
      </c>
      <c r="H180" s="214" t="str">
        <f t="shared" si="35"/>
        <v/>
      </c>
      <c r="I180" s="13"/>
      <c r="J180" s="11" t="str">
        <f t="shared" si="36"/>
        <v/>
      </c>
      <c r="K180" s="11" t="str">
        <f t="shared" si="37"/>
        <v/>
      </c>
      <c r="L180" s="2" t="str">
        <f t="shared" si="38"/>
        <v/>
      </c>
      <c r="M180" s="2" t="str">
        <f t="shared" si="29"/>
        <v/>
      </c>
      <c r="N180" s="92"/>
      <c r="O180" s="2" t="str">
        <f t="shared" si="30"/>
        <v/>
      </c>
      <c r="P180" s="31">
        <f t="shared" si="31"/>
        <v>164</v>
      </c>
      <c r="Q180" s="31" t="str">
        <f t="shared" si="32"/>
        <v/>
      </c>
      <c r="R180" s="180"/>
      <c r="S180" s="181"/>
      <c r="T180" s="182"/>
      <c r="U180" s="183"/>
      <c r="V180" s="185"/>
    </row>
    <row r="181" spans="1:22" x14ac:dyDescent="0.2">
      <c r="A181" s="19" t="str">
        <f t="shared" si="26"/>
        <v/>
      </c>
      <c r="B181" s="20" t="str">
        <f t="shared" si="27"/>
        <v/>
      </c>
      <c r="C181" s="23" t="str">
        <f t="shared" si="28"/>
        <v/>
      </c>
      <c r="D181" s="22"/>
      <c r="E181" s="24"/>
      <c r="F181" s="214" t="str">
        <f t="shared" si="33"/>
        <v/>
      </c>
      <c r="G181" s="214" t="str">
        <f t="shared" si="34"/>
        <v/>
      </c>
      <c r="H181" s="214" t="str">
        <f t="shared" si="35"/>
        <v/>
      </c>
      <c r="I181" s="13"/>
      <c r="J181" s="11" t="str">
        <f t="shared" si="36"/>
        <v/>
      </c>
      <c r="K181" s="11" t="str">
        <f t="shared" si="37"/>
        <v/>
      </c>
      <c r="L181" s="2" t="str">
        <f t="shared" si="38"/>
        <v/>
      </c>
      <c r="M181" s="2" t="str">
        <f t="shared" si="29"/>
        <v/>
      </c>
      <c r="N181" s="92"/>
      <c r="O181" s="2" t="str">
        <f t="shared" si="30"/>
        <v/>
      </c>
      <c r="P181" s="31">
        <f t="shared" si="31"/>
        <v>165</v>
      </c>
      <c r="Q181" s="31" t="str">
        <f t="shared" si="32"/>
        <v/>
      </c>
      <c r="R181" s="180"/>
      <c r="S181" s="181"/>
      <c r="T181" s="182"/>
      <c r="U181" s="183"/>
      <c r="V181" s="185"/>
    </row>
    <row r="182" spans="1:22" x14ac:dyDescent="0.2">
      <c r="A182" s="19" t="str">
        <f t="shared" si="26"/>
        <v/>
      </c>
      <c r="B182" s="20" t="str">
        <f t="shared" si="27"/>
        <v/>
      </c>
      <c r="C182" s="23" t="str">
        <f t="shared" si="28"/>
        <v/>
      </c>
      <c r="D182" s="22"/>
      <c r="E182" s="24"/>
      <c r="F182" s="214" t="str">
        <f t="shared" si="33"/>
        <v/>
      </c>
      <c r="G182" s="214" t="str">
        <f t="shared" si="34"/>
        <v/>
      </c>
      <c r="H182" s="214" t="str">
        <f t="shared" si="35"/>
        <v/>
      </c>
      <c r="I182" s="13"/>
      <c r="J182" s="11" t="str">
        <f t="shared" si="36"/>
        <v/>
      </c>
      <c r="K182" s="11" t="str">
        <f t="shared" si="37"/>
        <v/>
      </c>
      <c r="L182" s="2" t="str">
        <f t="shared" si="38"/>
        <v/>
      </c>
      <c r="M182" s="2" t="str">
        <f t="shared" si="29"/>
        <v/>
      </c>
      <c r="N182" s="92"/>
      <c r="O182" s="2" t="str">
        <f t="shared" si="30"/>
        <v/>
      </c>
      <c r="P182" s="31">
        <f t="shared" si="31"/>
        <v>166</v>
      </c>
      <c r="Q182" s="31" t="str">
        <f t="shared" si="32"/>
        <v/>
      </c>
      <c r="R182" s="180"/>
      <c r="S182" s="181"/>
      <c r="T182" s="182"/>
      <c r="U182" s="183"/>
      <c r="V182" s="185"/>
    </row>
    <row r="183" spans="1:22" x14ac:dyDescent="0.2">
      <c r="A183" s="19" t="str">
        <f t="shared" si="26"/>
        <v/>
      </c>
      <c r="B183" s="20" t="str">
        <f t="shared" si="27"/>
        <v/>
      </c>
      <c r="C183" s="23" t="str">
        <f t="shared" si="28"/>
        <v/>
      </c>
      <c r="D183" s="22"/>
      <c r="E183" s="24"/>
      <c r="F183" s="214" t="str">
        <f t="shared" si="33"/>
        <v/>
      </c>
      <c r="G183" s="214" t="str">
        <f t="shared" si="34"/>
        <v/>
      </c>
      <c r="H183" s="214" t="str">
        <f t="shared" si="35"/>
        <v/>
      </c>
      <c r="I183" s="13"/>
      <c r="J183" s="11" t="str">
        <f t="shared" si="36"/>
        <v/>
      </c>
      <c r="K183" s="11" t="str">
        <f t="shared" si="37"/>
        <v/>
      </c>
      <c r="L183" s="2" t="str">
        <f t="shared" si="38"/>
        <v/>
      </c>
      <c r="M183" s="2" t="str">
        <f t="shared" si="29"/>
        <v/>
      </c>
      <c r="N183" s="92"/>
      <c r="O183" s="2" t="str">
        <f t="shared" si="30"/>
        <v/>
      </c>
      <c r="P183" s="31">
        <f t="shared" si="31"/>
        <v>167</v>
      </c>
      <c r="Q183" s="31" t="str">
        <f t="shared" si="32"/>
        <v/>
      </c>
      <c r="R183" s="180"/>
      <c r="S183" s="181"/>
      <c r="T183" s="182"/>
      <c r="U183" s="183"/>
      <c r="V183" s="185"/>
    </row>
    <row r="184" spans="1:22" x14ac:dyDescent="0.2">
      <c r="A184" s="19" t="str">
        <f t="shared" si="26"/>
        <v/>
      </c>
      <c r="B184" s="20" t="str">
        <f t="shared" si="27"/>
        <v/>
      </c>
      <c r="C184" s="23" t="str">
        <f t="shared" si="28"/>
        <v/>
      </c>
      <c r="D184" s="22"/>
      <c r="E184" s="24"/>
      <c r="F184" s="214" t="str">
        <f t="shared" si="33"/>
        <v/>
      </c>
      <c r="G184" s="214" t="str">
        <f t="shared" si="34"/>
        <v/>
      </c>
      <c r="H184" s="214" t="str">
        <f t="shared" si="35"/>
        <v/>
      </c>
      <c r="I184" s="13"/>
      <c r="J184" s="11" t="str">
        <f t="shared" si="36"/>
        <v/>
      </c>
      <c r="K184" s="11" t="str">
        <f t="shared" si="37"/>
        <v/>
      </c>
      <c r="L184" s="2" t="str">
        <f t="shared" si="38"/>
        <v/>
      </c>
      <c r="M184" s="2" t="str">
        <f t="shared" si="29"/>
        <v/>
      </c>
      <c r="N184" s="92"/>
      <c r="O184" s="2" t="str">
        <f t="shared" si="30"/>
        <v/>
      </c>
      <c r="P184" s="31">
        <f t="shared" si="31"/>
        <v>168</v>
      </c>
      <c r="Q184" s="31" t="str">
        <f t="shared" si="32"/>
        <v/>
      </c>
      <c r="R184" s="180"/>
      <c r="S184" s="181"/>
      <c r="T184" s="182"/>
      <c r="U184" s="183"/>
      <c r="V184" s="185"/>
    </row>
    <row r="185" spans="1:22" x14ac:dyDescent="0.2">
      <c r="A185" s="19" t="str">
        <f t="shared" si="26"/>
        <v/>
      </c>
      <c r="B185" s="20" t="str">
        <f t="shared" si="27"/>
        <v/>
      </c>
      <c r="C185" s="23" t="str">
        <f t="shared" si="28"/>
        <v/>
      </c>
      <c r="D185" s="22"/>
      <c r="E185" s="24"/>
      <c r="F185" s="214" t="str">
        <f t="shared" si="33"/>
        <v/>
      </c>
      <c r="G185" s="214" t="str">
        <f t="shared" si="34"/>
        <v/>
      </c>
      <c r="H185" s="214" t="str">
        <f t="shared" si="35"/>
        <v/>
      </c>
      <c r="I185" s="13"/>
      <c r="J185" s="11" t="str">
        <f t="shared" si="36"/>
        <v/>
      </c>
      <c r="K185" s="11" t="str">
        <f t="shared" si="37"/>
        <v/>
      </c>
      <c r="L185" s="2" t="str">
        <f t="shared" si="38"/>
        <v/>
      </c>
      <c r="M185" s="2" t="str">
        <f t="shared" si="29"/>
        <v/>
      </c>
      <c r="N185" s="92"/>
      <c r="O185" s="2" t="str">
        <f t="shared" si="30"/>
        <v/>
      </c>
      <c r="P185" s="31">
        <f t="shared" si="31"/>
        <v>169</v>
      </c>
      <c r="Q185" s="31" t="str">
        <f t="shared" si="32"/>
        <v/>
      </c>
      <c r="R185" s="180"/>
      <c r="S185" s="181"/>
      <c r="T185" s="182"/>
      <c r="U185" s="183"/>
      <c r="V185" s="185"/>
    </row>
    <row r="186" spans="1:22" x14ac:dyDescent="0.2">
      <c r="A186" s="19" t="str">
        <f t="shared" si="26"/>
        <v/>
      </c>
      <c r="B186" s="20" t="str">
        <f t="shared" si="27"/>
        <v/>
      </c>
      <c r="C186" s="23" t="str">
        <f t="shared" si="28"/>
        <v/>
      </c>
      <c r="D186" s="22"/>
      <c r="E186" s="24"/>
      <c r="F186" s="214" t="str">
        <f t="shared" si="33"/>
        <v/>
      </c>
      <c r="G186" s="214" t="str">
        <f t="shared" si="34"/>
        <v/>
      </c>
      <c r="H186" s="214" t="str">
        <f t="shared" si="35"/>
        <v/>
      </c>
      <c r="I186" s="13"/>
      <c r="J186" s="11" t="str">
        <f t="shared" si="36"/>
        <v/>
      </c>
      <c r="K186" s="11" t="str">
        <f t="shared" si="37"/>
        <v/>
      </c>
      <c r="L186" s="2" t="str">
        <f t="shared" si="38"/>
        <v/>
      </c>
      <c r="M186" s="2" t="str">
        <f t="shared" si="29"/>
        <v/>
      </c>
      <c r="N186" s="92"/>
      <c r="O186" s="2" t="str">
        <f t="shared" si="30"/>
        <v/>
      </c>
      <c r="P186" s="31">
        <f t="shared" si="31"/>
        <v>170</v>
      </c>
      <c r="Q186" s="31" t="str">
        <f t="shared" si="32"/>
        <v/>
      </c>
      <c r="R186" s="180"/>
      <c r="S186" s="181"/>
      <c r="T186" s="182"/>
      <c r="U186" s="183"/>
      <c r="V186" s="185"/>
    </row>
    <row r="187" spans="1:22" x14ac:dyDescent="0.2">
      <c r="A187" s="19" t="str">
        <f t="shared" si="26"/>
        <v/>
      </c>
      <c r="B187" s="20" t="str">
        <f t="shared" si="27"/>
        <v/>
      </c>
      <c r="C187" s="23" t="str">
        <f t="shared" si="28"/>
        <v/>
      </c>
      <c r="D187" s="22"/>
      <c r="E187" s="24"/>
      <c r="F187" s="214" t="str">
        <f t="shared" si="33"/>
        <v/>
      </c>
      <c r="G187" s="214" t="str">
        <f t="shared" si="34"/>
        <v/>
      </c>
      <c r="H187" s="214" t="str">
        <f t="shared" si="35"/>
        <v/>
      </c>
      <c r="I187" s="13"/>
      <c r="J187" s="11" t="str">
        <f t="shared" si="36"/>
        <v/>
      </c>
      <c r="K187" s="11" t="str">
        <f t="shared" si="37"/>
        <v/>
      </c>
      <c r="L187" s="2" t="str">
        <f t="shared" si="38"/>
        <v/>
      </c>
      <c r="M187" s="2" t="str">
        <f t="shared" si="29"/>
        <v/>
      </c>
      <c r="N187" s="92"/>
      <c r="O187" s="2" t="str">
        <f t="shared" si="30"/>
        <v/>
      </c>
      <c r="P187" s="31">
        <f t="shared" si="31"/>
        <v>171</v>
      </c>
      <c r="Q187" s="31" t="str">
        <f t="shared" si="32"/>
        <v/>
      </c>
      <c r="R187" s="180"/>
      <c r="S187" s="181"/>
      <c r="T187" s="182"/>
      <c r="U187" s="183"/>
      <c r="V187" s="185"/>
    </row>
    <row r="188" spans="1:22" x14ac:dyDescent="0.2">
      <c r="A188" s="19" t="str">
        <f t="shared" si="26"/>
        <v/>
      </c>
      <c r="B188" s="20" t="str">
        <f t="shared" si="27"/>
        <v/>
      </c>
      <c r="C188" s="23" t="str">
        <f t="shared" si="28"/>
        <v/>
      </c>
      <c r="D188" s="22"/>
      <c r="E188" s="24"/>
      <c r="F188" s="214" t="str">
        <f t="shared" si="33"/>
        <v/>
      </c>
      <c r="G188" s="214" t="str">
        <f t="shared" si="34"/>
        <v/>
      </c>
      <c r="H188" s="214" t="str">
        <f t="shared" si="35"/>
        <v/>
      </c>
      <c r="I188" s="13"/>
      <c r="J188" s="11" t="str">
        <f t="shared" si="36"/>
        <v/>
      </c>
      <c r="K188" s="11" t="str">
        <f t="shared" si="37"/>
        <v/>
      </c>
      <c r="L188" s="2" t="str">
        <f t="shared" si="38"/>
        <v/>
      </c>
      <c r="M188" s="2" t="str">
        <f t="shared" si="29"/>
        <v/>
      </c>
      <c r="N188" s="92"/>
      <c r="O188" s="2" t="str">
        <f t="shared" si="30"/>
        <v/>
      </c>
      <c r="P188" s="31">
        <f t="shared" si="31"/>
        <v>172</v>
      </c>
      <c r="Q188" s="31" t="str">
        <f t="shared" si="32"/>
        <v/>
      </c>
      <c r="R188" s="180"/>
      <c r="S188" s="181"/>
      <c r="T188" s="182"/>
      <c r="U188" s="183"/>
      <c r="V188" s="185"/>
    </row>
    <row r="189" spans="1:22" x14ac:dyDescent="0.2">
      <c r="A189" s="19" t="str">
        <f t="shared" si="26"/>
        <v/>
      </c>
      <c r="B189" s="20" t="str">
        <f t="shared" si="27"/>
        <v/>
      </c>
      <c r="C189" s="23" t="str">
        <f t="shared" si="28"/>
        <v/>
      </c>
      <c r="D189" s="22"/>
      <c r="E189" s="24"/>
      <c r="F189" s="214" t="str">
        <f t="shared" si="33"/>
        <v/>
      </c>
      <c r="G189" s="214" t="str">
        <f t="shared" si="34"/>
        <v/>
      </c>
      <c r="H189" s="214" t="str">
        <f t="shared" si="35"/>
        <v/>
      </c>
      <c r="I189" s="13"/>
      <c r="J189" s="11" t="str">
        <f t="shared" si="36"/>
        <v/>
      </c>
      <c r="K189" s="11" t="str">
        <f t="shared" si="37"/>
        <v/>
      </c>
      <c r="L189" s="2" t="str">
        <f t="shared" si="38"/>
        <v/>
      </c>
      <c r="M189" s="2" t="str">
        <f t="shared" si="29"/>
        <v/>
      </c>
      <c r="N189" s="92"/>
      <c r="O189" s="2" t="str">
        <f t="shared" si="30"/>
        <v/>
      </c>
      <c r="P189" s="31">
        <f t="shared" si="31"/>
        <v>173</v>
      </c>
      <c r="Q189" s="31" t="str">
        <f t="shared" si="32"/>
        <v/>
      </c>
      <c r="R189" s="180"/>
      <c r="S189" s="181"/>
      <c r="T189" s="182"/>
      <c r="U189" s="183"/>
      <c r="V189" s="185"/>
    </row>
    <row r="190" spans="1:22" x14ac:dyDescent="0.2">
      <c r="A190" s="19" t="str">
        <f t="shared" si="26"/>
        <v/>
      </c>
      <c r="B190" s="20" t="str">
        <f t="shared" si="27"/>
        <v/>
      </c>
      <c r="C190" s="23" t="str">
        <f t="shared" si="28"/>
        <v/>
      </c>
      <c r="D190" s="22"/>
      <c r="E190" s="24"/>
      <c r="F190" s="214" t="str">
        <f t="shared" si="33"/>
        <v/>
      </c>
      <c r="G190" s="214" t="str">
        <f t="shared" si="34"/>
        <v/>
      </c>
      <c r="H190" s="214" t="str">
        <f t="shared" si="35"/>
        <v/>
      </c>
      <c r="I190" s="13"/>
      <c r="J190" s="11" t="str">
        <f t="shared" si="36"/>
        <v/>
      </c>
      <c r="K190" s="11" t="str">
        <f t="shared" si="37"/>
        <v/>
      </c>
      <c r="L190" s="2" t="str">
        <f t="shared" si="38"/>
        <v/>
      </c>
      <c r="M190" s="2" t="str">
        <f t="shared" si="29"/>
        <v/>
      </c>
      <c r="N190" s="92"/>
      <c r="O190" s="2" t="str">
        <f t="shared" si="30"/>
        <v/>
      </c>
      <c r="P190" s="31">
        <f t="shared" si="31"/>
        <v>174</v>
      </c>
      <c r="Q190" s="31" t="str">
        <f t="shared" si="32"/>
        <v/>
      </c>
      <c r="R190" s="180"/>
      <c r="S190" s="181"/>
      <c r="T190" s="182"/>
      <c r="U190" s="183"/>
      <c r="V190" s="185"/>
    </row>
    <row r="191" spans="1:22" x14ac:dyDescent="0.2">
      <c r="A191" s="19" t="str">
        <f t="shared" si="26"/>
        <v/>
      </c>
      <c r="B191" s="20" t="str">
        <f t="shared" si="27"/>
        <v/>
      </c>
      <c r="C191" s="23" t="str">
        <f t="shared" si="28"/>
        <v/>
      </c>
      <c r="D191" s="22"/>
      <c r="E191" s="24"/>
      <c r="F191" s="214" t="str">
        <f t="shared" si="33"/>
        <v/>
      </c>
      <c r="G191" s="214" t="str">
        <f t="shared" si="34"/>
        <v/>
      </c>
      <c r="H191" s="214" t="str">
        <f t="shared" si="35"/>
        <v/>
      </c>
      <c r="I191" s="13"/>
      <c r="J191" s="11" t="str">
        <f t="shared" si="36"/>
        <v/>
      </c>
      <c r="K191" s="11" t="str">
        <f t="shared" si="37"/>
        <v/>
      </c>
      <c r="L191" s="2" t="str">
        <f t="shared" si="38"/>
        <v/>
      </c>
      <c r="M191" s="2" t="str">
        <f t="shared" si="29"/>
        <v/>
      </c>
      <c r="N191" s="92"/>
      <c r="O191" s="2" t="str">
        <f t="shared" si="30"/>
        <v/>
      </c>
      <c r="P191" s="31">
        <f t="shared" si="31"/>
        <v>175</v>
      </c>
      <c r="Q191" s="31" t="str">
        <f t="shared" si="32"/>
        <v/>
      </c>
      <c r="R191" s="180"/>
      <c r="S191" s="181"/>
      <c r="T191" s="182"/>
      <c r="U191" s="183"/>
      <c r="V191" s="185"/>
    </row>
    <row r="192" spans="1:22" x14ac:dyDescent="0.2">
      <c r="A192" s="19" t="str">
        <f t="shared" si="26"/>
        <v/>
      </c>
      <c r="B192" s="20" t="str">
        <f t="shared" si="27"/>
        <v/>
      </c>
      <c r="C192" s="23" t="str">
        <f t="shared" si="28"/>
        <v/>
      </c>
      <c r="D192" s="22"/>
      <c r="E192" s="24"/>
      <c r="F192" s="214" t="str">
        <f t="shared" si="33"/>
        <v/>
      </c>
      <c r="G192" s="214" t="str">
        <f t="shared" si="34"/>
        <v/>
      </c>
      <c r="H192" s="214" t="str">
        <f t="shared" si="35"/>
        <v/>
      </c>
      <c r="I192" s="13"/>
      <c r="J192" s="11" t="str">
        <f t="shared" si="36"/>
        <v/>
      </c>
      <c r="K192" s="11" t="str">
        <f t="shared" si="37"/>
        <v/>
      </c>
      <c r="L192" s="2" t="str">
        <f t="shared" si="38"/>
        <v/>
      </c>
      <c r="M192" s="2" t="str">
        <f t="shared" si="29"/>
        <v/>
      </c>
      <c r="N192" s="92"/>
      <c r="O192" s="2" t="str">
        <f t="shared" si="30"/>
        <v/>
      </c>
      <c r="P192" s="31">
        <f t="shared" si="31"/>
        <v>176</v>
      </c>
      <c r="Q192" s="31" t="str">
        <f t="shared" si="32"/>
        <v/>
      </c>
      <c r="R192" s="180"/>
      <c r="S192" s="181"/>
      <c r="T192" s="182"/>
      <c r="U192" s="183"/>
      <c r="V192" s="185"/>
    </row>
    <row r="193" spans="1:22" x14ac:dyDescent="0.2">
      <c r="A193" s="19" t="str">
        <f t="shared" si="26"/>
        <v/>
      </c>
      <c r="B193" s="20" t="str">
        <f t="shared" si="27"/>
        <v/>
      </c>
      <c r="C193" s="23" t="str">
        <f t="shared" si="28"/>
        <v/>
      </c>
      <c r="D193" s="22"/>
      <c r="E193" s="24"/>
      <c r="F193" s="214" t="str">
        <f t="shared" si="33"/>
        <v/>
      </c>
      <c r="G193" s="214" t="str">
        <f t="shared" si="34"/>
        <v/>
      </c>
      <c r="H193" s="214" t="str">
        <f t="shared" si="35"/>
        <v/>
      </c>
      <c r="I193" s="13"/>
      <c r="J193" s="11" t="str">
        <f t="shared" si="36"/>
        <v/>
      </c>
      <c r="K193" s="11" t="str">
        <f t="shared" si="37"/>
        <v/>
      </c>
      <c r="L193" s="2" t="str">
        <f t="shared" si="38"/>
        <v/>
      </c>
      <c r="M193" s="2" t="str">
        <f t="shared" si="29"/>
        <v/>
      </c>
      <c r="N193" s="92"/>
      <c r="O193" s="2" t="str">
        <f t="shared" si="30"/>
        <v/>
      </c>
      <c r="P193" s="31">
        <f t="shared" si="31"/>
        <v>177</v>
      </c>
      <c r="Q193" s="31" t="str">
        <f t="shared" si="32"/>
        <v/>
      </c>
      <c r="R193" s="180"/>
      <c r="S193" s="181"/>
      <c r="T193" s="182"/>
      <c r="U193" s="183"/>
      <c r="V193" s="185"/>
    </row>
    <row r="194" spans="1:22" x14ac:dyDescent="0.2">
      <c r="A194" s="19" t="str">
        <f t="shared" si="26"/>
        <v/>
      </c>
      <c r="B194" s="20" t="str">
        <f t="shared" si="27"/>
        <v/>
      </c>
      <c r="C194" s="23" t="str">
        <f t="shared" si="28"/>
        <v/>
      </c>
      <c r="D194" s="22"/>
      <c r="E194" s="24"/>
      <c r="F194" s="214" t="str">
        <f t="shared" si="33"/>
        <v/>
      </c>
      <c r="G194" s="214" t="str">
        <f t="shared" si="34"/>
        <v/>
      </c>
      <c r="H194" s="214" t="str">
        <f t="shared" si="35"/>
        <v/>
      </c>
      <c r="I194" s="13"/>
      <c r="J194" s="11" t="str">
        <f t="shared" si="36"/>
        <v/>
      </c>
      <c r="K194" s="11" t="str">
        <f t="shared" si="37"/>
        <v/>
      </c>
      <c r="L194" s="2" t="str">
        <f t="shared" si="38"/>
        <v/>
      </c>
      <c r="M194" s="2" t="str">
        <f t="shared" si="29"/>
        <v/>
      </c>
      <c r="N194" s="92"/>
      <c r="O194" s="2" t="str">
        <f t="shared" si="30"/>
        <v/>
      </c>
      <c r="P194" s="31">
        <f t="shared" si="31"/>
        <v>178</v>
      </c>
      <c r="Q194" s="31" t="str">
        <f t="shared" si="32"/>
        <v/>
      </c>
      <c r="R194" s="180"/>
      <c r="S194" s="181"/>
      <c r="T194" s="182"/>
      <c r="U194" s="183"/>
      <c r="V194" s="185"/>
    </row>
    <row r="195" spans="1:22" x14ac:dyDescent="0.2">
      <c r="A195" s="19" t="str">
        <f t="shared" si="26"/>
        <v/>
      </c>
      <c r="B195" s="20" t="str">
        <f t="shared" si="27"/>
        <v/>
      </c>
      <c r="C195" s="23" t="str">
        <f t="shared" si="28"/>
        <v/>
      </c>
      <c r="D195" s="22"/>
      <c r="E195" s="24"/>
      <c r="F195" s="214" t="str">
        <f t="shared" si="33"/>
        <v/>
      </c>
      <c r="G195" s="214" t="str">
        <f t="shared" si="34"/>
        <v/>
      </c>
      <c r="H195" s="214" t="str">
        <f t="shared" si="35"/>
        <v/>
      </c>
      <c r="I195" s="13"/>
      <c r="J195" s="11" t="str">
        <f t="shared" si="36"/>
        <v/>
      </c>
      <c r="K195" s="11" t="str">
        <f t="shared" si="37"/>
        <v/>
      </c>
      <c r="L195" s="2" t="str">
        <f t="shared" si="38"/>
        <v/>
      </c>
      <c r="M195" s="2" t="str">
        <f t="shared" si="29"/>
        <v/>
      </c>
      <c r="N195" s="92"/>
      <c r="O195" s="2" t="str">
        <f t="shared" si="30"/>
        <v/>
      </c>
      <c r="P195" s="31">
        <f t="shared" si="31"/>
        <v>179</v>
      </c>
      <c r="Q195" s="31" t="str">
        <f t="shared" si="32"/>
        <v/>
      </c>
      <c r="R195" s="180"/>
      <c r="S195" s="181"/>
      <c r="T195" s="182"/>
      <c r="U195" s="183"/>
      <c r="V195" s="185"/>
    </row>
    <row r="196" spans="1:22" x14ac:dyDescent="0.2">
      <c r="A196" s="19" t="str">
        <f t="shared" si="26"/>
        <v/>
      </c>
      <c r="B196" s="20" t="str">
        <f t="shared" si="27"/>
        <v/>
      </c>
      <c r="C196" s="23" t="str">
        <f t="shared" si="28"/>
        <v/>
      </c>
      <c r="D196" s="22"/>
      <c r="E196" s="24"/>
      <c r="F196" s="214" t="str">
        <f t="shared" si="33"/>
        <v/>
      </c>
      <c r="G196" s="214" t="str">
        <f t="shared" si="34"/>
        <v/>
      </c>
      <c r="H196" s="214" t="str">
        <f t="shared" si="35"/>
        <v/>
      </c>
      <c r="I196" s="13"/>
      <c r="J196" s="11" t="str">
        <f t="shared" si="36"/>
        <v/>
      </c>
      <c r="K196" s="11" t="str">
        <f t="shared" si="37"/>
        <v/>
      </c>
      <c r="L196" s="2" t="str">
        <f t="shared" si="38"/>
        <v/>
      </c>
      <c r="M196" s="2" t="str">
        <f t="shared" si="29"/>
        <v/>
      </c>
      <c r="N196" s="92"/>
      <c r="O196" s="2" t="str">
        <f t="shared" si="30"/>
        <v/>
      </c>
      <c r="P196" s="31">
        <f t="shared" si="31"/>
        <v>180</v>
      </c>
      <c r="Q196" s="31" t="str">
        <f t="shared" si="32"/>
        <v/>
      </c>
      <c r="R196" s="180"/>
      <c r="S196" s="181"/>
      <c r="T196" s="182"/>
      <c r="U196" s="183"/>
      <c r="V196" s="185"/>
    </row>
    <row r="197" spans="1:22" x14ac:dyDescent="0.2">
      <c r="A197" s="19" t="str">
        <f t="shared" si="26"/>
        <v/>
      </c>
      <c r="B197" s="20" t="str">
        <f t="shared" si="27"/>
        <v/>
      </c>
      <c r="C197" s="23" t="str">
        <f t="shared" si="28"/>
        <v/>
      </c>
      <c r="D197" s="22"/>
      <c r="E197" s="24"/>
      <c r="F197" s="214" t="str">
        <f t="shared" si="33"/>
        <v/>
      </c>
      <c r="G197" s="214" t="str">
        <f t="shared" si="34"/>
        <v/>
      </c>
      <c r="H197" s="214" t="str">
        <f t="shared" si="35"/>
        <v/>
      </c>
      <c r="I197" s="13"/>
      <c r="J197" s="11" t="str">
        <f t="shared" si="36"/>
        <v/>
      </c>
      <c r="K197" s="11" t="str">
        <f t="shared" si="37"/>
        <v/>
      </c>
      <c r="L197" s="2" t="str">
        <f t="shared" si="38"/>
        <v/>
      </c>
      <c r="M197" s="2" t="str">
        <f t="shared" si="29"/>
        <v/>
      </c>
      <c r="N197" s="92"/>
      <c r="O197" s="2" t="str">
        <f t="shared" si="30"/>
        <v/>
      </c>
      <c r="P197" s="31">
        <f t="shared" si="31"/>
        <v>181</v>
      </c>
      <c r="Q197" s="31" t="str">
        <f t="shared" si="32"/>
        <v/>
      </c>
      <c r="R197" s="180"/>
      <c r="S197" s="181"/>
      <c r="T197" s="182"/>
      <c r="U197" s="183"/>
      <c r="V197" s="185"/>
    </row>
    <row r="198" spans="1:22" x14ac:dyDescent="0.2">
      <c r="A198" s="19" t="str">
        <f t="shared" si="26"/>
        <v/>
      </c>
      <c r="B198" s="20" t="str">
        <f t="shared" si="27"/>
        <v/>
      </c>
      <c r="C198" s="23" t="str">
        <f t="shared" si="28"/>
        <v/>
      </c>
      <c r="D198" s="22"/>
      <c r="E198" s="24"/>
      <c r="F198" s="214" t="str">
        <f t="shared" si="33"/>
        <v/>
      </c>
      <c r="G198" s="214" t="str">
        <f t="shared" si="34"/>
        <v/>
      </c>
      <c r="H198" s="214" t="str">
        <f t="shared" si="35"/>
        <v/>
      </c>
      <c r="I198" s="13"/>
      <c r="J198" s="11" t="str">
        <f t="shared" si="36"/>
        <v/>
      </c>
      <c r="K198" s="11" t="str">
        <f t="shared" si="37"/>
        <v/>
      </c>
      <c r="L198" s="2" t="str">
        <f t="shared" si="38"/>
        <v/>
      </c>
      <c r="M198" s="2" t="str">
        <f t="shared" si="29"/>
        <v/>
      </c>
      <c r="N198" s="92"/>
      <c r="O198" s="2" t="str">
        <f t="shared" si="30"/>
        <v/>
      </c>
      <c r="P198" s="31">
        <f t="shared" si="31"/>
        <v>182</v>
      </c>
      <c r="Q198" s="31" t="str">
        <f t="shared" si="32"/>
        <v/>
      </c>
      <c r="R198" s="180"/>
      <c r="S198" s="181"/>
      <c r="T198" s="182"/>
      <c r="U198" s="183"/>
      <c r="V198" s="185"/>
    </row>
    <row r="199" spans="1:22" x14ac:dyDescent="0.2">
      <c r="A199" s="19" t="str">
        <f t="shared" si="26"/>
        <v/>
      </c>
      <c r="B199" s="20" t="str">
        <f t="shared" si="27"/>
        <v/>
      </c>
      <c r="C199" s="23" t="str">
        <f t="shared" si="28"/>
        <v/>
      </c>
      <c r="D199" s="22"/>
      <c r="E199" s="24"/>
      <c r="F199" s="214" t="str">
        <f t="shared" si="33"/>
        <v/>
      </c>
      <c r="G199" s="214" t="str">
        <f t="shared" si="34"/>
        <v/>
      </c>
      <c r="H199" s="214" t="str">
        <f t="shared" si="35"/>
        <v/>
      </c>
      <c r="I199" s="13"/>
      <c r="J199" s="11" t="str">
        <f t="shared" si="36"/>
        <v/>
      </c>
      <c r="K199" s="11" t="str">
        <f t="shared" si="37"/>
        <v/>
      </c>
      <c r="L199" s="2" t="str">
        <f t="shared" si="38"/>
        <v/>
      </c>
      <c r="M199" s="2" t="str">
        <f t="shared" si="29"/>
        <v/>
      </c>
      <c r="N199" s="92"/>
      <c r="O199" s="2" t="str">
        <f t="shared" si="30"/>
        <v/>
      </c>
      <c r="P199" s="31">
        <f t="shared" si="31"/>
        <v>183</v>
      </c>
      <c r="Q199" s="31" t="str">
        <f t="shared" si="32"/>
        <v/>
      </c>
      <c r="R199" s="180"/>
      <c r="S199" s="181"/>
      <c r="T199" s="182"/>
      <c r="U199" s="183"/>
      <c r="V199" s="185"/>
    </row>
    <row r="200" spans="1:22" x14ac:dyDescent="0.2">
      <c r="A200" s="19" t="str">
        <f t="shared" si="26"/>
        <v/>
      </c>
      <c r="B200" s="20" t="str">
        <f t="shared" si="27"/>
        <v/>
      </c>
      <c r="C200" s="23" t="str">
        <f t="shared" si="28"/>
        <v/>
      </c>
      <c r="D200" s="22"/>
      <c r="E200" s="24"/>
      <c r="F200" s="214" t="str">
        <f t="shared" si="33"/>
        <v/>
      </c>
      <c r="G200" s="214" t="str">
        <f t="shared" si="34"/>
        <v/>
      </c>
      <c r="H200" s="214" t="str">
        <f t="shared" si="35"/>
        <v/>
      </c>
      <c r="I200" s="13"/>
      <c r="J200" s="11" t="str">
        <f t="shared" si="36"/>
        <v/>
      </c>
      <c r="K200" s="11" t="str">
        <f t="shared" si="37"/>
        <v/>
      </c>
      <c r="L200" s="2" t="str">
        <f t="shared" si="38"/>
        <v/>
      </c>
      <c r="M200" s="2" t="str">
        <f t="shared" si="29"/>
        <v/>
      </c>
      <c r="N200" s="92"/>
      <c r="O200" s="2" t="str">
        <f t="shared" si="30"/>
        <v/>
      </c>
      <c r="P200" s="31">
        <f t="shared" si="31"/>
        <v>184</v>
      </c>
      <c r="Q200" s="31" t="str">
        <f t="shared" si="32"/>
        <v/>
      </c>
      <c r="R200" s="180"/>
      <c r="S200" s="181"/>
      <c r="T200" s="182"/>
      <c r="U200" s="183"/>
      <c r="V200" s="185"/>
    </row>
    <row r="201" spans="1:22" x14ac:dyDescent="0.2">
      <c r="A201" s="19" t="str">
        <f t="shared" si="26"/>
        <v/>
      </c>
      <c r="B201" s="20" t="str">
        <f t="shared" si="27"/>
        <v/>
      </c>
      <c r="C201" s="23" t="str">
        <f t="shared" si="28"/>
        <v/>
      </c>
      <c r="D201" s="22"/>
      <c r="E201" s="24"/>
      <c r="F201" s="214" t="str">
        <f t="shared" si="33"/>
        <v/>
      </c>
      <c r="G201" s="214" t="str">
        <f t="shared" si="34"/>
        <v/>
      </c>
      <c r="H201" s="214" t="str">
        <f t="shared" si="35"/>
        <v/>
      </c>
      <c r="I201" s="13"/>
      <c r="J201" s="11" t="str">
        <f t="shared" si="36"/>
        <v/>
      </c>
      <c r="K201" s="11" t="str">
        <f t="shared" si="37"/>
        <v/>
      </c>
      <c r="L201" s="2" t="str">
        <f t="shared" si="38"/>
        <v/>
      </c>
      <c r="M201" s="2" t="str">
        <f t="shared" si="29"/>
        <v/>
      </c>
      <c r="N201" s="92"/>
      <c r="O201" s="2" t="str">
        <f t="shared" si="30"/>
        <v/>
      </c>
      <c r="P201" s="31">
        <f t="shared" si="31"/>
        <v>185</v>
      </c>
      <c r="Q201" s="31" t="str">
        <f t="shared" si="32"/>
        <v/>
      </c>
      <c r="R201" s="180"/>
      <c r="S201" s="181"/>
      <c r="T201" s="182"/>
      <c r="U201" s="183"/>
      <c r="V201" s="185"/>
    </row>
    <row r="202" spans="1:22" x14ac:dyDescent="0.2">
      <c r="A202" s="19" t="str">
        <f t="shared" si="26"/>
        <v/>
      </c>
      <c r="B202" s="20" t="str">
        <f t="shared" si="27"/>
        <v/>
      </c>
      <c r="C202" s="23" t="str">
        <f t="shared" si="28"/>
        <v/>
      </c>
      <c r="D202" s="22"/>
      <c r="E202" s="24"/>
      <c r="F202" s="214" t="str">
        <f t="shared" si="33"/>
        <v/>
      </c>
      <c r="G202" s="214" t="str">
        <f t="shared" si="34"/>
        <v/>
      </c>
      <c r="H202" s="214" t="str">
        <f t="shared" si="35"/>
        <v/>
      </c>
      <c r="I202" s="13"/>
      <c r="J202" s="11" t="str">
        <f t="shared" si="36"/>
        <v/>
      </c>
      <c r="K202" s="11" t="str">
        <f t="shared" si="37"/>
        <v/>
      </c>
      <c r="L202" s="2" t="str">
        <f t="shared" si="38"/>
        <v/>
      </c>
      <c r="M202" s="2" t="str">
        <f t="shared" si="29"/>
        <v/>
      </c>
      <c r="N202" s="92"/>
      <c r="O202" s="2" t="str">
        <f t="shared" si="30"/>
        <v/>
      </c>
      <c r="P202" s="31">
        <f t="shared" si="31"/>
        <v>186</v>
      </c>
      <c r="Q202" s="31" t="str">
        <f t="shared" si="32"/>
        <v/>
      </c>
      <c r="R202" s="180"/>
      <c r="S202" s="181"/>
      <c r="T202" s="182"/>
      <c r="U202" s="183"/>
      <c r="V202" s="185"/>
    </row>
    <row r="203" spans="1:22" x14ac:dyDescent="0.2">
      <c r="A203" s="19" t="str">
        <f t="shared" si="26"/>
        <v/>
      </c>
      <c r="B203" s="20" t="str">
        <f t="shared" si="27"/>
        <v/>
      </c>
      <c r="C203" s="23" t="str">
        <f t="shared" si="28"/>
        <v/>
      </c>
      <c r="D203" s="22"/>
      <c r="E203" s="24"/>
      <c r="F203" s="214" t="str">
        <f t="shared" si="33"/>
        <v/>
      </c>
      <c r="G203" s="214" t="str">
        <f t="shared" si="34"/>
        <v/>
      </c>
      <c r="H203" s="214" t="str">
        <f t="shared" si="35"/>
        <v/>
      </c>
      <c r="I203" s="13"/>
      <c r="J203" s="11" t="str">
        <f t="shared" si="36"/>
        <v/>
      </c>
      <c r="K203" s="11" t="str">
        <f t="shared" si="37"/>
        <v/>
      </c>
      <c r="L203" s="2" t="str">
        <f t="shared" si="38"/>
        <v/>
      </c>
      <c r="M203" s="2" t="str">
        <f t="shared" si="29"/>
        <v/>
      </c>
      <c r="N203" s="92"/>
      <c r="O203" s="2" t="str">
        <f t="shared" si="30"/>
        <v/>
      </c>
      <c r="P203" s="31">
        <f t="shared" si="31"/>
        <v>187</v>
      </c>
      <c r="Q203" s="31" t="str">
        <f t="shared" si="32"/>
        <v/>
      </c>
      <c r="R203" s="180"/>
      <c r="S203" s="181"/>
      <c r="T203" s="182"/>
      <c r="U203" s="183"/>
      <c r="V203" s="185"/>
    </row>
    <row r="204" spans="1:22" x14ac:dyDescent="0.2">
      <c r="A204" s="19" t="str">
        <f t="shared" si="26"/>
        <v/>
      </c>
      <c r="B204" s="20" t="str">
        <f t="shared" si="27"/>
        <v/>
      </c>
      <c r="C204" s="23" t="str">
        <f t="shared" si="28"/>
        <v/>
      </c>
      <c r="D204" s="22"/>
      <c r="E204" s="24"/>
      <c r="F204" s="214" t="str">
        <f t="shared" si="33"/>
        <v/>
      </c>
      <c r="G204" s="214" t="str">
        <f t="shared" si="34"/>
        <v/>
      </c>
      <c r="H204" s="214" t="str">
        <f t="shared" si="35"/>
        <v/>
      </c>
      <c r="I204" s="13"/>
      <c r="J204" s="11" t="str">
        <f t="shared" si="36"/>
        <v/>
      </c>
      <c r="K204" s="11" t="str">
        <f t="shared" si="37"/>
        <v/>
      </c>
      <c r="L204" s="2" t="str">
        <f t="shared" si="38"/>
        <v/>
      </c>
      <c r="M204" s="2" t="str">
        <f t="shared" si="29"/>
        <v/>
      </c>
      <c r="N204" s="92"/>
      <c r="O204" s="2" t="str">
        <f t="shared" si="30"/>
        <v/>
      </c>
      <c r="P204" s="31">
        <f t="shared" si="31"/>
        <v>188</v>
      </c>
      <c r="Q204" s="31" t="str">
        <f t="shared" si="32"/>
        <v/>
      </c>
      <c r="R204" s="180"/>
      <c r="S204" s="181"/>
      <c r="T204" s="182"/>
      <c r="U204" s="183"/>
      <c r="V204" s="185"/>
    </row>
    <row r="205" spans="1:22" x14ac:dyDescent="0.2">
      <c r="A205" s="19" t="str">
        <f t="shared" si="26"/>
        <v/>
      </c>
      <c r="B205" s="20" t="str">
        <f t="shared" si="27"/>
        <v/>
      </c>
      <c r="C205" s="23" t="str">
        <f t="shared" si="28"/>
        <v/>
      </c>
      <c r="D205" s="22"/>
      <c r="E205" s="24"/>
      <c r="F205" s="214" t="str">
        <f t="shared" si="33"/>
        <v/>
      </c>
      <c r="G205" s="214" t="str">
        <f t="shared" si="34"/>
        <v/>
      </c>
      <c r="H205" s="214" t="str">
        <f t="shared" si="35"/>
        <v/>
      </c>
      <c r="I205" s="13"/>
      <c r="J205" s="11" t="str">
        <f t="shared" si="36"/>
        <v/>
      </c>
      <c r="K205" s="11" t="str">
        <f t="shared" si="37"/>
        <v/>
      </c>
      <c r="L205" s="2" t="str">
        <f t="shared" si="38"/>
        <v/>
      </c>
      <c r="M205" s="2" t="str">
        <f t="shared" si="29"/>
        <v/>
      </c>
      <c r="N205" s="92"/>
      <c r="O205" s="2" t="str">
        <f t="shared" si="30"/>
        <v/>
      </c>
      <c r="P205" s="31">
        <f t="shared" si="31"/>
        <v>189</v>
      </c>
      <c r="Q205" s="31" t="str">
        <f t="shared" si="32"/>
        <v/>
      </c>
      <c r="R205" s="180"/>
      <c r="S205" s="181"/>
      <c r="T205" s="182"/>
      <c r="U205" s="183"/>
      <c r="V205" s="185"/>
    </row>
    <row r="206" spans="1:22" x14ac:dyDescent="0.2">
      <c r="A206" s="19" t="str">
        <f t="shared" si="26"/>
        <v/>
      </c>
      <c r="B206" s="20" t="str">
        <f t="shared" si="27"/>
        <v/>
      </c>
      <c r="C206" s="23" t="str">
        <f t="shared" si="28"/>
        <v/>
      </c>
      <c r="D206" s="22"/>
      <c r="E206" s="24"/>
      <c r="F206" s="214" t="str">
        <f t="shared" si="33"/>
        <v/>
      </c>
      <c r="G206" s="214" t="str">
        <f t="shared" si="34"/>
        <v/>
      </c>
      <c r="H206" s="214" t="str">
        <f t="shared" si="35"/>
        <v/>
      </c>
      <c r="I206" s="13"/>
      <c r="J206" s="11" t="str">
        <f t="shared" si="36"/>
        <v/>
      </c>
      <c r="K206" s="11" t="str">
        <f t="shared" si="37"/>
        <v/>
      </c>
      <c r="L206" s="2" t="str">
        <f t="shared" si="38"/>
        <v/>
      </c>
      <c r="M206" s="2" t="str">
        <f t="shared" si="29"/>
        <v/>
      </c>
      <c r="N206" s="92"/>
      <c r="O206" s="2" t="str">
        <f t="shared" si="30"/>
        <v/>
      </c>
      <c r="P206" s="31">
        <f t="shared" si="31"/>
        <v>190</v>
      </c>
      <c r="Q206" s="31" t="str">
        <f t="shared" si="32"/>
        <v/>
      </c>
      <c r="R206" s="180"/>
      <c r="S206" s="181"/>
      <c r="T206" s="182"/>
      <c r="U206" s="183"/>
      <c r="V206" s="185"/>
    </row>
    <row r="207" spans="1:22" x14ac:dyDescent="0.2">
      <c r="A207" s="19" t="str">
        <f t="shared" si="26"/>
        <v/>
      </c>
      <c r="B207" s="20" t="str">
        <f t="shared" si="27"/>
        <v/>
      </c>
      <c r="C207" s="23" t="str">
        <f t="shared" si="28"/>
        <v/>
      </c>
      <c r="D207" s="22"/>
      <c r="E207" s="24"/>
      <c r="F207" s="214" t="str">
        <f t="shared" si="33"/>
        <v/>
      </c>
      <c r="G207" s="214" t="str">
        <f t="shared" si="34"/>
        <v/>
      </c>
      <c r="H207" s="214" t="str">
        <f t="shared" si="35"/>
        <v/>
      </c>
      <c r="I207" s="13"/>
      <c r="J207" s="11" t="str">
        <f t="shared" si="36"/>
        <v/>
      </c>
      <c r="K207" s="11" t="str">
        <f t="shared" si="37"/>
        <v/>
      </c>
      <c r="L207" s="2" t="str">
        <f t="shared" si="38"/>
        <v/>
      </c>
      <c r="M207" s="2" t="str">
        <f t="shared" si="29"/>
        <v/>
      </c>
      <c r="N207" s="92"/>
      <c r="O207" s="2" t="str">
        <f t="shared" si="30"/>
        <v/>
      </c>
      <c r="P207" s="31">
        <f t="shared" si="31"/>
        <v>191</v>
      </c>
      <c r="Q207" s="31" t="str">
        <f t="shared" si="32"/>
        <v/>
      </c>
      <c r="R207" s="180"/>
      <c r="S207" s="181"/>
      <c r="T207" s="182"/>
      <c r="U207" s="183"/>
      <c r="V207" s="185"/>
    </row>
    <row r="208" spans="1:22" x14ac:dyDescent="0.2">
      <c r="A208" s="19" t="str">
        <f t="shared" si="26"/>
        <v/>
      </c>
      <c r="B208" s="20" t="str">
        <f t="shared" si="27"/>
        <v/>
      </c>
      <c r="C208" s="23" t="str">
        <f t="shared" si="28"/>
        <v/>
      </c>
      <c r="D208" s="22"/>
      <c r="E208" s="24"/>
      <c r="F208" s="214" t="str">
        <f t="shared" si="33"/>
        <v/>
      </c>
      <c r="G208" s="214" t="str">
        <f t="shared" si="34"/>
        <v/>
      </c>
      <c r="H208" s="214" t="str">
        <f t="shared" si="35"/>
        <v/>
      </c>
      <c r="I208" s="13"/>
      <c r="J208" s="11" t="str">
        <f t="shared" si="36"/>
        <v/>
      </c>
      <c r="K208" s="11" t="str">
        <f t="shared" si="37"/>
        <v/>
      </c>
      <c r="L208" s="2" t="str">
        <f t="shared" si="38"/>
        <v/>
      </c>
      <c r="M208" s="2" t="str">
        <f t="shared" si="29"/>
        <v/>
      </c>
      <c r="N208" s="92"/>
      <c r="O208" s="2" t="str">
        <f t="shared" si="30"/>
        <v/>
      </c>
      <c r="P208" s="31">
        <f t="shared" si="31"/>
        <v>192</v>
      </c>
      <c r="Q208" s="31" t="str">
        <f t="shared" si="32"/>
        <v/>
      </c>
      <c r="R208" s="180"/>
      <c r="S208" s="181"/>
      <c r="T208" s="182"/>
      <c r="U208" s="183"/>
      <c r="V208" s="185"/>
    </row>
    <row r="209" spans="1:22" x14ac:dyDescent="0.2">
      <c r="A209" s="19" t="str">
        <f t="shared" ref="A209:A272" si="39">$Q209</f>
        <v/>
      </c>
      <c r="B209" s="20" t="str">
        <f t="shared" ref="B209:B272" si="40">IF(A209="","",IF($B$13=0,($J209),(IF($B$13=1,$K209,$L209))))</f>
        <v/>
      </c>
      <c r="C209" s="23" t="str">
        <f t="shared" ref="C209:C272" si="41">IF(A209="","",IF(ISERROR(B209),"no",IF(($B209)&gt;=$B$14,"yes","no")))</f>
        <v/>
      </c>
      <c r="D209" s="22"/>
      <c r="E209" s="24"/>
      <c r="F209" s="214" t="str">
        <f t="shared" si="33"/>
        <v/>
      </c>
      <c r="G209" s="214" t="str">
        <f t="shared" si="34"/>
        <v/>
      </c>
      <c r="H209" s="214" t="str">
        <f t="shared" si="35"/>
        <v/>
      </c>
      <c r="I209" s="13"/>
      <c r="J209" s="11" t="str">
        <f t="shared" si="36"/>
        <v/>
      </c>
      <c r="K209" s="11" t="str">
        <f t="shared" si="37"/>
        <v/>
      </c>
      <c r="L209" s="2" t="str">
        <f t="shared" si="38"/>
        <v/>
      </c>
      <c r="M209" s="2" t="str">
        <f t="shared" ref="M209:M272" si="42">IF($B209="","",$B$14)</f>
        <v/>
      </c>
      <c r="N209" s="92"/>
      <c r="O209" s="2" t="str">
        <f t="shared" ref="O209:O272" si="43">IF(ISERROR(B209),"",IF(B209&gt;=$B$14,B209,"not meet"))</f>
        <v/>
      </c>
      <c r="P209" s="31">
        <f t="shared" ref="P209:P272" si="44">ROW()-16</f>
        <v>193</v>
      </c>
      <c r="Q209" s="31" t="str">
        <f t="shared" ref="Q209:Q272" si="45">IF($P209&gt;$B$11,"",$P209)</f>
        <v/>
      </c>
      <c r="R209" s="180"/>
      <c r="S209" s="181"/>
      <c r="T209" s="182"/>
      <c r="U209" s="183"/>
      <c r="V209" s="185"/>
    </row>
    <row r="210" spans="1:22" x14ac:dyDescent="0.2">
      <c r="A210" s="19" t="str">
        <f t="shared" si="39"/>
        <v/>
      </c>
      <c r="B210" s="20" t="str">
        <f t="shared" si="40"/>
        <v/>
      </c>
      <c r="C210" s="23" t="str">
        <f t="shared" si="41"/>
        <v/>
      </c>
      <c r="D210" s="22"/>
      <c r="E210" s="24"/>
      <c r="F210" s="214" t="str">
        <f t="shared" ref="F210:F273" si="46">IF($A210="","",IF($A210&lt;=ROUNDUP($B$11*$B$12,0)-1,(BETADIST($B$12,$C$12+$A210-0,$C$14+0,0,1))))</f>
        <v/>
      </c>
      <c r="G210" s="214" t="str">
        <f t="shared" ref="G210:G273" si="47">IF($A210="","",IF($A210&lt;=ROUNDUP($B$11*$B$12,0)-1,(BETADIST($B$12,$C$12+$A210-1,$C$14+1,0,1))))</f>
        <v/>
      </c>
      <c r="H210" s="214" t="str">
        <f t="shared" ref="H210:H273" si="48">IF($A210="","",IF($A210&lt;=ROUNDUP($B$11*$B$12,0)-1,(BETADIST($B$12,$C$12+$A210-2,$C$14+2,0,1))))</f>
        <v/>
      </c>
      <c r="I210" s="13"/>
      <c r="J210" s="11" t="str">
        <f t="shared" si="36"/>
        <v/>
      </c>
      <c r="K210" s="11" t="str">
        <f t="shared" si="37"/>
        <v/>
      </c>
      <c r="L210" s="2" t="str">
        <f t="shared" si="38"/>
        <v/>
      </c>
      <c r="M210" s="2" t="str">
        <f t="shared" si="42"/>
        <v/>
      </c>
      <c r="N210" s="92"/>
      <c r="O210" s="2" t="str">
        <f t="shared" si="43"/>
        <v/>
      </c>
      <c r="P210" s="31">
        <f t="shared" si="44"/>
        <v>194</v>
      </c>
      <c r="Q210" s="31" t="str">
        <f t="shared" si="45"/>
        <v/>
      </c>
      <c r="R210" s="180"/>
      <c r="S210" s="181"/>
      <c r="T210" s="182"/>
      <c r="U210" s="183"/>
      <c r="V210" s="185"/>
    </row>
    <row r="211" spans="1:22" x14ac:dyDescent="0.2">
      <c r="A211" s="19" t="str">
        <f t="shared" si="39"/>
        <v/>
      </c>
      <c r="B211" s="20" t="str">
        <f t="shared" si="40"/>
        <v/>
      </c>
      <c r="C211" s="23" t="str">
        <f t="shared" si="41"/>
        <v/>
      </c>
      <c r="D211" s="22"/>
      <c r="E211" s="24"/>
      <c r="F211" s="214" t="str">
        <f t="shared" si="46"/>
        <v/>
      </c>
      <c r="G211" s="214" t="str">
        <f t="shared" si="47"/>
        <v/>
      </c>
      <c r="H211" s="214" t="str">
        <f t="shared" si="48"/>
        <v/>
      </c>
      <c r="I211" s="13"/>
      <c r="J211" s="11" t="str">
        <f t="shared" ref="J211:J274" si="49">IF($A211="","",1-F211)</f>
        <v/>
      </c>
      <c r="K211" s="11" t="str">
        <f t="shared" ref="K211:K274" si="50">IF($A211="","",(1-F211)-G211)</f>
        <v/>
      </c>
      <c r="L211" s="2" t="str">
        <f t="shared" ref="L211:L274" si="51">IF($A211="","",K211-H211)</f>
        <v/>
      </c>
      <c r="M211" s="2" t="str">
        <f t="shared" si="42"/>
        <v/>
      </c>
      <c r="N211" s="92"/>
      <c r="O211" s="2" t="str">
        <f t="shared" si="43"/>
        <v/>
      </c>
      <c r="P211" s="31">
        <f t="shared" si="44"/>
        <v>195</v>
      </c>
      <c r="Q211" s="31" t="str">
        <f t="shared" si="45"/>
        <v/>
      </c>
      <c r="R211" s="180"/>
      <c r="S211" s="181"/>
      <c r="T211" s="182"/>
      <c r="U211" s="183"/>
      <c r="V211" s="185"/>
    </row>
    <row r="212" spans="1:22" x14ac:dyDescent="0.2">
      <c r="A212" s="19" t="str">
        <f t="shared" si="39"/>
        <v/>
      </c>
      <c r="B212" s="20" t="str">
        <f t="shared" si="40"/>
        <v/>
      </c>
      <c r="C212" s="23" t="str">
        <f t="shared" si="41"/>
        <v/>
      </c>
      <c r="D212" s="22"/>
      <c r="E212" s="24"/>
      <c r="F212" s="214" t="str">
        <f t="shared" si="46"/>
        <v/>
      </c>
      <c r="G212" s="214" t="str">
        <f t="shared" si="47"/>
        <v/>
      </c>
      <c r="H212" s="214" t="str">
        <f t="shared" si="48"/>
        <v/>
      </c>
      <c r="I212" s="13"/>
      <c r="J212" s="11" t="str">
        <f t="shared" si="49"/>
        <v/>
      </c>
      <c r="K212" s="11" t="str">
        <f t="shared" si="50"/>
        <v/>
      </c>
      <c r="L212" s="2" t="str">
        <f t="shared" si="51"/>
        <v/>
      </c>
      <c r="M212" s="2" t="str">
        <f t="shared" si="42"/>
        <v/>
      </c>
      <c r="N212" s="92"/>
      <c r="O212" s="2" t="str">
        <f t="shared" si="43"/>
        <v/>
      </c>
      <c r="P212" s="31">
        <f t="shared" si="44"/>
        <v>196</v>
      </c>
      <c r="Q212" s="31" t="str">
        <f t="shared" si="45"/>
        <v/>
      </c>
      <c r="R212" s="180"/>
      <c r="S212" s="181"/>
      <c r="T212" s="182"/>
      <c r="U212" s="183"/>
      <c r="V212" s="185"/>
    </row>
    <row r="213" spans="1:22" x14ac:dyDescent="0.2">
      <c r="A213" s="19" t="str">
        <f t="shared" si="39"/>
        <v/>
      </c>
      <c r="B213" s="20" t="str">
        <f t="shared" si="40"/>
        <v/>
      </c>
      <c r="C213" s="23" t="str">
        <f t="shared" si="41"/>
        <v/>
      </c>
      <c r="D213" s="22"/>
      <c r="E213" s="24"/>
      <c r="F213" s="214" t="str">
        <f t="shared" si="46"/>
        <v/>
      </c>
      <c r="G213" s="214" t="str">
        <f t="shared" si="47"/>
        <v/>
      </c>
      <c r="H213" s="214" t="str">
        <f t="shared" si="48"/>
        <v/>
      </c>
      <c r="I213" s="13"/>
      <c r="J213" s="11" t="str">
        <f t="shared" si="49"/>
        <v/>
      </c>
      <c r="K213" s="11" t="str">
        <f t="shared" si="50"/>
        <v/>
      </c>
      <c r="L213" s="2" t="str">
        <f t="shared" si="51"/>
        <v/>
      </c>
      <c r="M213" s="2" t="str">
        <f t="shared" si="42"/>
        <v/>
      </c>
      <c r="N213" s="92"/>
      <c r="O213" s="2" t="str">
        <f t="shared" si="43"/>
        <v/>
      </c>
      <c r="P213" s="31">
        <f t="shared" si="44"/>
        <v>197</v>
      </c>
      <c r="Q213" s="31" t="str">
        <f t="shared" si="45"/>
        <v/>
      </c>
      <c r="R213" s="180"/>
      <c r="S213" s="181"/>
      <c r="T213" s="182"/>
      <c r="U213" s="183"/>
      <c r="V213" s="185"/>
    </row>
    <row r="214" spans="1:22" x14ac:dyDescent="0.2">
      <c r="A214" s="19" t="str">
        <f t="shared" si="39"/>
        <v/>
      </c>
      <c r="B214" s="20" t="str">
        <f t="shared" si="40"/>
        <v/>
      </c>
      <c r="C214" s="23" t="str">
        <f t="shared" si="41"/>
        <v/>
      </c>
      <c r="D214" s="22"/>
      <c r="E214" s="24"/>
      <c r="F214" s="214" t="str">
        <f t="shared" si="46"/>
        <v/>
      </c>
      <c r="G214" s="214" t="str">
        <f t="shared" si="47"/>
        <v/>
      </c>
      <c r="H214" s="214" t="str">
        <f t="shared" si="48"/>
        <v/>
      </c>
      <c r="I214" s="13"/>
      <c r="J214" s="11" t="str">
        <f t="shared" si="49"/>
        <v/>
      </c>
      <c r="K214" s="11" t="str">
        <f t="shared" si="50"/>
        <v/>
      </c>
      <c r="L214" s="2" t="str">
        <f t="shared" si="51"/>
        <v/>
      </c>
      <c r="M214" s="2" t="str">
        <f t="shared" si="42"/>
        <v/>
      </c>
      <c r="N214" s="92"/>
      <c r="O214" s="2" t="str">
        <f t="shared" si="43"/>
        <v/>
      </c>
      <c r="P214" s="31">
        <f t="shared" si="44"/>
        <v>198</v>
      </c>
      <c r="Q214" s="31" t="str">
        <f t="shared" si="45"/>
        <v/>
      </c>
      <c r="R214" s="180"/>
      <c r="S214" s="181"/>
      <c r="T214" s="182"/>
      <c r="U214" s="183"/>
      <c r="V214" s="185"/>
    </row>
    <row r="215" spans="1:22" x14ac:dyDescent="0.2">
      <c r="A215" s="19" t="str">
        <f t="shared" si="39"/>
        <v/>
      </c>
      <c r="B215" s="20" t="str">
        <f t="shared" si="40"/>
        <v/>
      </c>
      <c r="C215" s="23" t="str">
        <f t="shared" si="41"/>
        <v/>
      </c>
      <c r="D215" s="22"/>
      <c r="E215" s="24"/>
      <c r="F215" s="214" t="str">
        <f t="shared" si="46"/>
        <v/>
      </c>
      <c r="G215" s="214" t="str">
        <f t="shared" si="47"/>
        <v/>
      </c>
      <c r="H215" s="214" t="str">
        <f t="shared" si="48"/>
        <v/>
      </c>
      <c r="I215" s="13"/>
      <c r="J215" s="11" t="str">
        <f t="shared" si="49"/>
        <v/>
      </c>
      <c r="K215" s="11" t="str">
        <f t="shared" si="50"/>
        <v/>
      </c>
      <c r="L215" s="2" t="str">
        <f t="shared" si="51"/>
        <v/>
      </c>
      <c r="M215" s="2" t="str">
        <f t="shared" si="42"/>
        <v/>
      </c>
      <c r="N215" s="92"/>
      <c r="O215" s="2" t="str">
        <f t="shared" si="43"/>
        <v/>
      </c>
      <c r="P215" s="31">
        <f t="shared" si="44"/>
        <v>199</v>
      </c>
      <c r="Q215" s="31" t="str">
        <f t="shared" si="45"/>
        <v/>
      </c>
      <c r="R215" s="180"/>
      <c r="S215" s="181"/>
      <c r="T215" s="182"/>
      <c r="U215" s="183"/>
      <c r="V215" s="185"/>
    </row>
    <row r="216" spans="1:22" x14ac:dyDescent="0.2">
      <c r="A216" s="19" t="str">
        <f t="shared" si="39"/>
        <v/>
      </c>
      <c r="B216" s="20" t="str">
        <f t="shared" si="40"/>
        <v/>
      </c>
      <c r="C216" s="23" t="str">
        <f t="shared" si="41"/>
        <v/>
      </c>
      <c r="D216" s="22"/>
      <c r="E216" s="24"/>
      <c r="F216" s="214" t="str">
        <f t="shared" si="46"/>
        <v/>
      </c>
      <c r="G216" s="214" t="str">
        <f t="shared" si="47"/>
        <v/>
      </c>
      <c r="H216" s="214" t="str">
        <f t="shared" si="48"/>
        <v/>
      </c>
      <c r="I216" s="13"/>
      <c r="J216" s="11" t="str">
        <f t="shared" si="49"/>
        <v/>
      </c>
      <c r="K216" s="11" t="str">
        <f t="shared" si="50"/>
        <v/>
      </c>
      <c r="L216" s="2" t="str">
        <f t="shared" si="51"/>
        <v/>
      </c>
      <c r="M216" s="2" t="str">
        <f t="shared" si="42"/>
        <v/>
      </c>
      <c r="N216" s="92"/>
      <c r="O216" s="2" t="str">
        <f t="shared" si="43"/>
        <v/>
      </c>
      <c r="P216" s="31">
        <f t="shared" si="44"/>
        <v>200</v>
      </c>
      <c r="Q216" s="31" t="str">
        <f t="shared" si="45"/>
        <v/>
      </c>
      <c r="R216" s="180"/>
      <c r="S216" s="181"/>
      <c r="T216" s="182"/>
      <c r="U216" s="183"/>
      <c r="V216" s="185"/>
    </row>
    <row r="217" spans="1:22" x14ac:dyDescent="0.2">
      <c r="A217" s="19" t="str">
        <f t="shared" si="39"/>
        <v/>
      </c>
      <c r="B217" s="20" t="str">
        <f t="shared" si="40"/>
        <v/>
      </c>
      <c r="C217" s="23" t="str">
        <f t="shared" si="41"/>
        <v/>
      </c>
      <c r="D217" s="22"/>
      <c r="E217" s="24"/>
      <c r="F217" s="214" t="str">
        <f t="shared" si="46"/>
        <v/>
      </c>
      <c r="G217" s="214" t="str">
        <f t="shared" si="47"/>
        <v/>
      </c>
      <c r="H217" s="214" t="str">
        <f t="shared" si="48"/>
        <v/>
      </c>
      <c r="I217" s="13"/>
      <c r="J217" s="11" t="str">
        <f t="shared" si="49"/>
        <v/>
      </c>
      <c r="K217" s="11" t="str">
        <f t="shared" si="50"/>
        <v/>
      </c>
      <c r="L217" s="2" t="str">
        <f t="shared" si="51"/>
        <v/>
      </c>
      <c r="M217" s="2" t="str">
        <f t="shared" si="42"/>
        <v/>
      </c>
      <c r="N217" s="92"/>
      <c r="O217" s="2" t="str">
        <f t="shared" si="43"/>
        <v/>
      </c>
      <c r="P217" s="31">
        <f t="shared" si="44"/>
        <v>201</v>
      </c>
      <c r="Q217" s="31" t="str">
        <f t="shared" si="45"/>
        <v/>
      </c>
      <c r="R217" s="180"/>
      <c r="S217" s="181"/>
      <c r="T217" s="182"/>
      <c r="U217" s="183"/>
      <c r="V217" s="185"/>
    </row>
    <row r="218" spans="1:22" x14ac:dyDescent="0.2">
      <c r="A218" s="19" t="str">
        <f t="shared" si="39"/>
        <v/>
      </c>
      <c r="B218" s="20" t="str">
        <f t="shared" si="40"/>
        <v/>
      </c>
      <c r="C218" s="23" t="str">
        <f t="shared" si="41"/>
        <v/>
      </c>
      <c r="D218" s="22"/>
      <c r="E218" s="24"/>
      <c r="F218" s="214" t="str">
        <f t="shared" si="46"/>
        <v/>
      </c>
      <c r="G218" s="214" t="str">
        <f t="shared" si="47"/>
        <v/>
      </c>
      <c r="H218" s="214" t="str">
        <f t="shared" si="48"/>
        <v/>
      </c>
      <c r="I218" s="13"/>
      <c r="J218" s="11" t="str">
        <f t="shared" si="49"/>
        <v/>
      </c>
      <c r="K218" s="11" t="str">
        <f t="shared" si="50"/>
        <v/>
      </c>
      <c r="L218" s="2" t="str">
        <f t="shared" si="51"/>
        <v/>
      </c>
      <c r="M218" s="2" t="str">
        <f t="shared" si="42"/>
        <v/>
      </c>
      <c r="N218" s="92"/>
      <c r="O218" s="2" t="str">
        <f t="shared" si="43"/>
        <v/>
      </c>
      <c r="P218" s="31">
        <f t="shared" si="44"/>
        <v>202</v>
      </c>
      <c r="Q218" s="31" t="str">
        <f t="shared" si="45"/>
        <v/>
      </c>
      <c r="R218" s="180"/>
      <c r="S218" s="181"/>
      <c r="T218" s="182"/>
      <c r="U218" s="183"/>
      <c r="V218" s="185"/>
    </row>
    <row r="219" spans="1:22" x14ac:dyDescent="0.2">
      <c r="A219" s="19" t="str">
        <f t="shared" si="39"/>
        <v/>
      </c>
      <c r="B219" s="20" t="str">
        <f t="shared" si="40"/>
        <v/>
      </c>
      <c r="C219" s="23" t="str">
        <f t="shared" si="41"/>
        <v/>
      </c>
      <c r="D219" s="22"/>
      <c r="E219" s="24"/>
      <c r="F219" s="214" t="str">
        <f t="shared" si="46"/>
        <v/>
      </c>
      <c r="G219" s="214" t="str">
        <f t="shared" si="47"/>
        <v/>
      </c>
      <c r="H219" s="214" t="str">
        <f t="shared" si="48"/>
        <v/>
      </c>
      <c r="I219" s="13"/>
      <c r="J219" s="11" t="str">
        <f t="shared" si="49"/>
        <v/>
      </c>
      <c r="K219" s="11" t="str">
        <f t="shared" si="50"/>
        <v/>
      </c>
      <c r="L219" s="2" t="str">
        <f t="shared" si="51"/>
        <v/>
      </c>
      <c r="M219" s="2" t="str">
        <f t="shared" si="42"/>
        <v/>
      </c>
      <c r="N219" s="92"/>
      <c r="O219" s="2" t="str">
        <f t="shared" si="43"/>
        <v/>
      </c>
      <c r="P219" s="31">
        <f t="shared" si="44"/>
        <v>203</v>
      </c>
      <c r="Q219" s="31" t="str">
        <f t="shared" si="45"/>
        <v/>
      </c>
      <c r="R219" s="180"/>
      <c r="S219" s="181"/>
      <c r="T219" s="182"/>
      <c r="U219" s="183"/>
      <c r="V219" s="185"/>
    </row>
    <row r="220" spans="1:22" x14ac:dyDescent="0.2">
      <c r="A220" s="19" t="str">
        <f t="shared" si="39"/>
        <v/>
      </c>
      <c r="B220" s="20" t="str">
        <f t="shared" si="40"/>
        <v/>
      </c>
      <c r="C220" s="23" t="str">
        <f t="shared" si="41"/>
        <v/>
      </c>
      <c r="D220" s="22"/>
      <c r="E220" s="24"/>
      <c r="F220" s="214" t="str">
        <f t="shared" si="46"/>
        <v/>
      </c>
      <c r="G220" s="214" t="str">
        <f t="shared" si="47"/>
        <v/>
      </c>
      <c r="H220" s="214" t="str">
        <f t="shared" si="48"/>
        <v/>
      </c>
      <c r="I220" s="13"/>
      <c r="J220" s="11" t="str">
        <f t="shared" si="49"/>
        <v/>
      </c>
      <c r="K220" s="11" t="str">
        <f t="shared" si="50"/>
        <v/>
      </c>
      <c r="L220" s="2" t="str">
        <f t="shared" si="51"/>
        <v/>
      </c>
      <c r="M220" s="2" t="str">
        <f t="shared" si="42"/>
        <v/>
      </c>
      <c r="N220" s="92"/>
      <c r="O220" s="2" t="str">
        <f t="shared" si="43"/>
        <v/>
      </c>
      <c r="P220" s="31">
        <f t="shared" si="44"/>
        <v>204</v>
      </c>
      <c r="Q220" s="31" t="str">
        <f t="shared" si="45"/>
        <v/>
      </c>
      <c r="R220" s="180"/>
      <c r="S220" s="181"/>
      <c r="T220" s="182"/>
      <c r="U220" s="183"/>
      <c r="V220" s="185"/>
    </row>
    <row r="221" spans="1:22" x14ac:dyDescent="0.2">
      <c r="A221" s="19" t="str">
        <f t="shared" si="39"/>
        <v/>
      </c>
      <c r="B221" s="20" t="str">
        <f t="shared" si="40"/>
        <v/>
      </c>
      <c r="C221" s="23" t="str">
        <f t="shared" si="41"/>
        <v/>
      </c>
      <c r="D221" s="22"/>
      <c r="E221" s="24"/>
      <c r="F221" s="214" t="str">
        <f t="shared" si="46"/>
        <v/>
      </c>
      <c r="G221" s="214" t="str">
        <f t="shared" si="47"/>
        <v/>
      </c>
      <c r="H221" s="214" t="str">
        <f t="shared" si="48"/>
        <v/>
      </c>
      <c r="I221" s="13"/>
      <c r="J221" s="11" t="str">
        <f t="shared" si="49"/>
        <v/>
      </c>
      <c r="K221" s="11" t="str">
        <f t="shared" si="50"/>
        <v/>
      </c>
      <c r="L221" s="2" t="str">
        <f t="shared" si="51"/>
        <v/>
      </c>
      <c r="M221" s="2" t="str">
        <f t="shared" si="42"/>
        <v/>
      </c>
      <c r="N221" s="92"/>
      <c r="O221" s="2" t="str">
        <f t="shared" si="43"/>
        <v/>
      </c>
      <c r="P221" s="31">
        <f t="shared" si="44"/>
        <v>205</v>
      </c>
      <c r="Q221" s="31" t="str">
        <f t="shared" si="45"/>
        <v/>
      </c>
      <c r="R221" s="180"/>
      <c r="S221" s="181"/>
      <c r="T221" s="182"/>
      <c r="U221" s="183"/>
      <c r="V221" s="185"/>
    </row>
    <row r="222" spans="1:22" x14ac:dyDescent="0.2">
      <c r="A222" s="19" t="str">
        <f t="shared" si="39"/>
        <v/>
      </c>
      <c r="B222" s="20" t="str">
        <f t="shared" si="40"/>
        <v/>
      </c>
      <c r="C222" s="23" t="str">
        <f t="shared" si="41"/>
        <v/>
      </c>
      <c r="D222" s="22"/>
      <c r="E222" s="24"/>
      <c r="F222" s="214" t="str">
        <f t="shared" si="46"/>
        <v/>
      </c>
      <c r="G222" s="214" t="str">
        <f t="shared" si="47"/>
        <v/>
      </c>
      <c r="H222" s="214" t="str">
        <f t="shared" si="48"/>
        <v/>
      </c>
      <c r="I222" s="13"/>
      <c r="J222" s="11" t="str">
        <f t="shared" si="49"/>
        <v/>
      </c>
      <c r="K222" s="11" t="str">
        <f t="shared" si="50"/>
        <v/>
      </c>
      <c r="L222" s="2" t="str">
        <f t="shared" si="51"/>
        <v/>
      </c>
      <c r="M222" s="2" t="str">
        <f t="shared" si="42"/>
        <v/>
      </c>
      <c r="N222" s="92"/>
      <c r="O222" s="2" t="str">
        <f t="shared" si="43"/>
        <v/>
      </c>
      <c r="P222" s="31">
        <f t="shared" si="44"/>
        <v>206</v>
      </c>
      <c r="Q222" s="31" t="str">
        <f t="shared" si="45"/>
        <v/>
      </c>
      <c r="R222" s="180"/>
      <c r="S222" s="181"/>
      <c r="T222" s="182"/>
      <c r="U222" s="183"/>
      <c r="V222" s="185"/>
    </row>
    <row r="223" spans="1:22" x14ac:dyDescent="0.2">
      <c r="A223" s="19" t="str">
        <f t="shared" si="39"/>
        <v/>
      </c>
      <c r="B223" s="20" t="str">
        <f t="shared" si="40"/>
        <v/>
      </c>
      <c r="C223" s="23" t="str">
        <f t="shared" si="41"/>
        <v/>
      </c>
      <c r="D223" s="22"/>
      <c r="E223" s="24"/>
      <c r="F223" s="214" t="str">
        <f t="shared" si="46"/>
        <v/>
      </c>
      <c r="G223" s="214" t="str">
        <f t="shared" si="47"/>
        <v/>
      </c>
      <c r="H223" s="214" t="str">
        <f t="shared" si="48"/>
        <v/>
      </c>
      <c r="I223" s="13"/>
      <c r="J223" s="11" t="str">
        <f t="shared" si="49"/>
        <v/>
      </c>
      <c r="K223" s="11" t="str">
        <f t="shared" si="50"/>
        <v/>
      </c>
      <c r="L223" s="2" t="str">
        <f t="shared" si="51"/>
        <v/>
      </c>
      <c r="M223" s="2" t="str">
        <f t="shared" si="42"/>
        <v/>
      </c>
      <c r="N223" s="92"/>
      <c r="O223" s="2" t="str">
        <f t="shared" si="43"/>
        <v/>
      </c>
      <c r="P223" s="31">
        <f t="shared" si="44"/>
        <v>207</v>
      </c>
      <c r="Q223" s="31" t="str">
        <f t="shared" si="45"/>
        <v/>
      </c>
      <c r="R223" s="180"/>
      <c r="S223" s="181"/>
      <c r="T223" s="182"/>
      <c r="U223" s="183"/>
      <c r="V223" s="185"/>
    </row>
    <row r="224" spans="1:22" x14ac:dyDescent="0.2">
      <c r="A224" s="19" t="str">
        <f t="shared" si="39"/>
        <v/>
      </c>
      <c r="B224" s="20" t="str">
        <f t="shared" si="40"/>
        <v/>
      </c>
      <c r="C224" s="23" t="str">
        <f t="shared" si="41"/>
        <v/>
      </c>
      <c r="D224" s="22"/>
      <c r="E224" s="24"/>
      <c r="F224" s="214" t="str">
        <f t="shared" si="46"/>
        <v/>
      </c>
      <c r="G224" s="214" t="str">
        <f t="shared" si="47"/>
        <v/>
      </c>
      <c r="H224" s="214" t="str">
        <f t="shared" si="48"/>
        <v/>
      </c>
      <c r="I224" s="13"/>
      <c r="J224" s="11" t="str">
        <f t="shared" si="49"/>
        <v/>
      </c>
      <c r="K224" s="11" t="str">
        <f t="shared" si="50"/>
        <v/>
      </c>
      <c r="L224" s="2" t="str">
        <f t="shared" si="51"/>
        <v/>
      </c>
      <c r="M224" s="2" t="str">
        <f t="shared" si="42"/>
        <v/>
      </c>
      <c r="N224" s="92"/>
      <c r="O224" s="2" t="str">
        <f t="shared" si="43"/>
        <v/>
      </c>
      <c r="P224" s="31">
        <f t="shared" si="44"/>
        <v>208</v>
      </c>
      <c r="Q224" s="31" t="str">
        <f t="shared" si="45"/>
        <v/>
      </c>
      <c r="R224" s="180"/>
      <c r="S224" s="181"/>
      <c r="T224" s="182"/>
      <c r="U224" s="183"/>
      <c r="V224" s="185"/>
    </row>
    <row r="225" spans="1:22" x14ac:dyDescent="0.2">
      <c r="A225" s="19" t="str">
        <f t="shared" si="39"/>
        <v/>
      </c>
      <c r="B225" s="20" t="str">
        <f t="shared" si="40"/>
        <v/>
      </c>
      <c r="C225" s="23" t="str">
        <f t="shared" si="41"/>
        <v/>
      </c>
      <c r="D225" s="22"/>
      <c r="E225" s="24"/>
      <c r="F225" s="214" t="str">
        <f t="shared" si="46"/>
        <v/>
      </c>
      <c r="G225" s="214" t="str">
        <f t="shared" si="47"/>
        <v/>
      </c>
      <c r="H225" s="214" t="str">
        <f t="shared" si="48"/>
        <v/>
      </c>
      <c r="I225" s="13"/>
      <c r="J225" s="11" t="str">
        <f t="shared" si="49"/>
        <v/>
      </c>
      <c r="K225" s="11" t="str">
        <f t="shared" si="50"/>
        <v/>
      </c>
      <c r="L225" s="2" t="str">
        <f t="shared" si="51"/>
        <v/>
      </c>
      <c r="M225" s="2" t="str">
        <f t="shared" si="42"/>
        <v/>
      </c>
      <c r="N225" s="92"/>
      <c r="O225" s="2" t="str">
        <f t="shared" si="43"/>
        <v/>
      </c>
      <c r="P225" s="31">
        <f t="shared" si="44"/>
        <v>209</v>
      </c>
      <c r="Q225" s="31" t="str">
        <f t="shared" si="45"/>
        <v/>
      </c>
      <c r="R225" s="180"/>
      <c r="S225" s="181"/>
      <c r="T225" s="182"/>
      <c r="U225" s="183"/>
      <c r="V225" s="185"/>
    </row>
    <row r="226" spans="1:22" x14ac:dyDescent="0.2">
      <c r="A226" s="19" t="str">
        <f t="shared" si="39"/>
        <v/>
      </c>
      <c r="B226" s="20" t="str">
        <f t="shared" si="40"/>
        <v/>
      </c>
      <c r="C226" s="23" t="str">
        <f t="shared" si="41"/>
        <v/>
      </c>
      <c r="D226" s="22"/>
      <c r="E226" s="24"/>
      <c r="F226" s="214" t="str">
        <f t="shared" si="46"/>
        <v/>
      </c>
      <c r="G226" s="214" t="str">
        <f t="shared" si="47"/>
        <v/>
      </c>
      <c r="H226" s="214" t="str">
        <f t="shared" si="48"/>
        <v/>
      </c>
      <c r="I226" s="13"/>
      <c r="J226" s="11" t="str">
        <f t="shared" si="49"/>
        <v/>
      </c>
      <c r="K226" s="11" t="str">
        <f t="shared" si="50"/>
        <v/>
      </c>
      <c r="L226" s="2" t="str">
        <f t="shared" si="51"/>
        <v/>
      </c>
      <c r="M226" s="2" t="str">
        <f t="shared" si="42"/>
        <v/>
      </c>
      <c r="N226" s="92"/>
      <c r="O226" s="2" t="str">
        <f t="shared" si="43"/>
        <v/>
      </c>
      <c r="P226" s="31">
        <f t="shared" si="44"/>
        <v>210</v>
      </c>
      <c r="Q226" s="31" t="str">
        <f t="shared" si="45"/>
        <v/>
      </c>
      <c r="R226" s="180"/>
      <c r="S226" s="181"/>
      <c r="T226" s="182"/>
      <c r="U226" s="183"/>
      <c r="V226" s="185"/>
    </row>
    <row r="227" spans="1:22" x14ac:dyDescent="0.2">
      <c r="A227" s="19" t="str">
        <f t="shared" si="39"/>
        <v/>
      </c>
      <c r="B227" s="20" t="str">
        <f t="shared" si="40"/>
        <v/>
      </c>
      <c r="C227" s="23" t="str">
        <f t="shared" si="41"/>
        <v/>
      </c>
      <c r="D227" s="22"/>
      <c r="E227" s="24"/>
      <c r="F227" s="214" t="str">
        <f t="shared" si="46"/>
        <v/>
      </c>
      <c r="G227" s="214" t="str">
        <f t="shared" si="47"/>
        <v/>
      </c>
      <c r="H227" s="214" t="str">
        <f t="shared" si="48"/>
        <v/>
      </c>
      <c r="I227" s="13"/>
      <c r="J227" s="11" t="str">
        <f t="shared" si="49"/>
        <v/>
      </c>
      <c r="K227" s="11" t="str">
        <f t="shared" si="50"/>
        <v/>
      </c>
      <c r="L227" s="2" t="str">
        <f t="shared" si="51"/>
        <v/>
      </c>
      <c r="M227" s="2" t="str">
        <f t="shared" si="42"/>
        <v/>
      </c>
      <c r="N227" s="92"/>
      <c r="O227" s="2" t="str">
        <f t="shared" si="43"/>
        <v/>
      </c>
      <c r="P227" s="31">
        <f t="shared" si="44"/>
        <v>211</v>
      </c>
      <c r="Q227" s="31" t="str">
        <f t="shared" si="45"/>
        <v/>
      </c>
      <c r="R227" s="180"/>
      <c r="S227" s="181"/>
      <c r="T227" s="182"/>
      <c r="U227" s="183"/>
      <c r="V227" s="185"/>
    </row>
    <row r="228" spans="1:22" x14ac:dyDescent="0.2">
      <c r="A228" s="19" t="str">
        <f t="shared" si="39"/>
        <v/>
      </c>
      <c r="B228" s="20" t="str">
        <f t="shared" si="40"/>
        <v/>
      </c>
      <c r="C228" s="23" t="str">
        <f t="shared" si="41"/>
        <v/>
      </c>
      <c r="D228" s="22"/>
      <c r="E228" s="24"/>
      <c r="F228" s="214" t="str">
        <f t="shared" si="46"/>
        <v/>
      </c>
      <c r="G228" s="214" t="str">
        <f t="shared" si="47"/>
        <v/>
      </c>
      <c r="H228" s="214" t="str">
        <f t="shared" si="48"/>
        <v/>
      </c>
      <c r="I228" s="13"/>
      <c r="J228" s="11" t="str">
        <f t="shared" si="49"/>
        <v/>
      </c>
      <c r="K228" s="11" t="str">
        <f t="shared" si="50"/>
        <v/>
      </c>
      <c r="L228" s="2" t="str">
        <f t="shared" si="51"/>
        <v/>
      </c>
      <c r="M228" s="2" t="str">
        <f t="shared" si="42"/>
        <v/>
      </c>
      <c r="N228" s="92"/>
      <c r="O228" s="2" t="str">
        <f t="shared" si="43"/>
        <v/>
      </c>
      <c r="P228" s="31">
        <f t="shared" si="44"/>
        <v>212</v>
      </c>
      <c r="Q228" s="31" t="str">
        <f t="shared" si="45"/>
        <v/>
      </c>
      <c r="R228" s="180"/>
      <c r="S228" s="181"/>
      <c r="T228" s="182"/>
      <c r="U228" s="183"/>
      <c r="V228" s="185"/>
    </row>
    <row r="229" spans="1:22" x14ac:dyDescent="0.2">
      <c r="A229" s="19" t="str">
        <f t="shared" si="39"/>
        <v/>
      </c>
      <c r="B229" s="20" t="str">
        <f t="shared" si="40"/>
        <v/>
      </c>
      <c r="C229" s="23" t="str">
        <f t="shared" si="41"/>
        <v/>
      </c>
      <c r="D229" s="22"/>
      <c r="E229" s="24"/>
      <c r="F229" s="214" t="str">
        <f t="shared" si="46"/>
        <v/>
      </c>
      <c r="G229" s="214" t="str">
        <f t="shared" si="47"/>
        <v/>
      </c>
      <c r="H229" s="214" t="str">
        <f t="shared" si="48"/>
        <v/>
      </c>
      <c r="I229" s="13"/>
      <c r="J229" s="11" t="str">
        <f t="shared" si="49"/>
        <v/>
      </c>
      <c r="K229" s="11" t="str">
        <f t="shared" si="50"/>
        <v/>
      </c>
      <c r="L229" s="2" t="str">
        <f t="shared" si="51"/>
        <v/>
      </c>
      <c r="M229" s="2" t="str">
        <f t="shared" si="42"/>
        <v/>
      </c>
      <c r="N229" s="92"/>
      <c r="O229" s="2" t="str">
        <f t="shared" si="43"/>
        <v/>
      </c>
      <c r="P229" s="31">
        <f t="shared" si="44"/>
        <v>213</v>
      </c>
      <c r="Q229" s="31" t="str">
        <f t="shared" si="45"/>
        <v/>
      </c>
      <c r="R229" s="180"/>
      <c r="S229" s="181"/>
      <c r="T229" s="182"/>
      <c r="U229" s="183"/>
      <c r="V229" s="185"/>
    </row>
    <row r="230" spans="1:22" x14ac:dyDescent="0.2">
      <c r="A230" s="19" t="str">
        <f t="shared" si="39"/>
        <v/>
      </c>
      <c r="B230" s="20" t="str">
        <f t="shared" si="40"/>
        <v/>
      </c>
      <c r="C230" s="23" t="str">
        <f t="shared" si="41"/>
        <v/>
      </c>
      <c r="D230" s="22"/>
      <c r="E230" s="24"/>
      <c r="F230" s="214" t="str">
        <f t="shared" si="46"/>
        <v/>
      </c>
      <c r="G230" s="214" t="str">
        <f t="shared" si="47"/>
        <v/>
      </c>
      <c r="H230" s="214" t="str">
        <f t="shared" si="48"/>
        <v/>
      </c>
      <c r="I230" s="13"/>
      <c r="J230" s="11" t="str">
        <f t="shared" si="49"/>
        <v/>
      </c>
      <c r="K230" s="11" t="str">
        <f t="shared" si="50"/>
        <v/>
      </c>
      <c r="L230" s="2" t="str">
        <f t="shared" si="51"/>
        <v/>
      </c>
      <c r="M230" s="2" t="str">
        <f t="shared" si="42"/>
        <v/>
      </c>
      <c r="N230" s="92"/>
      <c r="O230" s="2" t="str">
        <f t="shared" si="43"/>
        <v/>
      </c>
      <c r="P230" s="31">
        <f t="shared" si="44"/>
        <v>214</v>
      </c>
      <c r="Q230" s="31" t="str">
        <f t="shared" si="45"/>
        <v/>
      </c>
      <c r="R230" s="180"/>
      <c r="S230" s="181"/>
      <c r="T230" s="182"/>
      <c r="U230" s="183"/>
      <c r="V230" s="185"/>
    </row>
    <row r="231" spans="1:22" x14ac:dyDescent="0.2">
      <c r="A231" s="19" t="str">
        <f t="shared" si="39"/>
        <v/>
      </c>
      <c r="B231" s="20" t="str">
        <f t="shared" si="40"/>
        <v/>
      </c>
      <c r="C231" s="23" t="str">
        <f t="shared" si="41"/>
        <v/>
      </c>
      <c r="D231" s="22"/>
      <c r="E231" s="24"/>
      <c r="F231" s="214" t="str">
        <f t="shared" si="46"/>
        <v/>
      </c>
      <c r="G231" s="214" t="str">
        <f t="shared" si="47"/>
        <v/>
      </c>
      <c r="H231" s="214" t="str">
        <f t="shared" si="48"/>
        <v/>
      </c>
      <c r="I231" s="13"/>
      <c r="J231" s="11" t="str">
        <f t="shared" si="49"/>
        <v/>
      </c>
      <c r="K231" s="11" t="str">
        <f t="shared" si="50"/>
        <v/>
      </c>
      <c r="L231" s="2" t="str">
        <f t="shared" si="51"/>
        <v/>
      </c>
      <c r="M231" s="2" t="str">
        <f t="shared" si="42"/>
        <v/>
      </c>
      <c r="N231" s="92"/>
      <c r="O231" s="2" t="str">
        <f t="shared" si="43"/>
        <v/>
      </c>
      <c r="P231" s="31">
        <f t="shared" si="44"/>
        <v>215</v>
      </c>
      <c r="Q231" s="31" t="str">
        <f t="shared" si="45"/>
        <v/>
      </c>
      <c r="R231" s="180"/>
      <c r="S231" s="181"/>
      <c r="T231" s="182"/>
      <c r="U231" s="183"/>
      <c r="V231" s="185"/>
    </row>
    <row r="232" spans="1:22" x14ac:dyDescent="0.2">
      <c r="A232" s="19" t="str">
        <f t="shared" si="39"/>
        <v/>
      </c>
      <c r="B232" s="20" t="str">
        <f t="shared" si="40"/>
        <v/>
      </c>
      <c r="C232" s="23" t="str">
        <f t="shared" si="41"/>
        <v/>
      </c>
      <c r="D232" s="22"/>
      <c r="E232" s="24"/>
      <c r="F232" s="214" t="str">
        <f t="shared" si="46"/>
        <v/>
      </c>
      <c r="G232" s="214" t="str">
        <f t="shared" si="47"/>
        <v/>
      </c>
      <c r="H232" s="214" t="str">
        <f t="shared" si="48"/>
        <v/>
      </c>
      <c r="I232" s="13"/>
      <c r="J232" s="11" t="str">
        <f t="shared" si="49"/>
        <v/>
      </c>
      <c r="K232" s="11" t="str">
        <f t="shared" si="50"/>
        <v/>
      </c>
      <c r="L232" s="2" t="str">
        <f t="shared" si="51"/>
        <v/>
      </c>
      <c r="M232" s="2" t="str">
        <f t="shared" si="42"/>
        <v/>
      </c>
      <c r="N232" s="92"/>
      <c r="O232" s="2" t="str">
        <f t="shared" si="43"/>
        <v/>
      </c>
      <c r="P232" s="31">
        <f t="shared" si="44"/>
        <v>216</v>
      </c>
      <c r="Q232" s="31" t="str">
        <f t="shared" si="45"/>
        <v/>
      </c>
      <c r="R232" s="180"/>
      <c r="S232" s="181"/>
      <c r="T232" s="182"/>
      <c r="U232" s="183"/>
      <c r="V232" s="185"/>
    </row>
    <row r="233" spans="1:22" x14ac:dyDescent="0.2">
      <c r="A233" s="19" t="str">
        <f t="shared" si="39"/>
        <v/>
      </c>
      <c r="B233" s="20" t="str">
        <f t="shared" si="40"/>
        <v/>
      </c>
      <c r="C233" s="23" t="str">
        <f t="shared" si="41"/>
        <v/>
      </c>
      <c r="D233" s="22"/>
      <c r="E233" s="24"/>
      <c r="F233" s="214" t="str">
        <f t="shared" si="46"/>
        <v/>
      </c>
      <c r="G233" s="214" t="str">
        <f t="shared" si="47"/>
        <v/>
      </c>
      <c r="H233" s="214" t="str">
        <f t="shared" si="48"/>
        <v/>
      </c>
      <c r="I233" s="13"/>
      <c r="J233" s="11" t="str">
        <f t="shared" si="49"/>
        <v/>
      </c>
      <c r="K233" s="11" t="str">
        <f t="shared" si="50"/>
        <v/>
      </c>
      <c r="L233" s="2" t="str">
        <f t="shared" si="51"/>
        <v/>
      </c>
      <c r="M233" s="2" t="str">
        <f t="shared" si="42"/>
        <v/>
      </c>
      <c r="N233" s="92"/>
      <c r="O233" s="2" t="str">
        <f t="shared" si="43"/>
        <v/>
      </c>
      <c r="P233" s="31">
        <f t="shared" si="44"/>
        <v>217</v>
      </c>
      <c r="Q233" s="31" t="str">
        <f t="shared" si="45"/>
        <v/>
      </c>
      <c r="R233" s="180"/>
      <c r="S233" s="181"/>
      <c r="T233" s="182"/>
      <c r="U233" s="183"/>
      <c r="V233" s="185"/>
    </row>
    <row r="234" spans="1:22" x14ac:dyDescent="0.2">
      <c r="A234" s="19" t="str">
        <f t="shared" si="39"/>
        <v/>
      </c>
      <c r="B234" s="20" t="str">
        <f t="shared" si="40"/>
        <v/>
      </c>
      <c r="C234" s="23" t="str">
        <f t="shared" si="41"/>
        <v/>
      </c>
      <c r="D234" s="22"/>
      <c r="E234" s="24"/>
      <c r="F234" s="214" t="str">
        <f t="shared" si="46"/>
        <v/>
      </c>
      <c r="G234" s="214" t="str">
        <f t="shared" si="47"/>
        <v/>
      </c>
      <c r="H234" s="214" t="str">
        <f t="shared" si="48"/>
        <v/>
      </c>
      <c r="I234" s="13"/>
      <c r="J234" s="11" t="str">
        <f t="shared" si="49"/>
        <v/>
      </c>
      <c r="K234" s="11" t="str">
        <f t="shared" si="50"/>
        <v/>
      </c>
      <c r="L234" s="2" t="str">
        <f t="shared" si="51"/>
        <v/>
      </c>
      <c r="M234" s="2" t="str">
        <f t="shared" si="42"/>
        <v/>
      </c>
      <c r="N234" s="92"/>
      <c r="O234" s="2" t="str">
        <f t="shared" si="43"/>
        <v/>
      </c>
      <c r="P234" s="31">
        <f t="shared" si="44"/>
        <v>218</v>
      </c>
      <c r="Q234" s="31" t="str">
        <f t="shared" si="45"/>
        <v/>
      </c>
      <c r="R234" s="180"/>
      <c r="S234" s="181"/>
      <c r="T234" s="182"/>
      <c r="U234" s="183"/>
      <c r="V234" s="185"/>
    </row>
    <row r="235" spans="1:22" x14ac:dyDescent="0.2">
      <c r="A235" s="19" t="str">
        <f t="shared" si="39"/>
        <v/>
      </c>
      <c r="B235" s="20" t="str">
        <f t="shared" si="40"/>
        <v/>
      </c>
      <c r="C235" s="23" t="str">
        <f t="shared" si="41"/>
        <v/>
      </c>
      <c r="D235" s="22"/>
      <c r="E235" s="24"/>
      <c r="F235" s="214" t="str">
        <f t="shared" si="46"/>
        <v/>
      </c>
      <c r="G235" s="214" t="str">
        <f t="shared" si="47"/>
        <v/>
      </c>
      <c r="H235" s="214" t="str">
        <f t="shared" si="48"/>
        <v/>
      </c>
      <c r="I235" s="13"/>
      <c r="J235" s="11" t="str">
        <f t="shared" si="49"/>
        <v/>
      </c>
      <c r="K235" s="11" t="str">
        <f t="shared" si="50"/>
        <v/>
      </c>
      <c r="L235" s="2" t="str">
        <f t="shared" si="51"/>
        <v/>
      </c>
      <c r="M235" s="2" t="str">
        <f t="shared" si="42"/>
        <v/>
      </c>
      <c r="N235" s="92"/>
      <c r="O235" s="2" t="str">
        <f t="shared" si="43"/>
        <v/>
      </c>
      <c r="P235" s="31">
        <f t="shared" si="44"/>
        <v>219</v>
      </c>
      <c r="Q235" s="31" t="str">
        <f t="shared" si="45"/>
        <v/>
      </c>
      <c r="R235" s="180"/>
      <c r="S235" s="181"/>
      <c r="T235" s="182"/>
      <c r="U235" s="183"/>
      <c r="V235" s="185"/>
    </row>
    <row r="236" spans="1:22" x14ac:dyDescent="0.2">
      <c r="A236" s="19" t="str">
        <f t="shared" si="39"/>
        <v/>
      </c>
      <c r="B236" s="20" t="str">
        <f t="shared" si="40"/>
        <v/>
      </c>
      <c r="C236" s="23" t="str">
        <f t="shared" si="41"/>
        <v/>
      </c>
      <c r="D236" s="22"/>
      <c r="E236" s="24"/>
      <c r="F236" s="214" t="str">
        <f t="shared" si="46"/>
        <v/>
      </c>
      <c r="G236" s="214" t="str">
        <f t="shared" si="47"/>
        <v/>
      </c>
      <c r="H236" s="214" t="str">
        <f t="shared" si="48"/>
        <v/>
      </c>
      <c r="I236" s="13"/>
      <c r="J236" s="11" t="str">
        <f t="shared" si="49"/>
        <v/>
      </c>
      <c r="K236" s="11" t="str">
        <f t="shared" si="50"/>
        <v/>
      </c>
      <c r="L236" s="2" t="str">
        <f t="shared" si="51"/>
        <v/>
      </c>
      <c r="M236" s="2" t="str">
        <f t="shared" si="42"/>
        <v/>
      </c>
      <c r="N236" s="92"/>
      <c r="O236" s="2" t="str">
        <f t="shared" si="43"/>
        <v/>
      </c>
      <c r="P236" s="31">
        <f t="shared" si="44"/>
        <v>220</v>
      </c>
      <c r="Q236" s="31" t="str">
        <f t="shared" si="45"/>
        <v/>
      </c>
      <c r="R236" s="180"/>
      <c r="S236" s="181"/>
      <c r="T236" s="182"/>
      <c r="U236" s="183"/>
      <c r="V236" s="185"/>
    </row>
    <row r="237" spans="1:22" x14ac:dyDescent="0.2">
      <c r="A237" s="19" t="str">
        <f t="shared" si="39"/>
        <v/>
      </c>
      <c r="B237" s="20" t="str">
        <f t="shared" si="40"/>
        <v/>
      </c>
      <c r="C237" s="23" t="str">
        <f t="shared" si="41"/>
        <v/>
      </c>
      <c r="D237" s="22"/>
      <c r="E237" s="24"/>
      <c r="F237" s="214" t="str">
        <f t="shared" si="46"/>
        <v/>
      </c>
      <c r="G237" s="214" t="str">
        <f t="shared" si="47"/>
        <v/>
      </c>
      <c r="H237" s="214" t="str">
        <f t="shared" si="48"/>
        <v/>
      </c>
      <c r="I237" s="13"/>
      <c r="J237" s="11" t="str">
        <f t="shared" si="49"/>
        <v/>
      </c>
      <c r="K237" s="11" t="str">
        <f t="shared" si="50"/>
        <v/>
      </c>
      <c r="L237" s="2" t="str">
        <f t="shared" si="51"/>
        <v/>
      </c>
      <c r="M237" s="2" t="str">
        <f t="shared" si="42"/>
        <v/>
      </c>
      <c r="N237" s="92"/>
      <c r="O237" s="2" t="str">
        <f t="shared" si="43"/>
        <v/>
      </c>
      <c r="P237" s="31">
        <f t="shared" si="44"/>
        <v>221</v>
      </c>
      <c r="Q237" s="31" t="str">
        <f t="shared" si="45"/>
        <v/>
      </c>
      <c r="R237" s="180"/>
      <c r="S237" s="181"/>
      <c r="T237" s="182"/>
      <c r="U237" s="183"/>
      <c r="V237" s="185"/>
    </row>
    <row r="238" spans="1:22" x14ac:dyDescent="0.2">
      <c r="A238" s="19" t="str">
        <f t="shared" si="39"/>
        <v/>
      </c>
      <c r="B238" s="20" t="str">
        <f t="shared" si="40"/>
        <v/>
      </c>
      <c r="C238" s="23" t="str">
        <f t="shared" si="41"/>
        <v/>
      </c>
      <c r="D238" s="22"/>
      <c r="E238" s="24"/>
      <c r="F238" s="214" t="str">
        <f t="shared" si="46"/>
        <v/>
      </c>
      <c r="G238" s="214" t="str">
        <f t="shared" si="47"/>
        <v/>
      </c>
      <c r="H238" s="214" t="str">
        <f t="shared" si="48"/>
        <v/>
      </c>
      <c r="I238" s="13"/>
      <c r="J238" s="11" t="str">
        <f t="shared" si="49"/>
        <v/>
      </c>
      <c r="K238" s="11" t="str">
        <f t="shared" si="50"/>
        <v/>
      </c>
      <c r="L238" s="2" t="str">
        <f t="shared" si="51"/>
        <v/>
      </c>
      <c r="M238" s="2" t="str">
        <f t="shared" si="42"/>
        <v/>
      </c>
      <c r="N238" s="92"/>
      <c r="O238" s="2" t="str">
        <f t="shared" si="43"/>
        <v/>
      </c>
      <c r="P238" s="31">
        <f t="shared" si="44"/>
        <v>222</v>
      </c>
      <c r="Q238" s="31" t="str">
        <f t="shared" si="45"/>
        <v/>
      </c>
      <c r="R238" s="180"/>
      <c r="S238" s="181"/>
      <c r="T238" s="182"/>
      <c r="U238" s="183"/>
      <c r="V238" s="185"/>
    </row>
    <row r="239" spans="1:22" x14ac:dyDescent="0.2">
      <c r="A239" s="19" t="str">
        <f t="shared" si="39"/>
        <v/>
      </c>
      <c r="B239" s="20" t="str">
        <f t="shared" si="40"/>
        <v/>
      </c>
      <c r="C239" s="23" t="str">
        <f t="shared" si="41"/>
        <v/>
      </c>
      <c r="D239" s="22"/>
      <c r="E239" s="24"/>
      <c r="F239" s="214" t="str">
        <f t="shared" si="46"/>
        <v/>
      </c>
      <c r="G239" s="214" t="str">
        <f t="shared" si="47"/>
        <v/>
      </c>
      <c r="H239" s="214" t="str">
        <f t="shared" si="48"/>
        <v/>
      </c>
      <c r="I239" s="13"/>
      <c r="J239" s="11" t="str">
        <f t="shared" si="49"/>
        <v/>
      </c>
      <c r="K239" s="11" t="str">
        <f t="shared" si="50"/>
        <v/>
      </c>
      <c r="L239" s="2" t="str">
        <f t="shared" si="51"/>
        <v/>
      </c>
      <c r="M239" s="2" t="str">
        <f t="shared" si="42"/>
        <v/>
      </c>
      <c r="N239" s="92"/>
      <c r="O239" s="2" t="str">
        <f t="shared" si="43"/>
        <v/>
      </c>
      <c r="P239" s="31">
        <f t="shared" si="44"/>
        <v>223</v>
      </c>
      <c r="Q239" s="31" t="str">
        <f t="shared" si="45"/>
        <v/>
      </c>
      <c r="R239" s="180"/>
      <c r="S239" s="181"/>
      <c r="T239" s="182"/>
      <c r="U239" s="183"/>
      <c r="V239" s="185"/>
    </row>
    <row r="240" spans="1:22" x14ac:dyDescent="0.2">
      <c r="A240" s="19" t="str">
        <f t="shared" si="39"/>
        <v/>
      </c>
      <c r="B240" s="20" t="str">
        <f t="shared" si="40"/>
        <v/>
      </c>
      <c r="C240" s="23" t="str">
        <f t="shared" si="41"/>
        <v/>
      </c>
      <c r="D240" s="22"/>
      <c r="E240" s="24"/>
      <c r="F240" s="214" t="str">
        <f t="shared" si="46"/>
        <v/>
      </c>
      <c r="G240" s="214" t="str">
        <f t="shared" si="47"/>
        <v/>
      </c>
      <c r="H240" s="214" t="str">
        <f t="shared" si="48"/>
        <v/>
      </c>
      <c r="I240" s="13"/>
      <c r="J240" s="11" t="str">
        <f t="shared" si="49"/>
        <v/>
      </c>
      <c r="K240" s="11" t="str">
        <f t="shared" si="50"/>
        <v/>
      </c>
      <c r="L240" s="2" t="str">
        <f t="shared" si="51"/>
        <v/>
      </c>
      <c r="M240" s="2" t="str">
        <f t="shared" si="42"/>
        <v/>
      </c>
      <c r="N240" s="92"/>
      <c r="O240" s="2" t="str">
        <f t="shared" si="43"/>
        <v/>
      </c>
      <c r="P240" s="31">
        <f t="shared" si="44"/>
        <v>224</v>
      </c>
      <c r="Q240" s="31" t="str">
        <f t="shared" si="45"/>
        <v/>
      </c>
      <c r="R240" s="180"/>
      <c r="S240" s="181"/>
      <c r="T240" s="182"/>
      <c r="U240" s="183"/>
      <c r="V240" s="185"/>
    </row>
    <row r="241" spans="1:22" x14ac:dyDescent="0.2">
      <c r="A241" s="19" t="str">
        <f t="shared" si="39"/>
        <v/>
      </c>
      <c r="B241" s="20" t="str">
        <f t="shared" si="40"/>
        <v/>
      </c>
      <c r="C241" s="23" t="str">
        <f t="shared" si="41"/>
        <v/>
      </c>
      <c r="D241" s="22"/>
      <c r="E241" s="24"/>
      <c r="F241" s="214" t="str">
        <f t="shared" si="46"/>
        <v/>
      </c>
      <c r="G241" s="214" t="str">
        <f t="shared" si="47"/>
        <v/>
      </c>
      <c r="H241" s="214" t="str">
        <f t="shared" si="48"/>
        <v/>
      </c>
      <c r="I241" s="13"/>
      <c r="J241" s="11" t="str">
        <f t="shared" si="49"/>
        <v/>
      </c>
      <c r="K241" s="11" t="str">
        <f t="shared" si="50"/>
        <v/>
      </c>
      <c r="L241" s="2" t="str">
        <f t="shared" si="51"/>
        <v/>
      </c>
      <c r="M241" s="2" t="str">
        <f t="shared" si="42"/>
        <v/>
      </c>
      <c r="N241" s="92"/>
      <c r="O241" s="2" t="str">
        <f t="shared" si="43"/>
        <v/>
      </c>
      <c r="P241" s="31">
        <f t="shared" si="44"/>
        <v>225</v>
      </c>
      <c r="Q241" s="31" t="str">
        <f t="shared" si="45"/>
        <v/>
      </c>
      <c r="R241" s="180"/>
      <c r="S241" s="181"/>
      <c r="T241" s="182"/>
      <c r="U241" s="183"/>
      <c r="V241" s="185"/>
    </row>
    <row r="242" spans="1:22" x14ac:dyDescent="0.2">
      <c r="A242" s="19" t="str">
        <f t="shared" si="39"/>
        <v/>
      </c>
      <c r="B242" s="20" t="str">
        <f t="shared" si="40"/>
        <v/>
      </c>
      <c r="C242" s="23" t="str">
        <f t="shared" si="41"/>
        <v/>
      </c>
      <c r="D242" s="22"/>
      <c r="E242" s="24"/>
      <c r="F242" s="214" t="str">
        <f t="shared" si="46"/>
        <v/>
      </c>
      <c r="G242" s="214" t="str">
        <f t="shared" si="47"/>
        <v/>
      </c>
      <c r="H242" s="214" t="str">
        <f t="shared" si="48"/>
        <v/>
      </c>
      <c r="I242" s="13"/>
      <c r="J242" s="11" t="str">
        <f t="shared" si="49"/>
        <v/>
      </c>
      <c r="K242" s="11" t="str">
        <f t="shared" si="50"/>
        <v/>
      </c>
      <c r="L242" s="2" t="str">
        <f t="shared" si="51"/>
        <v/>
      </c>
      <c r="M242" s="2" t="str">
        <f t="shared" si="42"/>
        <v/>
      </c>
      <c r="N242" s="92"/>
      <c r="O242" s="2" t="str">
        <f t="shared" si="43"/>
        <v/>
      </c>
      <c r="P242" s="31">
        <f t="shared" si="44"/>
        <v>226</v>
      </c>
      <c r="Q242" s="31" t="str">
        <f t="shared" si="45"/>
        <v/>
      </c>
      <c r="R242" s="180"/>
      <c r="S242" s="181"/>
      <c r="T242" s="182"/>
      <c r="U242" s="183"/>
      <c r="V242" s="185"/>
    </row>
    <row r="243" spans="1:22" x14ac:dyDescent="0.2">
      <c r="A243" s="19" t="str">
        <f t="shared" si="39"/>
        <v/>
      </c>
      <c r="B243" s="20" t="str">
        <f t="shared" si="40"/>
        <v/>
      </c>
      <c r="C243" s="23" t="str">
        <f t="shared" si="41"/>
        <v/>
      </c>
      <c r="D243" s="22"/>
      <c r="E243" s="24"/>
      <c r="F243" s="214" t="str">
        <f t="shared" si="46"/>
        <v/>
      </c>
      <c r="G243" s="214" t="str">
        <f t="shared" si="47"/>
        <v/>
      </c>
      <c r="H243" s="214" t="str">
        <f t="shared" si="48"/>
        <v/>
      </c>
      <c r="I243" s="13"/>
      <c r="J243" s="11" t="str">
        <f t="shared" si="49"/>
        <v/>
      </c>
      <c r="K243" s="11" t="str">
        <f t="shared" si="50"/>
        <v/>
      </c>
      <c r="L243" s="2" t="str">
        <f t="shared" si="51"/>
        <v/>
      </c>
      <c r="M243" s="2" t="str">
        <f t="shared" si="42"/>
        <v/>
      </c>
      <c r="N243" s="92"/>
      <c r="O243" s="2" t="str">
        <f t="shared" si="43"/>
        <v/>
      </c>
      <c r="P243" s="31">
        <f t="shared" si="44"/>
        <v>227</v>
      </c>
      <c r="Q243" s="31" t="str">
        <f t="shared" si="45"/>
        <v/>
      </c>
      <c r="R243" s="180"/>
      <c r="S243" s="181"/>
      <c r="T243" s="182"/>
      <c r="U243" s="183"/>
      <c r="V243" s="185"/>
    </row>
    <row r="244" spans="1:22" x14ac:dyDescent="0.2">
      <c r="A244" s="19" t="str">
        <f t="shared" si="39"/>
        <v/>
      </c>
      <c r="B244" s="20" t="str">
        <f t="shared" si="40"/>
        <v/>
      </c>
      <c r="C244" s="23" t="str">
        <f t="shared" si="41"/>
        <v/>
      </c>
      <c r="D244" s="22"/>
      <c r="E244" s="24"/>
      <c r="F244" s="214" t="str">
        <f t="shared" si="46"/>
        <v/>
      </c>
      <c r="G244" s="214" t="str">
        <f t="shared" si="47"/>
        <v/>
      </c>
      <c r="H244" s="214" t="str">
        <f t="shared" si="48"/>
        <v/>
      </c>
      <c r="I244" s="13"/>
      <c r="J244" s="11" t="str">
        <f t="shared" si="49"/>
        <v/>
      </c>
      <c r="K244" s="11" t="str">
        <f t="shared" si="50"/>
        <v/>
      </c>
      <c r="L244" s="2" t="str">
        <f t="shared" si="51"/>
        <v/>
      </c>
      <c r="M244" s="2" t="str">
        <f t="shared" si="42"/>
        <v/>
      </c>
      <c r="N244" s="92"/>
      <c r="O244" s="2" t="str">
        <f t="shared" si="43"/>
        <v/>
      </c>
      <c r="P244" s="31">
        <f t="shared" si="44"/>
        <v>228</v>
      </c>
      <c r="Q244" s="31" t="str">
        <f t="shared" si="45"/>
        <v/>
      </c>
      <c r="R244" s="180"/>
      <c r="S244" s="181"/>
      <c r="T244" s="182"/>
      <c r="U244" s="183"/>
      <c r="V244" s="185"/>
    </row>
    <row r="245" spans="1:22" x14ac:dyDescent="0.2">
      <c r="A245" s="19" t="str">
        <f t="shared" si="39"/>
        <v/>
      </c>
      <c r="B245" s="20" t="str">
        <f t="shared" si="40"/>
        <v/>
      </c>
      <c r="C245" s="23" t="str">
        <f t="shared" si="41"/>
        <v/>
      </c>
      <c r="D245" s="22"/>
      <c r="E245" s="24"/>
      <c r="F245" s="214" t="str">
        <f t="shared" si="46"/>
        <v/>
      </c>
      <c r="G245" s="214" t="str">
        <f t="shared" si="47"/>
        <v/>
      </c>
      <c r="H245" s="214" t="str">
        <f t="shared" si="48"/>
        <v/>
      </c>
      <c r="I245" s="13"/>
      <c r="J245" s="11" t="str">
        <f t="shared" si="49"/>
        <v/>
      </c>
      <c r="K245" s="11" t="str">
        <f t="shared" si="50"/>
        <v/>
      </c>
      <c r="L245" s="2" t="str">
        <f t="shared" si="51"/>
        <v/>
      </c>
      <c r="M245" s="2" t="str">
        <f t="shared" si="42"/>
        <v/>
      </c>
      <c r="N245" s="92"/>
      <c r="O245" s="2" t="str">
        <f t="shared" si="43"/>
        <v/>
      </c>
      <c r="P245" s="31">
        <f t="shared" si="44"/>
        <v>229</v>
      </c>
      <c r="Q245" s="31" t="str">
        <f t="shared" si="45"/>
        <v/>
      </c>
      <c r="R245" s="180"/>
      <c r="S245" s="181"/>
      <c r="T245" s="182"/>
      <c r="U245" s="183"/>
      <c r="V245" s="185"/>
    </row>
    <row r="246" spans="1:22" x14ac:dyDescent="0.2">
      <c r="A246" s="19" t="str">
        <f t="shared" si="39"/>
        <v/>
      </c>
      <c r="B246" s="20" t="str">
        <f t="shared" si="40"/>
        <v/>
      </c>
      <c r="C246" s="23" t="str">
        <f t="shared" si="41"/>
        <v/>
      </c>
      <c r="D246" s="22"/>
      <c r="E246" s="24"/>
      <c r="F246" s="214" t="str">
        <f t="shared" si="46"/>
        <v/>
      </c>
      <c r="G246" s="214" t="str">
        <f t="shared" si="47"/>
        <v/>
      </c>
      <c r="H246" s="214" t="str">
        <f t="shared" si="48"/>
        <v/>
      </c>
      <c r="I246" s="13"/>
      <c r="J246" s="11" t="str">
        <f t="shared" si="49"/>
        <v/>
      </c>
      <c r="K246" s="11" t="str">
        <f t="shared" si="50"/>
        <v/>
      </c>
      <c r="L246" s="2" t="str">
        <f t="shared" si="51"/>
        <v/>
      </c>
      <c r="M246" s="2" t="str">
        <f t="shared" si="42"/>
        <v/>
      </c>
      <c r="N246" s="92"/>
      <c r="O246" s="2" t="str">
        <f t="shared" si="43"/>
        <v/>
      </c>
      <c r="P246" s="31">
        <f t="shared" si="44"/>
        <v>230</v>
      </c>
      <c r="Q246" s="31" t="str">
        <f t="shared" si="45"/>
        <v/>
      </c>
      <c r="R246" s="180"/>
      <c r="S246" s="181"/>
      <c r="T246" s="182"/>
      <c r="U246" s="183"/>
      <c r="V246" s="185"/>
    </row>
    <row r="247" spans="1:22" x14ac:dyDescent="0.2">
      <c r="A247" s="19" t="str">
        <f t="shared" si="39"/>
        <v/>
      </c>
      <c r="B247" s="20" t="str">
        <f t="shared" si="40"/>
        <v/>
      </c>
      <c r="C247" s="23" t="str">
        <f t="shared" si="41"/>
        <v/>
      </c>
      <c r="D247" s="22"/>
      <c r="E247" s="24"/>
      <c r="F247" s="214" t="str">
        <f t="shared" si="46"/>
        <v/>
      </c>
      <c r="G247" s="214" t="str">
        <f t="shared" si="47"/>
        <v/>
      </c>
      <c r="H247" s="214" t="str">
        <f t="shared" si="48"/>
        <v/>
      </c>
      <c r="I247" s="13"/>
      <c r="J247" s="11" t="str">
        <f t="shared" si="49"/>
        <v/>
      </c>
      <c r="K247" s="11" t="str">
        <f t="shared" si="50"/>
        <v/>
      </c>
      <c r="L247" s="2" t="str">
        <f t="shared" si="51"/>
        <v/>
      </c>
      <c r="M247" s="2" t="str">
        <f t="shared" si="42"/>
        <v/>
      </c>
      <c r="N247" s="92"/>
      <c r="O247" s="2" t="str">
        <f t="shared" si="43"/>
        <v/>
      </c>
      <c r="P247" s="31">
        <f t="shared" si="44"/>
        <v>231</v>
      </c>
      <c r="Q247" s="31" t="str">
        <f t="shared" si="45"/>
        <v/>
      </c>
      <c r="R247" s="180"/>
      <c r="S247" s="181"/>
      <c r="T247" s="182"/>
      <c r="U247" s="183"/>
      <c r="V247" s="185"/>
    </row>
    <row r="248" spans="1:22" x14ac:dyDescent="0.2">
      <c r="A248" s="19" t="str">
        <f t="shared" si="39"/>
        <v/>
      </c>
      <c r="B248" s="20" t="str">
        <f t="shared" si="40"/>
        <v/>
      </c>
      <c r="C248" s="23" t="str">
        <f t="shared" si="41"/>
        <v/>
      </c>
      <c r="D248" s="22"/>
      <c r="E248" s="24"/>
      <c r="F248" s="214" t="str">
        <f t="shared" si="46"/>
        <v/>
      </c>
      <c r="G248" s="214" t="str">
        <f t="shared" si="47"/>
        <v/>
      </c>
      <c r="H248" s="214" t="str">
        <f t="shared" si="48"/>
        <v/>
      </c>
      <c r="I248" s="13"/>
      <c r="J248" s="11" t="str">
        <f t="shared" si="49"/>
        <v/>
      </c>
      <c r="K248" s="11" t="str">
        <f t="shared" si="50"/>
        <v/>
      </c>
      <c r="L248" s="2" t="str">
        <f t="shared" si="51"/>
        <v/>
      </c>
      <c r="M248" s="2" t="str">
        <f t="shared" si="42"/>
        <v/>
      </c>
      <c r="N248" s="92"/>
      <c r="O248" s="2" t="str">
        <f t="shared" si="43"/>
        <v/>
      </c>
      <c r="P248" s="31">
        <f t="shared" si="44"/>
        <v>232</v>
      </c>
      <c r="Q248" s="31" t="str">
        <f t="shared" si="45"/>
        <v/>
      </c>
      <c r="R248" s="180"/>
      <c r="S248" s="181"/>
      <c r="T248" s="182"/>
      <c r="U248" s="183"/>
      <c r="V248" s="185"/>
    </row>
    <row r="249" spans="1:22" x14ac:dyDescent="0.2">
      <c r="A249" s="19" t="str">
        <f t="shared" si="39"/>
        <v/>
      </c>
      <c r="B249" s="20" t="str">
        <f t="shared" si="40"/>
        <v/>
      </c>
      <c r="C249" s="23" t="str">
        <f t="shared" si="41"/>
        <v/>
      </c>
      <c r="D249" s="22"/>
      <c r="E249" s="24"/>
      <c r="F249" s="214" t="str">
        <f t="shared" si="46"/>
        <v/>
      </c>
      <c r="G249" s="214" t="str">
        <f t="shared" si="47"/>
        <v/>
      </c>
      <c r="H249" s="214" t="str">
        <f t="shared" si="48"/>
        <v/>
      </c>
      <c r="I249" s="13"/>
      <c r="J249" s="11" t="str">
        <f t="shared" si="49"/>
        <v/>
      </c>
      <c r="K249" s="11" t="str">
        <f t="shared" si="50"/>
        <v/>
      </c>
      <c r="L249" s="2" t="str">
        <f t="shared" si="51"/>
        <v/>
      </c>
      <c r="M249" s="2" t="str">
        <f t="shared" si="42"/>
        <v/>
      </c>
      <c r="N249" s="92"/>
      <c r="O249" s="2" t="str">
        <f t="shared" si="43"/>
        <v/>
      </c>
      <c r="P249" s="31">
        <f t="shared" si="44"/>
        <v>233</v>
      </c>
      <c r="Q249" s="31" t="str">
        <f t="shared" si="45"/>
        <v/>
      </c>
      <c r="R249" s="180"/>
      <c r="S249" s="181"/>
      <c r="T249" s="182"/>
      <c r="U249" s="183"/>
      <c r="V249" s="185"/>
    </row>
    <row r="250" spans="1:22" x14ac:dyDescent="0.2">
      <c r="A250" s="19" t="str">
        <f t="shared" si="39"/>
        <v/>
      </c>
      <c r="B250" s="20" t="str">
        <f t="shared" si="40"/>
        <v/>
      </c>
      <c r="C250" s="23" t="str">
        <f t="shared" si="41"/>
        <v/>
      </c>
      <c r="D250" s="22"/>
      <c r="E250" s="24"/>
      <c r="F250" s="214" t="str">
        <f t="shared" si="46"/>
        <v/>
      </c>
      <c r="G250" s="214" t="str">
        <f t="shared" si="47"/>
        <v/>
      </c>
      <c r="H250" s="214" t="str">
        <f t="shared" si="48"/>
        <v/>
      </c>
      <c r="I250" s="13"/>
      <c r="J250" s="11" t="str">
        <f t="shared" si="49"/>
        <v/>
      </c>
      <c r="K250" s="11" t="str">
        <f t="shared" si="50"/>
        <v/>
      </c>
      <c r="L250" s="2" t="str">
        <f t="shared" si="51"/>
        <v/>
      </c>
      <c r="M250" s="2" t="str">
        <f t="shared" si="42"/>
        <v/>
      </c>
      <c r="N250" s="92"/>
      <c r="O250" s="2" t="str">
        <f t="shared" si="43"/>
        <v/>
      </c>
      <c r="P250" s="31">
        <f t="shared" si="44"/>
        <v>234</v>
      </c>
      <c r="Q250" s="31" t="str">
        <f t="shared" si="45"/>
        <v/>
      </c>
      <c r="R250" s="180"/>
      <c r="S250" s="181"/>
      <c r="T250" s="182"/>
      <c r="U250" s="183"/>
      <c r="V250" s="185"/>
    </row>
    <row r="251" spans="1:22" x14ac:dyDescent="0.2">
      <c r="A251" s="19" t="str">
        <f t="shared" si="39"/>
        <v/>
      </c>
      <c r="B251" s="20" t="str">
        <f t="shared" si="40"/>
        <v/>
      </c>
      <c r="C251" s="23" t="str">
        <f t="shared" si="41"/>
        <v/>
      </c>
      <c r="D251" s="22"/>
      <c r="E251" s="24"/>
      <c r="F251" s="214" t="str">
        <f t="shared" si="46"/>
        <v/>
      </c>
      <c r="G251" s="214" t="str">
        <f t="shared" si="47"/>
        <v/>
      </c>
      <c r="H251" s="214" t="str">
        <f t="shared" si="48"/>
        <v/>
      </c>
      <c r="I251" s="13"/>
      <c r="J251" s="11" t="str">
        <f t="shared" si="49"/>
        <v/>
      </c>
      <c r="K251" s="11" t="str">
        <f t="shared" si="50"/>
        <v/>
      </c>
      <c r="L251" s="2" t="str">
        <f t="shared" si="51"/>
        <v/>
      </c>
      <c r="M251" s="2" t="str">
        <f t="shared" si="42"/>
        <v/>
      </c>
      <c r="N251" s="92"/>
      <c r="O251" s="2" t="str">
        <f t="shared" si="43"/>
        <v/>
      </c>
      <c r="P251" s="31">
        <f t="shared" si="44"/>
        <v>235</v>
      </c>
      <c r="Q251" s="31" t="str">
        <f t="shared" si="45"/>
        <v/>
      </c>
      <c r="R251" s="180"/>
      <c r="S251" s="181"/>
      <c r="T251" s="182"/>
      <c r="U251" s="183"/>
      <c r="V251" s="185"/>
    </row>
    <row r="252" spans="1:22" x14ac:dyDescent="0.2">
      <c r="A252" s="19" t="str">
        <f t="shared" si="39"/>
        <v/>
      </c>
      <c r="B252" s="20" t="str">
        <f t="shared" si="40"/>
        <v/>
      </c>
      <c r="C252" s="23" t="str">
        <f t="shared" si="41"/>
        <v/>
      </c>
      <c r="D252" s="22"/>
      <c r="E252" s="24"/>
      <c r="F252" s="214" t="str">
        <f t="shared" si="46"/>
        <v/>
      </c>
      <c r="G252" s="214" t="str">
        <f t="shared" si="47"/>
        <v/>
      </c>
      <c r="H252" s="214" t="str">
        <f t="shared" si="48"/>
        <v/>
      </c>
      <c r="I252" s="13"/>
      <c r="J252" s="11" t="str">
        <f t="shared" si="49"/>
        <v/>
      </c>
      <c r="K252" s="11" t="str">
        <f t="shared" si="50"/>
        <v/>
      </c>
      <c r="L252" s="2" t="str">
        <f t="shared" si="51"/>
        <v/>
      </c>
      <c r="M252" s="2" t="str">
        <f t="shared" si="42"/>
        <v/>
      </c>
      <c r="N252" s="92"/>
      <c r="O252" s="2" t="str">
        <f t="shared" si="43"/>
        <v/>
      </c>
      <c r="P252" s="31">
        <f t="shared" si="44"/>
        <v>236</v>
      </c>
      <c r="Q252" s="31" t="str">
        <f t="shared" si="45"/>
        <v/>
      </c>
      <c r="R252" s="180"/>
      <c r="S252" s="181"/>
      <c r="T252" s="182"/>
      <c r="U252" s="183"/>
      <c r="V252" s="185"/>
    </row>
    <row r="253" spans="1:22" x14ac:dyDescent="0.2">
      <c r="A253" s="19" t="str">
        <f t="shared" si="39"/>
        <v/>
      </c>
      <c r="B253" s="20" t="str">
        <f t="shared" si="40"/>
        <v/>
      </c>
      <c r="C253" s="23" t="str">
        <f t="shared" si="41"/>
        <v/>
      </c>
      <c r="D253" s="22"/>
      <c r="E253" s="24"/>
      <c r="F253" s="214" t="str">
        <f t="shared" si="46"/>
        <v/>
      </c>
      <c r="G253" s="214" t="str">
        <f t="shared" si="47"/>
        <v/>
      </c>
      <c r="H253" s="214" t="str">
        <f t="shared" si="48"/>
        <v/>
      </c>
      <c r="I253" s="13"/>
      <c r="J253" s="11" t="str">
        <f t="shared" si="49"/>
        <v/>
      </c>
      <c r="K253" s="11" t="str">
        <f t="shared" si="50"/>
        <v/>
      </c>
      <c r="L253" s="2" t="str">
        <f t="shared" si="51"/>
        <v/>
      </c>
      <c r="M253" s="2" t="str">
        <f t="shared" si="42"/>
        <v/>
      </c>
      <c r="N253" s="92"/>
      <c r="O253" s="2" t="str">
        <f t="shared" si="43"/>
        <v/>
      </c>
      <c r="P253" s="31">
        <f t="shared" si="44"/>
        <v>237</v>
      </c>
      <c r="Q253" s="31" t="str">
        <f t="shared" si="45"/>
        <v/>
      </c>
      <c r="R253" s="180"/>
      <c r="S253" s="181"/>
      <c r="T253" s="182"/>
      <c r="U253" s="183"/>
      <c r="V253" s="185"/>
    </row>
    <row r="254" spans="1:22" x14ac:dyDescent="0.2">
      <c r="A254" s="19" t="str">
        <f t="shared" si="39"/>
        <v/>
      </c>
      <c r="B254" s="20" t="str">
        <f t="shared" si="40"/>
        <v/>
      </c>
      <c r="C254" s="23" t="str">
        <f t="shared" si="41"/>
        <v/>
      </c>
      <c r="D254" s="22"/>
      <c r="E254" s="24"/>
      <c r="F254" s="214" t="str">
        <f t="shared" si="46"/>
        <v/>
      </c>
      <c r="G254" s="214" t="str">
        <f t="shared" si="47"/>
        <v/>
      </c>
      <c r="H254" s="214" t="str">
        <f t="shared" si="48"/>
        <v/>
      </c>
      <c r="I254" s="13"/>
      <c r="J254" s="11" t="str">
        <f t="shared" si="49"/>
        <v/>
      </c>
      <c r="K254" s="11" t="str">
        <f t="shared" si="50"/>
        <v/>
      </c>
      <c r="L254" s="2" t="str">
        <f t="shared" si="51"/>
        <v/>
      </c>
      <c r="M254" s="2" t="str">
        <f t="shared" si="42"/>
        <v/>
      </c>
      <c r="N254" s="92"/>
      <c r="O254" s="2" t="str">
        <f t="shared" si="43"/>
        <v/>
      </c>
      <c r="P254" s="31">
        <f t="shared" si="44"/>
        <v>238</v>
      </c>
      <c r="Q254" s="31" t="str">
        <f t="shared" si="45"/>
        <v/>
      </c>
      <c r="R254" s="180"/>
      <c r="S254" s="181"/>
      <c r="T254" s="182"/>
      <c r="U254" s="183"/>
      <c r="V254" s="185"/>
    </row>
    <row r="255" spans="1:22" x14ac:dyDescent="0.2">
      <c r="A255" s="19" t="str">
        <f t="shared" si="39"/>
        <v/>
      </c>
      <c r="B255" s="20" t="str">
        <f t="shared" si="40"/>
        <v/>
      </c>
      <c r="C255" s="23" t="str">
        <f t="shared" si="41"/>
        <v/>
      </c>
      <c r="D255" s="22"/>
      <c r="E255" s="24"/>
      <c r="F255" s="214" t="str">
        <f t="shared" si="46"/>
        <v/>
      </c>
      <c r="G255" s="214" t="str">
        <f t="shared" si="47"/>
        <v/>
      </c>
      <c r="H255" s="214" t="str">
        <f t="shared" si="48"/>
        <v/>
      </c>
      <c r="I255" s="13"/>
      <c r="J255" s="11" t="str">
        <f t="shared" si="49"/>
        <v/>
      </c>
      <c r="K255" s="11" t="str">
        <f t="shared" si="50"/>
        <v/>
      </c>
      <c r="L255" s="2" t="str">
        <f t="shared" si="51"/>
        <v/>
      </c>
      <c r="M255" s="2" t="str">
        <f t="shared" si="42"/>
        <v/>
      </c>
      <c r="N255" s="92"/>
      <c r="O255" s="2" t="str">
        <f t="shared" si="43"/>
        <v/>
      </c>
      <c r="P255" s="31">
        <f t="shared" si="44"/>
        <v>239</v>
      </c>
      <c r="Q255" s="31" t="str">
        <f t="shared" si="45"/>
        <v/>
      </c>
      <c r="R255" s="180"/>
      <c r="S255" s="181"/>
      <c r="T255" s="182"/>
      <c r="U255" s="183"/>
      <c r="V255" s="185"/>
    </row>
    <row r="256" spans="1:22" x14ac:dyDescent="0.2">
      <c r="A256" s="19" t="str">
        <f t="shared" si="39"/>
        <v/>
      </c>
      <c r="B256" s="20" t="str">
        <f t="shared" si="40"/>
        <v/>
      </c>
      <c r="C256" s="23" t="str">
        <f t="shared" si="41"/>
        <v/>
      </c>
      <c r="D256" s="22"/>
      <c r="E256" s="24"/>
      <c r="F256" s="214" t="str">
        <f t="shared" si="46"/>
        <v/>
      </c>
      <c r="G256" s="214" t="str">
        <f t="shared" si="47"/>
        <v/>
      </c>
      <c r="H256" s="214" t="str">
        <f t="shared" si="48"/>
        <v/>
      </c>
      <c r="I256" s="13"/>
      <c r="J256" s="11" t="str">
        <f t="shared" si="49"/>
        <v/>
      </c>
      <c r="K256" s="11" t="str">
        <f t="shared" si="50"/>
        <v/>
      </c>
      <c r="L256" s="2" t="str">
        <f t="shared" si="51"/>
        <v/>
      </c>
      <c r="M256" s="2" t="str">
        <f t="shared" si="42"/>
        <v/>
      </c>
      <c r="N256" s="92"/>
      <c r="O256" s="2" t="str">
        <f t="shared" si="43"/>
        <v/>
      </c>
      <c r="P256" s="31">
        <f t="shared" si="44"/>
        <v>240</v>
      </c>
      <c r="Q256" s="31" t="str">
        <f t="shared" si="45"/>
        <v/>
      </c>
      <c r="R256" s="180"/>
      <c r="S256" s="181"/>
      <c r="T256" s="182"/>
      <c r="U256" s="183"/>
      <c r="V256" s="185"/>
    </row>
    <row r="257" spans="1:22" x14ac:dyDescent="0.2">
      <c r="A257" s="19" t="str">
        <f t="shared" si="39"/>
        <v/>
      </c>
      <c r="B257" s="20" t="str">
        <f t="shared" si="40"/>
        <v/>
      </c>
      <c r="C257" s="23" t="str">
        <f t="shared" si="41"/>
        <v/>
      </c>
      <c r="D257" s="22"/>
      <c r="E257" s="24"/>
      <c r="F257" s="214" t="str">
        <f t="shared" si="46"/>
        <v/>
      </c>
      <c r="G257" s="214" t="str">
        <f t="shared" si="47"/>
        <v/>
      </c>
      <c r="H257" s="214" t="str">
        <f t="shared" si="48"/>
        <v/>
      </c>
      <c r="I257" s="13"/>
      <c r="J257" s="11" t="str">
        <f t="shared" si="49"/>
        <v/>
      </c>
      <c r="K257" s="11" t="str">
        <f t="shared" si="50"/>
        <v/>
      </c>
      <c r="L257" s="2" t="str">
        <f t="shared" si="51"/>
        <v/>
      </c>
      <c r="M257" s="2" t="str">
        <f t="shared" si="42"/>
        <v/>
      </c>
      <c r="N257" s="92"/>
      <c r="O257" s="2" t="str">
        <f t="shared" si="43"/>
        <v/>
      </c>
      <c r="P257" s="31">
        <f t="shared" si="44"/>
        <v>241</v>
      </c>
      <c r="Q257" s="31" t="str">
        <f t="shared" si="45"/>
        <v/>
      </c>
      <c r="R257" s="180"/>
      <c r="S257" s="181"/>
      <c r="T257" s="182"/>
      <c r="U257" s="183"/>
      <c r="V257" s="185"/>
    </row>
    <row r="258" spans="1:22" x14ac:dyDescent="0.2">
      <c r="A258" s="19" t="str">
        <f t="shared" si="39"/>
        <v/>
      </c>
      <c r="B258" s="20" t="str">
        <f t="shared" si="40"/>
        <v/>
      </c>
      <c r="C258" s="23" t="str">
        <f t="shared" si="41"/>
        <v/>
      </c>
      <c r="D258" s="22"/>
      <c r="E258" s="24"/>
      <c r="F258" s="214" t="str">
        <f t="shared" si="46"/>
        <v/>
      </c>
      <c r="G258" s="214" t="str">
        <f t="shared" si="47"/>
        <v/>
      </c>
      <c r="H258" s="214" t="str">
        <f t="shared" si="48"/>
        <v/>
      </c>
      <c r="I258" s="13"/>
      <c r="J258" s="11" t="str">
        <f t="shared" si="49"/>
        <v/>
      </c>
      <c r="K258" s="11" t="str">
        <f t="shared" si="50"/>
        <v/>
      </c>
      <c r="L258" s="2" t="str">
        <f t="shared" si="51"/>
        <v/>
      </c>
      <c r="M258" s="2" t="str">
        <f t="shared" si="42"/>
        <v/>
      </c>
      <c r="N258" s="92"/>
      <c r="O258" s="2" t="str">
        <f t="shared" si="43"/>
        <v/>
      </c>
      <c r="P258" s="31">
        <f t="shared" si="44"/>
        <v>242</v>
      </c>
      <c r="Q258" s="31" t="str">
        <f t="shared" si="45"/>
        <v/>
      </c>
      <c r="R258" s="180"/>
      <c r="S258" s="181"/>
      <c r="T258" s="182"/>
      <c r="U258" s="183"/>
      <c r="V258" s="185"/>
    </row>
    <row r="259" spans="1:22" x14ac:dyDescent="0.2">
      <c r="A259" s="19" t="str">
        <f t="shared" si="39"/>
        <v/>
      </c>
      <c r="B259" s="20" t="str">
        <f t="shared" si="40"/>
        <v/>
      </c>
      <c r="C259" s="23" t="str">
        <f t="shared" si="41"/>
        <v/>
      </c>
      <c r="D259" s="22"/>
      <c r="E259" s="24"/>
      <c r="F259" s="214" t="str">
        <f t="shared" si="46"/>
        <v/>
      </c>
      <c r="G259" s="214" t="str">
        <f t="shared" si="47"/>
        <v/>
      </c>
      <c r="H259" s="214" t="str">
        <f t="shared" si="48"/>
        <v/>
      </c>
      <c r="I259" s="13"/>
      <c r="J259" s="11" t="str">
        <f t="shared" si="49"/>
        <v/>
      </c>
      <c r="K259" s="11" t="str">
        <f t="shared" si="50"/>
        <v/>
      </c>
      <c r="L259" s="2" t="str">
        <f t="shared" si="51"/>
        <v/>
      </c>
      <c r="M259" s="2" t="str">
        <f t="shared" si="42"/>
        <v/>
      </c>
      <c r="N259" s="92"/>
      <c r="O259" s="2" t="str">
        <f t="shared" si="43"/>
        <v/>
      </c>
      <c r="P259" s="31">
        <f t="shared" si="44"/>
        <v>243</v>
      </c>
      <c r="Q259" s="31" t="str">
        <f t="shared" si="45"/>
        <v/>
      </c>
      <c r="R259" s="180"/>
      <c r="S259" s="181"/>
      <c r="T259" s="182"/>
      <c r="U259" s="183"/>
      <c r="V259" s="185"/>
    </row>
    <row r="260" spans="1:22" x14ac:dyDescent="0.2">
      <c r="A260" s="19" t="str">
        <f t="shared" si="39"/>
        <v/>
      </c>
      <c r="B260" s="20" t="str">
        <f t="shared" si="40"/>
        <v/>
      </c>
      <c r="C260" s="23" t="str">
        <f t="shared" si="41"/>
        <v/>
      </c>
      <c r="D260" s="22"/>
      <c r="E260" s="24"/>
      <c r="F260" s="214" t="str">
        <f t="shared" si="46"/>
        <v/>
      </c>
      <c r="G260" s="214" t="str">
        <f t="shared" si="47"/>
        <v/>
      </c>
      <c r="H260" s="214" t="str">
        <f t="shared" si="48"/>
        <v/>
      </c>
      <c r="I260" s="13"/>
      <c r="J260" s="11" t="str">
        <f t="shared" si="49"/>
        <v/>
      </c>
      <c r="K260" s="11" t="str">
        <f t="shared" si="50"/>
        <v/>
      </c>
      <c r="L260" s="2" t="str">
        <f t="shared" si="51"/>
        <v/>
      </c>
      <c r="M260" s="2" t="str">
        <f t="shared" si="42"/>
        <v/>
      </c>
      <c r="N260" s="92"/>
      <c r="O260" s="2" t="str">
        <f t="shared" si="43"/>
        <v/>
      </c>
      <c r="P260" s="31">
        <f t="shared" si="44"/>
        <v>244</v>
      </c>
      <c r="Q260" s="31" t="str">
        <f t="shared" si="45"/>
        <v/>
      </c>
      <c r="R260" s="180"/>
      <c r="S260" s="181"/>
      <c r="T260" s="182"/>
      <c r="U260" s="183"/>
      <c r="V260" s="185"/>
    </row>
    <row r="261" spans="1:22" x14ac:dyDescent="0.2">
      <c r="A261" s="19" t="str">
        <f t="shared" si="39"/>
        <v/>
      </c>
      <c r="B261" s="20" t="str">
        <f t="shared" si="40"/>
        <v/>
      </c>
      <c r="C261" s="23" t="str">
        <f t="shared" si="41"/>
        <v/>
      </c>
      <c r="D261" s="22"/>
      <c r="E261" s="24"/>
      <c r="F261" s="214" t="str">
        <f t="shared" si="46"/>
        <v/>
      </c>
      <c r="G261" s="214" t="str">
        <f t="shared" si="47"/>
        <v/>
      </c>
      <c r="H261" s="214" t="str">
        <f t="shared" si="48"/>
        <v/>
      </c>
      <c r="I261" s="13"/>
      <c r="J261" s="11" t="str">
        <f t="shared" si="49"/>
        <v/>
      </c>
      <c r="K261" s="11" t="str">
        <f t="shared" si="50"/>
        <v/>
      </c>
      <c r="L261" s="2" t="str">
        <f t="shared" si="51"/>
        <v/>
      </c>
      <c r="M261" s="2" t="str">
        <f t="shared" si="42"/>
        <v/>
      </c>
      <c r="N261" s="92"/>
      <c r="O261" s="2" t="str">
        <f t="shared" si="43"/>
        <v/>
      </c>
      <c r="P261" s="31">
        <f t="shared" si="44"/>
        <v>245</v>
      </c>
      <c r="Q261" s="31" t="str">
        <f t="shared" si="45"/>
        <v/>
      </c>
      <c r="R261" s="180"/>
      <c r="S261" s="181"/>
      <c r="T261" s="182"/>
      <c r="U261" s="183"/>
      <c r="V261" s="185"/>
    </row>
    <row r="262" spans="1:22" x14ac:dyDescent="0.2">
      <c r="A262" s="19" t="str">
        <f t="shared" si="39"/>
        <v/>
      </c>
      <c r="B262" s="20" t="str">
        <f t="shared" si="40"/>
        <v/>
      </c>
      <c r="C262" s="23" t="str">
        <f t="shared" si="41"/>
        <v/>
      </c>
      <c r="D262" s="22"/>
      <c r="E262" s="24"/>
      <c r="F262" s="214" t="str">
        <f t="shared" si="46"/>
        <v/>
      </c>
      <c r="G262" s="214" t="str">
        <f t="shared" si="47"/>
        <v/>
      </c>
      <c r="H262" s="214" t="str">
        <f t="shared" si="48"/>
        <v/>
      </c>
      <c r="I262" s="13"/>
      <c r="J262" s="11" t="str">
        <f t="shared" si="49"/>
        <v/>
      </c>
      <c r="K262" s="11" t="str">
        <f t="shared" si="50"/>
        <v/>
      </c>
      <c r="L262" s="2" t="str">
        <f t="shared" si="51"/>
        <v/>
      </c>
      <c r="M262" s="2" t="str">
        <f t="shared" si="42"/>
        <v/>
      </c>
      <c r="N262" s="92"/>
      <c r="O262" s="2" t="str">
        <f t="shared" si="43"/>
        <v/>
      </c>
      <c r="P262" s="31">
        <f t="shared" si="44"/>
        <v>246</v>
      </c>
      <c r="Q262" s="31" t="str">
        <f t="shared" si="45"/>
        <v/>
      </c>
      <c r="R262" s="180"/>
      <c r="S262" s="181"/>
      <c r="T262" s="182"/>
      <c r="U262" s="183"/>
      <c r="V262" s="185"/>
    </row>
    <row r="263" spans="1:22" x14ac:dyDescent="0.2">
      <c r="A263" s="19" t="str">
        <f t="shared" si="39"/>
        <v/>
      </c>
      <c r="B263" s="20" t="str">
        <f t="shared" si="40"/>
        <v/>
      </c>
      <c r="C263" s="23" t="str">
        <f t="shared" si="41"/>
        <v/>
      </c>
      <c r="D263" s="22"/>
      <c r="E263" s="24"/>
      <c r="F263" s="214" t="str">
        <f t="shared" si="46"/>
        <v/>
      </c>
      <c r="G263" s="214" t="str">
        <f t="shared" si="47"/>
        <v/>
      </c>
      <c r="H263" s="214" t="str">
        <f t="shared" si="48"/>
        <v/>
      </c>
      <c r="I263" s="13"/>
      <c r="J263" s="11" t="str">
        <f t="shared" si="49"/>
        <v/>
      </c>
      <c r="K263" s="11" t="str">
        <f t="shared" si="50"/>
        <v/>
      </c>
      <c r="L263" s="2" t="str">
        <f t="shared" si="51"/>
        <v/>
      </c>
      <c r="M263" s="2" t="str">
        <f t="shared" si="42"/>
        <v/>
      </c>
      <c r="N263" s="92"/>
      <c r="O263" s="2" t="str">
        <f t="shared" si="43"/>
        <v/>
      </c>
      <c r="P263" s="31">
        <f t="shared" si="44"/>
        <v>247</v>
      </c>
      <c r="Q263" s="31" t="str">
        <f t="shared" si="45"/>
        <v/>
      </c>
      <c r="R263" s="180"/>
      <c r="S263" s="181"/>
      <c r="T263" s="182"/>
      <c r="U263" s="183"/>
      <c r="V263" s="185"/>
    </row>
    <row r="264" spans="1:22" x14ac:dyDescent="0.2">
      <c r="A264" s="19" t="str">
        <f t="shared" si="39"/>
        <v/>
      </c>
      <c r="B264" s="20" t="str">
        <f t="shared" si="40"/>
        <v/>
      </c>
      <c r="C264" s="23" t="str">
        <f t="shared" si="41"/>
        <v/>
      </c>
      <c r="D264" s="22"/>
      <c r="E264" s="24"/>
      <c r="F264" s="214" t="str">
        <f t="shared" si="46"/>
        <v/>
      </c>
      <c r="G264" s="214" t="str">
        <f t="shared" si="47"/>
        <v/>
      </c>
      <c r="H264" s="214" t="str">
        <f t="shared" si="48"/>
        <v/>
      </c>
      <c r="I264" s="13"/>
      <c r="J264" s="11" t="str">
        <f t="shared" si="49"/>
        <v/>
      </c>
      <c r="K264" s="11" t="str">
        <f t="shared" si="50"/>
        <v/>
      </c>
      <c r="L264" s="2" t="str">
        <f t="shared" si="51"/>
        <v/>
      </c>
      <c r="M264" s="2" t="str">
        <f t="shared" si="42"/>
        <v/>
      </c>
      <c r="N264" s="92"/>
      <c r="O264" s="2" t="str">
        <f t="shared" si="43"/>
        <v/>
      </c>
      <c r="P264" s="31">
        <f t="shared" si="44"/>
        <v>248</v>
      </c>
      <c r="Q264" s="31" t="str">
        <f t="shared" si="45"/>
        <v/>
      </c>
      <c r="R264" s="180"/>
      <c r="S264" s="181"/>
      <c r="T264" s="182"/>
      <c r="U264" s="183"/>
      <c r="V264" s="185"/>
    </row>
    <row r="265" spans="1:22" x14ac:dyDescent="0.2">
      <c r="A265" s="19" t="str">
        <f t="shared" si="39"/>
        <v/>
      </c>
      <c r="B265" s="20" t="str">
        <f t="shared" si="40"/>
        <v/>
      </c>
      <c r="C265" s="23" t="str">
        <f t="shared" si="41"/>
        <v/>
      </c>
      <c r="D265" s="22"/>
      <c r="E265" s="24"/>
      <c r="F265" s="214" t="str">
        <f t="shared" si="46"/>
        <v/>
      </c>
      <c r="G265" s="214" t="str">
        <f t="shared" si="47"/>
        <v/>
      </c>
      <c r="H265" s="214" t="str">
        <f t="shared" si="48"/>
        <v/>
      </c>
      <c r="I265" s="13"/>
      <c r="J265" s="11" t="str">
        <f t="shared" si="49"/>
        <v/>
      </c>
      <c r="K265" s="11" t="str">
        <f t="shared" si="50"/>
        <v/>
      </c>
      <c r="L265" s="2" t="str">
        <f t="shared" si="51"/>
        <v/>
      </c>
      <c r="M265" s="2" t="str">
        <f t="shared" si="42"/>
        <v/>
      </c>
      <c r="N265" s="92"/>
      <c r="O265" s="2" t="str">
        <f t="shared" si="43"/>
        <v/>
      </c>
      <c r="P265" s="31">
        <f t="shared" si="44"/>
        <v>249</v>
      </c>
      <c r="Q265" s="31" t="str">
        <f t="shared" si="45"/>
        <v/>
      </c>
      <c r="R265" s="180"/>
      <c r="S265" s="181"/>
      <c r="T265" s="182"/>
      <c r="U265" s="183"/>
      <c r="V265" s="185"/>
    </row>
    <row r="266" spans="1:22" x14ac:dyDescent="0.2">
      <c r="A266" s="19" t="str">
        <f t="shared" si="39"/>
        <v/>
      </c>
      <c r="B266" s="20" t="str">
        <f t="shared" si="40"/>
        <v/>
      </c>
      <c r="C266" s="23" t="str">
        <f t="shared" si="41"/>
        <v/>
      </c>
      <c r="D266" s="22"/>
      <c r="E266" s="24"/>
      <c r="F266" s="214" t="str">
        <f t="shared" si="46"/>
        <v/>
      </c>
      <c r="G266" s="214" t="str">
        <f t="shared" si="47"/>
        <v/>
      </c>
      <c r="H266" s="214" t="str">
        <f t="shared" si="48"/>
        <v/>
      </c>
      <c r="I266" s="13"/>
      <c r="J266" s="11" t="str">
        <f t="shared" si="49"/>
        <v/>
      </c>
      <c r="K266" s="11" t="str">
        <f t="shared" si="50"/>
        <v/>
      </c>
      <c r="L266" s="2" t="str">
        <f t="shared" si="51"/>
        <v/>
      </c>
      <c r="M266" s="2" t="str">
        <f t="shared" si="42"/>
        <v/>
      </c>
      <c r="N266" s="92"/>
      <c r="O266" s="2" t="str">
        <f t="shared" si="43"/>
        <v/>
      </c>
      <c r="P266" s="31">
        <f t="shared" si="44"/>
        <v>250</v>
      </c>
      <c r="Q266" s="31" t="str">
        <f t="shared" si="45"/>
        <v/>
      </c>
      <c r="R266" s="180"/>
      <c r="S266" s="181"/>
      <c r="T266" s="182"/>
      <c r="U266" s="183"/>
      <c r="V266" s="185"/>
    </row>
    <row r="267" spans="1:22" x14ac:dyDescent="0.2">
      <c r="A267" s="19" t="str">
        <f t="shared" si="39"/>
        <v/>
      </c>
      <c r="B267" s="20" t="str">
        <f t="shared" si="40"/>
        <v/>
      </c>
      <c r="C267" s="23" t="str">
        <f t="shared" si="41"/>
        <v/>
      </c>
      <c r="D267" s="22"/>
      <c r="E267" s="24"/>
      <c r="F267" s="214" t="str">
        <f t="shared" si="46"/>
        <v/>
      </c>
      <c r="G267" s="214" t="str">
        <f t="shared" si="47"/>
        <v/>
      </c>
      <c r="H267" s="214" t="str">
        <f t="shared" si="48"/>
        <v/>
      </c>
      <c r="I267" s="13"/>
      <c r="J267" s="11" t="str">
        <f t="shared" si="49"/>
        <v/>
      </c>
      <c r="K267" s="11" t="str">
        <f t="shared" si="50"/>
        <v/>
      </c>
      <c r="L267" s="2" t="str">
        <f t="shared" si="51"/>
        <v/>
      </c>
      <c r="M267" s="2" t="str">
        <f t="shared" si="42"/>
        <v/>
      </c>
      <c r="N267" s="92"/>
      <c r="O267" s="2" t="str">
        <f t="shared" si="43"/>
        <v/>
      </c>
      <c r="P267" s="31">
        <f t="shared" si="44"/>
        <v>251</v>
      </c>
      <c r="Q267" s="31" t="str">
        <f t="shared" si="45"/>
        <v/>
      </c>
      <c r="R267" s="180"/>
      <c r="S267" s="181"/>
      <c r="T267" s="182"/>
      <c r="U267" s="183"/>
      <c r="V267" s="185"/>
    </row>
    <row r="268" spans="1:22" x14ac:dyDescent="0.2">
      <c r="A268" s="19" t="str">
        <f t="shared" si="39"/>
        <v/>
      </c>
      <c r="B268" s="20" t="str">
        <f t="shared" si="40"/>
        <v/>
      </c>
      <c r="C268" s="23" t="str">
        <f t="shared" si="41"/>
        <v/>
      </c>
      <c r="D268" s="22"/>
      <c r="E268" s="24"/>
      <c r="F268" s="214" t="str">
        <f t="shared" si="46"/>
        <v/>
      </c>
      <c r="G268" s="214" t="str">
        <f t="shared" si="47"/>
        <v/>
      </c>
      <c r="H268" s="214" t="str">
        <f t="shared" si="48"/>
        <v/>
      </c>
      <c r="I268" s="13"/>
      <c r="J268" s="11" t="str">
        <f t="shared" si="49"/>
        <v/>
      </c>
      <c r="K268" s="11" t="str">
        <f t="shared" si="50"/>
        <v/>
      </c>
      <c r="L268" s="2" t="str">
        <f t="shared" si="51"/>
        <v/>
      </c>
      <c r="M268" s="2" t="str">
        <f t="shared" si="42"/>
        <v/>
      </c>
      <c r="N268" s="92"/>
      <c r="O268" s="2" t="str">
        <f t="shared" si="43"/>
        <v/>
      </c>
      <c r="P268" s="31">
        <f t="shared" si="44"/>
        <v>252</v>
      </c>
      <c r="Q268" s="31" t="str">
        <f t="shared" si="45"/>
        <v/>
      </c>
      <c r="R268" s="180"/>
      <c r="S268" s="181"/>
      <c r="T268" s="182"/>
      <c r="U268" s="183"/>
      <c r="V268" s="185"/>
    </row>
    <row r="269" spans="1:22" x14ac:dyDescent="0.2">
      <c r="A269" s="19" t="str">
        <f t="shared" si="39"/>
        <v/>
      </c>
      <c r="B269" s="20" t="str">
        <f t="shared" si="40"/>
        <v/>
      </c>
      <c r="C269" s="23" t="str">
        <f t="shared" si="41"/>
        <v/>
      </c>
      <c r="D269" s="22"/>
      <c r="E269" s="24"/>
      <c r="F269" s="214" t="str">
        <f t="shared" si="46"/>
        <v/>
      </c>
      <c r="G269" s="214" t="str">
        <f t="shared" si="47"/>
        <v/>
      </c>
      <c r="H269" s="214" t="str">
        <f t="shared" si="48"/>
        <v/>
      </c>
      <c r="I269" s="13"/>
      <c r="J269" s="11" t="str">
        <f t="shared" si="49"/>
        <v/>
      </c>
      <c r="K269" s="11" t="str">
        <f t="shared" si="50"/>
        <v/>
      </c>
      <c r="L269" s="2" t="str">
        <f t="shared" si="51"/>
        <v/>
      </c>
      <c r="M269" s="2" t="str">
        <f t="shared" si="42"/>
        <v/>
      </c>
      <c r="N269" s="92"/>
      <c r="O269" s="2" t="str">
        <f t="shared" si="43"/>
        <v/>
      </c>
      <c r="P269" s="31">
        <f t="shared" si="44"/>
        <v>253</v>
      </c>
      <c r="Q269" s="31" t="str">
        <f t="shared" si="45"/>
        <v/>
      </c>
      <c r="R269" s="180"/>
      <c r="S269" s="181"/>
      <c r="T269" s="182"/>
      <c r="U269" s="183"/>
      <c r="V269" s="185"/>
    </row>
    <row r="270" spans="1:22" x14ac:dyDescent="0.2">
      <c r="A270" s="19" t="str">
        <f t="shared" si="39"/>
        <v/>
      </c>
      <c r="B270" s="20" t="str">
        <f t="shared" si="40"/>
        <v/>
      </c>
      <c r="C270" s="23" t="str">
        <f t="shared" si="41"/>
        <v/>
      </c>
      <c r="D270" s="22"/>
      <c r="E270" s="24"/>
      <c r="F270" s="214" t="str">
        <f t="shared" si="46"/>
        <v/>
      </c>
      <c r="G270" s="214" t="str">
        <f t="shared" si="47"/>
        <v/>
      </c>
      <c r="H270" s="214" t="str">
        <f t="shared" si="48"/>
        <v/>
      </c>
      <c r="I270" s="13"/>
      <c r="J270" s="11" t="str">
        <f t="shared" si="49"/>
        <v/>
      </c>
      <c r="K270" s="11" t="str">
        <f t="shared" si="50"/>
        <v/>
      </c>
      <c r="L270" s="2" t="str">
        <f t="shared" si="51"/>
        <v/>
      </c>
      <c r="M270" s="2" t="str">
        <f t="shared" si="42"/>
        <v/>
      </c>
      <c r="N270" s="92"/>
      <c r="O270" s="2" t="str">
        <f t="shared" si="43"/>
        <v/>
      </c>
      <c r="P270" s="31">
        <f t="shared" si="44"/>
        <v>254</v>
      </c>
      <c r="Q270" s="31" t="str">
        <f t="shared" si="45"/>
        <v/>
      </c>
      <c r="R270" s="180"/>
      <c r="S270" s="181"/>
      <c r="T270" s="182"/>
      <c r="U270" s="183"/>
      <c r="V270" s="185"/>
    </row>
    <row r="271" spans="1:22" x14ac:dyDescent="0.2">
      <c r="A271" s="19" t="str">
        <f t="shared" si="39"/>
        <v/>
      </c>
      <c r="B271" s="20" t="str">
        <f t="shared" si="40"/>
        <v/>
      </c>
      <c r="C271" s="23" t="str">
        <f t="shared" si="41"/>
        <v/>
      </c>
      <c r="D271" s="22"/>
      <c r="E271" s="24"/>
      <c r="F271" s="214" t="str">
        <f t="shared" si="46"/>
        <v/>
      </c>
      <c r="G271" s="214" t="str">
        <f t="shared" si="47"/>
        <v/>
      </c>
      <c r="H271" s="214" t="str">
        <f t="shared" si="48"/>
        <v/>
      </c>
      <c r="I271" s="13"/>
      <c r="J271" s="11" t="str">
        <f t="shared" si="49"/>
        <v/>
      </c>
      <c r="K271" s="11" t="str">
        <f t="shared" si="50"/>
        <v/>
      </c>
      <c r="L271" s="2" t="str">
        <f t="shared" si="51"/>
        <v/>
      </c>
      <c r="M271" s="2" t="str">
        <f t="shared" si="42"/>
        <v/>
      </c>
      <c r="N271" s="92"/>
      <c r="O271" s="2" t="str">
        <f t="shared" si="43"/>
        <v/>
      </c>
      <c r="P271" s="31">
        <f t="shared" si="44"/>
        <v>255</v>
      </c>
      <c r="Q271" s="31" t="str">
        <f t="shared" si="45"/>
        <v/>
      </c>
      <c r="R271" s="180"/>
      <c r="S271" s="181"/>
      <c r="T271" s="182"/>
      <c r="U271" s="183"/>
      <c r="V271" s="185"/>
    </row>
    <row r="272" spans="1:22" x14ac:dyDescent="0.2">
      <c r="A272" s="19" t="str">
        <f t="shared" si="39"/>
        <v/>
      </c>
      <c r="B272" s="20" t="str">
        <f t="shared" si="40"/>
        <v/>
      </c>
      <c r="C272" s="23" t="str">
        <f t="shared" si="41"/>
        <v/>
      </c>
      <c r="D272" s="22"/>
      <c r="E272" s="24"/>
      <c r="F272" s="214" t="str">
        <f t="shared" si="46"/>
        <v/>
      </c>
      <c r="G272" s="214" t="str">
        <f t="shared" si="47"/>
        <v/>
      </c>
      <c r="H272" s="214" t="str">
        <f t="shared" si="48"/>
        <v/>
      </c>
      <c r="I272" s="13"/>
      <c r="J272" s="11" t="str">
        <f t="shared" si="49"/>
        <v/>
      </c>
      <c r="K272" s="11" t="str">
        <f t="shared" si="50"/>
        <v/>
      </c>
      <c r="L272" s="2" t="str">
        <f t="shared" si="51"/>
        <v/>
      </c>
      <c r="M272" s="2" t="str">
        <f t="shared" si="42"/>
        <v/>
      </c>
      <c r="N272" s="92"/>
      <c r="O272" s="2" t="str">
        <f t="shared" si="43"/>
        <v/>
      </c>
      <c r="P272" s="31">
        <f t="shared" si="44"/>
        <v>256</v>
      </c>
      <c r="Q272" s="31" t="str">
        <f t="shared" si="45"/>
        <v/>
      </c>
      <c r="R272" s="180"/>
      <c r="S272" s="181"/>
      <c r="T272" s="182"/>
      <c r="U272" s="183"/>
      <c r="V272" s="185"/>
    </row>
    <row r="273" spans="1:22" x14ac:dyDescent="0.2">
      <c r="A273" s="19" t="str">
        <f t="shared" ref="A273:A336" si="52">$Q273</f>
        <v/>
      </c>
      <c r="B273" s="20" t="str">
        <f t="shared" ref="B273:B336" si="53">IF(A273="","",IF($B$13=0,($J273),(IF($B$13=1,$K273,$L273))))</f>
        <v/>
      </c>
      <c r="C273" s="23" t="str">
        <f t="shared" ref="C273:C336" si="54">IF(A273="","",IF(ISERROR(B273),"no",IF(($B273)&gt;=$B$14,"yes","no")))</f>
        <v/>
      </c>
      <c r="D273" s="22"/>
      <c r="E273" s="24"/>
      <c r="F273" s="214" t="str">
        <f t="shared" si="46"/>
        <v/>
      </c>
      <c r="G273" s="214" t="str">
        <f t="shared" si="47"/>
        <v/>
      </c>
      <c r="H273" s="214" t="str">
        <f t="shared" si="48"/>
        <v/>
      </c>
      <c r="I273" s="13"/>
      <c r="J273" s="11" t="str">
        <f t="shared" si="49"/>
        <v/>
      </c>
      <c r="K273" s="11" t="str">
        <f t="shared" si="50"/>
        <v/>
      </c>
      <c r="L273" s="2" t="str">
        <f t="shared" si="51"/>
        <v/>
      </c>
      <c r="M273" s="2" t="str">
        <f t="shared" ref="M273:M336" si="55">IF($B273="","",$B$14)</f>
        <v/>
      </c>
      <c r="N273" s="92"/>
      <c r="O273" s="2" t="str">
        <f t="shared" ref="O273:O336" si="56">IF(ISERROR(B273),"",IF(B273&gt;=$B$14,B273,"not meet"))</f>
        <v/>
      </c>
      <c r="P273" s="31">
        <f t="shared" ref="P273:P336" si="57">ROW()-16</f>
        <v>257</v>
      </c>
      <c r="Q273" s="31" t="str">
        <f t="shared" ref="Q273:Q336" si="58">IF($P273&gt;$B$11,"",$P273)</f>
        <v/>
      </c>
      <c r="R273" s="180"/>
      <c r="S273" s="181"/>
      <c r="T273" s="182"/>
      <c r="U273" s="183"/>
      <c r="V273" s="185"/>
    </row>
    <row r="274" spans="1:22" x14ac:dyDescent="0.2">
      <c r="A274" s="19" t="str">
        <f t="shared" si="52"/>
        <v/>
      </c>
      <c r="B274" s="20" t="str">
        <f t="shared" si="53"/>
        <v/>
      </c>
      <c r="C274" s="23" t="str">
        <f t="shared" si="54"/>
        <v/>
      </c>
      <c r="D274" s="22"/>
      <c r="E274" s="24"/>
      <c r="F274" s="214" t="str">
        <f t="shared" ref="F274:F337" si="59">IF($A274="","",IF($A274&lt;=ROUNDUP($B$11*$B$12,0)-1,(BETADIST($B$12,$C$12+$A274-0,$C$14+0,0,1))))</f>
        <v/>
      </c>
      <c r="G274" s="214" t="str">
        <f t="shared" ref="G274:G337" si="60">IF($A274="","",IF($A274&lt;=ROUNDUP($B$11*$B$12,0)-1,(BETADIST($B$12,$C$12+$A274-1,$C$14+1,0,1))))</f>
        <v/>
      </c>
      <c r="H274" s="214" t="str">
        <f t="shared" ref="H274:H337" si="61">IF($A274="","",IF($A274&lt;=ROUNDUP($B$11*$B$12,0)-1,(BETADIST($B$12,$C$12+$A274-2,$C$14+2,0,1))))</f>
        <v/>
      </c>
      <c r="I274" s="13"/>
      <c r="J274" s="11" t="str">
        <f t="shared" si="49"/>
        <v/>
      </c>
      <c r="K274" s="11" t="str">
        <f t="shared" si="50"/>
        <v/>
      </c>
      <c r="L274" s="2" t="str">
        <f t="shared" si="51"/>
        <v/>
      </c>
      <c r="M274" s="2" t="str">
        <f t="shared" si="55"/>
        <v/>
      </c>
      <c r="N274" s="92"/>
      <c r="O274" s="2" t="str">
        <f t="shared" si="56"/>
        <v/>
      </c>
      <c r="P274" s="31">
        <f t="shared" si="57"/>
        <v>258</v>
      </c>
      <c r="Q274" s="31" t="str">
        <f t="shared" si="58"/>
        <v/>
      </c>
      <c r="R274" s="180"/>
      <c r="S274" s="181"/>
      <c r="T274" s="182"/>
      <c r="U274" s="183"/>
      <c r="V274" s="185"/>
    </row>
    <row r="275" spans="1:22" x14ac:dyDescent="0.2">
      <c r="A275" s="19" t="str">
        <f t="shared" si="52"/>
        <v/>
      </c>
      <c r="B275" s="20" t="str">
        <f t="shared" si="53"/>
        <v/>
      </c>
      <c r="C275" s="23" t="str">
        <f t="shared" si="54"/>
        <v/>
      </c>
      <c r="D275" s="22"/>
      <c r="E275" s="24"/>
      <c r="F275" s="214" t="str">
        <f t="shared" si="59"/>
        <v/>
      </c>
      <c r="G275" s="214" t="str">
        <f t="shared" si="60"/>
        <v/>
      </c>
      <c r="H275" s="214" t="str">
        <f t="shared" si="61"/>
        <v/>
      </c>
      <c r="I275" s="13"/>
      <c r="J275" s="11" t="str">
        <f t="shared" ref="J275:J338" si="62">IF($A275="","",1-F275)</f>
        <v/>
      </c>
      <c r="K275" s="11" t="str">
        <f t="shared" ref="K275:K338" si="63">IF($A275="","",(1-F275)-G275)</f>
        <v/>
      </c>
      <c r="L275" s="2" t="str">
        <f t="shared" ref="L275:L338" si="64">IF($A275="","",K275-H275)</f>
        <v/>
      </c>
      <c r="M275" s="2" t="str">
        <f t="shared" si="55"/>
        <v/>
      </c>
      <c r="N275" s="92"/>
      <c r="O275" s="2" t="str">
        <f t="shared" si="56"/>
        <v/>
      </c>
      <c r="P275" s="31">
        <f t="shared" si="57"/>
        <v>259</v>
      </c>
      <c r="Q275" s="31" t="str">
        <f t="shared" si="58"/>
        <v/>
      </c>
      <c r="R275" s="180"/>
      <c r="S275" s="181"/>
      <c r="T275" s="182"/>
      <c r="U275" s="183"/>
      <c r="V275" s="185"/>
    </row>
    <row r="276" spans="1:22" x14ac:dyDescent="0.2">
      <c r="A276" s="19" t="str">
        <f t="shared" si="52"/>
        <v/>
      </c>
      <c r="B276" s="20" t="str">
        <f t="shared" si="53"/>
        <v/>
      </c>
      <c r="C276" s="23" t="str">
        <f t="shared" si="54"/>
        <v/>
      </c>
      <c r="D276" s="22"/>
      <c r="E276" s="24"/>
      <c r="F276" s="214" t="str">
        <f t="shared" si="59"/>
        <v/>
      </c>
      <c r="G276" s="214" t="str">
        <f t="shared" si="60"/>
        <v/>
      </c>
      <c r="H276" s="214" t="str">
        <f t="shared" si="61"/>
        <v/>
      </c>
      <c r="I276" s="13"/>
      <c r="J276" s="11" t="str">
        <f t="shared" si="62"/>
        <v/>
      </c>
      <c r="K276" s="11" t="str">
        <f t="shared" si="63"/>
        <v/>
      </c>
      <c r="L276" s="2" t="str">
        <f t="shared" si="64"/>
        <v/>
      </c>
      <c r="M276" s="2" t="str">
        <f t="shared" si="55"/>
        <v/>
      </c>
      <c r="N276" s="92"/>
      <c r="O276" s="2" t="str">
        <f t="shared" si="56"/>
        <v/>
      </c>
      <c r="P276" s="31">
        <f t="shared" si="57"/>
        <v>260</v>
      </c>
      <c r="Q276" s="31" t="str">
        <f t="shared" si="58"/>
        <v/>
      </c>
      <c r="R276" s="180"/>
      <c r="S276" s="181"/>
      <c r="T276" s="182"/>
      <c r="U276" s="183"/>
      <c r="V276" s="185"/>
    </row>
    <row r="277" spans="1:22" x14ac:dyDescent="0.2">
      <c r="A277" s="19" t="str">
        <f t="shared" si="52"/>
        <v/>
      </c>
      <c r="B277" s="20" t="str">
        <f t="shared" si="53"/>
        <v/>
      </c>
      <c r="C277" s="23" t="str">
        <f t="shared" si="54"/>
        <v/>
      </c>
      <c r="D277" s="22"/>
      <c r="E277" s="24"/>
      <c r="F277" s="214" t="str">
        <f t="shared" si="59"/>
        <v/>
      </c>
      <c r="G277" s="214" t="str">
        <f t="shared" si="60"/>
        <v/>
      </c>
      <c r="H277" s="214" t="str">
        <f t="shared" si="61"/>
        <v/>
      </c>
      <c r="I277" s="13"/>
      <c r="J277" s="11" t="str">
        <f t="shared" si="62"/>
        <v/>
      </c>
      <c r="K277" s="11" t="str">
        <f t="shared" si="63"/>
        <v/>
      </c>
      <c r="L277" s="2" t="str">
        <f t="shared" si="64"/>
        <v/>
      </c>
      <c r="M277" s="2" t="str">
        <f t="shared" si="55"/>
        <v/>
      </c>
      <c r="N277" s="92"/>
      <c r="O277" s="2" t="str">
        <f t="shared" si="56"/>
        <v/>
      </c>
      <c r="P277" s="31">
        <f t="shared" si="57"/>
        <v>261</v>
      </c>
      <c r="Q277" s="31" t="str">
        <f t="shared" si="58"/>
        <v/>
      </c>
      <c r="R277" s="180"/>
      <c r="S277" s="181"/>
      <c r="T277" s="182"/>
      <c r="U277" s="183"/>
      <c r="V277" s="185"/>
    </row>
    <row r="278" spans="1:22" x14ac:dyDescent="0.2">
      <c r="A278" s="19" t="str">
        <f t="shared" si="52"/>
        <v/>
      </c>
      <c r="B278" s="20" t="str">
        <f t="shared" si="53"/>
        <v/>
      </c>
      <c r="C278" s="23" t="str">
        <f t="shared" si="54"/>
        <v/>
      </c>
      <c r="D278" s="22"/>
      <c r="E278" s="24"/>
      <c r="F278" s="214" t="str">
        <f t="shared" si="59"/>
        <v/>
      </c>
      <c r="G278" s="214" t="str">
        <f t="shared" si="60"/>
        <v/>
      </c>
      <c r="H278" s="214" t="str">
        <f t="shared" si="61"/>
        <v/>
      </c>
      <c r="I278" s="13"/>
      <c r="J278" s="11" t="str">
        <f t="shared" si="62"/>
        <v/>
      </c>
      <c r="K278" s="11" t="str">
        <f t="shared" si="63"/>
        <v/>
      </c>
      <c r="L278" s="2" t="str">
        <f t="shared" si="64"/>
        <v/>
      </c>
      <c r="M278" s="2" t="str">
        <f t="shared" si="55"/>
        <v/>
      </c>
      <c r="N278" s="92"/>
      <c r="O278" s="2" t="str">
        <f t="shared" si="56"/>
        <v/>
      </c>
      <c r="P278" s="31">
        <f t="shared" si="57"/>
        <v>262</v>
      </c>
      <c r="Q278" s="31" t="str">
        <f t="shared" si="58"/>
        <v/>
      </c>
      <c r="R278" s="180"/>
      <c r="S278" s="181"/>
      <c r="T278" s="182"/>
      <c r="U278" s="183"/>
      <c r="V278" s="185"/>
    </row>
    <row r="279" spans="1:22" x14ac:dyDescent="0.2">
      <c r="A279" s="19" t="str">
        <f t="shared" si="52"/>
        <v/>
      </c>
      <c r="B279" s="20" t="str">
        <f t="shared" si="53"/>
        <v/>
      </c>
      <c r="C279" s="23" t="str">
        <f t="shared" si="54"/>
        <v/>
      </c>
      <c r="D279" s="22"/>
      <c r="E279" s="24"/>
      <c r="F279" s="214" t="str">
        <f t="shared" si="59"/>
        <v/>
      </c>
      <c r="G279" s="214" t="str">
        <f t="shared" si="60"/>
        <v/>
      </c>
      <c r="H279" s="214" t="str">
        <f t="shared" si="61"/>
        <v/>
      </c>
      <c r="I279" s="13"/>
      <c r="J279" s="11" t="str">
        <f t="shared" si="62"/>
        <v/>
      </c>
      <c r="K279" s="11" t="str">
        <f t="shared" si="63"/>
        <v/>
      </c>
      <c r="L279" s="2" t="str">
        <f t="shared" si="64"/>
        <v/>
      </c>
      <c r="M279" s="2" t="str">
        <f t="shared" si="55"/>
        <v/>
      </c>
      <c r="N279" s="92"/>
      <c r="O279" s="2" t="str">
        <f t="shared" si="56"/>
        <v/>
      </c>
      <c r="P279" s="31">
        <f t="shared" si="57"/>
        <v>263</v>
      </c>
      <c r="Q279" s="31" t="str">
        <f t="shared" si="58"/>
        <v/>
      </c>
      <c r="R279" s="180"/>
      <c r="S279" s="181"/>
      <c r="T279" s="182"/>
      <c r="U279" s="183"/>
      <c r="V279" s="185"/>
    </row>
    <row r="280" spans="1:22" x14ac:dyDescent="0.2">
      <c r="A280" s="19" t="str">
        <f t="shared" si="52"/>
        <v/>
      </c>
      <c r="B280" s="20" t="str">
        <f t="shared" si="53"/>
        <v/>
      </c>
      <c r="C280" s="23" t="str">
        <f t="shared" si="54"/>
        <v/>
      </c>
      <c r="D280" s="22"/>
      <c r="E280" s="24"/>
      <c r="F280" s="214" t="str">
        <f t="shared" si="59"/>
        <v/>
      </c>
      <c r="G280" s="214" t="str">
        <f t="shared" si="60"/>
        <v/>
      </c>
      <c r="H280" s="214" t="str">
        <f t="shared" si="61"/>
        <v/>
      </c>
      <c r="I280" s="13"/>
      <c r="J280" s="11" t="str">
        <f t="shared" si="62"/>
        <v/>
      </c>
      <c r="K280" s="11" t="str">
        <f t="shared" si="63"/>
        <v/>
      </c>
      <c r="L280" s="2" t="str">
        <f t="shared" si="64"/>
        <v/>
      </c>
      <c r="M280" s="2" t="str">
        <f t="shared" si="55"/>
        <v/>
      </c>
      <c r="N280" s="92"/>
      <c r="O280" s="2" t="str">
        <f t="shared" si="56"/>
        <v/>
      </c>
      <c r="P280" s="31">
        <f t="shared" si="57"/>
        <v>264</v>
      </c>
      <c r="Q280" s="31" t="str">
        <f t="shared" si="58"/>
        <v/>
      </c>
      <c r="R280" s="180"/>
      <c r="S280" s="181"/>
      <c r="T280" s="182"/>
      <c r="U280" s="183"/>
      <c r="V280" s="185"/>
    </row>
    <row r="281" spans="1:22" x14ac:dyDescent="0.2">
      <c r="A281" s="19" t="str">
        <f t="shared" si="52"/>
        <v/>
      </c>
      <c r="B281" s="20" t="str">
        <f t="shared" si="53"/>
        <v/>
      </c>
      <c r="C281" s="23" t="str">
        <f t="shared" si="54"/>
        <v/>
      </c>
      <c r="D281" s="22"/>
      <c r="E281" s="24"/>
      <c r="F281" s="214" t="str">
        <f t="shared" si="59"/>
        <v/>
      </c>
      <c r="G281" s="214" t="str">
        <f t="shared" si="60"/>
        <v/>
      </c>
      <c r="H281" s="214" t="str">
        <f t="shared" si="61"/>
        <v/>
      </c>
      <c r="I281" s="13"/>
      <c r="J281" s="11" t="str">
        <f t="shared" si="62"/>
        <v/>
      </c>
      <c r="K281" s="11" t="str">
        <f t="shared" si="63"/>
        <v/>
      </c>
      <c r="L281" s="2" t="str">
        <f t="shared" si="64"/>
        <v/>
      </c>
      <c r="M281" s="2" t="str">
        <f t="shared" si="55"/>
        <v/>
      </c>
      <c r="N281" s="92"/>
      <c r="O281" s="2" t="str">
        <f t="shared" si="56"/>
        <v/>
      </c>
      <c r="P281" s="31">
        <f t="shared" si="57"/>
        <v>265</v>
      </c>
      <c r="Q281" s="31" t="str">
        <f t="shared" si="58"/>
        <v/>
      </c>
      <c r="R281" s="180"/>
      <c r="S281" s="181"/>
      <c r="T281" s="182"/>
      <c r="U281" s="183"/>
      <c r="V281" s="185"/>
    </row>
    <row r="282" spans="1:22" x14ac:dyDescent="0.2">
      <c r="A282" s="19" t="str">
        <f t="shared" si="52"/>
        <v/>
      </c>
      <c r="B282" s="20" t="str">
        <f t="shared" si="53"/>
        <v/>
      </c>
      <c r="C282" s="23" t="str">
        <f t="shared" si="54"/>
        <v/>
      </c>
      <c r="D282" s="22"/>
      <c r="E282" s="24"/>
      <c r="F282" s="214" t="str">
        <f t="shared" si="59"/>
        <v/>
      </c>
      <c r="G282" s="214" t="str">
        <f t="shared" si="60"/>
        <v/>
      </c>
      <c r="H282" s="214" t="str">
        <f t="shared" si="61"/>
        <v/>
      </c>
      <c r="I282" s="13"/>
      <c r="J282" s="11" t="str">
        <f t="shared" si="62"/>
        <v/>
      </c>
      <c r="K282" s="11" t="str">
        <f t="shared" si="63"/>
        <v/>
      </c>
      <c r="L282" s="2" t="str">
        <f t="shared" si="64"/>
        <v/>
      </c>
      <c r="M282" s="2" t="str">
        <f t="shared" si="55"/>
        <v/>
      </c>
      <c r="N282" s="92"/>
      <c r="O282" s="2" t="str">
        <f t="shared" si="56"/>
        <v/>
      </c>
      <c r="P282" s="31">
        <f t="shared" si="57"/>
        <v>266</v>
      </c>
      <c r="Q282" s="31" t="str">
        <f t="shared" si="58"/>
        <v/>
      </c>
      <c r="R282" s="180"/>
      <c r="S282" s="181"/>
      <c r="T282" s="182"/>
      <c r="U282" s="183"/>
      <c r="V282" s="185"/>
    </row>
    <row r="283" spans="1:22" x14ac:dyDescent="0.2">
      <c r="A283" s="19" t="str">
        <f t="shared" si="52"/>
        <v/>
      </c>
      <c r="B283" s="20" t="str">
        <f t="shared" si="53"/>
        <v/>
      </c>
      <c r="C283" s="23" t="str">
        <f t="shared" si="54"/>
        <v/>
      </c>
      <c r="D283" s="22"/>
      <c r="E283" s="24"/>
      <c r="F283" s="214" t="str">
        <f t="shared" si="59"/>
        <v/>
      </c>
      <c r="G283" s="214" t="str">
        <f t="shared" si="60"/>
        <v/>
      </c>
      <c r="H283" s="214" t="str">
        <f t="shared" si="61"/>
        <v/>
      </c>
      <c r="I283" s="13"/>
      <c r="J283" s="11" t="str">
        <f t="shared" si="62"/>
        <v/>
      </c>
      <c r="K283" s="11" t="str">
        <f t="shared" si="63"/>
        <v/>
      </c>
      <c r="L283" s="2" t="str">
        <f t="shared" si="64"/>
        <v/>
      </c>
      <c r="M283" s="2" t="str">
        <f t="shared" si="55"/>
        <v/>
      </c>
      <c r="N283" s="92"/>
      <c r="O283" s="2" t="str">
        <f t="shared" si="56"/>
        <v/>
      </c>
      <c r="P283" s="31">
        <f t="shared" si="57"/>
        <v>267</v>
      </c>
      <c r="Q283" s="31" t="str">
        <f t="shared" si="58"/>
        <v/>
      </c>
      <c r="R283" s="180"/>
      <c r="S283" s="181"/>
      <c r="T283" s="182"/>
      <c r="U283" s="183"/>
      <c r="V283" s="185"/>
    </row>
    <row r="284" spans="1:22" x14ac:dyDescent="0.2">
      <c r="A284" s="19" t="str">
        <f t="shared" si="52"/>
        <v/>
      </c>
      <c r="B284" s="20" t="str">
        <f t="shared" si="53"/>
        <v/>
      </c>
      <c r="C284" s="23" t="str">
        <f t="shared" si="54"/>
        <v/>
      </c>
      <c r="D284" s="22"/>
      <c r="E284" s="24"/>
      <c r="F284" s="214" t="str">
        <f t="shared" si="59"/>
        <v/>
      </c>
      <c r="G284" s="214" t="str">
        <f t="shared" si="60"/>
        <v/>
      </c>
      <c r="H284" s="214" t="str">
        <f t="shared" si="61"/>
        <v/>
      </c>
      <c r="I284" s="13"/>
      <c r="J284" s="11" t="str">
        <f t="shared" si="62"/>
        <v/>
      </c>
      <c r="K284" s="11" t="str">
        <f t="shared" si="63"/>
        <v/>
      </c>
      <c r="L284" s="2" t="str">
        <f t="shared" si="64"/>
        <v/>
      </c>
      <c r="M284" s="2" t="str">
        <f t="shared" si="55"/>
        <v/>
      </c>
      <c r="N284" s="92"/>
      <c r="O284" s="2" t="str">
        <f t="shared" si="56"/>
        <v/>
      </c>
      <c r="P284" s="31">
        <f t="shared" si="57"/>
        <v>268</v>
      </c>
      <c r="Q284" s="31" t="str">
        <f t="shared" si="58"/>
        <v/>
      </c>
      <c r="R284" s="180"/>
      <c r="S284" s="181"/>
      <c r="T284" s="182"/>
      <c r="U284" s="183"/>
      <c r="V284" s="185"/>
    </row>
    <row r="285" spans="1:22" x14ac:dyDescent="0.2">
      <c r="A285" s="19" t="str">
        <f t="shared" si="52"/>
        <v/>
      </c>
      <c r="B285" s="20" t="str">
        <f t="shared" si="53"/>
        <v/>
      </c>
      <c r="C285" s="23" t="str">
        <f t="shared" si="54"/>
        <v/>
      </c>
      <c r="D285" s="22"/>
      <c r="E285" s="24"/>
      <c r="F285" s="214" t="str">
        <f t="shared" si="59"/>
        <v/>
      </c>
      <c r="G285" s="214" t="str">
        <f t="shared" si="60"/>
        <v/>
      </c>
      <c r="H285" s="214" t="str">
        <f t="shared" si="61"/>
        <v/>
      </c>
      <c r="I285" s="13"/>
      <c r="J285" s="11" t="str">
        <f t="shared" si="62"/>
        <v/>
      </c>
      <c r="K285" s="11" t="str">
        <f t="shared" si="63"/>
        <v/>
      </c>
      <c r="L285" s="2" t="str">
        <f t="shared" si="64"/>
        <v/>
      </c>
      <c r="M285" s="2" t="str">
        <f t="shared" si="55"/>
        <v/>
      </c>
      <c r="N285" s="92"/>
      <c r="O285" s="2" t="str">
        <f t="shared" si="56"/>
        <v/>
      </c>
      <c r="P285" s="31">
        <f t="shared" si="57"/>
        <v>269</v>
      </c>
      <c r="Q285" s="31" t="str">
        <f t="shared" si="58"/>
        <v/>
      </c>
      <c r="R285" s="180"/>
      <c r="S285" s="181"/>
      <c r="T285" s="182"/>
      <c r="U285" s="183"/>
      <c r="V285" s="185"/>
    </row>
    <row r="286" spans="1:22" x14ac:dyDescent="0.2">
      <c r="A286" s="19" t="str">
        <f t="shared" si="52"/>
        <v/>
      </c>
      <c r="B286" s="20" t="str">
        <f t="shared" si="53"/>
        <v/>
      </c>
      <c r="C286" s="23" t="str">
        <f t="shared" si="54"/>
        <v/>
      </c>
      <c r="D286" s="22"/>
      <c r="E286" s="24"/>
      <c r="F286" s="214" t="str">
        <f t="shared" si="59"/>
        <v/>
      </c>
      <c r="G286" s="214" t="str">
        <f t="shared" si="60"/>
        <v/>
      </c>
      <c r="H286" s="214" t="str">
        <f t="shared" si="61"/>
        <v/>
      </c>
      <c r="I286" s="13"/>
      <c r="J286" s="11" t="str">
        <f t="shared" si="62"/>
        <v/>
      </c>
      <c r="K286" s="11" t="str">
        <f t="shared" si="63"/>
        <v/>
      </c>
      <c r="L286" s="2" t="str">
        <f t="shared" si="64"/>
        <v/>
      </c>
      <c r="M286" s="2" t="str">
        <f t="shared" si="55"/>
        <v/>
      </c>
      <c r="N286" s="92"/>
      <c r="O286" s="2" t="str">
        <f t="shared" si="56"/>
        <v/>
      </c>
      <c r="P286" s="31">
        <f t="shared" si="57"/>
        <v>270</v>
      </c>
      <c r="Q286" s="31" t="str">
        <f t="shared" si="58"/>
        <v/>
      </c>
      <c r="R286" s="180"/>
      <c r="S286" s="181"/>
      <c r="T286" s="182"/>
      <c r="U286" s="183"/>
      <c r="V286" s="185"/>
    </row>
    <row r="287" spans="1:22" x14ac:dyDescent="0.2">
      <c r="A287" s="19" t="str">
        <f t="shared" si="52"/>
        <v/>
      </c>
      <c r="B287" s="20" t="str">
        <f t="shared" si="53"/>
        <v/>
      </c>
      <c r="C287" s="23" t="str">
        <f t="shared" si="54"/>
        <v/>
      </c>
      <c r="D287" s="22"/>
      <c r="E287" s="24"/>
      <c r="F287" s="214" t="str">
        <f t="shared" si="59"/>
        <v/>
      </c>
      <c r="G287" s="214" t="str">
        <f t="shared" si="60"/>
        <v/>
      </c>
      <c r="H287" s="214" t="str">
        <f t="shared" si="61"/>
        <v/>
      </c>
      <c r="I287" s="13"/>
      <c r="J287" s="11" t="str">
        <f t="shared" si="62"/>
        <v/>
      </c>
      <c r="K287" s="11" t="str">
        <f t="shared" si="63"/>
        <v/>
      </c>
      <c r="L287" s="2" t="str">
        <f t="shared" si="64"/>
        <v/>
      </c>
      <c r="M287" s="2" t="str">
        <f t="shared" si="55"/>
        <v/>
      </c>
      <c r="N287" s="92"/>
      <c r="O287" s="2" t="str">
        <f t="shared" si="56"/>
        <v/>
      </c>
      <c r="P287" s="31">
        <f t="shared" si="57"/>
        <v>271</v>
      </c>
      <c r="Q287" s="31" t="str">
        <f t="shared" si="58"/>
        <v/>
      </c>
      <c r="R287" s="180"/>
      <c r="S287" s="181"/>
      <c r="T287" s="182"/>
      <c r="U287" s="183"/>
      <c r="V287" s="185"/>
    </row>
    <row r="288" spans="1:22" x14ac:dyDescent="0.2">
      <c r="A288" s="19" t="str">
        <f t="shared" si="52"/>
        <v/>
      </c>
      <c r="B288" s="20" t="str">
        <f t="shared" si="53"/>
        <v/>
      </c>
      <c r="C288" s="23" t="str">
        <f t="shared" si="54"/>
        <v/>
      </c>
      <c r="D288" s="22"/>
      <c r="E288" s="24"/>
      <c r="F288" s="214" t="str">
        <f t="shared" si="59"/>
        <v/>
      </c>
      <c r="G288" s="214" t="str">
        <f t="shared" si="60"/>
        <v/>
      </c>
      <c r="H288" s="214" t="str">
        <f t="shared" si="61"/>
        <v/>
      </c>
      <c r="I288" s="13"/>
      <c r="J288" s="11" t="str">
        <f t="shared" si="62"/>
        <v/>
      </c>
      <c r="K288" s="11" t="str">
        <f t="shared" si="63"/>
        <v/>
      </c>
      <c r="L288" s="2" t="str">
        <f t="shared" si="64"/>
        <v/>
      </c>
      <c r="M288" s="2" t="str">
        <f t="shared" si="55"/>
        <v/>
      </c>
      <c r="N288" s="92"/>
      <c r="O288" s="2" t="str">
        <f t="shared" si="56"/>
        <v/>
      </c>
      <c r="P288" s="31">
        <f t="shared" si="57"/>
        <v>272</v>
      </c>
      <c r="Q288" s="31" t="str">
        <f t="shared" si="58"/>
        <v/>
      </c>
      <c r="R288" s="180"/>
      <c r="S288" s="181"/>
      <c r="T288" s="182"/>
      <c r="U288" s="183"/>
      <c r="V288" s="185"/>
    </row>
    <row r="289" spans="1:22" x14ac:dyDescent="0.2">
      <c r="A289" s="19" t="str">
        <f t="shared" si="52"/>
        <v/>
      </c>
      <c r="B289" s="20" t="str">
        <f t="shared" si="53"/>
        <v/>
      </c>
      <c r="C289" s="23" t="str">
        <f t="shared" si="54"/>
        <v/>
      </c>
      <c r="D289" s="22"/>
      <c r="E289" s="24"/>
      <c r="F289" s="214" t="str">
        <f t="shared" si="59"/>
        <v/>
      </c>
      <c r="G289" s="214" t="str">
        <f t="shared" si="60"/>
        <v/>
      </c>
      <c r="H289" s="214" t="str">
        <f t="shared" si="61"/>
        <v/>
      </c>
      <c r="I289" s="13"/>
      <c r="J289" s="11" t="str">
        <f t="shared" si="62"/>
        <v/>
      </c>
      <c r="K289" s="11" t="str">
        <f t="shared" si="63"/>
        <v/>
      </c>
      <c r="L289" s="2" t="str">
        <f t="shared" si="64"/>
        <v/>
      </c>
      <c r="M289" s="2" t="str">
        <f t="shared" si="55"/>
        <v/>
      </c>
      <c r="N289" s="92"/>
      <c r="O289" s="2" t="str">
        <f t="shared" si="56"/>
        <v/>
      </c>
      <c r="P289" s="31">
        <f t="shared" si="57"/>
        <v>273</v>
      </c>
      <c r="Q289" s="31" t="str">
        <f t="shared" si="58"/>
        <v/>
      </c>
      <c r="R289" s="180"/>
      <c r="S289" s="181"/>
      <c r="T289" s="182"/>
      <c r="U289" s="183"/>
      <c r="V289" s="185"/>
    </row>
    <row r="290" spans="1:22" x14ac:dyDescent="0.2">
      <c r="A290" s="19" t="str">
        <f t="shared" si="52"/>
        <v/>
      </c>
      <c r="B290" s="20" t="str">
        <f t="shared" si="53"/>
        <v/>
      </c>
      <c r="C290" s="23" t="str">
        <f t="shared" si="54"/>
        <v/>
      </c>
      <c r="D290" s="22"/>
      <c r="E290" s="24"/>
      <c r="F290" s="214" t="str">
        <f t="shared" si="59"/>
        <v/>
      </c>
      <c r="G290" s="214" t="str">
        <f t="shared" si="60"/>
        <v/>
      </c>
      <c r="H290" s="214" t="str">
        <f t="shared" si="61"/>
        <v/>
      </c>
      <c r="I290" s="13"/>
      <c r="J290" s="11" t="str">
        <f t="shared" si="62"/>
        <v/>
      </c>
      <c r="K290" s="11" t="str">
        <f t="shared" si="63"/>
        <v/>
      </c>
      <c r="L290" s="2" t="str">
        <f t="shared" si="64"/>
        <v/>
      </c>
      <c r="M290" s="2" t="str">
        <f t="shared" si="55"/>
        <v/>
      </c>
      <c r="N290" s="92"/>
      <c r="O290" s="2" t="str">
        <f t="shared" si="56"/>
        <v/>
      </c>
      <c r="P290" s="31">
        <f t="shared" si="57"/>
        <v>274</v>
      </c>
      <c r="Q290" s="31" t="str">
        <f t="shared" si="58"/>
        <v/>
      </c>
      <c r="R290" s="180"/>
      <c r="S290" s="181"/>
      <c r="T290" s="182"/>
      <c r="U290" s="183"/>
      <c r="V290" s="185"/>
    </row>
    <row r="291" spans="1:22" x14ac:dyDescent="0.2">
      <c r="A291" s="19" t="str">
        <f t="shared" si="52"/>
        <v/>
      </c>
      <c r="B291" s="20" t="str">
        <f t="shared" si="53"/>
        <v/>
      </c>
      <c r="C291" s="23" t="str">
        <f t="shared" si="54"/>
        <v/>
      </c>
      <c r="D291" s="22"/>
      <c r="E291" s="24"/>
      <c r="F291" s="214" t="str">
        <f t="shared" si="59"/>
        <v/>
      </c>
      <c r="G291" s="214" t="str">
        <f t="shared" si="60"/>
        <v/>
      </c>
      <c r="H291" s="214" t="str">
        <f t="shared" si="61"/>
        <v/>
      </c>
      <c r="I291" s="13"/>
      <c r="J291" s="11" t="str">
        <f t="shared" si="62"/>
        <v/>
      </c>
      <c r="K291" s="11" t="str">
        <f t="shared" si="63"/>
        <v/>
      </c>
      <c r="L291" s="2" t="str">
        <f t="shared" si="64"/>
        <v/>
      </c>
      <c r="M291" s="2" t="str">
        <f t="shared" si="55"/>
        <v/>
      </c>
      <c r="N291" s="92"/>
      <c r="O291" s="2" t="str">
        <f t="shared" si="56"/>
        <v/>
      </c>
      <c r="P291" s="31">
        <f t="shared" si="57"/>
        <v>275</v>
      </c>
      <c r="Q291" s="31" t="str">
        <f t="shared" si="58"/>
        <v/>
      </c>
      <c r="R291" s="180"/>
      <c r="S291" s="181"/>
      <c r="T291" s="182"/>
      <c r="U291" s="183"/>
      <c r="V291" s="185"/>
    </row>
    <row r="292" spans="1:22" x14ac:dyDescent="0.2">
      <c r="A292" s="19" t="str">
        <f t="shared" si="52"/>
        <v/>
      </c>
      <c r="B292" s="20" t="str">
        <f t="shared" si="53"/>
        <v/>
      </c>
      <c r="C292" s="23" t="str">
        <f t="shared" si="54"/>
        <v/>
      </c>
      <c r="D292" s="22"/>
      <c r="E292" s="24"/>
      <c r="F292" s="214" t="str">
        <f t="shared" si="59"/>
        <v/>
      </c>
      <c r="G292" s="214" t="str">
        <f t="shared" si="60"/>
        <v/>
      </c>
      <c r="H292" s="214" t="str">
        <f t="shared" si="61"/>
        <v/>
      </c>
      <c r="I292" s="13"/>
      <c r="J292" s="11" t="str">
        <f t="shared" si="62"/>
        <v/>
      </c>
      <c r="K292" s="11" t="str">
        <f t="shared" si="63"/>
        <v/>
      </c>
      <c r="L292" s="2" t="str">
        <f t="shared" si="64"/>
        <v/>
      </c>
      <c r="M292" s="2" t="str">
        <f t="shared" si="55"/>
        <v/>
      </c>
      <c r="N292" s="92"/>
      <c r="O292" s="2" t="str">
        <f t="shared" si="56"/>
        <v/>
      </c>
      <c r="P292" s="31">
        <f t="shared" si="57"/>
        <v>276</v>
      </c>
      <c r="Q292" s="31" t="str">
        <f t="shared" si="58"/>
        <v/>
      </c>
      <c r="R292" s="180"/>
      <c r="S292" s="181"/>
      <c r="T292" s="182"/>
      <c r="U292" s="183"/>
      <c r="V292" s="185"/>
    </row>
    <row r="293" spans="1:22" x14ac:dyDescent="0.2">
      <c r="A293" s="19" t="str">
        <f t="shared" si="52"/>
        <v/>
      </c>
      <c r="B293" s="20" t="str">
        <f t="shared" si="53"/>
        <v/>
      </c>
      <c r="C293" s="23" t="str">
        <f t="shared" si="54"/>
        <v/>
      </c>
      <c r="D293" s="22"/>
      <c r="E293" s="24"/>
      <c r="F293" s="214" t="str">
        <f t="shared" si="59"/>
        <v/>
      </c>
      <c r="G293" s="214" t="str">
        <f t="shared" si="60"/>
        <v/>
      </c>
      <c r="H293" s="214" t="str">
        <f t="shared" si="61"/>
        <v/>
      </c>
      <c r="I293" s="13"/>
      <c r="J293" s="11" t="str">
        <f t="shared" si="62"/>
        <v/>
      </c>
      <c r="K293" s="11" t="str">
        <f t="shared" si="63"/>
        <v/>
      </c>
      <c r="L293" s="2" t="str">
        <f t="shared" si="64"/>
        <v/>
      </c>
      <c r="M293" s="2" t="str">
        <f t="shared" si="55"/>
        <v/>
      </c>
      <c r="N293" s="92"/>
      <c r="O293" s="2" t="str">
        <f t="shared" si="56"/>
        <v/>
      </c>
      <c r="P293" s="31">
        <f t="shared" si="57"/>
        <v>277</v>
      </c>
      <c r="Q293" s="31" t="str">
        <f t="shared" si="58"/>
        <v/>
      </c>
      <c r="R293" s="180"/>
      <c r="S293" s="181"/>
      <c r="T293" s="182"/>
      <c r="U293" s="183"/>
      <c r="V293" s="185"/>
    </row>
    <row r="294" spans="1:22" x14ac:dyDescent="0.2">
      <c r="A294" s="19" t="str">
        <f t="shared" si="52"/>
        <v/>
      </c>
      <c r="B294" s="20" t="str">
        <f t="shared" si="53"/>
        <v/>
      </c>
      <c r="C294" s="23" t="str">
        <f t="shared" si="54"/>
        <v/>
      </c>
      <c r="D294" s="22"/>
      <c r="E294" s="24"/>
      <c r="F294" s="214" t="str">
        <f t="shared" si="59"/>
        <v/>
      </c>
      <c r="G294" s="214" t="str">
        <f t="shared" si="60"/>
        <v/>
      </c>
      <c r="H294" s="214" t="str">
        <f t="shared" si="61"/>
        <v/>
      </c>
      <c r="I294" s="13"/>
      <c r="J294" s="11" t="str">
        <f t="shared" si="62"/>
        <v/>
      </c>
      <c r="K294" s="11" t="str">
        <f t="shared" si="63"/>
        <v/>
      </c>
      <c r="L294" s="2" t="str">
        <f t="shared" si="64"/>
        <v/>
      </c>
      <c r="M294" s="2" t="str">
        <f t="shared" si="55"/>
        <v/>
      </c>
      <c r="N294" s="92"/>
      <c r="O294" s="2" t="str">
        <f t="shared" si="56"/>
        <v/>
      </c>
      <c r="P294" s="31">
        <f t="shared" si="57"/>
        <v>278</v>
      </c>
      <c r="Q294" s="31" t="str">
        <f t="shared" si="58"/>
        <v/>
      </c>
      <c r="R294" s="180"/>
      <c r="S294" s="181"/>
      <c r="T294" s="182"/>
      <c r="U294" s="183"/>
      <c r="V294" s="185"/>
    </row>
    <row r="295" spans="1:22" x14ac:dyDescent="0.2">
      <c r="A295" s="19" t="str">
        <f t="shared" si="52"/>
        <v/>
      </c>
      <c r="B295" s="20" t="str">
        <f t="shared" si="53"/>
        <v/>
      </c>
      <c r="C295" s="23" t="str">
        <f t="shared" si="54"/>
        <v/>
      </c>
      <c r="D295" s="22"/>
      <c r="E295" s="24"/>
      <c r="F295" s="214" t="str">
        <f t="shared" si="59"/>
        <v/>
      </c>
      <c r="G295" s="214" t="str">
        <f t="shared" si="60"/>
        <v/>
      </c>
      <c r="H295" s="214" t="str">
        <f t="shared" si="61"/>
        <v/>
      </c>
      <c r="I295" s="13"/>
      <c r="J295" s="11" t="str">
        <f t="shared" si="62"/>
        <v/>
      </c>
      <c r="K295" s="11" t="str">
        <f t="shared" si="63"/>
        <v/>
      </c>
      <c r="L295" s="2" t="str">
        <f t="shared" si="64"/>
        <v/>
      </c>
      <c r="M295" s="2" t="str">
        <f t="shared" si="55"/>
        <v/>
      </c>
      <c r="N295" s="92"/>
      <c r="O295" s="2" t="str">
        <f t="shared" si="56"/>
        <v/>
      </c>
      <c r="P295" s="31">
        <f t="shared" si="57"/>
        <v>279</v>
      </c>
      <c r="Q295" s="31" t="str">
        <f t="shared" si="58"/>
        <v/>
      </c>
      <c r="R295" s="180"/>
      <c r="S295" s="181"/>
      <c r="T295" s="182"/>
      <c r="U295" s="183"/>
      <c r="V295" s="185"/>
    </row>
    <row r="296" spans="1:22" x14ac:dyDescent="0.2">
      <c r="A296" s="19" t="str">
        <f t="shared" si="52"/>
        <v/>
      </c>
      <c r="B296" s="20" t="str">
        <f t="shared" si="53"/>
        <v/>
      </c>
      <c r="C296" s="23" t="str">
        <f t="shared" si="54"/>
        <v/>
      </c>
      <c r="D296" s="22"/>
      <c r="E296" s="24"/>
      <c r="F296" s="214" t="str">
        <f t="shared" si="59"/>
        <v/>
      </c>
      <c r="G296" s="214" t="str">
        <f t="shared" si="60"/>
        <v/>
      </c>
      <c r="H296" s="214" t="str">
        <f t="shared" si="61"/>
        <v/>
      </c>
      <c r="I296" s="13"/>
      <c r="J296" s="11" t="str">
        <f t="shared" si="62"/>
        <v/>
      </c>
      <c r="K296" s="11" t="str">
        <f t="shared" si="63"/>
        <v/>
      </c>
      <c r="L296" s="2" t="str">
        <f t="shared" si="64"/>
        <v/>
      </c>
      <c r="M296" s="2" t="str">
        <f t="shared" si="55"/>
        <v/>
      </c>
      <c r="N296" s="92"/>
      <c r="O296" s="2" t="str">
        <f t="shared" si="56"/>
        <v/>
      </c>
      <c r="P296" s="31">
        <f t="shared" si="57"/>
        <v>280</v>
      </c>
      <c r="Q296" s="31" t="str">
        <f t="shared" si="58"/>
        <v/>
      </c>
      <c r="R296" s="180"/>
      <c r="S296" s="181"/>
      <c r="T296" s="182"/>
      <c r="U296" s="183"/>
      <c r="V296" s="185"/>
    </row>
    <row r="297" spans="1:22" x14ac:dyDescent="0.2">
      <c r="A297" s="19" t="str">
        <f t="shared" si="52"/>
        <v/>
      </c>
      <c r="B297" s="20" t="str">
        <f t="shared" si="53"/>
        <v/>
      </c>
      <c r="C297" s="23" t="str">
        <f t="shared" si="54"/>
        <v/>
      </c>
      <c r="D297" s="22"/>
      <c r="E297" s="24"/>
      <c r="F297" s="214" t="str">
        <f t="shared" si="59"/>
        <v/>
      </c>
      <c r="G297" s="214" t="str">
        <f t="shared" si="60"/>
        <v/>
      </c>
      <c r="H297" s="214" t="str">
        <f t="shared" si="61"/>
        <v/>
      </c>
      <c r="I297" s="13"/>
      <c r="J297" s="11" t="str">
        <f t="shared" si="62"/>
        <v/>
      </c>
      <c r="K297" s="11" t="str">
        <f t="shared" si="63"/>
        <v/>
      </c>
      <c r="L297" s="2" t="str">
        <f t="shared" si="64"/>
        <v/>
      </c>
      <c r="M297" s="2" t="str">
        <f t="shared" si="55"/>
        <v/>
      </c>
      <c r="N297" s="92"/>
      <c r="O297" s="2" t="str">
        <f t="shared" si="56"/>
        <v/>
      </c>
      <c r="P297" s="31">
        <f t="shared" si="57"/>
        <v>281</v>
      </c>
      <c r="Q297" s="31" t="str">
        <f t="shared" si="58"/>
        <v/>
      </c>
      <c r="R297" s="180"/>
      <c r="S297" s="181"/>
      <c r="T297" s="182"/>
      <c r="U297" s="183"/>
      <c r="V297" s="185"/>
    </row>
    <row r="298" spans="1:22" x14ac:dyDescent="0.2">
      <c r="A298" s="19" t="str">
        <f t="shared" si="52"/>
        <v/>
      </c>
      <c r="B298" s="20" t="str">
        <f t="shared" si="53"/>
        <v/>
      </c>
      <c r="C298" s="23" t="str">
        <f t="shared" si="54"/>
        <v/>
      </c>
      <c r="D298" s="22"/>
      <c r="E298" s="24"/>
      <c r="F298" s="214" t="str">
        <f t="shared" si="59"/>
        <v/>
      </c>
      <c r="G298" s="214" t="str">
        <f t="shared" si="60"/>
        <v/>
      </c>
      <c r="H298" s="214" t="str">
        <f t="shared" si="61"/>
        <v/>
      </c>
      <c r="I298" s="13"/>
      <c r="J298" s="11" t="str">
        <f t="shared" si="62"/>
        <v/>
      </c>
      <c r="K298" s="11" t="str">
        <f t="shared" si="63"/>
        <v/>
      </c>
      <c r="L298" s="2" t="str">
        <f t="shared" si="64"/>
        <v/>
      </c>
      <c r="M298" s="2" t="str">
        <f t="shared" si="55"/>
        <v/>
      </c>
      <c r="N298" s="92"/>
      <c r="O298" s="2" t="str">
        <f t="shared" si="56"/>
        <v/>
      </c>
      <c r="P298" s="31">
        <f t="shared" si="57"/>
        <v>282</v>
      </c>
      <c r="Q298" s="31" t="str">
        <f t="shared" si="58"/>
        <v/>
      </c>
      <c r="R298" s="180"/>
      <c r="S298" s="181"/>
      <c r="T298" s="182"/>
      <c r="U298" s="183"/>
      <c r="V298" s="185"/>
    </row>
    <row r="299" spans="1:22" x14ac:dyDescent="0.2">
      <c r="A299" s="19" t="str">
        <f t="shared" si="52"/>
        <v/>
      </c>
      <c r="B299" s="20" t="str">
        <f t="shared" si="53"/>
        <v/>
      </c>
      <c r="C299" s="23" t="str">
        <f t="shared" si="54"/>
        <v/>
      </c>
      <c r="D299" s="22"/>
      <c r="E299" s="24"/>
      <c r="F299" s="214" t="str">
        <f t="shared" si="59"/>
        <v/>
      </c>
      <c r="G299" s="214" t="str">
        <f t="shared" si="60"/>
        <v/>
      </c>
      <c r="H299" s="214" t="str">
        <f t="shared" si="61"/>
        <v/>
      </c>
      <c r="I299" s="13"/>
      <c r="J299" s="11" t="str">
        <f t="shared" si="62"/>
        <v/>
      </c>
      <c r="K299" s="11" t="str">
        <f t="shared" si="63"/>
        <v/>
      </c>
      <c r="L299" s="2" t="str">
        <f t="shared" si="64"/>
        <v/>
      </c>
      <c r="M299" s="2" t="str">
        <f t="shared" si="55"/>
        <v/>
      </c>
      <c r="N299" s="92"/>
      <c r="O299" s="2" t="str">
        <f t="shared" si="56"/>
        <v/>
      </c>
      <c r="P299" s="31">
        <f t="shared" si="57"/>
        <v>283</v>
      </c>
      <c r="Q299" s="31" t="str">
        <f t="shared" si="58"/>
        <v/>
      </c>
      <c r="R299" s="180"/>
      <c r="S299" s="181"/>
      <c r="T299" s="182"/>
      <c r="U299" s="183"/>
      <c r="V299" s="185"/>
    </row>
    <row r="300" spans="1:22" x14ac:dyDescent="0.2">
      <c r="A300" s="19" t="str">
        <f t="shared" si="52"/>
        <v/>
      </c>
      <c r="B300" s="20" t="str">
        <f t="shared" si="53"/>
        <v/>
      </c>
      <c r="C300" s="23" t="str">
        <f t="shared" si="54"/>
        <v/>
      </c>
      <c r="D300" s="22"/>
      <c r="E300" s="24"/>
      <c r="F300" s="214" t="str">
        <f t="shared" si="59"/>
        <v/>
      </c>
      <c r="G300" s="214" t="str">
        <f t="shared" si="60"/>
        <v/>
      </c>
      <c r="H300" s="214" t="str">
        <f t="shared" si="61"/>
        <v/>
      </c>
      <c r="I300" s="13"/>
      <c r="J300" s="11" t="str">
        <f t="shared" si="62"/>
        <v/>
      </c>
      <c r="K300" s="11" t="str">
        <f t="shared" si="63"/>
        <v/>
      </c>
      <c r="L300" s="2" t="str">
        <f t="shared" si="64"/>
        <v/>
      </c>
      <c r="M300" s="2" t="str">
        <f t="shared" si="55"/>
        <v/>
      </c>
      <c r="N300" s="92"/>
      <c r="O300" s="2" t="str">
        <f t="shared" si="56"/>
        <v/>
      </c>
      <c r="P300" s="31">
        <f t="shared" si="57"/>
        <v>284</v>
      </c>
      <c r="Q300" s="31" t="str">
        <f t="shared" si="58"/>
        <v/>
      </c>
      <c r="R300" s="180"/>
      <c r="S300" s="181"/>
      <c r="T300" s="182"/>
      <c r="U300" s="183"/>
      <c r="V300" s="185"/>
    </row>
    <row r="301" spans="1:22" x14ac:dyDescent="0.2">
      <c r="A301" s="19" t="str">
        <f t="shared" si="52"/>
        <v/>
      </c>
      <c r="B301" s="20" t="str">
        <f t="shared" si="53"/>
        <v/>
      </c>
      <c r="C301" s="23" t="str">
        <f t="shared" si="54"/>
        <v/>
      </c>
      <c r="D301" s="22"/>
      <c r="E301" s="24"/>
      <c r="F301" s="214" t="str">
        <f t="shared" si="59"/>
        <v/>
      </c>
      <c r="G301" s="214" t="str">
        <f t="shared" si="60"/>
        <v/>
      </c>
      <c r="H301" s="214" t="str">
        <f t="shared" si="61"/>
        <v/>
      </c>
      <c r="I301" s="13"/>
      <c r="J301" s="11" t="str">
        <f t="shared" si="62"/>
        <v/>
      </c>
      <c r="K301" s="11" t="str">
        <f t="shared" si="63"/>
        <v/>
      </c>
      <c r="L301" s="2" t="str">
        <f t="shared" si="64"/>
        <v/>
      </c>
      <c r="M301" s="2" t="str">
        <f t="shared" si="55"/>
        <v/>
      </c>
      <c r="N301" s="92"/>
      <c r="O301" s="2" t="str">
        <f t="shared" si="56"/>
        <v/>
      </c>
      <c r="P301" s="31">
        <f t="shared" si="57"/>
        <v>285</v>
      </c>
      <c r="Q301" s="31" t="str">
        <f t="shared" si="58"/>
        <v/>
      </c>
      <c r="R301" s="180"/>
      <c r="S301" s="181"/>
      <c r="T301" s="182"/>
      <c r="U301" s="183"/>
      <c r="V301" s="185"/>
    </row>
    <row r="302" spans="1:22" x14ac:dyDescent="0.2">
      <c r="A302" s="19" t="str">
        <f t="shared" si="52"/>
        <v/>
      </c>
      <c r="B302" s="20" t="str">
        <f t="shared" si="53"/>
        <v/>
      </c>
      <c r="C302" s="23" t="str">
        <f t="shared" si="54"/>
        <v/>
      </c>
      <c r="D302" s="22"/>
      <c r="E302" s="24"/>
      <c r="F302" s="214" t="str">
        <f t="shared" si="59"/>
        <v/>
      </c>
      <c r="G302" s="214" t="str">
        <f t="shared" si="60"/>
        <v/>
      </c>
      <c r="H302" s="214" t="str">
        <f t="shared" si="61"/>
        <v/>
      </c>
      <c r="I302" s="13"/>
      <c r="J302" s="11" t="str">
        <f t="shared" si="62"/>
        <v/>
      </c>
      <c r="K302" s="11" t="str">
        <f t="shared" si="63"/>
        <v/>
      </c>
      <c r="L302" s="2" t="str">
        <f t="shared" si="64"/>
        <v/>
      </c>
      <c r="M302" s="2" t="str">
        <f t="shared" si="55"/>
        <v/>
      </c>
      <c r="N302" s="92"/>
      <c r="O302" s="2" t="str">
        <f t="shared" si="56"/>
        <v/>
      </c>
      <c r="P302" s="31">
        <f t="shared" si="57"/>
        <v>286</v>
      </c>
      <c r="Q302" s="31" t="str">
        <f t="shared" si="58"/>
        <v/>
      </c>
      <c r="R302" s="180"/>
      <c r="S302" s="181"/>
      <c r="T302" s="182"/>
      <c r="U302" s="183"/>
      <c r="V302" s="185"/>
    </row>
    <row r="303" spans="1:22" x14ac:dyDescent="0.2">
      <c r="A303" s="19" t="str">
        <f t="shared" si="52"/>
        <v/>
      </c>
      <c r="B303" s="20" t="str">
        <f t="shared" si="53"/>
        <v/>
      </c>
      <c r="C303" s="23" t="str">
        <f t="shared" si="54"/>
        <v/>
      </c>
      <c r="D303" s="22"/>
      <c r="E303" s="24"/>
      <c r="F303" s="214" t="str">
        <f t="shared" si="59"/>
        <v/>
      </c>
      <c r="G303" s="214" t="str">
        <f t="shared" si="60"/>
        <v/>
      </c>
      <c r="H303" s="214" t="str">
        <f t="shared" si="61"/>
        <v/>
      </c>
      <c r="I303" s="13"/>
      <c r="J303" s="11" t="str">
        <f t="shared" si="62"/>
        <v/>
      </c>
      <c r="K303" s="11" t="str">
        <f t="shared" si="63"/>
        <v/>
      </c>
      <c r="L303" s="2" t="str">
        <f t="shared" si="64"/>
        <v/>
      </c>
      <c r="M303" s="2" t="str">
        <f t="shared" si="55"/>
        <v/>
      </c>
      <c r="N303" s="92"/>
      <c r="O303" s="2" t="str">
        <f t="shared" si="56"/>
        <v/>
      </c>
      <c r="P303" s="31">
        <f t="shared" si="57"/>
        <v>287</v>
      </c>
      <c r="Q303" s="31" t="str">
        <f t="shared" si="58"/>
        <v/>
      </c>
      <c r="R303" s="180"/>
      <c r="S303" s="181"/>
      <c r="T303" s="182"/>
      <c r="U303" s="183"/>
      <c r="V303" s="185"/>
    </row>
    <row r="304" spans="1:22" x14ac:dyDescent="0.2">
      <c r="A304" s="19" t="str">
        <f t="shared" si="52"/>
        <v/>
      </c>
      <c r="B304" s="20" t="str">
        <f t="shared" si="53"/>
        <v/>
      </c>
      <c r="C304" s="23" t="str">
        <f t="shared" si="54"/>
        <v/>
      </c>
      <c r="D304" s="22"/>
      <c r="E304" s="24"/>
      <c r="F304" s="214" t="str">
        <f t="shared" si="59"/>
        <v/>
      </c>
      <c r="G304" s="214" t="str">
        <f t="shared" si="60"/>
        <v/>
      </c>
      <c r="H304" s="214" t="str">
        <f t="shared" si="61"/>
        <v/>
      </c>
      <c r="I304" s="13"/>
      <c r="J304" s="11" t="str">
        <f t="shared" si="62"/>
        <v/>
      </c>
      <c r="K304" s="11" t="str">
        <f t="shared" si="63"/>
        <v/>
      </c>
      <c r="L304" s="2" t="str">
        <f t="shared" si="64"/>
        <v/>
      </c>
      <c r="M304" s="2" t="str">
        <f t="shared" si="55"/>
        <v/>
      </c>
      <c r="N304" s="92"/>
      <c r="O304" s="2" t="str">
        <f t="shared" si="56"/>
        <v/>
      </c>
      <c r="P304" s="31">
        <f t="shared" si="57"/>
        <v>288</v>
      </c>
      <c r="Q304" s="31" t="str">
        <f t="shared" si="58"/>
        <v/>
      </c>
      <c r="R304" s="180"/>
      <c r="S304" s="181"/>
      <c r="T304" s="182"/>
      <c r="U304" s="183"/>
      <c r="V304" s="185"/>
    </row>
    <row r="305" spans="1:22" x14ac:dyDescent="0.2">
      <c r="A305" s="19" t="str">
        <f t="shared" si="52"/>
        <v/>
      </c>
      <c r="B305" s="20" t="str">
        <f t="shared" si="53"/>
        <v/>
      </c>
      <c r="C305" s="23" t="str">
        <f t="shared" si="54"/>
        <v/>
      </c>
      <c r="D305" s="22"/>
      <c r="E305" s="24"/>
      <c r="F305" s="214" t="str">
        <f t="shared" si="59"/>
        <v/>
      </c>
      <c r="G305" s="214" t="str">
        <f t="shared" si="60"/>
        <v/>
      </c>
      <c r="H305" s="214" t="str">
        <f t="shared" si="61"/>
        <v/>
      </c>
      <c r="I305" s="13"/>
      <c r="J305" s="11" t="str">
        <f t="shared" si="62"/>
        <v/>
      </c>
      <c r="K305" s="11" t="str">
        <f t="shared" si="63"/>
        <v/>
      </c>
      <c r="L305" s="2" t="str">
        <f t="shared" si="64"/>
        <v/>
      </c>
      <c r="M305" s="2" t="str">
        <f t="shared" si="55"/>
        <v/>
      </c>
      <c r="N305" s="92"/>
      <c r="O305" s="2" t="str">
        <f t="shared" si="56"/>
        <v/>
      </c>
      <c r="P305" s="31">
        <f t="shared" si="57"/>
        <v>289</v>
      </c>
      <c r="Q305" s="31" t="str">
        <f t="shared" si="58"/>
        <v/>
      </c>
      <c r="R305" s="180"/>
      <c r="S305" s="181"/>
      <c r="T305" s="182"/>
      <c r="U305" s="183"/>
      <c r="V305" s="185"/>
    </row>
    <row r="306" spans="1:22" x14ac:dyDescent="0.2">
      <c r="A306" s="19" t="str">
        <f t="shared" si="52"/>
        <v/>
      </c>
      <c r="B306" s="20" t="str">
        <f t="shared" si="53"/>
        <v/>
      </c>
      <c r="C306" s="23" t="str">
        <f t="shared" si="54"/>
        <v/>
      </c>
      <c r="D306" s="22"/>
      <c r="E306" s="24"/>
      <c r="F306" s="214" t="str">
        <f t="shared" si="59"/>
        <v/>
      </c>
      <c r="G306" s="214" t="str">
        <f t="shared" si="60"/>
        <v/>
      </c>
      <c r="H306" s="214" t="str">
        <f t="shared" si="61"/>
        <v/>
      </c>
      <c r="I306" s="13"/>
      <c r="J306" s="11" t="str">
        <f t="shared" si="62"/>
        <v/>
      </c>
      <c r="K306" s="11" t="str">
        <f t="shared" si="63"/>
        <v/>
      </c>
      <c r="L306" s="2" t="str">
        <f t="shared" si="64"/>
        <v/>
      </c>
      <c r="M306" s="2" t="str">
        <f t="shared" si="55"/>
        <v/>
      </c>
      <c r="N306" s="92"/>
      <c r="O306" s="2" t="str">
        <f t="shared" si="56"/>
        <v/>
      </c>
      <c r="P306" s="31">
        <f t="shared" si="57"/>
        <v>290</v>
      </c>
      <c r="Q306" s="31" t="str">
        <f t="shared" si="58"/>
        <v/>
      </c>
      <c r="R306" s="180"/>
      <c r="S306" s="181"/>
      <c r="T306" s="182"/>
      <c r="U306" s="183"/>
      <c r="V306" s="185"/>
    </row>
    <row r="307" spans="1:22" x14ac:dyDescent="0.2">
      <c r="A307" s="19" t="str">
        <f t="shared" si="52"/>
        <v/>
      </c>
      <c r="B307" s="20" t="str">
        <f t="shared" si="53"/>
        <v/>
      </c>
      <c r="C307" s="23" t="str">
        <f t="shared" si="54"/>
        <v/>
      </c>
      <c r="D307" s="22"/>
      <c r="E307" s="24"/>
      <c r="F307" s="214" t="str">
        <f t="shared" si="59"/>
        <v/>
      </c>
      <c r="G307" s="214" t="str">
        <f t="shared" si="60"/>
        <v/>
      </c>
      <c r="H307" s="214" t="str">
        <f t="shared" si="61"/>
        <v/>
      </c>
      <c r="I307" s="13"/>
      <c r="J307" s="11" t="str">
        <f t="shared" si="62"/>
        <v/>
      </c>
      <c r="K307" s="11" t="str">
        <f t="shared" si="63"/>
        <v/>
      </c>
      <c r="L307" s="2" t="str">
        <f t="shared" si="64"/>
        <v/>
      </c>
      <c r="M307" s="2" t="str">
        <f t="shared" si="55"/>
        <v/>
      </c>
      <c r="N307" s="92"/>
      <c r="O307" s="2" t="str">
        <f t="shared" si="56"/>
        <v/>
      </c>
      <c r="P307" s="31">
        <f t="shared" si="57"/>
        <v>291</v>
      </c>
      <c r="Q307" s="31" t="str">
        <f t="shared" si="58"/>
        <v/>
      </c>
      <c r="R307" s="180"/>
      <c r="S307" s="181"/>
      <c r="T307" s="182"/>
      <c r="U307" s="183"/>
      <c r="V307" s="185"/>
    </row>
    <row r="308" spans="1:22" x14ac:dyDescent="0.2">
      <c r="A308" s="19" t="str">
        <f t="shared" si="52"/>
        <v/>
      </c>
      <c r="B308" s="20" t="str">
        <f t="shared" si="53"/>
        <v/>
      </c>
      <c r="C308" s="23" t="str">
        <f t="shared" si="54"/>
        <v/>
      </c>
      <c r="D308" s="22"/>
      <c r="E308" s="24"/>
      <c r="F308" s="214" t="str">
        <f t="shared" si="59"/>
        <v/>
      </c>
      <c r="G308" s="214" t="str">
        <f t="shared" si="60"/>
        <v/>
      </c>
      <c r="H308" s="214" t="str">
        <f t="shared" si="61"/>
        <v/>
      </c>
      <c r="I308" s="13"/>
      <c r="J308" s="11" t="str">
        <f t="shared" si="62"/>
        <v/>
      </c>
      <c r="K308" s="11" t="str">
        <f t="shared" si="63"/>
        <v/>
      </c>
      <c r="L308" s="2" t="str">
        <f t="shared" si="64"/>
        <v/>
      </c>
      <c r="M308" s="2" t="str">
        <f t="shared" si="55"/>
        <v/>
      </c>
      <c r="N308" s="92"/>
      <c r="O308" s="2" t="str">
        <f t="shared" si="56"/>
        <v/>
      </c>
      <c r="P308" s="31">
        <f t="shared" si="57"/>
        <v>292</v>
      </c>
      <c r="Q308" s="31" t="str">
        <f t="shared" si="58"/>
        <v/>
      </c>
      <c r="R308" s="180"/>
      <c r="S308" s="181"/>
      <c r="T308" s="182"/>
      <c r="U308" s="183"/>
      <c r="V308" s="185"/>
    </row>
    <row r="309" spans="1:22" x14ac:dyDescent="0.2">
      <c r="A309" s="19" t="str">
        <f t="shared" si="52"/>
        <v/>
      </c>
      <c r="B309" s="20" t="str">
        <f t="shared" si="53"/>
        <v/>
      </c>
      <c r="C309" s="23" t="str">
        <f t="shared" si="54"/>
        <v/>
      </c>
      <c r="D309" s="22"/>
      <c r="E309" s="24"/>
      <c r="F309" s="214" t="str">
        <f t="shared" si="59"/>
        <v/>
      </c>
      <c r="G309" s="214" t="str">
        <f t="shared" si="60"/>
        <v/>
      </c>
      <c r="H309" s="214" t="str">
        <f t="shared" si="61"/>
        <v/>
      </c>
      <c r="I309" s="13"/>
      <c r="J309" s="11" t="str">
        <f t="shared" si="62"/>
        <v/>
      </c>
      <c r="K309" s="11" t="str">
        <f t="shared" si="63"/>
        <v/>
      </c>
      <c r="L309" s="2" t="str">
        <f t="shared" si="64"/>
        <v/>
      </c>
      <c r="M309" s="2" t="str">
        <f t="shared" si="55"/>
        <v/>
      </c>
      <c r="N309" s="92"/>
      <c r="O309" s="2" t="str">
        <f t="shared" si="56"/>
        <v/>
      </c>
      <c r="P309" s="31">
        <f t="shared" si="57"/>
        <v>293</v>
      </c>
      <c r="Q309" s="31" t="str">
        <f t="shared" si="58"/>
        <v/>
      </c>
      <c r="R309" s="180"/>
      <c r="S309" s="181"/>
      <c r="T309" s="182"/>
      <c r="U309" s="183"/>
      <c r="V309" s="185"/>
    </row>
    <row r="310" spans="1:22" x14ac:dyDescent="0.2">
      <c r="A310" s="19" t="str">
        <f t="shared" si="52"/>
        <v/>
      </c>
      <c r="B310" s="20" t="str">
        <f t="shared" si="53"/>
        <v/>
      </c>
      <c r="C310" s="23" t="str">
        <f t="shared" si="54"/>
        <v/>
      </c>
      <c r="D310" s="22"/>
      <c r="E310" s="24"/>
      <c r="F310" s="214" t="str">
        <f t="shared" si="59"/>
        <v/>
      </c>
      <c r="G310" s="214" t="str">
        <f t="shared" si="60"/>
        <v/>
      </c>
      <c r="H310" s="214" t="str">
        <f t="shared" si="61"/>
        <v/>
      </c>
      <c r="I310" s="13"/>
      <c r="J310" s="11" t="str">
        <f t="shared" si="62"/>
        <v/>
      </c>
      <c r="K310" s="11" t="str">
        <f t="shared" si="63"/>
        <v/>
      </c>
      <c r="L310" s="2" t="str">
        <f t="shared" si="64"/>
        <v/>
      </c>
      <c r="M310" s="2" t="str">
        <f t="shared" si="55"/>
        <v/>
      </c>
      <c r="N310" s="92"/>
      <c r="O310" s="2" t="str">
        <f t="shared" si="56"/>
        <v/>
      </c>
      <c r="P310" s="31">
        <f t="shared" si="57"/>
        <v>294</v>
      </c>
      <c r="Q310" s="31" t="str">
        <f t="shared" si="58"/>
        <v/>
      </c>
      <c r="R310" s="180"/>
      <c r="S310" s="181"/>
      <c r="T310" s="182"/>
      <c r="U310" s="183"/>
      <c r="V310" s="185"/>
    </row>
    <row r="311" spans="1:22" x14ac:dyDescent="0.2">
      <c r="A311" s="19" t="str">
        <f t="shared" si="52"/>
        <v/>
      </c>
      <c r="B311" s="20" t="str">
        <f t="shared" si="53"/>
        <v/>
      </c>
      <c r="C311" s="23" t="str">
        <f t="shared" si="54"/>
        <v/>
      </c>
      <c r="D311" s="22"/>
      <c r="E311" s="24"/>
      <c r="F311" s="214" t="str">
        <f t="shared" si="59"/>
        <v/>
      </c>
      <c r="G311" s="214" t="str">
        <f t="shared" si="60"/>
        <v/>
      </c>
      <c r="H311" s="214" t="str">
        <f t="shared" si="61"/>
        <v/>
      </c>
      <c r="I311" s="13"/>
      <c r="J311" s="11" t="str">
        <f t="shared" si="62"/>
        <v/>
      </c>
      <c r="K311" s="11" t="str">
        <f t="shared" si="63"/>
        <v/>
      </c>
      <c r="L311" s="2" t="str">
        <f t="shared" si="64"/>
        <v/>
      </c>
      <c r="M311" s="2" t="str">
        <f t="shared" si="55"/>
        <v/>
      </c>
      <c r="N311" s="92"/>
      <c r="O311" s="2" t="str">
        <f t="shared" si="56"/>
        <v/>
      </c>
      <c r="P311" s="31">
        <f t="shared" si="57"/>
        <v>295</v>
      </c>
      <c r="Q311" s="31" t="str">
        <f t="shared" si="58"/>
        <v/>
      </c>
      <c r="R311" s="180"/>
      <c r="S311" s="181"/>
      <c r="T311" s="182"/>
      <c r="U311" s="183"/>
      <c r="V311" s="185"/>
    </row>
    <row r="312" spans="1:22" x14ac:dyDescent="0.2">
      <c r="A312" s="19" t="str">
        <f t="shared" si="52"/>
        <v/>
      </c>
      <c r="B312" s="20" t="str">
        <f t="shared" si="53"/>
        <v/>
      </c>
      <c r="C312" s="23" t="str">
        <f t="shared" si="54"/>
        <v/>
      </c>
      <c r="D312" s="22"/>
      <c r="E312" s="24"/>
      <c r="F312" s="214" t="str">
        <f t="shared" si="59"/>
        <v/>
      </c>
      <c r="G312" s="214" t="str">
        <f t="shared" si="60"/>
        <v/>
      </c>
      <c r="H312" s="214" t="str">
        <f t="shared" si="61"/>
        <v/>
      </c>
      <c r="I312" s="13"/>
      <c r="J312" s="11" t="str">
        <f t="shared" si="62"/>
        <v/>
      </c>
      <c r="K312" s="11" t="str">
        <f t="shared" si="63"/>
        <v/>
      </c>
      <c r="L312" s="2" t="str">
        <f t="shared" si="64"/>
        <v/>
      </c>
      <c r="M312" s="2" t="str">
        <f t="shared" si="55"/>
        <v/>
      </c>
      <c r="N312" s="92"/>
      <c r="O312" s="2" t="str">
        <f t="shared" si="56"/>
        <v/>
      </c>
      <c r="P312" s="31">
        <f t="shared" si="57"/>
        <v>296</v>
      </c>
      <c r="Q312" s="31" t="str">
        <f t="shared" si="58"/>
        <v/>
      </c>
      <c r="R312" s="180"/>
      <c r="S312" s="181"/>
      <c r="T312" s="182"/>
      <c r="U312" s="183"/>
      <c r="V312" s="185"/>
    </row>
    <row r="313" spans="1:22" x14ac:dyDescent="0.2">
      <c r="A313" s="19" t="str">
        <f t="shared" si="52"/>
        <v/>
      </c>
      <c r="B313" s="20" t="str">
        <f t="shared" si="53"/>
        <v/>
      </c>
      <c r="C313" s="23" t="str">
        <f t="shared" si="54"/>
        <v/>
      </c>
      <c r="D313" s="22"/>
      <c r="E313" s="24"/>
      <c r="F313" s="214" t="str">
        <f t="shared" si="59"/>
        <v/>
      </c>
      <c r="G313" s="214" t="str">
        <f t="shared" si="60"/>
        <v/>
      </c>
      <c r="H313" s="214" t="str">
        <f t="shared" si="61"/>
        <v/>
      </c>
      <c r="I313" s="13"/>
      <c r="J313" s="11" t="str">
        <f t="shared" si="62"/>
        <v/>
      </c>
      <c r="K313" s="11" t="str">
        <f t="shared" si="63"/>
        <v/>
      </c>
      <c r="L313" s="2" t="str">
        <f t="shared" si="64"/>
        <v/>
      </c>
      <c r="M313" s="2" t="str">
        <f t="shared" si="55"/>
        <v/>
      </c>
      <c r="N313" s="92"/>
      <c r="O313" s="2" t="str">
        <f t="shared" si="56"/>
        <v/>
      </c>
      <c r="P313" s="31">
        <f t="shared" si="57"/>
        <v>297</v>
      </c>
      <c r="Q313" s="31" t="str">
        <f t="shared" si="58"/>
        <v/>
      </c>
      <c r="R313" s="180"/>
      <c r="S313" s="181"/>
      <c r="T313" s="182"/>
      <c r="U313" s="183"/>
      <c r="V313" s="185"/>
    </row>
    <row r="314" spans="1:22" x14ac:dyDescent="0.2">
      <c r="A314" s="19" t="str">
        <f t="shared" si="52"/>
        <v/>
      </c>
      <c r="B314" s="20" t="str">
        <f t="shared" si="53"/>
        <v/>
      </c>
      <c r="C314" s="23" t="str">
        <f t="shared" si="54"/>
        <v/>
      </c>
      <c r="D314" s="22"/>
      <c r="E314" s="24"/>
      <c r="F314" s="214" t="str">
        <f t="shared" si="59"/>
        <v/>
      </c>
      <c r="G314" s="214" t="str">
        <f t="shared" si="60"/>
        <v/>
      </c>
      <c r="H314" s="214" t="str">
        <f t="shared" si="61"/>
        <v/>
      </c>
      <c r="I314" s="13"/>
      <c r="J314" s="11" t="str">
        <f t="shared" si="62"/>
        <v/>
      </c>
      <c r="K314" s="11" t="str">
        <f t="shared" si="63"/>
        <v/>
      </c>
      <c r="L314" s="2" t="str">
        <f t="shared" si="64"/>
        <v/>
      </c>
      <c r="M314" s="2" t="str">
        <f t="shared" si="55"/>
        <v/>
      </c>
      <c r="N314" s="92"/>
      <c r="O314" s="2" t="str">
        <f t="shared" si="56"/>
        <v/>
      </c>
      <c r="P314" s="31">
        <f t="shared" si="57"/>
        <v>298</v>
      </c>
      <c r="Q314" s="31" t="str">
        <f t="shared" si="58"/>
        <v/>
      </c>
      <c r="R314" s="180"/>
      <c r="S314" s="181"/>
      <c r="T314" s="182"/>
      <c r="U314" s="183"/>
      <c r="V314" s="185"/>
    </row>
    <row r="315" spans="1:22" x14ac:dyDescent="0.2">
      <c r="A315" s="19" t="str">
        <f t="shared" si="52"/>
        <v/>
      </c>
      <c r="B315" s="20" t="str">
        <f t="shared" si="53"/>
        <v/>
      </c>
      <c r="C315" s="23" t="str">
        <f t="shared" si="54"/>
        <v/>
      </c>
      <c r="D315" s="22"/>
      <c r="E315" s="24"/>
      <c r="F315" s="214" t="str">
        <f t="shared" si="59"/>
        <v/>
      </c>
      <c r="G315" s="214" t="str">
        <f t="shared" si="60"/>
        <v/>
      </c>
      <c r="H315" s="214" t="str">
        <f t="shared" si="61"/>
        <v/>
      </c>
      <c r="I315" s="13"/>
      <c r="J315" s="11" t="str">
        <f t="shared" si="62"/>
        <v/>
      </c>
      <c r="K315" s="11" t="str">
        <f t="shared" si="63"/>
        <v/>
      </c>
      <c r="L315" s="2" t="str">
        <f t="shared" si="64"/>
        <v/>
      </c>
      <c r="M315" s="2" t="str">
        <f t="shared" si="55"/>
        <v/>
      </c>
      <c r="N315" s="92"/>
      <c r="O315" s="2" t="str">
        <f t="shared" si="56"/>
        <v/>
      </c>
      <c r="P315" s="31">
        <f t="shared" si="57"/>
        <v>299</v>
      </c>
      <c r="Q315" s="31" t="str">
        <f t="shared" si="58"/>
        <v/>
      </c>
      <c r="R315" s="180"/>
      <c r="S315" s="181"/>
      <c r="T315" s="182"/>
      <c r="U315" s="183"/>
      <c r="V315" s="185"/>
    </row>
    <row r="316" spans="1:22" x14ac:dyDescent="0.2">
      <c r="A316" s="19" t="str">
        <f t="shared" si="52"/>
        <v/>
      </c>
      <c r="B316" s="20" t="str">
        <f t="shared" si="53"/>
        <v/>
      </c>
      <c r="C316" s="23" t="str">
        <f t="shared" si="54"/>
        <v/>
      </c>
      <c r="D316" s="22"/>
      <c r="E316" s="24"/>
      <c r="F316" s="214" t="str">
        <f t="shared" si="59"/>
        <v/>
      </c>
      <c r="G316" s="214" t="str">
        <f t="shared" si="60"/>
        <v/>
      </c>
      <c r="H316" s="214" t="str">
        <f t="shared" si="61"/>
        <v/>
      </c>
      <c r="I316" s="13"/>
      <c r="J316" s="11" t="str">
        <f t="shared" si="62"/>
        <v/>
      </c>
      <c r="K316" s="11" t="str">
        <f t="shared" si="63"/>
        <v/>
      </c>
      <c r="L316" s="2" t="str">
        <f t="shared" si="64"/>
        <v/>
      </c>
      <c r="M316" s="2" t="str">
        <f t="shared" si="55"/>
        <v/>
      </c>
      <c r="N316" s="92"/>
      <c r="O316" s="2" t="str">
        <f t="shared" si="56"/>
        <v/>
      </c>
      <c r="P316" s="31">
        <f t="shared" si="57"/>
        <v>300</v>
      </c>
      <c r="Q316" s="31" t="str">
        <f t="shared" si="58"/>
        <v/>
      </c>
      <c r="R316" s="180"/>
      <c r="S316" s="181"/>
      <c r="T316" s="182"/>
      <c r="U316" s="183"/>
      <c r="V316" s="185"/>
    </row>
    <row r="317" spans="1:22" x14ac:dyDescent="0.2">
      <c r="A317" s="19" t="str">
        <f t="shared" si="52"/>
        <v/>
      </c>
      <c r="B317" s="20" t="str">
        <f t="shared" si="53"/>
        <v/>
      </c>
      <c r="C317" s="23" t="str">
        <f t="shared" si="54"/>
        <v/>
      </c>
      <c r="D317" s="22"/>
      <c r="E317" s="24"/>
      <c r="F317" s="214" t="str">
        <f t="shared" si="59"/>
        <v/>
      </c>
      <c r="G317" s="214" t="str">
        <f t="shared" si="60"/>
        <v/>
      </c>
      <c r="H317" s="214" t="str">
        <f t="shared" si="61"/>
        <v/>
      </c>
      <c r="I317" s="13"/>
      <c r="J317" s="11" t="str">
        <f t="shared" si="62"/>
        <v/>
      </c>
      <c r="K317" s="11" t="str">
        <f t="shared" si="63"/>
        <v/>
      </c>
      <c r="L317" s="2" t="str">
        <f t="shared" si="64"/>
        <v/>
      </c>
      <c r="M317" s="2" t="str">
        <f t="shared" si="55"/>
        <v/>
      </c>
      <c r="N317" s="92"/>
      <c r="O317" s="2" t="str">
        <f t="shared" si="56"/>
        <v/>
      </c>
      <c r="P317" s="31">
        <f t="shared" si="57"/>
        <v>301</v>
      </c>
      <c r="Q317" s="31" t="str">
        <f t="shared" si="58"/>
        <v/>
      </c>
      <c r="R317" s="180"/>
      <c r="S317" s="181"/>
      <c r="T317" s="182"/>
      <c r="U317" s="183"/>
      <c r="V317" s="185"/>
    </row>
    <row r="318" spans="1:22" x14ac:dyDescent="0.2">
      <c r="A318" s="19" t="str">
        <f t="shared" si="52"/>
        <v/>
      </c>
      <c r="B318" s="20" t="str">
        <f t="shared" si="53"/>
        <v/>
      </c>
      <c r="C318" s="23" t="str">
        <f t="shared" si="54"/>
        <v/>
      </c>
      <c r="D318" s="22"/>
      <c r="E318" s="24"/>
      <c r="F318" s="214" t="str">
        <f t="shared" si="59"/>
        <v/>
      </c>
      <c r="G318" s="214" t="str">
        <f t="shared" si="60"/>
        <v/>
      </c>
      <c r="H318" s="214" t="str">
        <f t="shared" si="61"/>
        <v/>
      </c>
      <c r="I318" s="13"/>
      <c r="J318" s="11" t="str">
        <f t="shared" si="62"/>
        <v/>
      </c>
      <c r="K318" s="11" t="str">
        <f t="shared" si="63"/>
        <v/>
      </c>
      <c r="L318" s="2" t="str">
        <f t="shared" si="64"/>
        <v/>
      </c>
      <c r="M318" s="2" t="str">
        <f t="shared" si="55"/>
        <v/>
      </c>
      <c r="N318" s="92"/>
      <c r="O318" s="2" t="str">
        <f t="shared" si="56"/>
        <v/>
      </c>
      <c r="P318" s="31">
        <f t="shared" si="57"/>
        <v>302</v>
      </c>
      <c r="Q318" s="31" t="str">
        <f t="shared" si="58"/>
        <v/>
      </c>
      <c r="R318" s="180"/>
      <c r="S318" s="181"/>
      <c r="T318" s="182"/>
      <c r="U318" s="183"/>
      <c r="V318" s="185"/>
    </row>
    <row r="319" spans="1:22" x14ac:dyDescent="0.2">
      <c r="A319" s="19" t="str">
        <f t="shared" si="52"/>
        <v/>
      </c>
      <c r="B319" s="20" t="str">
        <f t="shared" si="53"/>
        <v/>
      </c>
      <c r="C319" s="23" t="str">
        <f t="shared" si="54"/>
        <v/>
      </c>
      <c r="D319" s="22"/>
      <c r="E319" s="24"/>
      <c r="F319" s="214" t="str">
        <f t="shared" si="59"/>
        <v/>
      </c>
      <c r="G319" s="214" t="str">
        <f t="shared" si="60"/>
        <v/>
      </c>
      <c r="H319" s="214" t="str">
        <f t="shared" si="61"/>
        <v/>
      </c>
      <c r="I319" s="13"/>
      <c r="J319" s="11" t="str">
        <f t="shared" si="62"/>
        <v/>
      </c>
      <c r="K319" s="11" t="str">
        <f t="shared" si="63"/>
        <v/>
      </c>
      <c r="L319" s="2" t="str">
        <f t="shared" si="64"/>
        <v/>
      </c>
      <c r="M319" s="2" t="str">
        <f t="shared" si="55"/>
        <v/>
      </c>
      <c r="N319" s="92"/>
      <c r="O319" s="2" t="str">
        <f t="shared" si="56"/>
        <v/>
      </c>
      <c r="P319" s="31">
        <f t="shared" si="57"/>
        <v>303</v>
      </c>
      <c r="Q319" s="31" t="str">
        <f t="shared" si="58"/>
        <v/>
      </c>
      <c r="R319" s="180"/>
      <c r="S319" s="181"/>
      <c r="T319" s="182"/>
      <c r="U319" s="183"/>
      <c r="V319" s="185"/>
    </row>
    <row r="320" spans="1:22" x14ac:dyDescent="0.2">
      <c r="A320" s="19" t="str">
        <f t="shared" si="52"/>
        <v/>
      </c>
      <c r="B320" s="20" t="str">
        <f t="shared" si="53"/>
        <v/>
      </c>
      <c r="C320" s="23" t="str">
        <f t="shared" si="54"/>
        <v/>
      </c>
      <c r="D320" s="22"/>
      <c r="E320" s="24"/>
      <c r="F320" s="214" t="str">
        <f t="shared" si="59"/>
        <v/>
      </c>
      <c r="G320" s="214" t="str">
        <f t="shared" si="60"/>
        <v/>
      </c>
      <c r="H320" s="214" t="str">
        <f t="shared" si="61"/>
        <v/>
      </c>
      <c r="I320" s="13"/>
      <c r="J320" s="11" t="str">
        <f t="shared" si="62"/>
        <v/>
      </c>
      <c r="K320" s="11" t="str">
        <f t="shared" si="63"/>
        <v/>
      </c>
      <c r="L320" s="2" t="str">
        <f t="shared" si="64"/>
        <v/>
      </c>
      <c r="M320" s="2" t="str">
        <f t="shared" si="55"/>
        <v/>
      </c>
      <c r="N320" s="92"/>
      <c r="O320" s="2" t="str">
        <f t="shared" si="56"/>
        <v/>
      </c>
      <c r="P320" s="31">
        <f t="shared" si="57"/>
        <v>304</v>
      </c>
      <c r="Q320" s="31" t="str">
        <f t="shared" si="58"/>
        <v/>
      </c>
      <c r="R320" s="180"/>
      <c r="S320" s="181"/>
      <c r="T320" s="182"/>
      <c r="U320" s="183"/>
      <c r="V320" s="185"/>
    </row>
    <row r="321" spans="1:22" x14ac:dyDescent="0.2">
      <c r="A321" s="19" t="str">
        <f t="shared" si="52"/>
        <v/>
      </c>
      <c r="B321" s="20" t="str">
        <f t="shared" si="53"/>
        <v/>
      </c>
      <c r="C321" s="23" t="str">
        <f t="shared" si="54"/>
        <v/>
      </c>
      <c r="D321" s="22"/>
      <c r="E321" s="24"/>
      <c r="F321" s="214" t="str">
        <f t="shared" si="59"/>
        <v/>
      </c>
      <c r="G321" s="214" t="str">
        <f t="shared" si="60"/>
        <v/>
      </c>
      <c r="H321" s="214" t="str">
        <f t="shared" si="61"/>
        <v/>
      </c>
      <c r="I321" s="13"/>
      <c r="J321" s="11" t="str">
        <f t="shared" si="62"/>
        <v/>
      </c>
      <c r="K321" s="11" t="str">
        <f t="shared" si="63"/>
        <v/>
      </c>
      <c r="L321" s="2" t="str">
        <f t="shared" si="64"/>
        <v/>
      </c>
      <c r="M321" s="2" t="str">
        <f t="shared" si="55"/>
        <v/>
      </c>
      <c r="N321" s="92"/>
      <c r="O321" s="2" t="str">
        <f t="shared" si="56"/>
        <v/>
      </c>
      <c r="P321" s="31">
        <f t="shared" si="57"/>
        <v>305</v>
      </c>
      <c r="Q321" s="31" t="str">
        <f t="shared" si="58"/>
        <v/>
      </c>
      <c r="R321" s="180"/>
      <c r="S321" s="181"/>
      <c r="T321" s="182"/>
      <c r="U321" s="183"/>
      <c r="V321" s="185"/>
    </row>
    <row r="322" spans="1:22" x14ac:dyDescent="0.2">
      <c r="A322" s="19" t="str">
        <f t="shared" si="52"/>
        <v/>
      </c>
      <c r="B322" s="20" t="str">
        <f t="shared" si="53"/>
        <v/>
      </c>
      <c r="C322" s="23" t="str">
        <f t="shared" si="54"/>
        <v/>
      </c>
      <c r="D322" s="22"/>
      <c r="E322" s="24"/>
      <c r="F322" s="214" t="str">
        <f t="shared" si="59"/>
        <v/>
      </c>
      <c r="G322" s="214" t="str">
        <f t="shared" si="60"/>
        <v/>
      </c>
      <c r="H322" s="214" t="str">
        <f t="shared" si="61"/>
        <v/>
      </c>
      <c r="I322" s="13"/>
      <c r="J322" s="11" t="str">
        <f t="shared" si="62"/>
        <v/>
      </c>
      <c r="K322" s="11" t="str">
        <f t="shared" si="63"/>
        <v/>
      </c>
      <c r="L322" s="2" t="str">
        <f t="shared" si="64"/>
        <v/>
      </c>
      <c r="M322" s="2" t="str">
        <f t="shared" si="55"/>
        <v/>
      </c>
      <c r="N322" s="92"/>
      <c r="O322" s="2" t="str">
        <f t="shared" si="56"/>
        <v/>
      </c>
      <c r="P322" s="31">
        <f t="shared" si="57"/>
        <v>306</v>
      </c>
      <c r="Q322" s="31" t="str">
        <f t="shared" si="58"/>
        <v/>
      </c>
      <c r="R322" s="180"/>
      <c r="S322" s="181"/>
      <c r="T322" s="182"/>
      <c r="U322" s="183"/>
      <c r="V322" s="185"/>
    </row>
    <row r="323" spans="1:22" x14ac:dyDescent="0.2">
      <c r="A323" s="19" t="str">
        <f t="shared" si="52"/>
        <v/>
      </c>
      <c r="B323" s="20" t="str">
        <f t="shared" si="53"/>
        <v/>
      </c>
      <c r="C323" s="23" t="str">
        <f t="shared" si="54"/>
        <v/>
      </c>
      <c r="D323" s="22"/>
      <c r="E323" s="24"/>
      <c r="F323" s="214" t="str">
        <f t="shared" si="59"/>
        <v/>
      </c>
      <c r="G323" s="214" t="str">
        <f t="shared" si="60"/>
        <v/>
      </c>
      <c r="H323" s="214" t="str">
        <f t="shared" si="61"/>
        <v/>
      </c>
      <c r="I323" s="13"/>
      <c r="J323" s="11" t="str">
        <f t="shared" si="62"/>
        <v/>
      </c>
      <c r="K323" s="11" t="str">
        <f t="shared" si="63"/>
        <v/>
      </c>
      <c r="L323" s="2" t="str">
        <f t="shared" si="64"/>
        <v/>
      </c>
      <c r="M323" s="2" t="str">
        <f t="shared" si="55"/>
        <v/>
      </c>
      <c r="N323" s="92"/>
      <c r="O323" s="2" t="str">
        <f t="shared" si="56"/>
        <v/>
      </c>
      <c r="P323" s="31">
        <f t="shared" si="57"/>
        <v>307</v>
      </c>
      <c r="Q323" s="31" t="str">
        <f t="shared" si="58"/>
        <v/>
      </c>
      <c r="R323" s="180"/>
      <c r="S323" s="181"/>
      <c r="T323" s="182"/>
      <c r="U323" s="183"/>
      <c r="V323" s="185"/>
    </row>
    <row r="324" spans="1:22" x14ac:dyDescent="0.2">
      <c r="A324" s="19" t="str">
        <f t="shared" si="52"/>
        <v/>
      </c>
      <c r="B324" s="20" t="str">
        <f t="shared" si="53"/>
        <v/>
      </c>
      <c r="C324" s="23" t="str">
        <f t="shared" si="54"/>
        <v/>
      </c>
      <c r="D324" s="22"/>
      <c r="E324" s="24"/>
      <c r="F324" s="214" t="str">
        <f t="shared" si="59"/>
        <v/>
      </c>
      <c r="G324" s="214" t="str">
        <f t="shared" si="60"/>
        <v/>
      </c>
      <c r="H324" s="214" t="str">
        <f t="shared" si="61"/>
        <v/>
      </c>
      <c r="I324" s="13"/>
      <c r="J324" s="11" t="str">
        <f t="shared" si="62"/>
        <v/>
      </c>
      <c r="K324" s="11" t="str">
        <f t="shared" si="63"/>
        <v/>
      </c>
      <c r="L324" s="2" t="str">
        <f t="shared" si="64"/>
        <v/>
      </c>
      <c r="M324" s="2" t="str">
        <f t="shared" si="55"/>
        <v/>
      </c>
      <c r="N324" s="92"/>
      <c r="O324" s="2" t="str">
        <f t="shared" si="56"/>
        <v/>
      </c>
      <c r="P324" s="31">
        <f t="shared" si="57"/>
        <v>308</v>
      </c>
      <c r="Q324" s="31" t="str">
        <f t="shared" si="58"/>
        <v/>
      </c>
      <c r="R324" s="180"/>
      <c r="S324" s="181"/>
      <c r="T324" s="182"/>
      <c r="U324" s="183"/>
      <c r="V324" s="185"/>
    </row>
    <row r="325" spans="1:22" x14ac:dyDescent="0.2">
      <c r="A325" s="19" t="str">
        <f t="shared" si="52"/>
        <v/>
      </c>
      <c r="B325" s="20" t="str">
        <f t="shared" si="53"/>
        <v/>
      </c>
      <c r="C325" s="23" t="str">
        <f t="shared" si="54"/>
        <v/>
      </c>
      <c r="D325" s="22"/>
      <c r="E325" s="24"/>
      <c r="F325" s="214" t="str">
        <f t="shared" si="59"/>
        <v/>
      </c>
      <c r="G325" s="214" t="str">
        <f t="shared" si="60"/>
        <v/>
      </c>
      <c r="H325" s="214" t="str">
        <f t="shared" si="61"/>
        <v/>
      </c>
      <c r="I325" s="13"/>
      <c r="J325" s="11" t="str">
        <f t="shared" si="62"/>
        <v/>
      </c>
      <c r="K325" s="11" t="str">
        <f t="shared" si="63"/>
        <v/>
      </c>
      <c r="L325" s="2" t="str">
        <f t="shared" si="64"/>
        <v/>
      </c>
      <c r="M325" s="2" t="str">
        <f t="shared" si="55"/>
        <v/>
      </c>
      <c r="N325" s="92"/>
      <c r="O325" s="2" t="str">
        <f t="shared" si="56"/>
        <v/>
      </c>
      <c r="P325" s="31">
        <f t="shared" si="57"/>
        <v>309</v>
      </c>
      <c r="Q325" s="31" t="str">
        <f t="shared" si="58"/>
        <v/>
      </c>
      <c r="R325" s="180"/>
      <c r="S325" s="181"/>
      <c r="T325" s="182"/>
      <c r="U325" s="183"/>
      <c r="V325" s="185"/>
    </row>
    <row r="326" spans="1:22" x14ac:dyDescent="0.2">
      <c r="A326" s="19" t="str">
        <f t="shared" si="52"/>
        <v/>
      </c>
      <c r="B326" s="20" t="str">
        <f t="shared" si="53"/>
        <v/>
      </c>
      <c r="C326" s="23" t="str">
        <f t="shared" si="54"/>
        <v/>
      </c>
      <c r="D326" s="22"/>
      <c r="E326" s="24"/>
      <c r="F326" s="214" t="str">
        <f t="shared" si="59"/>
        <v/>
      </c>
      <c r="G326" s="214" t="str">
        <f t="shared" si="60"/>
        <v/>
      </c>
      <c r="H326" s="214" t="str">
        <f t="shared" si="61"/>
        <v/>
      </c>
      <c r="I326" s="13"/>
      <c r="J326" s="11" t="str">
        <f t="shared" si="62"/>
        <v/>
      </c>
      <c r="K326" s="11" t="str">
        <f t="shared" si="63"/>
        <v/>
      </c>
      <c r="L326" s="2" t="str">
        <f t="shared" si="64"/>
        <v/>
      </c>
      <c r="M326" s="2" t="str">
        <f t="shared" si="55"/>
        <v/>
      </c>
      <c r="N326" s="92"/>
      <c r="O326" s="2" t="str">
        <f t="shared" si="56"/>
        <v/>
      </c>
      <c r="P326" s="31">
        <f t="shared" si="57"/>
        <v>310</v>
      </c>
      <c r="Q326" s="31" t="str">
        <f t="shared" si="58"/>
        <v/>
      </c>
      <c r="R326" s="180"/>
      <c r="S326" s="181"/>
      <c r="T326" s="182"/>
      <c r="U326" s="183"/>
      <c r="V326" s="185"/>
    </row>
    <row r="327" spans="1:22" x14ac:dyDescent="0.2">
      <c r="A327" s="19" t="str">
        <f t="shared" si="52"/>
        <v/>
      </c>
      <c r="B327" s="20" t="str">
        <f t="shared" si="53"/>
        <v/>
      </c>
      <c r="C327" s="23" t="str">
        <f t="shared" si="54"/>
        <v/>
      </c>
      <c r="D327" s="22"/>
      <c r="E327" s="24"/>
      <c r="F327" s="214" t="str">
        <f t="shared" si="59"/>
        <v/>
      </c>
      <c r="G327" s="214" t="str">
        <f t="shared" si="60"/>
        <v/>
      </c>
      <c r="H327" s="214" t="str">
        <f t="shared" si="61"/>
        <v/>
      </c>
      <c r="I327" s="13"/>
      <c r="J327" s="11" t="str">
        <f t="shared" si="62"/>
        <v/>
      </c>
      <c r="K327" s="11" t="str">
        <f t="shared" si="63"/>
        <v/>
      </c>
      <c r="L327" s="2" t="str">
        <f t="shared" si="64"/>
        <v/>
      </c>
      <c r="M327" s="2" t="str">
        <f t="shared" si="55"/>
        <v/>
      </c>
      <c r="N327" s="92"/>
      <c r="O327" s="2" t="str">
        <f t="shared" si="56"/>
        <v/>
      </c>
      <c r="P327" s="31">
        <f t="shared" si="57"/>
        <v>311</v>
      </c>
      <c r="Q327" s="31" t="str">
        <f t="shared" si="58"/>
        <v/>
      </c>
      <c r="R327" s="180"/>
      <c r="S327" s="181"/>
      <c r="T327" s="182"/>
      <c r="U327" s="183"/>
      <c r="V327" s="185"/>
    </row>
    <row r="328" spans="1:22" x14ac:dyDescent="0.2">
      <c r="A328" s="19" t="str">
        <f t="shared" si="52"/>
        <v/>
      </c>
      <c r="B328" s="20" t="str">
        <f t="shared" si="53"/>
        <v/>
      </c>
      <c r="C328" s="23" t="str">
        <f t="shared" si="54"/>
        <v/>
      </c>
      <c r="D328" s="22"/>
      <c r="E328" s="24"/>
      <c r="F328" s="214" t="str">
        <f t="shared" si="59"/>
        <v/>
      </c>
      <c r="G328" s="214" t="str">
        <f t="shared" si="60"/>
        <v/>
      </c>
      <c r="H328" s="214" t="str">
        <f t="shared" si="61"/>
        <v/>
      </c>
      <c r="I328" s="13"/>
      <c r="J328" s="11" t="str">
        <f t="shared" si="62"/>
        <v/>
      </c>
      <c r="K328" s="11" t="str">
        <f t="shared" si="63"/>
        <v/>
      </c>
      <c r="L328" s="2" t="str">
        <f t="shared" si="64"/>
        <v/>
      </c>
      <c r="M328" s="2" t="str">
        <f t="shared" si="55"/>
        <v/>
      </c>
      <c r="N328" s="92"/>
      <c r="O328" s="2" t="str">
        <f t="shared" si="56"/>
        <v/>
      </c>
      <c r="P328" s="31">
        <f t="shared" si="57"/>
        <v>312</v>
      </c>
      <c r="Q328" s="31" t="str">
        <f t="shared" si="58"/>
        <v/>
      </c>
      <c r="R328" s="180"/>
      <c r="S328" s="181"/>
      <c r="T328" s="182"/>
      <c r="U328" s="183"/>
      <c r="V328" s="185"/>
    </row>
    <row r="329" spans="1:22" x14ac:dyDescent="0.2">
      <c r="A329" s="19" t="str">
        <f t="shared" si="52"/>
        <v/>
      </c>
      <c r="B329" s="20" t="str">
        <f t="shared" si="53"/>
        <v/>
      </c>
      <c r="C329" s="23" t="str">
        <f t="shared" si="54"/>
        <v/>
      </c>
      <c r="D329" s="22"/>
      <c r="E329" s="24"/>
      <c r="F329" s="214" t="str">
        <f t="shared" si="59"/>
        <v/>
      </c>
      <c r="G329" s="214" t="str">
        <f t="shared" si="60"/>
        <v/>
      </c>
      <c r="H329" s="214" t="str">
        <f t="shared" si="61"/>
        <v/>
      </c>
      <c r="I329" s="13"/>
      <c r="J329" s="11" t="str">
        <f t="shared" si="62"/>
        <v/>
      </c>
      <c r="K329" s="11" t="str">
        <f t="shared" si="63"/>
        <v/>
      </c>
      <c r="L329" s="2" t="str">
        <f t="shared" si="64"/>
        <v/>
      </c>
      <c r="M329" s="2" t="str">
        <f t="shared" si="55"/>
        <v/>
      </c>
      <c r="N329" s="92"/>
      <c r="O329" s="2" t="str">
        <f t="shared" si="56"/>
        <v/>
      </c>
      <c r="P329" s="31">
        <f t="shared" si="57"/>
        <v>313</v>
      </c>
      <c r="Q329" s="31" t="str">
        <f t="shared" si="58"/>
        <v/>
      </c>
      <c r="R329" s="180"/>
      <c r="S329" s="181"/>
      <c r="T329" s="182"/>
      <c r="U329" s="183"/>
      <c r="V329" s="185"/>
    </row>
    <row r="330" spans="1:22" x14ac:dyDescent="0.2">
      <c r="A330" s="19" t="str">
        <f t="shared" si="52"/>
        <v/>
      </c>
      <c r="B330" s="20" t="str">
        <f t="shared" si="53"/>
        <v/>
      </c>
      <c r="C330" s="23" t="str">
        <f t="shared" si="54"/>
        <v/>
      </c>
      <c r="D330" s="22"/>
      <c r="E330" s="24"/>
      <c r="F330" s="214" t="str">
        <f t="shared" si="59"/>
        <v/>
      </c>
      <c r="G330" s="214" t="str">
        <f t="shared" si="60"/>
        <v/>
      </c>
      <c r="H330" s="214" t="str">
        <f t="shared" si="61"/>
        <v/>
      </c>
      <c r="I330" s="13"/>
      <c r="J330" s="11" t="str">
        <f t="shared" si="62"/>
        <v/>
      </c>
      <c r="K330" s="11" t="str">
        <f t="shared" si="63"/>
        <v/>
      </c>
      <c r="L330" s="2" t="str">
        <f t="shared" si="64"/>
        <v/>
      </c>
      <c r="M330" s="2" t="str">
        <f t="shared" si="55"/>
        <v/>
      </c>
      <c r="N330" s="92"/>
      <c r="O330" s="2" t="str">
        <f t="shared" si="56"/>
        <v/>
      </c>
      <c r="P330" s="31">
        <f t="shared" si="57"/>
        <v>314</v>
      </c>
      <c r="Q330" s="31" t="str">
        <f t="shared" si="58"/>
        <v/>
      </c>
      <c r="R330" s="180"/>
      <c r="S330" s="181"/>
      <c r="T330" s="182"/>
      <c r="U330" s="183"/>
      <c r="V330" s="185"/>
    </row>
    <row r="331" spans="1:22" x14ac:dyDescent="0.2">
      <c r="A331" s="19" t="str">
        <f t="shared" si="52"/>
        <v/>
      </c>
      <c r="B331" s="20" t="str">
        <f t="shared" si="53"/>
        <v/>
      </c>
      <c r="C331" s="23" t="str">
        <f t="shared" si="54"/>
        <v/>
      </c>
      <c r="D331" s="22"/>
      <c r="E331" s="24"/>
      <c r="F331" s="214" t="str">
        <f t="shared" si="59"/>
        <v/>
      </c>
      <c r="G331" s="214" t="str">
        <f t="shared" si="60"/>
        <v/>
      </c>
      <c r="H331" s="214" t="str">
        <f t="shared" si="61"/>
        <v/>
      </c>
      <c r="I331" s="13"/>
      <c r="J331" s="11" t="str">
        <f t="shared" si="62"/>
        <v/>
      </c>
      <c r="K331" s="11" t="str">
        <f t="shared" si="63"/>
        <v/>
      </c>
      <c r="L331" s="2" t="str">
        <f t="shared" si="64"/>
        <v/>
      </c>
      <c r="M331" s="2" t="str">
        <f t="shared" si="55"/>
        <v/>
      </c>
      <c r="N331" s="92"/>
      <c r="O331" s="2" t="str">
        <f t="shared" si="56"/>
        <v/>
      </c>
      <c r="P331" s="31">
        <f t="shared" si="57"/>
        <v>315</v>
      </c>
      <c r="Q331" s="31" t="str">
        <f t="shared" si="58"/>
        <v/>
      </c>
      <c r="R331" s="180"/>
      <c r="S331" s="181"/>
      <c r="T331" s="182"/>
      <c r="U331" s="183"/>
      <c r="V331" s="185"/>
    </row>
    <row r="332" spans="1:22" x14ac:dyDescent="0.2">
      <c r="A332" s="19" t="str">
        <f t="shared" si="52"/>
        <v/>
      </c>
      <c r="B332" s="20" t="str">
        <f t="shared" si="53"/>
        <v/>
      </c>
      <c r="C332" s="23" t="str">
        <f t="shared" si="54"/>
        <v/>
      </c>
      <c r="D332" s="22"/>
      <c r="E332" s="24"/>
      <c r="F332" s="214" t="str">
        <f t="shared" si="59"/>
        <v/>
      </c>
      <c r="G332" s="214" t="str">
        <f t="shared" si="60"/>
        <v/>
      </c>
      <c r="H332" s="214" t="str">
        <f t="shared" si="61"/>
        <v/>
      </c>
      <c r="I332" s="13"/>
      <c r="J332" s="11" t="str">
        <f t="shared" si="62"/>
        <v/>
      </c>
      <c r="K332" s="11" t="str">
        <f t="shared" si="63"/>
        <v/>
      </c>
      <c r="L332" s="2" t="str">
        <f t="shared" si="64"/>
        <v/>
      </c>
      <c r="M332" s="2" t="str">
        <f t="shared" si="55"/>
        <v/>
      </c>
      <c r="N332" s="92"/>
      <c r="O332" s="2" t="str">
        <f t="shared" si="56"/>
        <v/>
      </c>
      <c r="P332" s="31">
        <f t="shared" si="57"/>
        <v>316</v>
      </c>
      <c r="Q332" s="31" t="str">
        <f t="shared" si="58"/>
        <v/>
      </c>
      <c r="R332" s="180"/>
      <c r="S332" s="181"/>
      <c r="T332" s="182"/>
      <c r="U332" s="183"/>
      <c r="V332" s="185"/>
    </row>
    <row r="333" spans="1:22" x14ac:dyDescent="0.2">
      <c r="A333" s="19" t="str">
        <f t="shared" si="52"/>
        <v/>
      </c>
      <c r="B333" s="20" t="str">
        <f t="shared" si="53"/>
        <v/>
      </c>
      <c r="C333" s="23" t="str">
        <f t="shared" si="54"/>
        <v/>
      </c>
      <c r="D333" s="22"/>
      <c r="E333" s="24"/>
      <c r="F333" s="214" t="str">
        <f t="shared" si="59"/>
        <v/>
      </c>
      <c r="G333" s="214" t="str">
        <f t="shared" si="60"/>
        <v/>
      </c>
      <c r="H333" s="214" t="str">
        <f t="shared" si="61"/>
        <v/>
      </c>
      <c r="I333" s="13"/>
      <c r="J333" s="11" t="str">
        <f t="shared" si="62"/>
        <v/>
      </c>
      <c r="K333" s="11" t="str">
        <f t="shared" si="63"/>
        <v/>
      </c>
      <c r="L333" s="2" t="str">
        <f t="shared" si="64"/>
        <v/>
      </c>
      <c r="M333" s="2" t="str">
        <f t="shared" si="55"/>
        <v/>
      </c>
      <c r="N333" s="92"/>
      <c r="O333" s="2" t="str">
        <f t="shared" si="56"/>
        <v/>
      </c>
      <c r="P333" s="31">
        <f t="shared" si="57"/>
        <v>317</v>
      </c>
      <c r="Q333" s="31" t="str">
        <f t="shared" si="58"/>
        <v/>
      </c>
      <c r="R333" s="180"/>
      <c r="S333" s="181"/>
      <c r="T333" s="182"/>
      <c r="U333" s="183"/>
      <c r="V333" s="185"/>
    </row>
    <row r="334" spans="1:22" x14ac:dyDescent="0.2">
      <c r="A334" s="19" t="str">
        <f t="shared" si="52"/>
        <v/>
      </c>
      <c r="B334" s="20" t="str">
        <f t="shared" si="53"/>
        <v/>
      </c>
      <c r="C334" s="23" t="str">
        <f t="shared" si="54"/>
        <v/>
      </c>
      <c r="D334" s="22"/>
      <c r="E334" s="24"/>
      <c r="F334" s="214" t="str">
        <f t="shared" si="59"/>
        <v/>
      </c>
      <c r="G334" s="214" t="str">
        <f t="shared" si="60"/>
        <v/>
      </c>
      <c r="H334" s="214" t="str">
        <f t="shared" si="61"/>
        <v/>
      </c>
      <c r="I334" s="13"/>
      <c r="J334" s="11" t="str">
        <f t="shared" si="62"/>
        <v/>
      </c>
      <c r="K334" s="11" t="str">
        <f t="shared" si="63"/>
        <v/>
      </c>
      <c r="L334" s="2" t="str">
        <f t="shared" si="64"/>
        <v/>
      </c>
      <c r="M334" s="2" t="str">
        <f t="shared" si="55"/>
        <v/>
      </c>
      <c r="N334" s="92"/>
      <c r="O334" s="2" t="str">
        <f t="shared" si="56"/>
        <v/>
      </c>
      <c r="P334" s="31">
        <f t="shared" si="57"/>
        <v>318</v>
      </c>
      <c r="Q334" s="31" t="str">
        <f t="shared" si="58"/>
        <v/>
      </c>
      <c r="R334" s="180"/>
      <c r="S334" s="181"/>
      <c r="T334" s="182"/>
      <c r="U334" s="183"/>
      <c r="V334" s="185"/>
    </row>
    <row r="335" spans="1:22" x14ac:dyDescent="0.2">
      <c r="A335" s="19" t="str">
        <f t="shared" si="52"/>
        <v/>
      </c>
      <c r="B335" s="20" t="str">
        <f t="shared" si="53"/>
        <v/>
      </c>
      <c r="C335" s="23" t="str">
        <f t="shared" si="54"/>
        <v/>
      </c>
      <c r="D335" s="22"/>
      <c r="E335" s="24"/>
      <c r="F335" s="214" t="str">
        <f t="shared" si="59"/>
        <v/>
      </c>
      <c r="G335" s="214" t="str">
        <f t="shared" si="60"/>
        <v/>
      </c>
      <c r="H335" s="214" t="str">
        <f t="shared" si="61"/>
        <v/>
      </c>
      <c r="I335" s="13"/>
      <c r="J335" s="11" t="str">
        <f t="shared" si="62"/>
        <v/>
      </c>
      <c r="K335" s="11" t="str">
        <f t="shared" si="63"/>
        <v/>
      </c>
      <c r="L335" s="2" t="str">
        <f t="shared" si="64"/>
        <v/>
      </c>
      <c r="M335" s="2" t="str">
        <f t="shared" si="55"/>
        <v/>
      </c>
      <c r="N335" s="92"/>
      <c r="O335" s="2" t="str">
        <f t="shared" si="56"/>
        <v/>
      </c>
      <c r="P335" s="31">
        <f t="shared" si="57"/>
        <v>319</v>
      </c>
      <c r="Q335" s="31" t="str">
        <f t="shared" si="58"/>
        <v/>
      </c>
      <c r="R335" s="180"/>
      <c r="S335" s="181"/>
      <c r="T335" s="182"/>
      <c r="U335" s="183"/>
      <c r="V335" s="185"/>
    </row>
    <row r="336" spans="1:22" x14ac:dyDescent="0.2">
      <c r="A336" s="19" t="str">
        <f t="shared" si="52"/>
        <v/>
      </c>
      <c r="B336" s="20" t="str">
        <f t="shared" si="53"/>
        <v/>
      </c>
      <c r="C336" s="23" t="str">
        <f t="shared" si="54"/>
        <v/>
      </c>
      <c r="D336" s="22"/>
      <c r="E336" s="24"/>
      <c r="F336" s="214" t="str">
        <f t="shared" si="59"/>
        <v/>
      </c>
      <c r="G336" s="214" t="str">
        <f t="shared" si="60"/>
        <v/>
      </c>
      <c r="H336" s="214" t="str">
        <f t="shared" si="61"/>
        <v/>
      </c>
      <c r="I336" s="13"/>
      <c r="J336" s="11" t="str">
        <f t="shared" si="62"/>
        <v/>
      </c>
      <c r="K336" s="11" t="str">
        <f t="shared" si="63"/>
        <v/>
      </c>
      <c r="L336" s="2" t="str">
        <f t="shared" si="64"/>
        <v/>
      </c>
      <c r="M336" s="2" t="str">
        <f t="shared" si="55"/>
        <v/>
      </c>
      <c r="N336" s="92"/>
      <c r="O336" s="2" t="str">
        <f t="shared" si="56"/>
        <v/>
      </c>
      <c r="P336" s="31">
        <f t="shared" si="57"/>
        <v>320</v>
      </c>
      <c r="Q336" s="31" t="str">
        <f t="shared" si="58"/>
        <v/>
      </c>
      <c r="R336" s="180"/>
      <c r="S336" s="181"/>
      <c r="T336" s="182"/>
      <c r="U336" s="183"/>
      <c r="V336" s="185"/>
    </row>
    <row r="337" spans="1:22" x14ac:dyDescent="0.2">
      <c r="A337" s="19" t="str">
        <f t="shared" ref="A337:A400" si="65">$Q337</f>
        <v/>
      </c>
      <c r="B337" s="20" t="str">
        <f t="shared" ref="B337:B400" si="66">IF(A337="","",IF($B$13=0,($J337),(IF($B$13=1,$K337,$L337))))</f>
        <v/>
      </c>
      <c r="C337" s="23" t="str">
        <f t="shared" ref="C337:C400" si="67">IF(A337="","",IF(ISERROR(B337),"no",IF(($B337)&gt;=$B$14,"yes","no")))</f>
        <v/>
      </c>
      <c r="D337" s="22"/>
      <c r="E337" s="24"/>
      <c r="F337" s="214" t="str">
        <f t="shared" si="59"/>
        <v/>
      </c>
      <c r="G337" s="214" t="str">
        <f t="shared" si="60"/>
        <v/>
      </c>
      <c r="H337" s="214" t="str">
        <f t="shared" si="61"/>
        <v/>
      </c>
      <c r="I337" s="13"/>
      <c r="J337" s="11" t="str">
        <f t="shared" si="62"/>
        <v/>
      </c>
      <c r="K337" s="11" t="str">
        <f t="shared" si="63"/>
        <v/>
      </c>
      <c r="L337" s="2" t="str">
        <f t="shared" si="64"/>
        <v/>
      </c>
      <c r="M337" s="2" t="str">
        <f t="shared" ref="M337:M400" si="68">IF($B337="","",$B$14)</f>
        <v/>
      </c>
      <c r="N337" s="92"/>
      <c r="O337" s="2" t="str">
        <f t="shared" ref="O337:O400" si="69">IF(ISERROR(B337),"",IF(B337&gt;=$B$14,B337,"not meet"))</f>
        <v/>
      </c>
      <c r="P337" s="31">
        <f t="shared" ref="P337:P400" si="70">ROW()-16</f>
        <v>321</v>
      </c>
      <c r="Q337" s="31" t="str">
        <f t="shared" ref="Q337:Q400" si="71">IF($P337&gt;$B$11,"",$P337)</f>
        <v/>
      </c>
      <c r="R337" s="180"/>
      <c r="S337" s="181"/>
      <c r="T337" s="182"/>
      <c r="U337" s="183"/>
      <c r="V337" s="185"/>
    </row>
    <row r="338" spans="1:22" x14ac:dyDescent="0.2">
      <c r="A338" s="19" t="str">
        <f t="shared" si="65"/>
        <v/>
      </c>
      <c r="B338" s="20" t="str">
        <f t="shared" si="66"/>
        <v/>
      </c>
      <c r="C338" s="23" t="str">
        <f t="shared" si="67"/>
        <v/>
      </c>
      <c r="D338" s="22"/>
      <c r="E338" s="24"/>
      <c r="F338" s="214" t="str">
        <f t="shared" ref="F338:F401" si="72">IF($A338="","",IF($A338&lt;=ROUNDUP($B$11*$B$12,0)-1,(BETADIST($B$12,$C$12+$A338-0,$C$14+0,0,1))))</f>
        <v/>
      </c>
      <c r="G338" s="214" t="str">
        <f t="shared" ref="G338:G401" si="73">IF($A338="","",IF($A338&lt;=ROUNDUP($B$11*$B$12,0)-1,(BETADIST($B$12,$C$12+$A338-1,$C$14+1,0,1))))</f>
        <v/>
      </c>
      <c r="H338" s="214" t="str">
        <f t="shared" ref="H338:H401" si="74">IF($A338="","",IF($A338&lt;=ROUNDUP($B$11*$B$12,0)-1,(BETADIST($B$12,$C$12+$A338-2,$C$14+2,0,1))))</f>
        <v/>
      </c>
      <c r="I338" s="13"/>
      <c r="J338" s="11" t="str">
        <f t="shared" si="62"/>
        <v/>
      </c>
      <c r="K338" s="11" t="str">
        <f t="shared" si="63"/>
        <v/>
      </c>
      <c r="L338" s="2" t="str">
        <f t="shared" si="64"/>
        <v/>
      </c>
      <c r="M338" s="2" t="str">
        <f t="shared" si="68"/>
        <v/>
      </c>
      <c r="N338" s="92"/>
      <c r="O338" s="2" t="str">
        <f t="shared" si="69"/>
        <v/>
      </c>
      <c r="P338" s="31">
        <f t="shared" si="70"/>
        <v>322</v>
      </c>
      <c r="Q338" s="31" t="str">
        <f t="shared" si="71"/>
        <v/>
      </c>
      <c r="R338" s="180"/>
      <c r="S338" s="181"/>
      <c r="T338" s="182"/>
      <c r="U338" s="183"/>
      <c r="V338" s="185"/>
    </row>
    <row r="339" spans="1:22" x14ac:dyDescent="0.2">
      <c r="A339" s="19" t="str">
        <f t="shared" si="65"/>
        <v/>
      </c>
      <c r="B339" s="20" t="str">
        <f t="shared" si="66"/>
        <v/>
      </c>
      <c r="C339" s="23" t="str">
        <f t="shared" si="67"/>
        <v/>
      </c>
      <c r="D339" s="22"/>
      <c r="E339" s="24"/>
      <c r="F339" s="214" t="str">
        <f t="shared" si="72"/>
        <v/>
      </c>
      <c r="G339" s="214" t="str">
        <f t="shared" si="73"/>
        <v/>
      </c>
      <c r="H339" s="214" t="str">
        <f t="shared" si="74"/>
        <v/>
      </c>
      <c r="I339" s="13"/>
      <c r="J339" s="11" t="str">
        <f t="shared" ref="J339:J402" si="75">IF($A339="","",1-F339)</f>
        <v/>
      </c>
      <c r="K339" s="11" t="str">
        <f t="shared" ref="K339:K402" si="76">IF($A339="","",(1-F339)-G339)</f>
        <v/>
      </c>
      <c r="L339" s="2" t="str">
        <f t="shared" ref="L339:L402" si="77">IF($A339="","",K339-H339)</f>
        <v/>
      </c>
      <c r="M339" s="2" t="str">
        <f t="shared" si="68"/>
        <v/>
      </c>
      <c r="N339" s="92"/>
      <c r="O339" s="2" t="str">
        <f t="shared" si="69"/>
        <v/>
      </c>
      <c r="P339" s="31">
        <f t="shared" si="70"/>
        <v>323</v>
      </c>
      <c r="Q339" s="31" t="str">
        <f t="shared" si="71"/>
        <v/>
      </c>
      <c r="R339" s="180"/>
      <c r="S339" s="181"/>
      <c r="T339" s="182"/>
      <c r="U339" s="183"/>
      <c r="V339" s="185"/>
    </row>
    <row r="340" spans="1:22" x14ac:dyDescent="0.2">
      <c r="A340" s="19" t="str">
        <f t="shared" si="65"/>
        <v/>
      </c>
      <c r="B340" s="20" t="str">
        <f t="shared" si="66"/>
        <v/>
      </c>
      <c r="C340" s="23" t="str">
        <f t="shared" si="67"/>
        <v/>
      </c>
      <c r="D340" s="22"/>
      <c r="E340" s="24"/>
      <c r="F340" s="214" t="str">
        <f t="shared" si="72"/>
        <v/>
      </c>
      <c r="G340" s="214" t="str">
        <f t="shared" si="73"/>
        <v/>
      </c>
      <c r="H340" s="214" t="str">
        <f t="shared" si="74"/>
        <v/>
      </c>
      <c r="I340" s="13"/>
      <c r="J340" s="11" t="str">
        <f t="shared" si="75"/>
        <v/>
      </c>
      <c r="K340" s="11" t="str">
        <f t="shared" si="76"/>
        <v/>
      </c>
      <c r="L340" s="2" t="str">
        <f t="shared" si="77"/>
        <v/>
      </c>
      <c r="M340" s="2" t="str">
        <f t="shared" si="68"/>
        <v/>
      </c>
      <c r="N340" s="92"/>
      <c r="O340" s="2" t="str">
        <f t="shared" si="69"/>
        <v/>
      </c>
      <c r="P340" s="31">
        <f t="shared" si="70"/>
        <v>324</v>
      </c>
      <c r="Q340" s="31" t="str">
        <f t="shared" si="71"/>
        <v/>
      </c>
      <c r="R340" s="180"/>
      <c r="S340" s="181"/>
      <c r="T340" s="182"/>
      <c r="U340" s="183"/>
      <c r="V340" s="185"/>
    </row>
    <row r="341" spans="1:22" x14ac:dyDescent="0.2">
      <c r="A341" s="19" t="str">
        <f t="shared" si="65"/>
        <v/>
      </c>
      <c r="B341" s="20" t="str">
        <f t="shared" si="66"/>
        <v/>
      </c>
      <c r="C341" s="23" t="str">
        <f t="shared" si="67"/>
        <v/>
      </c>
      <c r="D341" s="22"/>
      <c r="E341" s="24"/>
      <c r="F341" s="214" t="str">
        <f t="shared" si="72"/>
        <v/>
      </c>
      <c r="G341" s="214" t="str">
        <f t="shared" si="73"/>
        <v/>
      </c>
      <c r="H341" s="214" t="str">
        <f t="shared" si="74"/>
        <v/>
      </c>
      <c r="I341" s="13"/>
      <c r="J341" s="11" t="str">
        <f t="shared" si="75"/>
        <v/>
      </c>
      <c r="K341" s="11" t="str">
        <f t="shared" si="76"/>
        <v/>
      </c>
      <c r="L341" s="2" t="str">
        <f t="shared" si="77"/>
        <v/>
      </c>
      <c r="M341" s="2" t="str">
        <f t="shared" si="68"/>
        <v/>
      </c>
      <c r="N341" s="92"/>
      <c r="O341" s="2" t="str">
        <f t="shared" si="69"/>
        <v/>
      </c>
      <c r="P341" s="31">
        <f t="shared" si="70"/>
        <v>325</v>
      </c>
      <c r="Q341" s="31" t="str">
        <f t="shared" si="71"/>
        <v/>
      </c>
      <c r="R341" s="180"/>
      <c r="S341" s="181"/>
      <c r="T341" s="182"/>
      <c r="U341" s="183"/>
      <c r="V341" s="185"/>
    </row>
    <row r="342" spans="1:22" x14ac:dyDescent="0.2">
      <c r="A342" s="19" t="str">
        <f t="shared" si="65"/>
        <v/>
      </c>
      <c r="B342" s="20" t="str">
        <f t="shared" si="66"/>
        <v/>
      </c>
      <c r="C342" s="23" t="str">
        <f t="shared" si="67"/>
        <v/>
      </c>
      <c r="D342" s="22"/>
      <c r="E342" s="24"/>
      <c r="F342" s="214" t="str">
        <f t="shared" si="72"/>
        <v/>
      </c>
      <c r="G342" s="214" t="str">
        <f t="shared" si="73"/>
        <v/>
      </c>
      <c r="H342" s="214" t="str">
        <f t="shared" si="74"/>
        <v/>
      </c>
      <c r="I342" s="13"/>
      <c r="J342" s="11" t="str">
        <f t="shared" si="75"/>
        <v/>
      </c>
      <c r="K342" s="11" t="str">
        <f t="shared" si="76"/>
        <v/>
      </c>
      <c r="L342" s="2" t="str">
        <f t="shared" si="77"/>
        <v/>
      </c>
      <c r="M342" s="2" t="str">
        <f t="shared" si="68"/>
        <v/>
      </c>
      <c r="N342" s="92"/>
      <c r="O342" s="2" t="str">
        <f t="shared" si="69"/>
        <v/>
      </c>
      <c r="P342" s="31">
        <f t="shared" si="70"/>
        <v>326</v>
      </c>
      <c r="Q342" s="31" t="str">
        <f t="shared" si="71"/>
        <v/>
      </c>
      <c r="R342" s="180"/>
      <c r="S342" s="181"/>
      <c r="T342" s="182"/>
      <c r="U342" s="183"/>
      <c r="V342" s="185"/>
    </row>
    <row r="343" spans="1:22" x14ac:dyDescent="0.2">
      <c r="A343" s="19" t="str">
        <f t="shared" si="65"/>
        <v/>
      </c>
      <c r="B343" s="20" t="str">
        <f t="shared" si="66"/>
        <v/>
      </c>
      <c r="C343" s="23" t="str">
        <f t="shared" si="67"/>
        <v/>
      </c>
      <c r="D343" s="22"/>
      <c r="E343" s="24"/>
      <c r="F343" s="214" t="str">
        <f t="shared" si="72"/>
        <v/>
      </c>
      <c r="G343" s="214" t="str">
        <f t="shared" si="73"/>
        <v/>
      </c>
      <c r="H343" s="214" t="str">
        <f t="shared" si="74"/>
        <v/>
      </c>
      <c r="I343" s="13"/>
      <c r="J343" s="11" t="str">
        <f t="shared" si="75"/>
        <v/>
      </c>
      <c r="K343" s="11" t="str">
        <f t="shared" si="76"/>
        <v/>
      </c>
      <c r="L343" s="2" t="str">
        <f t="shared" si="77"/>
        <v/>
      </c>
      <c r="M343" s="2" t="str">
        <f t="shared" si="68"/>
        <v/>
      </c>
      <c r="N343" s="92"/>
      <c r="O343" s="2" t="str">
        <f t="shared" si="69"/>
        <v/>
      </c>
      <c r="P343" s="31">
        <f t="shared" si="70"/>
        <v>327</v>
      </c>
      <c r="Q343" s="31" t="str">
        <f t="shared" si="71"/>
        <v/>
      </c>
      <c r="R343" s="180"/>
      <c r="S343" s="181"/>
      <c r="T343" s="182"/>
      <c r="U343" s="183"/>
      <c r="V343" s="185"/>
    </row>
    <row r="344" spans="1:22" x14ac:dyDescent="0.2">
      <c r="A344" s="19" t="str">
        <f t="shared" si="65"/>
        <v/>
      </c>
      <c r="B344" s="20" t="str">
        <f t="shared" si="66"/>
        <v/>
      </c>
      <c r="C344" s="23" t="str">
        <f t="shared" si="67"/>
        <v/>
      </c>
      <c r="D344" s="22"/>
      <c r="E344" s="24"/>
      <c r="F344" s="214" t="str">
        <f t="shared" si="72"/>
        <v/>
      </c>
      <c r="G344" s="214" t="str">
        <f t="shared" si="73"/>
        <v/>
      </c>
      <c r="H344" s="214" t="str">
        <f t="shared" si="74"/>
        <v/>
      </c>
      <c r="I344" s="13"/>
      <c r="J344" s="11" t="str">
        <f t="shared" si="75"/>
        <v/>
      </c>
      <c r="K344" s="11" t="str">
        <f t="shared" si="76"/>
        <v/>
      </c>
      <c r="L344" s="2" t="str">
        <f t="shared" si="77"/>
        <v/>
      </c>
      <c r="M344" s="2" t="str">
        <f t="shared" si="68"/>
        <v/>
      </c>
      <c r="N344" s="92"/>
      <c r="O344" s="2" t="str">
        <f t="shared" si="69"/>
        <v/>
      </c>
      <c r="P344" s="31">
        <f t="shared" si="70"/>
        <v>328</v>
      </c>
      <c r="Q344" s="31" t="str">
        <f t="shared" si="71"/>
        <v/>
      </c>
      <c r="R344" s="180"/>
      <c r="S344" s="181"/>
      <c r="T344" s="182"/>
      <c r="U344" s="183"/>
      <c r="V344" s="185"/>
    </row>
    <row r="345" spans="1:22" x14ac:dyDescent="0.2">
      <c r="A345" s="19" t="str">
        <f t="shared" si="65"/>
        <v/>
      </c>
      <c r="B345" s="20" t="str">
        <f t="shared" si="66"/>
        <v/>
      </c>
      <c r="C345" s="23" t="str">
        <f t="shared" si="67"/>
        <v/>
      </c>
      <c r="D345" s="22"/>
      <c r="E345" s="24"/>
      <c r="F345" s="214" t="str">
        <f t="shared" si="72"/>
        <v/>
      </c>
      <c r="G345" s="214" t="str">
        <f t="shared" si="73"/>
        <v/>
      </c>
      <c r="H345" s="214" t="str">
        <f t="shared" si="74"/>
        <v/>
      </c>
      <c r="I345" s="13"/>
      <c r="J345" s="11" t="str">
        <f t="shared" si="75"/>
        <v/>
      </c>
      <c r="K345" s="11" t="str">
        <f t="shared" si="76"/>
        <v/>
      </c>
      <c r="L345" s="2" t="str">
        <f t="shared" si="77"/>
        <v/>
      </c>
      <c r="M345" s="2" t="str">
        <f t="shared" si="68"/>
        <v/>
      </c>
      <c r="N345" s="92"/>
      <c r="O345" s="2" t="str">
        <f t="shared" si="69"/>
        <v/>
      </c>
      <c r="P345" s="31">
        <f t="shared" si="70"/>
        <v>329</v>
      </c>
      <c r="Q345" s="31" t="str">
        <f t="shared" si="71"/>
        <v/>
      </c>
      <c r="R345" s="180"/>
      <c r="S345" s="181"/>
      <c r="T345" s="182"/>
      <c r="U345" s="183"/>
      <c r="V345" s="185"/>
    </row>
    <row r="346" spans="1:22" x14ac:dyDescent="0.2">
      <c r="A346" s="19" t="str">
        <f t="shared" si="65"/>
        <v/>
      </c>
      <c r="B346" s="20" t="str">
        <f t="shared" si="66"/>
        <v/>
      </c>
      <c r="C346" s="23" t="str">
        <f t="shared" si="67"/>
        <v/>
      </c>
      <c r="D346" s="22"/>
      <c r="E346" s="24"/>
      <c r="F346" s="214" t="str">
        <f t="shared" si="72"/>
        <v/>
      </c>
      <c r="G346" s="214" t="str">
        <f t="shared" si="73"/>
        <v/>
      </c>
      <c r="H346" s="214" t="str">
        <f t="shared" si="74"/>
        <v/>
      </c>
      <c r="I346" s="13"/>
      <c r="J346" s="11" t="str">
        <f t="shared" si="75"/>
        <v/>
      </c>
      <c r="K346" s="11" t="str">
        <f t="shared" si="76"/>
        <v/>
      </c>
      <c r="L346" s="2" t="str">
        <f t="shared" si="77"/>
        <v/>
      </c>
      <c r="M346" s="2" t="str">
        <f t="shared" si="68"/>
        <v/>
      </c>
      <c r="N346" s="92"/>
      <c r="O346" s="2" t="str">
        <f t="shared" si="69"/>
        <v/>
      </c>
      <c r="P346" s="31">
        <f t="shared" si="70"/>
        <v>330</v>
      </c>
      <c r="Q346" s="31" t="str">
        <f t="shared" si="71"/>
        <v/>
      </c>
      <c r="R346" s="180"/>
      <c r="S346" s="181"/>
      <c r="T346" s="182"/>
      <c r="U346" s="183"/>
      <c r="V346" s="185"/>
    </row>
    <row r="347" spans="1:22" x14ac:dyDescent="0.2">
      <c r="A347" s="19" t="str">
        <f t="shared" si="65"/>
        <v/>
      </c>
      <c r="B347" s="20" t="str">
        <f t="shared" si="66"/>
        <v/>
      </c>
      <c r="C347" s="23" t="str">
        <f t="shared" si="67"/>
        <v/>
      </c>
      <c r="D347" s="22"/>
      <c r="E347" s="24"/>
      <c r="F347" s="214" t="str">
        <f t="shared" si="72"/>
        <v/>
      </c>
      <c r="G347" s="214" t="str">
        <f t="shared" si="73"/>
        <v/>
      </c>
      <c r="H347" s="214" t="str">
        <f t="shared" si="74"/>
        <v/>
      </c>
      <c r="I347" s="13"/>
      <c r="J347" s="11" t="str">
        <f t="shared" si="75"/>
        <v/>
      </c>
      <c r="K347" s="11" t="str">
        <f t="shared" si="76"/>
        <v/>
      </c>
      <c r="L347" s="2" t="str">
        <f t="shared" si="77"/>
        <v/>
      </c>
      <c r="M347" s="2" t="str">
        <f t="shared" si="68"/>
        <v/>
      </c>
      <c r="N347" s="92"/>
      <c r="O347" s="2" t="str">
        <f t="shared" si="69"/>
        <v/>
      </c>
      <c r="P347" s="31">
        <f t="shared" si="70"/>
        <v>331</v>
      </c>
      <c r="Q347" s="31" t="str">
        <f t="shared" si="71"/>
        <v/>
      </c>
      <c r="R347" s="180"/>
      <c r="S347" s="181"/>
      <c r="T347" s="182"/>
      <c r="U347" s="183"/>
      <c r="V347" s="185"/>
    </row>
    <row r="348" spans="1:22" x14ac:dyDescent="0.2">
      <c r="A348" s="19" t="str">
        <f t="shared" si="65"/>
        <v/>
      </c>
      <c r="B348" s="20" t="str">
        <f t="shared" si="66"/>
        <v/>
      </c>
      <c r="C348" s="23" t="str">
        <f t="shared" si="67"/>
        <v/>
      </c>
      <c r="D348" s="22"/>
      <c r="E348" s="24"/>
      <c r="F348" s="214" t="str">
        <f t="shared" si="72"/>
        <v/>
      </c>
      <c r="G348" s="214" t="str">
        <f t="shared" si="73"/>
        <v/>
      </c>
      <c r="H348" s="214" t="str">
        <f t="shared" si="74"/>
        <v/>
      </c>
      <c r="I348" s="13"/>
      <c r="J348" s="11" t="str">
        <f t="shared" si="75"/>
        <v/>
      </c>
      <c r="K348" s="11" t="str">
        <f t="shared" si="76"/>
        <v/>
      </c>
      <c r="L348" s="2" t="str">
        <f t="shared" si="77"/>
        <v/>
      </c>
      <c r="M348" s="2" t="str">
        <f t="shared" si="68"/>
        <v/>
      </c>
      <c r="N348" s="92"/>
      <c r="O348" s="2" t="str">
        <f t="shared" si="69"/>
        <v/>
      </c>
      <c r="P348" s="31">
        <f t="shared" si="70"/>
        <v>332</v>
      </c>
      <c r="Q348" s="31" t="str">
        <f t="shared" si="71"/>
        <v/>
      </c>
      <c r="R348" s="180"/>
      <c r="S348" s="181"/>
      <c r="T348" s="182"/>
      <c r="U348" s="183"/>
      <c r="V348" s="185"/>
    </row>
    <row r="349" spans="1:22" x14ac:dyDescent="0.2">
      <c r="A349" s="19" t="str">
        <f t="shared" si="65"/>
        <v/>
      </c>
      <c r="B349" s="20" t="str">
        <f t="shared" si="66"/>
        <v/>
      </c>
      <c r="C349" s="23" t="str">
        <f t="shared" si="67"/>
        <v/>
      </c>
      <c r="D349" s="22"/>
      <c r="E349" s="24"/>
      <c r="F349" s="214" t="str">
        <f t="shared" si="72"/>
        <v/>
      </c>
      <c r="G349" s="214" t="str">
        <f t="shared" si="73"/>
        <v/>
      </c>
      <c r="H349" s="214" t="str">
        <f t="shared" si="74"/>
        <v/>
      </c>
      <c r="I349" s="13"/>
      <c r="J349" s="11" t="str">
        <f t="shared" si="75"/>
        <v/>
      </c>
      <c r="K349" s="11" t="str">
        <f t="shared" si="76"/>
        <v/>
      </c>
      <c r="L349" s="2" t="str">
        <f t="shared" si="77"/>
        <v/>
      </c>
      <c r="M349" s="2" t="str">
        <f t="shared" si="68"/>
        <v/>
      </c>
      <c r="N349" s="92"/>
      <c r="O349" s="2" t="str">
        <f t="shared" si="69"/>
        <v/>
      </c>
      <c r="P349" s="31">
        <f t="shared" si="70"/>
        <v>333</v>
      </c>
      <c r="Q349" s="31" t="str">
        <f t="shared" si="71"/>
        <v/>
      </c>
      <c r="R349" s="180"/>
      <c r="S349" s="181"/>
      <c r="T349" s="182"/>
      <c r="U349" s="183"/>
      <c r="V349" s="185"/>
    </row>
    <row r="350" spans="1:22" x14ac:dyDescent="0.2">
      <c r="A350" s="19" t="str">
        <f t="shared" si="65"/>
        <v/>
      </c>
      <c r="B350" s="20" t="str">
        <f t="shared" si="66"/>
        <v/>
      </c>
      <c r="C350" s="23" t="str">
        <f t="shared" si="67"/>
        <v/>
      </c>
      <c r="D350" s="22"/>
      <c r="E350" s="24"/>
      <c r="F350" s="214" t="str">
        <f t="shared" si="72"/>
        <v/>
      </c>
      <c r="G350" s="214" t="str">
        <f t="shared" si="73"/>
        <v/>
      </c>
      <c r="H350" s="214" t="str">
        <f t="shared" si="74"/>
        <v/>
      </c>
      <c r="I350" s="13"/>
      <c r="J350" s="11" t="str">
        <f t="shared" si="75"/>
        <v/>
      </c>
      <c r="K350" s="11" t="str">
        <f t="shared" si="76"/>
        <v/>
      </c>
      <c r="L350" s="2" t="str">
        <f t="shared" si="77"/>
        <v/>
      </c>
      <c r="M350" s="2" t="str">
        <f t="shared" si="68"/>
        <v/>
      </c>
      <c r="N350" s="92"/>
      <c r="O350" s="2" t="str">
        <f t="shared" si="69"/>
        <v/>
      </c>
      <c r="P350" s="31">
        <f t="shared" si="70"/>
        <v>334</v>
      </c>
      <c r="Q350" s="31" t="str">
        <f t="shared" si="71"/>
        <v/>
      </c>
      <c r="R350" s="180"/>
      <c r="S350" s="181"/>
      <c r="T350" s="182"/>
      <c r="U350" s="183"/>
      <c r="V350" s="185"/>
    </row>
    <row r="351" spans="1:22" x14ac:dyDescent="0.2">
      <c r="A351" s="19" t="str">
        <f t="shared" si="65"/>
        <v/>
      </c>
      <c r="B351" s="20" t="str">
        <f t="shared" si="66"/>
        <v/>
      </c>
      <c r="C351" s="23" t="str">
        <f t="shared" si="67"/>
        <v/>
      </c>
      <c r="D351" s="22"/>
      <c r="E351" s="24"/>
      <c r="F351" s="214" t="str">
        <f t="shared" si="72"/>
        <v/>
      </c>
      <c r="G351" s="214" t="str">
        <f t="shared" si="73"/>
        <v/>
      </c>
      <c r="H351" s="214" t="str">
        <f t="shared" si="74"/>
        <v/>
      </c>
      <c r="I351" s="13"/>
      <c r="J351" s="11" t="str">
        <f t="shared" si="75"/>
        <v/>
      </c>
      <c r="K351" s="11" t="str">
        <f t="shared" si="76"/>
        <v/>
      </c>
      <c r="L351" s="2" t="str">
        <f t="shared" si="77"/>
        <v/>
      </c>
      <c r="M351" s="2" t="str">
        <f t="shared" si="68"/>
        <v/>
      </c>
      <c r="N351" s="92"/>
      <c r="O351" s="2" t="str">
        <f t="shared" si="69"/>
        <v/>
      </c>
      <c r="P351" s="31">
        <f t="shared" si="70"/>
        <v>335</v>
      </c>
      <c r="Q351" s="31" t="str">
        <f t="shared" si="71"/>
        <v/>
      </c>
      <c r="R351" s="180"/>
      <c r="S351" s="181"/>
      <c r="T351" s="182"/>
      <c r="U351" s="183"/>
      <c r="V351" s="185"/>
    </row>
    <row r="352" spans="1:22" x14ac:dyDescent="0.2">
      <c r="A352" s="19" t="str">
        <f t="shared" si="65"/>
        <v/>
      </c>
      <c r="B352" s="20" t="str">
        <f t="shared" si="66"/>
        <v/>
      </c>
      <c r="C352" s="23" t="str">
        <f t="shared" si="67"/>
        <v/>
      </c>
      <c r="D352" s="22"/>
      <c r="E352" s="24"/>
      <c r="F352" s="214" t="str">
        <f t="shared" si="72"/>
        <v/>
      </c>
      <c r="G352" s="214" t="str">
        <f t="shared" si="73"/>
        <v/>
      </c>
      <c r="H352" s="214" t="str">
        <f t="shared" si="74"/>
        <v/>
      </c>
      <c r="I352" s="13"/>
      <c r="J352" s="11" t="str">
        <f t="shared" si="75"/>
        <v/>
      </c>
      <c r="K352" s="11" t="str">
        <f t="shared" si="76"/>
        <v/>
      </c>
      <c r="L352" s="2" t="str">
        <f t="shared" si="77"/>
        <v/>
      </c>
      <c r="M352" s="2" t="str">
        <f t="shared" si="68"/>
        <v/>
      </c>
      <c r="N352" s="92"/>
      <c r="O352" s="2" t="str">
        <f t="shared" si="69"/>
        <v/>
      </c>
      <c r="P352" s="31">
        <f t="shared" si="70"/>
        <v>336</v>
      </c>
      <c r="Q352" s="31" t="str">
        <f t="shared" si="71"/>
        <v/>
      </c>
      <c r="R352" s="180"/>
      <c r="S352" s="181"/>
      <c r="T352" s="182"/>
      <c r="U352" s="183"/>
      <c r="V352" s="185"/>
    </row>
    <row r="353" spans="1:22" x14ac:dyDescent="0.2">
      <c r="A353" s="19" t="str">
        <f t="shared" si="65"/>
        <v/>
      </c>
      <c r="B353" s="20" t="str">
        <f t="shared" si="66"/>
        <v/>
      </c>
      <c r="C353" s="23" t="str">
        <f t="shared" si="67"/>
        <v/>
      </c>
      <c r="D353" s="22"/>
      <c r="E353" s="24"/>
      <c r="F353" s="214" t="str">
        <f t="shared" si="72"/>
        <v/>
      </c>
      <c r="G353" s="214" t="str">
        <f t="shared" si="73"/>
        <v/>
      </c>
      <c r="H353" s="214" t="str">
        <f t="shared" si="74"/>
        <v/>
      </c>
      <c r="I353" s="13"/>
      <c r="J353" s="11" t="str">
        <f t="shared" si="75"/>
        <v/>
      </c>
      <c r="K353" s="11" t="str">
        <f t="shared" si="76"/>
        <v/>
      </c>
      <c r="L353" s="2" t="str">
        <f t="shared" si="77"/>
        <v/>
      </c>
      <c r="M353" s="2" t="str">
        <f t="shared" si="68"/>
        <v/>
      </c>
      <c r="N353" s="92"/>
      <c r="O353" s="2" t="str">
        <f t="shared" si="69"/>
        <v/>
      </c>
      <c r="P353" s="31">
        <f t="shared" si="70"/>
        <v>337</v>
      </c>
      <c r="Q353" s="31" t="str">
        <f t="shared" si="71"/>
        <v/>
      </c>
      <c r="R353" s="180"/>
      <c r="S353" s="181"/>
      <c r="T353" s="182"/>
      <c r="U353" s="183"/>
      <c r="V353" s="185"/>
    </row>
    <row r="354" spans="1:22" x14ac:dyDescent="0.2">
      <c r="A354" s="19" t="str">
        <f t="shared" si="65"/>
        <v/>
      </c>
      <c r="B354" s="20" t="str">
        <f t="shared" si="66"/>
        <v/>
      </c>
      <c r="C354" s="23" t="str">
        <f t="shared" si="67"/>
        <v/>
      </c>
      <c r="D354" s="22"/>
      <c r="E354" s="24"/>
      <c r="F354" s="214" t="str">
        <f t="shared" si="72"/>
        <v/>
      </c>
      <c r="G354" s="214" t="str">
        <f t="shared" si="73"/>
        <v/>
      </c>
      <c r="H354" s="214" t="str">
        <f t="shared" si="74"/>
        <v/>
      </c>
      <c r="I354" s="13"/>
      <c r="J354" s="11" t="str">
        <f t="shared" si="75"/>
        <v/>
      </c>
      <c r="K354" s="11" t="str">
        <f t="shared" si="76"/>
        <v/>
      </c>
      <c r="L354" s="2" t="str">
        <f t="shared" si="77"/>
        <v/>
      </c>
      <c r="M354" s="2" t="str">
        <f t="shared" si="68"/>
        <v/>
      </c>
      <c r="N354" s="92"/>
      <c r="O354" s="2" t="str">
        <f t="shared" si="69"/>
        <v/>
      </c>
      <c r="P354" s="31">
        <f t="shared" si="70"/>
        <v>338</v>
      </c>
      <c r="Q354" s="31" t="str">
        <f t="shared" si="71"/>
        <v/>
      </c>
      <c r="R354" s="180"/>
      <c r="S354" s="181"/>
      <c r="T354" s="182"/>
      <c r="U354" s="183"/>
      <c r="V354" s="185"/>
    </row>
    <row r="355" spans="1:22" x14ac:dyDescent="0.2">
      <c r="A355" s="19" t="str">
        <f t="shared" si="65"/>
        <v/>
      </c>
      <c r="B355" s="20" t="str">
        <f t="shared" si="66"/>
        <v/>
      </c>
      <c r="C355" s="23" t="str">
        <f t="shared" si="67"/>
        <v/>
      </c>
      <c r="D355" s="22"/>
      <c r="E355" s="24"/>
      <c r="F355" s="214" t="str">
        <f t="shared" si="72"/>
        <v/>
      </c>
      <c r="G355" s="214" t="str">
        <f t="shared" si="73"/>
        <v/>
      </c>
      <c r="H355" s="214" t="str">
        <f t="shared" si="74"/>
        <v/>
      </c>
      <c r="I355" s="13"/>
      <c r="J355" s="11" t="str">
        <f t="shared" si="75"/>
        <v/>
      </c>
      <c r="K355" s="11" t="str">
        <f t="shared" si="76"/>
        <v/>
      </c>
      <c r="L355" s="2" t="str">
        <f t="shared" si="77"/>
        <v/>
      </c>
      <c r="M355" s="2" t="str">
        <f t="shared" si="68"/>
        <v/>
      </c>
      <c r="N355" s="92"/>
      <c r="O355" s="2" t="str">
        <f t="shared" si="69"/>
        <v/>
      </c>
      <c r="P355" s="31">
        <f t="shared" si="70"/>
        <v>339</v>
      </c>
      <c r="Q355" s="31" t="str">
        <f t="shared" si="71"/>
        <v/>
      </c>
      <c r="R355" s="180"/>
      <c r="S355" s="181"/>
      <c r="T355" s="182"/>
      <c r="U355" s="183"/>
      <c r="V355" s="185"/>
    </row>
    <row r="356" spans="1:22" x14ac:dyDescent="0.2">
      <c r="A356" s="19" t="str">
        <f t="shared" si="65"/>
        <v/>
      </c>
      <c r="B356" s="20" t="str">
        <f t="shared" si="66"/>
        <v/>
      </c>
      <c r="C356" s="23" t="str">
        <f t="shared" si="67"/>
        <v/>
      </c>
      <c r="D356" s="22"/>
      <c r="E356" s="24"/>
      <c r="F356" s="214" t="str">
        <f t="shared" si="72"/>
        <v/>
      </c>
      <c r="G356" s="214" t="str">
        <f t="shared" si="73"/>
        <v/>
      </c>
      <c r="H356" s="214" t="str">
        <f t="shared" si="74"/>
        <v/>
      </c>
      <c r="I356" s="13"/>
      <c r="J356" s="11" t="str">
        <f t="shared" si="75"/>
        <v/>
      </c>
      <c r="K356" s="11" t="str">
        <f t="shared" si="76"/>
        <v/>
      </c>
      <c r="L356" s="2" t="str">
        <f t="shared" si="77"/>
        <v/>
      </c>
      <c r="M356" s="2" t="str">
        <f t="shared" si="68"/>
        <v/>
      </c>
      <c r="N356" s="92"/>
      <c r="O356" s="2" t="str">
        <f t="shared" si="69"/>
        <v/>
      </c>
      <c r="P356" s="31">
        <f t="shared" si="70"/>
        <v>340</v>
      </c>
      <c r="Q356" s="31" t="str">
        <f t="shared" si="71"/>
        <v/>
      </c>
      <c r="R356" s="180"/>
      <c r="S356" s="181"/>
      <c r="T356" s="182"/>
      <c r="U356" s="183"/>
      <c r="V356" s="185"/>
    </row>
    <row r="357" spans="1:22" x14ac:dyDescent="0.2">
      <c r="A357" s="19" t="str">
        <f t="shared" si="65"/>
        <v/>
      </c>
      <c r="B357" s="20" t="str">
        <f t="shared" si="66"/>
        <v/>
      </c>
      <c r="C357" s="23" t="str">
        <f t="shared" si="67"/>
        <v/>
      </c>
      <c r="D357" s="22"/>
      <c r="E357" s="24"/>
      <c r="F357" s="214" t="str">
        <f t="shared" si="72"/>
        <v/>
      </c>
      <c r="G357" s="214" t="str">
        <f t="shared" si="73"/>
        <v/>
      </c>
      <c r="H357" s="214" t="str">
        <f t="shared" si="74"/>
        <v/>
      </c>
      <c r="I357" s="13"/>
      <c r="J357" s="11" t="str">
        <f t="shared" si="75"/>
        <v/>
      </c>
      <c r="K357" s="11" t="str">
        <f t="shared" si="76"/>
        <v/>
      </c>
      <c r="L357" s="2" t="str">
        <f t="shared" si="77"/>
        <v/>
      </c>
      <c r="M357" s="2" t="str">
        <f t="shared" si="68"/>
        <v/>
      </c>
      <c r="N357" s="92"/>
      <c r="O357" s="2" t="str">
        <f t="shared" si="69"/>
        <v/>
      </c>
      <c r="P357" s="31">
        <f t="shared" si="70"/>
        <v>341</v>
      </c>
      <c r="Q357" s="31" t="str">
        <f t="shared" si="71"/>
        <v/>
      </c>
      <c r="R357" s="180"/>
      <c r="S357" s="181"/>
      <c r="T357" s="182"/>
      <c r="U357" s="183"/>
      <c r="V357" s="185"/>
    </row>
    <row r="358" spans="1:22" x14ac:dyDescent="0.2">
      <c r="A358" s="19" t="str">
        <f t="shared" si="65"/>
        <v/>
      </c>
      <c r="B358" s="20" t="str">
        <f t="shared" si="66"/>
        <v/>
      </c>
      <c r="C358" s="23" t="str">
        <f t="shared" si="67"/>
        <v/>
      </c>
      <c r="D358" s="22"/>
      <c r="E358" s="24"/>
      <c r="F358" s="214" t="str">
        <f t="shared" si="72"/>
        <v/>
      </c>
      <c r="G358" s="214" t="str">
        <f t="shared" si="73"/>
        <v/>
      </c>
      <c r="H358" s="214" t="str">
        <f t="shared" si="74"/>
        <v/>
      </c>
      <c r="I358" s="13"/>
      <c r="J358" s="11" t="str">
        <f t="shared" si="75"/>
        <v/>
      </c>
      <c r="K358" s="11" t="str">
        <f t="shared" si="76"/>
        <v/>
      </c>
      <c r="L358" s="2" t="str">
        <f t="shared" si="77"/>
        <v/>
      </c>
      <c r="M358" s="2" t="str">
        <f t="shared" si="68"/>
        <v/>
      </c>
      <c r="N358" s="92"/>
      <c r="O358" s="2" t="str">
        <f t="shared" si="69"/>
        <v/>
      </c>
      <c r="P358" s="31">
        <f t="shared" si="70"/>
        <v>342</v>
      </c>
      <c r="Q358" s="31" t="str">
        <f t="shared" si="71"/>
        <v/>
      </c>
      <c r="R358" s="180"/>
      <c r="S358" s="181"/>
      <c r="T358" s="182"/>
      <c r="U358" s="183"/>
      <c r="V358" s="185"/>
    </row>
    <row r="359" spans="1:22" x14ac:dyDescent="0.2">
      <c r="A359" s="19" t="str">
        <f t="shared" si="65"/>
        <v/>
      </c>
      <c r="B359" s="20" t="str">
        <f t="shared" si="66"/>
        <v/>
      </c>
      <c r="C359" s="23" t="str">
        <f t="shared" si="67"/>
        <v/>
      </c>
      <c r="D359" s="22"/>
      <c r="E359" s="24"/>
      <c r="F359" s="214" t="str">
        <f t="shared" si="72"/>
        <v/>
      </c>
      <c r="G359" s="214" t="str">
        <f t="shared" si="73"/>
        <v/>
      </c>
      <c r="H359" s="214" t="str">
        <f t="shared" si="74"/>
        <v/>
      </c>
      <c r="I359" s="13"/>
      <c r="J359" s="11" t="str">
        <f t="shared" si="75"/>
        <v/>
      </c>
      <c r="K359" s="11" t="str">
        <f t="shared" si="76"/>
        <v/>
      </c>
      <c r="L359" s="2" t="str">
        <f t="shared" si="77"/>
        <v/>
      </c>
      <c r="M359" s="2" t="str">
        <f t="shared" si="68"/>
        <v/>
      </c>
      <c r="N359" s="92"/>
      <c r="O359" s="2" t="str">
        <f t="shared" si="69"/>
        <v/>
      </c>
      <c r="P359" s="31">
        <f t="shared" si="70"/>
        <v>343</v>
      </c>
      <c r="Q359" s="31" t="str">
        <f t="shared" si="71"/>
        <v/>
      </c>
      <c r="R359" s="180"/>
      <c r="S359" s="181"/>
      <c r="T359" s="182"/>
      <c r="U359" s="183"/>
      <c r="V359" s="185"/>
    </row>
    <row r="360" spans="1:22" x14ac:dyDescent="0.2">
      <c r="A360" s="19" t="str">
        <f t="shared" si="65"/>
        <v/>
      </c>
      <c r="B360" s="20" t="str">
        <f t="shared" si="66"/>
        <v/>
      </c>
      <c r="C360" s="23" t="str">
        <f t="shared" si="67"/>
        <v/>
      </c>
      <c r="D360" s="22"/>
      <c r="E360" s="24"/>
      <c r="F360" s="214" t="str">
        <f t="shared" si="72"/>
        <v/>
      </c>
      <c r="G360" s="214" t="str">
        <f t="shared" si="73"/>
        <v/>
      </c>
      <c r="H360" s="214" t="str">
        <f t="shared" si="74"/>
        <v/>
      </c>
      <c r="I360" s="13"/>
      <c r="J360" s="11" t="str">
        <f t="shared" si="75"/>
        <v/>
      </c>
      <c r="K360" s="11" t="str">
        <f t="shared" si="76"/>
        <v/>
      </c>
      <c r="L360" s="2" t="str">
        <f t="shared" si="77"/>
        <v/>
      </c>
      <c r="M360" s="2" t="str">
        <f t="shared" si="68"/>
        <v/>
      </c>
      <c r="N360" s="92"/>
      <c r="O360" s="2" t="str">
        <f t="shared" si="69"/>
        <v/>
      </c>
      <c r="P360" s="31">
        <f t="shared" si="70"/>
        <v>344</v>
      </c>
      <c r="Q360" s="31" t="str">
        <f t="shared" si="71"/>
        <v/>
      </c>
      <c r="R360" s="180"/>
      <c r="S360" s="181"/>
      <c r="T360" s="182"/>
      <c r="U360" s="183"/>
      <c r="V360" s="185"/>
    </row>
    <row r="361" spans="1:22" x14ac:dyDescent="0.2">
      <c r="A361" s="19" t="str">
        <f t="shared" si="65"/>
        <v/>
      </c>
      <c r="B361" s="20" t="str">
        <f t="shared" si="66"/>
        <v/>
      </c>
      <c r="C361" s="23" t="str">
        <f t="shared" si="67"/>
        <v/>
      </c>
      <c r="D361" s="22"/>
      <c r="E361" s="24"/>
      <c r="F361" s="214" t="str">
        <f t="shared" si="72"/>
        <v/>
      </c>
      <c r="G361" s="214" t="str">
        <f t="shared" si="73"/>
        <v/>
      </c>
      <c r="H361" s="214" t="str">
        <f t="shared" si="74"/>
        <v/>
      </c>
      <c r="I361" s="13"/>
      <c r="J361" s="11" t="str">
        <f t="shared" si="75"/>
        <v/>
      </c>
      <c r="K361" s="11" t="str">
        <f t="shared" si="76"/>
        <v/>
      </c>
      <c r="L361" s="2" t="str">
        <f t="shared" si="77"/>
        <v/>
      </c>
      <c r="M361" s="2" t="str">
        <f t="shared" si="68"/>
        <v/>
      </c>
      <c r="N361" s="92"/>
      <c r="O361" s="2" t="str">
        <f t="shared" si="69"/>
        <v/>
      </c>
      <c r="P361" s="31">
        <f t="shared" si="70"/>
        <v>345</v>
      </c>
      <c r="Q361" s="31" t="str">
        <f t="shared" si="71"/>
        <v/>
      </c>
      <c r="R361" s="180"/>
      <c r="S361" s="181"/>
      <c r="T361" s="182"/>
      <c r="U361" s="183"/>
      <c r="V361" s="185"/>
    </row>
    <row r="362" spans="1:22" x14ac:dyDescent="0.2">
      <c r="A362" s="19" t="str">
        <f t="shared" si="65"/>
        <v/>
      </c>
      <c r="B362" s="20" t="str">
        <f t="shared" si="66"/>
        <v/>
      </c>
      <c r="C362" s="23" t="str">
        <f t="shared" si="67"/>
        <v/>
      </c>
      <c r="D362" s="22"/>
      <c r="E362" s="24"/>
      <c r="F362" s="214" t="str">
        <f t="shared" si="72"/>
        <v/>
      </c>
      <c r="G362" s="214" t="str">
        <f t="shared" si="73"/>
        <v/>
      </c>
      <c r="H362" s="214" t="str">
        <f t="shared" si="74"/>
        <v/>
      </c>
      <c r="I362" s="13"/>
      <c r="J362" s="11" t="str">
        <f t="shared" si="75"/>
        <v/>
      </c>
      <c r="K362" s="11" t="str">
        <f t="shared" si="76"/>
        <v/>
      </c>
      <c r="L362" s="2" t="str">
        <f t="shared" si="77"/>
        <v/>
      </c>
      <c r="M362" s="2" t="str">
        <f t="shared" si="68"/>
        <v/>
      </c>
      <c r="N362" s="92"/>
      <c r="O362" s="2" t="str">
        <f t="shared" si="69"/>
        <v/>
      </c>
      <c r="P362" s="31">
        <f t="shared" si="70"/>
        <v>346</v>
      </c>
      <c r="Q362" s="31" t="str">
        <f t="shared" si="71"/>
        <v/>
      </c>
      <c r="R362" s="180"/>
      <c r="S362" s="181"/>
      <c r="T362" s="182"/>
      <c r="U362" s="183"/>
      <c r="V362" s="185"/>
    </row>
    <row r="363" spans="1:22" x14ac:dyDescent="0.2">
      <c r="A363" s="19" t="str">
        <f t="shared" si="65"/>
        <v/>
      </c>
      <c r="B363" s="20" t="str">
        <f t="shared" si="66"/>
        <v/>
      </c>
      <c r="C363" s="23" t="str">
        <f t="shared" si="67"/>
        <v/>
      </c>
      <c r="D363" s="22"/>
      <c r="E363" s="24"/>
      <c r="F363" s="214" t="str">
        <f t="shared" si="72"/>
        <v/>
      </c>
      <c r="G363" s="214" t="str">
        <f t="shared" si="73"/>
        <v/>
      </c>
      <c r="H363" s="214" t="str">
        <f t="shared" si="74"/>
        <v/>
      </c>
      <c r="I363" s="13"/>
      <c r="J363" s="11" t="str">
        <f t="shared" si="75"/>
        <v/>
      </c>
      <c r="K363" s="11" t="str">
        <f t="shared" si="76"/>
        <v/>
      </c>
      <c r="L363" s="2" t="str">
        <f t="shared" si="77"/>
        <v/>
      </c>
      <c r="M363" s="2" t="str">
        <f t="shared" si="68"/>
        <v/>
      </c>
      <c r="N363" s="92"/>
      <c r="O363" s="2" t="str">
        <f t="shared" si="69"/>
        <v/>
      </c>
      <c r="P363" s="31">
        <f t="shared" si="70"/>
        <v>347</v>
      </c>
      <c r="Q363" s="31" t="str">
        <f t="shared" si="71"/>
        <v/>
      </c>
      <c r="R363" s="180"/>
      <c r="S363" s="181"/>
      <c r="T363" s="182"/>
      <c r="U363" s="183"/>
      <c r="V363" s="185"/>
    </row>
    <row r="364" spans="1:22" x14ac:dyDescent="0.2">
      <c r="A364" s="19" t="str">
        <f t="shared" si="65"/>
        <v/>
      </c>
      <c r="B364" s="20" t="str">
        <f t="shared" si="66"/>
        <v/>
      </c>
      <c r="C364" s="23" t="str">
        <f t="shared" si="67"/>
        <v/>
      </c>
      <c r="D364" s="22"/>
      <c r="E364" s="24"/>
      <c r="F364" s="214" t="str">
        <f t="shared" si="72"/>
        <v/>
      </c>
      <c r="G364" s="214" t="str">
        <f t="shared" si="73"/>
        <v/>
      </c>
      <c r="H364" s="214" t="str">
        <f t="shared" si="74"/>
        <v/>
      </c>
      <c r="I364" s="13"/>
      <c r="J364" s="11" t="str">
        <f t="shared" si="75"/>
        <v/>
      </c>
      <c r="K364" s="11" t="str">
        <f t="shared" si="76"/>
        <v/>
      </c>
      <c r="L364" s="2" t="str">
        <f t="shared" si="77"/>
        <v/>
      </c>
      <c r="M364" s="2" t="str">
        <f t="shared" si="68"/>
        <v/>
      </c>
      <c r="N364" s="92"/>
      <c r="O364" s="2" t="str">
        <f t="shared" si="69"/>
        <v/>
      </c>
      <c r="P364" s="31">
        <f t="shared" si="70"/>
        <v>348</v>
      </c>
      <c r="Q364" s="31" t="str">
        <f t="shared" si="71"/>
        <v/>
      </c>
      <c r="R364" s="180"/>
      <c r="S364" s="181"/>
      <c r="T364" s="182"/>
      <c r="U364" s="183"/>
      <c r="V364" s="185"/>
    </row>
    <row r="365" spans="1:22" x14ac:dyDescent="0.2">
      <c r="A365" s="19" t="str">
        <f t="shared" si="65"/>
        <v/>
      </c>
      <c r="B365" s="20" t="str">
        <f t="shared" si="66"/>
        <v/>
      </c>
      <c r="C365" s="23" t="str">
        <f t="shared" si="67"/>
        <v/>
      </c>
      <c r="D365" s="22"/>
      <c r="E365" s="24"/>
      <c r="F365" s="214" t="str">
        <f t="shared" si="72"/>
        <v/>
      </c>
      <c r="G365" s="214" t="str">
        <f t="shared" si="73"/>
        <v/>
      </c>
      <c r="H365" s="214" t="str">
        <f t="shared" si="74"/>
        <v/>
      </c>
      <c r="I365" s="13"/>
      <c r="J365" s="11" t="str">
        <f t="shared" si="75"/>
        <v/>
      </c>
      <c r="K365" s="11" t="str">
        <f t="shared" si="76"/>
        <v/>
      </c>
      <c r="L365" s="2" t="str">
        <f t="shared" si="77"/>
        <v/>
      </c>
      <c r="M365" s="2" t="str">
        <f t="shared" si="68"/>
        <v/>
      </c>
      <c r="N365" s="92"/>
      <c r="O365" s="2" t="str">
        <f t="shared" si="69"/>
        <v/>
      </c>
      <c r="P365" s="31">
        <f t="shared" si="70"/>
        <v>349</v>
      </c>
      <c r="Q365" s="31" t="str">
        <f t="shared" si="71"/>
        <v/>
      </c>
      <c r="R365" s="180"/>
      <c r="S365" s="181"/>
      <c r="T365" s="182"/>
      <c r="U365" s="183"/>
      <c r="V365" s="185"/>
    </row>
    <row r="366" spans="1:22" x14ac:dyDescent="0.2">
      <c r="A366" s="19" t="str">
        <f t="shared" si="65"/>
        <v/>
      </c>
      <c r="B366" s="20" t="str">
        <f t="shared" si="66"/>
        <v/>
      </c>
      <c r="C366" s="23" t="str">
        <f t="shared" si="67"/>
        <v/>
      </c>
      <c r="D366" s="22"/>
      <c r="E366" s="24"/>
      <c r="F366" s="214" t="str">
        <f t="shared" si="72"/>
        <v/>
      </c>
      <c r="G366" s="214" t="str">
        <f t="shared" si="73"/>
        <v/>
      </c>
      <c r="H366" s="214" t="str">
        <f t="shared" si="74"/>
        <v/>
      </c>
      <c r="I366" s="13"/>
      <c r="J366" s="11" t="str">
        <f t="shared" si="75"/>
        <v/>
      </c>
      <c r="K366" s="11" t="str">
        <f t="shared" si="76"/>
        <v/>
      </c>
      <c r="L366" s="2" t="str">
        <f t="shared" si="77"/>
        <v/>
      </c>
      <c r="M366" s="2" t="str">
        <f t="shared" si="68"/>
        <v/>
      </c>
      <c r="N366" s="92"/>
      <c r="O366" s="2" t="str">
        <f t="shared" si="69"/>
        <v/>
      </c>
      <c r="P366" s="31">
        <f t="shared" si="70"/>
        <v>350</v>
      </c>
      <c r="Q366" s="31" t="str">
        <f t="shared" si="71"/>
        <v/>
      </c>
      <c r="R366" s="180"/>
      <c r="S366" s="181"/>
      <c r="T366" s="182"/>
      <c r="U366" s="183"/>
      <c r="V366" s="185"/>
    </row>
    <row r="367" spans="1:22" x14ac:dyDescent="0.2">
      <c r="A367" s="19" t="str">
        <f t="shared" si="65"/>
        <v/>
      </c>
      <c r="B367" s="20" t="str">
        <f t="shared" si="66"/>
        <v/>
      </c>
      <c r="C367" s="23" t="str">
        <f t="shared" si="67"/>
        <v/>
      </c>
      <c r="D367" s="22"/>
      <c r="E367" s="24"/>
      <c r="F367" s="214" t="str">
        <f t="shared" si="72"/>
        <v/>
      </c>
      <c r="G367" s="214" t="str">
        <f t="shared" si="73"/>
        <v/>
      </c>
      <c r="H367" s="214" t="str">
        <f t="shared" si="74"/>
        <v/>
      </c>
      <c r="I367" s="13"/>
      <c r="J367" s="11" t="str">
        <f t="shared" si="75"/>
        <v/>
      </c>
      <c r="K367" s="11" t="str">
        <f t="shared" si="76"/>
        <v/>
      </c>
      <c r="L367" s="2" t="str">
        <f t="shared" si="77"/>
        <v/>
      </c>
      <c r="M367" s="2" t="str">
        <f t="shared" si="68"/>
        <v/>
      </c>
      <c r="N367" s="92"/>
      <c r="O367" s="2" t="str">
        <f t="shared" si="69"/>
        <v/>
      </c>
      <c r="P367" s="31">
        <f t="shared" si="70"/>
        <v>351</v>
      </c>
      <c r="Q367" s="31" t="str">
        <f t="shared" si="71"/>
        <v/>
      </c>
      <c r="R367" s="180"/>
      <c r="S367" s="181"/>
      <c r="T367" s="182"/>
      <c r="U367" s="183"/>
      <c r="V367" s="185"/>
    </row>
    <row r="368" spans="1:22" x14ac:dyDescent="0.2">
      <c r="A368" s="19" t="str">
        <f t="shared" si="65"/>
        <v/>
      </c>
      <c r="B368" s="20" t="str">
        <f t="shared" si="66"/>
        <v/>
      </c>
      <c r="C368" s="23" t="str">
        <f t="shared" si="67"/>
        <v/>
      </c>
      <c r="D368" s="22"/>
      <c r="E368" s="24"/>
      <c r="F368" s="214" t="str">
        <f t="shared" si="72"/>
        <v/>
      </c>
      <c r="G368" s="214" t="str">
        <f t="shared" si="73"/>
        <v/>
      </c>
      <c r="H368" s="214" t="str">
        <f t="shared" si="74"/>
        <v/>
      </c>
      <c r="I368" s="13"/>
      <c r="J368" s="11" t="str">
        <f t="shared" si="75"/>
        <v/>
      </c>
      <c r="K368" s="11" t="str">
        <f t="shared" si="76"/>
        <v/>
      </c>
      <c r="L368" s="2" t="str">
        <f t="shared" si="77"/>
        <v/>
      </c>
      <c r="M368" s="2" t="str">
        <f t="shared" si="68"/>
        <v/>
      </c>
      <c r="N368" s="92"/>
      <c r="O368" s="2" t="str">
        <f t="shared" si="69"/>
        <v/>
      </c>
      <c r="P368" s="31">
        <f t="shared" si="70"/>
        <v>352</v>
      </c>
      <c r="Q368" s="31" t="str">
        <f t="shared" si="71"/>
        <v/>
      </c>
      <c r="R368" s="180"/>
      <c r="S368" s="181"/>
      <c r="T368" s="182"/>
      <c r="U368" s="183"/>
      <c r="V368" s="185"/>
    </row>
    <row r="369" spans="1:22" x14ac:dyDescent="0.2">
      <c r="A369" s="19" t="str">
        <f t="shared" si="65"/>
        <v/>
      </c>
      <c r="B369" s="20" t="str">
        <f t="shared" si="66"/>
        <v/>
      </c>
      <c r="C369" s="23" t="str">
        <f t="shared" si="67"/>
        <v/>
      </c>
      <c r="D369" s="22"/>
      <c r="E369" s="24"/>
      <c r="F369" s="214" t="str">
        <f t="shared" si="72"/>
        <v/>
      </c>
      <c r="G369" s="214" t="str">
        <f t="shared" si="73"/>
        <v/>
      </c>
      <c r="H369" s="214" t="str">
        <f t="shared" si="74"/>
        <v/>
      </c>
      <c r="I369" s="13"/>
      <c r="J369" s="11" t="str">
        <f t="shared" si="75"/>
        <v/>
      </c>
      <c r="K369" s="11" t="str">
        <f t="shared" si="76"/>
        <v/>
      </c>
      <c r="L369" s="2" t="str">
        <f t="shared" si="77"/>
        <v/>
      </c>
      <c r="M369" s="2" t="str">
        <f t="shared" si="68"/>
        <v/>
      </c>
      <c r="N369" s="92"/>
      <c r="O369" s="2" t="str">
        <f t="shared" si="69"/>
        <v/>
      </c>
      <c r="P369" s="31">
        <f t="shared" si="70"/>
        <v>353</v>
      </c>
      <c r="Q369" s="31" t="str">
        <f t="shared" si="71"/>
        <v/>
      </c>
      <c r="R369" s="180"/>
      <c r="S369" s="181"/>
      <c r="T369" s="182"/>
      <c r="U369" s="183"/>
      <c r="V369" s="185"/>
    </row>
    <row r="370" spans="1:22" x14ac:dyDescent="0.2">
      <c r="A370" s="19" t="str">
        <f t="shared" si="65"/>
        <v/>
      </c>
      <c r="B370" s="20" t="str">
        <f t="shared" si="66"/>
        <v/>
      </c>
      <c r="C370" s="23" t="str">
        <f t="shared" si="67"/>
        <v/>
      </c>
      <c r="D370" s="22"/>
      <c r="E370" s="24"/>
      <c r="F370" s="214" t="str">
        <f t="shared" si="72"/>
        <v/>
      </c>
      <c r="G370" s="214" t="str">
        <f t="shared" si="73"/>
        <v/>
      </c>
      <c r="H370" s="214" t="str">
        <f t="shared" si="74"/>
        <v/>
      </c>
      <c r="I370" s="13"/>
      <c r="J370" s="11" t="str">
        <f t="shared" si="75"/>
        <v/>
      </c>
      <c r="K370" s="11" t="str">
        <f t="shared" si="76"/>
        <v/>
      </c>
      <c r="L370" s="2" t="str">
        <f t="shared" si="77"/>
        <v/>
      </c>
      <c r="M370" s="2" t="str">
        <f t="shared" si="68"/>
        <v/>
      </c>
      <c r="N370" s="92"/>
      <c r="O370" s="2" t="str">
        <f t="shared" si="69"/>
        <v/>
      </c>
      <c r="P370" s="31">
        <f t="shared" si="70"/>
        <v>354</v>
      </c>
      <c r="Q370" s="31" t="str">
        <f t="shared" si="71"/>
        <v/>
      </c>
      <c r="R370" s="180"/>
      <c r="S370" s="181"/>
      <c r="T370" s="182"/>
      <c r="U370" s="183"/>
      <c r="V370" s="185"/>
    </row>
    <row r="371" spans="1:22" x14ac:dyDescent="0.2">
      <c r="A371" s="19" t="str">
        <f t="shared" si="65"/>
        <v/>
      </c>
      <c r="B371" s="20" t="str">
        <f t="shared" si="66"/>
        <v/>
      </c>
      <c r="C371" s="23" t="str">
        <f t="shared" si="67"/>
        <v/>
      </c>
      <c r="D371" s="22"/>
      <c r="E371" s="24"/>
      <c r="F371" s="214" t="str">
        <f t="shared" si="72"/>
        <v/>
      </c>
      <c r="G371" s="214" t="str">
        <f t="shared" si="73"/>
        <v/>
      </c>
      <c r="H371" s="214" t="str">
        <f t="shared" si="74"/>
        <v/>
      </c>
      <c r="I371" s="13"/>
      <c r="J371" s="11" t="str">
        <f t="shared" si="75"/>
        <v/>
      </c>
      <c r="K371" s="11" t="str">
        <f t="shared" si="76"/>
        <v/>
      </c>
      <c r="L371" s="2" t="str">
        <f t="shared" si="77"/>
        <v/>
      </c>
      <c r="M371" s="2" t="str">
        <f t="shared" si="68"/>
        <v/>
      </c>
      <c r="N371" s="92"/>
      <c r="O371" s="2" t="str">
        <f t="shared" si="69"/>
        <v/>
      </c>
      <c r="P371" s="31">
        <f t="shared" si="70"/>
        <v>355</v>
      </c>
      <c r="Q371" s="31" t="str">
        <f t="shared" si="71"/>
        <v/>
      </c>
      <c r="R371" s="180"/>
      <c r="S371" s="181"/>
      <c r="T371" s="182"/>
      <c r="U371" s="183"/>
      <c r="V371" s="185"/>
    </row>
    <row r="372" spans="1:22" x14ac:dyDescent="0.2">
      <c r="A372" s="19" t="str">
        <f t="shared" si="65"/>
        <v/>
      </c>
      <c r="B372" s="20" t="str">
        <f t="shared" si="66"/>
        <v/>
      </c>
      <c r="C372" s="23" t="str">
        <f t="shared" si="67"/>
        <v/>
      </c>
      <c r="D372" s="22"/>
      <c r="E372" s="24"/>
      <c r="F372" s="214" t="str">
        <f t="shared" si="72"/>
        <v/>
      </c>
      <c r="G372" s="214" t="str">
        <f t="shared" si="73"/>
        <v/>
      </c>
      <c r="H372" s="214" t="str">
        <f t="shared" si="74"/>
        <v/>
      </c>
      <c r="I372" s="13"/>
      <c r="J372" s="11" t="str">
        <f t="shared" si="75"/>
        <v/>
      </c>
      <c r="K372" s="11" t="str">
        <f t="shared" si="76"/>
        <v/>
      </c>
      <c r="L372" s="2" t="str">
        <f t="shared" si="77"/>
        <v/>
      </c>
      <c r="M372" s="2" t="str">
        <f t="shared" si="68"/>
        <v/>
      </c>
      <c r="N372" s="92"/>
      <c r="O372" s="2" t="str">
        <f t="shared" si="69"/>
        <v/>
      </c>
      <c r="P372" s="31">
        <f t="shared" si="70"/>
        <v>356</v>
      </c>
      <c r="Q372" s="31" t="str">
        <f t="shared" si="71"/>
        <v/>
      </c>
      <c r="R372" s="180"/>
      <c r="S372" s="181"/>
      <c r="T372" s="182"/>
      <c r="U372" s="183"/>
      <c r="V372" s="185"/>
    </row>
    <row r="373" spans="1:22" x14ac:dyDescent="0.2">
      <c r="A373" s="19" t="str">
        <f t="shared" si="65"/>
        <v/>
      </c>
      <c r="B373" s="20" t="str">
        <f t="shared" si="66"/>
        <v/>
      </c>
      <c r="C373" s="23" t="str">
        <f t="shared" si="67"/>
        <v/>
      </c>
      <c r="D373" s="22"/>
      <c r="E373" s="24"/>
      <c r="F373" s="214" t="str">
        <f t="shared" si="72"/>
        <v/>
      </c>
      <c r="G373" s="214" t="str">
        <f t="shared" si="73"/>
        <v/>
      </c>
      <c r="H373" s="214" t="str">
        <f t="shared" si="74"/>
        <v/>
      </c>
      <c r="I373" s="13"/>
      <c r="J373" s="11" t="str">
        <f t="shared" si="75"/>
        <v/>
      </c>
      <c r="K373" s="11" t="str">
        <f t="shared" si="76"/>
        <v/>
      </c>
      <c r="L373" s="2" t="str">
        <f t="shared" si="77"/>
        <v/>
      </c>
      <c r="M373" s="2" t="str">
        <f t="shared" si="68"/>
        <v/>
      </c>
      <c r="N373" s="92"/>
      <c r="O373" s="2" t="str">
        <f t="shared" si="69"/>
        <v/>
      </c>
      <c r="P373" s="31">
        <f t="shared" si="70"/>
        <v>357</v>
      </c>
      <c r="Q373" s="31" t="str">
        <f t="shared" si="71"/>
        <v/>
      </c>
      <c r="R373" s="180"/>
      <c r="S373" s="181"/>
      <c r="T373" s="182"/>
      <c r="U373" s="183"/>
      <c r="V373" s="185"/>
    </row>
    <row r="374" spans="1:22" x14ac:dyDescent="0.2">
      <c r="A374" s="19" t="str">
        <f t="shared" si="65"/>
        <v/>
      </c>
      <c r="B374" s="20" t="str">
        <f t="shared" si="66"/>
        <v/>
      </c>
      <c r="C374" s="23" t="str">
        <f t="shared" si="67"/>
        <v/>
      </c>
      <c r="D374" s="22"/>
      <c r="E374" s="24"/>
      <c r="F374" s="214" t="str">
        <f t="shared" si="72"/>
        <v/>
      </c>
      <c r="G374" s="214" t="str">
        <f t="shared" si="73"/>
        <v/>
      </c>
      <c r="H374" s="214" t="str">
        <f t="shared" si="74"/>
        <v/>
      </c>
      <c r="I374" s="13"/>
      <c r="J374" s="11" t="str">
        <f t="shared" si="75"/>
        <v/>
      </c>
      <c r="K374" s="11" t="str">
        <f t="shared" si="76"/>
        <v/>
      </c>
      <c r="L374" s="2" t="str">
        <f t="shared" si="77"/>
        <v/>
      </c>
      <c r="M374" s="2" t="str">
        <f t="shared" si="68"/>
        <v/>
      </c>
      <c r="N374" s="92"/>
      <c r="O374" s="2" t="str">
        <f t="shared" si="69"/>
        <v/>
      </c>
      <c r="P374" s="31">
        <f t="shared" si="70"/>
        <v>358</v>
      </c>
      <c r="Q374" s="31" t="str">
        <f t="shared" si="71"/>
        <v/>
      </c>
      <c r="R374" s="180"/>
      <c r="S374" s="181"/>
      <c r="T374" s="182"/>
      <c r="U374" s="183"/>
      <c r="V374" s="185"/>
    </row>
    <row r="375" spans="1:22" x14ac:dyDescent="0.2">
      <c r="A375" s="19" t="str">
        <f t="shared" si="65"/>
        <v/>
      </c>
      <c r="B375" s="20" t="str">
        <f t="shared" si="66"/>
        <v/>
      </c>
      <c r="C375" s="23" t="str">
        <f t="shared" si="67"/>
        <v/>
      </c>
      <c r="D375" s="22"/>
      <c r="E375" s="24"/>
      <c r="F375" s="214" t="str">
        <f t="shared" si="72"/>
        <v/>
      </c>
      <c r="G375" s="214" t="str">
        <f t="shared" si="73"/>
        <v/>
      </c>
      <c r="H375" s="214" t="str">
        <f t="shared" si="74"/>
        <v/>
      </c>
      <c r="I375" s="13"/>
      <c r="J375" s="11" t="str">
        <f t="shared" si="75"/>
        <v/>
      </c>
      <c r="K375" s="11" t="str">
        <f t="shared" si="76"/>
        <v/>
      </c>
      <c r="L375" s="2" t="str">
        <f t="shared" si="77"/>
        <v/>
      </c>
      <c r="M375" s="2" t="str">
        <f t="shared" si="68"/>
        <v/>
      </c>
      <c r="N375" s="92"/>
      <c r="O375" s="2" t="str">
        <f t="shared" si="69"/>
        <v/>
      </c>
      <c r="P375" s="31">
        <f t="shared" si="70"/>
        <v>359</v>
      </c>
      <c r="Q375" s="31" t="str">
        <f t="shared" si="71"/>
        <v/>
      </c>
      <c r="R375" s="180"/>
      <c r="S375" s="181"/>
      <c r="T375" s="182"/>
      <c r="U375" s="183"/>
      <c r="V375" s="185"/>
    </row>
    <row r="376" spans="1:22" x14ac:dyDescent="0.2">
      <c r="A376" s="19" t="str">
        <f t="shared" si="65"/>
        <v/>
      </c>
      <c r="B376" s="20" t="str">
        <f t="shared" si="66"/>
        <v/>
      </c>
      <c r="C376" s="23" t="str">
        <f t="shared" si="67"/>
        <v/>
      </c>
      <c r="D376" s="22"/>
      <c r="E376" s="24"/>
      <c r="F376" s="214" t="str">
        <f t="shared" si="72"/>
        <v/>
      </c>
      <c r="G376" s="214" t="str">
        <f t="shared" si="73"/>
        <v/>
      </c>
      <c r="H376" s="214" t="str">
        <f t="shared" si="74"/>
        <v/>
      </c>
      <c r="I376" s="13"/>
      <c r="J376" s="11" t="str">
        <f t="shared" si="75"/>
        <v/>
      </c>
      <c r="K376" s="11" t="str">
        <f t="shared" si="76"/>
        <v/>
      </c>
      <c r="L376" s="2" t="str">
        <f t="shared" si="77"/>
        <v/>
      </c>
      <c r="M376" s="2" t="str">
        <f t="shared" si="68"/>
        <v/>
      </c>
      <c r="N376" s="92"/>
      <c r="O376" s="2" t="str">
        <f t="shared" si="69"/>
        <v/>
      </c>
      <c r="P376" s="31">
        <f t="shared" si="70"/>
        <v>360</v>
      </c>
      <c r="Q376" s="31" t="str">
        <f t="shared" si="71"/>
        <v/>
      </c>
      <c r="R376" s="180"/>
      <c r="S376" s="181"/>
      <c r="T376" s="182"/>
      <c r="U376" s="183"/>
      <c r="V376" s="185"/>
    </row>
    <row r="377" spans="1:22" x14ac:dyDescent="0.2">
      <c r="A377" s="19" t="str">
        <f t="shared" si="65"/>
        <v/>
      </c>
      <c r="B377" s="20" t="str">
        <f t="shared" si="66"/>
        <v/>
      </c>
      <c r="C377" s="23" t="str">
        <f t="shared" si="67"/>
        <v/>
      </c>
      <c r="D377" s="22"/>
      <c r="E377" s="24"/>
      <c r="F377" s="214" t="str">
        <f t="shared" si="72"/>
        <v/>
      </c>
      <c r="G377" s="214" t="str">
        <f t="shared" si="73"/>
        <v/>
      </c>
      <c r="H377" s="214" t="str">
        <f t="shared" si="74"/>
        <v/>
      </c>
      <c r="I377" s="13"/>
      <c r="J377" s="11" t="str">
        <f t="shared" si="75"/>
        <v/>
      </c>
      <c r="K377" s="11" t="str">
        <f t="shared" si="76"/>
        <v/>
      </c>
      <c r="L377" s="2" t="str">
        <f t="shared" si="77"/>
        <v/>
      </c>
      <c r="M377" s="2" t="str">
        <f t="shared" si="68"/>
        <v/>
      </c>
      <c r="N377" s="92"/>
      <c r="O377" s="2" t="str">
        <f t="shared" si="69"/>
        <v/>
      </c>
      <c r="P377" s="31">
        <f t="shared" si="70"/>
        <v>361</v>
      </c>
      <c r="Q377" s="31" t="str">
        <f t="shared" si="71"/>
        <v/>
      </c>
      <c r="R377" s="180"/>
      <c r="S377" s="181"/>
      <c r="T377" s="182"/>
      <c r="U377" s="183"/>
      <c r="V377" s="185"/>
    </row>
    <row r="378" spans="1:22" x14ac:dyDescent="0.2">
      <c r="A378" s="19" t="str">
        <f t="shared" si="65"/>
        <v/>
      </c>
      <c r="B378" s="20" t="str">
        <f t="shared" si="66"/>
        <v/>
      </c>
      <c r="C378" s="23" t="str">
        <f t="shared" si="67"/>
        <v/>
      </c>
      <c r="D378" s="22"/>
      <c r="E378" s="24"/>
      <c r="F378" s="214" t="str">
        <f t="shared" si="72"/>
        <v/>
      </c>
      <c r="G378" s="214" t="str">
        <f t="shared" si="73"/>
        <v/>
      </c>
      <c r="H378" s="214" t="str">
        <f t="shared" si="74"/>
        <v/>
      </c>
      <c r="I378" s="13"/>
      <c r="J378" s="11" t="str">
        <f t="shared" si="75"/>
        <v/>
      </c>
      <c r="K378" s="11" t="str">
        <f t="shared" si="76"/>
        <v/>
      </c>
      <c r="L378" s="2" t="str">
        <f t="shared" si="77"/>
        <v/>
      </c>
      <c r="M378" s="2" t="str">
        <f t="shared" si="68"/>
        <v/>
      </c>
      <c r="N378" s="92"/>
      <c r="O378" s="2" t="str">
        <f t="shared" si="69"/>
        <v/>
      </c>
      <c r="P378" s="31">
        <f t="shared" si="70"/>
        <v>362</v>
      </c>
      <c r="Q378" s="31" t="str">
        <f t="shared" si="71"/>
        <v/>
      </c>
      <c r="R378" s="180"/>
      <c r="S378" s="181"/>
      <c r="T378" s="182"/>
      <c r="U378" s="183"/>
      <c r="V378" s="185"/>
    </row>
    <row r="379" spans="1:22" x14ac:dyDescent="0.2">
      <c r="A379" s="19" t="str">
        <f t="shared" si="65"/>
        <v/>
      </c>
      <c r="B379" s="20" t="str">
        <f t="shared" si="66"/>
        <v/>
      </c>
      <c r="C379" s="23" t="str">
        <f t="shared" si="67"/>
        <v/>
      </c>
      <c r="D379" s="22"/>
      <c r="E379" s="24"/>
      <c r="F379" s="214" t="str">
        <f t="shared" si="72"/>
        <v/>
      </c>
      <c r="G379" s="214" t="str">
        <f t="shared" si="73"/>
        <v/>
      </c>
      <c r="H379" s="214" t="str">
        <f t="shared" si="74"/>
        <v/>
      </c>
      <c r="I379" s="13"/>
      <c r="J379" s="11" t="str">
        <f t="shared" si="75"/>
        <v/>
      </c>
      <c r="K379" s="11" t="str">
        <f t="shared" si="76"/>
        <v/>
      </c>
      <c r="L379" s="2" t="str">
        <f t="shared" si="77"/>
        <v/>
      </c>
      <c r="M379" s="2" t="str">
        <f t="shared" si="68"/>
        <v/>
      </c>
      <c r="N379" s="92"/>
      <c r="O379" s="2" t="str">
        <f t="shared" si="69"/>
        <v/>
      </c>
      <c r="P379" s="31">
        <f t="shared" si="70"/>
        <v>363</v>
      </c>
      <c r="Q379" s="31" t="str">
        <f t="shared" si="71"/>
        <v/>
      </c>
      <c r="R379" s="180"/>
      <c r="S379" s="181"/>
      <c r="T379" s="182"/>
      <c r="U379" s="183"/>
      <c r="V379" s="185"/>
    </row>
    <row r="380" spans="1:22" x14ac:dyDescent="0.2">
      <c r="A380" s="19" t="str">
        <f t="shared" si="65"/>
        <v/>
      </c>
      <c r="B380" s="20" t="str">
        <f t="shared" si="66"/>
        <v/>
      </c>
      <c r="C380" s="23" t="str">
        <f t="shared" si="67"/>
        <v/>
      </c>
      <c r="D380" s="22"/>
      <c r="E380" s="24"/>
      <c r="F380" s="214" t="str">
        <f t="shared" si="72"/>
        <v/>
      </c>
      <c r="G380" s="214" t="str">
        <f t="shared" si="73"/>
        <v/>
      </c>
      <c r="H380" s="214" t="str">
        <f t="shared" si="74"/>
        <v/>
      </c>
      <c r="I380" s="13"/>
      <c r="J380" s="11" t="str">
        <f t="shared" si="75"/>
        <v/>
      </c>
      <c r="K380" s="11" t="str">
        <f t="shared" si="76"/>
        <v/>
      </c>
      <c r="L380" s="2" t="str">
        <f t="shared" si="77"/>
        <v/>
      </c>
      <c r="M380" s="2" t="str">
        <f t="shared" si="68"/>
        <v/>
      </c>
      <c r="N380" s="92"/>
      <c r="O380" s="2" t="str">
        <f t="shared" si="69"/>
        <v/>
      </c>
      <c r="P380" s="31">
        <f t="shared" si="70"/>
        <v>364</v>
      </c>
      <c r="Q380" s="31" t="str">
        <f t="shared" si="71"/>
        <v/>
      </c>
      <c r="R380" s="180"/>
      <c r="S380" s="181"/>
      <c r="T380" s="182"/>
      <c r="U380" s="183"/>
      <c r="V380" s="185"/>
    </row>
    <row r="381" spans="1:22" x14ac:dyDescent="0.2">
      <c r="A381" s="19" t="str">
        <f t="shared" si="65"/>
        <v/>
      </c>
      <c r="B381" s="20" t="str">
        <f t="shared" si="66"/>
        <v/>
      </c>
      <c r="C381" s="23" t="str">
        <f t="shared" si="67"/>
        <v/>
      </c>
      <c r="D381" s="22"/>
      <c r="E381" s="24"/>
      <c r="F381" s="214" t="str">
        <f t="shared" si="72"/>
        <v/>
      </c>
      <c r="G381" s="214" t="str">
        <f t="shared" si="73"/>
        <v/>
      </c>
      <c r="H381" s="214" t="str">
        <f t="shared" si="74"/>
        <v/>
      </c>
      <c r="I381" s="13"/>
      <c r="J381" s="11" t="str">
        <f t="shared" si="75"/>
        <v/>
      </c>
      <c r="K381" s="11" t="str">
        <f t="shared" si="76"/>
        <v/>
      </c>
      <c r="L381" s="2" t="str">
        <f t="shared" si="77"/>
        <v/>
      </c>
      <c r="M381" s="2" t="str">
        <f t="shared" si="68"/>
        <v/>
      </c>
      <c r="N381" s="92"/>
      <c r="O381" s="2" t="str">
        <f t="shared" si="69"/>
        <v/>
      </c>
      <c r="P381" s="31">
        <f t="shared" si="70"/>
        <v>365</v>
      </c>
      <c r="Q381" s="31" t="str">
        <f t="shared" si="71"/>
        <v/>
      </c>
      <c r="R381" s="180"/>
      <c r="S381" s="181"/>
      <c r="T381" s="182"/>
      <c r="U381" s="183"/>
      <c r="V381" s="185"/>
    </row>
    <row r="382" spans="1:22" x14ac:dyDescent="0.2">
      <c r="A382" s="19" t="str">
        <f t="shared" si="65"/>
        <v/>
      </c>
      <c r="B382" s="20" t="str">
        <f t="shared" si="66"/>
        <v/>
      </c>
      <c r="C382" s="23" t="str">
        <f t="shared" si="67"/>
        <v/>
      </c>
      <c r="D382" s="22"/>
      <c r="E382" s="24"/>
      <c r="F382" s="214" t="str">
        <f t="shared" si="72"/>
        <v/>
      </c>
      <c r="G382" s="214" t="str">
        <f t="shared" si="73"/>
        <v/>
      </c>
      <c r="H382" s="214" t="str">
        <f t="shared" si="74"/>
        <v/>
      </c>
      <c r="I382" s="13"/>
      <c r="J382" s="11" t="str">
        <f t="shared" si="75"/>
        <v/>
      </c>
      <c r="K382" s="11" t="str">
        <f t="shared" si="76"/>
        <v/>
      </c>
      <c r="L382" s="2" t="str">
        <f t="shared" si="77"/>
        <v/>
      </c>
      <c r="M382" s="2" t="str">
        <f t="shared" si="68"/>
        <v/>
      </c>
      <c r="N382" s="92"/>
      <c r="O382" s="2" t="str">
        <f t="shared" si="69"/>
        <v/>
      </c>
      <c r="P382" s="31">
        <f t="shared" si="70"/>
        <v>366</v>
      </c>
      <c r="Q382" s="31" t="str">
        <f t="shared" si="71"/>
        <v/>
      </c>
      <c r="R382" s="180"/>
      <c r="S382" s="181"/>
      <c r="T382" s="182"/>
      <c r="U382" s="183"/>
      <c r="V382" s="185"/>
    </row>
    <row r="383" spans="1:22" x14ac:dyDescent="0.2">
      <c r="A383" s="19" t="str">
        <f t="shared" si="65"/>
        <v/>
      </c>
      <c r="B383" s="20" t="str">
        <f t="shared" si="66"/>
        <v/>
      </c>
      <c r="C383" s="23" t="str">
        <f t="shared" si="67"/>
        <v/>
      </c>
      <c r="D383" s="22"/>
      <c r="E383" s="24"/>
      <c r="F383" s="214" t="str">
        <f t="shared" si="72"/>
        <v/>
      </c>
      <c r="G383" s="214" t="str">
        <f t="shared" si="73"/>
        <v/>
      </c>
      <c r="H383" s="214" t="str">
        <f t="shared" si="74"/>
        <v/>
      </c>
      <c r="I383" s="13"/>
      <c r="J383" s="11" t="str">
        <f t="shared" si="75"/>
        <v/>
      </c>
      <c r="K383" s="11" t="str">
        <f t="shared" si="76"/>
        <v/>
      </c>
      <c r="L383" s="2" t="str">
        <f t="shared" si="77"/>
        <v/>
      </c>
      <c r="M383" s="2" t="str">
        <f t="shared" si="68"/>
        <v/>
      </c>
      <c r="N383" s="92"/>
      <c r="O383" s="2" t="str">
        <f t="shared" si="69"/>
        <v/>
      </c>
      <c r="P383" s="31">
        <f t="shared" si="70"/>
        <v>367</v>
      </c>
      <c r="Q383" s="31" t="str">
        <f t="shared" si="71"/>
        <v/>
      </c>
      <c r="R383" s="180"/>
      <c r="S383" s="181"/>
      <c r="T383" s="182"/>
      <c r="U383" s="183"/>
      <c r="V383" s="185"/>
    </row>
    <row r="384" spans="1:22" x14ac:dyDescent="0.2">
      <c r="A384" s="19" t="str">
        <f t="shared" si="65"/>
        <v/>
      </c>
      <c r="B384" s="20" t="str">
        <f t="shared" si="66"/>
        <v/>
      </c>
      <c r="C384" s="23" t="str">
        <f t="shared" si="67"/>
        <v/>
      </c>
      <c r="D384" s="22"/>
      <c r="E384" s="24"/>
      <c r="F384" s="214" t="str">
        <f t="shared" si="72"/>
        <v/>
      </c>
      <c r="G384" s="214" t="str">
        <f t="shared" si="73"/>
        <v/>
      </c>
      <c r="H384" s="214" t="str">
        <f t="shared" si="74"/>
        <v/>
      </c>
      <c r="I384" s="13"/>
      <c r="J384" s="11" t="str">
        <f t="shared" si="75"/>
        <v/>
      </c>
      <c r="K384" s="11" t="str">
        <f t="shared" si="76"/>
        <v/>
      </c>
      <c r="L384" s="2" t="str">
        <f t="shared" si="77"/>
        <v/>
      </c>
      <c r="M384" s="2" t="str">
        <f t="shared" si="68"/>
        <v/>
      </c>
      <c r="N384" s="92"/>
      <c r="O384" s="2" t="str">
        <f t="shared" si="69"/>
        <v/>
      </c>
      <c r="P384" s="31">
        <f t="shared" si="70"/>
        <v>368</v>
      </c>
      <c r="Q384" s="31" t="str">
        <f t="shared" si="71"/>
        <v/>
      </c>
      <c r="R384" s="180"/>
      <c r="S384" s="181"/>
      <c r="T384" s="182"/>
      <c r="U384" s="183"/>
      <c r="V384" s="185"/>
    </row>
    <row r="385" spans="1:22" x14ac:dyDescent="0.2">
      <c r="A385" s="19" t="str">
        <f t="shared" si="65"/>
        <v/>
      </c>
      <c r="B385" s="20" t="str">
        <f t="shared" si="66"/>
        <v/>
      </c>
      <c r="C385" s="23" t="str">
        <f t="shared" si="67"/>
        <v/>
      </c>
      <c r="D385" s="22"/>
      <c r="E385" s="24"/>
      <c r="F385" s="214" t="str">
        <f t="shared" si="72"/>
        <v/>
      </c>
      <c r="G385" s="214" t="str">
        <f t="shared" si="73"/>
        <v/>
      </c>
      <c r="H385" s="214" t="str">
        <f t="shared" si="74"/>
        <v/>
      </c>
      <c r="I385" s="13"/>
      <c r="J385" s="11" t="str">
        <f t="shared" si="75"/>
        <v/>
      </c>
      <c r="K385" s="11" t="str">
        <f t="shared" si="76"/>
        <v/>
      </c>
      <c r="L385" s="2" t="str">
        <f t="shared" si="77"/>
        <v/>
      </c>
      <c r="M385" s="2" t="str">
        <f t="shared" si="68"/>
        <v/>
      </c>
      <c r="N385" s="92"/>
      <c r="O385" s="2" t="str">
        <f t="shared" si="69"/>
        <v/>
      </c>
      <c r="P385" s="31">
        <f t="shared" si="70"/>
        <v>369</v>
      </c>
      <c r="Q385" s="31" t="str">
        <f t="shared" si="71"/>
        <v/>
      </c>
      <c r="R385" s="180"/>
      <c r="S385" s="181"/>
      <c r="T385" s="182"/>
      <c r="U385" s="183"/>
      <c r="V385" s="185"/>
    </row>
    <row r="386" spans="1:22" x14ac:dyDescent="0.2">
      <c r="A386" s="19" t="str">
        <f t="shared" si="65"/>
        <v/>
      </c>
      <c r="B386" s="20" t="str">
        <f t="shared" si="66"/>
        <v/>
      </c>
      <c r="C386" s="23" t="str">
        <f t="shared" si="67"/>
        <v/>
      </c>
      <c r="D386" s="22"/>
      <c r="E386" s="24"/>
      <c r="F386" s="214" t="str">
        <f t="shared" si="72"/>
        <v/>
      </c>
      <c r="G386" s="214" t="str">
        <f t="shared" si="73"/>
        <v/>
      </c>
      <c r="H386" s="214" t="str">
        <f t="shared" si="74"/>
        <v/>
      </c>
      <c r="I386" s="13"/>
      <c r="J386" s="11" t="str">
        <f t="shared" si="75"/>
        <v/>
      </c>
      <c r="K386" s="11" t="str">
        <f t="shared" si="76"/>
        <v/>
      </c>
      <c r="L386" s="2" t="str">
        <f t="shared" si="77"/>
        <v/>
      </c>
      <c r="M386" s="2" t="str">
        <f t="shared" si="68"/>
        <v/>
      </c>
      <c r="N386" s="92"/>
      <c r="O386" s="2" t="str">
        <f t="shared" si="69"/>
        <v/>
      </c>
      <c r="P386" s="31">
        <f t="shared" si="70"/>
        <v>370</v>
      </c>
      <c r="Q386" s="31" t="str">
        <f t="shared" si="71"/>
        <v/>
      </c>
      <c r="R386" s="180"/>
      <c r="S386" s="181"/>
      <c r="T386" s="182"/>
      <c r="U386" s="183"/>
      <c r="V386" s="185"/>
    </row>
    <row r="387" spans="1:22" x14ac:dyDescent="0.2">
      <c r="A387" s="19" t="str">
        <f t="shared" si="65"/>
        <v/>
      </c>
      <c r="B387" s="20" t="str">
        <f t="shared" si="66"/>
        <v/>
      </c>
      <c r="C387" s="23" t="str">
        <f t="shared" si="67"/>
        <v/>
      </c>
      <c r="D387" s="22"/>
      <c r="E387" s="24"/>
      <c r="F387" s="214" t="str">
        <f t="shared" si="72"/>
        <v/>
      </c>
      <c r="G387" s="214" t="str">
        <f t="shared" si="73"/>
        <v/>
      </c>
      <c r="H387" s="214" t="str">
        <f t="shared" si="74"/>
        <v/>
      </c>
      <c r="I387" s="13"/>
      <c r="J387" s="11" t="str">
        <f t="shared" si="75"/>
        <v/>
      </c>
      <c r="K387" s="11" t="str">
        <f t="shared" si="76"/>
        <v/>
      </c>
      <c r="L387" s="2" t="str">
        <f t="shared" si="77"/>
        <v/>
      </c>
      <c r="M387" s="2" t="str">
        <f t="shared" si="68"/>
        <v/>
      </c>
      <c r="N387" s="92"/>
      <c r="O387" s="2" t="str">
        <f t="shared" si="69"/>
        <v/>
      </c>
      <c r="P387" s="31">
        <f t="shared" si="70"/>
        <v>371</v>
      </c>
      <c r="Q387" s="31" t="str">
        <f t="shared" si="71"/>
        <v/>
      </c>
      <c r="R387" s="180"/>
      <c r="S387" s="181"/>
      <c r="T387" s="182"/>
      <c r="U387" s="183"/>
      <c r="V387" s="185"/>
    </row>
    <row r="388" spans="1:22" x14ac:dyDescent="0.2">
      <c r="A388" s="19" t="str">
        <f t="shared" si="65"/>
        <v/>
      </c>
      <c r="B388" s="20" t="str">
        <f t="shared" si="66"/>
        <v/>
      </c>
      <c r="C388" s="23" t="str">
        <f t="shared" si="67"/>
        <v/>
      </c>
      <c r="D388" s="22"/>
      <c r="E388" s="24"/>
      <c r="F388" s="214" t="str">
        <f t="shared" si="72"/>
        <v/>
      </c>
      <c r="G388" s="214" t="str">
        <f t="shared" si="73"/>
        <v/>
      </c>
      <c r="H388" s="214" t="str">
        <f t="shared" si="74"/>
        <v/>
      </c>
      <c r="I388" s="13"/>
      <c r="J388" s="11" t="str">
        <f t="shared" si="75"/>
        <v/>
      </c>
      <c r="K388" s="11" t="str">
        <f t="shared" si="76"/>
        <v/>
      </c>
      <c r="L388" s="2" t="str">
        <f t="shared" si="77"/>
        <v/>
      </c>
      <c r="M388" s="2" t="str">
        <f t="shared" si="68"/>
        <v/>
      </c>
      <c r="N388" s="92"/>
      <c r="O388" s="2" t="str">
        <f t="shared" si="69"/>
        <v/>
      </c>
      <c r="P388" s="31">
        <f t="shared" si="70"/>
        <v>372</v>
      </c>
      <c r="Q388" s="31" t="str">
        <f t="shared" si="71"/>
        <v/>
      </c>
      <c r="R388" s="180"/>
      <c r="S388" s="181"/>
      <c r="T388" s="182"/>
      <c r="U388" s="183"/>
      <c r="V388" s="185"/>
    </row>
    <row r="389" spans="1:22" x14ac:dyDescent="0.2">
      <c r="A389" s="19" t="str">
        <f t="shared" si="65"/>
        <v/>
      </c>
      <c r="B389" s="20" t="str">
        <f t="shared" si="66"/>
        <v/>
      </c>
      <c r="C389" s="23" t="str">
        <f t="shared" si="67"/>
        <v/>
      </c>
      <c r="D389" s="22"/>
      <c r="E389" s="24"/>
      <c r="F389" s="214" t="str">
        <f t="shared" si="72"/>
        <v/>
      </c>
      <c r="G389" s="214" t="str">
        <f t="shared" si="73"/>
        <v/>
      </c>
      <c r="H389" s="214" t="str">
        <f t="shared" si="74"/>
        <v/>
      </c>
      <c r="I389" s="13"/>
      <c r="J389" s="11" t="str">
        <f t="shared" si="75"/>
        <v/>
      </c>
      <c r="K389" s="11" t="str">
        <f t="shared" si="76"/>
        <v/>
      </c>
      <c r="L389" s="2" t="str">
        <f t="shared" si="77"/>
        <v/>
      </c>
      <c r="M389" s="2" t="str">
        <f t="shared" si="68"/>
        <v/>
      </c>
      <c r="N389" s="92"/>
      <c r="O389" s="2" t="str">
        <f t="shared" si="69"/>
        <v/>
      </c>
      <c r="P389" s="31">
        <f t="shared" si="70"/>
        <v>373</v>
      </c>
      <c r="Q389" s="31" t="str">
        <f t="shared" si="71"/>
        <v/>
      </c>
      <c r="R389" s="180"/>
      <c r="S389" s="181"/>
      <c r="T389" s="182"/>
      <c r="U389" s="183"/>
      <c r="V389" s="185"/>
    </row>
    <row r="390" spans="1:22" x14ac:dyDescent="0.2">
      <c r="A390" s="19" t="str">
        <f t="shared" si="65"/>
        <v/>
      </c>
      <c r="B390" s="20" t="str">
        <f t="shared" si="66"/>
        <v/>
      </c>
      <c r="C390" s="23" t="str">
        <f t="shared" si="67"/>
        <v/>
      </c>
      <c r="D390" s="22"/>
      <c r="E390" s="24"/>
      <c r="F390" s="214" t="str">
        <f t="shared" si="72"/>
        <v/>
      </c>
      <c r="G390" s="214" t="str">
        <f t="shared" si="73"/>
        <v/>
      </c>
      <c r="H390" s="214" t="str">
        <f t="shared" si="74"/>
        <v/>
      </c>
      <c r="I390" s="13"/>
      <c r="J390" s="11" t="str">
        <f t="shared" si="75"/>
        <v/>
      </c>
      <c r="K390" s="11" t="str">
        <f t="shared" si="76"/>
        <v/>
      </c>
      <c r="L390" s="2" t="str">
        <f t="shared" si="77"/>
        <v/>
      </c>
      <c r="M390" s="2" t="str">
        <f t="shared" si="68"/>
        <v/>
      </c>
      <c r="N390" s="92"/>
      <c r="O390" s="2" t="str">
        <f t="shared" si="69"/>
        <v/>
      </c>
      <c r="P390" s="31">
        <f t="shared" si="70"/>
        <v>374</v>
      </c>
      <c r="Q390" s="31" t="str">
        <f t="shared" si="71"/>
        <v/>
      </c>
      <c r="R390" s="180"/>
      <c r="S390" s="181"/>
      <c r="T390" s="182"/>
      <c r="U390" s="183"/>
      <c r="V390" s="185"/>
    </row>
    <row r="391" spans="1:22" x14ac:dyDescent="0.2">
      <c r="A391" s="19" t="str">
        <f t="shared" si="65"/>
        <v/>
      </c>
      <c r="B391" s="20" t="str">
        <f t="shared" si="66"/>
        <v/>
      </c>
      <c r="C391" s="23" t="str">
        <f t="shared" si="67"/>
        <v/>
      </c>
      <c r="D391" s="22"/>
      <c r="E391" s="24"/>
      <c r="F391" s="214" t="str">
        <f t="shared" si="72"/>
        <v/>
      </c>
      <c r="G391" s="214" t="str">
        <f t="shared" si="73"/>
        <v/>
      </c>
      <c r="H391" s="214" t="str">
        <f t="shared" si="74"/>
        <v/>
      </c>
      <c r="I391" s="13"/>
      <c r="J391" s="11" t="str">
        <f t="shared" si="75"/>
        <v/>
      </c>
      <c r="K391" s="11" t="str">
        <f t="shared" si="76"/>
        <v/>
      </c>
      <c r="L391" s="2" t="str">
        <f t="shared" si="77"/>
        <v/>
      </c>
      <c r="M391" s="2" t="str">
        <f t="shared" si="68"/>
        <v/>
      </c>
      <c r="N391" s="92"/>
      <c r="O391" s="2" t="str">
        <f t="shared" si="69"/>
        <v/>
      </c>
      <c r="P391" s="31">
        <f t="shared" si="70"/>
        <v>375</v>
      </c>
      <c r="Q391" s="31" t="str">
        <f t="shared" si="71"/>
        <v/>
      </c>
      <c r="R391" s="180"/>
      <c r="S391" s="181"/>
      <c r="T391" s="182"/>
      <c r="U391" s="183"/>
      <c r="V391" s="185"/>
    </row>
    <row r="392" spans="1:22" x14ac:dyDescent="0.2">
      <c r="A392" s="19" t="str">
        <f t="shared" si="65"/>
        <v/>
      </c>
      <c r="B392" s="20" t="str">
        <f t="shared" si="66"/>
        <v/>
      </c>
      <c r="C392" s="23" t="str">
        <f t="shared" si="67"/>
        <v/>
      </c>
      <c r="D392" s="22"/>
      <c r="E392" s="24"/>
      <c r="F392" s="214" t="str">
        <f t="shared" si="72"/>
        <v/>
      </c>
      <c r="G392" s="214" t="str">
        <f t="shared" si="73"/>
        <v/>
      </c>
      <c r="H392" s="214" t="str">
        <f t="shared" si="74"/>
        <v/>
      </c>
      <c r="I392" s="13"/>
      <c r="J392" s="11" t="str">
        <f t="shared" si="75"/>
        <v/>
      </c>
      <c r="K392" s="11" t="str">
        <f t="shared" si="76"/>
        <v/>
      </c>
      <c r="L392" s="2" t="str">
        <f t="shared" si="77"/>
        <v/>
      </c>
      <c r="M392" s="2" t="str">
        <f t="shared" si="68"/>
        <v/>
      </c>
      <c r="N392" s="92"/>
      <c r="O392" s="2" t="str">
        <f t="shared" si="69"/>
        <v/>
      </c>
      <c r="P392" s="31">
        <f t="shared" si="70"/>
        <v>376</v>
      </c>
      <c r="Q392" s="31" t="str">
        <f t="shared" si="71"/>
        <v/>
      </c>
      <c r="R392" s="180"/>
      <c r="S392" s="181"/>
      <c r="T392" s="182"/>
      <c r="U392" s="183"/>
      <c r="V392" s="185"/>
    </row>
    <row r="393" spans="1:22" x14ac:dyDescent="0.2">
      <c r="A393" s="19" t="str">
        <f t="shared" si="65"/>
        <v/>
      </c>
      <c r="B393" s="20" t="str">
        <f t="shared" si="66"/>
        <v/>
      </c>
      <c r="C393" s="23" t="str">
        <f t="shared" si="67"/>
        <v/>
      </c>
      <c r="D393" s="22"/>
      <c r="E393" s="24"/>
      <c r="F393" s="214" t="str">
        <f t="shared" si="72"/>
        <v/>
      </c>
      <c r="G393" s="214" t="str">
        <f t="shared" si="73"/>
        <v/>
      </c>
      <c r="H393" s="214" t="str">
        <f t="shared" si="74"/>
        <v/>
      </c>
      <c r="I393" s="13"/>
      <c r="J393" s="11" t="str">
        <f t="shared" si="75"/>
        <v/>
      </c>
      <c r="K393" s="11" t="str">
        <f t="shared" si="76"/>
        <v/>
      </c>
      <c r="L393" s="2" t="str">
        <f t="shared" si="77"/>
        <v/>
      </c>
      <c r="M393" s="2" t="str">
        <f t="shared" si="68"/>
        <v/>
      </c>
      <c r="N393" s="92"/>
      <c r="O393" s="2" t="str">
        <f t="shared" si="69"/>
        <v/>
      </c>
      <c r="P393" s="31">
        <f t="shared" si="70"/>
        <v>377</v>
      </c>
      <c r="Q393" s="31" t="str">
        <f t="shared" si="71"/>
        <v/>
      </c>
      <c r="R393" s="180"/>
      <c r="S393" s="181"/>
      <c r="T393" s="182"/>
      <c r="U393" s="183"/>
      <c r="V393" s="185"/>
    </row>
    <row r="394" spans="1:22" x14ac:dyDescent="0.2">
      <c r="A394" s="19" t="str">
        <f t="shared" si="65"/>
        <v/>
      </c>
      <c r="B394" s="20" t="str">
        <f t="shared" si="66"/>
        <v/>
      </c>
      <c r="C394" s="23" t="str">
        <f t="shared" si="67"/>
        <v/>
      </c>
      <c r="D394" s="22"/>
      <c r="E394" s="24"/>
      <c r="F394" s="214" t="str">
        <f t="shared" si="72"/>
        <v/>
      </c>
      <c r="G394" s="214" t="str">
        <f t="shared" si="73"/>
        <v/>
      </c>
      <c r="H394" s="214" t="str">
        <f t="shared" si="74"/>
        <v/>
      </c>
      <c r="I394" s="13"/>
      <c r="J394" s="11" t="str">
        <f t="shared" si="75"/>
        <v/>
      </c>
      <c r="K394" s="11" t="str">
        <f t="shared" si="76"/>
        <v/>
      </c>
      <c r="L394" s="2" t="str">
        <f t="shared" si="77"/>
        <v/>
      </c>
      <c r="M394" s="2" t="str">
        <f t="shared" si="68"/>
        <v/>
      </c>
      <c r="N394" s="92"/>
      <c r="O394" s="2" t="str">
        <f t="shared" si="69"/>
        <v/>
      </c>
      <c r="P394" s="31">
        <f t="shared" si="70"/>
        <v>378</v>
      </c>
      <c r="Q394" s="31" t="str">
        <f t="shared" si="71"/>
        <v/>
      </c>
      <c r="R394" s="180"/>
      <c r="S394" s="181"/>
      <c r="T394" s="182"/>
      <c r="U394" s="183"/>
      <c r="V394" s="185"/>
    </row>
    <row r="395" spans="1:22" x14ac:dyDescent="0.2">
      <c r="A395" s="19" t="str">
        <f t="shared" si="65"/>
        <v/>
      </c>
      <c r="B395" s="20" t="str">
        <f t="shared" si="66"/>
        <v/>
      </c>
      <c r="C395" s="23" t="str">
        <f t="shared" si="67"/>
        <v/>
      </c>
      <c r="D395" s="22"/>
      <c r="E395" s="24"/>
      <c r="F395" s="214" t="str">
        <f t="shared" si="72"/>
        <v/>
      </c>
      <c r="G395" s="214" t="str">
        <f t="shared" si="73"/>
        <v/>
      </c>
      <c r="H395" s="214" t="str">
        <f t="shared" si="74"/>
        <v/>
      </c>
      <c r="I395" s="13"/>
      <c r="J395" s="11" t="str">
        <f t="shared" si="75"/>
        <v/>
      </c>
      <c r="K395" s="11" t="str">
        <f t="shared" si="76"/>
        <v/>
      </c>
      <c r="L395" s="2" t="str">
        <f t="shared" si="77"/>
        <v/>
      </c>
      <c r="M395" s="2" t="str">
        <f t="shared" si="68"/>
        <v/>
      </c>
      <c r="N395" s="92"/>
      <c r="O395" s="2" t="str">
        <f t="shared" si="69"/>
        <v/>
      </c>
      <c r="P395" s="31">
        <f t="shared" si="70"/>
        <v>379</v>
      </c>
      <c r="Q395" s="31" t="str">
        <f t="shared" si="71"/>
        <v/>
      </c>
      <c r="R395" s="180"/>
      <c r="S395" s="181"/>
      <c r="T395" s="182"/>
      <c r="U395" s="183"/>
      <c r="V395" s="185"/>
    </row>
    <row r="396" spans="1:22" x14ac:dyDescent="0.2">
      <c r="A396" s="19" t="str">
        <f t="shared" si="65"/>
        <v/>
      </c>
      <c r="B396" s="20" t="str">
        <f t="shared" si="66"/>
        <v/>
      </c>
      <c r="C396" s="23" t="str">
        <f t="shared" si="67"/>
        <v/>
      </c>
      <c r="D396" s="22"/>
      <c r="E396" s="24"/>
      <c r="F396" s="214" t="str">
        <f t="shared" si="72"/>
        <v/>
      </c>
      <c r="G396" s="214" t="str">
        <f t="shared" si="73"/>
        <v/>
      </c>
      <c r="H396" s="214" t="str">
        <f t="shared" si="74"/>
        <v/>
      </c>
      <c r="I396" s="13"/>
      <c r="J396" s="11" t="str">
        <f t="shared" si="75"/>
        <v/>
      </c>
      <c r="K396" s="11" t="str">
        <f t="shared" si="76"/>
        <v/>
      </c>
      <c r="L396" s="2" t="str">
        <f t="shared" si="77"/>
        <v/>
      </c>
      <c r="M396" s="2" t="str">
        <f t="shared" si="68"/>
        <v/>
      </c>
      <c r="N396" s="92"/>
      <c r="O396" s="2" t="str">
        <f t="shared" si="69"/>
        <v/>
      </c>
      <c r="P396" s="31">
        <f t="shared" si="70"/>
        <v>380</v>
      </c>
      <c r="Q396" s="31" t="str">
        <f t="shared" si="71"/>
        <v/>
      </c>
      <c r="R396" s="180"/>
      <c r="S396" s="181"/>
      <c r="T396" s="182"/>
      <c r="U396" s="183"/>
      <c r="V396" s="185"/>
    </row>
    <row r="397" spans="1:22" x14ac:dyDescent="0.2">
      <c r="A397" s="19" t="str">
        <f t="shared" si="65"/>
        <v/>
      </c>
      <c r="B397" s="20" t="str">
        <f t="shared" si="66"/>
        <v/>
      </c>
      <c r="C397" s="23" t="str">
        <f t="shared" si="67"/>
        <v/>
      </c>
      <c r="D397" s="22"/>
      <c r="E397" s="24"/>
      <c r="F397" s="214" t="str">
        <f t="shared" si="72"/>
        <v/>
      </c>
      <c r="G397" s="214" t="str">
        <f t="shared" si="73"/>
        <v/>
      </c>
      <c r="H397" s="214" t="str">
        <f t="shared" si="74"/>
        <v/>
      </c>
      <c r="I397" s="13"/>
      <c r="J397" s="11" t="str">
        <f t="shared" si="75"/>
        <v/>
      </c>
      <c r="K397" s="11" t="str">
        <f t="shared" si="76"/>
        <v/>
      </c>
      <c r="L397" s="2" t="str">
        <f t="shared" si="77"/>
        <v/>
      </c>
      <c r="M397" s="2" t="str">
        <f t="shared" si="68"/>
        <v/>
      </c>
      <c r="N397" s="92"/>
      <c r="O397" s="2" t="str">
        <f t="shared" si="69"/>
        <v/>
      </c>
      <c r="P397" s="31">
        <f t="shared" si="70"/>
        <v>381</v>
      </c>
      <c r="Q397" s="31" t="str">
        <f t="shared" si="71"/>
        <v/>
      </c>
      <c r="R397" s="180"/>
      <c r="S397" s="181"/>
      <c r="T397" s="182"/>
      <c r="U397" s="183"/>
      <c r="V397" s="185"/>
    </row>
    <row r="398" spans="1:22" x14ac:dyDescent="0.2">
      <c r="A398" s="19" t="str">
        <f t="shared" si="65"/>
        <v/>
      </c>
      <c r="B398" s="20" t="str">
        <f t="shared" si="66"/>
        <v/>
      </c>
      <c r="C398" s="23" t="str">
        <f t="shared" si="67"/>
        <v/>
      </c>
      <c r="D398" s="22"/>
      <c r="E398" s="24"/>
      <c r="F398" s="214" t="str">
        <f t="shared" si="72"/>
        <v/>
      </c>
      <c r="G398" s="214" t="str">
        <f t="shared" si="73"/>
        <v/>
      </c>
      <c r="H398" s="214" t="str">
        <f t="shared" si="74"/>
        <v/>
      </c>
      <c r="I398" s="13"/>
      <c r="J398" s="11" t="str">
        <f t="shared" si="75"/>
        <v/>
      </c>
      <c r="K398" s="11" t="str">
        <f t="shared" si="76"/>
        <v/>
      </c>
      <c r="L398" s="2" t="str">
        <f t="shared" si="77"/>
        <v/>
      </c>
      <c r="M398" s="2" t="str">
        <f t="shared" si="68"/>
        <v/>
      </c>
      <c r="N398" s="92"/>
      <c r="O398" s="2" t="str">
        <f t="shared" si="69"/>
        <v/>
      </c>
      <c r="P398" s="31">
        <f t="shared" si="70"/>
        <v>382</v>
      </c>
      <c r="Q398" s="31" t="str">
        <f t="shared" si="71"/>
        <v/>
      </c>
      <c r="R398" s="180"/>
      <c r="S398" s="181"/>
      <c r="T398" s="182"/>
      <c r="U398" s="183"/>
      <c r="V398" s="185"/>
    </row>
    <row r="399" spans="1:22" x14ac:dyDescent="0.2">
      <c r="A399" s="19" t="str">
        <f t="shared" si="65"/>
        <v/>
      </c>
      <c r="B399" s="20" t="str">
        <f t="shared" si="66"/>
        <v/>
      </c>
      <c r="C399" s="23" t="str">
        <f t="shared" si="67"/>
        <v/>
      </c>
      <c r="D399" s="22"/>
      <c r="E399" s="24"/>
      <c r="F399" s="214" t="str">
        <f t="shared" si="72"/>
        <v/>
      </c>
      <c r="G399" s="214" t="str">
        <f t="shared" si="73"/>
        <v/>
      </c>
      <c r="H399" s="214" t="str">
        <f t="shared" si="74"/>
        <v/>
      </c>
      <c r="I399" s="13"/>
      <c r="J399" s="11" t="str">
        <f t="shared" si="75"/>
        <v/>
      </c>
      <c r="K399" s="11" t="str">
        <f t="shared" si="76"/>
        <v/>
      </c>
      <c r="L399" s="2" t="str">
        <f t="shared" si="77"/>
        <v/>
      </c>
      <c r="M399" s="2" t="str">
        <f t="shared" si="68"/>
        <v/>
      </c>
      <c r="N399" s="92"/>
      <c r="O399" s="2" t="str">
        <f t="shared" si="69"/>
        <v/>
      </c>
      <c r="P399" s="31">
        <f t="shared" si="70"/>
        <v>383</v>
      </c>
      <c r="Q399" s="31" t="str">
        <f t="shared" si="71"/>
        <v/>
      </c>
      <c r="R399" s="180"/>
      <c r="S399" s="181"/>
      <c r="T399" s="182"/>
      <c r="U399" s="183"/>
      <c r="V399" s="185"/>
    </row>
    <row r="400" spans="1:22" x14ac:dyDescent="0.2">
      <c r="A400" s="19" t="str">
        <f t="shared" si="65"/>
        <v/>
      </c>
      <c r="B400" s="20" t="str">
        <f t="shared" si="66"/>
        <v/>
      </c>
      <c r="C400" s="23" t="str">
        <f t="shared" si="67"/>
        <v/>
      </c>
      <c r="D400" s="22"/>
      <c r="E400" s="24"/>
      <c r="F400" s="214" t="str">
        <f t="shared" si="72"/>
        <v/>
      </c>
      <c r="G400" s="214" t="str">
        <f t="shared" si="73"/>
        <v/>
      </c>
      <c r="H400" s="214" t="str">
        <f t="shared" si="74"/>
        <v/>
      </c>
      <c r="I400" s="13"/>
      <c r="J400" s="11" t="str">
        <f t="shared" si="75"/>
        <v/>
      </c>
      <c r="K400" s="11" t="str">
        <f t="shared" si="76"/>
        <v/>
      </c>
      <c r="L400" s="2" t="str">
        <f t="shared" si="77"/>
        <v/>
      </c>
      <c r="M400" s="2" t="str">
        <f t="shared" si="68"/>
        <v/>
      </c>
      <c r="N400" s="92"/>
      <c r="O400" s="2" t="str">
        <f t="shared" si="69"/>
        <v/>
      </c>
      <c r="P400" s="31">
        <f t="shared" si="70"/>
        <v>384</v>
      </c>
      <c r="Q400" s="31" t="str">
        <f t="shared" si="71"/>
        <v/>
      </c>
      <c r="R400" s="180"/>
      <c r="S400" s="181"/>
      <c r="T400" s="182"/>
      <c r="U400" s="183"/>
      <c r="V400" s="185"/>
    </row>
    <row r="401" spans="1:22" x14ac:dyDescent="0.2">
      <c r="A401" s="19" t="str">
        <f t="shared" ref="A401:A464" si="78">$Q401</f>
        <v/>
      </c>
      <c r="B401" s="20" t="str">
        <f t="shared" ref="B401:B464" si="79">IF(A401="","",IF($B$13=0,($J401),(IF($B$13=1,$K401,$L401))))</f>
        <v/>
      </c>
      <c r="C401" s="23" t="str">
        <f t="shared" ref="C401:C464" si="80">IF(A401="","",IF(ISERROR(B401),"no",IF(($B401)&gt;=$B$14,"yes","no")))</f>
        <v/>
      </c>
      <c r="D401" s="22"/>
      <c r="E401" s="24"/>
      <c r="F401" s="214" t="str">
        <f t="shared" si="72"/>
        <v/>
      </c>
      <c r="G401" s="214" t="str">
        <f t="shared" si="73"/>
        <v/>
      </c>
      <c r="H401" s="214" t="str">
        <f t="shared" si="74"/>
        <v/>
      </c>
      <c r="I401" s="13"/>
      <c r="J401" s="11" t="str">
        <f t="shared" si="75"/>
        <v/>
      </c>
      <c r="K401" s="11" t="str">
        <f t="shared" si="76"/>
        <v/>
      </c>
      <c r="L401" s="2" t="str">
        <f t="shared" si="77"/>
        <v/>
      </c>
      <c r="M401" s="2" t="str">
        <f t="shared" ref="M401:M464" si="81">IF($B401="","",$B$14)</f>
        <v/>
      </c>
      <c r="N401" s="92"/>
      <c r="O401" s="2" t="str">
        <f t="shared" ref="O401:O464" si="82">IF(ISERROR(B401),"",IF(B401&gt;=$B$14,B401,"not meet"))</f>
        <v/>
      </c>
      <c r="P401" s="31">
        <f t="shared" ref="P401:P464" si="83">ROW()-16</f>
        <v>385</v>
      </c>
      <c r="Q401" s="31" t="str">
        <f t="shared" ref="Q401:Q464" si="84">IF($P401&gt;$B$11,"",$P401)</f>
        <v/>
      </c>
      <c r="R401" s="180"/>
      <c r="S401" s="181"/>
      <c r="T401" s="182"/>
      <c r="U401" s="183"/>
      <c r="V401" s="185"/>
    </row>
    <row r="402" spans="1:22" x14ac:dyDescent="0.2">
      <c r="A402" s="19" t="str">
        <f t="shared" si="78"/>
        <v/>
      </c>
      <c r="B402" s="20" t="str">
        <f t="shared" si="79"/>
        <v/>
      </c>
      <c r="C402" s="23" t="str">
        <f t="shared" si="80"/>
        <v/>
      </c>
      <c r="D402" s="22"/>
      <c r="E402" s="24"/>
      <c r="F402" s="214" t="str">
        <f t="shared" ref="F402:F465" si="85">IF($A402="","",IF($A402&lt;=ROUNDUP($B$11*$B$12,0)-1,(BETADIST($B$12,$C$12+$A402-0,$C$14+0,0,1))))</f>
        <v/>
      </c>
      <c r="G402" s="214" t="str">
        <f t="shared" ref="G402:G465" si="86">IF($A402="","",IF($A402&lt;=ROUNDUP($B$11*$B$12,0)-1,(BETADIST($B$12,$C$12+$A402-1,$C$14+1,0,1))))</f>
        <v/>
      </c>
      <c r="H402" s="214" t="str">
        <f t="shared" ref="H402:H465" si="87">IF($A402="","",IF($A402&lt;=ROUNDUP($B$11*$B$12,0)-1,(BETADIST($B$12,$C$12+$A402-2,$C$14+2,0,1))))</f>
        <v/>
      </c>
      <c r="I402" s="13"/>
      <c r="J402" s="11" t="str">
        <f t="shared" si="75"/>
        <v/>
      </c>
      <c r="K402" s="11" t="str">
        <f t="shared" si="76"/>
        <v/>
      </c>
      <c r="L402" s="2" t="str">
        <f t="shared" si="77"/>
        <v/>
      </c>
      <c r="M402" s="2" t="str">
        <f t="shared" si="81"/>
        <v/>
      </c>
      <c r="N402" s="92"/>
      <c r="O402" s="2" t="str">
        <f t="shared" si="82"/>
        <v/>
      </c>
      <c r="P402" s="31">
        <f t="shared" si="83"/>
        <v>386</v>
      </c>
      <c r="Q402" s="31" t="str">
        <f t="shared" si="84"/>
        <v/>
      </c>
      <c r="R402" s="180"/>
      <c r="S402" s="181"/>
      <c r="T402" s="182"/>
      <c r="U402" s="183"/>
      <c r="V402" s="185"/>
    </row>
    <row r="403" spans="1:22" x14ac:dyDescent="0.2">
      <c r="A403" s="19" t="str">
        <f t="shared" si="78"/>
        <v/>
      </c>
      <c r="B403" s="20" t="str">
        <f t="shared" si="79"/>
        <v/>
      </c>
      <c r="C403" s="23" t="str">
        <f t="shared" si="80"/>
        <v/>
      </c>
      <c r="D403" s="22"/>
      <c r="E403" s="24"/>
      <c r="F403" s="214" t="str">
        <f t="shared" si="85"/>
        <v/>
      </c>
      <c r="G403" s="214" t="str">
        <f t="shared" si="86"/>
        <v/>
      </c>
      <c r="H403" s="214" t="str">
        <f t="shared" si="87"/>
        <v/>
      </c>
      <c r="I403" s="13"/>
      <c r="J403" s="11" t="str">
        <f t="shared" ref="J403:J466" si="88">IF($A403="","",1-F403)</f>
        <v/>
      </c>
      <c r="K403" s="11" t="str">
        <f t="shared" ref="K403:K466" si="89">IF($A403="","",(1-F403)-G403)</f>
        <v/>
      </c>
      <c r="L403" s="2" t="str">
        <f t="shared" ref="L403:L466" si="90">IF($A403="","",K403-H403)</f>
        <v/>
      </c>
      <c r="M403" s="2" t="str">
        <f t="shared" si="81"/>
        <v/>
      </c>
      <c r="N403" s="92"/>
      <c r="O403" s="2" t="str">
        <f t="shared" si="82"/>
        <v/>
      </c>
      <c r="P403" s="31">
        <f t="shared" si="83"/>
        <v>387</v>
      </c>
      <c r="Q403" s="31" t="str">
        <f t="shared" si="84"/>
        <v/>
      </c>
      <c r="R403" s="180"/>
      <c r="S403" s="181"/>
      <c r="T403" s="182"/>
      <c r="U403" s="183"/>
      <c r="V403" s="185"/>
    </row>
    <row r="404" spans="1:22" x14ac:dyDescent="0.2">
      <c r="A404" s="19" t="str">
        <f t="shared" si="78"/>
        <v/>
      </c>
      <c r="B404" s="20" t="str">
        <f t="shared" si="79"/>
        <v/>
      </c>
      <c r="C404" s="23" t="str">
        <f t="shared" si="80"/>
        <v/>
      </c>
      <c r="D404" s="22"/>
      <c r="E404" s="24"/>
      <c r="F404" s="214" t="str">
        <f t="shared" si="85"/>
        <v/>
      </c>
      <c r="G404" s="214" t="str">
        <f t="shared" si="86"/>
        <v/>
      </c>
      <c r="H404" s="214" t="str">
        <f t="shared" si="87"/>
        <v/>
      </c>
      <c r="I404" s="13"/>
      <c r="J404" s="11" t="str">
        <f t="shared" si="88"/>
        <v/>
      </c>
      <c r="K404" s="11" t="str">
        <f t="shared" si="89"/>
        <v/>
      </c>
      <c r="L404" s="2" t="str">
        <f t="shared" si="90"/>
        <v/>
      </c>
      <c r="M404" s="2" t="str">
        <f t="shared" si="81"/>
        <v/>
      </c>
      <c r="N404" s="92"/>
      <c r="O404" s="2" t="str">
        <f t="shared" si="82"/>
        <v/>
      </c>
      <c r="P404" s="31">
        <f t="shared" si="83"/>
        <v>388</v>
      </c>
      <c r="Q404" s="31" t="str">
        <f t="shared" si="84"/>
        <v/>
      </c>
      <c r="R404" s="180"/>
      <c r="S404" s="181"/>
      <c r="T404" s="182"/>
      <c r="U404" s="183"/>
      <c r="V404" s="185"/>
    </row>
    <row r="405" spans="1:22" x14ac:dyDescent="0.2">
      <c r="A405" s="19" t="str">
        <f t="shared" si="78"/>
        <v/>
      </c>
      <c r="B405" s="20" t="str">
        <f t="shared" si="79"/>
        <v/>
      </c>
      <c r="C405" s="23" t="str">
        <f t="shared" si="80"/>
        <v/>
      </c>
      <c r="D405" s="22"/>
      <c r="E405" s="24"/>
      <c r="F405" s="214" t="str">
        <f t="shared" si="85"/>
        <v/>
      </c>
      <c r="G405" s="214" t="str">
        <f t="shared" si="86"/>
        <v/>
      </c>
      <c r="H405" s="214" t="str">
        <f t="shared" si="87"/>
        <v/>
      </c>
      <c r="I405" s="13"/>
      <c r="J405" s="11" t="str">
        <f t="shared" si="88"/>
        <v/>
      </c>
      <c r="K405" s="11" t="str">
        <f t="shared" si="89"/>
        <v/>
      </c>
      <c r="L405" s="2" t="str">
        <f t="shared" si="90"/>
        <v/>
      </c>
      <c r="M405" s="2" t="str">
        <f t="shared" si="81"/>
        <v/>
      </c>
      <c r="N405" s="92"/>
      <c r="O405" s="2" t="str">
        <f t="shared" si="82"/>
        <v/>
      </c>
      <c r="P405" s="31">
        <f t="shared" si="83"/>
        <v>389</v>
      </c>
      <c r="Q405" s="31" t="str">
        <f t="shared" si="84"/>
        <v/>
      </c>
      <c r="R405" s="180"/>
      <c r="S405" s="181"/>
      <c r="T405" s="182"/>
      <c r="U405" s="183"/>
      <c r="V405" s="185"/>
    </row>
    <row r="406" spans="1:22" x14ac:dyDescent="0.2">
      <c r="A406" s="19" t="str">
        <f t="shared" si="78"/>
        <v/>
      </c>
      <c r="B406" s="20" t="str">
        <f t="shared" si="79"/>
        <v/>
      </c>
      <c r="C406" s="23" t="str">
        <f t="shared" si="80"/>
        <v/>
      </c>
      <c r="D406" s="22"/>
      <c r="E406" s="24"/>
      <c r="F406" s="214" t="str">
        <f t="shared" si="85"/>
        <v/>
      </c>
      <c r="G406" s="214" t="str">
        <f t="shared" si="86"/>
        <v/>
      </c>
      <c r="H406" s="214" t="str">
        <f t="shared" si="87"/>
        <v/>
      </c>
      <c r="I406" s="13"/>
      <c r="J406" s="11" t="str">
        <f t="shared" si="88"/>
        <v/>
      </c>
      <c r="K406" s="11" t="str">
        <f t="shared" si="89"/>
        <v/>
      </c>
      <c r="L406" s="2" t="str">
        <f t="shared" si="90"/>
        <v/>
      </c>
      <c r="M406" s="2" t="str">
        <f t="shared" si="81"/>
        <v/>
      </c>
      <c r="N406" s="92"/>
      <c r="O406" s="2" t="str">
        <f t="shared" si="82"/>
        <v/>
      </c>
      <c r="P406" s="31">
        <f t="shared" si="83"/>
        <v>390</v>
      </c>
      <c r="Q406" s="31" t="str">
        <f t="shared" si="84"/>
        <v/>
      </c>
      <c r="R406" s="180"/>
      <c r="S406" s="181"/>
      <c r="T406" s="182"/>
      <c r="U406" s="183"/>
      <c r="V406" s="185"/>
    </row>
    <row r="407" spans="1:22" x14ac:dyDescent="0.2">
      <c r="A407" s="19" t="str">
        <f t="shared" si="78"/>
        <v/>
      </c>
      <c r="B407" s="20" t="str">
        <f t="shared" si="79"/>
        <v/>
      </c>
      <c r="C407" s="23" t="str">
        <f t="shared" si="80"/>
        <v/>
      </c>
      <c r="D407" s="22"/>
      <c r="E407" s="24"/>
      <c r="F407" s="214" t="str">
        <f t="shared" si="85"/>
        <v/>
      </c>
      <c r="G407" s="214" t="str">
        <f t="shared" si="86"/>
        <v/>
      </c>
      <c r="H407" s="214" t="str">
        <f t="shared" si="87"/>
        <v/>
      </c>
      <c r="I407" s="13"/>
      <c r="J407" s="11" t="str">
        <f t="shared" si="88"/>
        <v/>
      </c>
      <c r="K407" s="11" t="str">
        <f t="shared" si="89"/>
        <v/>
      </c>
      <c r="L407" s="2" t="str">
        <f t="shared" si="90"/>
        <v/>
      </c>
      <c r="M407" s="2" t="str">
        <f t="shared" si="81"/>
        <v/>
      </c>
      <c r="N407" s="92"/>
      <c r="O407" s="2" t="str">
        <f t="shared" si="82"/>
        <v/>
      </c>
      <c r="P407" s="31">
        <f t="shared" si="83"/>
        <v>391</v>
      </c>
      <c r="Q407" s="31" t="str">
        <f t="shared" si="84"/>
        <v/>
      </c>
      <c r="R407" s="180"/>
      <c r="S407" s="181"/>
      <c r="T407" s="182"/>
      <c r="U407" s="183"/>
      <c r="V407" s="185"/>
    </row>
    <row r="408" spans="1:22" x14ac:dyDescent="0.2">
      <c r="A408" s="19" t="str">
        <f t="shared" si="78"/>
        <v/>
      </c>
      <c r="B408" s="20" t="str">
        <f t="shared" si="79"/>
        <v/>
      </c>
      <c r="C408" s="23" t="str">
        <f t="shared" si="80"/>
        <v/>
      </c>
      <c r="D408" s="22"/>
      <c r="E408" s="24"/>
      <c r="F408" s="214" t="str">
        <f t="shared" si="85"/>
        <v/>
      </c>
      <c r="G408" s="214" t="str">
        <f t="shared" si="86"/>
        <v/>
      </c>
      <c r="H408" s="214" t="str">
        <f t="shared" si="87"/>
        <v/>
      </c>
      <c r="I408" s="13"/>
      <c r="J408" s="11" t="str">
        <f t="shared" si="88"/>
        <v/>
      </c>
      <c r="K408" s="11" t="str">
        <f t="shared" si="89"/>
        <v/>
      </c>
      <c r="L408" s="2" t="str">
        <f t="shared" si="90"/>
        <v/>
      </c>
      <c r="M408" s="2" t="str">
        <f t="shared" si="81"/>
        <v/>
      </c>
      <c r="N408" s="92"/>
      <c r="O408" s="2" t="str">
        <f t="shared" si="82"/>
        <v/>
      </c>
      <c r="P408" s="31">
        <f t="shared" si="83"/>
        <v>392</v>
      </c>
      <c r="Q408" s="31" t="str">
        <f t="shared" si="84"/>
        <v/>
      </c>
      <c r="R408" s="180"/>
      <c r="S408" s="181"/>
      <c r="T408" s="182"/>
      <c r="U408" s="183"/>
      <c r="V408" s="185"/>
    </row>
    <row r="409" spans="1:22" x14ac:dyDescent="0.2">
      <c r="A409" s="19" t="str">
        <f t="shared" si="78"/>
        <v/>
      </c>
      <c r="B409" s="20" t="str">
        <f t="shared" si="79"/>
        <v/>
      </c>
      <c r="C409" s="23" t="str">
        <f t="shared" si="80"/>
        <v/>
      </c>
      <c r="D409" s="22"/>
      <c r="E409" s="24"/>
      <c r="F409" s="214" t="str">
        <f t="shared" si="85"/>
        <v/>
      </c>
      <c r="G409" s="214" t="str">
        <f t="shared" si="86"/>
        <v/>
      </c>
      <c r="H409" s="214" t="str">
        <f t="shared" si="87"/>
        <v/>
      </c>
      <c r="I409" s="13"/>
      <c r="J409" s="11" t="str">
        <f t="shared" si="88"/>
        <v/>
      </c>
      <c r="K409" s="11" t="str">
        <f t="shared" si="89"/>
        <v/>
      </c>
      <c r="L409" s="2" t="str">
        <f t="shared" si="90"/>
        <v/>
      </c>
      <c r="M409" s="2" t="str">
        <f t="shared" si="81"/>
        <v/>
      </c>
      <c r="N409" s="92"/>
      <c r="O409" s="2" t="str">
        <f t="shared" si="82"/>
        <v/>
      </c>
      <c r="P409" s="31">
        <f t="shared" si="83"/>
        <v>393</v>
      </c>
      <c r="Q409" s="31" t="str">
        <f t="shared" si="84"/>
        <v/>
      </c>
      <c r="R409" s="180"/>
      <c r="S409" s="181"/>
      <c r="T409" s="182"/>
      <c r="U409" s="183"/>
      <c r="V409" s="185"/>
    </row>
    <row r="410" spans="1:22" x14ac:dyDescent="0.2">
      <c r="A410" s="19" t="str">
        <f t="shared" si="78"/>
        <v/>
      </c>
      <c r="B410" s="20" t="str">
        <f t="shared" si="79"/>
        <v/>
      </c>
      <c r="C410" s="23" t="str">
        <f t="shared" si="80"/>
        <v/>
      </c>
      <c r="D410" s="22"/>
      <c r="E410" s="24"/>
      <c r="F410" s="214" t="str">
        <f t="shared" si="85"/>
        <v/>
      </c>
      <c r="G410" s="214" t="str">
        <f t="shared" si="86"/>
        <v/>
      </c>
      <c r="H410" s="214" t="str">
        <f t="shared" si="87"/>
        <v/>
      </c>
      <c r="I410" s="13"/>
      <c r="J410" s="11" t="str">
        <f t="shared" si="88"/>
        <v/>
      </c>
      <c r="K410" s="11" t="str">
        <f t="shared" si="89"/>
        <v/>
      </c>
      <c r="L410" s="2" t="str">
        <f t="shared" si="90"/>
        <v/>
      </c>
      <c r="M410" s="2" t="str">
        <f t="shared" si="81"/>
        <v/>
      </c>
      <c r="N410" s="92"/>
      <c r="O410" s="2" t="str">
        <f t="shared" si="82"/>
        <v/>
      </c>
      <c r="P410" s="31">
        <f t="shared" si="83"/>
        <v>394</v>
      </c>
      <c r="Q410" s="31" t="str">
        <f t="shared" si="84"/>
        <v/>
      </c>
      <c r="R410" s="180"/>
      <c r="S410" s="181"/>
      <c r="T410" s="182"/>
      <c r="U410" s="183"/>
      <c r="V410" s="185"/>
    </row>
    <row r="411" spans="1:22" x14ac:dyDescent="0.2">
      <c r="A411" s="19" t="str">
        <f t="shared" si="78"/>
        <v/>
      </c>
      <c r="B411" s="20" t="str">
        <f t="shared" si="79"/>
        <v/>
      </c>
      <c r="C411" s="23" t="str">
        <f t="shared" si="80"/>
        <v/>
      </c>
      <c r="D411" s="22"/>
      <c r="E411" s="24"/>
      <c r="F411" s="214" t="str">
        <f t="shared" si="85"/>
        <v/>
      </c>
      <c r="G411" s="214" t="str">
        <f t="shared" si="86"/>
        <v/>
      </c>
      <c r="H411" s="214" t="str">
        <f t="shared" si="87"/>
        <v/>
      </c>
      <c r="I411" s="13"/>
      <c r="J411" s="11" t="str">
        <f t="shared" si="88"/>
        <v/>
      </c>
      <c r="K411" s="11" t="str">
        <f t="shared" si="89"/>
        <v/>
      </c>
      <c r="L411" s="2" t="str">
        <f t="shared" si="90"/>
        <v/>
      </c>
      <c r="M411" s="2" t="str">
        <f t="shared" si="81"/>
        <v/>
      </c>
      <c r="N411" s="92"/>
      <c r="O411" s="2" t="str">
        <f t="shared" si="82"/>
        <v/>
      </c>
      <c r="P411" s="31">
        <f t="shared" si="83"/>
        <v>395</v>
      </c>
      <c r="Q411" s="31" t="str">
        <f t="shared" si="84"/>
        <v/>
      </c>
      <c r="R411" s="180"/>
      <c r="S411" s="181"/>
      <c r="T411" s="182"/>
      <c r="U411" s="183"/>
      <c r="V411" s="185"/>
    </row>
    <row r="412" spans="1:22" x14ac:dyDescent="0.2">
      <c r="A412" s="19" t="str">
        <f t="shared" si="78"/>
        <v/>
      </c>
      <c r="B412" s="20" t="str">
        <f t="shared" si="79"/>
        <v/>
      </c>
      <c r="C412" s="23" t="str">
        <f t="shared" si="80"/>
        <v/>
      </c>
      <c r="D412" s="22"/>
      <c r="E412" s="24"/>
      <c r="F412" s="214" t="str">
        <f t="shared" si="85"/>
        <v/>
      </c>
      <c r="G412" s="214" t="str">
        <f t="shared" si="86"/>
        <v/>
      </c>
      <c r="H412" s="214" t="str">
        <f t="shared" si="87"/>
        <v/>
      </c>
      <c r="I412" s="13"/>
      <c r="J412" s="11" t="str">
        <f t="shared" si="88"/>
        <v/>
      </c>
      <c r="K412" s="11" t="str">
        <f t="shared" si="89"/>
        <v/>
      </c>
      <c r="L412" s="2" t="str">
        <f t="shared" si="90"/>
        <v/>
      </c>
      <c r="M412" s="2" t="str">
        <f t="shared" si="81"/>
        <v/>
      </c>
      <c r="N412" s="92"/>
      <c r="O412" s="2" t="str">
        <f t="shared" si="82"/>
        <v/>
      </c>
      <c r="P412" s="31">
        <f t="shared" si="83"/>
        <v>396</v>
      </c>
      <c r="Q412" s="31" t="str">
        <f t="shared" si="84"/>
        <v/>
      </c>
      <c r="R412" s="180"/>
      <c r="S412" s="181"/>
      <c r="T412" s="182"/>
      <c r="U412" s="183"/>
      <c r="V412" s="185"/>
    </row>
    <row r="413" spans="1:22" x14ac:dyDescent="0.2">
      <c r="A413" s="19" t="str">
        <f t="shared" si="78"/>
        <v/>
      </c>
      <c r="B413" s="20" t="str">
        <f t="shared" si="79"/>
        <v/>
      </c>
      <c r="C413" s="23" t="str">
        <f t="shared" si="80"/>
        <v/>
      </c>
      <c r="D413" s="22"/>
      <c r="E413" s="24"/>
      <c r="F413" s="214" t="str">
        <f t="shared" si="85"/>
        <v/>
      </c>
      <c r="G413" s="214" t="str">
        <f t="shared" si="86"/>
        <v/>
      </c>
      <c r="H413" s="214" t="str">
        <f t="shared" si="87"/>
        <v/>
      </c>
      <c r="I413" s="13"/>
      <c r="J413" s="11" t="str">
        <f t="shared" si="88"/>
        <v/>
      </c>
      <c r="K413" s="11" t="str">
        <f t="shared" si="89"/>
        <v/>
      </c>
      <c r="L413" s="2" t="str">
        <f t="shared" si="90"/>
        <v/>
      </c>
      <c r="M413" s="2" t="str">
        <f t="shared" si="81"/>
        <v/>
      </c>
      <c r="N413" s="92"/>
      <c r="O413" s="2" t="str">
        <f t="shared" si="82"/>
        <v/>
      </c>
      <c r="P413" s="31">
        <f t="shared" si="83"/>
        <v>397</v>
      </c>
      <c r="Q413" s="31" t="str">
        <f t="shared" si="84"/>
        <v/>
      </c>
      <c r="R413" s="180"/>
      <c r="S413" s="181"/>
      <c r="T413" s="182"/>
      <c r="U413" s="183"/>
      <c r="V413" s="185"/>
    </row>
    <row r="414" spans="1:22" x14ac:dyDescent="0.2">
      <c r="A414" s="19" t="str">
        <f t="shared" si="78"/>
        <v/>
      </c>
      <c r="B414" s="20" t="str">
        <f t="shared" si="79"/>
        <v/>
      </c>
      <c r="C414" s="23" t="str">
        <f t="shared" si="80"/>
        <v/>
      </c>
      <c r="D414" s="22"/>
      <c r="E414" s="24"/>
      <c r="F414" s="214" t="str">
        <f t="shared" si="85"/>
        <v/>
      </c>
      <c r="G414" s="214" t="str">
        <f t="shared" si="86"/>
        <v/>
      </c>
      <c r="H414" s="214" t="str">
        <f t="shared" si="87"/>
        <v/>
      </c>
      <c r="I414" s="13"/>
      <c r="J414" s="11" t="str">
        <f t="shared" si="88"/>
        <v/>
      </c>
      <c r="K414" s="11" t="str">
        <f t="shared" si="89"/>
        <v/>
      </c>
      <c r="L414" s="2" t="str">
        <f t="shared" si="90"/>
        <v/>
      </c>
      <c r="M414" s="2" t="str">
        <f t="shared" si="81"/>
        <v/>
      </c>
      <c r="N414" s="92"/>
      <c r="O414" s="2" t="str">
        <f t="shared" si="82"/>
        <v/>
      </c>
      <c r="P414" s="31">
        <f t="shared" si="83"/>
        <v>398</v>
      </c>
      <c r="Q414" s="31" t="str">
        <f t="shared" si="84"/>
        <v/>
      </c>
      <c r="R414" s="180"/>
      <c r="S414" s="181"/>
      <c r="T414" s="182"/>
      <c r="U414" s="183"/>
      <c r="V414" s="185"/>
    </row>
    <row r="415" spans="1:22" x14ac:dyDescent="0.2">
      <c r="A415" s="19" t="str">
        <f t="shared" si="78"/>
        <v/>
      </c>
      <c r="B415" s="20" t="str">
        <f t="shared" si="79"/>
        <v/>
      </c>
      <c r="C415" s="23" t="str">
        <f t="shared" si="80"/>
        <v/>
      </c>
      <c r="D415" s="22"/>
      <c r="E415" s="24"/>
      <c r="F415" s="214" t="str">
        <f t="shared" si="85"/>
        <v/>
      </c>
      <c r="G415" s="214" t="str">
        <f t="shared" si="86"/>
        <v/>
      </c>
      <c r="H415" s="214" t="str">
        <f t="shared" si="87"/>
        <v/>
      </c>
      <c r="I415" s="13"/>
      <c r="J415" s="11" t="str">
        <f t="shared" si="88"/>
        <v/>
      </c>
      <c r="K415" s="11" t="str">
        <f t="shared" si="89"/>
        <v/>
      </c>
      <c r="L415" s="2" t="str">
        <f t="shared" si="90"/>
        <v/>
      </c>
      <c r="M415" s="2" t="str">
        <f t="shared" si="81"/>
        <v/>
      </c>
      <c r="N415" s="92"/>
      <c r="O415" s="2" t="str">
        <f t="shared" si="82"/>
        <v/>
      </c>
      <c r="P415" s="31">
        <f t="shared" si="83"/>
        <v>399</v>
      </c>
      <c r="Q415" s="31" t="str">
        <f t="shared" si="84"/>
        <v/>
      </c>
      <c r="R415" s="180"/>
      <c r="S415" s="181"/>
      <c r="T415" s="182"/>
      <c r="U415" s="183"/>
      <c r="V415" s="185"/>
    </row>
    <row r="416" spans="1:22" x14ac:dyDescent="0.2">
      <c r="A416" s="19" t="str">
        <f t="shared" si="78"/>
        <v/>
      </c>
      <c r="B416" s="20" t="str">
        <f t="shared" si="79"/>
        <v/>
      </c>
      <c r="C416" s="23" t="str">
        <f t="shared" si="80"/>
        <v/>
      </c>
      <c r="D416" s="22"/>
      <c r="E416" s="24"/>
      <c r="F416" s="214" t="str">
        <f t="shared" si="85"/>
        <v/>
      </c>
      <c r="G416" s="214" t="str">
        <f t="shared" si="86"/>
        <v/>
      </c>
      <c r="H416" s="214" t="str">
        <f t="shared" si="87"/>
        <v/>
      </c>
      <c r="I416" s="13"/>
      <c r="J416" s="11" t="str">
        <f t="shared" si="88"/>
        <v/>
      </c>
      <c r="K416" s="11" t="str">
        <f t="shared" si="89"/>
        <v/>
      </c>
      <c r="L416" s="2" t="str">
        <f t="shared" si="90"/>
        <v/>
      </c>
      <c r="M416" s="2" t="str">
        <f t="shared" si="81"/>
        <v/>
      </c>
      <c r="N416" s="92"/>
      <c r="O416" s="2" t="str">
        <f t="shared" si="82"/>
        <v/>
      </c>
      <c r="P416" s="31">
        <f t="shared" si="83"/>
        <v>400</v>
      </c>
      <c r="Q416" s="31" t="str">
        <f t="shared" si="84"/>
        <v/>
      </c>
      <c r="R416" s="180"/>
      <c r="S416" s="181"/>
      <c r="T416" s="182"/>
      <c r="U416" s="183"/>
      <c r="V416" s="185"/>
    </row>
    <row r="417" spans="1:22" x14ac:dyDescent="0.2">
      <c r="A417" s="19" t="str">
        <f t="shared" si="78"/>
        <v/>
      </c>
      <c r="B417" s="20" t="str">
        <f t="shared" si="79"/>
        <v/>
      </c>
      <c r="C417" s="23" t="str">
        <f t="shared" si="80"/>
        <v/>
      </c>
      <c r="D417" s="22"/>
      <c r="E417" s="24"/>
      <c r="F417" s="214" t="str">
        <f t="shared" si="85"/>
        <v/>
      </c>
      <c r="G417" s="214" t="str">
        <f t="shared" si="86"/>
        <v/>
      </c>
      <c r="H417" s="214" t="str">
        <f t="shared" si="87"/>
        <v/>
      </c>
      <c r="I417" s="13"/>
      <c r="J417" s="11" t="str">
        <f t="shared" si="88"/>
        <v/>
      </c>
      <c r="K417" s="11" t="str">
        <f t="shared" si="89"/>
        <v/>
      </c>
      <c r="L417" s="2" t="str">
        <f t="shared" si="90"/>
        <v/>
      </c>
      <c r="M417" s="2" t="str">
        <f t="shared" si="81"/>
        <v/>
      </c>
      <c r="N417" s="92"/>
      <c r="O417" s="2" t="str">
        <f t="shared" si="82"/>
        <v/>
      </c>
      <c r="P417" s="31">
        <f t="shared" si="83"/>
        <v>401</v>
      </c>
      <c r="Q417" s="31" t="str">
        <f t="shared" si="84"/>
        <v/>
      </c>
      <c r="R417" s="180"/>
      <c r="S417" s="181"/>
      <c r="T417" s="182"/>
      <c r="U417" s="183"/>
      <c r="V417" s="185"/>
    </row>
    <row r="418" spans="1:22" x14ac:dyDescent="0.2">
      <c r="A418" s="19" t="str">
        <f t="shared" si="78"/>
        <v/>
      </c>
      <c r="B418" s="20" t="str">
        <f t="shared" si="79"/>
        <v/>
      </c>
      <c r="C418" s="23" t="str">
        <f t="shared" si="80"/>
        <v/>
      </c>
      <c r="D418" s="22"/>
      <c r="E418" s="24"/>
      <c r="F418" s="214" t="str">
        <f t="shared" si="85"/>
        <v/>
      </c>
      <c r="G418" s="214" t="str">
        <f t="shared" si="86"/>
        <v/>
      </c>
      <c r="H418" s="214" t="str">
        <f t="shared" si="87"/>
        <v/>
      </c>
      <c r="I418" s="13"/>
      <c r="J418" s="11" t="str">
        <f t="shared" si="88"/>
        <v/>
      </c>
      <c r="K418" s="11" t="str">
        <f t="shared" si="89"/>
        <v/>
      </c>
      <c r="L418" s="2" t="str">
        <f t="shared" si="90"/>
        <v/>
      </c>
      <c r="M418" s="2" t="str">
        <f t="shared" si="81"/>
        <v/>
      </c>
      <c r="N418" s="92"/>
      <c r="O418" s="2" t="str">
        <f t="shared" si="82"/>
        <v/>
      </c>
      <c r="P418" s="31">
        <f t="shared" si="83"/>
        <v>402</v>
      </c>
      <c r="Q418" s="31" t="str">
        <f t="shared" si="84"/>
        <v/>
      </c>
      <c r="R418" s="180"/>
      <c r="S418" s="181"/>
      <c r="T418" s="182"/>
      <c r="U418" s="183"/>
      <c r="V418" s="185"/>
    </row>
    <row r="419" spans="1:22" x14ac:dyDescent="0.2">
      <c r="A419" s="19" t="str">
        <f t="shared" si="78"/>
        <v/>
      </c>
      <c r="B419" s="20" t="str">
        <f t="shared" si="79"/>
        <v/>
      </c>
      <c r="C419" s="23" t="str">
        <f t="shared" si="80"/>
        <v/>
      </c>
      <c r="D419" s="22"/>
      <c r="E419" s="24"/>
      <c r="F419" s="214" t="str">
        <f t="shared" si="85"/>
        <v/>
      </c>
      <c r="G419" s="214" t="str">
        <f t="shared" si="86"/>
        <v/>
      </c>
      <c r="H419" s="214" t="str">
        <f t="shared" si="87"/>
        <v/>
      </c>
      <c r="I419" s="13"/>
      <c r="J419" s="11" t="str">
        <f t="shared" si="88"/>
        <v/>
      </c>
      <c r="K419" s="11" t="str">
        <f t="shared" si="89"/>
        <v/>
      </c>
      <c r="L419" s="2" t="str">
        <f t="shared" si="90"/>
        <v/>
      </c>
      <c r="M419" s="2" t="str">
        <f t="shared" si="81"/>
        <v/>
      </c>
      <c r="N419" s="92"/>
      <c r="O419" s="2" t="str">
        <f t="shared" si="82"/>
        <v/>
      </c>
      <c r="P419" s="31">
        <f t="shared" si="83"/>
        <v>403</v>
      </c>
      <c r="Q419" s="31" t="str">
        <f t="shared" si="84"/>
        <v/>
      </c>
      <c r="R419" s="180"/>
      <c r="S419" s="181"/>
      <c r="T419" s="182"/>
      <c r="U419" s="183"/>
      <c r="V419" s="185"/>
    </row>
    <row r="420" spans="1:22" x14ac:dyDescent="0.2">
      <c r="A420" s="19" t="str">
        <f t="shared" si="78"/>
        <v/>
      </c>
      <c r="B420" s="20" t="str">
        <f t="shared" si="79"/>
        <v/>
      </c>
      <c r="C420" s="23" t="str">
        <f t="shared" si="80"/>
        <v/>
      </c>
      <c r="D420" s="22"/>
      <c r="E420" s="24"/>
      <c r="F420" s="214" t="str">
        <f t="shared" si="85"/>
        <v/>
      </c>
      <c r="G420" s="214" t="str">
        <f t="shared" si="86"/>
        <v/>
      </c>
      <c r="H420" s="214" t="str">
        <f t="shared" si="87"/>
        <v/>
      </c>
      <c r="I420" s="13"/>
      <c r="J420" s="11" t="str">
        <f t="shared" si="88"/>
        <v/>
      </c>
      <c r="K420" s="11" t="str">
        <f t="shared" si="89"/>
        <v/>
      </c>
      <c r="L420" s="2" t="str">
        <f t="shared" si="90"/>
        <v/>
      </c>
      <c r="M420" s="2" t="str">
        <f t="shared" si="81"/>
        <v/>
      </c>
      <c r="N420" s="92"/>
      <c r="O420" s="2" t="str">
        <f t="shared" si="82"/>
        <v/>
      </c>
      <c r="P420" s="31">
        <f t="shared" si="83"/>
        <v>404</v>
      </c>
      <c r="Q420" s="31" t="str">
        <f t="shared" si="84"/>
        <v/>
      </c>
      <c r="R420" s="180"/>
      <c r="S420" s="181"/>
      <c r="T420" s="182"/>
      <c r="U420" s="183"/>
      <c r="V420" s="185"/>
    </row>
    <row r="421" spans="1:22" x14ac:dyDescent="0.2">
      <c r="A421" s="19" t="str">
        <f t="shared" si="78"/>
        <v/>
      </c>
      <c r="B421" s="20" t="str">
        <f t="shared" si="79"/>
        <v/>
      </c>
      <c r="C421" s="23" t="str">
        <f t="shared" si="80"/>
        <v/>
      </c>
      <c r="D421" s="22"/>
      <c r="E421" s="24"/>
      <c r="F421" s="214" t="str">
        <f t="shared" si="85"/>
        <v/>
      </c>
      <c r="G421" s="214" t="str">
        <f t="shared" si="86"/>
        <v/>
      </c>
      <c r="H421" s="214" t="str">
        <f t="shared" si="87"/>
        <v/>
      </c>
      <c r="I421" s="13"/>
      <c r="J421" s="11" t="str">
        <f t="shared" si="88"/>
        <v/>
      </c>
      <c r="K421" s="11" t="str">
        <f t="shared" si="89"/>
        <v/>
      </c>
      <c r="L421" s="2" t="str">
        <f t="shared" si="90"/>
        <v/>
      </c>
      <c r="M421" s="2" t="str">
        <f t="shared" si="81"/>
        <v/>
      </c>
      <c r="N421" s="92"/>
      <c r="O421" s="2" t="str">
        <f t="shared" si="82"/>
        <v/>
      </c>
      <c r="P421" s="31">
        <f t="shared" si="83"/>
        <v>405</v>
      </c>
      <c r="Q421" s="31" t="str">
        <f t="shared" si="84"/>
        <v/>
      </c>
      <c r="R421" s="180"/>
      <c r="S421" s="181"/>
      <c r="T421" s="182"/>
      <c r="U421" s="183"/>
      <c r="V421" s="185"/>
    </row>
    <row r="422" spans="1:22" x14ac:dyDescent="0.2">
      <c r="A422" s="19" t="str">
        <f t="shared" si="78"/>
        <v/>
      </c>
      <c r="B422" s="20" t="str">
        <f t="shared" si="79"/>
        <v/>
      </c>
      <c r="C422" s="23" t="str">
        <f t="shared" si="80"/>
        <v/>
      </c>
      <c r="D422" s="22"/>
      <c r="E422" s="24"/>
      <c r="F422" s="214" t="str">
        <f t="shared" si="85"/>
        <v/>
      </c>
      <c r="G422" s="214" t="str">
        <f t="shared" si="86"/>
        <v/>
      </c>
      <c r="H422" s="214" t="str">
        <f t="shared" si="87"/>
        <v/>
      </c>
      <c r="I422" s="13"/>
      <c r="J422" s="11" t="str">
        <f t="shared" si="88"/>
        <v/>
      </c>
      <c r="K422" s="11" t="str">
        <f t="shared" si="89"/>
        <v/>
      </c>
      <c r="L422" s="2" t="str">
        <f t="shared" si="90"/>
        <v/>
      </c>
      <c r="M422" s="2" t="str">
        <f t="shared" si="81"/>
        <v/>
      </c>
      <c r="N422" s="92"/>
      <c r="O422" s="2" t="str">
        <f t="shared" si="82"/>
        <v/>
      </c>
      <c r="P422" s="31">
        <f t="shared" si="83"/>
        <v>406</v>
      </c>
      <c r="Q422" s="31" t="str">
        <f t="shared" si="84"/>
        <v/>
      </c>
      <c r="R422" s="180"/>
      <c r="S422" s="181"/>
      <c r="T422" s="182"/>
      <c r="U422" s="183"/>
      <c r="V422" s="185"/>
    </row>
    <row r="423" spans="1:22" x14ac:dyDescent="0.2">
      <c r="A423" s="19" t="str">
        <f t="shared" si="78"/>
        <v/>
      </c>
      <c r="B423" s="20" t="str">
        <f t="shared" si="79"/>
        <v/>
      </c>
      <c r="C423" s="23" t="str">
        <f t="shared" si="80"/>
        <v/>
      </c>
      <c r="D423" s="22"/>
      <c r="E423" s="24"/>
      <c r="F423" s="214" t="str">
        <f t="shared" si="85"/>
        <v/>
      </c>
      <c r="G423" s="214" t="str">
        <f t="shared" si="86"/>
        <v/>
      </c>
      <c r="H423" s="214" t="str">
        <f t="shared" si="87"/>
        <v/>
      </c>
      <c r="I423" s="13"/>
      <c r="J423" s="11" t="str">
        <f t="shared" si="88"/>
        <v/>
      </c>
      <c r="K423" s="11" t="str">
        <f t="shared" si="89"/>
        <v/>
      </c>
      <c r="L423" s="2" t="str">
        <f t="shared" si="90"/>
        <v/>
      </c>
      <c r="M423" s="2" t="str">
        <f t="shared" si="81"/>
        <v/>
      </c>
      <c r="N423" s="92"/>
      <c r="O423" s="2" t="str">
        <f t="shared" si="82"/>
        <v/>
      </c>
      <c r="P423" s="31">
        <f t="shared" si="83"/>
        <v>407</v>
      </c>
      <c r="Q423" s="31" t="str">
        <f t="shared" si="84"/>
        <v/>
      </c>
      <c r="R423" s="180"/>
      <c r="S423" s="181"/>
      <c r="T423" s="182"/>
      <c r="U423" s="183"/>
      <c r="V423" s="185"/>
    </row>
    <row r="424" spans="1:22" x14ac:dyDescent="0.2">
      <c r="A424" s="19" t="str">
        <f t="shared" si="78"/>
        <v/>
      </c>
      <c r="B424" s="20" t="str">
        <f t="shared" si="79"/>
        <v/>
      </c>
      <c r="C424" s="23" t="str">
        <f t="shared" si="80"/>
        <v/>
      </c>
      <c r="D424" s="22"/>
      <c r="E424" s="24"/>
      <c r="F424" s="214" t="str">
        <f t="shared" si="85"/>
        <v/>
      </c>
      <c r="G424" s="214" t="str">
        <f t="shared" si="86"/>
        <v/>
      </c>
      <c r="H424" s="214" t="str">
        <f t="shared" si="87"/>
        <v/>
      </c>
      <c r="I424" s="13"/>
      <c r="J424" s="11" t="str">
        <f t="shared" si="88"/>
        <v/>
      </c>
      <c r="K424" s="11" t="str">
        <f t="shared" si="89"/>
        <v/>
      </c>
      <c r="L424" s="2" t="str">
        <f t="shared" si="90"/>
        <v/>
      </c>
      <c r="M424" s="2" t="str">
        <f t="shared" si="81"/>
        <v/>
      </c>
      <c r="N424" s="92"/>
      <c r="O424" s="2" t="str">
        <f t="shared" si="82"/>
        <v/>
      </c>
      <c r="P424" s="31">
        <f t="shared" si="83"/>
        <v>408</v>
      </c>
      <c r="Q424" s="31" t="str">
        <f t="shared" si="84"/>
        <v/>
      </c>
      <c r="R424" s="180"/>
      <c r="S424" s="181"/>
      <c r="T424" s="182"/>
      <c r="U424" s="183"/>
      <c r="V424" s="185"/>
    </row>
    <row r="425" spans="1:22" x14ac:dyDescent="0.2">
      <c r="A425" s="19" t="str">
        <f t="shared" si="78"/>
        <v/>
      </c>
      <c r="B425" s="20" t="str">
        <f t="shared" si="79"/>
        <v/>
      </c>
      <c r="C425" s="23" t="str">
        <f t="shared" si="80"/>
        <v/>
      </c>
      <c r="D425" s="22"/>
      <c r="E425" s="24"/>
      <c r="F425" s="214" t="str">
        <f t="shared" si="85"/>
        <v/>
      </c>
      <c r="G425" s="214" t="str">
        <f t="shared" si="86"/>
        <v/>
      </c>
      <c r="H425" s="214" t="str">
        <f t="shared" si="87"/>
        <v/>
      </c>
      <c r="I425" s="13"/>
      <c r="J425" s="11" t="str">
        <f t="shared" si="88"/>
        <v/>
      </c>
      <c r="K425" s="11" t="str">
        <f t="shared" si="89"/>
        <v/>
      </c>
      <c r="L425" s="2" t="str">
        <f t="shared" si="90"/>
        <v/>
      </c>
      <c r="M425" s="2" t="str">
        <f t="shared" si="81"/>
        <v/>
      </c>
      <c r="N425" s="92"/>
      <c r="O425" s="2" t="str">
        <f t="shared" si="82"/>
        <v/>
      </c>
      <c r="P425" s="31">
        <f t="shared" si="83"/>
        <v>409</v>
      </c>
      <c r="Q425" s="31" t="str">
        <f t="shared" si="84"/>
        <v/>
      </c>
      <c r="R425" s="180"/>
      <c r="S425" s="181"/>
      <c r="T425" s="182"/>
      <c r="U425" s="183"/>
      <c r="V425" s="185"/>
    </row>
    <row r="426" spans="1:22" x14ac:dyDescent="0.2">
      <c r="A426" s="19" t="str">
        <f t="shared" si="78"/>
        <v/>
      </c>
      <c r="B426" s="20" t="str">
        <f t="shared" si="79"/>
        <v/>
      </c>
      <c r="C426" s="23" t="str">
        <f t="shared" si="80"/>
        <v/>
      </c>
      <c r="D426" s="22"/>
      <c r="E426" s="24"/>
      <c r="F426" s="214" t="str">
        <f t="shared" si="85"/>
        <v/>
      </c>
      <c r="G426" s="214" t="str">
        <f t="shared" si="86"/>
        <v/>
      </c>
      <c r="H426" s="214" t="str">
        <f t="shared" si="87"/>
        <v/>
      </c>
      <c r="I426" s="13"/>
      <c r="J426" s="11" t="str">
        <f t="shared" si="88"/>
        <v/>
      </c>
      <c r="K426" s="11" t="str">
        <f t="shared" si="89"/>
        <v/>
      </c>
      <c r="L426" s="2" t="str">
        <f t="shared" si="90"/>
        <v/>
      </c>
      <c r="M426" s="2" t="str">
        <f t="shared" si="81"/>
        <v/>
      </c>
      <c r="N426" s="92"/>
      <c r="O426" s="2" t="str">
        <f t="shared" si="82"/>
        <v/>
      </c>
      <c r="P426" s="31">
        <f t="shared" si="83"/>
        <v>410</v>
      </c>
      <c r="Q426" s="31" t="str">
        <f t="shared" si="84"/>
        <v/>
      </c>
      <c r="R426" s="180"/>
      <c r="S426" s="181"/>
      <c r="T426" s="182"/>
      <c r="U426" s="183"/>
      <c r="V426" s="185"/>
    </row>
    <row r="427" spans="1:22" x14ac:dyDescent="0.2">
      <c r="A427" s="19" t="str">
        <f t="shared" si="78"/>
        <v/>
      </c>
      <c r="B427" s="20" t="str">
        <f t="shared" si="79"/>
        <v/>
      </c>
      <c r="C427" s="23" t="str">
        <f t="shared" si="80"/>
        <v/>
      </c>
      <c r="D427" s="22"/>
      <c r="E427" s="24"/>
      <c r="F427" s="214" t="str">
        <f t="shared" si="85"/>
        <v/>
      </c>
      <c r="G427" s="214" t="str">
        <f t="shared" si="86"/>
        <v/>
      </c>
      <c r="H427" s="214" t="str">
        <f t="shared" si="87"/>
        <v/>
      </c>
      <c r="I427" s="13"/>
      <c r="J427" s="11" t="str">
        <f t="shared" si="88"/>
        <v/>
      </c>
      <c r="K427" s="11" t="str">
        <f t="shared" si="89"/>
        <v/>
      </c>
      <c r="L427" s="2" t="str">
        <f t="shared" si="90"/>
        <v/>
      </c>
      <c r="M427" s="2" t="str">
        <f t="shared" si="81"/>
        <v/>
      </c>
      <c r="N427" s="92"/>
      <c r="O427" s="2" t="str">
        <f t="shared" si="82"/>
        <v/>
      </c>
      <c r="P427" s="31">
        <f t="shared" si="83"/>
        <v>411</v>
      </c>
      <c r="Q427" s="31" t="str">
        <f t="shared" si="84"/>
        <v/>
      </c>
      <c r="R427" s="180"/>
      <c r="S427" s="181"/>
      <c r="T427" s="182"/>
      <c r="U427" s="183"/>
      <c r="V427" s="185"/>
    </row>
    <row r="428" spans="1:22" x14ac:dyDescent="0.2">
      <c r="A428" s="19" t="str">
        <f t="shared" si="78"/>
        <v/>
      </c>
      <c r="B428" s="20" t="str">
        <f t="shared" si="79"/>
        <v/>
      </c>
      <c r="C428" s="23" t="str">
        <f t="shared" si="80"/>
        <v/>
      </c>
      <c r="D428" s="22"/>
      <c r="E428" s="24"/>
      <c r="F428" s="214" t="str">
        <f t="shared" si="85"/>
        <v/>
      </c>
      <c r="G428" s="214" t="str">
        <f t="shared" si="86"/>
        <v/>
      </c>
      <c r="H428" s="214" t="str">
        <f t="shared" si="87"/>
        <v/>
      </c>
      <c r="I428" s="13"/>
      <c r="J428" s="11" t="str">
        <f t="shared" si="88"/>
        <v/>
      </c>
      <c r="K428" s="11" t="str">
        <f t="shared" si="89"/>
        <v/>
      </c>
      <c r="L428" s="2" t="str">
        <f t="shared" si="90"/>
        <v/>
      </c>
      <c r="M428" s="2" t="str">
        <f t="shared" si="81"/>
        <v/>
      </c>
      <c r="N428" s="92"/>
      <c r="O428" s="2" t="str">
        <f t="shared" si="82"/>
        <v/>
      </c>
      <c r="P428" s="31">
        <f t="shared" si="83"/>
        <v>412</v>
      </c>
      <c r="Q428" s="31" t="str">
        <f t="shared" si="84"/>
        <v/>
      </c>
      <c r="R428" s="180"/>
      <c r="S428" s="181"/>
      <c r="T428" s="182"/>
      <c r="U428" s="183"/>
      <c r="V428" s="185"/>
    </row>
    <row r="429" spans="1:22" x14ac:dyDescent="0.2">
      <c r="A429" s="19" t="str">
        <f t="shared" si="78"/>
        <v/>
      </c>
      <c r="B429" s="20" t="str">
        <f t="shared" si="79"/>
        <v/>
      </c>
      <c r="C429" s="23" t="str">
        <f t="shared" si="80"/>
        <v/>
      </c>
      <c r="D429" s="22"/>
      <c r="E429" s="24"/>
      <c r="F429" s="214" t="str">
        <f t="shared" si="85"/>
        <v/>
      </c>
      <c r="G429" s="214" t="str">
        <f t="shared" si="86"/>
        <v/>
      </c>
      <c r="H429" s="214" t="str">
        <f t="shared" si="87"/>
        <v/>
      </c>
      <c r="I429" s="13"/>
      <c r="J429" s="11" t="str">
        <f t="shared" si="88"/>
        <v/>
      </c>
      <c r="K429" s="11" t="str">
        <f t="shared" si="89"/>
        <v/>
      </c>
      <c r="L429" s="2" t="str">
        <f t="shared" si="90"/>
        <v/>
      </c>
      <c r="M429" s="2" t="str">
        <f t="shared" si="81"/>
        <v/>
      </c>
      <c r="N429" s="92"/>
      <c r="O429" s="2" t="str">
        <f t="shared" si="82"/>
        <v/>
      </c>
      <c r="P429" s="31">
        <f t="shared" si="83"/>
        <v>413</v>
      </c>
      <c r="Q429" s="31" t="str">
        <f t="shared" si="84"/>
        <v/>
      </c>
      <c r="R429" s="180"/>
      <c r="S429" s="181"/>
      <c r="T429" s="182"/>
      <c r="U429" s="183"/>
      <c r="V429" s="185"/>
    </row>
    <row r="430" spans="1:22" x14ac:dyDescent="0.2">
      <c r="A430" s="19" t="str">
        <f t="shared" si="78"/>
        <v/>
      </c>
      <c r="B430" s="20" t="str">
        <f t="shared" si="79"/>
        <v/>
      </c>
      <c r="C430" s="23" t="str">
        <f t="shared" si="80"/>
        <v/>
      </c>
      <c r="D430" s="22"/>
      <c r="E430" s="24"/>
      <c r="F430" s="214" t="str">
        <f t="shared" si="85"/>
        <v/>
      </c>
      <c r="G430" s="214" t="str">
        <f t="shared" si="86"/>
        <v/>
      </c>
      <c r="H430" s="214" t="str">
        <f t="shared" si="87"/>
        <v/>
      </c>
      <c r="I430" s="13"/>
      <c r="J430" s="11" t="str">
        <f t="shared" si="88"/>
        <v/>
      </c>
      <c r="K430" s="11" t="str">
        <f t="shared" si="89"/>
        <v/>
      </c>
      <c r="L430" s="2" t="str">
        <f t="shared" si="90"/>
        <v/>
      </c>
      <c r="M430" s="2" t="str">
        <f t="shared" si="81"/>
        <v/>
      </c>
      <c r="N430" s="92"/>
      <c r="O430" s="2" t="str">
        <f t="shared" si="82"/>
        <v/>
      </c>
      <c r="P430" s="31">
        <f t="shared" si="83"/>
        <v>414</v>
      </c>
      <c r="Q430" s="31" t="str">
        <f t="shared" si="84"/>
        <v/>
      </c>
      <c r="R430" s="180"/>
      <c r="S430" s="181"/>
      <c r="T430" s="182"/>
      <c r="U430" s="183"/>
      <c r="V430" s="185"/>
    </row>
    <row r="431" spans="1:22" x14ac:dyDescent="0.2">
      <c r="A431" s="19" t="str">
        <f t="shared" si="78"/>
        <v/>
      </c>
      <c r="B431" s="20" t="str">
        <f t="shared" si="79"/>
        <v/>
      </c>
      <c r="C431" s="23" t="str">
        <f t="shared" si="80"/>
        <v/>
      </c>
      <c r="D431" s="22"/>
      <c r="E431" s="24"/>
      <c r="F431" s="214" t="str">
        <f t="shared" si="85"/>
        <v/>
      </c>
      <c r="G431" s="214" t="str">
        <f t="shared" si="86"/>
        <v/>
      </c>
      <c r="H431" s="214" t="str">
        <f t="shared" si="87"/>
        <v/>
      </c>
      <c r="I431" s="13"/>
      <c r="J431" s="11" t="str">
        <f t="shared" si="88"/>
        <v/>
      </c>
      <c r="K431" s="11" t="str">
        <f t="shared" si="89"/>
        <v/>
      </c>
      <c r="L431" s="2" t="str">
        <f t="shared" si="90"/>
        <v/>
      </c>
      <c r="M431" s="2" t="str">
        <f t="shared" si="81"/>
        <v/>
      </c>
      <c r="N431" s="92"/>
      <c r="O431" s="2" t="str">
        <f t="shared" si="82"/>
        <v/>
      </c>
      <c r="P431" s="31">
        <f t="shared" si="83"/>
        <v>415</v>
      </c>
      <c r="Q431" s="31" t="str">
        <f t="shared" si="84"/>
        <v/>
      </c>
      <c r="R431" s="180"/>
      <c r="S431" s="181"/>
      <c r="T431" s="182"/>
      <c r="U431" s="183"/>
      <c r="V431" s="185"/>
    </row>
    <row r="432" spans="1:22" x14ac:dyDescent="0.2">
      <c r="A432" s="19" t="str">
        <f t="shared" si="78"/>
        <v/>
      </c>
      <c r="B432" s="20" t="str">
        <f t="shared" si="79"/>
        <v/>
      </c>
      <c r="C432" s="23" t="str">
        <f t="shared" si="80"/>
        <v/>
      </c>
      <c r="D432" s="22"/>
      <c r="E432" s="24"/>
      <c r="F432" s="214" t="str">
        <f t="shared" si="85"/>
        <v/>
      </c>
      <c r="G432" s="214" t="str">
        <f t="shared" si="86"/>
        <v/>
      </c>
      <c r="H432" s="214" t="str">
        <f t="shared" si="87"/>
        <v/>
      </c>
      <c r="I432" s="13"/>
      <c r="J432" s="11" t="str">
        <f t="shared" si="88"/>
        <v/>
      </c>
      <c r="K432" s="11" t="str">
        <f t="shared" si="89"/>
        <v/>
      </c>
      <c r="L432" s="2" t="str">
        <f t="shared" si="90"/>
        <v/>
      </c>
      <c r="M432" s="2" t="str">
        <f t="shared" si="81"/>
        <v/>
      </c>
      <c r="N432" s="92"/>
      <c r="O432" s="2" t="str">
        <f t="shared" si="82"/>
        <v/>
      </c>
      <c r="P432" s="31">
        <f t="shared" si="83"/>
        <v>416</v>
      </c>
      <c r="Q432" s="31" t="str">
        <f t="shared" si="84"/>
        <v/>
      </c>
      <c r="R432" s="180"/>
      <c r="S432" s="181"/>
      <c r="T432" s="182"/>
      <c r="U432" s="183"/>
      <c r="V432" s="185"/>
    </row>
    <row r="433" spans="1:22" x14ac:dyDescent="0.2">
      <c r="A433" s="19" t="str">
        <f t="shared" si="78"/>
        <v/>
      </c>
      <c r="B433" s="20" t="str">
        <f t="shared" si="79"/>
        <v/>
      </c>
      <c r="C433" s="23" t="str">
        <f t="shared" si="80"/>
        <v/>
      </c>
      <c r="D433" s="22"/>
      <c r="E433" s="24"/>
      <c r="F433" s="214" t="str">
        <f t="shared" si="85"/>
        <v/>
      </c>
      <c r="G433" s="214" t="str">
        <f t="shared" si="86"/>
        <v/>
      </c>
      <c r="H433" s="214" t="str">
        <f t="shared" si="87"/>
        <v/>
      </c>
      <c r="I433" s="13"/>
      <c r="J433" s="11" t="str">
        <f t="shared" si="88"/>
        <v/>
      </c>
      <c r="K433" s="11" t="str">
        <f t="shared" si="89"/>
        <v/>
      </c>
      <c r="L433" s="2" t="str">
        <f t="shared" si="90"/>
        <v/>
      </c>
      <c r="M433" s="2" t="str">
        <f t="shared" si="81"/>
        <v/>
      </c>
      <c r="N433" s="92"/>
      <c r="O433" s="2" t="str">
        <f t="shared" si="82"/>
        <v/>
      </c>
      <c r="P433" s="31">
        <f t="shared" si="83"/>
        <v>417</v>
      </c>
      <c r="Q433" s="31" t="str">
        <f t="shared" si="84"/>
        <v/>
      </c>
      <c r="R433" s="180"/>
      <c r="S433" s="181"/>
      <c r="T433" s="182"/>
      <c r="U433" s="183"/>
      <c r="V433" s="185"/>
    </row>
    <row r="434" spans="1:22" x14ac:dyDescent="0.2">
      <c r="A434" s="19" t="str">
        <f t="shared" si="78"/>
        <v/>
      </c>
      <c r="B434" s="20" t="str">
        <f t="shared" si="79"/>
        <v/>
      </c>
      <c r="C434" s="23" t="str">
        <f t="shared" si="80"/>
        <v/>
      </c>
      <c r="D434" s="22"/>
      <c r="E434" s="24"/>
      <c r="F434" s="214" t="str">
        <f t="shared" si="85"/>
        <v/>
      </c>
      <c r="G434" s="214" t="str">
        <f t="shared" si="86"/>
        <v/>
      </c>
      <c r="H434" s="214" t="str">
        <f t="shared" si="87"/>
        <v/>
      </c>
      <c r="I434" s="13"/>
      <c r="J434" s="11" t="str">
        <f t="shared" si="88"/>
        <v/>
      </c>
      <c r="K434" s="11" t="str">
        <f t="shared" si="89"/>
        <v/>
      </c>
      <c r="L434" s="2" t="str">
        <f t="shared" si="90"/>
        <v/>
      </c>
      <c r="M434" s="2" t="str">
        <f t="shared" si="81"/>
        <v/>
      </c>
      <c r="N434" s="92"/>
      <c r="O434" s="2" t="str">
        <f t="shared" si="82"/>
        <v/>
      </c>
      <c r="P434" s="31">
        <f t="shared" si="83"/>
        <v>418</v>
      </c>
      <c r="Q434" s="31" t="str">
        <f t="shared" si="84"/>
        <v/>
      </c>
      <c r="R434" s="180"/>
      <c r="S434" s="181"/>
      <c r="T434" s="182"/>
      <c r="U434" s="183"/>
      <c r="V434" s="185"/>
    </row>
    <row r="435" spans="1:22" x14ac:dyDescent="0.2">
      <c r="A435" s="19" t="str">
        <f t="shared" si="78"/>
        <v/>
      </c>
      <c r="B435" s="20" t="str">
        <f t="shared" si="79"/>
        <v/>
      </c>
      <c r="C435" s="23" t="str">
        <f t="shared" si="80"/>
        <v/>
      </c>
      <c r="D435" s="22"/>
      <c r="E435" s="24"/>
      <c r="F435" s="214" t="str">
        <f t="shared" si="85"/>
        <v/>
      </c>
      <c r="G435" s="214" t="str">
        <f t="shared" si="86"/>
        <v/>
      </c>
      <c r="H435" s="214" t="str">
        <f t="shared" si="87"/>
        <v/>
      </c>
      <c r="I435" s="13"/>
      <c r="J435" s="11" t="str">
        <f t="shared" si="88"/>
        <v/>
      </c>
      <c r="K435" s="11" t="str">
        <f t="shared" si="89"/>
        <v/>
      </c>
      <c r="L435" s="2" t="str">
        <f t="shared" si="90"/>
        <v/>
      </c>
      <c r="M435" s="2" t="str">
        <f t="shared" si="81"/>
        <v/>
      </c>
      <c r="N435" s="92"/>
      <c r="O435" s="2" t="str">
        <f t="shared" si="82"/>
        <v/>
      </c>
      <c r="P435" s="31">
        <f t="shared" si="83"/>
        <v>419</v>
      </c>
      <c r="Q435" s="31" t="str">
        <f t="shared" si="84"/>
        <v/>
      </c>
      <c r="R435" s="180"/>
      <c r="S435" s="181"/>
      <c r="T435" s="182"/>
      <c r="U435" s="183"/>
      <c r="V435" s="185"/>
    </row>
    <row r="436" spans="1:22" x14ac:dyDescent="0.2">
      <c r="A436" s="19" t="str">
        <f t="shared" si="78"/>
        <v/>
      </c>
      <c r="B436" s="20" t="str">
        <f t="shared" si="79"/>
        <v/>
      </c>
      <c r="C436" s="23" t="str">
        <f t="shared" si="80"/>
        <v/>
      </c>
      <c r="D436" s="22"/>
      <c r="E436" s="24"/>
      <c r="F436" s="214" t="str">
        <f t="shared" si="85"/>
        <v/>
      </c>
      <c r="G436" s="214" t="str">
        <f t="shared" si="86"/>
        <v/>
      </c>
      <c r="H436" s="214" t="str">
        <f t="shared" si="87"/>
        <v/>
      </c>
      <c r="I436" s="13"/>
      <c r="J436" s="11" t="str">
        <f t="shared" si="88"/>
        <v/>
      </c>
      <c r="K436" s="11" t="str">
        <f t="shared" si="89"/>
        <v/>
      </c>
      <c r="L436" s="2" t="str">
        <f t="shared" si="90"/>
        <v/>
      </c>
      <c r="M436" s="2" t="str">
        <f t="shared" si="81"/>
        <v/>
      </c>
      <c r="N436" s="92"/>
      <c r="O436" s="2" t="str">
        <f t="shared" si="82"/>
        <v/>
      </c>
      <c r="P436" s="31">
        <f t="shared" si="83"/>
        <v>420</v>
      </c>
      <c r="Q436" s="31" t="str">
        <f t="shared" si="84"/>
        <v/>
      </c>
      <c r="R436" s="180"/>
      <c r="S436" s="181"/>
      <c r="T436" s="182"/>
      <c r="U436" s="183"/>
      <c r="V436" s="185"/>
    </row>
    <row r="437" spans="1:22" x14ac:dyDescent="0.2">
      <c r="A437" s="19" t="str">
        <f t="shared" si="78"/>
        <v/>
      </c>
      <c r="B437" s="20" t="str">
        <f t="shared" si="79"/>
        <v/>
      </c>
      <c r="C437" s="23" t="str">
        <f t="shared" si="80"/>
        <v/>
      </c>
      <c r="D437" s="22"/>
      <c r="E437" s="24"/>
      <c r="F437" s="214" t="str">
        <f t="shared" si="85"/>
        <v/>
      </c>
      <c r="G437" s="214" t="str">
        <f t="shared" si="86"/>
        <v/>
      </c>
      <c r="H437" s="214" t="str">
        <f t="shared" si="87"/>
        <v/>
      </c>
      <c r="I437" s="13"/>
      <c r="J437" s="11" t="str">
        <f t="shared" si="88"/>
        <v/>
      </c>
      <c r="K437" s="11" t="str">
        <f t="shared" si="89"/>
        <v/>
      </c>
      <c r="L437" s="2" t="str">
        <f t="shared" si="90"/>
        <v/>
      </c>
      <c r="M437" s="2" t="str">
        <f t="shared" si="81"/>
        <v/>
      </c>
      <c r="N437" s="92"/>
      <c r="O437" s="2" t="str">
        <f t="shared" si="82"/>
        <v/>
      </c>
      <c r="P437" s="31">
        <f t="shared" si="83"/>
        <v>421</v>
      </c>
      <c r="Q437" s="31" t="str">
        <f t="shared" si="84"/>
        <v/>
      </c>
      <c r="R437" s="180"/>
      <c r="S437" s="181"/>
      <c r="T437" s="182"/>
      <c r="U437" s="183"/>
      <c r="V437" s="185"/>
    </row>
    <row r="438" spans="1:22" x14ac:dyDescent="0.2">
      <c r="A438" s="19" t="str">
        <f t="shared" si="78"/>
        <v/>
      </c>
      <c r="B438" s="20" t="str">
        <f t="shared" si="79"/>
        <v/>
      </c>
      <c r="C438" s="23" t="str">
        <f t="shared" si="80"/>
        <v/>
      </c>
      <c r="D438" s="22"/>
      <c r="E438" s="24"/>
      <c r="F438" s="214" t="str">
        <f t="shared" si="85"/>
        <v/>
      </c>
      <c r="G438" s="214" t="str">
        <f t="shared" si="86"/>
        <v/>
      </c>
      <c r="H438" s="214" t="str">
        <f t="shared" si="87"/>
        <v/>
      </c>
      <c r="I438" s="13"/>
      <c r="J438" s="11" t="str">
        <f t="shared" si="88"/>
        <v/>
      </c>
      <c r="K438" s="11" t="str">
        <f t="shared" si="89"/>
        <v/>
      </c>
      <c r="L438" s="2" t="str">
        <f t="shared" si="90"/>
        <v/>
      </c>
      <c r="M438" s="2" t="str">
        <f t="shared" si="81"/>
        <v/>
      </c>
      <c r="N438" s="92"/>
      <c r="O438" s="2" t="str">
        <f t="shared" si="82"/>
        <v/>
      </c>
      <c r="P438" s="31">
        <f t="shared" si="83"/>
        <v>422</v>
      </c>
      <c r="Q438" s="31" t="str">
        <f t="shared" si="84"/>
        <v/>
      </c>
      <c r="R438" s="180"/>
      <c r="S438" s="181"/>
      <c r="T438" s="182"/>
      <c r="U438" s="183"/>
      <c r="V438" s="185"/>
    </row>
    <row r="439" spans="1:22" x14ac:dyDescent="0.2">
      <c r="A439" s="19" t="str">
        <f t="shared" si="78"/>
        <v/>
      </c>
      <c r="B439" s="20" t="str">
        <f t="shared" si="79"/>
        <v/>
      </c>
      <c r="C439" s="23" t="str">
        <f t="shared" si="80"/>
        <v/>
      </c>
      <c r="D439" s="22"/>
      <c r="E439" s="24"/>
      <c r="F439" s="214" t="str">
        <f t="shared" si="85"/>
        <v/>
      </c>
      <c r="G439" s="214" t="str">
        <f t="shared" si="86"/>
        <v/>
      </c>
      <c r="H439" s="214" t="str">
        <f t="shared" si="87"/>
        <v/>
      </c>
      <c r="I439" s="13"/>
      <c r="J439" s="11" t="str">
        <f t="shared" si="88"/>
        <v/>
      </c>
      <c r="K439" s="11" t="str">
        <f t="shared" si="89"/>
        <v/>
      </c>
      <c r="L439" s="2" t="str">
        <f t="shared" si="90"/>
        <v/>
      </c>
      <c r="M439" s="2" t="str">
        <f t="shared" si="81"/>
        <v/>
      </c>
      <c r="N439" s="92"/>
      <c r="O439" s="2" t="str">
        <f t="shared" si="82"/>
        <v/>
      </c>
      <c r="P439" s="31">
        <f t="shared" si="83"/>
        <v>423</v>
      </c>
      <c r="Q439" s="31" t="str">
        <f t="shared" si="84"/>
        <v/>
      </c>
      <c r="R439" s="180"/>
      <c r="S439" s="181"/>
      <c r="T439" s="182"/>
      <c r="U439" s="183"/>
      <c r="V439" s="185"/>
    </row>
    <row r="440" spans="1:22" x14ac:dyDescent="0.2">
      <c r="A440" s="19" t="str">
        <f t="shared" si="78"/>
        <v/>
      </c>
      <c r="B440" s="20" t="str">
        <f t="shared" si="79"/>
        <v/>
      </c>
      <c r="C440" s="23" t="str">
        <f t="shared" si="80"/>
        <v/>
      </c>
      <c r="D440" s="22"/>
      <c r="E440" s="24"/>
      <c r="F440" s="214" t="str">
        <f t="shared" si="85"/>
        <v/>
      </c>
      <c r="G440" s="214" t="str">
        <f t="shared" si="86"/>
        <v/>
      </c>
      <c r="H440" s="214" t="str">
        <f t="shared" si="87"/>
        <v/>
      </c>
      <c r="I440" s="13"/>
      <c r="J440" s="11" t="str">
        <f t="shared" si="88"/>
        <v/>
      </c>
      <c r="K440" s="11" t="str">
        <f t="shared" si="89"/>
        <v/>
      </c>
      <c r="L440" s="2" t="str">
        <f t="shared" si="90"/>
        <v/>
      </c>
      <c r="M440" s="2" t="str">
        <f t="shared" si="81"/>
        <v/>
      </c>
      <c r="N440" s="92"/>
      <c r="O440" s="2" t="str">
        <f t="shared" si="82"/>
        <v/>
      </c>
      <c r="P440" s="31">
        <f t="shared" si="83"/>
        <v>424</v>
      </c>
      <c r="Q440" s="31" t="str">
        <f t="shared" si="84"/>
        <v/>
      </c>
      <c r="R440" s="180"/>
      <c r="S440" s="181"/>
      <c r="T440" s="182"/>
      <c r="U440" s="183"/>
      <c r="V440" s="185"/>
    </row>
    <row r="441" spans="1:22" x14ac:dyDescent="0.2">
      <c r="A441" s="19" t="str">
        <f t="shared" si="78"/>
        <v/>
      </c>
      <c r="B441" s="20" t="str">
        <f t="shared" si="79"/>
        <v/>
      </c>
      <c r="C441" s="23" t="str">
        <f t="shared" si="80"/>
        <v/>
      </c>
      <c r="D441" s="22"/>
      <c r="E441" s="24"/>
      <c r="F441" s="214" t="str">
        <f t="shared" si="85"/>
        <v/>
      </c>
      <c r="G441" s="214" t="str">
        <f t="shared" si="86"/>
        <v/>
      </c>
      <c r="H441" s="214" t="str">
        <f t="shared" si="87"/>
        <v/>
      </c>
      <c r="I441" s="13"/>
      <c r="J441" s="11" t="str">
        <f t="shared" si="88"/>
        <v/>
      </c>
      <c r="K441" s="11" t="str">
        <f t="shared" si="89"/>
        <v/>
      </c>
      <c r="L441" s="2" t="str">
        <f t="shared" si="90"/>
        <v/>
      </c>
      <c r="M441" s="2" t="str">
        <f t="shared" si="81"/>
        <v/>
      </c>
      <c r="N441" s="92"/>
      <c r="O441" s="2" t="str">
        <f t="shared" si="82"/>
        <v/>
      </c>
      <c r="P441" s="31">
        <f t="shared" si="83"/>
        <v>425</v>
      </c>
      <c r="Q441" s="31" t="str">
        <f t="shared" si="84"/>
        <v/>
      </c>
      <c r="R441" s="180"/>
      <c r="S441" s="181"/>
      <c r="T441" s="182"/>
      <c r="U441" s="183"/>
      <c r="V441" s="185"/>
    </row>
    <row r="442" spans="1:22" x14ac:dyDescent="0.2">
      <c r="A442" s="19" t="str">
        <f t="shared" si="78"/>
        <v/>
      </c>
      <c r="B442" s="20" t="str">
        <f t="shared" si="79"/>
        <v/>
      </c>
      <c r="C442" s="23" t="str">
        <f t="shared" si="80"/>
        <v/>
      </c>
      <c r="D442" s="22"/>
      <c r="E442" s="24"/>
      <c r="F442" s="214" t="str">
        <f t="shared" si="85"/>
        <v/>
      </c>
      <c r="G442" s="214" t="str">
        <f t="shared" si="86"/>
        <v/>
      </c>
      <c r="H442" s="214" t="str">
        <f t="shared" si="87"/>
        <v/>
      </c>
      <c r="I442" s="13"/>
      <c r="J442" s="11" t="str">
        <f t="shared" si="88"/>
        <v/>
      </c>
      <c r="K442" s="11" t="str">
        <f t="shared" si="89"/>
        <v/>
      </c>
      <c r="L442" s="2" t="str">
        <f t="shared" si="90"/>
        <v/>
      </c>
      <c r="M442" s="2" t="str">
        <f t="shared" si="81"/>
        <v/>
      </c>
      <c r="N442" s="92"/>
      <c r="O442" s="2" t="str">
        <f t="shared" si="82"/>
        <v/>
      </c>
      <c r="P442" s="31">
        <f t="shared" si="83"/>
        <v>426</v>
      </c>
      <c r="Q442" s="31" t="str">
        <f t="shared" si="84"/>
        <v/>
      </c>
      <c r="R442" s="180"/>
      <c r="S442" s="181"/>
      <c r="T442" s="182"/>
      <c r="U442" s="183"/>
      <c r="V442" s="185"/>
    </row>
    <row r="443" spans="1:22" x14ac:dyDescent="0.2">
      <c r="A443" s="19" t="str">
        <f t="shared" si="78"/>
        <v/>
      </c>
      <c r="B443" s="20" t="str">
        <f t="shared" si="79"/>
        <v/>
      </c>
      <c r="C443" s="23" t="str">
        <f t="shared" si="80"/>
        <v/>
      </c>
      <c r="D443" s="22"/>
      <c r="E443" s="24"/>
      <c r="F443" s="214" t="str">
        <f t="shared" si="85"/>
        <v/>
      </c>
      <c r="G443" s="214" t="str">
        <f t="shared" si="86"/>
        <v/>
      </c>
      <c r="H443" s="214" t="str">
        <f t="shared" si="87"/>
        <v/>
      </c>
      <c r="I443" s="13"/>
      <c r="J443" s="11" t="str">
        <f t="shared" si="88"/>
        <v/>
      </c>
      <c r="K443" s="11" t="str">
        <f t="shared" si="89"/>
        <v/>
      </c>
      <c r="L443" s="2" t="str">
        <f t="shared" si="90"/>
        <v/>
      </c>
      <c r="M443" s="2" t="str">
        <f t="shared" si="81"/>
        <v/>
      </c>
      <c r="N443" s="92"/>
      <c r="O443" s="2" t="str">
        <f t="shared" si="82"/>
        <v/>
      </c>
      <c r="P443" s="31">
        <f t="shared" si="83"/>
        <v>427</v>
      </c>
      <c r="Q443" s="31" t="str">
        <f t="shared" si="84"/>
        <v/>
      </c>
      <c r="R443" s="180"/>
      <c r="S443" s="181"/>
      <c r="T443" s="182"/>
      <c r="U443" s="183"/>
      <c r="V443" s="185"/>
    </row>
    <row r="444" spans="1:22" x14ac:dyDescent="0.2">
      <c r="A444" s="19" t="str">
        <f t="shared" si="78"/>
        <v/>
      </c>
      <c r="B444" s="20" t="str">
        <f t="shared" si="79"/>
        <v/>
      </c>
      <c r="C444" s="23" t="str">
        <f t="shared" si="80"/>
        <v/>
      </c>
      <c r="D444" s="22"/>
      <c r="E444" s="24"/>
      <c r="F444" s="214" t="str">
        <f t="shared" si="85"/>
        <v/>
      </c>
      <c r="G444" s="214" t="str">
        <f t="shared" si="86"/>
        <v/>
      </c>
      <c r="H444" s="214" t="str">
        <f t="shared" si="87"/>
        <v/>
      </c>
      <c r="I444" s="13"/>
      <c r="J444" s="11" t="str">
        <f t="shared" si="88"/>
        <v/>
      </c>
      <c r="K444" s="11" t="str">
        <f t="shared" si="89"/>
        <v/>
      </c>
      <c r="L444" s="2" t="str">
        <f t="shared" si="90"/>
        <v/>
      </c>
      <c r="M444" s="2" t="str">
        <f t="shared" si="81"/>
        <v/>
      </c>
      <c r="N444" s="92"/>
      <c r="O444" s="2" t="str">
        <f t="shared" si="82"/>
        <v/>
      </c>
      <c r="P444" s="31">
        <f t="shared" si="83"/>
        <v>428</v>
      </c>
      <c r="Q444" s="31" t="str">
        <f t="shared" si="84"/>
        <v/>
      </c>
      <c r="R444" s="180"/>
      <c r="S444" s="181"/>
      <c r="T444" s="182"/>
      <c r="U444" s="183"/>
      <c r="V444" s="185"/>
    </row>
    <row r="445" spans="1:22" x14ac:dyDescent="0.2">
      <c r="A445" s="19" t="str">
        <f t="shared" si="78"/>
        <v/>
      </c>
      <c r="B445" s="20" t="str">
        <f t="shared" si="79"/>
        <v/>
      </c>
      <c r="C445" s="23" t="str">
        <f t="shared" si="80"/>
        <v/>
      </c>
      <c r="D445" s="22"/>
      <c r="E445" s="24"/>
      <c r="F445" s="214" t="str">
        <f t="shared" si="85"/>
        <v/>
      </c>
      <c r="G445" s="214" t="str">
        <f t="shared" si="86"/>
        <v/>
      </c>
      <c r="H445" s="214" t="str">
        <f t="shared" si="87"/>
        <v/>
      </c>
      <c r="I445" s="13"/>
      <c r="J445" s="11" t="str">
        <f t="shared" si="88"/>
        <v/>
      </c>
      <c r="K445" s="11" t="str">
        <f t="shared" si="89"/>
        <v/>
      </c>
      <c r="L445" s="2" t="str">
        <f t="shared" si="90"/>
        <v/>
      </c>
      <c r="M445" s="2" t="str">
        <f t="shared" si="81"/>
        <v/>
      </c>
      <c r="N445" s="92"/>
      <c r="O445" s="2" t="str">
        <f t="shared" si="82"/>
        <v/>
      </c>
      <c r="P445" s="31">
        <f t="shared" si="83"/>
        <v>429</v>
      </c>
      <c r="Q445" s="31" t="str">
        <f t="shared" si="84"/>
        <v/>
      </c>
      <c r="R445" s="180"/>
      <c r="S445" s="181"/>
      <c r="T445" s="182"/>
      <c r="U445" s="183"/>
      <c r="V445" s="185"/>
    </row>
    <row r="446" spans="1:22" x14ac:dyDescent="0.2">
      <c r="A446" s="19" t="str">
        <f t="shared" si="78"/>
        <v/>
      </c>
      <c r="B446" s="20" t="str">
        <f t="shared" si="79"/>
        <v/>
      </c>
      <c r="C446" s="23" t="str">
        <f t="shared" si="80"/>
        <v/>
      </c>
      <c r="D446" s="22"/>
      <c r="E446" s="24"/>
      <c r="F446" s="214" t="str">
        <f t="shared" si="85"/>
        <v/>
      </c>
      <c r="G446" s="214" t="str">
        <f t="shared" si="86"/>
        <v/>
      </c>
      <c r="H446" s="214" t="str">
        <f t="shared" si="87"/>
        <v/>
      </c>
      <c r="I446" s="13"/>
      <c r="J446" s="11" t="str">
        <f t="shared" si="88"/>
        <v/>
      </c>
      <c r="K446" s="11" t="str">
        <f t="shared" si="89"/>
        <v/>
      </c>
      <c r="L446" s="2" t="str">
        <f t="shared" si="90"/>
        <v/>
      </c>
      <c r="M446" s="2" t="str">
        <f t="shared" si="81"/>
        <v/>
      </c>
      <c r="N446" s="92"/>
      <c r="O446" s="2" t="str">
        <f t="shared" si="82"/>
        <v/>
      </c>
      <c r="P446" s="31">
        <f t="shared" si="83"/>
        <v>430</v>
      </c>
      <c r="Q446" s="31" t="str">
        <f t="shared" si="84"/>
        <v/>
      </c>
      <c r="R446" s="180"/>
      <c r="S446" s="181"/>
      <c r="T446" s="182"/>
      <c r="U446" s="183"/>
      <c r="V446" s="185"/>
    </row>
    <row r="447" spans="1:22" x14ac:dyDescent="0.2">
      <c r="A447" s="19" t="str">
        <f t="shared" si="78"/>
        <v/>
      </c>
      <c r="B447" s="20" t="str">
        <f t="shared" si="79"/>
        <v/>
      </c>
      <c r="C447" s="23" t="str">
        <f t="shared" si="80"/>
        <v/>
      </c>
      <c r="D447" s="22"/>
      <c r="E447" s="24"/>
      <c r="F447" s="214" t="str">
        <f t="shared" si="85"/>
        <v/>
      </c>
      <c r="G447" s="214" t="str">
        <f t="shared" si="86"/>
        <v/>
      </c>
      <c r="H447" s="214" t="str">
        <f t="shared" si="87"/>
        <v/>
      </c>
      <c r="I447" s="13"/>
      <c r="J447" s="11" t="str">
        <f t="shared" si="88"/>
        <v/>
      </c>
      <c r="K447" s="11" t="str">
        <f t="shared" si="89"/>
        <v/>
      </c>
      <c r="L447" s="2" t="str">
        <f t="shared" si="90"/>
        <v/>
      </c>
      <c r="M447" s="2" t="str">
        <f t="shared" si="81"/>
        <v/>
      </c>
      <c r="N447" s="92"/>
      <c r="O447" s="2" t="str">
        <f t="shared" si="82"/>
        <v/>
      </c>
      <c r="P447" s="31">
        <f t="shared" si="83"/>
        <v>431</v>
      </c>
      <c r="Q447" s="31" t="str">
        <f t="shared" si="84"/>
        <v/>
      </c>
      <c r="R447" s="180"/>
      <c r="S447" s="181"/>
      <c r="T447" s="182"/>
      <c r="U447" s="183"/>
      <c r="V447" s="185"/>
    </row>
    <row r="448" spans="1:22" x14ac:dyDescent="0.2">
      <c r="A448" s="19" t="str">
        <f t="shared" si="78"/>
        <v/>
      </c>
      <c r="B448" s="20" t="str">
        <f t="shared" si="79"/>
        <v/>
      </c>
      <c r="C448" s="23" t="str">
        <f t="shared" si="80"/>
        <v/>
      </c>
      <c r="D448" s="22"/>
      <c r="E448" s="24"/>
      <c r="F448" s="214" t="str">
        <f t="shared" si="85"/>
        <v/>
      </c>
      <c r="G448" s="214" t="str">
        <f t="shared" si="86"/>
        <v/>
      </c>
      <c r="H448" s="214" t="str">
        <f t="shared" si="87"/>
        <v/>
      </c>
      <c r="I448" s="13"/>
      <c r="J448" s="11" t="str">
        <f t="shared" si="88"/>
        <v/>
      </c>
      <c r="K448" s="11" t="str">
        <f t="shared" si="89"/>
        <v/>
      </c>
      <c r="L448" s="2" t="str">
        <f t="shared" si="90"/>
        <v/>
      </c>
      <c r="M448" s="2" t="str">
        <f t="shared" si="81"/>
        <v/>
      </c>
      <c r="N448" s="92"/>
      <c r="O448" s="2" t="str">
        <f t="shared" si="82"/>
        <v/>
      </c>
      <c r="P448" s="31">
        <f t="shared" si="83"/>
        <v>432</v>
      </c>
      <c r="Q448" s="31" t="str">
        <f t="shared" si="84"/>
        <v/>
      </c>
      <c r="R448" s="180"/>
      <c r="S448" s="181"/>
      <c r="T448" s="182"/>
      <c r="U448" s="183"/>
      <c r="V448" s="185"/>
    </row>
    <row r="449" spans="1:22" x14ac:dyDescent="0.2">
      <c r="A449" s="19" t="str">
        <f t="shared" si="78"/>
        <v/>
      </c>
      <c r="B449" s="20" t="str">
        <f t="shared" si="79"/>
        <v/>
      </c>
      <c r="C449" s="23" t="str">
        <f t="shared" si="80"/>
        <v/>
      </c>
      <c r="D449" s="22"/>
      <c r="E449" s="24"/>
      <c r="F449" s="214" t="str">
        <f t="shared" si="85"/>
        <v/>
      </c>
      <c r="G449" s="214" t="str">
        <f t="shared" si="86"/>
        <v/>
      </c>
      <c r="H449" s="214" t="str">
        <f t="shared" si="87"/>
        <v/>
      </c>
      <c r="I449" s="13"/>
      <c r="J449" s="11" t="str">
        <f t="shared" si="88"/>
        <v/>
      </c>
      <c r="K449" s="11" t="str">
        <f t="shared" si="89"/>
        <v/>
      </c>
      <c r="L449" s="2" t="str">
        <f t="shared" si="90"/>
        <v/>
      </c>
      <c r="M449" s="2" t="str">
        <f t="shared" si="81"/>
        <v/>
      </c>
      <c r="N449" s="92"/>
      <c r="O449" s="2" t="str">
        <f t="shared" si="82"/>
        <v/>
      </c>
      <c r="P449" s="31">
        <f t="shared" si="83"/>
        <v>433</v>
      </c>
      <c r="Q449" s="31" t="str">
        <f t="shared" si="84"/>
        <v/>
      </c>
      <c r="R449" s="180"/>
      <c r="S449" s="181"/>
      <c r="T449" s="182"/>
      <c r="U449" s="183"/>
      <c r="V449" s="185"/>
    </row>
    <row r="450" spans="1:22" x14ac:dyDescent="0.2">
      <c r="A450" s="19" t="str">
        <f t="shared" si="78"/>
        <v/>
      </c>
      <c r="B450" s="20" t="str">
        <f t="shared" si="79"/>
        <v/>
      </c>
      <c r="C450" s="23" t="str">
        <f t="shared" si="80"/>
        <v/>
      </c>
      <c r="D450" s="22"/>
      <c r="E450" s="24"/>
      <c r="F450" s="214" t="str">
        <f t="shared" si="85"/>
        <v/>
      </c>
      <c r="G450" s="214" t="str">
        <f t="shared" si="86"/>
        <v/>
      </c>
      <c r="H450" s="214" t="str">
        <f t="shared" si="87"/>
        <v/>
      </c>
      <c r="I450" s="13"/>
      <c r="J450" s="11" t="str">
        <f t="shared" si="88"/>
        <v/>
      </c>
      <c r="K450" s="11" t="str">
        <f t="shared" si="89"/>
        <v/>
      </c>
      <c r="L450" s="2" t="str">
        <f t="shared" si="90"/>
        <v/>
      </c>
      <c r="M450" s="2" t="str">
        <f t="shared" si="81"/>
        <v/>
      </c>
      <c r="N450" s="92"/>
      <c r="O450" s="2" t="str">
        <f t="shared" si="82"/>
        <v/>
      </c>
      <c r="P450" s="31">
        <f t="shared" si="83"/>
        <v>434</v>
      </c>
      <c r="Q450" s="31" t="str">
        <f t="shared" si="84"/>
        <v/>
      </c>
      <c r="R450" s="180"/>
      <c r="S450" s="181"/>
      <c r="T450" s="182"/>
      <c r="U450" s="183"/>
      <c r="V450" s="185"/>
    </row>
    <row r="451" spans="1:22" x14ac:dyDescent="0.2">
      <c r="A451" s="19" t="str">
        <f t="shared" si="78"/>
        <v/>
      </c>
      <c r="B451" s="20" t="str">
        <f t="shared" si="79"/>
        <v/>
      </c>
      <c r="C451" s="23" t="str">
        <f t="shared" si="80"/>
        <v/>
      </c>
      <c r="D451" s="22"/>
      <c r="E451" s="24"/>
      <c r="F451" s="214" t="str">
        <f t="shared" si="85"/>
        <v/>
      </c>
      <c r="G451" s="214" t="str">
        <f t="shared" si="86"/>
        <v/>
      </c>
      <c r="H451" s="214" t="str">
        <f t="shared" si="87"/>
        <v/>
      </c>
      <c r="I451" s="13"/>
      <c r="J451" s="11" t="str">
        <f t="shared" si="88"/>
        <v/>
      </c>
      <c r="K451" s="11" t="str">
        <f t="shared" si="89"/>
        <v/>
      </c>
      <c r="L451" s="2" t="str">
        <f t="shared" si="90"/>
        <v/>
      </c>
      <c r="M451" s="2" t="str">
        <f t="shared" si="81"/>
        <v/>
      </c>
      <c r="N451" s="92"/>
      <c r="O451" s="2" t="str">
        <f t="shared" si="82"/>
        <v/>
      </c>
      <c r="P451" s="31">
        <f t="shared" si="83"/>
        <v>435</v>
      </c>
      <c r="Q451" s="31" t="str">
        <f t="shared" si="84"/>
        <v/>
      </c>
      <c r="R451" s="180"/>
      <c r="S451" s="181"/>
      <c r="T451" s="182"/>
      <c r="U451" s="183"/>
      <c r="V451" s="185"/>
    </row>
    <row r="452" spans="1:22" x14ac:dyDescent="0.2">
      <c r="A452" s="19" t="str">
        <f t="shared" si="78"/>
        <v/>
      </c>
      <c r="B452" s="20" t="str">
        <f t="shared" si="79"/>
        <v/>
      </c>
      <c r="C452" s="23" t="str">
        <f t="shared" si="80"/>
        <v/>
      </c>
      <c r="D452" s="22"/>
      <c r="E452" s="24"/>
      <c r="F452" s="214" t="str">
        <f t="shared" si="85"/>
        <v/>
      </c>
      <c r="G452" s="214" t="str">
        <f t="shared" si="86"/>
        <v/>
      </c>
      <c r="H452" s="214" t="str">
        <f t="shared" si="87"/>
        <v/>
      </c>
      <c r="I452" s="13"/>
      <c r="J452" s="11" t="str">
        <f t="shared" si="88"/>
        <v/>
      </c>
      <c r="K452" s="11" t="str">
        <f t="shared" si="89"/>
        <v/>
      </c>
      <c r="L452" s="2" t="str">
        <f t="shared" si="90"/>
        <v/>
      </c>
      <c r="M452" s="2" t="str">
        <f t="shared" si="81"/>
        <v/>
      </c>
      <c r="N452" s="92"/>
      <c r="O452" s="2" t="str">
        <f t="shared" si="82"/>
        <v/>
      </c>
      <c r="P452" s="31">
        <f t="shared" si="83"/>
        <v>436</v>
      </c>
      <c r="Q452" s="31" t="str">
        <f t="shared" si="84"/>
        <v/>
      </c>
      <c r="R452" s="180"/>
      <c r="S452" s="181"/>
      <c r="T452" s="182"/>
      <c r="U452" s="183"/>
      <c r="V452" s="185"/>
    </row>
    <row r="453" spans="1:22" x14ac:dyDescent="0.2">
      <c r="A453" s="19" t="str">
        <f t="shared" si="78"/>
        <v/>
      </c>
      <c r="B453" s="20" t="str">
        <f t="shared" si="79"/>
        <v/>
      </c>
      <c r="C453" s="23" t="str">
        <f t="shared" si="80"/>
        <v/>
      </c>
      <c r="D453" s="22"/>
      <c r="E453" s="24"/>
      <c r="F453" s="214" t="str">
        <f t="shared" si="85"/>
        <v/>
      </c>
      <c r="G453" s="214" t="str">
        <f t="shared" si="86"/>
        <v/>
      </c>
      <c r="H453" s="214" t="str">
        <f t="shared" si="87"/>
        <v/>
      </c>
      <c r="I453" s="13"/>
      <c r="J453" s="11" t="str">
        <f t="shared" si="88"/>
        <v/>
      </c>
      <c r="K453" s="11" t="str">
        <f t="shared" si="89"/>
        <v/>
      </c>
      <c r="L453" s="2" t="str">
        <f t="shared" si="90"/>
        <v/>
      </c>
      <c r="M453" s="2" t="str">
        <f t="shared" si="81"/>
        <v/>
      </c>
      <c r="N453" s="92"/>
      <c r="O453" s="2" t="str">
        <f t="shared" si="82"/>
        <v/>
      </c>
      <c r="P453" s="31">
        <f t="shared" si="83"/>
        <v>437</v>
      </c>
      <c r="Q453" s="31" t="str">
        <f t="shared" si="84"/>
        <v/>
      </c>
      <c r="R453" s="180"/>
      <c r="S453" s="181"/>
      <c r="T453" s="182"/>
      <c r="U453" s="183"/>
      <c r="V453" s="185"/>
    </row>
    <row r="454" spans="1:22" x14ac:dyDescent="0.2">
      <c r="A454" s="19" t="str">
        <f t="shared" si="78"/>
        <v/>
      </c>
      <c r="B454" s="20" t="str">
        <f t="shared" si="79"/>
        <v/>
      </c>
      <c r="C454" s="23" t="str">
        <f t="shared" si="80"/>
        <v/>
      </c>
      <c r="D454" s="22"/>
      <c r="E454" s="24"/>
      <c r="F454" s="214" t="str">
        <f t="shared" si="85"/>
        <v/>
      </c>
      <c r="G454" s="214" t="str">
        <f t="shared" si="86"/>
        <v/>
      </c>
      <c r="H454" s="214" t="str">
        <f t="shared" si="87"/>
        <v/>
      </c>
      <c r="I454" s="13"/>
      <c r="J454" s="11" t="str">
        <f t="shared" si="88"/>
        <v/>
      </c>
      <c r="K454" s="11" t="str">
        <f t="shared" si="89"/>
        <v/>
      </c>
      <c r="L454" s="2" t="str">
        <f t="shared" si="90"/>
        <v/>
      </c>
      <c r="M454" s="2" t="str">
        <f t="shared" si="81"/>
        <v/>
      </c>
      <c r="N454" s="92"/>
      <c r="O454" s="2" t="str">
        <f t="shared" si="82"/>
        <v/>
      </c>
      <c r="P454" s="31">
        <f t="shared" si="83"/>
        <v>438</v>
      </c>
      <c r="Q454" s="31" t="str">
        <f t="shared" si="84"/>
        <v/>
      </c>
      <c r="R454" s="180"/>
      <c r="S454" s="181"/>
      <c r="T454" s="182"/>
      <c r="U454" s="183"/>
      <c r="V454" s="185"/>
    </row>
    <row r="455" spans="1:22" x14ac:dyDescent="0.2">
      <c r="A455" s="19" t="str">
        <f t="shared" si="78"/>
        <v/>
      </c>
      <c r="B455" s="20" t="str">
        <f t="shared" si="79"/>
        <v/>
      </c>
      <c r="C455" s="23" t="str">
        <f t="shared" si="80"/>
        <v/>
      </c>
      <c r="D455" s="22"/>
      <c r="E455" s="24"/>
      <c r="F455" s="214" t="str">
        <f t="shared" si="85"/>
        <v/>
      </c>
      <c r="G455" s="214" t="str">
        <f t="shared" si="86"/>
        <v/>
      </c>
      <c r="H455" s="214" t="str">
        <f t="shared" si="87"/>
        <v/>
      </c>
      <c r="I455" s="13"/>
      <c r="J455" s="11" t="str">
        <f t="shared" si="88"/>
        <v/>
      </c>
      <c r="K455" s="11" t="str">
        <f t="shared" si="89"/>
        <v/>
      </c>
      <c r="L455" s="2" t="str">
        <f t="shared" si="90"/>
        <v/>
      </c>
      <c r="M455" s="2" t="str">
        <f t="shared" si="81"/>
        <v/>
      </c>
      <c r="N455" s="92"/>
      <c r="O455" s="2" t="str">
        <f t="shared" si="82"/>
        <v/>
      </c>
      <c r="P455" s="31">
        <f t="shared" si="83"/>
        <v>439</v>
      </c>
      <c r="Q455" s="31" t="str">
        <f t="shared" si="84"/>
        <v/>
      </c>
      <c r="R455" s="180"/>
      <c r="S455" s="181"/>
      <c r="T455" s="182"/>
      <c r="U455" s="183"/>
      <c r="V455" s="185"/>
    </row>
    <row r="456" spans="1:22" x14ac:dyDescent="0.2">
      <c r="A456" s="19" t="str">
        <f t="shared" si="78"/>
        <v/>
      </c>
      <c r="B456" s="20" t="str">
        <f t="shared" si="79"/>
        <v/>
      </c>
      <c r="C456" s="23" t="str">
        <f t="shared" si="80"/>
        <v/>
      </c>
      <c r="D456" s="22"/>
      <c r="E456" s="24"/>
      <c r="F456" s="214" t="str">
        <f t="shared" si="85"/>
        <v/>
      </c>
      <c r="G456" s="214" t="str">
        <f t="shared" si="86"/>
        <v/>
      </c>
      <c r="H456" s="214" t="str">
        <f t="shared" si="87"/>
        <v/>
      </c>
      <c r="I456" s="13"/>
      <c r="J456" s="11" t="str">
        <f t="shared" si="88"/>
        <v/>
      </c>
      <c r="K456" s="11" t="str">
        <f t="shared" si="89"/>
        <v/>
      </c>
      <c r="L456" s="2" t="str">
        <f t="shared" si="90"/>
        <v/>
      </c>
      <c r="M456" s="2" t="str">
        <f t="shared" si="81"/>
        <v/>
      </c>
      <c r="N456" s="92"/>
      <c r="O456" s="2" t="str">
        <f t="shared" si="82"/>
        <v/>
      </c>
      <c r="P456" s="31">
        <f t="shared" si="83"/>
        <v>440</v>
      </c>
      <c r="Q456" s="31" t="str">
        <f t="shared" si="84"/>
        <v/>
      </c>
      <c r="R456" s="180"/>
      <c r="S456" s="181"/>
      <c r="T456" s="182"/>
      <c r="U456" s="183"/>
      <c r="V456" s="185"/>
    </row>
    <row r="457" spans="1:22" x14ac:dyDescent="0.2">
      <c r="A457" s="19" t="str">
        <f t="shared" si="78"/>
        <v/>
      </c>
      <c r="B457" s="20" t="str">
        <f t="shared" si="79"/>
        <v/>
      </c>
      <c r="C457" s="23" t="str">
        <f t="shared" si="80"/>
        <v/>
      </c>
      <c r="D457" s="22"/>
      <c r="E457" s="24"/>
      <c r="F457" s="214" t="str">
        <f t="shared" si="85"/>
        <v/>
      </c>
      <c r="G457" s="214" t="str">
        <f t="shared" si="86"/>
        <v/>
      </c>
      <c r="H457" s="214" t="str">
        <f t="shared" si="87"/>
        <v/>
      </c>
      <c r="I457" s="13"/>
      <c r="J457" s="11" t="str">
        <f t="shared" si="88"/>
        <v/>
      </c>
      <c r="K457" s="11" t="str">
        <f t="shared" si="89"/>
        <v/>
      </c>
      <c r="L457" s="2" t="str">
        <f t="shared" si="90"/>
        <v/>
      </c>
      <c r="M457" s="2" t="str">
        <f t="shared" si="81"/>
        <v/>
      </c>
      <c r="N457" s="92"/>
      <c r="O457" s="2" t="str">
        <f t="shared" si="82"/>
        <v/>
      </c>
      <c r="P457" s="31">
        <f t="shared" si="83"/>
        <v>441</v>
      </c>
      <c r="Q457" s="31" t="str">
        <f t="shared" si="84"/>
        <v/>
      </c>
      <c r="R457" s="180"/>
      <c r="S457" s="181"/>
      <c r="T457" s="182"/>
      <c r="U457" s="183"/>
      <c r="V457" s="185"/>
    </row>
    <row r="458" spans="1:22" x14ac:dyDescent="0.2">
      <c r="A458" s="19" t="str">
        <f t="shared" si="78"/>
        <v/>
      </c>
      <c r="B458" s="20" t="str">
        <f t="shared" si="79"/>
        <v/>
      </c>
      <c r="C458" s="23" t="str">
        <f t="shared" si="80"/>
        <v/>
      </c>
      <c r="D458" s="22"/>
      <c r="E458" s="24"/>
      <c r="F458" s="214" t="str">
        <f t="shared" si="85"/>
        <v/>
      </c>
      <c r="G458" s="214" t="str">
        <f t="shared" si="86"/>
        <v/>
      </c>
      <c r="H458" s="214" t="str">
        <f t="shared" si="87"/>
        <v/>
      </c>
      <c r="I458" s="13"/>
      <c r="J458" s="11" t="str">
        <f t="shared" si="88"/>
        <v/>
      </c>
      <c r="K458" s="11" t="str">
        <f t="shared" si="89"/>
        <v/>
      </c>
      <c r="L458" s="2" t="str">
        <f t="shared" si="90"/>
        <v/>
      </c>
      <c r="M458" s="2" t="str">
        <f t="shared" si="81"/>
        <v/>
      </c>
      <c r="N458" s="92"/>
      <c r="O458" s="2" t="str">
        <f t="shared" si="82"/>
        <v/>
      </c>
      <c r="P458" s="31">
        <f t="shared" si="83"/>
        <v>442</v>
      </c>
      <c r="Q458" s="31" t="str">
        <f t="shared" si="84"/>
        <v/>
      </c>
      <c r="R458" s="180"/>
      <c r="S458" s="181"/>
      <c r="T458" s="182"/>
      <c r="U458" s="183"/>
      <c r="V458" s="185"/>
    </row>
    <row r="459" spans="1:22" x14ac:dyDescent="0.2">
      <c r="A459" s="19" t="str">
        <f t="shared" si="78"/>
        <v/>
      </c>
      <c r="B459" s="20" t="str">
        <f t="shared" si="79"/>
        <v/>
      </c>
      <c r="C459" s="23" t="str">
        <f t="shared" si="80"/>
        <v/>
      </c>
      <c r="D459" s="22"/>
      <c r="E459" s="24"/>
      <c r="F459" s="214" t="str">
        <f t="shared" si="85"/>
        <v/>
      </c>
      <c r="G459" s="214" t="str">
        <f t="shared" si="86"/>
        <v/>
      </c>
      <c r="H459" s="214" t="str">
        <f t="shared" si="87"/>
        <v/>
      </c>
      <c r="I459" s="13"/>
      <c r="J459" s="11" t="str">
        <f t="shared" si="88"/>
        <v/>
      </c>
      <c r="K459" s="11" t="str">
        <f t="shared" si="89"/>
        <v/>
      </c>
      <c r="L459" s="2" t="str">
        <f t="shared" si="90"/>
        <v/>
      </c>
      <c r="M459" s="2" t="str">
        <f t="shared" si="81"/>
        <v/>
      </c>
      <c r="N459" s="92"/>
      <c r="O459" s="2" t="str">
        <f t="shared" si="82"/>
        <v/>
      </c>
      <c r="P459" s="31">
        <f t="shared" si="83"/>
        <v>443</v>
      </c>
      <c r="Q459" s="31" t="str">
        <f t="shared" si="84"/>
        <v/>
      </c>
      <c r="R459" s="180"/>
      <c r="S459" s="181"/>
      <c r="T459" s="182"/>
      <c r="U459" s="183"/>
      <c r="V459" s="185"/>
    </row>
    <row r="460" spans="1:22" x14ac:dyDescent="0.2">
      <c r="A460" s="19" t="str">
        <f t="shared" si="78"/>
        <v/>
      </c>
      <c r="B460" s="20" t="str">
        <f t="shared" si="79"/>
        <v/>
      </c>
      <c r="C460" s="23" t="str">
        <f t="shared" si="80"/>
        <v/>
      </c>
      <c r="D460" s="22"/>
      <c r="E460" s="24"/>
      <c r="F460" s="214" t="str">
        <f t="shared" si="85"/>
        <v/>
      </c>
      <c r="G460" s="214" t="str">
        <f t="shared" si="86"/>
        <v/>
      </c>
      <c r="H460" s="214" t="str">
        <f t="shared" si="87"/>
        <v/>
      </c>
      <c r="I460" s="13"/>
      <c r="J460" s="11" t="str">
        <f t="shared" si="88"/>
        <v/>
      </c>
      <c r="K460" s="11" t="str">
        <f t="shared" si="89"/>
        <v/>
      </c>
      <c r="L460" s="2" t="str">
        <f t="shared" si="90"/>
        <v/>
      </c>
      <c r="M460" s="2" t="str">
        <f t="shared" si="81"/>
        <v/>
      </c>
      <c r="N460" s="92"/>
      <c r="O460" s="2" t="str">
        <f t="shared" si="82"/>
        <v/>
      </c>
      <c r="P460" s="31">
        <f t="shared" si="83"/>
        <v>444</v>
      </c>
      <c r="Q460" s="31" t="str">
        <f t="shared" si="84"/>
        <v/>
      </c>
      <c r="R460" s="180"/>
      <c r="S460" s="181"/>
      <c r="T460" s="182"/>
      <c r="U460" s="183"/>
      <c r="V460" s="185"/>
    </row>
    <row r="461" spans="1:22" x14ac:dyDescent="0.2">
      <c r="A461" s="19" t="str">
        <f t="shared" si="78"/>
        <v/>
      </c>
      <c r="B461" s="20" t="str">
        <f t="shared" si="79"/>
        <v/>
      </c>
      <c r="C461" s="23" t="str">
        <f t="shared" si="80"/>
        <v/>
      </c>
      <c r="D461" s="22"/>
      <c r="E461" s="24"/>
      <c r="F461" s="214" t="str">
        <f t="shared" si="85"/>
        <v/>
      </c>
      <c r="G461" s="214" t="str">
        <f t="shared" si="86"/>
        <v/>
      </c>
      <c r="H461" s="214" t="str">
        <f t="shared" si="87"/>
        <v/>
      </c>
      <c r="I461" s="13"/>
      <c r="J461" s="11" t="str">
        <f t="shared" si="88"/>
        <v/>
      </c>
      <c r="K461" s="11" t="str">
        <f t="shared" si="89"/>
        <v/>
      </c>
      <c r="L461" s="2" t="str">
        <f t="shared" si="90"/>
        <v/>
      </c>
      <c r="M461" s="2" t="str">
        <f t="shared" si="81"/>
        <v/>
      </c>
      <c r="N461" s="92"/>
      <c r="O461" s="2" t="str">
        <f t="shared" si="82"/>
        <v/>
      </c>
      <c r="P461" s="31">
        <f t="shared" si="83"/>
        <v>445</v>
      </c>
      <c r="Q461" s="31" t="str">
        <f t="shared" si="84"/>
        <v/>
      </c>
      <c r="R461" s="180"/>
      <c r="S461" s="181"/>
      <c r="T461" s="182"/>
      <c r="U461" s="183"/>
      <c r="V461" s="185"/>
    </row>
    <row r="462" spans="1:22" x14ac:dyDescent="0.2">
      <c r="A462" s="19" t="str">
        <f t="shared" si="78"/>
        <v/>
      </c>
      <c r="B462" s="20" t="str">
        <f t="shared" si="79"/>
        <v/>
      </c>
      <c r="C462" s="23" t="str">
        <f t="shared" si="80"/>
        <v/>
      </c>
      <c r="D462" s="22"/>
      <c r="E462" s="24"/>
      <c r="F462" s="214" t="str">
        <f t="shared" si="85"/>
        <v/>
      </c>
      <c r="G462" s="214" t="str">
        <f t="shared" si="86"/>
        <v/>
      </c>
      <c r="H462" s="214" t="str">
        <f t="shared" si="87"/>
        <v/>
      </c>
      <c r="I462" s="13"/>
      <c r="J462" s="11" t="str">
        <f t="shared" si="88"/>
        <v/>
      </c>
      <c r="K462" s="11" t="str">
        <f t="shared" si="89"/>
        <v/>
      </c>
      <c r="L462" s="2" t="str">
        <f t="shared" si="90"/>
        <v/>
      </c>
      <c r="M462" s="2" t="str">
        <f t="shared" si="81"/>
        <v/>
      </c>
      <c r="N462" s="92"/>
      <c r="O462" s="2" t="str">
        <f t="shared" si="82"/>
        <v/>
      </c>
      <c r="P462" s="31">
        <f t="shared" si="83"/>
        <v>446</v>
      </c>
      <c r="Q462" s="31" t="str">
        <f t="shared" si="84"/>
        <v/>
      </c>
      <c r="R462" s="180"/>
      <c r="S462" s="181"/>
      <c r="T462" s="182"/>
      <c r="U462" s="183"/>
      <c r="V462" s="185"/>
    </row>
    <row r="463" spans="1:22" x14ac:dyDescent="0.2">
      <c r="A463" s="19" t="str">
        <f t="shared" si="78"/>
        <v/>
      </c>
      <c r="B463" s="20" t="str">
        <f t="shared" si="79"/>
        <v/>
      </c>
      <c r="C463" s="23" t="str">
        <f t="shared" si="80"/>
        <v/>
      </c>
      <c r="D463" s="22"/>
      <c r="E463" s="24"/>
      <c r="F463" s="214" t="str">
        <f t="shared" si="85"/>
        <v/>
      </c>
      <c r="G463" s="214" t="str">
        <f t="shared" si="86"/>
        <v/>
      </c>
      <c r="H463" s="214" t="str">
        <f t="shared" si="87"/>
        <v/>
      </c>
      <c r="I463" s="13"/>
      <c r="J463" s="11" t="str">
        <f t="shared" si="88"/>
        <v/>
      </c>
      <c r="K463" s="11" t="str">
        <f t="shared" si="89"/>
        <v/>
      </c>
      <c r="L463" s="2" t="str">
        <f t="shared" si="90"/>
        <v/>
      </c>
      <c r="M463" s="2" t="str">
        <f t="shared" si="81"/>
        <v/>
      </c>
      <c r="N463" s="92"/>
      <c r="O463" s="2" t="str">
        <f t="shared" si="82"/>
        <v/>
      </c>
      <c r="P463" s="31">
        <f t="shared" si="83"/>
        <v>447</v>
      </c>
      <c r="Q463" s="31" t="str">
        <f t="shared" si="84"/>
        <v/>
      </c>
      <c r="R463" s="180"/>
      <c r="S463" s="181"/>
      <c r="T463" s="182"/>
      <c r="U463" s="183"/>
      <c r="V463" s="185"/>
    </row>
    <row r="464" spans="1:22" x14ac:dyDescent="0.2">
      <c r="A464" s="19" t="str">
        <f t="shared" si="78"/>
        <v/>
      </c>
      <c r="B464" s="20" t="str">
        <f t="shared" si="79"/>
        <v/>
      </c>
      <c r="C464" s="23" t="str">
        <f t="shared" si="80"/>
        <v/>
      </c>
      <c r="D464" s="22"/>
      <c r="E464" s="24"/>
      <c r="F464" s="214" t="str">
        <f t="shared" si="85"/>
        <v/>
      </c>
      <c r="G464" s="214" t="str">
        <f t="shared" si="86"/>
        <v/>
      </c>
      <c r="H464" s="214" t="str">
        <f t="shared" si="87"/>
        <v/>
      </c>
      <c r="I464" s="13"/>
      <c r="J464" s="11" t="str">
        <f t="shared" si="88"/>
        <v/>
      </c>
      <c r="K464" s="11" t="str">
        <f t="shared" si="89"/>
        <v/>
      </c>
      <c r="L464" s="2" t="str">
        <f t="shared" si="90"/>
        <v/>
      </c>
      <c r="M464" s="2" t="str">
        <f t="shared" si="81"/>
        <v/>
      </c>
      <c r="N464" s="92"/>
      <c r="O464" s="2" t="str">
        <f t="shared" si="82"/>
        <v/>
      </c>
      <c r="P464" s="31">
        <f t="shared" si="83"/>
        <v>448</v>
      </c>
      <c r="Q464" s="31" t="str">
        <f t="shared" si="84"/>
        <v/>
      </c>
      <c r="R464" s="180"/>
      <c r="S464" s="181"/>
      <c r="T464" s="182"/>
      <c r="U464" s="183"/>
      <c r="V464" s="185"/>
    </row>
    <row r="465" spans="1:22" x14ac:dyDescent="0.2">
      <c r="A465" s="19" t="str">
        <f t="shared" ref="A465:A528" si="91">$Q465</f>
        <v/>
      </c>
      <c r="B465" s="20" t="str">
        <f t="shared" ref="B465:B528" si="92">IF(A465="","",IF($B$13=0,($J465),(IF($B$13=1,$K465,$L465))))</f>
        <v/>
      </c>
      <c r="C465" s="23" t="str">
        <f t="shared" ref="C465:C528" si="93">IF(A465="","",IF(ISERROR(B465),"no",IF(($B465)&gt;=$B$14,"yes","no")))</f>
        <v/>
      </c>
      <c r="D465" s="22"/>
      <c r="E465" s="24"/>
      <c r="F465" s="214" t="str">
        <f t="shared" si="85"/>
        <v/>
      </c>
      <c r="G465" s="214" t="str">
        <f t="shared" si="86"/>
        <v/>
      </c>
      <c r="H465" s="214" t="str">
        <f t="shared" si="87"/>
        <v/>
      </c>
      <c r="I465" s="13"/>
      <c r="J465" s="11" t="str">
        <f t="shared" si="88"/>
        <v/>
      </c>
      <c r="K465" s="11" t="str">
        <f t="shared" si="89"/>
        <v/>
      </c>
      <c r="L465" s="2" t="str">
        <f t="shared" si="90"/>
        <v/>
      </c>
      <c r="M465" s="2" t="str">
        <f t="shared" ref="M465:M528" si="94">IF($B465="","",$B$14)</f>
        <v/>
      </c>
      <c r="N465" s="92"/>
      <c r="O465" s="2" t="str">
        <f t="shared" ref="O465:O528" si="95">IF(ISERROR(B465),"",IF(B465&gt;=$B$14,B465,"not meet"))</f>
        <v/>
      </c>
      <c r="P465" s="31">
        <f t="shared" ref="P465:P528" si="96">ROW()-16</f>
        <v>449</v>
      </c>
      <c r="Q465" s="31" t="str">
        <f t="shared" ref="Q465:Q528" si="97">IF($P465&gt;$B$11,"",$P465)</f>
        <v/>
      </c>
      <c r="R465" s="180"/>
      <c r="S465" s="181"/>
      <c r="T465" s="182"/>
      <c r="U465" s="183"/>
      <c r="V465" s="185"/>
    </row>
    <row r="466" spans="1:22" x14ac:dyDescent="0.2">
      <c r="A466" s="19" t="str">
        <f t="shared" si="91"/>
        <v/>
      </c>
      <c r="B466" s="20" t="str">
        <f t="shared" si="92"/>
        <v/>
      </c>
      <c r="C466" s="23" t="str">
        <f t="shared" si="93"/>
        <v/>
      </c>
      <c r="D466" s="22"/>
      <c r="E466" s="24"/>
      <c r="F466" s="214" t="str">
        <f t="shared" ref="F466:F529" si="98">IF($A466="","",IF($A466&lt;=ROUNDUP($B$11*$B$12,0)-1,(BETADIST($B$12,$C$12+$A466-0,$C$14+0,0,1))))</f>
        <v/>
      </c>
      <c r="G466" s="214" t="str">
        <f t="shared" ref="G466:G529" si="99">IF($A466="","",IF($A466&lt;=ROUNDUP($B$11*$B$12,0)-1,(BETADIST($B$12,$C$12+$A466-1,$C$14+1,0,1))))</f>
        <v/>
      </c>
      <c r="H466" s="214" t="str">
        <f t="shared" ref="H466:H529" si="100">IF($A466="","",IF($A466&lt;=ROUNDUP($B$11*$B$12,0)-1,(BETADIST($B$12,$C$12+$A466-2,$C$14+2,0,1))))</f>
        <v/>
      </c>
      <c r="I466" s="13"/>
      <c r="J466" s="11" t="str">
        <f t="shared" si="88"/>
        <v/>
      </c>
      <c r="K466" s="11" t="str">
        <f t="shared" si="89"/>
        <v/>
      </c>
      <c r="L466" s="2" t="str">
        <f t="shared" si="90"/>
        <v/>
      </c>
      <c r="M466" s="2" t="str">
        <f t="shared" si="94"/>
        <v/>
      </c>
      <c r="N466" s="92"/>
      <c r="O466" s="2" t="str">
        <f t="shared" si="95"/>
        <v/>
      </c>
      <c r="P466" s="31">
        <f t="shared" si="96"/>
        <v>450</v>
      </c>
      <c r="Q466" s="31" t="str">
        <f t="shared" si="97"/>
        <v/>
      </c>
      <c r="R466" s="180"/>
      <c r="S466" s="181"/>
      <c r="T466" s="182"/>
      <c r="U466" s="183"/>
      <c r="V466" s="185"/>
    </row>
    <row r="467" spans="1:22" x14ac:dyDescent="0.2">
      <c r="A467" s="19" t="str">
        <f t="shared" si="91"/>
        <v/>
      </c>
      <c r="B467" s="20" t="str">
        <f t="shared" si="92"/>
        <v/>
      </c>
      <c r="C467" s="23" t="str">
        <f t="shared" si="93"/>
        <v/>
      </c>
      <c r="D467" s="22"/>
      <c r="E467" s="24"/>
      <c r="F467" s="214" t="str">
        <f t="shared" si="98"/>
        <v/>
      </c>
      <c r="G467" s="214" t="str">
        <f t="shared" si="99"/>
        <v/>
      </c>
      <c r="H467" s="214" t="str">
        <f t="shared" si="100"/>
        <v/>
      </c>
      <c r="I467" s="13"/>
      <c r="J467" s="11" t="str">
        <f t="shared" ref="J467:J530" si="101">IF($A467="","",1-F467)</f>
        <v/>
      </c>
      <c r="K467" s="11" t="str">
        <f t="shared" ref="K467:K530" si="102">IF($A467="","",(1-F467)-G467)</f>
        <v/>
      </c>
      <c r="L467" s="2" t="str">
        <f t="shared" ref="L467:L530" si="103">IF($A467="","",K467-H467)</f>
        <v/>
      </c>
      <c r="M467" s="2" t="str">
        <f t="shared" si="94"/>
        <v/>
      </c>
      <c r="N467" s="92"/>
      <c r="O467" s="2" t="str">
        <f t="shared" si="95"/>
        <v/>
      </c>
      <c r="P467" s="31">
        <f t="shared" si="96"/>
        <v>451</v>
      </c>
      <c r="Q467" s="31" t="str">
        <f t="shared" si="97"/>
        <v/>
      </c>
      <c r="R467" s="180"/>
      <c r="S467" s="181"/>
      <c r="T467" s="182"/>
      <c r="U467" s="183"/>
      <c r="V467" s="185"/>
    </row>
    <row r="468" spans="1:22" x14ac:dyDescent="0.2">
      <c r="A468" s="19" t="str">
        <f t="shared" si="91"/>
        <v/>
      </c>
      <c r="B468" s="20" t="str">
        <f t="shared" si="92"/>
        <v/>
      </c>
      <c r="C468" s="23" t="str">
        <f t="shared" si="93"/>
        <v/>
      </c>
      <c r="D468" s="22"/>
      <c r="E468" s="24"/>
      <c r="F468" s="214" t="str">
        <f t="shared" si="98"/>
        <v/>
      </c>
      <c r="G468" s="214" t="str">
        <f t="shared" si="99"/>
        <v/>
      </c>
      <c r="H468" s="214" t="str">
        <f t="shared" si="100"/>
        <v/>
      </c>
      <c r="I468" s="13"/>
      <c r="J468" s="11" t="str">
        <f t="shared" si="101"/>
        <v/>
      </c>
      <c r="K468" s="11" t="str">
        <f t="shared" si="102"/>
        <v/>
      </c>
      <c r="L468" s="2" t="str">
        <f t="shared" si="103"/>
        <v/>
      </c>
      <c r="M468" s="2" t="str">
        <f t="shared" si="94"/>
        <v/>
      </c>
      <c r="N468" s="92"/>
      <c r="O468" s="2" t="str">
        <f t="shared" si="95"/>
        <v/>
      </c>
      <c r="P468" s="31">
        <f t="shared" si="96"/>
        <v>452</v>
      </c>
      <c r="Q468" s="31" t="str">
        <f t="shared" si="97"/>
        <v/>
      </c>
      <c r="R468" s="180"/>
      <c r="S468" s="181"/>
      <c r="T468" s="182"/>
      <c r="U468" s="183"/>
      <c r="V468" s="185"/>
    </row>
    <row r="469" spans="1:22" x14ac:dyDescent="0.2">
      <c r="A469" s="19" t="str">
        <f t="shared" si="91"/>
        <v/>
      </c>
      <c r="B469" s="20" t="str">
        <f t="shared" si="92"/>
        <v/>
      </c>
      <c r="C469" s="23" t="str">
        <f t="shared" si="93"/>
        <v/>
      </c>
      <c r="D469" s="22"/>
      <c r="E469" s="24"/>
      <c r="F469" s="214" t="str">
        <f t="shared" si="98"/>
        <v/>
      </c>
      <c r="G469" s="214" t="str">
        <f t="shared" si="99"/>
        <v/>
      </c>
      <c r="H469" s="214" t="str">
        <f t="shared" si="100"/>
        <v/>
      </c>
      <c r="I469" s="13"/>
      <c r="J469" s="11" t="str">
        <f t="shared" si="101"/>
        <v/>
      </c>
      <c r="K469" s="11" t="str">
        <f t="shared" si="102"/>
        <v/>
      </c>
      <c r="L469" s="2" t="str">
        <f t="shared" si="103"/>
        <v/>
      </c>
      <c r="M469" s="2" t="str">
        <f t="shared" si="94"/>
        <v/>
      </c>
      <c r="N469" s="92"/>
      <c r="O469" s="2" t="str">
        <f t="shared" si="95"/>
        <v/>
      </c>
      <c r="P469" s="31">
        <f t="shared" si="96"/>
        <v>453</v>
      </c>
      <c r="Q469" s="31" t="str">
        <f t="shared" si="97"/>
        <v/>
      </c>
      <c r="R469" s="180"/>
      <c r="S469" s="181"/>
      <c r="T469" s="182"/>
      <c r="U469" s="183"/>
      <c r="V469" s="185"/>
    </row>
    <row r="470" spans="1:22" x14ac:dyDescent="0.2">
      <c r="A470" s="19" t="str">
        <f t="shared" si="91"/>
        <v/>
      </c>
      <c r="B470" s="20" t="str">
        <f t="shared" si="92"/>
        <v/>
      </c>
      <c r="C470" s="23" t="str">
        <f t="shared" si="93"/>
        <v/>
      </c>
      <c r="D470" s="22"/>
      <c r="E470" s="24"/>
      <c r="F470" s="214" t="str">
        <f t="shared" si="98"/>
        <v/>
      </c>
      <c r="G470" s="214" t="str">
        <f t="shared" si="99"/>
        <v/>
      </c>
      <c r="H470" s="214" t="str">
        <f t="shared" si="100"/>
        <v/>
      </c>
      <c r="I470" s="13"/>
      <c r="J470" s="11" t="str">
        <f t="shared" si="101"/>
        <v/>
      </c>
      <c r="K470" s="11" t="str">
        <f t="shared" si="102"/>
        <v/>
      </c>
      <c r="L470" s="2" t="str">
        <f t="shared" si="103"/>
        <v/>
      </c>
      <c r="M470" s="2" t="str">
        <f t="shared" si="94"/>
        <v/>
      </c>
      <c r="N470" s="92"/>
      <c r="O470" s="2" t="str">
        <f t="shared" si="95"/>
        <v/>
      </c>
      <c r="P470" s="31">
        <f t="shared" si="96"/>
        <v>454</v>
      </c>
      <c r="Q470" s="31" t="str">
        <f t="shared" si="97"/>
        <v/>
      </c>
      <c r="R470" s="180"/>
      <c r="S470" s="181"/>
      <c r="T470" s="182"/>
      <c r="U470" s="183"/>
      <c r="V470" s="185"/>
    </row>
    <row r="471" spans="1:22" x14ac:dyDescent="0.2">
      <c r="A471" s="19" t="str">
        <f t="shared" si="91"/>
        <v/>
      </c>
      <c r="B471" s="20" t="str">
        <f t="shared" si="92"/>
        <v/>
      </c>
      <c r="C471" s="23" t="str">
        <f t="shared" si="93"/>
        <v/>
      </c>
      <c r="D471" s="22"/>
      <c r="E471" s="24"/>
      <c r="F471" s="214" t="str">
        <f t="shared" si="98"/>
        <v/>
      </c>
      <c r="G471" s="214" t="str">
        <f t="shared" si="99"/>
        <v/>
      </c>
      <c r="H471" s="214" t="str">
        <f t="shared" si="100"/>
        <v/>
      </c>
      <c r="I471" s="13"/>
      <c r="J471" s="11" t="str">
        <f t="shared" si="101"/>
        <v/>
      </c>
      <c r="K471" s="11" t="str">
        <f t="shared" si="102"/>
        <v/>
      </c>
      <c r="L471" s="2" t="str">
        <f t="shared" si="103"/>
        <v/>
      </c>
      <c r="M471" s="2" t="str">
        <f t="shared" si="94"/>
        <v/>
      </c>
      <c r="N471" s="92"/>
      <c r="O471" s="2" t="str">
        <f t="shared" si="95"/>
        <v/>
      </c>
      <c r="P471" s="31">
        <f t="shared" si="96"/>
        <v>455</v>
      </c>
      <c r="Q471" s="31" t="str">
        <f t="shared" si="97"/>
        <v/>
      </c>
      <c r="R471" s="180"/>
      <c r="S471" s="181"/>
      <c r="T471" s="182"/>
      <c r="U471" s="183"/>
      <c r="V471" s="185"/>
    </row>
    <row r="472" spans="1:22" x14ac:dyDescent="0.2">
      <c r="A472" s="19" t="str">
        <f t="shared" si="91"/>
        <v/>
      </c>
      <c r="B472" s="20" t="str">
        <f t="shared" si="92"/>
        <v/>
      </c>
      <c r="C472" s="23" t="str">
        <f t="shared" si="93"/>
        <v/>
      </c>
      <c r="D472" s="22"/>
      <c r="E472" s="24"/>
      <c r="F472" s="214" t="str">
        <f t="shared" si="98"/>
        <v/>
      </c>
      <c r="G472" s="214" t="str">
        <f t="shared" si="99"/>
        <v/>
      </c>
      <c r="H472" s="214" t="str">
        <f t="shared" si="100"/>
        <v/>
      </c>
      <c r="I472" s="13"/>
      <c r="J472" s="11" t="str">
        <f t="shared" si="101"/>
        <v/>
      </c>
      <c r="K472" s="11" t="str">
        <f t="shared" si="102"/>
        <v/>
      </c>
      <c r="L472" s="2" t="str">
        <f t="shared" si="103"/>
        <v/>
      </c>
      <c r="M472" s="2" t="str">
        <f t="shared" si="94"/>
        <v/>
      </c>
      <c r="N472" s="92"/>
      <c r="O472" s="2" t="str">
        <f t="shared" si="95"/>
        <v/>
      </c>
      <c r="P472" s="31">
        <f t="shared" si="96"/>
        <v>456</v>
      </c>
      <c r="Q472" s="31" t="str">
        <f t="shared" si="97"/>
        <v/>
      </c>
      <c r="R472" s="180"/>
      <c r="S472" s="181"/>
      <c r="T472" s="182"/>
      <c r="U472" s="183"/>
      <c r="V472" s="185"/>
    </row>
    <row r="473" spans="1:22" x14ac:dyDescent="0.2">
      <c r="A473" s="19" t="str">
        <f t="shared" si="91"/>
        <v/>
      </c>
      <c r="B473" s="20" t="str">
        <f t="shared" si="92"/>
        <v/>
      </c>
      <c r="C473" s="23" t="str">
        <f t="shared" si="93"/>
        <v/>
      </c>
      <c r="D473" s="22"/>
      <c r="E473" s="24"/>
      <c r="F473" s="214" t="str">
        <f t="shared" si="98"/>
        <v/>
      </c>
      <c r="G473" s="214" t="str">
        <f t="shared" si="99"/>
        <v/>
      </c>
      <c r="H473" s="214" t="str">
        <f t="shared" si="100"/>
        <v/>
      </c>
      <c r="I473" s="13"/>
      <c r="J473" s="11" t="str">
        <f t="shared" si="101"/>
        <v/>
      </c>
      <c r="K473" s="11" t="str">
        <f t="shared" si="102"/>
        <v/>
      </c>
      <c r="L473" s="2" t="str">
        <f t="shared" si="103"/>
        <v/>
      </c>
      <c r="M473" s="2" t="str">
        <f t="shared" si="94"/>
        <v/>
      </c>
      <c r="N473" s="92"/>
      <c r="O473" s="2" t="str">
        <f t="shared" si="95"/>
        <v/>
      </c>
      <c r="P473" s="31">
        <f t="shared" si="96"/>
        <v>457</v>
      </c>
      <c r="Q473" s="31" t="str">
        <f t="shared" si="97"/>
        <v/>
      </c>
      <c r="R473" s="180"/>
      <c r="S473" s="181"/>
      <c r="T473" s="182"/>
      <c r="U473" s="183"/>
      <c r="V473" s="185"/>
    </row>
    <row r="474" spans="1:22" x14ac:dyDescent="0.2">
      <c r="A474" s="19" t="str">
        <f t="shared" si="91"/>
        <v/>
      </c>
      <c r="B474" s="20" t="str">
        <f t="shared" si="92"/>
        <v/>
      </c>
      <c r="C474" s="23" t="str">
        <f t="shared" si="93"/>
        <v/>
      </c>
      <c r="D474" s="22"/>
      <c r="E474" s="24"/>
      <c r="F474" s="214" t="str">
        <f t="shared" si="98"/>
        <v/>
      </c>
      <c r="G474" s="214" t="str">
        <f t="shared" si="99"/>
        <v/>
      </c>
      <c r="H474" s="214" t="str">
        <f t="shared" si="100"/>
        <v/>
      </c>
      <c r="I474" s="13"/>
      <c r="J474" s="11" t="str">
        <f t="shared" si="101"/>
        <v/>
      </c>
      <c r="K474" s="11" t="str">
        <f t="shared" si="102"/>
        <v/>
      </c>
      <c r="L474" s="2" t="str">
        <f t="shared" si="103"/>
        <v/>
      </c>
      <c r="M474" s="2" t="str">
        <f t="shared" si="94"/>
        <v/>
      </c>
      <c r="N474" s="92"/>
      <c r="O474" s="2" t="str">
        <f t="shared" si="95"/>
        <v/>
      </c>
      <c r="P474" s="31">
        <f t="shared" si="96"/>
        <v>458</v>
      </c>
      <c r="Q474" s="31" t="str">
        <f t="shared" si="97"/>
        <v/>
      </c>
      <c r="R474" s="180"/>
      <c r="S474" s="181"/>
      <c r="T474" s="182"/>
      <c r="U474" s="183"/>
      <c r="V474" s="185"/>
    </row>
    <row r="475" spans="1:22" x14ac:dyDescent="0.2">
      <c r="A475" s="19" t="str">
        <f t="shared" si="91"/>
        <v/>
      </c>
      <c r="B475" s="20" t="str">
        <f t="shared" si="92"/>
        <v/>
      </c>
      <c r="C475" s="23" t="str">
        <f t="shared" si="93"/>
        <v/>
      </c>
      <c r="D475" s="22"/>
      <c r="E475" s="24"/>
      <c r="F475" s="214" t="str">
        <f t="shared" si="98"/>
        <v/>
      </c>
      <c r="G475" s="214" t="str">
        <f t="shared" si="99"/>
        <v/>
      </c>
      <c r="H475" s="214" t="str">
        <f t="shared" si="100"/>
        <v/>
      </c>
      <c r="I475" s="13"/>
      <c r="J475" s="11" t="str">
        <f t="shared" si="101"/>
        <v/>
      </c>
      <c r="K475" s="11" t="str">
        <f t="shared" si="102"/>
        <v/>
      </c>
      <c r="L475" s="2" t="str">
        <f t="shared" si="103"/>
        <v/>
      </c>
      <c r="M475" s="2" t="str">
        <f t="shared" si="94"/>
        <v/>
      </c>
      <c r="N475" s="92"/>
      <c r="O475" s="2" t="str">
        <f t="shared" si="95"/>
        <v/>
      </c>
      <c r="P475" s="31">
        <f t="shared" si="96"/>
        <v>459</v>
      </c>
      <c r="Q475" s="31" t="str">
        <f t="shared" si="97"/>
        <v/>
      </c>
      <c r="R475" s="180"/>
      <c r="S475" s="181"/>
      <c r="T475" s="182"/>
      <c r="U475" s="183"/>
      <c r="V475" s="185"/>
    </row>
    <row r="476" spans="1:22" x14ac:dyDescent="0.2">
      <c r="A476" s="19" t="str">
        <f t="shared" si="91"/>
        <v/>
      </c>
      <c r="B476" s="20" t="str">
        <f t="shared" si="92"/>
        <v/>
      </c>
      <c r="C476" s="23" t="str">
        <f t="shared" si="93"/>
        <v/>
      </c>
      <c r="D476" s="22"/>
      <c r="E476" s="24"/>
      <c r="F476" s="214" t="str">
        <f t="shared" si="98"/>
        <v/>
      </c>
      <c r="G476" s="214" t="str">
        <f t="shared" si="99"/>
        <v/>
      </c>
      <c r="H476" s="214" t="str">
        <f t="shared" si="100"/>
        <v/>
      </c>
      <c r="I476" s="13"/>
      <c r="J476" s="11" t="str">
        <f t="shared" si="101"/>
        <v/>
      </c>
      <c r="K476" s="11" t="str">
        <f t="shared" si="102"/>
        <v/>
      </c>
      <c r="L476" s="2" t="str">
        <f t="shared" si="103"/>
        <v/>
      </c>
      <c r="M476" s="2" t="str">
        <f t="shared" si="94"/>
        <v/>
      </c>
      <c r="N476" s="92"/>
      <c r="O476" s="2" t="str">
        <f t="shared" si="95"/>
        <v/>
      </c>
      <c r="P476" s="31">
        <f t="shared" si="96"/>
        <v>460</v>
      </c>
      <c r="Q476" s="31" t="str">
        <f t="shared" si="97"/>
        <v/>
      </c>
      <c r="R476" s="180"/>
      <c r="S476" s="181"/>
      <c r="T476" s="182"/>
      <c r="U476" s="183"/>
      <c r="V476" s="185"/>
    </row>
    <row r="477" spans="1:22" x14ac:dyDescent="0.2">
      <c r="A477" s="19" t="str">
        <f t="shared" si="91"/>
        <v/>
      </c>
      <c r="B477" s="20" t="str">
        <f t="shared" si="92"/>
        <v/>
      </c>
      <c r="C477" s="23" t="str">
        <f t="shared" si="93"/>
        <v/>
      </c>
      <c r="D477" s="22"/>
      <c r="E477" s="24"/>
      <c r="F477" s="214" t="str">
        <f t="shared" si="98"/>
        <v/>
      </c>
      <c r="G477" s="214" t="str">
        <f t="shared" si="99"/>
        <v/>
      </c>
      <c r="H477" s="214" t="str">
        <f t="shared" si="100"/>
        <v/>
      </c>
      <c r="I477" s="13"/>
      <c r="J477" s="11" t="str">
        <f t="shared" si="101"/>
        <v/>
      </c>
      <c r="K477" s="11" t="str">
        <f t="shared" si="102"/>
        <v/>
      </c>
      <c r="L477" s="2" t="str">
        <f t="shared" si="103"/>
        <v/>
      </c>
      <c r="M477" s="2" t="str">
        <f t="shared" si="94"/>
        <v/>
      </c>
      <c r="N477" s="92"/>
      <c r="O477" s="2" t="str">
        <f t="shared" si="95"/>
        <v/>
      </c>
      <c r="P477" s="31">
        <f t="shared" si="96"/>
        <v>461</v>
      </c>
      <c r="Q477" s="31" t="str">
        <f t="shared" si="97"/>
        <v/>
      </c>
      <c r="R477" s="180"/>
      <c r="S477" s="181"/>
      <c r="T477" s="182"/>
      <c r="U477" s="183"/>
      <c r="V477" s="185"/>
    </row>
    <row r="478" spans="1:22" x14ac:dyDescent="0.2">
      <c r="A478" s="19" t="str">
        <f t="shared" si="91"/>
        <v/>
      </c>
      <c r="B478" s="20" t="str">
        <f t="shared" si="92"/>
        <v/>
      </c>
      <c r="C478" s="23" t="str">
        <f t="shared" si="93"/>
        <v/>
      </c>
      <c r="D478" s="22"/>
      <c r="E478" s="24"/>
      <c r="F478" s="214" t="str">
        <f t="shared" si="98"/>
        <v/>
      </c>
      <c r="G478" s="214" t="str">
        <f t="shared" si="99"/>
        <v/>
      </c>
      <c r="H478" s="214" t="str">
        <f t="shared" si="100"/>
        <v/>
      </c>
      <c r="I478" s="13"/>
      <c r="J478" s="11" t="str">
        <f t="shared" si="101"/>
        <v/>
      </c>
      <c r="K478" s="11" t="str">
        <f t="shared" si="102"/>
        <v/>
      </c>
      <c r="L478" s="2" t="str">
        <f t="shared" si="103"/>
        <v/>
      </c>
      <c r="M478" s="2" t="str">
        <f t="shared" si="94"/>
        <v/>
      </c>
      <c r="N478" s="92"/>
      <c r="O478" s="2" t="str">
        <f t="shared" si="95"/>
        <v/>
      </c>
      <c r="P478" s="31">
        <f t="shared" si="96"/>
        <v>462</v>
      </c>
      <c r="Q478" s="31" t="str">
        <f t="shared" si="97"/>
        <v/>
      </c>
      <c r="R478" s="180"/>
      <c r="S478" s="181"/>
      <c r="T478" s="182"/>
      <c r="U478" s="183"/>
      <c r="V478" s="185"/>
    </row>
    <row r="479" spans="1:22" x14ac:dyDescent="0.2">
      <c r="A479" s="19" t="str">
        <f t="shared" si="91"/>
        <v/>
      </c>
      <c r="B479" s="20" t="str">
        <f t="shared" si="92"/>
        <v/>
      </c>
      <c r="C479" s="23" t="str">
        <f t="shared" si="93"/>
        <v/>
      </c>
      <c r="D479" s="22"/>
      <c r="E479" s="24"/>
      <c r="F479" s="214" t="str">
        <f t="shared" si="98"/>
        <v/>
      </c>
      <c r="G479" s="214" t="str">
        <f t="shared" si="99"/>
        <v/>
      </c>
      <c r="H479" s="214" t="str">
        <f t="shared" si="100"/>
        <v/>
      </c>
      <c r="I479" s="13"/>
      <c r="J479" s="11" t="str">
        <f t="shared" si="101"/>
        <v/>
      </c>
      <c r="K479" s="11" t="str">
        <f t="shared" si="102"/>
        <v/>
      </c>
      <c r="L479" s="2" t="str">
        <f t="shared" si="103"/>
        <v/>
      </c>
      <c r="M479" s="2" t="str">
        <f t="shared" si="94"/>
        <v/>
      </c>
      <c r="N479" s="92"/>
      <c r="O479" s="2" t="str">
        <f t="shared" si="95"/>
        <v/>
      </c>
      <c r="P479" s="31">
        <f t="shared" si="96"/>
        <v>463</v>
      </c>
      <c r="Q479" s="31" t="str">
        <f t="shared" si="97"/>
        <v/>
      </c>
      <c r="R479" s="180"/>
      <c r="S479" s="181"/>
      <c r="T479" s="182"/>
      <c r="U479" s="183"/>
      <c r="V479" s="185"/>
    </row>
    <row r="480" spans="1:22" x14ac:dyDescent="0.2">
      <c r="A480" s="19" t="str">
        <f t="shared" si="91"/>
        <v/>
      </c>
      <c r="B480" s="20" t="str">
        <f t="shared" si="92"/>
        <v/>
      </c>
      <c r="C480" s="23" t="str">
        <f t="shared" si="93"/>
        <v/>
      </c>
      <c r="D480" s="22"/>
      <c r="E480" s="24"/>
      <c r="F480" s="214" t="str">
        <f t="shared" si="98"/>
        <v/>
      </c>
      <c r="G480" s="214" t="str">
        <f t="shared" si="99"/>
        <v/>
      </c>
      <c r="H480" s="214" t="str">
        <f t="shared" si="100"/>
        <v/>
      </c>
      <c r="I480" s="13"/>
      <c r="J480" s="11" t="str">
        <f t="shared" si="101"/>
        <v/>
      </c>
      <c r="K480" s="11" t="str">
        <f t="shared" si="102"/>
        <v/>
      </c>
      <c r="L480" s="2" t="str">
        <f t="shared" si="103"/>
        <v/>
      </c>
      <c r="M480" s="2" t="str">
        <f t="shared" si="94"/>
        <v/>
      </c>
      <c r="N480" s="92"/>
      <c r="O480" s="2" t="str">
        <f t="shared" si="95"/>
        <v/>
      </c>
      <c r="P480" s="31">
        <f t="shared" si="96"/>
        <v>464</v>
      </c>
      <c r="Q480" s="31" t="str">
        <f t="shared" si="97"/>
        <v/>
      </c>
      <c r="R480" s="180"/>
      <c r="S480" s="181"/>
      <c r="T480" s="182"/>
      <c r="U480" s="183"/>
      <c r="V480" s="185"/>
    </row>
    <row r="481" spans="1:22" x14ac:dyDescent="0.2">
      <c r="A481" s="19" t="str">
        <f t="shared" si="91"/>
        <v/>
      </c>
      <c r="B481" s="20" t="str">
        <f t="shared" si="92"/>
        <v/>
      </c>
      <c r="C481" s="23" t="str">
        <f t="shared" si="93"/>
        <v/>
      </c>
      <c r="D481" s="22"/>
      <c r="E481" s="24"/>
      <c r="F481" s="214" t="str">
        <f t="shared" si="98"/>
        <v/>
      </c>
      <c r="G481" s="214" t="str">
        <f t="shared" si="99"/>
        <v/>
      </c>
      <c r="H481" s="214" t="str">
        <f t="shared" si="100"/>
        <v/>
      </c>
      <c r="I481" s="13"/>
      <c r="J481" s="11" t="str">
        <f t="shared" si="101"/>
        <v/>
      </c>
      <c r="K481" s="11" t="str">
        <f t="shared" si="102"/>
        <v/>
      </c>
      <c r="L481" s="2" t="str">
        <f t="shared" si="103"/>
        <v/>
      </c>
      <c r="M481" s="2" t="str">
        <f t="shared" si="94"/>
        <v/>
      </c>
      <c r="N481" s="92"/>
      <c r="O481" s="2" t="str">
        <f t="shared" si="95"/>
        <v/>
      </c>
      <c r="P481" s="31">
        <f t="shared" si="96"/>
        <v>465</v>
      </c>
      <c r="Q481" s="31" t="str">
        <f t="shared" si="97"/>
        <v/>
      </c>
      <c r="R481" s="180"/>
      <c r="S481" s="181"/>
      <c r="T481" s="182"/>
      <c r="U481" s="183"/>
      <c r="V481" s="185"/>
    </row>
    <row r="482" spans="1:22" x14ac:dyDescent="0.2">
      <c r="A482" s="19" t="str">
        <f t="shared" si="91"/>
        <v/>
      </c>
      <c r="B482" s="20" t="str">
        <f t="shared" si="92"/>
        <v/>
      </c>
      <c r="C482" s="23" t="str">
        <f t="shared" si="93"/>
        <v/>
      </c>
      <c r="D482" s="22"/>
      <c r="E482" s="24"/>
      <c r="F482" s="214" t="str">
        <f t="shared" si="98"/>
        <v/>
      </c>
      <c r="G482" s="214" t="str">
        <f t="shared" si="99"/>
        <v/>
      </c>
      <c r="H482" s="214" t="str">
        <f t="shared" si="100"/>
        <v/>
      </c>
      <c r="I482" s="13"/>
      <c r="J482" s="11" t="str">
        <f t="shared" si="101"/>
        <v/>
      </c>
      <c r="K482" s="11" t="str">
        <f t="shared" si="102"/>
        <v/>
      </c>
      <c r="L482" s="2" t="str">
        <f t="shared" si="103"/>
        <v/>
      </c>
      <c r="M482" s="2" t="str">
        <f t="shared" si="94"/>
        <v/>
      </c>
      <c r="N482" s="92"/>
      <c r="O482" s="2" t="str">
        <f t="shared" si="95"/>
        <v/>
      </c>
      <c r="P482" s="31">
        <f t="shared" si="96"/>
        <v>466</v>
      </c>
      <c r="Q482" s="31" t="str">
        <f t="shared" si="97"/>
        <v/>
      </c>
      <c r="R482" s="180"/>
      <c r="S482" s="181"/>
      <c r="T482" s="182"/>
      <c r="U482" s="183"/>
      <c r="V482" s="185"/>
    </row>
    <row r="483" spans="1:22" x14ac:dyDescent="0.2">
      <c r="A483" s="19" t="str">
        <f t="shared" si="91"/>
        <v/>
      </c>
      <c r="B483" s="20" t="str">
        <f t="shared" si="92"/>
        <v/>
      </c>
      <c r="C483" s="23" t="str">
        <f t="shared" si="93"/>
        <v/>
      </c>
      <c r="D483" s="22"/>
      <c r="E483" s="24"/>
      <c r="F483" s="214" t="str">
        <f t="shared" si="98"/>
        <v/>
      </c>
      <c r="G483" s="214" t="str">
        <f t="shared" si="99"/>
        <v/>
      </c>
      <c r="H483" s="214" t="str">
        <f t="shared" si="100"/>
        <v/>
      </c>
      <c r="I483" s="13"/>
      <c r="J483" s="11" t="str">
        <f t="shared" si="101"/>
        <v/>
      </c>
      <c r="K483" s="11" t="str">
        <f t="shared" si="102"/>
        <v/>
      </c>
      <c r="L483" s="2" t="str">
        <f t="shared" si="103"/>
        <v/>
      </c>
      <c r="M483" s="2" t="str">
        <f t="shared" si="94"/>
        <v/>
      </c>
      <c r="N483" s="92"/>
      <c r="O483" s="2" t="str">
        <f t="shared" si="95"/>
        <v/>
      </c>
      <c r="P483" s="31">
        <f t="shared" si="96"/>
        <v>467</v>
      </c>
      <c r="Q483" s="31" t="str">
        <f t="shared" si="97"/>
        <v/>
      </c>
      <c r="R483" s="180"/>
      <c r="S483" s="181"/>
      <c r="T483" s="182"/>
      <c r="U483" s="183"/>
      <c r="V483" s="185"/>
    </row>
    <row r="484" spans="1:22" x14ac:dyDescent="0.2">
      <c r="A484" s="19" t="str">
        <f t="shared" si="91"/>
        <v/>
      </c>
      <c r="B484" s="20" t="str">
        <f t="shared" si="92"/>
        <v/>
      </c>
      <c r="C484" s="23" t="str">
        <f t="shared" si="93"/>
        <v/>
      </c>
      <c r="D484" s="22"/>
      <c r="E484" s="24"/>
      <c r="F484" s="214" t="str">
        <f t="shared" si="98"/>
        <v/>
      </c>
      <c r="G484" s="214" t="str">
        <f t="shared" si="99"/>
        <v/>
      </c>
      <c r="H484" s="214" t="str">
        <f t="shared" si="100"/>
        <v/>
      </c>
      <c r="I484" s="13"/>
      <c r="J484" s="11" t="str">
        <f t="shared" si="101"/>
        <v/>
      </c>
      <c r="K484" s="11" t="str">
        <f t="shared" si="102"/>
        <v/>
      </c>
      <c r="L484" s="2" t="str">
        <f t="shared" si="103"/>
        <v/>
      </c>
      <c r="M484" s="2" t="str">
        <f t="shared" si="94"/>
        <v/>
      </c>
      <c r="N484" s="92"/>
      <c r="O484" s="2" t="str">
        <f t="shared" si="95"/>
        <v/>
      </c>
      <c r="P484" s="31">
        <f t="shared" si="96"/>
        <v>468</v>
      </c>
      <c r="Q484" s="31" t="str">
        <f t="shared" si="97"/>
        <v/>
      </c>
      <c r="R484" s="180"/>
      <c r="S484" s="181"/>
      <c r="T484" s="182"/>
      <c r="U484" s="183"/>
      <c r="V484" s="185"/>
    </row>
    <row r="485" spans="1:22" x14ac:dyDescent="0.2">
      <c r="A485" s="19" t="str">
        <f t="shared" si="91"/>
        <v/>
      </c>
      <c r="B485" s="20" t="str">
        <f t="shared" si="92"/>
        <v/>
      </c>
      <c r="C485" s="23" t="str">
        <f t="shared" si="93"/>
        <v/>
      </c>
      <c r="D485" s="22"/>
      <c r="E485" s="24"/>
      <c r="F485" s="214" t="str">
        <f t="shared" si="98"/>
        <v/>
      </c>
      <c r="G485" s="214" t="str">
        <f t="shared" si="99"/>
        <v/>
      </c>
      <c r="H485" s="214" t="str">
        <f t="shared" si="100"/>
        <v/>
      </c>
      <c r="I485" s="13"/>
      <c r="J485" s="11" t="str">
        <f t="shared" si="101"/>
        <v/>
      </c>
      <c r="K485" s="11" t="str">
        <f t="shared" si="102"/>
        <v/>
      </c>
      <c r="L485" s="2" t="str">
        <f t="shared" si="103"/>
        <v/>
      </c>
      <c r="M485" s="2" t="str">
        <f t="shared" si="94"/>
        <v/>
      </c>
      <c r="N485" s="92"/>
      <c r="O485" s="2" t="str">
        <f t="shared" si="95"/>
        <v/>
      </c>
      <c r="P485" s="31">
        <f t="shared" si="96"/>
        <v>469</v>
      </c>
      <c r="Q485" s="31" t="str">
        <f t="shared" si="97"/>
        <v/>
      </c>
      <c r="R485" s="180"/>
      <c r="S485" s="181"/>
      <c r="T485" s="182"/>
      <c r="U485" s="183"/>
      <c r="V485" s="185"/>
    </row>
    <row r="486" spans="1:22" x14ac:dyDescent="0.2">
      <c r="A486" s="19" t="str">
        <f t="shared" si="91"/>
        <v/>
      </c>
      <c r="B486" s="20" t="str">
        <f t="shared" si="92"/>
        <v/>
      </c>
      <c r="C486" s="23" t="str">
        <f t="shared" si="93"/>
        <v/>
      </c>
      <c r="D486" s="22"/>
      <c r="E486" s="24"/>
      <c r="F486" s="214" t="str">
        <f t="shared" si="98"/>
        <v/>
      </c>
      <c r="G486" s="214" t="str">
        <f t="shared" si="99"/>
        <v/>
      </c>
      <c r="H486" s="214" t="str">
        <f t="shared" si="100"/>
        <v/>
      </c>
      <c r="I486" s="13"/>
      <c r="J486" s="11" t="str">
        <f t="shared" si="101"/>
        <v/>
      </c>
      <c r="K486" s="11" t="str">
        <f t="shared" si="102"/>
        <v/>
      </c>
      <c r="L486" s="2" t="str">
        <f t="shared" si="103"/>
        <v/>
      </c>
      <c r="M486" s="2" t="str">
        <f t="shared" si="94"/>
        <v/>
      </c>
      <c r="N486" s="92"/>
      <c r="O486" s="2" t="str">
        <f t="shared" si="95"/>
        <v/>
      </c>
      <c r="P486" s="31">
        <f t="shared" si="96"/>
        <v>470</v>
      </c>
      <c r="Q486" s="31" t="str">
        <f t="shared" si="97"/>
        <v/>
      </c>
      <c r="R486" s="180"/>
      <c r="S486" s="181"/>
      <c r="T486" s="182"/>
      <c r="U486" s="183"/>
      <c r="V486" s="185"/>
    </row>
    <row r="487" spans="1:22" x14ac:dyDescent="0.2">
      <c r="A487" s="19" t="str">
        <f t="shared" si="91"/>
        <v/>
      </c>
      <c r="B487" s="20" t="str">
        <f t="shared" si="92"/>
        <v/>
      </c>
      <c r="C487" s="23" t="str">
        <f t="shared" si="93"/>
        <v/>
      </c>
      <c r="D487" s="22"/>
      <c r="E487" s="24"/>
      <c r="F487" s="214" t="str">
        <f t="shared" si="98"/>
        <v/>
      </c>
      <c r="G487" s="214" t="str">
        <f t="shared" si="99"/>
        <v/>
      </c>
      <c r="H487" s="214" t="str">
        <f t="shared" si="100"/>
        <v/>
      </c>
      <c r="I487" s="13"/>
      <c r="J487" s="11" t="str">
        <f t="shared" si="101"/>
        <v/>
      </c>
      <c r="K487" s="11" t="str">
        <f t="shared" si="102"/>
        <v/>
      </c>
      <c r="L487" s="2" t="str">
        <f t="shared" si="103"/>
        <v/>
      </c>
      <c r="M487" s="2" t="str">
        <f t="shared" si="94"/>
        <v/>
      </c>
      <c r="N487" s="92"/>
      <c r="O487" s="2" t="str">
        <f t="shared" si="95"/>
        <v/>
      </c>
      <c r="P487" s="31">
        <f t="shared" si="96"/>
        <v>471</v>
      </c>
      <c r="Q487" s="31" t="str">
        <f t="shared" si="97"/>
        <v/>
      </c>
      <c r="R487" s="180"/>
      <c r="S487" s="181"/>
      <c r="T487" s="182"/>
      <c r="U487" s="183"/>
      <c r="V487" s="185"/>
    </row>
    <row r="488" spans="1:22" x14ac:dyDescent="0.2">
      <c r="A488" s="19" t="str">
        <f t="shared" si="91"/>
        <v/>
      </c>
      <c r="B488" s="20" t="str">
        <f t="shared" si="92"/>
        <v/>
      </c>
      <c r="C488" s="23" t="str">
        <f t="shared" si="93"/>
        <v/>
      </c>
      <c r="D488" s="22"/>
      <c r="E488" s="24"/>
      <c r="F488" s="214" t="str">
        <f t="shared" si="98"/>
        <v/>
      </c>
      <c r="G488" s="214" t="str">
        <f t="shared" si="99"/>
        <v/>
      </c>
      <c r="H488" s="214" t="str">
        <f t="shared" si="100"/>
        <v/>
      </c>
      <c r="I488" s="13"/>
      <c r="J488" s="11" t="str">
        <f t="shared" si="101"/>
        <v/>
      </c>
      <c r="K488" s="11" t="str">
        <f t="shared" si="102"/>
        <v/>
      </c>
      <c r="L488" s="2" t="str">
        <f t="shared" si="103"/>
        <v/>
      </c>
      <c r="M488" s="2" t="str">
        <f t="shared" si="94"/>
        <v/>
      </c>
      <c r="N488" s="92"/>
      <c r="O488" s="2" t="str">
        <f t="shared" si="95"/>
        <v/>
      </c>
      <c r="P488" s="31">
        <f t="shared" si="96"/>
        <v>472</v>
      </c>
      <c r="Q488" s="31" t="str">
        <f t="shared" si="97"/>
        <v/>
      </c>
      <c r="R488" s="180"/>
      <c r="S488" s="181"/>
      <c r="T488" s="182"/>
      <c r="U488" s="183"/>
      <c r="V488" s="185"/>
    </row>
    <row r="489" spans="1:22" x14ac:dyDescent="0.2">
      <c r="A489" s="19" t="str">
        <f t="shared" si="91"/>
        <v/>
      </c>
      <c r="B489" s="20" t="str">
        <f t="shared" si="92"/>
        <v/>
      </c>
      <c r="C489" s="23" t="str">
        <f t="shared" si="93"/>
        <v/>
      </c>
      <c r="D489" s="22"/>
      <c r="E489" s="24"/>
      <c r="F489" s="214" t="str">
        <f t="shared" si="98"/>
        <v/>
      </c>
      <c r="G489" s="214" t="str">
        <f t="shared" si="99"/>
        <v/>
      </c>
      <c r="H489" s="214" t="str">
        <f t="shared" si="100"/>
        <v/>
      </c>
      <c r="I489" s="13"/>
      <c r="J489" s="11" t="str">
        <f t="shared" si="101"/>
        <v/>
      </c>
      <c r="K489" s="11" t="str">
        <f t="shared" si="102"/>
        <v/>
      </c>
      <c r="L489" s="2" t="str">
        <f t="shared" si="103"/>
        <v/>
      </c>
      <c r="M489" s="2" t="str">
        <f t="shared" si="94"/>
        <v/>
      </c>
      <c r="N489" s="92"/>
      <c r="O489" s="2" t="str">
        <f t="shared" si="95"/>
        <v/>
      </c>
      <c r="P489" s="31">
        <f t="shared" si="96"/>
        <v>473</v>
      </c>
      <c r="Q489" s="31" t="str">
        <f t="shared" si="97"/>
        <v/>
      </c>
      <c r="R489" s="180"/>
      <c r="S489" s="181"/>
      <c r="T489" s="182"/>
      <c r="U489" s="183"/>
      <c r="V489" s="185"/>
    </row>
    <row r="490" spans="1:22" x14ac:dyDescent="0.2">
      <c r="A490" s="19" t="str">
        <f t="shared" si="91"/>
        <v/>
      </c>
      <c r="B490" s="20" t="str">
        <f t="shared" si="92"/>
        <v/>
      </c>
      <c r="C490" s="23" t="str">
        <f t="shared" si="93"/>
        <v/>
      </c>
      <c r="D490" s="22"/>
      <c r="E490" s="24"/>
      <c r="F490" s="214" t="str">
        <f t="shared" si="98"/>
        <v/>
      </c>
      <c r="G490" s="214" t="str">
        <f t="shared" si="99"/>
        <v/>
      </c>
      <c r="H490" s="214" t="str">
        <f t="shared" si="100"/>
        <v/>
      </c>
      <c r="I490" s="13"/>
      <c r="J490" s="11" t="str">
        <f t="shared" si="101"/>
        <v/>
      </c>
      <c r="K490" s="11" t="str">
        <f t="shared" si="102"/>
        <v/>
      </c>
      <c r="L490" s="2" t="str">
        <f t="shared" si="103"/>
        <v/>
      </c>
      <c r="M490" s="2" t="str">
        <f t="shared" si="94"/>
        <v/>
      </c>
      <c r="N490" s="92"/>
      <c r="O490" s="2" t="str">
        <f t="shared" si="95"/>
        <v/>
      </c>
      <c r="P490" s="31">
        <f t="shared" si="96"/>
        <v>474</v>
      </c>
      <c r="Q490" s="31" t="str">
        <f t="shared" si="97"/>
        <v/>
      </c>
      <c r="R490" s="180"/>
      <c r="S490" s="181"/>
      <c r="T490" s="182"/>
      <c r="U490" s="183"/>
      <c r="V490" s="185"/>
    </row>
    <row r="491" spans="1:22" x14ac:dyDescent="0.2">
      <c r="A491" s="19" t="str">
        <f t="shared" si="91"/>
        <v/>
      </c>
      <c r="B491" s="20" t="str">
        <f t="shared" si="92"/>
        <v/>
      </c>
      <c r="C491" s="23" t="str">
        <f t="shared" si="93"/>
        <v/>
      </c>
      <c r="D491" s="22"/>
      <c r="E491" s="24"/>
      <c r="F491" s="214" t="str">
        <f t="shared" si="98"/>
        <v/>
      </c>
      <c r="G491" s="214" t="str">
        <f t="shared" si="99"/>
        <v/>
      </c>
      <c r="H491" s="214" t="str">
        <f t="shared" si="100"/>
        <v/>
      </c>
      <c r="I491" s="13"/>
      <c r="J491" s="11" t="str">
        <f t="shared" si="101"/>
        <v/>
      </c>
      <c r="K491" s="11" t="str">
        <f t="shared" si="102"/>
        <v/>
      </c>
      <c r="L491" s="2" t="str">
        <f t="shared" si="103"/>
        <v/>
      </c>
      <c r="M491" s="2" t="str">
        <f t="shared" si="94"/>
        <v/>
      </c>
      <c r="N491" s="92"/>
      <c r="O491" s="2" t="str">
        <f t="shared" si="95"/>
        <v/>
      </c>
      <c r="P491" s="31">
        <f t="shared" si="96"/>
        <v>475</v>
      </c>
      <c r="Q491" s="31" t="str">
        <f t="shared" si="97"/>
        <v/>
      </c>
      <c r="R491" s="180"/>
      <c r="S491" s="181"/>
      <c r="T491" s="182"/>
      <c r="U491" s="183"/>
      <c r="V491" s="185"/>
    </row>
    <row r="492" spans="1:22" x14ac:dyDescent="0.2">
      <c r="A492" s="19" t="str">
        <f t="shared" si="91"/>
        <v/>
      </c>
      <c r="B492" s="20" t="str">
        <f t="shared" si="92"/>
        <v/>
      </c>
      <c r="C492" s="23" t="str">
        <f t="shared" si="93"/>
        <v/>
      </c>
      <c r="D492" s="22"/>
      <c r="E492" s="24"/>
      <c r="F492" s="214" t="str">
        <f t="shared" si="98"/>
        <v/>
      </c>
      <c r="G492" s="214" t="str">
        <f t="shared" si="99"/>
        <v/>
      </c>
      <c r="H492" s="214" t="str">
        <f t="shared" si="100"/>
        <v/>
      </c>
      <c r="I492" s="13"/>
      <c r="J492" s="11" t="str">
        <f t="shared" si="101"/>
        <v/>
      </c>
      <c r="K492" s="11" t="str">
        <f t="shared" si="102"/>
        <v/>
      </c>
      <c r="L492" s="2" t="str">
        <f t="shared" si="103"/>
        <v/>
      </c>
      <c r="M492" s="2" t="str">
        <f t="shared" si="94"/>
        <v/>
      </c>
      <c r="N492" s="92"/>
      <c r="O492" s="2" t="str">
        <f t="shared" si="95"/>
        <v/>
      </c>
      <c r="P492" s="31">
        <f t="shared" si="96"/>
        <v>476</v>
      </c>
      <c r="Q492" s="31" t="str">
        <f t="shared" si="97"/>
        <v/>
      </c>
      <c r="R492" s="180"/>
      <c r="S492" s="181"/>
      <c r="T492" s="182"/>
      <c r="U492" s="183"/>
      <c r="V492" s="185"/>
    </row>
    <row r="493" spans="1:22" x14ac:dyDescent="0.2">
      <c r="A493" s="19" t="str">
        <f t="shared" si="91"/>
        <v/>
      </c>
      <c r="B493" s="20" t="str">
        <f t="shared" si="92"/>
        <v/>
      </c>
      <c r="C493" s="23" t="str">
        <f t="shared" si="93"/>
        <v/>
      </c>
      <c r="D493" s="22"/>
      <c r="E493" s="24"/>
      <c r="F493" s="214" t="str">
        <f t="shared" si="98"/>
        <v/>
      </c>
      <c r="G493" s="214" t="str">
        <f t="shared" si="99"/>
        <v/>
      </c>
      <c r="H493" s="214" t="str">
        <f t="shared" si="100"/>
        <v/>
      </c>
      <c r="I493" s="13"/>
      <c r="J493" s="11" t="str">
        <f t="shared" si="101"/>
        <v/>
      </c>
      <c r="K493" s="11" t="str">
        <f t="shared" si="102"/>
        <v/>
      </c>
      <c r="L493" s="2" t="str">
        <f t="shared" si="103"/>
        <v/>
      </c>
      <c r="M493" s="2" t="str">
        <f t="shared" si="94"/>
        <v/>
      </c>
      <c r="N493" s="92"/>
      <c r="O493" s="2" t="str">
        <f t="shared" si="95"/>
        <v/>
      </c>
      <c r="P493" s="31">
        <f t="shared" si="96"/>
        <v>477</v>
      </c>
      <c r="Q493" s="31" t="str">
        <f t="shared" si="97"/>
        <v/>
      </c>
      <c r="R493" s="180"/>
      <c r="S493" s="181"/>
      <c r="T493" s="182"/>
      <c r="U493" s="183"/>
      <c r="V493" s="185"/>
    </row>
    <row r="494" spans="1:22" x14ac:dyDescent="0.2">
      <c r="A494" s="19" t="str">
        <f t="shared" si="91"/>
        <v/>
      </c>
      <c r="B494" s="20" t="str">
        <f t="shared" si="92"/>
        <v/>
      </c>
      <c r="C494" s="23" t="str">
        <f t="shared" si="93"/>
        <v/>
      </c>
      <c r="D494" s="22"/>
      <c r="E494" s="24"/>
      <c r="F494" s="214" t="str">
        <f t="shared" si="98"/>
        <v/>
      </c>
      <c r="G494" s="214" t="str">
        <f t="shared" si="99"/>
        <v/>
      </c>
      <c r="H494" s="214" t="str">
        <f t="shared" si="100"/>
        <v/>
      </c>
      <c r="I494" s="13"/>
      <c r="J494" s="11" t="str">
        <f t="shared" si="101"/>
        <v/>
      </c>
      <c r="K494" s="11" t="str">
        <f t="shared" si="102"/>
        <v/>
      </c>
      <c r="L494" s="2" t="str">
        <f t="shared" si="103"/>
        <v/>
      </c>
      <c r="M494" s="2" t="str">
        <f t="shared" si="94"/>
        <v/>
      </c>
      <c r="N494" s="92"/>
      <c r="O494" s="2" t="str">
        <f t="shared" si="95"/>
        <v/>
      </c>
      <c r="P494" s="31">
        <f t="shared" si="96"/>
        <v>478</v>
      </c>
      <c r="Q494" s="31" t="str">
        <f t="shared" si="97"/>
        <v/>
      </c>
      <c r="R494" s="180"/>
      <c r="S494" s="181"/>
      <c r="T494" s="182"/>
      <c r="U494" s="183"/>
      <c r="V494" s="185"/>
    </row>
    <row r="495" spans="1:22" x14ac:dyDescent="0.2">
      <c r="A495" s="19" t="str">
        <f t="shared" si="91"/>
        <v/>
      </c>
      <c r="B495" s="20" t="str">
        <f t="shared" si="92"/>
        <v/>
      </c>
      <c r="C495" s="23" t="str">
        <f t="shared" si="93"/>
        <v/>
      </c>
      <c r="D495" s="22"/>
      <c r="E495" s="24"/>
      <c r="F495" s="214" t="str">
        <f t="shared" si="98"/>
        <v/>
      </c>
      <c r="G495" s="214" t="str">
        <f t="shared" si="99"/>
        <v/>
      </c>
      <c r="H495" s="214" t="str">
        <f t="shared" si="100"/>
        <v/>
      </c>
      <c r="I495" s="13"/>
      <c r="J495" s="11" t="str">
        <f t="shared" si="101"/>
        <v/>
      </c>
      <c r="K495" s="11" t="str">
        <f t="shared" si="102"/>
        <v/>
      </c>
      <c r="L495" s="2" t="str">
        <f t="shared" si="103"/>
        <v/>
      </c>
      <c r="M495" s="2" t="str">
        <f t="shared" si="94"/>
        <v/>
      </c>
      <c r="N495" s="92"/>
      <c r="O495" s="2" t="str">
        <f t="shared" si="95"/>
        <v/>
      </c>
      <c r="P495" s="31">
        <f t="shared" si="96"/>
        <v>479</v>
      </c>
      <c r="Q495" s="31" t="str">
        <f t="shared" si="97"/>
        <v/>
      </c>
      <c r="R495" s="180"/>
      <c r="S495" s="181"/>
      <c r="T495" s="182"/>
      <c r="U495" s="183"/>
      <c r="V495" s="185"/>
    </row>
    <row r="496" spans="1:22" x14ac:dyDescent="0.2">
      <c r="A496" s="19" t="str">
        <f t="shared" si="91"/>
        <v/>
      </c>
      <c r="B496" s="20" t="str">
        <f t="shared" si="92"/>
        <v/>
      </c>
      <c r="C496" s="23" t="str">
        <f t="shared" si="93"/>
        <v/>
      </c>
      <c r="D496" s="22"/>
      <c r="E496" s="24"/>
      <c r="F496" s="214" t="str">
        <f t="shared" si="98"/>
        <v/>
      </c>
      <c r="G496" s="214" t="str">
        <f t="shared" si="99"/>
        <v/>
      </c>
      <c r="H496" s="214" t="str">
        <f t="shared" si="100"/>
        <v/>
      </c>
      <c r="I496" s="13"/>
      <c r="J496" s="11" t="str">
        <f t="shared" si="101"/>
        <v/>
      </c>
      <c r="K496" s="11" t="str">
        <f t="shared" si="102"/>
        <v/>
      </c>
      <c r="L496" s="2" t="str">
        <f t="shared" si="103"/>
        <v/>
      </c>
      <c r="M496" s="2" t="str">
        <f t="shared" si="94"/>
        <v/>
      </c>
      <c r="N496" s="92"/>
      <c r="O496" s="2" t="str">
        <f t="shared" si="95"/>
        <v/>
      </c>
      <c r="P496" s="31">
        <f t="shared" si="96"/>
        <v>480</v>
      </c>
      <c r="Q496" s="31" t="str">
        <f t="shared" si="97"/>
        <v/>
      </c>
      <c r="R496" s="180"/>
      <c r="S496" s="181"/>
      <c r="T496" s="182"/>
      <c r="U496" s="183"/>
      <c r="V496" s="185"/>
    </row>
    <row r="497" spans="1:22" x14ac:dyDescent="0.2">
      <c r="A497" s="19" t="str">
        <f t="shared" si="91"/>
        <v/>
      </c>
      <c r="B497" s="20" t="str">
        <f t="shared" si="92"/>
        <v/>
      </c>
      <c r="C497" s="23" t="str">
        <f t="shared" si="93"/>
        <v/>
      </c>
      <c r="D497" s="22"/>
      <c r="E497" s="24"/>
      <c r="F497" s="214" t="str">
        <f t="shared" si="98"/>
        <v/>
      </c>
      <c r="G497" s="214" t="str">
        <f t="shared" si="99"/>
        <v/>
      </c>
      <c r="H497" s="214" t="str">
        <f t="shared" si="100"/>
        <v/>
      </c>
      <c r="I497" s="13"/>
      <c r="J497" s="11" t="str">
        <f t="shared" si="101"/>
        <v/>
      </c>
      <c r="K497" s="11" t="str">
        <f t="shared" si="102"/>
        <v/>
      </c>
      <c r="L497" s="2" t="str">
        <f t="shared" si="103"/>
        <v/>
      </c>
      <c r="M497" s="2" t="str">
        <f t="shared" si="94"/>
        <v/>
      </c>
      <c r="N497" s="92"/>
      <c r="O497" s="2" t="str">
        <f t="shared" si="95"/>
        <v/>
      </c>
      <c r="P497" s="31">
        <f t="shared" si="96"/>
        <v>481</v>
      </c>
      <c r="Q497" s="31" t="str">
        <f t="shared" si="97"/>
        <v/>
      </c>
      <c r="R497" s="180"/>
      <c r="S497" s="181"/>
      <c r="T497" s="182"/>
      <c r="U497" s="183"/>
      <c r="V497" s="185"/>
    </row>
    <row r="498" spans="1:22" x14ac:dyDescent="0.2">
      <c r="A498" s="19" t="str">
        <f t="shared" si="91"/>
        <v/>
      </c>
      <c r="B498" s="20" t="str">
        <f t="shared" si="92"/>
        <v/>
      </c>
      <c r="C498" s="23" t="str">
        <f t="shared" si="93"/>
        <v/>
      </c>
      <c r="D498" s="22"/>
      <c r="E498" s="24"/>
      <c r="F498" s="214" t="str">
        <f t="shared" si="98"/>
        <v/>
      </c>
      <c r="G498" s="214" t="str">
        <f t="shared" si="99"/>
        <v/>
      </c>
      <c r="H498" s="214" t="str">
        <f t="shared" si="100"/>
        <v/>
      </c>
      <c r="I498" s="13"/>
      <c r="J498" s="11" t="str">
        <f t="shared" si="101"/>
        <v/>
      </c>
      <c r="K498" s="11" t="str">
        <f t="shared" si="102"/>
        <v/>
      </c>
      <c r="L498" s="2" t="str">
        <f t="shared" si="103"/>
        <v/>
      </c>
      <c r="M498" s="2" t="str">
        <f t="shared" si="94"/>
        <v/>
      </c>
      <c r="N498" s="92"/>
      <c r="O498" s="2" t="str">
        <f t="shared" si="95"/>
        <v/>
      </c>
      <c r="P498" s="31">
        <f t="shared" si="96"/>
        <v>482</v>
      </c>
      <c r="Q498" s="31" t="str">
        <f t="shared" si="97"/>
        <v/>
      </c>
      <c r="R498" s="180"/>
      <c r="S498" s="181"/>
      <c r="T498" s="182"/>
      <c r="U498" s="183"/>
      <c r="V498" s="185"/>
    </row>
    <row r="499" spans="1:22" x14ac:dyDescent="0.2">
      <c r="A499" s="19" t="str">
        <f t="shared" si="91"/>
        <v/>
      </c>
      <c r="B499" s="20" t="str">
        <f t="shared" si="92"/>
        <v/>
      </c>
      <c r="C499" s="23" t="str">
        <f t="shared" si="93"/>
        <v/>
      </c>
      <c r="D499" s="22"/>
      <c r="E499" s="24"/>
      <c r="F499" s="214" t="str">
        <f t="shared" si="98"/>
        <v/>
      </c>
      <c r="G499" s="214" t="str">
        <f t="shared" si="99"/>
        <v/>
      </c>
      <c r="H499" s="214" t="str">
        <f t="shared" si="100"/>
        <v/>
      </c>
      <c r="I499" s="13"/>
      <c r="J499" s="11" t="str">
        <f t="shared" si="101"/>
        <v/>
      </c>
      <c r="K499" s="11" t="str">
        <f t="shared" si="102"/>
        <v/>
      </c>
      <c r="L499" s="2" t="str">
        <f t="shared" si="103"/>
        <v/>
      </c>
      <c r="M499" s="2" t="str">
        <f t="shared" si="94"/>
        <v/>
      </c>
      <c r="N499" s="92"/>
      <c r="O499" s="2" t="str">
        <f t="shared" si="95"/>
        <v/>
      </c>
      <c r="P499" s="31">
        <f t="shared" si="96"/>
        <v>483</v>
      </c>
      <c r="Q499" s="31" t="str">
        <f t="shared" si="97"/>
        <v/>
      </c>
      <c r="R499" s="180"/>
      <c r="S499" s="181"/>
      <c r="T499" s="182"/>
      <c r="U499" s="183"/>
      <c r="V499" s="185"/>
    </row>
    <row r="500" spans="1:22" x14ac:dyDescent="0.2">
      <c r="A500" s="19" t="str">
        <f t="shared" si="91"/>
        <v/>
      </c>
      <c r="B500" s="20" t="str">
        <f t="shared" si="92"/>
        <v/>
      </c>
      <c r="C500" s="23" t="str">
        <f t="shared" si="93"/>
        <v/>
      </c>
      <c r="D500" s="22"/>
      <c r="E500" s="24"/>
      <c r="F500" s="214" t="str">
        <f t="shared" si="98"/>
        <v/>
      </c>
      <c r="G500" s="214" t="str">
        <f t="shared" si="99"/>
        <v/>
      </c>
      <c r="H500" s="214" t="str">
        <f t="shared" si="100"/>
        <v/>
      </c>
      <c r="I500" s="13"/>
      <c r="J500" s="11" t="str">
        <f t="shared" si="101"/>
        <v/>
      </c>
      <c r="K500" s="11" t="str">
        <f t="shared" si="102"/>
        <v/>
      </c>
      <c r="L500" s="2" t="str">
        <f t="shared" si="103"/>
        <v/>
      </c>
      <c r="M500" s="2" t="str">
        <f t="shared" si="94"/>
        <v/>
      </c>
      <c r="N500" s="92"/>
      <c r="O500" s="2" t="str">
        <f t="shared" si="95"/>
        <v/>
      </c>
      <c r="P500" s="31">
        <f t="shared" si="96"/>
        <v>484</v>
      </c>
      <c r="Q500" s="31" t="str">
        <f t="shared" si="97"/>
        <v/>
      </c>
      <c r="R500" s="180"/>
      <c r="S500" s="181"/>
      <c r="T500" s="182"/>
      <c r="U500" s="183"/>
      <c r="V500" s="185"/>
    </row>
    <row r="501" spans="1:22" x14ac:dyDescent="0.2">
      <c r="A501" s="19" t="str">
        <f t="shared" si="91"/>
        <v/>
      </c>
      <c r="B501" s="20" t="str">
        <f t="shared" si="92"/>
        <v/>
      </c>
      <c r="C501" s="23" t="str">
        <f t="shared" si="93"/>
        <v/>
      </c>
      <c r="D501" s="22"/>
      <c r="E501" s="24"/>
      <c r="F501" s="214" t="str">
        <f t="shared" si="98"/>
        <v/>
      </c>
      <c r="G501" s="214" t="str">
        <f t="shared" si="99"/>
        <v/>
      </c>
      <c r="H501" s="214" t="str">
        <f t="shared" si="100"/>
        <v/>
      </c>
      <c r="I501" s="13"/>
      <c r="J501" s="11" t="str">
        <f t="shared" si="101"/>
        <v/>
      </c>
      <c r="K501" s="11" t="str">
        <f t="shared" si="102"/>
        <v/>
      </c>
      <c r="L501" s="2" t="str">
        <f t="shared" si="103"/>
        <v/>
      </c>
      <c r="M501" s="2" t="str">
        <f t="shared" si="94"/>
        <v/>
      </c>
      <c r="N501" s="92"/>
      <c r="O501" s="2" t="str">
        <f t="shared" si="95"/>
        <v/>
      </c>
      <c r="P501" s="31">
        <f t="shared" si="96"/>
        <v>485</v>
      </c>
      <c r="Q501" s="31" t="str">
        <f t="shared" si="97"/>
        <v/>
      </c>
      <c r="R501" s="180"/>
      <c r="S501" s="181"/>
      <c r="T501" s="182"/>
      <c r="U501" s="183"/>
      <c r="V501" s="185"/>
    </row>
    <row r="502" spans="1:22" x14ac:dyDescent="0.2">
      <c r="A502" s="19" t="str">
        <f t="shared" si="91"/>
        <v/>
      </c>
      <c r="B502" s="20" t="str">
        <f t="shared" si="92"/>
        <v/>
      </c>
      <c r="C502" s="23" t="str">
        <f t="shared" si="93"/>
        <v/>
      </c>
      <c r="D502" s="22"/>
      <c r="E502" s="24"/>
      <c r="F502" s="214" t="str">
        <f t="shared" si="98"/>
        <v/>
      </c>
      <c r="G502" s="214" t="str">
        <f t="shared" si="99"/>
        <v/>
      </c>
      <c r="H502" s="214" t="str">
        <f t="shared" si="100"/>
        <v/>
      </c>
      <c r="I502" s="13"/>
      <c r="J502" s="11" t="str">
        <f t="shared" si="101"/>
        <v/>
      </c>
      <c r="K502" s="11" t="str">
        <f t="shared" si="102"/>
        <v/>
      </c>
      <c r="L502" s="2" t="str">
        <f t="shared" si="103"/>
        <v/>
      </c>
      <c r="M502" s="2" t="str">
        <f t="shared" si="94"/>
        <v/>
      </c>
      <c r="N502" s="92"/>
      <c r="O502" s="2" t="str">
        <f t="shared" si="95"/>
        <v/>
      </c>
      <c r="P502" s="31">
        <f t="shared" si="96"/>
        <v>486</v>
      </c>
      <c r="Q502" s="31" t="str">
        <f t="shared" si="97"/>
        <v/>
      </c>
      <c r="R502" s="180"/>
      <c r="S502" s="181"/>
      <c r="T502" s="182"/>
      <c r="U502" s="183"/>
      <c r="V502" s="185"/>
    </row>
    <row r="503" spans="1:22" x14ac:dyDescent="0.2">
      <c r="A503" s="19" t="str">
        <f t="shared" si="91"/>
        <v/>
      </c>
      <c r="B503" s="20" t="str">
        <f t="shared" si="92"/>
        <v/>
      </c>
      <c r="C503" s="23" t="str">
        <f t="shared" si="93"/>
        <v/>
      </c>
      <c r="D503" s="22"/>
      <c r="E503" s="24"/>
      <c r="F503" s="214" t="str">
        <f t="shared" si="98"/>
        <v/>
      </c>
      <c r="G503" s="214" t="str">
        <f t="shared" si="99"/>
        <v/>
      </c>
      <c r="H503" s="214" t="str">
        <f t="shared" si="100"/>
        <v/>
      </c>
      <c r="I503" s="13"/>
      <c r="J503" s="11" t="str">
        <f t="shared" si="101"/>
        <v/>
      </c>
      <c r="K503" s="11" t="str">
        <f t="shared" si="102"/>
        <v/>
      </c>
      <c r="L503" s="2" t="str">
        <f t="shared" si="103"/>
        <v/>
      </c>
      <c r="M503" s="2" t="str">
        <f t="shared" si="94"/>
        <v/>
      </c>
      <c r="N503" s="92"/>
      <c r="O503" s="2" t="str">
        <f t="shared" si="95"/>
        <v/>
      </c>
      <c r="P503" s="31">
        <f t="shared" si="96"/>
        <v>487</v>
      </c>
      <c r="Q503" s="31" t="str">
        <f t="shared" si="97"/>
        <v/>
      </c>
      <c r="R503" s="180"/>
      <c r="S503" s="181"/>
      <c r="T503" s="182"/>
      <c r="U503" s="183"/>
      <c r="V503" s="185"/>
    </row>
    <row r="504" spans="1:22" x14ac:dyDescent="0.2">
      <c r="A504" s="19" t="str">
        <f t="shared" si="91"/>
        <v/>
      </c>
      <c r="B504" s="20" t="str">
        <f t="shared" si="92"/>
        <v/>
      </c>
      <c r="C504" s="23" t="str">
        <f t="shared" si="93"/>
        <v/>
      </c>
      <c r="D504" s="22"/>
      <c r="E504" s="24"/>
      <c r="F504" s="214" t="str">
        <f t="shared" si="98"/>
        <v/>
      </c>
      <c r="G504" s="214" t="str">
        <f t="shared" si="99"/>
        <v/>
      </c>
      <c r="H504" s="214" t="str">
        <f t="shared" si="100"/>
        <v/>
      </c>
      <c r="I504" s="13"/>
      <c r="J504" s="11" t="str">
        <f t="shared" si="101"/>
        <v/>
      </c>
      <c r="K504" s="11" t="str">
        <f t="shared" si="102"/>
        <v/>
      </c>
      <c r="L504" s="2" t="str">
        <f t="shared" si="103"/>
        <v/>
      </c>
      <c r="M504" s="2" t="str">
        <f t="shared" si="94"/>
        <v/>
      </c>
      <c r="N504" s="92"/>
      <c r="O504" s="2" t="str">
        <f t="shared" si="95"/>
        <v/>
      </c>
      <c r="P504" s="31">
        <f t="shared" si="96"/>
        <v>488</v>
      </c>
      <c r="Q504" s="31" t="str">
        <f t="shared" si="97"/>
        <v/>
      </c>
      <c r="R504" s="180"/>
      <c r="S504" s="181"/>
      <c r="T504" s="182"/>
      <c r="U504" s="183"/>
      <c r="V504" s="185"/>
    </row>
    <row r="505" spans="1:22" x14ac:dyDescent="0.2">
      <c r="A505" s="19" t="str">
        <f t="shared" si="91"/>
        <v/>
      </c>
      <c r="B505" s="20" t="str">
        <f t="shared" si="92"/>
        <v/>
      </c>
      <c r="C505" s="23" t="str">
        <f t="shared" si="93"/>
        <v/>
      </c>
      <c r="D505" s="22"/>
      <c r="E505" s="24"/>
      <c r="F505" s="214" t="str">
        <f t="shared" si="98"/>
        <v/>
      </c>
      <c r="G505" s="214" t="str">
        <f t="shared" si="99"/>
        <v/>
      </c>
      <c r="H505" s="214" t="str">
        <f t="shared" si="100"/>
        <v/>
      </c>
      <c r="I505" s="13"/>
      <c r="J505" s="11" t="str">
        <f t="shared" si="101"/>
        <v/>
      </c>
      <c r="K505" s="11" t="str">
        <f t="shared" si="102"/>
        <v/>
      </c>
      <c r="L505" s="2" t="str">
        <f t="shared" si="103"/>
        <v/>
      </c>
      <c r="M505" s="2" t="str">
        <f t="shared" si="94"/>
        <v/>
      </c>
      <c r="N505" s="92"/>
      <c r="O505" s="2" t="str">
        <f t="shared" si="95"/>
        <v/>
      </c>
      <c r="P505" s="31">
        <f t="shared" si="96"/>
        <v>489</v>
      </c>
      <c r="Q505" s="31" t="str">
        <f t="shared" si="97"/>
        <v/>
      </c>
      <c r="R505" s="180"/>
      <c r="S505" s="181"/>
      <c r="T505" s="182"/>
      <c r="U505" s="183"/>
      <c r="V505" s="185"/>
    </row>
    <row r="506" spans="1:22" x14ac:dyDescent="0.2">
      <c r="A506" s="19" t="str">
        <f t="shared" si="91"/>
        <v/>
      </c>
      <c r="B506" s="20" t="str">
        <f t="shared" si="92"/>
        <v/>
      </c>
      <c r="C506" s="23" t="str">
        <f t="shared" si="93"/>
        <v/>
      </c>
      <c r="D506" s="22"/>
      <c r="E506" s="24"/>
      <c r="F506" s="214" t="str">
        <f t="shared" si="98"/>
        <v/>
      </c>
      <c r="G506" s="214" t="str">
        <f t="shared" si="99"/>
        <v/>
      </c>
      <c r="H506" s="214" t="str">
        <f t="shared" si="100"/>
        <v/>
      </c>
      <c r="I506" s="13"/>
      <c r="J506" s="11" t="str">
        <f t="shared" si="101"/>
        <v/>
      </c>
      <c r="K506" s="11" t="str">
        <f t="shared" si="102"/>
        <v/>
      </c>
      <c r="L506" s="2" t="str">
        <f t="shared" si="103"/>
        <v/>
      </c>
      <c r="M506" s="2" t="str">
        <f t="shared" si="94"/>
        <v/>
      </c>
      <c r="N506" s="92"/>
      <c r="O506" s="2" t="str">
        <f t="shared" si="95"/>
        <v/>
      </c>
      <c r="P506" s="31">
        <f t="shared" si="96"/>
        <v>490</v>
      </c>
      <c r="Q506" s="31" t="str">
        <f t="shared" si="97"/>
        <v/>
      </c>
      <c r="R506" s="180"/>
      <c r="S506" s="181"/>
      <c r="T506" s="182"/>
      <c r="U506" s="183"/>
      <c r="V506" s="185"/>
    </row>
    <row r="507" spans="1:22" x14ac:dyDescent="0.2">
      <c r="A507" s="19" t="str">
        <f t="shared" si="91"/>
        <v/>
      </c>
      <c r="B507" s="20" t="str">
        <f t="shared" si="92"/>
        <v/>
      </c>
      <c r="C507" s="23" t="str">
        <f t="shared" si="93"/>
        <v/>
      </c>
      <c r="D507" s="22"/>
      <c r="E507" s="24"/>
      <c r="F507" s="214" t="str">
        <f t="shared" si="98"/>
        <v/>
      </c>
      <c r="G507" s="214" t="str">
        <f t="shared" si="99"/>
        <v/>
      </c>
      <c r="H507" s="214" t="str">
        <f t="shared" si="100"/>
        <v/>
      </c>
      <c r="I507" s="13"/>
      <c r="J507" s="11" t="str">
        <f t="shared" si="101"/>
        <v/>
      </c>
      <c r="K507" s="11" t="str">
        <f t="shared" si="102"/>
        <v/>
      </c>
      <c r="L507" s="2" t="str">
        <f t="shared" si="103"/>
        <v/>
      </c>
      <c r="M507" s="2" t="str">
        <f t="shared" si="94"/>
        <v/>
      </c>
      <c r="N507" s="92"/>
      <c r="O507" s="2" t="str">
        <f t="shared" si="95"/>
        <v/>
      </c>
      <c r="P507" s="31">
        <f t="shared" si="96"/>
        <v>491</v>
      </c>
      <c r="Q507" s="31" t="str">
        <f t="shared" si="97"/>
        <v/>
      </c>
      <c r="R507" s="180"/>
      <c r="S507" s="181"/>
      <c r="T507" s="182"/>
      <c r="U507" s="183"/>
      <c r="V507" s="185"/>
    </row>
    <row r="508" spans="1:22" x14ac:dyDescent="0.2">
      <c r="A508" s="19" t="str">
        <f t="shared" si="91"/>
        <v/>
      </c>
      <c r="B508" s="20" t="str">
        <f t="shared" si="92"/>
        <v/>
      </c>
      <c r="C508" s="23" t="str">
        <f t="shared" si="93"/>
        <v/>
      </c>
      <c r="D508" s="22"/>
      <c r="E508" s="24"/>
      <c r="F508" s="214" t="str">
        <f t="shared" si="98"/>
        <v/>
      </c>
      <c r="G508" s="214" t="str">
        <f t="shared" si="99"/>
        <v/>
      </c>
      <c r="H508" s="214" t="str">
        <f t="shared" si="100"/>
        <v/>
      </c>
      <c r="I508" s="13"/>
      <c r="J508" s="11" t="str">
        <f t="shared" si="101"/>
        <v/>
      </c>
      <c r="K508" s="11" t="str">
        <f t="shared" si="102"/>
        <v/>
      </c>
      <c r="L508" s="2" t="str">
        <f t="shared" si="103"/>
        <v/>
      </c>
      <c r="M508" s="2" t="str">
        <f t="shared" si="94"/>
        <v/>
      </c>
      <c r="N508" s="92"/>
      <c r="O508" s="2" t="str">
        <f t="shared" si="95"/>
        <v/>
      </c>
      <c r="P508" s="31">
        <f t="shared" si="96"/>
        <v>492</v>
      </c>
      <c r="Q508" s="31" t="str">
        <f t="shared" si="97"/>
        <v/>
      </c>
      <c r="R508" s="180"/>
      <c r="S508" s="181"/>
      <c r="T508" s="182"/>
      <c r="U508" s="183"/>
      <c r="V508" s="185"/>
    </row>
    <row r="509" spans="1:22" x14ac:dyDescent="0.2">
      <c r="A509" s="19" t="str">
        <f t="shared" si="91"/>
        <v/>
      </c>
      <c r="B509" s="20" t="str">
        <f t="shared" si="92"/>
        <v/>
      </c>
      <c r="C509" s="23" t="str">
        <f t="shared" si="93"/>
        <v/>
      </c>
      <c r="D509" s="22"/>
      <c r="E509" s="24"/>
      <c r="F509" s="214" t="str">
        <f t="shared" si="98"/>
        <v/>
      </c>
      <c r="G509" s="214" t="str">
        <f t="shared" si="99"/>
        <v/>
      </c>
      <c r="H509" s="214" t="str">
        <f t="shared" si="100"/>
        <v/>
      </c>
      <c r="I509" s="13"/>
      <c r="J509" s="11" t="str">
        <f t="shared" si="101"/>
        <v/>
      </c>
      <c r="K509" s="11" t="str">
        <f t="shared" si="102"/>
        <v/>
      </c>
      <c r="L509" s="2" t="str">
        <f t="shared" si="103"/>
        <v/>
      </c>
      <c r="M509" s="2" t="str">
        <f t="shared" si="94"/>
        <v/>
      </c>
      <c r="N509" s="92"/>
      <c r="O509" s="2" t="str">
        <f t="shared" si="95"/>
        <v/>
      </c>
      <c r="P509" s="31">
        <f t="shared" si="96"/>
        <v>493</v>
      </c>
      <c r="Q509" s="31" t="str">
        <f t="shared" si="97"/>
        <v/>
      </c>
      <c r="R509" s="180"/>
      <c r="S509" s="181"/>
      <c r="T509" s="182"/>
      <c r="U509" s="183"/>
      <c r="V509" s="185"/>
    </row>
    <row r="510" spans="1:22" x14ac:dyDescent="0.2">
      <c r="A510" s="19" t="str">
        <f t="shared" si="91"/>
        <v/>
      </c>
      <c r="B510" s="20" t="str">
        <f t="shared" si="92"/>
        <v/>
      </c>
      <c r="C510" s="23" t="str">
        <f t="shared" si="93"/>
        <v/>
      </c>
      <c r="D510" s="22"/>
      <c r="E510" s="24"/>
      <c r="F510" s="214" t="str">
        <f t="shared" si="98"/>
        <v/>
      </c>
      <c r="G510" s="214" t="str">
        <f t="shared" si="99"/>
        <v/>
      </c>
      <c r="H510" s="214" t="str">
        <f t="shared" si="100"/>
        <v/>
      </c>
      <c r="I510" s="13"/>
      <c r="J510" s="11" t="str">
        <f t="shared" si="101"/>
        <v/>
      </c>
      <c r="K510" s="11" t="str">
        <f t="shared" si="102"/>
        <v/>
      </c>
      <c r="L510" s="2" t="str">
        <f t="shared" si="103"/>
        <v/>
      </c>
      <c r="M510" s="2" t="str">
        <f t="shared" si="94"/>
        <v/>
      </c>
      <c r="N510" s="92"/>
      <c r="O510" s="2" t="str">
        <f t="shared" si="95"/>
        <v/>
      </c>
      <c r="P510" s="31">
        <f t="shared" si="96"/>
        <v>494</v>
      </c>
      <c r="Q510" s="31" t="str">
        <f t="shared" si="97"/>
        <v/>
      </c>
      <c r="R510" s="180"/>
      <c r="S510" s="181"/>
      <c r="T510" s="182"/>
      <c r="U510" s="183"/>
      <c r="V510" s="185"/>
    </row>
    <row r="511" spans="1:22" x14ac:dyDescent="0.2">
      <c r="A511" s="19" t="str">
        <f t="shared" si="91"/>
        <v/>
      </c>
      <c r="B511" s="20" t="str">
        <f t="shared" si="92"/>
        <v/>
      </c>
      <c r="C511" s="23" t="str">
        <f t="shared" si="93"/>
        <v/>
      </c>
      <c r="D511" s="22"/>
      <c r="E511" s="24"/>
      <c r="F511" s="214" t="str">
        <f t="shared" si="98"/>
        <v/>
      </c>
      <c r="G511" s="214" t="str">
        <f t="shared" si="99"/>
        <v/>
      </c>
      <c r="H511" s="214" t="str">
        <f t="shared" si="100"/>
        <v/>
      </c>
      <c r="I511" s="13"/>
      <c r="J511" s="11" t="str">
        <f t="shared" si="101"/>
        <v/>
      </c>
      <c r="K511" s="11" t="str">
        <f t="shared" si="102"/>
        <v/>
      </c>
      <c r="L511" s="2" t="str">
        <f t="shared" si="103"/>
        <v/>
      </c>
      <c r="M511" s="2" t="str">
        <f t="shared" si="94"/>
        <v/>
      </c>
      <c r="N511" s="92"/>
      <c r="O511" s="2" t="str">
        <f t="shared" si="95"/>
        <v/>
      </c>
      <c r="P511" s="31">
        <f t="shared" si="96"/>
        <v>495</v>
      </c>
      <c r="Q511" s="31" t="str">
        <f t="shared" si="97"/>
        <v/>
      </c>
      <c r="R511" s="180"/>
      <c r="S511" s="181"/>
      <c r="T511" s="182"/>
      <c r="U511" s="183"/>
      <c r="V511" s="185"/>
    </row>
    <row r="512" spans="1:22" x14ac:dyDescent="0.2">
      <c r="A512" s="19" t="str">
        <f t="shared" si="91"/>
        <v/>
      </c>
      <c r="B512" s="20" t="str">
        <f t="shared" si="92"/>
        <v/>
      </c>
      <c r="C512" s="23" t="str">
        <f t="shared" si="93"/>
        <v/>
      </c>
      <c r="D512" s="22"/>
      <c r="E512" s="24"/>
      <c r="F512" s="214" t="str">
        <f t="shared" si="98"/>
        <v/>
      </c>
      <c r="G512" s="214" t="str">
        <f t="shared" si="99"/>
        <v/>
      </c>
      <c r="H512" s="214" t="str">
        <f t="shared" si="100"/>
        <v/>
      </c>
      <c r="I512" s="13"/>
      <c r="J512" s="11" t="str">
        <f t="shared" si="101"/>
        <v/>
      </c>
      <c r="K512" s="11" t="str">
        <f t="shared" si="102"/>
        <v/>
      </c>
      <c r="L512" s="2" t="str">
        <f t="shared" si="103"/>
        <v/>
      </c>
      <c r="M512" s="2" t="str">
        <f t="shared" si="94"/>
        <v/>
      </c>
      <c r="N512" s="92"/>
      <c r="O512" s="2" t="str">
        <f t="shared" si="95"/>
        <v/>
      </c>
      <c r="P512" s="31">
        <f t="shared" si="96"/>
        <v>496</v>
      </c>
      <c r="Q512" s="31" t="str">
        <f t="shared" si="97"/>
        <v/>
      </c>
      <c r="R512" s="180"/>
      <c r="S512" s="181"/>
      <c r="T512" s="182"/>
      <c r="U512" s="183"/>
      <c r="V512" s="185"/>
    </row>
    <row r="513" spans="1:22" x14ac:dyDescent="0.2">
      <c r="A513" s="19" t="str">
        <f t="shared" si="91"/>
        <v/>
      </c>
      <c r="B513" s="20" t="str">
        <f t="shared" si="92"/>
        <v/>
      </c>
      <c r="C513" s="23" t="str">
        <f t="shared" si="93"/>
        <v/>
      </c>
      <c r="D513" s="22"/>
      <c r="E513" s="24"/>
      <c r="F513" s="214" t="str">
        <f t="shared" si="98"/>
        <v/>
      </c>
      <c r="G513" s="214" t="str">
        <f t="shared" si="99"/>
        <v/>
      </c>
      <c r="H513" s="214" t="str">
        <f t="shared" si="100"/>
        <v/>
      </c>
      <c r="I513" s="13"/>
      <c r="J513" s="11" t="str">
        <f t="shared" si="101"/>
        <v/>
      </c>
      <c r="K513" s="11" t="str">
        <f t="shared" si="102"/>
        <v/>
      </c>
      <c r="L513" s="2" t="str">
        <f t="shared" si="103"/>
        <v/>
      </c>
      <c r="M513" s="2" t="str">
        <f t="shared" si="94"/>
        <v/>
      </c>
      <c r="N513" s="92"/>
      <c r="O513" s="2" t="str">
        <f t="shared" si="95"/>
        <v/>
      </c>
      <c r="P513" s="31">
        <f t="shared" si="96"/>
        <v>497</v>
      </c>
      <c r="Q513" s="31" t="str">
        <f t="shared" si="97"/>
        <v/>
      </c>
      <c r="R513" s="180"/>
      <c r="S513" s="181"/>
      <c r="T513" s="182"/>
      <c r="U513" s="183"/>
      <c r="V513" s="185"/>
    </row>
    <row r="514" spans="1:22" x14ac:dyDescent="0.2">
      <c r="A514" s="19" t="str">
        <f t="shared" si="91"/>
        <v/>
      </c>
      <c r="B514" s="20" t="str">
        <f t="shared" si="92"/>
        <v/>
      </c>
      <c r="C514" s="23" t="str">
        <f t="shared" si="93"/>
        <v/>
      </c>
      <c r="D514" s="22"/>
      <c r="E514" s="24"/>
      <c r="F514" s="214" t="str">
        <f t="shared" si="98"/>
        <v/>
      </c>
      <c r="G514" s="214" t="str">
        <f t="shared" si="99"/>
        <v/>
      </c>
      <c r="H514" s="214" t="str">
        <f t="shared" si="100"/>
        <v/>
      </c>
      <c r="I514" s="13"/>
      <c r="J514" s="11" t="str">
        <f t="shared" si="101"/>
        <v/>
      </c>
      <c r="K514" s="11" t="str">
        <f t="shared" si="102"/>
        <v/>
      </c>
      <c r="L514" s="2" t="str">
        <f t="shared" si="103"/>
        <v/>
      </c>
      <c r="M514" s="2" t="str">
        <f t="shared" si="94"/>
        <v/>
      </c>
      <c r="N514" s="92"/>
      <c r="O514" s="2" t="str">
        <f t="shared" si="95"/>
        <v/>
      </c>
      <c r="P514" s="31">
        <f t="shared" si="96"/>
        <v>498</v>
      </c>
      <c r="Q514" s="31" t="str">
        <f t="shared" si="97"/>
        <v/>
      </c>
      <c r="R514" s="180"/>
      <c r="S514" s="181"/>
      <c r="T514" s="182"/>
      <c r="U514" s="183"/>
      <c r="V514" s="185"/>
    </row>
    <row r="515" spans="1:22" x14ac:dyDescent="0.2">
      <c r="A515" s="19" t="str">
        <f t="shared" si="91"/>
        <v/>
      </c>
      <c r="B515" s="20" t="str">
        <f t="shared" si="92"/>
        <v/>
      </c>
      <c r="C515" s="23" t="str">
        <f t="shared" si="93"/>
        <v/>
      </c>
      <c r="D515" s="22"/>
      <c r="E515" s="24"/>
      <c r="F515" s="214" t="str">
        <f t="shared" si="98"/>
        <v/>
      </c>
      <c r="G515" s="214" t="str">
        <f t="shared" si="99"/>
        <v/>
      </c>
      <c r="H515" s="214" t="str">
        <f t="shared" si="100"/>
        <v/>
      </c>
      <c r="I515" s="13"/>
      <c r="J515" s="11" t="str">
        <f t="shared" si="101"/>
        <v/>
      </c>
      <c r="K515" s="11" t="str">
        <f t="shared" si="102"/>
        <v/>
      </c>
      <c r="L515" s="2" t="str">
        <f t="shared" si="103"/>
        <v/>
      </c>
      <c r="M515" s="2" t="str">
        <f t="shared" si="94"/>
        <v/>
      </c>
      <c r="N515" s="92"/>
      <c r="O515" s="2" t="str">
        <f t="shared" si="95"/>
        <v/>
      </c>
      <c r="P515" s="31">
        <f t="shared" si="96"/>
        <v>499</v>
      </c>
      <c r="Q515" s="31" t="str">
        <f t="shared" si="97"/>
        <v/>
      </c>
      <c r="R515" s="180"/>
      <c r="S515" s="181"/>
      <c r="T515" s="182"/>
      <c r="U515" s="183"/>
      <c r="V515" s="185"/>
    </row>
    <row r="516" spans="1:22" x14ac:dyDescent="0.2">
      <c r="A516" s="19" t="str">
        <f t="shared" si="91"/>
        <v/>
      </c>
      <c r="B516" s="20" t="str">
        <f t="shared" si="92"/>
        <v/>
      </c>
      <c r="C516" s="23" t="str">
        <f t="shared" si="93"/>
        <v/>
      </c>
      <c r="D516" s="22"/>
      <c r="E516" s="24"/>
      <c r="F516" s="214" t="str">
        <f t="shared" si="98"/>
        <v/>
      </c>
      <c r="G516" s="214" t="str">
        <f t="shared" si="99"/>
        <v/>
      </c>
      <c r="H516" s="214" t="str">
        <f t="shared" si="100"/>
        <v/>
      </c>
      <c r="I516" s="13"/>
      <c r="J516" s="11" t="str">
        <f t="shared" si="101"/>
        <v/>
      </c>
      <c r="K516" s="11" t="str">
        <f t="shared" si="102"/>
        <v/>
      </c>
      <c r="L516" s="2" t="str">
        <f t="shared" si="103"/>
        <v/>
      </c>
      <c r="M516" s="2" t="str">
        <f t="shared" si="94"/>
        <v/>
      </c>
      <c r="N516" s="92"/>
      <c r="O516" s="2" t="str">
        <f t="shared" si="95"/>
        <v/>
      </c>
      <c r="P516" s="31">
        <f t="shared" si="96"/>
        <v>500</v>
      </c>
      <c r="Q516" s="31" t="str">
        <f t="shared" si="97"/>
        <v/>
      </c>
      <c r="R516" s="180"/>
      <c r="S516" s="181"/>
      <c r="T516" s="182"/>
      <c r="U516" s="183"/>
      <c r="V516" s="185"/>
    </row>
    <row r="517" spans="1:22" x14ac:dyDescent="0.2">
      <c r="A517" s="19" t="str">
        <f t="shared" si="91"/>
        <v/>
      </c>
      <c r="B517" s="20" t="str">
        <f t="shared" si="92"/>
        <v/>
      </c>
      <c r="C517" s="23" t="str">
        <f t="shared" si="93"/>
        <v/>
      </c>
      <c r="D517" s="22"/>
      <c r="E517" s="24"/>
      <c r="F517" s="214" t="str">
        <f t="shared" si="98"/>
        <v/>
      </c>
      <c r="G517" s="214" t="str">
        <f t="shared" si="99"/>
        <v/>
      </c>
      <c r="H517" s="214" t="str">
        <f t="shared" si="100"/>
        <v/>
      </c>
      <c r="I517" s="13"/>
      <c r="J517" s="11" t="str">
        <f t="shared" si="101"/>
        <v/>
      </c>
      <c r="K517" s="11" t="str">
        <f t="shared" si="102"/>
        <v/>
      </c>
      <c r="L517" s="2" t="str">
        <f t="shared" si="103"/>
        <v/>
      </c>
      <c r="M517" s="2" t="str">
        <f t="shared" si="94"/>
        <v/>
      </c>
      <c r="N517" s="92"/>
      <c r="O517" s="2" t="str">
        <f t="shared" si="95"/>
        <v/>
      </c>
      <c r="P517" s="31">
        <f t="shared" si="96"/>
        <v>501</v>
      </c>
      <c r="Q517" s="31" t="str">
        <f t="shared" si="97"/>
        <v/>
      </c>
      <c r="R517" s="180"/>
      <c r="S517" s="181"/>
      <c r="T517" s="182"/>
      <c r="U517" s="183"/>
      <c r="V517" s="185"/>
    </row>
    <row r="518" spans="1:22" x14ac:dyDescent="0.2">
      <c r="A518" s="19" t="str">
        <f t="shared" si="91"/>
        <v/>
      </c>
      <c r="B518" s="20" t="str">
        <f t="shared" si="92"/>
        <v/>
      </c>
      <c r="C518" s="23" t="str">
        <f t="shared" si="93"/>
        <v/>
      </c>
      <c r="D518" s="22"/>
      <c r="E518" s="24"/>
      <c r="F518" s="214" t="str">
        <f t="shared" si="98"/>
        <v/>
      </c>
      <c r="G518" s="214" t="str">
        <f t="shared" si="99"/>
        <v/>
      </c>
      <c r="H518" s="214" t="str">
        <f t="shared" si="100"/>
        <v/>
      </c>
      <c r="I518" s="13"/>
      <c r="J518" s="11" t="str">
        <f t="shared" si="101"/>
        <v/>
      </c>
      <c r="K518" s="11" t="str">
        <f t="shared" si="102"/>
        <v/>
      </c>
      <c r="L518" s="2" t="str">
        <f t="shared" si="103"/>
        <v/>
      </c>
      <c r="M518" s="2" t="str">
        <f t="shared" si="94"/>
        <v/>
      </c>
      <c r="N518" s="92"/>
      <c r="O518" s="2" t="str">
        <f t="shared" si="95"/>
        <v/>
      </c>
      <c r="P518" s="31">
        <f t="shared" si="96"/>
        <v>502</v>
      </c>
      <c r="Q518" s="31" t="str">
        <f t="shared" si="97"/>
        <v/>
      </c>
      <c r="R518" s="180"/>
      <c r="S518" s="181"/>
      <c r="T518" s="182"/>
      <c r="U518" s="183"/>
      <c r="V518" s="185"/>
    </row>
    <row r="519" spans="1:22" x14ac:dyDescent="0.2">
      <c r="A519" s="19" t="str">
        <f t="shared" si="91"/>
        <v/>
      </c>
      <c r="B519" s="20" t="str">
        <f t="shared" si="92"/>
        <v/>
      </c>
      <c r="C519" s="23" t="str">
        <f t="shared" si="93"/>
        <v/>
      </c>
      <c r="D519" s="22"/>
      <c r="E519" s="24"/>
      <c r="F519" s="214" t="str">
        <f t="shared" si="98"/>
        <v/>
      </c>
      <c r="G519" s="214" t="str">
        <f t="shared" si="99"/>
        <v/>
      </c>
      <c r="H519" s="214" t="str">
        <f t="shared" si="100"/>
        <v/>
      </c>
      <c r="I519" s="13"/>
      <c r="J519" s="11" t="str">
        <f t="shared" si="101"/>
        <v/>
      </c>
      <c r="K519" s="11" t="str">
        <f t="shared" si="102"/>
        <v/>
      </c>
      <c r="L519" s="2" t="str">
        <f t="shared" si="103"/>
        <v/>
      </c>
      <c r="M519" s="2" t="str">
        <f t="shared" si="94"/>
        <v/>
      </c>
      <c r="N519" s="92"/>
      <c r="O519" s="2" t="str">
        <f t="shared" si="95"/>
        <v/>
      </c>
      <c r="P519" s="31">
        <f t="shared" si="96"/>
        <v>503</v>
      </c>
      <c r="Q519" s="31" t="str">
        <f t="shared" si="97"/>
        <v/>
      </c>
      <c r="R519" s="180"/>
      <c r="S519" s="181"/>
      <c r="T519" s="182"/>
      <c r="U519" s="183"/>
      <c r="V519" s="185"/>
    </row>
    <row r="520" spans="1:22" x14ac:dyDescent="0.2">
      <c r="A520" s="19" t="str">
        <f t="shared" si="91"/>
        <v/>
      </c>
      <c r="B520" s="20" t="str">
        <f t="shared" si="92"/>
        <v/>
      </c>
      <c r="C520" s="23" t="str">
        <f t="shared" si="93"/>
        <v/>
      </c>
      <c r="D520" s="22"/>
      <c r="E520" s="24"/>
      <c r="F520" s="214" t="str">
        <f t="shared" si="98"/>
        <v/>
      </c>
      <c r="G520" s="214" t="str">
        <f t="shared" si="99"/>
        <v/>
      </c>
      <c r="H520" s="214" t="str">
        <f t="shared" si="100"/>
        <v/>
      </c>
      <c r="I520" s="13"/>
      <c r="J520" s="11" t="str">
        <f t="shared" si="101"/>
        <v/>
      </c>
      <c r="K520" s="11" t="str">
        <f t="shared" si="102"/>
        <v/>
      </c>
      <c r="L520" s="2" t="str">
        <f t="shared" si="103"/>
        <v/>
      </c>
      <c r="M520" s="2" t="str">
        <f t="shared" si="94"/>
        <v/>
      </c>
      <c r="N520" s="92"/>
      <c r="O520" s="2" t="str">
        <f t="shared" si="95"/>
        <v/>
      </c>
      <c r="P520" s="31">
        <f t="shared" si="96"/>
        <v>504</v>
      </c>
      <c r="Q520" s="31" t="str">
        <f t="shared" si="97"/>
        <v/>
      </c>
      <c r="R520" s="180"/>
      <c r="S520" s="181"/>
      <c r="T520" s="182"/>
      <c r="U520" s="183"/>
      <c r="V520" s="185"/>
    </row>
    <row r="521" spans="1:22" x14ac:dyDescent="0.2">
      <c r="A521" s="19" t="str">
        <f t="shared" si="91"/>
        <v/>
      </c>
      <c r="B521" s="20" t="str">
        <f t="shared" si="92"/>
        <v/>
      </c>
      <c r="C521" s="23" t="str">
        <f t="shared" si="93"/>
        <v/>
      </c>
      <c r="D521" s="22"/>
      <c r="E521" s="24"/>
      <c r="F521" s="214" t="str">
        <f t="shared" si="98"/>
        <v/>
      </c>
      <c r="G521" s="214" t="str">
        <f t="shared" si="99"/>
        <v/>
      </c>
      <c r="H521" s="214" t="str">
        <f t="shared" si="100"/>
        <v/>
      </c>
      <c r="I521" s="13"/>
      <c r="J521" s="11" t="str">
        <f t="shared" si="101"/>
        <v/>
      </c>
      <c r="K521" s="11" t="str">
        <f t="shared" si="102"/>
        <v/>
      </c>
      <c r="L521" s="2" t="str">
        <f t="shared" si="103"/>
        <v/>
      </c>
      <c r="M521" s="2" t="str">
        <f t="shared" si="94"/>
        <v/>
      </c>
      <c r="N521" s="92"/>
      <c r="O521" s="2" t="str">
        <f t="shared" si="95"/>
        <v/>
      </c>
      <c r="P521" s="31">
        <f t="shared" si="96"/>
        <v>505</v>
      </c>
      <c r="Q521" s="31" t="str">
        <f t="shared" si="97"/>
        <v/>
      </c>
      <c r="R521" s="180"/>
      <c r="S521" s="181"/>
      <c r="T521" s="182"/>
      <c r="U521" s="183"/>
      <c r="V521" s="185"/>
    </row>
    <row r="522" spans="1:22" x14ac:dyDescent="0.2">
      <c r="A522" s="19" t="str">
        <f t="shared" si="91"/>
        <v/>
      </c>
      <c r="B522" s="20" t="str">
        <f t="shared" si="92"/>
        <v/>
      </c>
      <c r="C522" s="23" t="str">
        <f t="shared" si="93"/>
        <v/>
      </c>
      <c r="D522" s="22"/>
      <c r="E522" s="24"/>
      <c r="F522" s="214" t="str">
        <f t="shared" si="98"/>
        <v/>
      </c>
      <c r="G522" s="214" t="str">
        <f t="shared" si="99"/>
        <v/>
      </c>
      <c r="H522" s="214" t="str">
        <f t="shared" si="100"/>
        <v/>
      </c>
      <c r="I522" s="13"/>
      <c r="J522" s="11" t="str">
        <f t="shared" si="101"/>
        <v/>
      </c>
      <c r="K522" s="11" t="str">
        <f t="shared" si="102"/>
        <v/>
      </c>
      <c r="L522" s="2" t="str">
        <f t="shared" si="103"/>
        <v/>
      </c>
      <c r="M522" s="2" t="str">
        <f t="shared" si="94"/>
        <v/>
      </c>
      <c r="N522" s="92"/>
      <c r="O522" s="2" t="str">
        <f t="shared" si="95"/>
        <v/>
      </c>
      <c r="P522" s="31">
        <f t="shared" si="96"/>
        <v>506</v>
      </c>
      <c r="Q522" s="31" t="str">
        <f t="shared" si="97"/>
        <v/>
      </c>
      <c r="R522" s="180"/>
      <c r="S522" s="181"/>
      <c r="T522" s="182"/>
      <c r="U522" s="183"/>
      <c r="V522" s="185"/>
    </row>
    <row r="523" spans="1:22" x14ac:dyDescent="0.2">
      <c r="A523" s="19" t="str">
        <f t="shared" si="91"/>
        <v/>
      </c>
      <c r="B523" s="20" t="str">
        <f t="shared" si="92"/>
        <v/>
      </c>
      <c r="C523" s="23" t="str">
        <f t="shared" si="93"/>
        <v/>
      </c>
      <c r="D523" s="22"/>
      <c r="E523" s="24"/>
      <c r="F523" s="214" t="str">
        <f t="shared" si="98"/>
        <v/>
      </c>
      <c r="G523" s="214" t="str">
        <f t="shared" si="99"/>
        <v/>
      </c>
      <c r="H523" s="214" t="str">
        <f t="shared" si="100"/>
        <v/>
      </c>
      <c r="I523" s="13"/>
      <c r="J523" s="11" t="str">
        <f t="shared" si="101"/>
        <v/>
      </c>
      <c r="K523" s="11" t="str">
        <f t="shared" si="102"/>
        <v/>
      </c>
      <c r="L523" s="2" t="str">
        <f t="shared" si="103"/>
        <v/>
      </c>
      <c r="M523" s="2" t="str">
        <f t="shared" si="94"/>
        <v/>
      </c>
      <c r="N523" s="92"/>
      <c r="O523" s="2" t="str">
        <f t="shared" si="95"/>
        <v/>
      </c>
      <c r="P523" s="31">
        <f t="shared" si="96"/>
        <v>507</v>
      </c>
      <c r="Q523" s="31" t="str">
        <f t="shared" si="97"/>
        <v/>
      </c>
      <c r="R523" s="180"/>
      <c r="S523" s="181"/>
      <c r="T523" s="182"/>
      <c r="U523" s="183"/>
      <c r="V523" s="185"/>
    </row>
    <row r="524" spans="1:22" x14ac:dyDescent="0.2">
      <c r="A524" s="19" t="str">
        <f t="shared" si="91"/>
        <v/>
      </c>
      <c r="B524" s="20" t="str">
        <f t="shared" si="92"/>
        <v/>
      </c>
      <c r="C524" s="23" t="str">
        <f t="shared" si="93"/>
        <v/>
      </c>
      <c r="D524" s="22"/>
      <c r="E524" s="24"/>
      <c r="F524" s="214" t="str">
        <f t="shared" si="98"/>
        <v/>
      </c>
      <c r="G524" s="214" t="str">
        <f t="shared" si="99"/>
        <v/>
      </c>
      <c r="H524" s="214" t="str">
        <f t="shared" si="100"/>
        <v/>
      </c>
      <c r="I524" s="13"/>
      <c r="J524" s="11" t="str">
        <f t="shared" si="101"/>
        <v/>
      </c>
      <c r="K524" s="11" t="str">
        <f t="shared" si="102"/>
        <v/>
      </c>
      <c r="L524" s="2" t="str">
        <f t="shared" si="103"/>
        <v/>
      </c>
      <c r="M524" s="2" t="str">
        <f t="shared" si="94"/>
        <v/>
      </c>
      <c r="N524" s="92"/>
      <c r="O524" s="2" t="str">
        <f t="shared" si="95"/>
        <v/>
      </c>
      <c r="P524" s="31">
        <f t="shared" si="96"/>
        <v>508</v>
      </c>
      <c r="Q524" s="31" t="str">
        <f t="shared" si="97"/>
        <v/>
      </c>
      <c r="R524" s="180"/>
      <c r="S524" s="181"/>
      <c r="T524" s="182"/>
      <c r="U524" s="183"/>
      <c r="V524" s="185"/>
    </row>
    <row r="525" spans="1:22" x14ac:dyDescent="0.2">
      <c r="A525" s="19" t="str">
        <f t="shared" si="91"/>
        <v/>
      </c>
      <c r="B525" s="20" t="str">
        <f t="shared" si="92"/>
        <v/>
      </c>
      <c r="C525" s="23" t="str">
        <f t="shared" si="93"/>
        <v/>
      </c>
      <c r="D525" s="22"/>
      <c r="E525" s="24"/>
      <c r="F525" s="214" t="str">
        <f t="shared" si="98"/>
        <v/>
      </c>
      <c r="G525" s="214" t="str">
        <f t="shared" si="99"/>
        <v/>
      </c>
      <c r="H525" s="214" t="str">
        <f t="shared" si="100"/>
        <v/>
      </c>
      <c r="I525" s="13"/>
      <c r="J525" s="11" t="str">
        <f t="shared" si="101"/>
        <v/>
      </c>
      <c r="K525" s="11" t="str">
        <f t="shared" si="102"/>
        <v/>
      </c>
      <c r="L525" s="2" t="str">
        <f t="shared" si="103"/>
        <v/>
      </c>
      <c r="M525" s="2" t="str">
        <f t="shared" si="94"/>
        <v/>
      </c>
      <c r="N525" s="92"/>
      <c r="O525" s="2" t="str">
        <f t="shared" si="95"/>
        <v/>
      </c>
      <c r="P525" s="31">
        <f t="shared" si="96"/>
        <v>509</v>
      </c>
      <c r="Q525" s="31" t="str">
        <f t="shared" si="97"/>
        <v/>
      </c>
      <c r="R525" s="180"/>
      <c r="S525" s="181"/>
      <c r="T525" s="182"/>
      <c r="U525" s="183"/>
      <c r="V525" s="185"/>
    </row>
    <row r="526" spans="1:22" x14ac:dyDescent="0.2">
      <c r="A526" s="19" t="str">
        <f t="shared" si="91"/>
        <v/>
      </c>
      <c r="B526" s="20" t="str">
        <f t="shared" si="92"/>
        <v/>
      </c>
      <c r="C526" s="23" t="str">
        <f t="shared" si="93"/>
        <v/>
      </c>
      <c r="D526" s="22"/>
      <c r="E526" s="24"/>
      <c r="F526" s="214" t="str">
        <f t="shared" si="98"/>
        <v/>
      </c>
      <c r="G526" s="214" t="str">
        <f t="shared" si="99"/>
        <v/>
      </c>
      <c r="H526" s="214" t="str">
        <f t="shared" si="100"/>
        <v/>
      </c>
      <c r="I526" s="13"/>
      <c r="J526" s="11" t="str">
        <f t="shared" si="101"/>
        <v/>
      </c>
      <c r="K526" s="11" t="str">
        <f t="shared" si="102"/>
        <v/>
      </c>
      <c r="L526" s="2" t="str">
        <f t="shared" si="103"/>
        <v/>
      </c>
      <c r="M526" s="2" t="str">
        <f t="shared" si="94"/>
        <v/>
      </c>
      <c r="N526" s="92"/>
      <c r="O526" s="2" t="str">
        <f t="shared" si="95"/>
        <v/>
      </c>
      <c r="P526" s="31">
        <f t="shared" si="96"/>
        <v>510</v>
      </c>
      <c r="Q526" s="31" t="str">
        <f t="shared" si="97"/>
        <v/>
      </c>
      <c r="R526" s="180"/>
      <c r="S526" s="181"/>
      <c r="T526" s="182"/>
      <c r="U526" s="183"/>
      <c r="V526" s="185"/>
    </row>
    <row r="527" spans="1:22" x14ac:dyDescent="0.2">
      <c r="A527" s="19" t="str">
        <f t="shared" si="91"/>
        <v/>
      </c>
      <c r="B527" s="20" t="str">
        <f t="shared" si="92"/>
        <v/>
      </c>
      <c r="C527" s="23" t="str">
        <f t="shared" si="93"/>
        <v/>
      </c>
      <c r="D527" s="22"/>
      <c r="E527" s="24"/>
      <c r="F527" s="214" t="str">
        <f t="shared" si="98"/>
        <v/>
      </c>
      <c r="G527" s="214" t="str">
        <f t="shared" si="99"/>
        <v/>
      </c>
      <c r="H527" s="214" t="str">
        <f t="shared" si="100"/>
        <v/>
      </c>
      <c r="I527" s="13"/>
      <c r="J527" s="11" t="str">
        <f t="shared" si="101"/>
        <v/>
      </c>
      <c r="K527" s="11" t="str">
        <f t="shared" si="102"/>
        <v/>
      </c>
      <c r="L527" s="2" t="str">
        <f t="shared" si="103"/>
        <v/>
      </c>
      <c r="M527" s="2" t="str">
        <f t="shared" si="94"/>
        <v/>
      </c>
      <c r="N527" s="92"/>
      <c r="O527" s="2" t="str">
        <f t="shared" si="95"/>
        <v/>
      </c>
      <c r="P527" s="31">
        <f t="shared" si="96"/>
        <v>511</v>
      </c>
      <c r="Q527" s="31" t="str">
        <f t="shared" si="97"/>
        <v/>
      </c>
      <c r="R527" s="180"/>
      <c r="S527" s="181"/>
      <c r="T527" s="182"/>
      <c r="U527" s="183"/>
      <c r="V527" s="185"/>
    </row>
    <row r="528" spans="1:22" x14ac:dyDescent="0.2">
      <c r="A528" s="19" t="str">
        <f t="shared" si="91"/>
        <v/>
      </c>
      <c r="B528" s="20" t="str">
        <f t="shared" si="92"/>
        <v/>
      </c>
      <c r="C528" s="23" t="str">
        <f t="shared" si="93"/>
        <v/>
      </c>
      <c r="D528" s="22"/>
      <c r="E528" s="24"/>
      <c r="F528" s="214" t="str">
        <f t="shared" si="98"/>
        <v/>
      </c>
      <c r="G528" s="214" t="str">
        <f t="shared" si="99"/>
        <v/>
      </c>
      <c r="H528" s="214" t="str">
        <f t="shared" si="100"/>
        <v/>
      </c>
      <c r="I528" s="13"/>
      <c r="J528" s="11" t="str">
        <f t="shared" si="101"/>
        <v/>
      </c>
      <c r="K528" s="11" t="str">
        <f t="shared" si="102"/>
        <v/>
      </c>
      <c r="L528" s="2" t="str">
        <f t="shared" si="103"/>
        <v/>
      </c>
      <c r="M528" s="2" t="str">
        <f t="shared" si="94"/>
        <v/>
      </c>
      <c r="N528" s="92"/>
      <c r="O528" s="2" t="str">
        <f t="shared" si="95"/>
        <v/>
      </c>
      <c r="P528" s="31">
        <f t="shared" si="96"/>
        <v>512</v>
      </c>
      <c r="Q528" s="31" t="str">
        <f t="shared" si="97"/>
        <v/>
      </c>
      <c r="R528" s="180"/>
      <c r="S528" s="181"/>
      <c r="T528" s="182"/>
      <c r="U528" s="183"/>
      <c r="V528" s="185"/>
    </row>
    <row r="529" spans="1:22" x14ac:dyDescent="0.2">
      <c r="A529" s="19" t="str">
        <f t="shared" ref="A529:A592" si="104">$Q529</f>
        <v/>
      </c>
      <c r="B529" s="20" t="str">
        <f t="shared" ref="B529:B592" si="105">IF(A529="","",IF($B$13=0,($J529),(IF($B$13=1,$K529,$L529))))</f>
        <v/>
      </c>
      <c r="C529" s="23" t="str">
        <f t="shared" ref="C529:C592" si="106">IF(A529="","",IF(ISERROR(B529),"no",IF(($B529)&gt;=$B$14,"yes","no")))</f>
        <v/>
      </c>
      <c r="D529" s="22"/>
      <c r="E529" s="24"/>
      <c r="F529" s="214" t="str">
        <f t="shared" si="98"/>
        <v/>
      </c>
      <c r="G529" s="214" t="str">
        <f t="shared" si="99"/>
        <v/>
      </c>
      <c r="H529" s="214" t="str">
        <f t="shared" si="100"/>
        <v/>
      </c>
      <c r="I529" s="13"/>
      <c r="J529" s="11" t="str">
        <f t="shared" si="101"/>
        <v/>
      </c>
      <c r="K529" s="11" t="str">
        <f t="shared" si="102"/>
        <v/>
      </c>
      <c r="L529" s="2" t="str">
        <f t="shared" si="103"/>
        <v/>
      </c>
      <c r="M529" s="2" t="str">
        <f t="shared" ref="M529:M592" si="107">IF($B529="","",$B$14)</f>
        <v/>
      </c>
      <c r="N529" s="92"/>
      <c r="O529" s="2" t="str">
        <f t="shared" ref="O529:O592" si="108">IF(ISERROR(B529),"",IF(B529&gt;=$B$14,B529,"not meet"))</f>
        <v/>
      </c>
      <c r="P529" s="31">
        <f t="shared" ref="P529:P592" si="109">ROW()-16</f>
        <v>513</v>
      </c>
      <c r="Q529" s="31" t="str">
        <f t="shared" ref="Q529:Q592" si="110">IF($P529&gt;$B$11,"",$P529)</f>
        <v/>
      </c>
      <c r="R529" s="180"/>
      <c r="S529" s="181"/>
      <c r="T529" s="182"/>
      <c r="U529" s="183"/>
      <c r="V529" s="185"/>
    </row>
    <row r="530" spans="1:22" x14ac:dyDescent="0.2">
      <c r="A530" s="19" t="str">
        <f t="shared" si="104"/>
        <v/>
      </c>
      <c r="B530" s="20" t="str">
        <f t="shared" si="105"/>
        <v/>
      </c>
      <c r="C530" s="23" t="str">
        <f t="shared" si="106"/>
        <v/>
      </c>
      <c r="D530" s="22"/>
      <c r="E530" s="24"/>
      <c r="F530" s="214" t="str">
        <f t="shared" ref="F530:F593" si="111">IF($A530="","",IF($A530&lt;=ROUNDUP($B$11*$B$12,0)-1,(BETADIST($B$12,$C$12+$A530-0,$C$14+0,0,1))))</f>
        <v/>
      </c>
      <c r="G530" s="214" t="str">
        <f t="shared" ref="G530:G593" si="112">IF($A530="","",IF($A530&lt;=ROUNDUP($B$11*$B$12,0)-1,(BETADIST($B$12,$C$12+$A530-1,$C$14+1,0,1))))</f>
        <v/>
      </c>
      <c r="H530" s="214" t="str">
        <f t="shared" ref="H530:H593" si="113">IF($A530="","",IF($A530&lt;=ROUNDUP($B$11*$B$12,0)-1,(BETADIST($B$12,$C$12+$A530-2,$C$14+2,0,1))))</f>
        <v/>
      </c>
      <c r="I530" s="13"/>
      <c r="J530" s="11" t="str">
        <f t="shared" si="101"/>
        <v/>
      </c>
      <c r="K530" s="11" t="str">
        <f t="shared" si="102"/>
        <v/>
      </c>
      <c r="L530" s="2" t="str">
        <f t="shared" si="103"/>
        <v/>
      </c>
      <c r="M530" s="2" t="str">
        <f t="shared" si="107"/>
        <v/>
      </c>
      <c r="N530" s="92"/>
      <c r="O530" s="2" t="str">
        <f t="shared" si="108"/>
        <v/>
      </c>
      <c r="P530" s="31">
        <f t="shared" si="109"/>
        <v>514</v>
      </c>
      <c r="Q530" s="31" t="str">
        <f t="shared" si="110"/>
        <v/>
      </c>
      <c r="R530" s="180"/>
      <c r="S530" s="181"/>
      <c r="T530" s="182"/>
      <c r="U530" s="183"/>
      <c r="V530" s="185"/>
    </row>
    <row r="531" spans="1:22" x14ac:dyDescent="0.2">
      <c r="A531" s="19" t="str">
        <f t="shared" si="104"/>
        <v/>
      </c>
      <c r="B531" s="20" t="str">
        <f t="shared" si="105"/>
        <v/>
      </c>
      <c r="C531" s="23" t="str">
        <f t="shared" si="106"/>
        <v/>
      </c>
      <c r="D531" s="22"/>
      <c r="E531" s="24"/>
      <c r="F531" s="214" t="str">
        <f t="shared" si="111"/>
        <v/>
      </c>
      <c r="G531" s="214" t="str">
        <f t="shared" si="112"/>
        <v/>
      </c>
      <c r="H531" s="214" t="str">
        <f t="shared" si="113"/>
        <v/>
      </c>
      <c r="I531" s="13"/>
      <c r="J531" s="11" t="str">
        <f t="shared" ref="J531:J594" si="114">IF($A531="","",1-F531)</f>
        <v/>
      </c>
      <c r="K531" s="11" t="str">
        <f t="shared" ref="K531:K594" si="115">IF($A531="","",(1-F531)-G531)</f>
        <v/>
      </c>
      <c r="L531" s="2" t="str">
        <f t="shared" ref="L531:L594" si="116">IF($A531="","",K531-H531)</f>
        <v/>
      </c>
      <c r="M531" s="2" t="str">
        <f t="shared" si="107"/>
        <v/>
      </c>
      <c r="N531" s="92"/>
      <c r="O531" s="2" t="str">
        <f t="shared" si="108"/>
        <v/>
      </c>
      <c r="P531" s="31">
        <f t="shared" si="109"/>
        <v>515</v>
      </c>
      <c r="Q531" s="31" t="str">
        <f t="shared" si="110"/>
        <v/>
      </c>
      <c r="R531" s="180"/>
      <c r="S531" s="181"/>
      <c r="T531" s="182"/>
      <c r="U531" s="183"/>
      <c r="V531" s="185"/>
    </row>
    <row r="532" spans="1:22" x14ac:dyDescent="0.2">
      <c r="A532" s="19" t="str">
        <f t="shared" si="104"/>
        <v/>
      </c>
      <c r="B532" s="20" t="str">
        <f t="shared" si="105"/>
        <v/>
      </c>
      <c r="C532" s="23" t="str">
        <f t="shared" si="106"/>
        <v/>
      </c>
      <c r="D532" s="22"/>
      <c r="E532" s="24"/>
      <c r="F532" s="214" t="str">
        <f t="shared" si="111"/>
        <v/>
      </c>
      <c r="G532" s="214" t="str">
        <f t="shared" si="112"/>
        <v/>
      </c>
      <c r="H532" s="214" t="str">
        <f t="shared" si="113"/>
        <v/>
      </c>
      <c r="I532" s="13"/>
      <c r="J532" s="11" t="str">
        <f t="shared" si="114"/>
        <v/>
      </c>
      <c r="K532" s="11" t="str">
        <f t="shared" si="115"/>
        <v/>
      </c>
      <c r="L532" s="2" t="str">
        <f t="shared" si="116"/>
        <v/>
      </c>
      <c r="M532" s="2" t="str">
        <f t="shared" si="107"/>
        <v/>
      </c>
      <c r="N532" s="92"/>
      <c r="O532" s="2" t="str">
        <f t="shared" si="108"/>
        <v/>
      </c>
      <c r="P532" s="31">
        <f t="shared" si="109"/>
        <v>516</v>
      </c>
      <c r="Q532" s="31" t="str">
        <f t="shared" si="110"/>
        <v/>
      </c>
      <c r="R532" s="180"/>
      <c r="S532" s="181"/>
      <c r="T532" s="182"/>
      <c r="U532" s="183"/>
      <c r="V532" s="185"/>
    </row>
    <row r="533" spans="1:22" x14ac:dyDescent="0.2">
      <c r="A533" s="19" t="str">
        <f t="shared" si="104"/>
        <v/>
      </c>
      <c r="B533" s="20" t="str">
        <f t="shared" si="105"/>
        <v/>
      </c>
      <c r="C533" s="23" t="str">
        <f t="shared" si="106"/>
        <v/>
      </c>
      <c r="D533" s="22"/>
      <c r="E533" s="24"/>
      <c r="F533" s="214" t="str">
        <f t="shared" si="111"/>
        <v/>
      </c>
      <c r="G533" s="214" t="str">
        <f t="shared" si="112"/>
        <v/>
      </c>
      <c r="H533" s="214" t="str">
        <f t="shared" si="113"/>
        <v/>
      </c>
      <c r="I533" s="13"/>
      <c r="J533" s="11" t="str">
        <f t="shared" si="114"/>
        <v/>
      </c>
      <c r="K533" s="11" t="str">
        <f t="shared" si="115"/>
        <v/>
      </c>
      <c r="L533" s="2" t="str">
        <f t="shared" si="116"/>
        <v/>
      </c>
      <c r="M533" s="2" t="str">
        <f t="shared" si="107"/>
        <v/>
      </c>
      <c r="N533" s="92"/>
      <c r="O533" s="2" t="str">
        <f t="shared" si="108"/>
        <v/>
      </c>
      <c r="P533" s="31">
        <f t="shared" si="109"/>
        <v>517</v>
      </c>
      <c r="Q533" s="31" t="str">
        <f t="shared" si="110"/>
        <v/>
      </c>
      <c r="R533" s="180"/>
      <c r="S533" s="181"/>
      <c r="T533" s="182"/>
      <c r="U533" s="183"/>
      <c r="V533" s="185"/>
    </row>
    <row r="534" spans="1:22" x14ac:dyDescent="0.2">
      <c r="A534" s="19" t="str">
        <f t="shared" si="104"/>
        <v/>
      </c>
      <c r="B534" s="20" t="str">
        <f t="shared" si="105"/>
        <v/>
      </c>
      <c r="C534" s="23" t="str">
        <f t="shared" si="106"/>
        <v/>
      </c>
      <c r="D534" s="22"/>
      <c r="E534" s="24"/>
      <c r="F534" s="214" t="str">
        <f t="shared" si="111"/>
        <v/>
      </c>
      <c r="G534" s="214" t="str">
        <f t="shared" si="112"/>
        <v/>
      </c>
      <c r="H534" s="214" t="str">
        <f t="shared" si="113"/>
        <v/>
      </c>
      <c r="I534" s="13"/>
      <c r="J534" s="11" t="str">
        <f t="shared" si="114"/>
        <v/>
      </c>
      <c r="K534" s="11" t="str">
        <f t="shared" si="115"/>
        <v/>
      </c>
      <c r="L534" s="2" t="str">
        <f t="shared" si="116"/>
        <v/>
      </c>
      <c r="M534" s="2" t="str">
        <f t="shared" si="107"/>
        <v/>
      </c>
      <c r="N534" s="92"/>
      <c r="O534" s="2" t="str">
        <f t="shared" si="108"/>
        <v/>
      </c>
      <c r="P534" s="31">
        <f t="shared" si="109"/>
        <v>518</v>
      </c>
      <c r="Q534" s="31" t="str">
        <f t="shared" si="110"/>
        <v/>
      </c>
      <c r="R534" s="180"/>
      <c r="S534" s="181"/>
      <c r="T534" s="182"/>
      <c r="U534" s="183"/>
      <c r="V534" s="185"/>
    </row>
    <row r="535" spans="1:22" x14ac:dyDescent="0.2">
      <c r="A535" s="19" t="str">
        <f t="shared" si="104"/>
        <v/>
      </c>
      <c r="B535" s="20" t="str">
        <f t="shared" si="105"/>
        <v/>
      </c>
      <c r="C535" s="23" t="str">
        <f t="shared" si="106"/>
        <v/>
      </c>
      <c r="D535" s="22"/>
      <c r="E535" s="24"/>
      <c r="F535" s="214" t="str">
        <f t="shared" si="111"/>
        <v/>
      </c>
      <c r="G535" s="214" t="str">
        <f t="shared" si="112"/>
        <v/>
      </c>
      <c r="H535" s="214" t="str">
        <f t="shared" si="113"/>
        <v/>
      </c>
      <c r="I535" s="13"/>
      <c r="J535" s="11" t="str">
        <f t="shared" si="114"/>
        <v/>
      </c>
      <c r="K535" s="11" t="str">
        <f t="shared" si="115"/>
        <v/>
      </c>
      <c r="L535" s="2" t="str">
        <f t="shared" si="116"/>
        <v/>
      </c>
      <c r="M535" s="2" t="str">
        <f t="shared" si="107"/>
        <v/>
      </c>
      <c r="N535" s="92"/>
      <c r="O535" s="2" t="str">
        <f t="shared" si="108"/>
        <v/>
      </c>
      <c r="P535" s="31">
        <f t="shared" si="109"/>
        <v>519</v>
      </c>
      <c r="Q535" s="31" t="str">
        <f t="shared" si="110"/>
        <v/>
      </c>
      <c r="R535" s="180"/>
      <c r="S535" s="181"/>
      <c r="T535" s="182"/>
      <c r="U535" s="183"/>
      <c r="V535" s="185"/>
    </row>
    <row r="536" spans="1:22" x14ac:dyDescent="0.2">
      <c r="A536" s="19" t="str">
        <f t="shared" si="104"/>
        <v/>
      </c>
      <c r="B536" s="20" t="str">
        <f t="shared" si="105"/>
        <v/>
      </c>
      <c r="C536" s="23" t="str">
        <f t="shared" si="106"/>
        <v/>
      </c>
      <c r="D536" s="22"/>
      <c r="E536" s="24"/>
      <c r="F536" s="214" t="str">
        <f t="shared" si="111"/>
        <v/>
      </c>
      <c r="G536" s="214" t="str">
        <f t="shared" si="112"/>
        <v/>
      </c>
      <c r="H536" s="214" t="str">
        <f t="shared" si="113"/>
        <v/>
      </c>
      <c r="I536" s="13"/>
      <c r="J536" s="11" t="str">
        <f t="shared" si="114"/>
        <v/>
      </c>
      <c r="K536" s="11" t="str">
        <f t="shared" si="115"/>
        <v/>
      </c>
      <c r="L536" s="2" t="str">
        <f t="shared" si="116"/>
        <v/>
      </c>
      <c r="M536" s="2" t="str">
        <f t="shared" si="107"/>
        <v/>
      </c>
      <c r="N536" s="92"/>
      <c r="O536" s="2" t="str">
        <f t="shared" si="108"/>
        <v/>
      </c>
      <c r="P536" s="31">
        <f t="shared" si="109"/>
        <v>520</v>
      </c>
      <c r="Q536" s="31" t="str">
        <f t="shared" si="110"/>
        <v/>
      </c>
      <c r="R536" s="180"/>
      <c r="S536" s="181"/>
      <c r="T536" s="182"/>
      <c r="U536" s="183"/>
      <c r="V536" s="185"/>
    </row>
    <row r="537" spans="1:22" x14ac:dyDescent="0.2">
      <c r="A537" s="19" t="str">
        <f t="shared" si="104"/>
        <v/>
      </c>
      <c r="B537" s="20" t="str">
        <f t="shared" si="105"/>
        <v/>
      </c>
      <c r="C537" s="23" t="str">
        <f t="shared" si="106"/>
        <v/>
      </c>
      <c r="D537" s="22"/>
      <c r="E537" s="24"/>
      <c r="F537" s="214" t="str">
        <f t="shared" si="111"/>
        <v/>
      </c>
      <c r="G537" s="214" t="str">
        <f t="shared" si="112"/>
        <v/>
      </c>
      <c r="H537" s="214" t="str">
        <f t="shared" si="113"/>
        <v/>
      </c>
      <c r="I537" s="13"/>
      <c r="J537" s="11" t="str">
        <f t="shared" si="114"/>
        <v/>
      </c>
      <c r="K537" s="11" t="str">
        <f t="shared" si="115"/>
        <v/>
      </c>
      <c r="L537" s="2" t="str">
        <f t="shared" si="116"/>
        <v/>
      </c>
      <c r="M537" s="2" t="str">
        <f t="shared" si="107"/>
        <v/>
      </c>
      <c r="N537" s="92"/>
      <c r="O537" s="2" t="str">
        <f t="shared" si="108"/>
        <v/>
      </c>
      <c r="P537" s="31">
        <f t="shared" si="109"/>
        <v>521</v>
      </c>
      <c r="Q537" s="31" t="str">
        <f t="shared" si="110"/>
        <v/>
      </c>
      <c r="R537" s="180"/>
      <c r="S537" s="181"/>
      <c r="T537" s="182"/>
      <c r="U537" s="183"/>
      <c r="V537" s="185"/>
    </row>
    <row r="538" spans="1:22" x14ac:dyDescent="0.2">
      <c r="A538" s="19" t="str">
        <f t="shared" si="104"/>
        <v/>
      </c>
      <c r="B538" s="20" t="str">
        <f t="shared" si="105"/>
        <v/>
      </c>
      <c r="C538" s="23" t="str">
        <f t="shared" si="106"/>
        <v/>
      </c>
      <c r="D538" s="22"/>
      <c r="E538" s="24"/>
      <c r="F538" s="214" t="str">
        <f t="shared" si="111"/>
        <v/>
      </c>
      <c r="G538" s="214" t="str">
        <f t="shared" si="112"/>
        <v/>
      </c>
      <c r="H538" s="214" t="str">
        <f t="shared" si="113"/>
        <v/>
      </c>
      <c r="I538" s="13"/>
      <c r="J538" s="11" t="str">
        <f t="shared" si="114"/>
        <v/>
      </c>
      <c r="K538" s="11" t="str">
        <f t="shared" si="115"/>
        <v/>
      </c>
      <c r="L538" s="2" t="str">
        <f t="shared" si="116"/>
        <v/>
      </c>
      <c r="M538" s="2" t="str">
        <f t="shared" si="107"/>
        <v/>
      </c>
      <c r="N538" s="92"/>
      <c r="O538" s="2" t="str">
        <f t="shared" si="108"/>
        <v/>
      </c>
      <c r="P538" s="31">
        <f t="shared" si="109"/>
        <v>522</v>
      </c>
      <c r="Q538" s="31" t="str">
        <f t="shared" si="110"/>
        <v/>
      </c>
      <c r="R538" s="180"/>
      <c r="S538" s="181"/>
      <c r="T538" s="182"/>
      <c r="U538" s="183"/>
      <c r="V538" s="185"/>
    </row>
    <row r="539" spans="1:22" x14ac:dyDescent="0.2">
      <c r="A539" s="19" t="str">
        <f t="shared" si="104"/>
        <v/>
      </c>
      <c r="B539" s="20" t="str">
        <f t="shared" si="105"/>
        <v/>
      </c>
      <c r="C539" s="23" t="str">
        <f t="shared" si="106"/>
        <v/>
      </c>
      <c r="D539" s="22"/>
      <c r="E539" s="24"/>
      <c r="F539" s="214" t="str">
        <f t="shared" si="111"/>
        <v/>
      </c>
      <c r="G539" s="214" t="str">
        <f t="shared" si="112"/>
        <v/>
      </c>
      <c r="H539" s="214" t="str">
        <f t="shared" si="113"/>
        <v/>
      </c>
      <c r="I539" s="13"/>
      <c r="J539" s="11" t="str">
        <f t="shared" si="114"/>
        <v/>
      </c>
      <c r="K539" s="11" t="str">
        <f t="shared" si="115"/>
        <v/>
      </c>
      <c r="L539" s="2" t="str">
        <f t="shared" si="116"/>
        <v/>
      </c>
      <c r="M539" s="2" t="str">
        <f t="shared" si="107"/>
        <v/>
      </c>
      <c r="N539" s="92"/>
      <c r="O539" s="2" t="str">
        <f t="shared" si="108"/>
        <v/>
      </c>
      <c r="P539" s="31">
        <f t="shared" si="109"/>
        <v>523</v>
      </c>
      <c r="Q539" s="31" t="str">
        <f t="shared" si="110"/>
        <v/>
      </c>
      <c r="R539" s="180"/>
      <c r="S539" s="181"/>
      <c r="T539" s="182"/>
      <c r="U539" s="183"/>
      <c r="V539" s="185"/>
    </row>
    <row r="540" spans="1:22" x14ac:dyDescent="0.2">
      <c r="A540" s="19" t="str">
        <f t="shared" si="104"/>
        <v/>
      </c>
      <c r="B540" s="20" t="str">
        <f t="shared" si="105"/>
        <v/>
      </c>
      <c r="C540" s="23" t="str">
        <f t="shared" si="106"/>
        <v/>
      </c>
      <c r="D540" s="22"/>
      <c r="E540" s="24"/>
      <c r="F540" s="214" t="str">
        <f t="shared" si="111"/>
        <v/>
      </c>
      <c r="G540" s="214" t="str">
        <f t="shared" si="112"/>
        <v/>
      </c>
      <c r="H540" s="214" t="str">
        <f t="shared" si="113"/>
        <v/>
      </c>
      <c r="I540" s="13"/>
      <c r="J540" s="11" t="str">
        <f t="shared" si="114"/>
        <v/>
      </c>
      <c r="K540" s="11" t="str">
        <f t="shared" si="115"/>
        <v/>
      </c>
      <c r="L540" s="2" t="str">
        <f t="shared" si="116"/>
        <v/>
      </c>
      <c r="M540" s="2" t="str">
        <f t="shared" si="107"/>
        <v/>
      </c>
      <c r="N540" s="92"/>
      <c r="O540" s="2" t="str">
        <f t="shared" si="108"/>
        <v/>
      </c>
      <c r="P540" s="31">
        <f t="shared" si="109"/>
        <v>524</v>
      </c>
      <c r="Q540" s="31" t="str">
        <f t="shared" si="110"/>
        <v/>
      </c>
      <c r="R540" s="180"/>
      <c r="S540" s="181"/>
      <c r="T540" s="182"/>
      <c r="U540" s="183"/>
      <c r="V540" s="185"/>
    </row>
    <row r="541" spans="1:22" x14ac:dyDescent="0.2">
      <c r="A541" s="19" t="str">
        <f t="shared" si="104"/>
        <v/>
      </c>
      <c r="B541" s="20" t="str">
        <f t="shared" si="105"/>
        <v/>
      </c>
      <c r="C541" s="23" t="str">
        <f t="shared" si="106"/>
        <v/>
      </c>
      <c r="D541" s="22"/>
      <c r="E541" s="24"/>
      <c r="F541" s="214" t="str">
        <f t="shared" si="111"/>
        <v/>
      </c>
      <c r="G541" s="214" t="str">
        <f t="shared" si="112"/>
        <v/>
      </c>
      <c r="H541" s="214" t="str">
        <f t="shared" si="113"/>
        <v/>
      </c>
      <c r="I541" s="13"/>
      <c r="J541" s="11" t="str">
        <f t="shared" si="114"/>
        <v/>
      </c>
      <c r="K541" s="11" t="str">
        <f t="shared" si="115"/>
        <v/>
      </c>
      <c r="L541" s="2" t="str">
        <f t="shared" si="116"/>
        <v/>
      </c>
      <c r="M541" s="2" t="str">
        <f t="shared" si="107"/>
        <v/>
      </c>
      <c r="N541" s="92"/>
      <c r="O541" s="2" t="str">
        <f t="shared" si="108"/>
        <v/>
      </c>
      <c r="P541" s="31">
        <f t="shared" si="109"/>
        <v>525</v>
      </c>
      <c r="Q541" s="31" t="str">
        <f t="shared" si="110"/>
        <v/>
      </c>
      <c r="R541" s="180"/>
      <c r="S541" s="181"/>
      <c r="T541" s="182"/>
      <c r="U541" s="183"/>
      <c r="V541" s="185"/>
    </row>
    <row r="542" spans="1:22" x14ac:dyDescent="0.2">
      <c r="A542" s="19" t="str">
        <f t="shared" si="104"/>
        <v/>
      </c>
      <c r="B542" s="20" t="str">
        <f t="shared" si="105"/>
        <v/>
      </c>
      <c r="C542" s="23" t="str">
        <f t="shared" si="106"/>
        <v/>
      </c>
      <c r="D542" s="22"/>
      <c r="E542" s="24"/>
      <c r="F542" s="214" t="str">
        <f t="shared" si="111"/>
        <v/>
      </c>
      <c r="G542" s="214" t="str">
        <f t="shared" si="112"/>
        <v/>
      </c>
      <c r="H542" s="214" t="str">
        <f t="shared" si="113"/>
        <v/>
      </c>
      <c r="I542" s="13"/>
      <c r="J542" s="11" t="str">
        <f t="shared" si="114"/>
        <v/>
      </c>
      <c r="K542" s="11" t="str">
        <f t="shared" si="115"/>
        <v/>
      </c>
      <c r="L542" s="2" t="str">
        <f t="shared" si="116"/>
        <v/>
      </c>
      <c r="M542" s="2" t="str">
        <f t="shared" si="107"/>
        <v/>
      </c>
      <c r="N542" s="92"/>
      <c r="O542" s="2" t="str">
        <f t="shared" si="108"/>
        <v/>
      </c>
      <c r="P542" s="31">
        <f t="shared" si="109"/>
        <v>526</v>
      </c>
      <c r="Q542" s="31" t="str">
        <f t="shared" si="110"/>
        <v/>
      </c>
      <c r="R542" s="180"/>
      <c r="S542" s="181"/>
      <c r="T542" s="182"/>
      <c r="U542" s="183"/>
      <c r="V542" s="185"/>
    </row>
    <row r="543" spans="1:22" x14ac:dyDescent="0.2">
      <c r="A543" s="19" t="str">
        <f t="shared" si="104"/>
        <v/>
      </c>
      <c r="B543" s="20" t="str">
        <f t="shared" si="105"/>
        <v/>
      </c>
      <c r="C543" s="23" t="str">
        <f t="shared" si="106"/>
        <v/>
      </c>
      <c r="D543" s="22"/>
      <c r="E543" s="24"/>
      <c r="F543" s="214" t="str">
        <f t="shared" si="111"/>
        <v/>
      </c>
      <c r="G543" s="214" t="str">
        <f t="shared" si="112"/>
        <v/>
      </c>
      <c r="H543" s="214" t="str">
        <f t="shared" si="113"/>
        <v/>
      </c>
      <c r="I543" s="13"/>
      <c r="J543" s="11" t="str">
        <f t="shared" si="114"/>
        <v/>
      </c>
      <c r="K543" s="11" t="str">
        <f t="shared" si="115"/>
        <v/>
      </c>
      <c r="L543" s="2" t="str">
        <f t="shared" si="116"/>
        <v/>
      </c>
      <c r="M543" s="2" t="str">
        <f t="shared" si="107"/>
        <v/>
      </c>
      <c r="N543" s="92"/>
      <c r="O543" s="2" t="str">
        <f t="shared" si="108"/>
        <v/>
      </c>
      <c r="P543" s="31">
        <f t="shared" si="109"/>
        <v>527</v>
      </c>
      <c r="Q543" s="31" t="str">
        <f t="shared" si="110"/>
        <v/>
      </c>
      <c r="R543" s="180"/>
      <c r="S543" s="181"/>
      <c r="T543" s="182"/>
      <c r="U543" s="183"/>
      <c r="V543" s="185"/>
    </row>
    <row r="544" spans="1:22" x14ac:dyDescent="0.2">
      <c r="A544" s="19" t="str">
        <f t="shared" si="104"/>
        <v/>
      </c>
      <c r="B544" s="20" t="str">
        <f t="shared" si="105"/>
        <v/>
      </c>
      <c r="C544" s="23" t="str">
        <f t="shared" si="106"/>
        <v/>
      </c>
      <c r="D544" s="22"/>
      <c r="E544" s="24"/>
      <c r="F544" s="214" t="str">
        <f t="shared" si="111"/>
        <v/>
      </c>
      <c r="G544" s="214" t="str">
        <f t="shared" si="112"/>
        <v/>
      </c>
      <c r="H544" s="214" t="str">
        <f t="shared" si="113"/>
        <v/>
      </c>
      <c r="I544" s="13"/>
      <c r="J544" s="11" t="str">
        <f t="shared" si="114"/>
        <v/>
      </c>
      <c r="K544" s="11" t="str">
        <f t="shared" si="115"/>
        <v/>
      </c>
      <c r="L544" s="2" t="str">
        <f t="shared" si="116"/>
        <v/>
      </c>
      <c r="M544" s="2" t="str">
        <f t="shared" si="107"/>
        <v/>
      </c>
      <c r="N544" s="92"/>
      <c r="O544" s="2" t="str">
        <f t="shared" si="108"/>
        <v/>
      </c>
      <c r="P544" s="31">
        <f t="shared" si="109"/>
        <v>528</v>
      </c>
      <c r="Q544" s="31" t="str">
        <f t="shared" si="110"/>
        <v/>
      </c>
      <c r="R544" s="180"/>
      <c r="S544" s="181"/>
      <c r="T544" s="182"/>
      <c r="U544" s="183"/>
      <c r="V544" s="185"/>
    </row>
    <row r="545" spans="1:22" x14ac:dyDescent="0.2">
      <c r="A545" s="19" t="str">
        <f t="shared" si="104"/>
        <v/>
      </c>
      <c r="B545" s="20" t="str">
        <f t="shared" si="105"/>
        <v/>
      </c>
      <c r="C545" s="23" t="str">
        <f t="shared" si="106"/>
        <v/>
      </c>
      <c r="D545" s="22"/>
      <c r="E545" s="24"/>
      <c r="F545" s="214" t="str">
        <f t="shared" si="111"/>
        <v/>
      </c>
      <c r="G545" s="214" t="str">
        <f t="shared" si="112"/>
        <v/>
      </c>
      <c r="H545" s="214" t="str">
        <f t="shared" si="113"/>
        <v/>
      </c>
      <c r="I545" s="13"/>
      <c r="J545" s="11" t="str">
        <f t="shared" si="114"/>
        <v/>
      </c>
      <c r="K545" s="11" t="str">
        <f t="shared" si="115"/>
        <v/>
      </c>
      <c r="L545" s="2" t="str">
        <f t="shared" si="116"/>
        <v/>
      </c>
      <c r="M545" s="2" t="str">
        <f t="shared" si="107"/>
        <v/>
      </c>
      <c r="N545" s="92"/>
      <c r="O545" s="2" t="str">
        <f t="shared" si="108"/>
        <v/>
      </c>
      <c r="P545" s="31">
        <f t="shared" si="109"/>
        <v>529</v>
      </c>
      <c r="Q545" s="31" t="str">
        <f t="shared" si="110"/>
        <v/>
      </c>
      <c r="R545" s="180"/>
      <c r="S545" s="181"/>
      <c r="T545" s="182"/>
      <c r="U545" s="183"/>
      <c r="V545" s="185"/>
    </row>
    <row r="546" spans="1:22" x14ac:dyDescent="0.2">
      <c r="A546" s="19" t="str">
        <f t="shared" si="104"/>
        <v/>
      </c>
      <c r="B546" s="20" t="str">
        <f t="shared" si="105"/>
        <v/>
      </c>
      <c r="C546" s="23" t="str">
        <f t="shared" si="106"/>
        <v/>
      </c>
      <c r="D546" s="22"/>
      <c r="E546" s="24"/>
      <c r="F546" s="214" t="str">
        <f t="shared" si="111"/>
        <v/>
      </c>
      <c r="G546" s="214" t="str">
        <f t="shared" si="112"/>
        <v/>
      </c>
      <c r="H546" s="214" t="str">
        <f t="shared" si="113"/>
        <v/>
      </c>
      <c r="I546" s="13"/>
      <c r="J546" s="11" t="str">
        <f t="shared" si="114"/>
        <v/>
      </c>
      <c r="K546" s="11" t="str">
        <f t="shared" si="115"/>
        <v/>
      </c>
      <c r="L546" s="2" t="str">
        <f t="shared" si="116"/>
        <v/>
      </c>
      <c r="M546" s="2" t="str">
        <f t="shared" si="107"/>
        <v/>
      </c>
      <c r="N546" s="92"/>
      <c r="O546" s="2" t="str">
        <f t="shared" si="108"/>
        <v/>
      </c>
      <c r="P546" s="31">
        <f t="shared" si="109"/>
        <v>530</v>
      </c>
      <c r="Q546" s="31" t="str">
        <f t="shared" si="110"/>
        <v/>
      </c>
      <c r="R546" s="180"/>
      <c r="S546" s="181"/>
      <c r="T546" s="182"/>
      <c r="U546" s="183"/>
      <c r="V546" s="185"/>
    </row>
    <row r="547" spans="1:22" x14ac:dyDescent="0.2">
      <c r="A547" s="19" t="str">
        <f t="shared" si="104"/>
        <v/>
      </c>
      <c r="B547" s="20" t="str">
        <f t="shared" si="105"/>
        <v/>
      </c>
      <c r="C547" s="23" t="str">
        <f t="shared" si="106"/>
        <v/>
      </c>
      <c r="D547" s="22"/>
      <c r="E547" s="24"/>
      <c r="F547" s="214" t="str">
        <f t="shared" si="111"/>
        <v/>
      </c>
      <c r="G547" s="214" t="str">
        <f t="shared" si="112"/>
        <v/>
      </c>
      <c r="H547" s="214" t="str">
        <f t="shared" si="113"/>
        <v/>
      </c>
      <c r="I547" s="13"/>
      <c r="J547" s="11" t="str">
        <f t="shared" si="114"/>
        <v/>
      </c>
      <c r="K547" s="11" t="str">
        <f t="shared" si="115"/>
        <v/>
      </c>
      <c r="L547" s="2" t="str">
        <f t="shared" si="116"/>
        <v/>
      </c>
      <c r="M547" s="2" t="str">
        <f t="shared" si="107"/>
        <v/>
      </c>
      <c r="N547" s="92"/>
      <c r="O547" s="2" t="str">
        <f t="shared" si="108"/>
        <v/>
      </c>
      <c r="P547" s="31">
        <f t="shared" si="109"/>
        <v>531</v>
      </c>
      <c r="Q547" s="31" t="str">
        <f t="shared" si="110"/>
        <v/>
      </c>
      <c r="R547" s="180"/>
      <c r="S547" s="181"/>
      <c r="T547" s="182"/>
      <c r="U547" s="183"/>
      <c r="V547" s="185"/>
    </row>
    <row r="548" spans="1:22" x14ac:dyDescent="0.2">
      <c r="A548" s="19" t="str">
        <f t="shared" si="104"/>
        <v/>
      </c>
      <c r="B548" s="20" t="str">
        <f t="shared" si="105"/>
        <v/>
      </c>
      <c r="C548" s="23" t="str">
        <f t="shared" si="106"/>
        <v/>
      </c>
      <c r="D548" s="22"/>
      <c r="E548" s="24"/>
      <c r="F548" s="214" t="str">
        <f t="shared" si="111"/>
        <v/>
      </c>
      <c r="G548" s="214" t="str">
        <f t="shared" si="112"/>
        <v/>
      </c>
      <c r="H548" s="214" t="str">
        <f t="shared" si="113"/>
        <v/>
      </c>
      <c r="I548" s="13"/>
      <c r="J548" s="11" t="str">
        <f t="shared" si="114"/>
        <v/>
      </c>
      <c r="K548" s="11" t="str">
        <f t="shared" si="115"/>
        <v/>
      </c>
      <c r="L548" s="2" t="str">
        <f t="shared" si="116"/>
        <v/>
      </c>
      <c r="M548" s="2" t="str">
        <f t="shared" si="107"/>
        <v/>
      </c>
      <c r="N548" s="92"/>
      <c r="O548" s="2" t="str">
        <f t="shared" si="108"/>
        <v/>
      </c>
      <c r="P548" s="31">
        <f t="shared" si="109"/>
        <v>532</v>
      </c>
      <c r="Q548" s="31" t="str">
        <f t="shared" si="110"/>
        <v/>
      </c>
      <c r="R548" s="180"/>
      <c r="S548" s="181"/>
      <c r="T548" s="182"/>
      <c r="U548" s="183"/>
      <c r="V548" s="185"/>
    </row>
    <row r="549" spans="1:22" x14ac:dyDescent="0.2">
      <c r="A549" s="19" t="str">
        <f t="shared" si="104"/>
        <v/>
      </c>
      <c r="B549" s="20" t="str">
        <f t="shared" si="105"/>
        <v/>
      </c>
      <c r="C549" s="23" t="str">
        <f t="shared" si="106"/>
        <v/>
      </c>
      <c r="D549" s="22"/>
      <c r="E549" s="24"/>
      <c r="F549" s="214" t="str">
        <f t="shared" si="111"/>
        <v/>
      </c>
      <c r="G549" s="214" t="str">
        <f t="shared" si="112"/>
        <v/>
      </c>
      <c r="H549" s="214" t="str">
        <f t="shared" si="113"/>
        <v/>
      </c>
      <c r="I549" s="13"/>
      <c r="J549" s="11" t="str">
        <f t="shared" si="114"/>
        <v/>
      </c>
      <c r="K549" s="11" t="str">
        <f t="shared" si="115"/>
        <v/>
      </c>
      <c r="L549" s="2" t="str">
        <f t="shared" si="116"/>
        <v/>
      </c>
      <c r="M549" s="2" t="str">
        <f t="shared" si="107"/>
        <v/>
      </c>
      <c r="N549" s="92"/>
      <c r="O549" s="2" t="str">
        <f t="shared" si="108"/>
        <v/>
      </c>
      <c r="P549" s="31">
        <f t="shared" si="109"/>
        <v>533</v>
      </c>
      <c r="Q549" s="31" t="str">
        <f t="shared" si="110"/>
        <v/>
      </c>
      <c r="R549" s="180"/>
      <c r="S549" s="181"/>
      <c r="T549" s="182"/>
      <c r="U549" s="183"/>
      <c r="V549" s="185"/>
    </row>
    <row r="550" spans="1:22" x14ac:dyDescent="0.2">
      <c r="A550" s="19" t="str">
        <f t="shared" si="104"/>
        <v/>
      </c>
      <c r="B550" s="20" t="str">
        <f t="shared" si="105"/>
        <v/>
      </c>
      <c r="C550" s="23" t="str">
        <f t="shared" si="106"/>
        <v/>
      </c>
      <c r="D550" s="22"/>
      <c r="E550" s="24"/>
      <c r="F550" s="214" t="str">
        <f t="shared" si="111"/>
        <v/>
      </c>
      <c r="G550" s="214" t="str">
        <f t="shared" si="112"/>
        <v/>
      </c>
      <c r="H550" s="214" t="str">
        <f t="shared" si="113"/>
        <v/>
      </c>
      <c r="I550" s="13"/>
      <c r="J550" s="11" t="str">
        <f t="shared" si="114"/>
        <v/>
      </c>
      <c r="K550" s="11" t="str">
        <f t="shared" si="115"/>
        <v/>
      </c>
      <c r="L550" s="2" t="str">
        <f t="shared" si="116"/>
        <v/>
      </c>
      <c r="M550" s="2" t="str">
        <f t="shared" si="107"/>
        <v/>
      </c>
      <c r="N550" s="92"/>
      <c r="O550" s="2" t="str">
        <f t="shared" si="108"/>
        <v/>
      </c>
      <c r="P550" s="31">
        <f t="shared" si="109"/>
        <v>534</v>
      </c>
      <c r="Q550" s="31" t="str">
        <f t="shared" si="110"/>
        <v/>
      </c>
      <c r="R550" s="180"/>
      <c r="S550" s="181"/>
      <c r="T550" s="182"/>
      <c r="U550" s="183"/>
      <c r="V550" s="185"/>
    </row>
    <row r="551" spans="1:22" x14ac:dyDescent="0.2">
      <c r="A551" s="19" t="str">
        <f t="shared" si="104"/>
        <v/>
      </c>
      <c r="B551" s="20" t="str">
        <f t="shared" si="105"/>
        <v/>
      </c>
      <c r="C551" s="23" t="str">
        <f t="shared" si="106"/>
        <v/>
      </c>
      <c r="D551" s="22"/>
      <c r="E551" s="24"/>
      <c r="F551" s="214" t="str">
        <f t="shared" si="111"/>
        <v/>
      </c>
      <c r="G551" s="214" t="str">
        <f t="shared" si="112"/>
        <v/>
      </c>
      <c r="H551" s="214" t="str">
        <f t="shared" si="113"/>
        <v/>
      </c>
      <c r="I551" s="13"/>
      <c r="J551" s="11" t="str">
        <f t="shared" si="114"/>
        <v/>
      </c>
      <c r="K551" s="11" t="str">
        <f t="shared" si="115"/>
        <v/>
      </c>
      <c r="L551" s="2" t="str">
        <f t="shared" si="116"/>
        <v/>
      </c>
      <c r="M551" s="2" t="str">
        <f t="shared" si="107"/>
        <v/>
      </c>
      <c r="N551" s="92"/>
      <c r="O551" s="2" t="str">
        <f t="shared" si="108"/>
        <v/>
      </c>
      <c r="P551" s="31">
        <f t="shared" si="109"/>
        <v>535</v>
      </c>
      <c r="Q551" s="31" t="str">
        <f t="shared" si="110"/>
        <v/>
      </c>
      <c r="R551" s="180"/>
      <c r="S551" s="181"/>
      <c r="T551" s="182"/>
      <c r="U551" s="183"/>
      <c r="V551" s="185"/>
    </row>
    <row r="552" spans="1:22" x14ac:dyDescent="0.2">
      <c r="A552" s="19" t="str">
        <f t="shared" si="104"/>
        <v/>
      </c>
      <c r="B552" s="20" t="str">
        <f t="shared" si="105"/>
        <v/>
      </c>
      <c r="C552" s="23" t="str">
        <f t="shared" si="106"/>
        <v/>
      </c>
      <c r="D552" s="22"/>
      <c r="E552" s="24"/>
      <c r="F552" s="214" t="str">
        <f t="shared" si="111"/>
        <v/>
      </c>
      <c r="G552" s="214" t="str">
        <f t="shared" si="112"/>
        <v/>
      </c>
      <c r="H552" s="214" t="str">
        <f t="shared" si="113"/>
        <v/>
      </c>
      <c r="I552" s="13"/>
      <c r="J552" s="11" t="str">
        <f t="shared" si="114"/>
        <v/>
      </c>
      <c r="K552" s="11" t="str">
        <f t="shared" si="115"/>
        <v/>
      </c>
      <c r="L552" s="2" t="str">
        <f t="shared" si="116"/>
        <v/>
      </c>
      <c r="M552" s="2" t="str">
        <f t="shared" si="107"/>
        <v/>
      </c>
      <c r="N552" s="92"/>
      <c r="O552" s="2" t="str">
        <f t="shared" si="108"/>
        <v/>
      </c>
      <c r="P552" s="31">
        <f t="shared" si="109"/>
        <v>536</v>
      </c>
      <c r="Q552" s="31" t="str">
        <f t="shared" si="110"/>
        <v/>
      </c>
      <c r="R552" s="180"/>
      <c r="S552" s="181"/>
      <c r="T552" s="182"/>
      <c r="U552" s="183"/>
      <c r="V552" s="185"/>
    </row>
    <row r="553" spans="1:22" x14ac:dyDescent="0.2">
      <c r="A553" s="19" t="str">
        <f t="shared" si="104"/>
        <v/>
      </c>
      <c r="B553" s="20" t="str">
        <f t="shared" si="105"/>
        <v/>
      </c>
      <c r="C553" s="23" t="str">
        <f t="shared" si="106"/>
        <v/>
      </c>
      <c r="D553" s="22"/>
      <c r="E553" s="24"/>
      <c r="F553" s="214" t="str">
        <f t="shared" si="111"/>
        <v/>
      </c>
      <c r="G553" s="214" t="str">
        <f t="shared" si="112"/>
        <v/>
      </c>
      <c r="H553" s="214" t="str">
        <f t="shared" si="113"/>
        <v/>
      </c>
      <c r="I553" s="13"/>
      <c r="J553" s="11" t="str">
        <f t="shared" si="114"/>
        <v/>
      </c>
      <c r="K553" s="11" t="str">
        <f t="shared" si="115"/>
        <v/>
      </c>
      <c r="L553" s="2" t="str">
        <f t="shared" si="116"/>
        <v/>
      </c>
      <c r="M553" s="2" t="str">
        <f t="shared" si="107"/>
        <v/>
      </c>
      <c r="N553" s="92"/>
      <c r="O553" s="2" t="str">
        <f t="shared" si="108"/>
        <v/>
      </c>
      <c r="P553" s="31">
        <f t="shared" si="109"/>
        <v>537</v>
      </c>
      <c r="Q553" s="31" t="str">
        <f t="shared" si="110"/>
        <v/>
      </c>
      <c r="R553" s="180"/>
      <c r="S553" s="181"/>
      <c r="T553" s="182"/>
      <c r="U553" s="183"/>
      <c r="V553" s="185"/>
    </row>
    <row r="554" spans="1:22" x14ac:dyDescent="0.2">
      <c r="A554" s="19" t="str">
        <f t="shared" si="104"/>
        <v/>
      </c>
      <c r="B554" s="20" t="str">
        <f t="shared" si="105"/>
        <v/>
      </c>
      <c r="C554" s="23" t="str">
        <f t="shared" si="106"/>
        <v/>
      </c>
      <c r="D554" s="22"/>
      <c r="E554" s="24"/>
      <c r="F554" s="214" t="str">
        <f t="shared" si="111"/>
        <v/>
      </c>
      <c r="G554" s="214" t="str">
        <f t="shared" si="112"/>
        <v/>
      </c>
      <c r="H554" s="214" t="str">
        <f t="shared" si="113"/>
        <v/>
      </c>
      <c r="I554" s="13"/>
      <c r="J554" s="11" t="str">
        <f t="shared" si="114"/>
        <v/>
      </c>
      <c r="K554" s="11" t="str">
        <f t="shared" si="115"/>
        <v/>
      </c>
      <c r="L554" s="2" t="str">
        <f t="shared" si="116"/>
        <v/>
      </c>
      <c r="M554" s="2" t="str">
        <f t="shared" si="107"/>
        <v/>
      </c>
      <c r="N554" s="92"/>
      <c r="O554" s="2" t="str">
        <f t="shared" si="108"/>
        <v/>
      </c>
      <c r="P554" s="31">
        <f t="shared" si="109"/>
        <v>538</v>
      </c>
      <c r="Q554" s="31" t="str">
        <f t="shared" si="110"/>
        <v/>
      </c>
      <c r="R554" s="180"/>
      <c r="S554" s="181"/>
      <c r="T554" s="182"/>
      <c r="U554" s="183"/>
      <c r="V554" s="185"/>
    </row>
    <row r="555" spans="1:22" x14ac:dyDescent="0.2">
      <c r="A555" s="19" t="str">
        <f t="shared" si="104"/>
        <v/>
      </c>
      <c r="B555" s="20" t="str">
        <f t="shared" si="105"/>
        <v/>
      </c>
      <c r="C555" s="23" t="str">
        <f t="shared" si="106"/>
        <v/>
      </c>
      <c r="D555" s="22"/>
      <c r="E555" s="24"/>
      <c r="F555" s="214" t="str">
        <f t="shared" si="111"/>
        <v/>
      </c>
      <c r="G555" s="214" t="str">
        <f t="shared" si="112"/>
        <v/>
      </c>
      <c r="H555" s="214" t="str">
        <f t="shared" si="113"/>
        <v/>
      </c>
      <c r="I555" s="13"/>
      <c r="J555" s="11" t="str">
        <f t="shared" si="114"/>
        <v/>
      </c>
      <c r="K555" s="11" t="str">
        <f t="shared" si="115"/>
        <v/>
      </c>
      <c r="L555" s="2" t="str">
        <f t="shared" si="116"/>
        <v/>
      </c>
      <c r="M555" s="2" t="str">
        <f t="shared" si="107"/>
        <v/>
      </c>
      <c r="N555" s="92"/>
      <c r="O555" s="2" t="str">
        <f t="shared" si="108"/>
        <v/>
      </c>
      <c r="P555" s="31">
        <f t="shared" si="109"/>
        <v>539</v>
      </c>
      <c r="Q555" s="31" t="str">
        <f t="shared" si="110"/>
        <v/>
      </c>
      <c r="R555" s="180"/>
      <c r="S555" s="181"/>
      <c r="T555" s="182"/>
      <c r="U555" s="183"/>
      <c r="V555" s="185"/>
    </row>
    <row r="556" spans="1:22" x14ac:dyDescent="0.2">
      <c r="A556" s="19" t="str">
        <f t="shared" si="104"/>
        <v/>
      </c>
      <c r="B556" s="20" t="str">
        <f t="shared" si="105"/>
        <v/>
      </c>
      <c r="C556" s="23" t="str">
        <f t="shared" si="106"/>
        <v/>
      </c>
      <c r="D556" s="22"/>
      <c r="E556" s="24"/>
      <c r="F556" s="214" t="str">
        <f t="shared" si="111"/>
        <v/>
      </c>
      <c r="G556" s="214" t="str">
        <f t="shared" si="112"/>
        <v/>
      </c>
      <c r="H556" s="214" t="str">
        <f t="shared" si="113"/>
        <v/>
      </c>
      <c r="I556" s="13"/>
      <c r="J556" s="11" t="str">
        <f t="shared" si="114"/>
        <v/>
      </c>
      <c r="K556" s="11" t="str">
        <f t="shared" si="115"/>
        <v/>
      </c>
      <c r="L556" s="2" t="str">
        <f t="shared" si="116"/>
        <v/>
      </c>
      <c r="M556" s="2" t="str">
        <f t="shared" si="107"/>
        <v/>
      </c>
      <c r="N556" s="92"/>
      <c r="O556" s="2" t="str">
        <f t="shared" si="108"/>
        <v/>
      </c>
      <c r="P556" s="31">
        <f t="shared" si="109"/>
        <v>540</v>
      </c>
      <c r="Q556" s="31" t="str">
        <f t="shared" si="110"/>
        <v/>
      </c>
      <c r="R556" s="180"/>
      <c r="S556" s="181"/>
      <c r="T556" s="182"/>
      <c r="U556" s="183"/>
      <c r="V556" s="185"/>
    </row>
    <row r="557" spans="1:22" x14ac:dyDescent="0.2">
      <c r="A557" s="19" t="str">
        <f t="shared" si="104"/>
        <v/>
      </c>
      <c r="B557" s="20" t="str">
        <f t="shared" si="105"/>
        <v/>
      </c>
      <c r="C557" s="23" t="str">
        <f t="shared" si="106"/>
        <v/>
      </c>
      <c r="D557" s="22"/>
      <c r="E557" s="24"/>
      <c r="F557" s="214" t="str">
        <f t="shared" si="111"/>
        <v/>
      </c>
      <c r="G557" s="214" t="str">
        <f t="shared" si="112"/>
        <v/>
      </c>
      <c r="H557" s="214" t="str">
        <f t="shared" si="113"/>
        <v/>
      </c>
      <c r="I557" s="13"/>
      <c r="J557" s="11" t="str">
        <f t="shared" si="114"/>
        <v/>
      </c>
      <c r="K557" s="11" t="str">
        <f t="shared" si="115"/>
        <v/>
      </c>
      <c r="L557" s="2" t="str">
        <f t="shared" si="116"/>
        <v/>
      </c>
      <c r="M557" s="2" t="str">
        <f t="shared" si="107"/>
        <v/>
      </c>
      <c r="N557" s="92"/>
      <c r="O557" s="2" t="str">
        <f t="shared" si="108"/>
        <v/>
      </c>
      <c r="P557" s="31">
        <f t="shared" si="109"/>
        <v>541</v>
      </c>
      <c r="Q557" s="31" t="str">
        <f t="shared" si="110"/>
        <v/>
      </c>
      <c r="R557" s="180"/>
      <c r="S557" s="181"/>
      <c r="T557" s="182"/>
      <c r="U557" s="183"/>
      <c r="V557" s="185"/>
    </row>
    <row r="558" spans="1:22" x14ac:dyDescent="0.2">
      <c r="A558" s="19" t="str">
        <f t="shared" si="104"/>
        <v/>
      </c>
      <c r="B558" s="20" t="str">
        <f t="shared" si="105"/>
        <v/>
      </c>
      <c r="C558" s="23" t="str">
        <f t="shared" si="106"/>
        <v/>
      </c>
      <c r="D558" s="22"/>
      <c r="E558" s="24"/>
      <c r="F558" s="214" t="str">
        <f t="shared" si="111"/>
        <v/>
      </c>
      <c r="G558" s="214" t="str">
        <f t="shared" si="112"/>
        <v/>
      </c>
      <c r="H558" s="214" t="str">
        <f t="shared" si="113"/>
        <v/>
      </c>
      <c r="I558" s="13"/>
      <c r="J558" s="11" t="str">
        <f t="shared" si="114"/>
        <v/>
      </c>
      <c r="K558" s="11" t="str">
        <f t="shared" si="115"/>
        <v/>
      </c>
      <c r="L558" s="2" t="str">
        <f t="shared" si="116"/>
        <v/>
      </c>
      <c r="M558" s="2" t="str">
        <f t="shared" si="107"/>
        <v/>
      </c>
      <c r="N558" s="92"/>
      <c r="O558" s="2" t="str">
        <f t="shared" si="108"/>
        <v/>
      </c>
      <c r="P558" s="31">
        <f t="shared" si="109"/>
        <v>542</v>
      </c>
      <c r="Q558" s="31" t="str">
        <f t="shared" si="110"/>
        <v/>
      </c>
      <c r="R558" s="180"/>
      <c r="S558" s="181"/>
      <c r="T558" s="182"/>
      <c r="U558" s="183"/>
      <c r="V558" s="185"/>
    </row>
    <row r="559" spans="1:22" x14ac:dyDescent="0.2">
      <c r="A559" s="19" t="str">
        <f t="shared" si="104"/>
        <v/>
      </c>
      <c r="B559" s="20" t="str">
        <f t="shared" si="105"/>
        <v/>
      </c>
      <c r="C559" s="23" t="str">
        <f t="shared" si="106"/>
        <v/>
      </c>
      <c r="D559" s="22"/>
      <c r="E559" s="24"/>
      <c r="F559" s="214" t="str">
        <f t="shared" si="111"/>
        <v/>
      </c>
      <c r="G559" s="214" t="str">
        <f t="shared" si="112"/>
        <v/>
      </c>
      <c r="H559" s="214" t="str">
        <f t="shared" si="113"/>
        <v/>
      </c>
      <c r="I559" s="13"/>
      <c r="J559" s="11" t="str">
        <f t="shared" si="114"/>
        <v/>
      </c>
      <c r="K559" s="11" t="str">
        <f t="shared" si="115"/>
        <v/>
      </c>
      <c r="L559" s="2" t="str">
        <f t="shared" si="116"/>
        <v/>
      </c>
      <c r="M559" s="2" t="str">
        <f t="shared" si="107"/>
        <v/>
      </c>
      <c r="N559" s="92"/>
      <c r="O559" s="2" t="str">
        <f t="shared" si="108"/>
        <v/>
      </c>
      <c r="P559" s="31">
        <f t="shared" si="109"/>
        <v>543</v>
      </c>
      <c r="Q559" s="31" t="str">
        <f t="shared" si="110"/>
        <v/>
      </c>
      <c r="R559" s="180"/>
      <c r="S559" s="181"/>
      <c r="T559" s="182"/>
      <c r="U559" s="183"/>
      <c r="V559" s="185"/>
    </row>
    <row r="560" spans="1:22" x14ac:dyDescent="0.2">
      <c r="A560" s="19" t="str">
        <f t="shared" si="104"/>
        <v/>
      </c>
      <c r="B560" s="20" t="str">
        <f t="shared" si="105"/>
        <v/>
      </c>
      <c r="C560" s="23" t="str">
        <f t="shared" si="106"/>
        <v/>
      </c>
      <c r="D560" s="22"/>
      <c r="E560" s="24"/>
      <c r="F560" s="214" t="str">
        <f t="shared" si="111"/>
        <v/>
      </c>
      <c r="G560" s="214" t="str">
        <f t="shared" si="112"/>
        <v/>
      </c>
      <c r="H560" s="214" t="str">
        <f t="shared" si="113"/>
        <v/>
      </c>
      <c r="I560" s="13"/>
      <c r="J560" s="11" t="str">
        <f t="shared" si="114"/>
        <v/>
      </c>
      <c r="K560" s="11" t="str">
        <f t="shared" si="115"/>
        <v/>
      </c>
      <c r="L560" s="2" t="str">
        <f t="shared" si="116"/>
        <v/>
      </c>
      <c r="M560" s="2" t="str">
        <f t="shared" si="107"/>
        <v/>
      </c>
      <c r="N560" s="92"/>
      <c r="O560" s="2" t="str">
        <f t="shared" si="108"/>
        <v/>
      </c>
      <c r="P560" s="31">
        <f t="shared" si="109"/>
        <v>544</v>
      </c>
      <c r="Q560" s="31" t="str">
        <f t="shared" si="110"/>
        <v/>
      </c>
      <c r="R560" s="180"/>
      <c r="S560" s="181"/>
      <c r="T560" s="182"/>
      <c r="U560" s="183"/>
      <c r="V560" s="185"/>
    </row>
    <row r="561" spans="1:22" x14ac:dyDescent="0.2">
      <c r="A561" s="19" t="str">
        <f t="shared" si="104"/>
        <v/>
      </c>
      <c r="B561" s="20" t="str">
        <f t="shared" si="105"/>
        <v/>
      </c>
      <c r="C561" s="23" t="str">
        <f t="shared" si="106"/>
        <v/>
      </c>
      <c r="D561" s="22"/>
      <c r="E561" s="24"/>
      <c r="F561" s="214" t="str">
        <f t="shared" si="111"/>
        <v/>
      </c>
      <c r="G561" s="214" t="str">
        <f t="shared" si="112"/>
        <v/>
      </c>
      <c r="H561" s="214" t="str">
        <f t="shared" si="113"/>
        <v/>
      </c>
      <c r="I561" s="13"/>
      <c r="J561" s="11" t="str">
        <f t="shared" si="114"/>
        <v/>
      </c>
      <c r="K561" s="11" t="str">
        <f t="shared" si="115"/>
        <v/>
      </c>
      <c r="L561" s="2" t="str">
        <f t="shared" si="116"/>
        <v/>
      </c>
      <c r="M561" s="2" t="str">
        <f t="shared" si="107"/>
        <v/>
      </c>
      <c r="N561" s="92"/>
      <c r="O561" s="2" t="str">
        <f t="shared" si="108"/>
        <v/>
      </c>
      <c r="P561" s="31">
        <f t="shared" si="109"/>
        <v>545</v>
      </c>
      <c r="Q561" s="31" t="str">
        <f t="shared" si="110"/>
        <v/>
      </c>
      <c r="R561" s="180"/>
      <c r="S561" s="181"/>
      <c r="T561" s="182"/>
      <c r="U561" s="183"/>
      <c r="V561" s="185"/>
    </row>
    <row r="562" spans="1:22" x14ac:dyDescent="0.2">
      <c r="A562" s="19" t="str">
        <f t="shared" si="104"/>
        <v/>
      </c>
      <c r="B562" s="20" t="str">
        <f t="shared" si="105"/>
        <v/>
      </c>
      <c r="C562" s="23" t="str">
        <f t="shared" si="106"/>
        <v/>
      </c>
      <c r="D562" s="22"/>
      <c r="E562" s="24"/>
      <c r="F562" s="214" t="str">
        <f t="shared" si="111"/>
        <v/>
      </c>
      <c r="G562" s="214" t="str">
        <f t="shared" si="112"/>
        <v/>
      </c>
      <c r="H562" s="214" t="str">
        <f t="shared" si="113"/>
        <v/>
      </c>
      <c r="I562" s="13"/>
      <c r="J562" s="11" t="str">
        <f t="shared" si="114"/>
        <v/>
      </c>
      <c r="K562" s="11" t="str">
        <f t="shared" si="115"/>
        <v/>
      </c>
      <c r="L562" s="2" t="str">
        <f t="shared" si="116"/>
        <v/>
      </c>
      <c r="M562" s="2" t="str">
        <f t="shared" si="107"/>
        <v/>
      </c>
      <c r="N562" s="92"/>
      <c r="O562" s="2" t="str">
        <f t="shared" si="108"/>
        <v/>
      </c>
      <c r="P562" s="31">
        <f t="shared" si="109"/>
        <v>546</v>
      </c>
      <c r="Q562" s="31" t="str">
        <f t="shared" si="110"/>
        <v/>
      </c>
      <c r="R562" s="180"/>
      <c r="S562" s="181"/>
      <c r="T562" s="182"/>
      <c r="U562" s="183"/>
      <c r="V562" s="185"/>
    </row>
    <row r="563" spans="1:22" x14ac:dyDescent="0.2">
      <c r="A563" s="19" t="str">
        <f t="shared" si="104"/>
        <v/>
      </c>
      <c r="B563" s="20" t="str">
        <f t="shared" si="105"/>
        <v/>
      </c>
      <c r="C563" s="23" t="str">
        <f t="shared" si="106"/>
        <v/>
      </c>
      <c r="D563" s="22"/>
      <c r="E563" s="24"/>
      <c r="F563" s="214" t="str">
        <f t="shared" si="111"/>
        <v/>
      </c>
      <c r="G563" s="214" t="str">
        <f t="shared" si="112"/>
        <v/>
      </c>
      <c r="H563" s="214" t="str">
        <f t="shared" si="113"/>
        <v/>
      </c>
      <c r="I563" s="13"/>
      <c r="J563" s="11" t="str">
        <f t="shared" si="114"/>
        <v/>
      </c>
      <c r="K563" s="11" t="str">
        <f t="shared" si="115"/>
        <v/>
      </c>
      <c r="L563" s="2" t="str">
        <f t="shared" si="116"/>
        <v/>
      </c>
      <c r="M563" s="2" t="str">
        <f t="shared" si="107"/>
        <v/>
      </c>
      <c r="N563" s="92"/>
      <c r="O563" s="2" t="str">
        <f t="shared" si="108"/>
        <v/>
      </c>
      <c r="P563" s="31">
        <f t="shared" si="109"/>
        <v>547</v>
      </c>
      <c r="Q563" s="31" t="str">
        <f t="shared" si="110"/>
        <v/>
      </c>
      <c r="R563" s="180"/>
      <c r="S563" s="181"/>
      <c r="T563" s="182"/>
      <c r="U563" s="183"/>
      <c r="V563" s="185"/>
    </row>
    <row r="564" spans="1:22" x14ac:dyDescent="0.2">
      <c r="A564" s="19" t="str">
        <f t="shared" si="104"/>
        <v/>
      </c>
      <c r="B564" s="20" t="str">
        <f t="shared" si="105"/>
        <v/>
      </c>
      <c r="C564" s="23" t="str">
        <f t="shared" si="106"/>
        <v/>
      </c>
      <c r="D564" s="22"/>
      <c r="E564" s="24"/>
      <c r="F564" s="214" t="str">
        <f t="shared" si="111"/>
        <v/>
      </c>
      <c r="G564" s="214" t="str">
        <f t="shared" si="112"/>
        <v/>
      </c>
      <c r="H564" s="214" t="str">
        <f t="shared" si="113"/>
        <v/>
      </c>
      <c r="I564" s="13"/>
      <c r="J564" s="11" t="str">
        <f t="shared" si="114"/>
        <v/>
      </c>
      <c r="K564" s="11" t="str">
        <f t="shared" si="115"/>
        <v/>
      </c>
      <c r="L564" s="2" t="str">
        <f t="shared" si="116"/>
        <v/>
      </c>
      <c r="M564" s="2" t="str">
        <f t="shared" si="107"/>
        <v/>
      </c>
      <c r="N564" s="92"/>
      <c r="O564" s="2" t="str">
        <f t="shared" si="108"/>
        <v/>
      </c>
      <c r="P564" s="31">
        <f t="shared" si="109"/>
        <v>548</v>
      </c>
      <c r="Q564" s="31" t="str">
        <f t="shared" si="110"/>
        <v/>
      </c>
      <c r="R564" s="180"/>
      <c r="S564" s="181"/>
      <c r="T564" s="182"/>
      <c r="U564" s="183"/>
      <c r="V564" s="185"/>
    </row>
    <row r="565" spans="1:22" x14ac:dyDescent="0.2">
      <c r="A565" s="19" t="str">
        <f t="shared" si="104"/>
        <v/>
      </c>
      <c r="B565" s="20" t="str">
        <f t="shared" si="105"/>
        <v/>
      </c>
      <c r="C565" s="23" t="str">
        <f t="shared" si="106"/>
        <v/>
      </c>
      <c r="D565" s="22"/>
      <c r="E565" s="24"/>
      <c r="F565" s="214" t="str">
        <f t="shared" si="111"/>
        <v/>
      </c>
      <c r="G565" s="214" t="str">
        <f t="shared" si="112"/>
        <v/>
      </c>
      <c r="H565" s="214" t="str">
        <f t="shared" si="113"/>
        <v/>
      </c>
      <c r="I565" s="13"/>
      <c r="J565" s="11" t="str">
        <f t="shared" si="114"/>
        <v/>
      </c>
      <c r="K565" s="11" t="str">
        <f t="shared" si="115"/>
        <v/>
      </c>
      <c r="L565" s="2" t="str">
        <f t="shared" si="116"/>
        <v/>
      </c>
      <c r="M565" s="2" t="str">
        <f t="shared" si="107"/>
        <v/>
      </c>
      <c r="N565" s="92"/>
      <c r="O565" s="2" t="str">
        <f t="shared" si="108"/>
        <v/>
      </c>
      <c r="P565" s="31">
        <f t="shared" si="109"/>
        <v>549</v>
      </c>
      <c r="Q565" s="31" t="str">
        <f t="shared" si="110"/>
        <v/>
      </c>
      <c r="R565" s="180"/>
      <c r="S565" s="181"/>
      <c r="T565" s="182"/>
      <c r="U565" s="183"/>
      <c r="V565" s="185"/>
    </row>
    <row r="566" spans="1:22" x14ac:dyDescent="0.2">
      <c r="A566" s="19" t="str">
        <f t="shared" si="104"/>
        <v/>
      </c>
      <c r="B566" s="20" t="str">
        <f t="shared" si="105"/>
        <v/>
      </c>
      <c r="C566" s="23" t="str">
        <f t="shared" si="106"/>
        <v/>
      </c>
      <c r="D566" s="22"/>
      <c r="E566" s="24"/>
      <c r="F566" s="214" t="str">
        <f t="shared" si="111"/>
        <v/>
      </c>
      <c r="G566" s="214" t="str">
        <f t="shared" si="112"/>
        <v/>
      </c>
      <c r="H566" s="214" t="str">
        <f t="shared" si="113"/>
        <v/>
      </c>
      <c r="I566" s="13"/>
      <c r="J566" s="11" t="str">
        <f t="shared" si="114"/>
        <v/>
      </c>
      <c r="K566" s="11" t="str">
        <f t="shared" si="115"/>
        <v/>
      </c>
      <c r="L566" s="2" t="str">
        <f t="shared" si="116"/>
        <v/>
      </c>
      <c r="M566" s="2" t="str">
        <f t="shared" si="107"/>
        <v/>
      </c>
      <c r="N566" s="92"/>
      <c r="O566" s="2" t="str">
        <f t="shared" si="108"/>
        <v/>
      </c>
      <c r="P566" s="31">
        <f t="shared" si="109"/>
        <v>550</v>
      </c>
      <c r="Q566" s="31" t="str">
        <f t="shared" si="110"/>
        <v/>
      </c>
      <c r="R566" s="180"/>
      <c r="S566" s="181"/>
      <c r="T566" s="182"/>
      <c r="U566" s="183"/>
      <c r="V566" s="185"/>
    </row>
    <row r="567" spans="1:22" x14ac:dyDescent="0.2">
      <c r="A567" s="19" t="str">
        <f t="shared" si="104"/>
        <v/>
      </c>
      <c r="B567" s="20" t="str">
        <f t="shared" si="105"/>
        <v/>
      </c>
      <c r="C567" s="23" t="str">
        <f t="shared" si="106"/>
        <v/>
      </c>
      <c r="D567" s="22"/>
      <c r="E567" s="24"/>
      <c r="F567" s="214" t="str">
        <f t="shared" si="111"/>
        <v/>
      </c>
      <c r="G567" s="214" t="str">
        <f t="shared" si="112"/>
        <v/>
      </c>
      <c r="H567" s="214" t="str">
        <f t="shared" si="113"/>
        <v/>
      </c>
      <c r="I567" s="13"/>
      <c r="J567" s="11" t="str">
        <f t="shared" si="114"/>
        <v/>
      </c>
      <c r="K567" s="11" t="str">
        <f t="shared" si="115"/>
        <v/>
      </c>
      <c r="L567" s="2" t="str">
        <f t="shared" si="116"/>
        <v/>
      </c>
      <c r="M567" s="2" t="str">
        <f t="shared" si="107"/>
        <v/>
      </c>
      <c r="N567" s="92"/>
      <c r="O567" s="2" t="str">
        <f t="shared" si="108"/>
        <v/>
      </c>
      <c r="P567" s="31">
        <f t="shared" si="109"/>
        <v>551</v>
      </c>
      <c r="Q567" s="31" t="str">
        <f t="shared" si="110"/>
        <v/>
      </c>
      <c r="R567" s="180"/>
      <c r="S567" s="181"/>
      <c r="T567" s="182"/>
      <c r="U567" s="183"/>
      <c r="V567" s="185"/>
    </row>
    <row r="568" spans="1:22" x14ac:dyDescent="0.2">
      <c r="A568" s="19" t="str">
        <f t="shared" si="104"/>
        <v/>
      </c>
      <c r="B568" s="20" t="str">
        <f t="shared" si="105"/>
        <v/>
      </c>
      <c r="C568" s="23" t="str">
        <f t="shared" si="106"/>
        <v/>
      </c>
      <c r="D568" s="22"/>
      <c r="E568" s="24"/>
      <c r="F568" s="214" t="str">
        <f t="shared" si="111"/>
        <v/>
      </c>
      <c r="G568" s="214" t="str">
        <f t="shared" si="112"/>
        <v/>
      </c>
      <c r="H568" s="214" t="str">
        <f t="shared" si="113"/>
        <v/>
      </c>
      <c r="I568" s="13"/>
      <c r="J568" s="11" t="str">
        <f t="shared" si="114"/>
        <v/>
      </c>
      <c r="K568" s="11" t="str">
        <f t="shared" si="115"/>
        <v/>
      </c>
      <c r="L568" s="2" t="str">
        <f t="shared" si="116"/>
        <v/>
      </c>
      <c r="M568" s="2" t="str">
        <f t="shared" si="107"/>
        <v/>
      </c>
      <c r="N568" s="92"/>
      <c r="O568" s="2" t="str">
        <f t="shared" si="108"/>
        <v/>
      </c>
      <c r="P568" s="31">
        <f t="shared" si="109"/>
        <v>552</v>
      </c>
      <c r="Q568" s="31" t="str">
        <f t="shared" si="110"/>
        <v/>
      </c>
      <c r="R568" s="180"/>
      <c r="S568" s="181"/>
      <c r="T568" s="182"/>
      <c r="U568" s="183"/>
      <c r="V568" s="185"/>
    </row>
    <row r="569" spans="1:22" x14ac:dyDescent="0.2">
      <c r="A569" s="19" t="str">
        <f t="shared" si="104"/>
        <v/>
      </c>
      <c r="B569" s="20" t="str">
        <f t="shared" si="105"/>
        <v/>
      </c>
      <c r="C569" s="23" t="str">
        <f t="shared" si="106"/>
        <v/>
      </c>
      <c r="D569" s="22"/>
      <c r="E569" s="24"/>
      <c r="F569" s="214" t="str">
        <f t="shared" si="111"/>
        <v/>
      </c>
      <c r="G569" s="214" t="str">
        <f t="shared" si="112"/>
        <v/>
      </c>
      <c r="H569" s="214" t="str">
        <f t="shared" si="113"/>
        <v/>
      </c>
      <c r="I569" s="13"/>
      <c r="J569" s="11" t="str">
        <f t="shared" si="114"/>
        <v/>
      </c>
      <c r="K569" s="11" t="str">
        <f t="shared" si="115"/>
        <v/>
      </c>
      <c r="L569" s="2" t="str">
        <f t="shared" si="116"/>
        <v/>
      </c>
      <c r="M569" s="2" t="str">
        <f t="shared" si="107"/>
        <v/>
      </c>
      <c r="N569" s="92"/>
      <c r="O569" s="2" t="str">
        <f t="shared" si="108"/>
        <v/>
      </c>
      <c r="P569" s="31">
        <f t="shared" si="109"/>
        <v>553</v>
      </c>
      <c r="Q569" s="31" t="str">
        <f t="shared" si="110"/>
        <v/>
      </c>
      <c r="R569" s="180"/>
      <c r="S569" s="181"/>
      <c r="T569" s="182"/>
      <c r="U569" s="183"/>
      <c r="V569" s="185"/>
    </row>
    <row r="570" spans="1:22" x14ac:dyDescent="0.2">
      <c r="A570" s="19" t="str">
        <f t="shared" si="104"/>
        <v/>
      </c>
      <c r="B570" s="20" t="str">
        <f t="shared" si="105"/>
        <v/>
      </c>
      <c r="C570" s="23" t="str">
        <f t="shared" si="106"/>
        <v/>
      </c>
      <c r="D570" s="22"/>
      <c r="E570" s="24"/>
      <c r="F570" s="214" t="str">
        <f t="shared" si="111"/>
        <v/>
      </c>
      <c r="G570" s="214" t="str">
        <f t="shared" si="112"/>
        <v/>
      </c>
      <c r="H570" s="214" t="str">
        <f t="shared" si="113"/>
        <v/>
      </c>
      <c r="I570" s="13"/>
      <c r="J570" s="11" t="str">
        <f t="shared" si="114"/>
        <v/>
      </c>
      <c r="K570" s="11" t="str">
        <f t="shared" si="115"/>
        <v/>
      </c>
      <c r="L570" s="2" t="str">
        <f t="shared" si="116"/>
        <v/>
      </c>
      <c r="M570" s="2" t="str">
        <f t="shared" si="107"/>
        <v/>
      </c>
      <c r="N570" s="92"/>
      <c r="O570" s="2" t="str">
        <f t="shared" si="108"/>
        <v/>
      </c>
      <c r="P570" s="31">
        <f t="shared" si="109"/>
        <v>554</v>
      </c>
      <c r="Q570" s="31" t="str">
        <f t="shared" si="110"/>
        <v/>
      </c>
      <c r="R570" s="180"/>
      <c r="S570" s="181"/>
      <c r="T570" s="182"/>
      <c r="U570" s="183"/>
      <c r="V570" s="185"/>
    </row>
    <row r="571" spans="1:22" x14ac:dyDescent="0.2">
      <c r="A571" s="19" t="str">
        <f t="shared" si="104"/>
        <v/>
      </c>
      <c r="B571" s="20" t="str">
        <f t="shared" si="105"/>
        <v/>
      </c>
      <c r="C571" s="23" t="str">
        <f t="shared" si="106"/>
        <v/>
      </c>
      <c r="D571" s="22"/>
      <c r="E571" s="24"/>
      <c r="F571" s="214" t="str">
        <f t="shared" si="111"/>
        <v/>
      </c>
      <c r="G571" s="214" t="str">
        <f t="shared" si="112"/>
        <v/>
      </c>
      <c r="H571" s="214" t="str">
        <f t="shared" si="113"/>
        <v/>
      </c>
      <c r="I571" s="13"/>
      <c r="J571" s="11" t="str">
        <f t="shared" si="114"/>
        <v/>
      </c>
      <c r="K571" s="11" t="str">
        <f t="shared" si="115"/>
        <v/>
      </c>
      <c r="L571" s="2" t="str">
        <f t="shared" si="116"/>
        <v/>
      </c>
      <c r="M571" s="2" t="str">
        <f t="shared" si="107"/>
        <v/>
      </c>
      <c r="N571" s="92"/>
      <c r="O571" s="2" t="str">
        <f t="shared" si="108"/>
        <v/>
      </c>
      <c r="P571" s="31">
        <f t="shared" si="109"/>
        <v>555</v>
      </c>
      <c r="Q571" s="31" t="str">
        <f t="shared" si="110"/>
        <v/>
      </c>
      <c r="R571" s="180"/>
      <c r="S571" s="181"/>
      <c r="T571" s="182"/>
      <c r="U571" s="183"/>
      <c r="V571" s="185"/>
    </row>
    <row r="572" spans="1:22" x14ac:dyDescent="0.2">
      <c r="A572" s="19" t="str">
        <f t="shared" si="104"/>
        <v/>
      </c>
      <c r="B572" s="20" t="str">
        <f t="shared" si="105"/>
        <v/>
      </c>
      <c r="C572" s="23" t="str">
        <f t="shared" si="106"/>
        <v/>
      </c>
      <c r="D572" s="22"/>
      <c r="E572" s="24"/>
      <c r="F572" s="214" t="str">
        <f t="shared" si="111"/>
        <v/>
      </c>
      <c r="G572" s="214" t="str">
        <f t="shared" si="112"/>
        <v/>
      </c>
      <c r="H572" s="214" t="str">
        <f t="shared" si="113"/>
        <v/>
      </c>
      <c r="I572" s="13"/>
      <c r="J572" s="11" t="str">
        <f t="shared" si="114"/>
        <v/>
      </c>
      <c r="K572" s="11" t="str">
        <f t="shared" si="115"/>
        <v/>
      </c>
      <c r="L572" s="2" t="str">
        <f t="shared" si="116"/>
        <v/>
      </c>
      <c r="M572" s="2" t="str">
        <f t="shared" si="107"/>
        <v/>
      </c>
      <c r="N572" s="92"/>
      <c r="O572" s="2" t="str">
        <f t="shared" si="108"/>
        <v/>
      </c>
      <c r="P572" s="31">
        <f t="shared" si="109"/>
        <v>556</v>
      </c>
      <c r="Q572" s="31" t="str">
        <f t="shared" si="110"/>
        <v/>
      </c>
      <c r="R572" s="180"/>
      <c r="S572" s="181"/>
      <c r="T572" s="182"/>
      <c r="U572" s="183"/>
      <c r="V572" s="185"/>
    </row>
    <row r="573" spans="1:22" x14ac:dyDescent="0.2">
      <c r="A573" s="19" t="str">
        <f t="shared" si="104"/>
        <v/>
      </c>
      <c r="B573" s="20" t="str">
        <f t="shared" si="105"/>
        <v/>
      </c>
      <c r="C573" s="23" t="str">
        <f t="shared" si="106"/>
        <v/>
      </c>
      <c r="D573" s="22"/>
      <c r="E573" s="24"/>
      <c r="F573" s="214" t="str">
        <f t="shared" si="111"/>
        <v/>
      </c>
      <c r="G573" s="214" t="str">
        <f t="shared" si="112"/>
        <v/>
      </c>
      <c r="H573" s="214" t="str">
        <f t="shared" si="113"/>
        <v/>
      </c>
      <c r="I573" s="13"/>
      <c r="J573" s="11" t="str">
        <f t="shared" si="114"/>
        <v/>
      </c>
      <c r="K573" s="11" t="str">
        <f t="shared" si="115"/>
        <v/>
      </c>
      <c r="L573" s="2" t="str">
        <f t="shared" si="116"/>
        <v/>
      </c>
      <c r="M573" s="2" t="str">
        <f t="shared" si="107"/>
        <v/>
      </c>
      <c r="N573" s="92"/>
      <c r="O573" s="2" t="str">
        <f t="shared" si="108"/>
        <v/>
      </c>
      <c r="P573" s="31">
        <f t="shared" si="109"/>
        <v>557</v>
      </c>
      <c r="Q573" s="31" t="str">
        <f t="shared" si="110"/>
        <v/>
      </c>
      <c r="R573" s="180"/>
      <c r="S573" s="181"/>
      <c r="T573" s="182"/>
      <c r="U573" s="183"/>
      <c r="V573" s="185"/>
    </row>
    <row r="574" spans="1:22" x14ac:dyDescent="0.2">
      <c r="A574" s="19" t="str">
        <f t="shared" si="104"/>
        <v/>
      </c>
      <c r="B574" s="20" t="str">
        <f t="shared" si="105"/>
        <v/>
      </c>
      <c r="C574" s="23" t="str">
        <f t="shared" si="106"/>
        <v/>
      </c>
      <c r="D574" s="22"/>
      <c r="E574" s="24"/>
      <c r="F574" s="214" t="str">
        <f t="shared" si="111"/>
        <v/>
      </c>
      <c r="G574" s="214" t="str">
        <f t="shared" si="112"/>
        <v/>
      </c>
      <c r="H574" s="214" t="str">
        <f t="shared" si="113"/>
        <v/>
      </c>
      <c r="I574" s="13"/>
      <c r="J574" s="11" t="str">
        <f t="shared" si="114"/>
        <v/>
      </c>
      <c r="K574" s="11" t="str">
        <f t="shared" si="115"/>
        <v/>
      </c>
      <c r="L574" s="2" t="str">
        <f t="shared" si="116"/>
        <v/>
      </c>
      <c r="M574" s="2" t="str">
        <f t="shared" si="107"/>
        <v/>
      </c>
      <c r="N574" s="92"/>
      <c r="O574" s="2" t="str">
        <f t="shared" si="108"/>
        <v/>
      </c>
      <c r="P574" s="31">
        <f t="shared" si="109"/>
        <v>558</v>
      </c>
      <c r="Q574" s="31" t="str">
        <f t="shared" si="110"/>
        <v/>
      </c>
      <c r="R574" s="180"/>
      <c r="S574" s="181"/>
      <c r="T574" s="182"/>
      <c r="U574" s="183"/>
      <c r="V574" s="185"/>
    </row>
    <row r="575" spans="1:22" x14ac:dyDescent="0.2">
      <c r="A575" s="19" t="str">
        <f t="shared" si="104"/>
        <v/>
      </c>
      <c r="B575" s="20" t="str">
        <f t="shared" si="105"/>
        <v/>
      </c>
      <c r="C575" s="23" t="str">
        <f t="shared" si="106"/>
        <v/>
      </c>
      <c r="D575" s="22"/>
      <c r="E575" s="24"/>
      <c r="F575" s="214" t="str">
        <f t="shared" si="111"/>
        <v/>
      </c>
      <c r="G575" s="214" t="str">
        <f t="shared" si="112"/>
        <v/>
      </c>
      <c r="H575" s="214" t="str">
        <f t="shared" si="113"/>
        <v/>
      </c>
      <c r="I575" s="13"/>
      <c r="J575" s="11" t="str">
        <f t="shared" si="114"/>
        <v/>
      </c>
      <c r="K575" s="11" t="str">
        <f t="shared" si="115"/>
        <v/>
      </c>
      <c r="L575" s="2" t="str">
        <f t="shared" si="116"/>
        <v/>
      </c>
      <c r="M575" s="2" t="str">
        <f t="shared" si="107"/>
        <v/>
      </c>
      <c r="N575" s="92"/>
      <c r="O575" s="2" t="str">
        <f t="shared" si="108"/>
        <v/>
      </c>
      <c r="P575" s="31">
        <f t="shared" si="109"/>
        <v>559</v>
      </c>
      <c r="Q575" s="31" t="str">
        <f t="shared" si="110"/>
        <v/>
      </c>
      <c r="R575" s="180"/>
      <c r="S575" s="181"/>
      <c r="T575" s="182"/>
      <c r="U575" s="183"/>
      <c r="V575" s="185"/>
    </row>
    <row r="576" spans="1:22" x14ac:dyDescent="0.2">
      <c r="A576" s="19" t="str">
        <f t="shared" si="104"/>
        <v/>
      </c>
      <c r="B576" s="20" t="str">
        <f t="shared" si="105"/>
        <v/>
      </c>
      <c r="C576" s="23" t="str">
        <f t="shared" si="106"/>
        <v/>
      </c>
      <c r="D576" s="22"/>
      <c r="E576" s="24"/>
      <c r="F576" s="214" t="str">
        <f t="shared" si="111"/>
        <v/>
      </c>
      <c r="G576" s="214" t="str">
        <f t="shared" si="112"/>
        <v/>
      </c>
      <c r="H576" s="214" t="str">
        <f t="shared" si="113"/>
        <v/>
      </c>
      <c r="I576" s="13"/>
      <c r="J576" s="11" t="str">
        <f t="shared" si="114"/>
        <v/>
      </c>
      <c r="K576" s="11" t="str">
        <f t="shared" si="115"/>
        <v/>
      </c>
      <c r="L576" s="2" t="str">
        <f t="shared" si="116"/>
        <v/>
      </c>
      <c r="M576" s="2" t="str">
        <f t="shared" si="107"/>
        <v/>
      </c>
      <c r="N576" s="92"/>
      <c r="O576" s="2" t="str">
        <f t="shared" si="108"/>
        <v/>
      </c>
      <c r="P576" s="31">
        <f t="shared" si="109"/>
        <v>560</v>
      </c>
      <c r="Q576" s="31" t="str">
        <f t="shared" si="110"/>
        <v/>
      </c>
      <c r="R576" s="180"/>
      <c r="S576" s="181"/>
      <c r="T576" s="182"/>
      <c r="U576" s="183"/>
      <c r="V576" s="185"/>
    </row>
    <row r="577" spans="1:22" x14ac:dyDescent="0.2">
      <c r="A577" s="19" t="str">
        <f t="shared" si="104"/>
        <v/>
      </c>
      <c r="B577" s="20" t="str">
        <f t="shared" si="105"/>
        <v/>
      </c>
      <c r="C577" s="23" t="str">
        <f t="shared" si="106"/>
        <v/>
      </c>
      <c r="D577" s="22"/>
      <c r="E577" s="24"/>
      <c r="F577" s="214" t="str">
        <f t="shared" si="111"/>
        <v/>
      </c>
      <c r="G577" s="214" t="str">
        <f t="shared" si="112"/>
        <v/>
      </c>
      <c r="H577" s="214" t="str">
        <f t="shared" si="113"/>
        <v/>
      </c>
      <c r="I577" s="13"/>
      <c r="J577" s="11" t="str">
        <f t="shared" si="114"/>
        <v/>
      </c>
      <c r="K577" s="11" t="str">
        <f t="shared" si="115"/>
        <v/>
      </c>
      <c r="L577" s="2" t="str">
        <f t="shared" si="116"/>
        <v/>
      </c>
      <c r="M577" s="2" t="str">
        <f t="shared" si="107"/>
        <v/>
      </c>
      <c r="N577" s="92"/>
      <c r="O577" s="2" t="str">
        <f t="shared" si="108"/>
        <v/>
      </c>
      <c r="P577" s="31">
        <f t="shared" si="109"/>
        <v>561</v>
      </c>
      <c r="Q577" s="31" t="str">
        <f t="shared" si="110"/>
        <v/>
      </c>
      <c r="R577" s="180"/>
      <c r="S577" s="181"/>
      <c r="T577" s="182"/>
      <c r="U577" s="183"/>
      <c r="V577" s="185"/>
    </row>
    <row r="578" spans="1:22" x14ac:dyDescent="0.2">
      <c r="A578" s="19" t="str">
        <f t="shared" si="104"/>
        <v/>
      </c>
      <c r="B578" s="20" t="str">
        <f t="shared" si="105"/>
        <v/>
      </c>
      <c r="C578" s="23" t="str">
        <f t="shared" si="106"/>
        <v/>
      </c>
      <c r="D578" s="22"/>
      <c r="E578" s="24"/>
      <c r="F578" s="214" t="str">
        <f t="shared" si="111"/>
        <v/>
      </c>
      <c r="G578" s="214" t="str">
        <f t="shared" si="112"/>
        <v/>
      </c>
      <c r="H578" s="214" t="str">
        <f t="shared" si="113"/>
        <v/>
      </c>
      <c r="I578" s="13"/>
      <c r="J578" s="11" t="str">
        <f t="shared" si="114"/>
        <v/>
      </c>
      <c r="K578" s="11" t="str">
        <f t="shared" si="115"/>
        <v/>
      </c>
      <c r="L578" s="2" t="str">
        <f t="shared" si="116"/>
        <v/>
      </c>
      <c r="M578" s="2" t="str">
        <f t="shared" si="107"/>
        <v/>
      </c>
      <c r="N578" s="92"/>
      <c r="O578" s="2" t="str">
        <f t="shared" si="108"/>
        <v/>
      </c>
      <c r="P578" s="31">
        <f t="shared" si="109"/>
        <v>562</v>
      </c>
      <c r="Q578" s="31" t="str">
        <f t="shared" si="110"/>
        <v/>
      </c>
      <c r="R578" s="180"/>
      <c r="S578" s="181"/>
      <c r="T578" s="182"/>
      <c r="U578" s="183"/>
      <c r="V578" s="185"/>
    </row>
    <row r="579" spans="1:22" x14ac:dyDescent="0.2">
      <c r="A579" s="19" t="str">
        <f t="shared" si="104"/>
        <v/>
      </c>
      <c r="B579" s="20" t="str">
        <f t="shared" si="105"/>
        <v/>
      </c>
      <c r="C579" s="23" t="str">
        <f t="shared" si="106"/>
        <v/>
      </c>
      <c r="D579" s="22"/>
      <c r="E579" s="24"/>
      <c r="F579" s="214" t="str">
        <f t="shared" si="111"/>
        <v/>
      </c>
      <c r="G579" s="214" t="str">
        <f t="shared" si="112"/>
        <v/>
      </c>
      <c r="H579" s="214" t="str">
        <f t="shared" si="113"/>
        <v/>
      </c>
      <c r="I579" s="13"/>
      <c r="J579" s="11" t="str">
        <f t="shared" si="114"/>
        <v/>
      </c>
      <c r="K579" s="11" t="str">
        <f t="shared" si="115"/>
        <v/>
      </c>
      <c r="L579" s="2" t="str">
        <f t="shared" si="116"/>
        <v/>
      </c>
      <c r="M579" s="2" t="str">
        <f t="shared" si="107"/>
        <v/>
      </c>
      <c r="N579" s="92"/>
      <c r="O579" s="2" t="str">
        <f t="shared" si="108"/>
        <v/>
      </c>
      <c r="P579" s="31">
        <f t="shared" si="109"/>
        <v>563</v>
      </c>
      <c r="Q579" s="31" t="str">
        <f t="shared" si="110"/>
        <v/>
      </c>
      <c r="R579" s="180"/>
      <c r="S579" s="181"/>
      <c r="T579" s="182"/>
      <c r="U579" s="183"/>
      <c r="V579" s="185"/>
    </row>
    <row r="580" spans="1:22" x14ac:dyDescent="0.2">
      <c r="A580" s="19" t="str">
        <f t="shared" si="104"/>
        <v/>
      </c>
      <c r="B580" s="20" t="str">
        <f t="shared" si="105"/>
        <v/>
      </c>
      <c r="C580" s="23" t="str">
        <f t="shared" si="106"/>
        <v/>
      </c>
      <c r="D580" s="22"/>
      <c r="E580" s="24"/>
      <c r="F580" s="214" t="str">
        <f t="shared" si="111"/>
        <v/>
      </c>
      <c r="G580" s="214" t="str">
        <f t="shared" si="112"/>
        <v/>
      </c>
      <c r="H580" s="214" t="str">
        <f t="shared" si="113"/>
        <v/>
      </c>
      <c r="I580" s="13"/>
      <c r="J580" s="11" t="str">
        <f t="shared" si="114"/>
        <v/>
      </c>
      <c r="K580" s="11" t="str">
        <f t="shared" si="115"/>
        <v/>
      </c>
      <c r="L580" s="2" t="str">
        <f t="shared" si="116"/>
        <v/>
      </c>
      <c r="M580" s="2" t="str">
        <f t="shared" si="107"/>
        <v/>
      </c>
      <c r="N580" s="92"/>
      <c r="O580" s="2" t="str">
        <f t="shared" si="108"/>
        <v/>
      </c>
      <c r="P580" s="31">
        <f t="shared" si="109"/>
        <v>564</v>
      </c>
      <c r="Q580" s="31" t="str">
        <f t="shared" si="110"/>
        <v/>
      </c>
      <c r="R580" s="180"/>
      <c r="S580" s="181"/>
      <c r="T580" s="182"/>
      <c r="U580" s="183"/>
      <c r="V580" s="185"/>
    </row>
    <row r="581" spans="1:22" x14ac:dyDescent="0.2">
      <c r="A581" s="19" t="str">
        <f t="shared" si="104"/>
        <v/>
      </c>
      <c r="B581" s="20" t="str">
        <f t="shared" si="105"/>
        <v/>
      </c>
      <c r="C581" s="23" t="str">
        <f t="shared" si="106"/>
        <v/>
      </c>
      <c r="D581" s="22"/>
      <c r="E581" s="24"/>
      <c r="F581" s="214" t="str">
        <f t="shared" si="111"/>
        <v/>
      </c>
      <c r="G581" s="214" t="str">
        <f t="shared" si="112"/>
        <v/>
      </c>
      <c r="H581" s="214" t="str">
        <f t="shared" si="113"/>
        <v/>
      </c>
      <c r="I581" s="13"/>
      <c r="J581" s="11" t="str">
        <f t="shared" si="114"/>
        <v/>
      </c>
      <c r="K581" s="11" t="str">
        <f t="shared" si="115"/>
        <v/>
      </c>
      <c r="L581" s="2" t="str">
        <f t="shared" si="116"/>
        <v/>
      </c>
      <c r="M581" s="2" t="str">
        <f t="shared" si="107"/>
        <v/>
      </c>
      <c r="N581" s="92"/>
      <c r="O581" s="2" t="str">
        <f t="shared" si="108"/>
        <v/>
      </c>
      <c r="P581" s="31">
        <f t="shared" si="109"/>
        <v>565</v>
      </c>
      <c r="Q581" s="31" t="str">
        <f t="shared" si="110"/>
        <v/>
      </c>
      <c r="R581" s="180"/>
      <c r="S581" s="181"/>
      <c r="T581" s="182"/>
      <c r="U581" s="183"/>
      <c r="V581" s="185"/>
    </row>
    <row r="582" spans="1:22" x14ac:dyDescent="0.2">
      <c r="A582" s="19" t="str">
        <f t="shared" si="104"/>
        <v/>
      </c>
      <c r="B582" s="20" t="str">
        <f t="shared" si="105"/>
        <v/>
      </c>
      <c r="C582" s="23" t="str">
        <f t="shared" si="106"/>
        <v/>
      </c>
      <c r="D582" s="22"/>
      <c r="E582" s="24"/>
      <c r="F582" s="214" t="str">
        <f t="shared" si="111"/>
        <v/>
      </c>
      <c r="G582" s="214" t="str">
        <f t="shared" si="112"/>
        <v/>
      </c>
      <c r="H582" s="214" t="str">
        <f t="shared" si="113"/>
        <v/>
      </c>
      <c r="I582" s="13"/>
      <c r="J582" s="11" t="str">
        <f t="shared" si="114"/>
        <v/>
      </c>
      <c r="K582" s="11" t="str">
        <f t="shared" si="115"/>
        <v/>
      </c>
      <c r="L582" s="2" t="str">
        <f t="shared" si="116"/>
        <v/>
      </c>
      <c r="M582" s="2" t="str">
        <f t="shared" si="107"/>
        <v/>
      </c>
      <c r="N582" s="92"/>
      <c r="O582" s="2" t="str">
        <f t="shared" si="108"/>
        <v/>
      </c>
      <c r="P582" s="31">
        <f t="shared" si="109"/>
        <v>566</v>
      </c>
      <c r="Q582" s="31" t="str">
        <f t="shared" si="110"/>
        <v/>
      </c>
      <c r="R582" s="180"/>
      <c r="S582" s="181"/>
      <c r="T582" s="182"/>
      <c r="U582" s="183"/>
      <c r="V582" s="185"/>
    </row>
    <row r="583" spans="1:22" x14ac:dyDescent="0.2">
      <c r="A583" s="19" t="str">
        <f t="shared" si="104"/>
        <v/>
      </c>
      <c r="B583" s="20" t="str">
        <f t="shared" si="105"/>
        <v/>
      </c>
      <c r="C583" s="23" t="str">
        <f t="shared" si="106"/>
        <v/>
      </c>
      <c r="D583" s="22"/>
      <c r="E583" s="24"/>
      <c r="F583" s="214" t="str">
        <f t="shared" si="111"/>
        <v/>
      </c>
      <c r="G583" s="214" t="str">
        <f t="shared" si="112"/>
        <v/>
      </c>
      <c r="H583" s="214" t="str">
        <f t="shared" si="113"/>
        <v/>
      </c>
      <c r="I583" s="13"/>
      <c r="J583" s="11" t="str">
        <f t="shared" si="114"/>
        <v/>
      </c>
      <c r="K583" s="11" t="str">
        <f t="shared" si="115"/>
        <v/>
      </c>
      <c r="L583" s="2" t="str">
        <f t="shared" si="116"/>
        <v/>
      </c>
      <c r="M583" s="2" t="str">
        <f t="shared" si="107"/>
        <v/>
      </c>
      <c r="N583" s="92"/>
      <c r="O583" s="2" t="str">
        <f t="shared" si="108"/>
        <v/>
      </c>
      <c r="P583" s="31">
        <f t="shared" si="109"/>
        <v>567</v>
      </c>
      <c r="Q583" s="31" t="str">
        <f t="shared" si="110"/>
        <v/>
      </c>
      <c r="R583" s="180"/>
      <c r="S583" s="181"/>
      <c r="T583" s="182"/>
      <c r="U583" s="183"/>
      <c r="V583" s="185"/>
    </row>
    <row r="584" spans="1:22" x14ac:dyDescent="0.2">
      <c r="A584" s="19" t="str">
        <f t="shared" si="104"/>
        <v/>
      </c>
      <c r="B584" s="20" t="str">
        <f t="shared" si="105"/>
        <v/>
      </c>
      <c r="C584" s="23" t="str">
        <f t="shared" si="106"/>
        <v/>
      </c>
      <c r="D584" s="22"/>
      <c r="E584" s="24"/>
      <c r="F584" s="214" t="str">
        <f t="shared" si="111"/>
        <v/>
      </c>
      <c r="G584" s="214" t="str">
        <f t="shared" si="112"/>
        <v/>
      </c>
      <c r="H584" s="214" t="str">
        <f t="shared" si="113"/>
        <v/>
      </c>
      <c r="I584" s="13"/>
      <c r="J584" s="11" t="str">
        <f t="shared" si="114"/>
        <v/>
      </c>
      <c r="K584" s="11" t="str">
        <f t="shared" si="115"/>
        <v/>
      </c>
      <c r="L584" s="2" t="str">
        <f t="shared" si="116"/>
        <v/>
      </c>
      <c r="M584" s="2" t="str">
        <f t="shared" si="107"/>
        <v/>
      </c>
      <c r="N584" s="92"/>
      <c r="O584" s="2" t="str">
        <f t="shared" si="108"/>
        <v/>
      </c>
      <c r="P584" s="31">
        <f t="shared" si="109"/>
        <v>568</v>
      </c>
      <c r="Q584" s="31" t="str">
        <f t="shared" si="110"/>
        <v/>
      </c>
      <c r="R584" s="180"/>
      <c r="S584" s="181"/>
      <c r="T584" s="182"/>
      <c r="U584" s="183"/>
      <c r="V584" s="185"/>
    </row>
    <row r="585" spans="1:22" x14ac:dyDescent="0.2">
      <c r="A585" s="19" t="str">
        <f t="shared" si="104"/>
        <v/>
      </c>
      <c r="B585" s="20" t="str">
        <f t="shared" si="105"/>
        <v/>
      </c>
      <c r="C585" s="23" t="str">
        <f t="shared" si="106"/>
        <v/>
      </c>
      <c r="D585" s="22"/>
      <c r="E585" s="24"/>
      <c r="F585" s="214" t="str">
        <f t="shared" si="111"/>
        <v/>
      </c>
      <c r="G585" s="214" t="str">
        <f t="shared" si="112"/>
        <v/>
      </c>
      <c r="H585" s="214" t="str">
        <f t="shared" si="113"/>
        <v/>
      </c>
      <c r="I585" s="13"/>
      <c r="J585" s="11" t="str">
        <f t="shared" si="114"/>
        <v/>
      </c>
      <c r="K585" s="11" t="str">
        <f t="shared" si="115"/>
        <v/>
      </c>
      <c r="L585" s="2" t="str">
        <f t="shared" si="116"/>
        <v/>
      </c>
      <c r="M585" s="2" t="str">
        <f t="shared" si="107"/>
        <v/>
      </c>
      <c r="N585" s="92"/>
      <c r="O585" s="2" t="str">
        <f t="shared" si="108"/>
        <v/>
      </c>
      <c r="P585" s="31">
        <f t="shared" si="109"/>
        <v>569</v>
      </c>
      <c r="Q585" s="31" t="str">
        <f t="shared" si="110"/>
        <v/>
      </c>
      <c r="R585" s="180"/>
      <c r="S585" s="181"/>
      <c r="T585" s="182"/>
      <c r="U585" s="183"/>
      <c r="V585" s="185"/>
    </row>
    <row r="586" spans="1:22" x14ac:dyDescent="0.2">
      <c r="A586" s="19" t="str">
        <f t="shared" si="104"/>
        <v/>
      </c>
      <c r="B586" s="20" t="str">
        <f t="shared" si="105"/>
        <v/>
      </c>
      <c r="C586" s="23" t="str">
        <f t="shared" si="106"/>
        <v/>
      </c>
      <c r="D586" s="22"/>
      <c r="E586" s="24"/>
      <c r="F586" s="214" t="str">
        <f t="shared" si="111"/>
        <v/>
      </c>
      <c r="G586" s="214" t="str">
        <f t="shared" si="112"/>
        <v/>
      </c>
      <c r="H586" s="214" t="str">
        <f t="shared" si="113"/>
        <v/>
      </c>
      <c r="I586" s="13"/>
      <c r="J586" s="11" t="str">
        <f t="shared" si="114"/>
        <v/>
      </c>
      <c r="K586" s="11" t="str">
        <f t="shared" si="115"/>
        <v/>
      </c>
      <c r="L586" s="2" t="str">
        <f t="shared" si="116"/>
        <v/>
      </c>
      <c r="M586" s="2" t="str">
        <f t="shared" si="107"/>
        <v/>
      </c>
      <c r="N586" s="92"/>
      <c r="O586" s="2" t="str">
        <f t="shared" si="108"/>
        <v/>
      </c>
      <c r="P586" s="31">
        <f t="shared" si="109"/>
        <v>570</v>
      </c>
      <c r="Q586" s="31" t="str">
        <f t="shared" si="110"/>
        <v/>
      </c>
      <c r="R586" s="180"/>
      <c r="S586" s="181"/>
      <c r="T586" s="182"/>
      <c r="U586" s="183"/>
      <c r="V586" s="185"/>
    </row>
    <row r="587" spans="1:22" x14ac:dyDescent="0.2">
      <c r="A587" s="19" t="str">
        <f t="shared" si="104"/>
        <v/>
      </c>
      <c r="B587" s="20" t="str">
        <f t="shared" si="105"/>
        <v/>
      </c>
      <c r="C587" s="23" t="str">
        <f t="shared" si="106"/>
        <v/>
      </c>
      <c r="D587" s="22"/>
      <c r="E587" s="24"/>
      <c r="F587" s="214" t="str">
        <f t="shared" si="111"/>
        <v/>
      </c>
      <c r="G587" s="214" t="str">
        <f t="shared" si="112"/>
        <v/>
      </c>
      <c r="H587" s="214" t="str">
        <f t="shared" si="113"/>
        <v/>
      </c>
      <c r="I587" s="13"/>
      <c r="J587" s="11" t="str">
        <f t="shared" si="114"/>
        <v/>
      </c>
      <c r="K587" s="11" t="str">
        <f t="shared" si="115"/>
        <v/>
      </c>
      <c r="L587" s="2" t="str">
        <f t="shared" si="116"/>
        <v/>
      </c>
      <c r="M587" s="2" t="str">
        <f t="shared" si="107"/>
        <v/>
      </c>
      <c r="N587" s="92"/>
      <c r="O587" s="2" t="str">
        <f t="shared" si="108"/>
        <v/>
      </c>
      <c r="P587" s="31">
        <f t="shared" si="109"/>
        <v>571</v>
      </c>
      <c r="Q587" s="31" t="str">
        <f t="shared" si="110"/>
        <v/>
      </c>
      <c r="R587" s="180"/>
      <c r="S587" s="181"/>
      <c r="T587" s="182"/>
      <c r="U587" s="183"/>
      <c r="V587" s="185"/>
    </row>
    <row r="588" spans="1:22" x14ac:dyDescent="0.2">
      <c r="A588" s="19" t="str">
        <f t="shared" si="104"/>
        <v/>
      </c>
      <c r="B588" s="20" t="str">
        <f t="shared" si="105"/>
        <v/>
      </c>
      <c r="C588" s="23" t="str">
        <f t="shared" si="106"/>
        <v/>
      </c>
      <c r="D588" s="22"/>
      <c r="E588" s="24"/>
      <c r="F588" s="214" t="str">
        <f t="shared" si="111"/>
        <v/>
      </c>
      <c r="G588" s="214" t="str">
        <f t="shared" si="112"/>
        <v/>
      </c>
      <c r="H588" s="214" t="str">
        <f t="shared" si="113"/>
        <v/>
      </c>
      <c r="I588" s="13"/>
      <c r="J588" s="11" t="str">
        <f t="shared" si="114"/>
        <v/>
      </c>
      <c r="K588" s="11" t="str">
        <f t="shared" si="115"/>
        <v/>
      </c>
      <c r="L588" s="2" t="str">
        <f t="shared" si="116"/>
        <v/>
      </c>
      <c r="M588" s="2" t="str">
        <f t="shared" si="107"/>
        <v/>
      </c>
      <c r="N588" s="92"/>
      <c r="O588" s="2" t="str">
        <f t="shared" si="108"/>
        <v/>
      </c>
      <c r="P588" s="31">
        <f t="shared" si="109"/>
        <v>572</v>
      </c>
      <c r="Q588" s="31" t="str">
        <f t="shared" si="110"/>
        <v/>
      </c>
      <c r="R588" s="180"/>
      <c r="S588" s="181"/>
      <c r="T588" s="182"/>
      <c r="U588" s="183"/>
      <c r="V588" s="185"/>
    </row>
    <row r="589" spans="1:22" x14ac:dyDescent="0.2">
      <c r="A589" s="19" t="str">
        <f t="shared" si="104"/>
        <v/>
      </c>
      <c r="B589" s="20" t="str">
        <f t="shared" si="105"/>
        <v/>
      </c>
      <c r="C589" s="23" t="str">
        <f t="shared" si="106"/>
        <v/>
      </c>
      <c r="D589" s="22"/>
      <c r="E589" s="24"/>
      <c r="F589" s="214" t="str">
        <f t="shared" si="111"/>
        <v/>
      </c>
      <c r="G589" s="214" t="str">
        <f t="shared" si="112"/>
        <v/>
      </c>
      <c r="H589" s="214" t="str">
        <f t="shared" si="113"/>
        <v/>
      </c>
      <c r="I589" s="13"/>
      <c r="J589" s="11" t="str">
        <f t="shared" si="114"/>
        <v/>
      </c>
      <c r="K589" s="11" t="str">
        <f t="shared" si="115"/>
        <v/>
      </c>
      <c r="L589" s="2" t="str">
        <f t="shared" si="116"/>
        <v/>
      </c>
      <c r="M589" s="2" t="str">
        <f t="shared" si="107"/>
        <v/>
      </c>
      <c r="N589" s="92"/>
      <c r="O589" s="2" t="str">
        <f t="shared" si="108"/>
        <v/>
      </c>
      <c r="P589" s="31">
        <f t="shared" si="109"/>
        <v>573</v>
      </c>
      <c r="Q589" s="31" t="str">
        <f t="shared" si="110"/>
        <v/>
      </c>
      <c r="R589" s="180"/>
      <c r="S589" s="181"/>
      <c r="T589" s="182"/>
      <c r="U589" s="183"/>
      <c r="V589" s="185"/>
    </row>
    <row r="590" spans="1:22" x14ac:dyDescent="0.2">
      <c r="A590" s="19" t="str">
        <f t="shared" si="104"/>
        <v/>
      </c>
      <c r="B590" s="20" t="str">
        <f t="shared" si="105"/>
        <v/>
      </c>
      <c r="C590" s="23" t="str">
        <f t="shared" si="106"/>
        <v/>
      </c>
      <c r="D590" s="22"/>
      <c r="E590" s="24"/>
      <c r="F590" s="214" t="str">
        <f t="shared" si="111"/>
        <v/>
      </c>
      <c r="G590" s="214" t="str">
        <f t="shared" si="112"/>
        <v/>
      </c>
      <c r="H590" s="214" t="str">
        <f t="shared" si="113"/>
        <v/>
      </c>
      <c r="I590" s="13"/>
      <c r="J590" s="11" t="str">
        <f t="shared" si="114"/>
        <v/>
      </c>
      <c r="K590" s="11" t="str">
        <f t="shared" si="115"/>
        <v/>
      </c>
      <c r="L590" s="2" t="str">
        <f t="shared" si="116"/>
        <v/>
      </c>
      <c r="M590" s="2" t="str">
        <f t="shared" si="107"/>
        <v/>
      </c>
      <c r="N590" s="92"/>
      <c r="O590" s="2" t="str">
        <f t="shared" si="108"/>
        <v/>
      </c>
      <c r="P590" s="31">
        <f t="shared" si="109"/>
        <v>574</v>
      </c>
      <c r="Q590" s="31" t="str">
        <f t="shared" si="110"/>
        <v/>
      </c>
      <c r="R590" s="180"/>
      <c r="S590" s="181"/>
      <c r="T590" s="182"/>
      <c r="U590" s="183"/>
      <c r="V590" s="185"/>
    </row>
    <row r="591" spans="1:22" x14ac:dyDescent="0.2">
      <c r="A591" s="19" t="str">
        <f t="shared" si="104"/>
        <v/>
      </c>
      <c r="B591" s="20" t="str">
        <f t="shared" si="105"/>
        <v/>
      </c>
      <c r="C591" s="23" t="str">
        <f t="shared" si="106"/>
        <v/>
      </c>
      <c r="D591" s="22"/>
      <c r="E591" s="24"/>
      <c r="F591" s="214" t="str">
        <f t="shared" si="111"/>
        <v/>
      </c>
      <c r="G591" s="214" t="str">
        <f t="shared" si="112"/>
        <v/>
      </c>
      <c r="H591" s="214" t="str">
        <f t="shared" si="113"/>
        <v/>
      </c>
      <c r="I591" s="13"/>
      <c r="J591" s="11" t="str">
        <f t="shared" si="114"/>
        <v/>
      </c>
      <c r="K591" s="11" t="str">
        <f t="shared" si="115"/>
        <v/>
      </c>
      <c r="L591" s="2" t="str">
        <f t="shared" si="116"/>
        <v/>
      </c>
      <c r="M591" s="2" t="str">
        <f t="shared" si="107"/>
        <v/>
      </c>
      <c r="N591" s="92"/>
      <c r="O591" s="2" t="str">
        <f t="shared" si="108"/>
        <v/>
      </c>
      <c r="P591" s="31">
        <f t="shared" si="109"/>
        <v>575</v>
      </c>
      <c r="Q591" s="31" t="str">
        <f t="shared" si="110"/>
        <v/>
      </c>
      <c r="R591" s="180"/>
      <c r="S591" s="181"/>
      <c r="T591" s="182"/>
      <c r="U591" s="183"/>
      <c r="V591" s="185"/>
    </row>
    <row r="592" spans="1:22" x14ac:dyDescent="0.2">
      <c r="A592" s="19" t="str">
        <f t="shared" si="104"/>
        <v/>
      </c>
      <c r="B592" s="20" t="str">
        <f t="shared" si="105"/>
        <v/>
      </c>
      <c r="C592" s="23" t="str">
        <f t="shared" si="106"/>
        <v/>
      </c>
      <c r="D592" s="22"/>
      <c r="E592" s="24"/>
      <c r="F592" s="214" t="str">
        <f t="shared" si="111"/>
        <v/>
      </c>
      <c r="G592" s="214" t="str">
        <f t="shared" si="112"/>
        <v/>
      </c>
      <c r="H592" s="214" t="str">
        <f t="shared" si="113"/>
        <v/>
      </c>
      <c r="I592" s="13"/>
      <c r="J592" s="11" t="str">
        <f t="shared" si="114"/>
        <v/>
      </c>
      <c r="K592" s="11" t="str">
        <f t="shared" si="115"/>
        <v/>
      </c>
      <c r="L592" s="2" t="str">
        <f t="shared" si="116"/>
        <v/>
      </c>
      <c r="M592" s="2" t="str">
        <f t="shared" si="107"/>
        <v/>
      </c>
      <c r="N592" s="92"/>
      <c r="O592" s="2" t="str">
        <f t="shared" si="108"/>
        <v/>
      </c>
      <c r="P592" s="31">
        <f t="shared" si="109"/>
        <v>576</v>
      </c>
      <c r="Q592" s="31" t="str">
        <f t="shared" si="110"/>
        <v/>
      </c>
      <c r="R592" s="180"/>
      <c r="S592" s="181"/>
      <c r="T592" s="182"/>
      <c r="U592" s="183"/>
      <c r="V592" s="185"/>
    </row>
    <row r="593" spans="1:22" x14ac:dyDescent="0.2">
      <c r="A593" s="19" t="str">
        <f t="shared" ref="A593:A656" si="117">$Q593</f>
        <v/>
      </c>
      <c r="B593" s="20" t="str">
        <f t="shared" ref="B593:B656" si="118">IF(A593="","",IF($B$13=0,($J593),(IF($B$13=1,$K593,$L593))))</f>
        <v/>
      </c>
      <c r="C593" s="23" t="str">
        <f t="shared" ref="C593:C656" si="119">IF(A593="","",IF(ISERROR(B593),"no",IF(($B593)&gt;=$B$14,"yes","no")))</f>
        <v/>
      </c>
      <c r="D593" s="22"/>
      <c r="E593" s="24"/>
      <c r="F593" s="214" t="str">
        <f t="shared" si="111"/>
        <v/>
      </c>
      <c r="G593" s="214" t="str">
        <f t="shared" si="112"/>
        <v/>
      </c>
      <c r="H593" s="214" t="str">
        <f t="shared" si="113"/>
        <v/>
      </c>
      <c r="I593" s="13"/>
      <c r="J593" s="11" t="str">
        <f t="shared" si="114"/>
        <v/>
      </c>
      <c r="K593" s="11" t="str">
        <f t="shared" si="115"/>
        <v/>
      </c>
      <c r="L593" s="2" t="str">
        <f t="shared" si="116"/>
        <v/>
      </c>
      <c r="M593" s="2" t="str">
        <f t="shared" ref="M593:M656" si="120">IF($B593="","",$B$14)</f>
        <v/>
      </c>
      <c r="N593" s="92"/>
      <c r="O593" s="2" t="str">
        <f t="shared" ref="O593:O656" si="121">IF(ISERROR(B593),"",IF(B593&gt;=$B$14,B593,"not meet"))</f>
        <v/>
      </c>
      <c r="P593" s="31">
        <f t="shared" ref="P593:P656" si="122">ROW()-16</f>
        <v>577</v>
      </c>
      <c r="Q593" s="31" t="str">
        <f t="shared" ref="Q593:Q656" si="123">IF($P593&gt;$B$11,"",$P593)</f>
        <v/>
      </c>
      <c r="R593" s="180"/>
      <c r="S593" s="181"/>
      <c r="T593" s="182"/>
      <c r="U593" s="183"/>
      <c r="V593" s="185"/>
    </row>
    <row r="594" spans="1:22" x14ac:dyDescent="0.2">
      <c r="A594" s="19" t="str">
        <f t="shared" si="117"/>
        <v/>
      </c>
      <c r="B594" s="20" t="str">
        <f t="shared" si="118"/>
        <v/>
      </c>
      <c r="C594" s="23" t="str">
        <f t="shared" si="119"/>
        <v/>
      </c>
      <c r="D594" s="22"/>
      <c r="E594" s="24"/>
      <c r="F594" s="214" t="str">
        <f t="shared" ref="F594:F657" si="124">IF($A594="","",IF($A594&lt;=ROUNDUP($B$11*$B$12,0)-1,(BETADIST($B$12,$C$12+$A594-0,$C$14+0,0,1))))</f>
        <v/>
      </c>
      <c r="G594" s="214" t="str">
        <f t="shared" ref="G594:G657" si="125">IF($A594="","",IF($A594&lt;=ROUNDUP($B$11*$B$12,0)-1,(BETADIST($B$12,$C$12+$A594-1,$C$14+1,0,1))))</f>
        <v/>
      </c>
      <c r="H594" s="214" t="str">
        <f t="shared" ref="H594:H657" si="126">IF($A594="","",IF($A594&lt;=ROUNDUP($B$11*$B$12,0)-1,(BETADIST($B$12,$C$12+$A594-2,$C$14+2,0,1))))</f>
        <v/>
      </c>
      <c r="I594" s="13"/>
      <c r="J594" s="11" t="str">
        <f t="shared" si="114"/>
        <v/>
      </c>
      <c r="K594" s="11" t="str">
        <f t="shared" si="115"/>
        <v/>
      </c>
      <c r="L594" s="2" t="str">
        <f t="shared" si="116"/>
        <v/>
      </c>
      <c r="M594" s="2" t="str">
        <f t="shared" si="120"/>
        <v/>
      </c>
      <c r="N594" s="92"/>
      <c r="O594" s="2" t="str">
        <f t="shared" si="121"/>
        <v/>
      </c>
      <c r="P594" s="31">
        <f t="shared" si="122"/>
        <v>578</v>
      </c>
      <c r="Q594" s="31" t="str">
        <f t="shared" si="123"/>
        <v/>
      </c>
      <c r="R594" s="180"/>
      <c r="S594" s="181"/>
      <c r="T594" s="182"/>
      <c r="U594" s="183"/>
      <c r="V594" s="185"/>
    </row>
    <row r="595" spans="1:22" x14ac:dyDescent="0.2">
      <c r="A595" s="19" t="str">
        <f t="shared" si="117"/>
        <v/>
      </c>
      <c r="B595" s="20" t="str">
        <f t="shared" si="118"/>
        <v/>
      </c>
      <c r="C595" s="23" t="str">
        <f t="shared" si="119"/>
        <v/>
      </c>
      <c r="D595" s="22"/>
      <c r="E595" s="24"/>
      <c r="F595" s="214" t="str">
        <f t="shared" si="124"/>
        <v/>
      </c>
      <c r="G595" s="214" t="str">
        <f t="shared" si="125"/>
        <v/>
      </c>
      <c r="H595" s="214" t="str">
        <f t="shared" si="126"/>
        <v/>
      </c>
      <c r="I595" s="13"/>
      <c r="J595" s="11" t="str">
        <f t="shared" ref="J595:J658" si="127">IF($A595="","",1-F595)</f>
        <v/>
      </c>
      <c r="K595" s="11" t="str">
        <f t="shared" ref="K595:K658" si="128">IF($A595="","",(1-F595)-G595)</f>
        <v/>
      </c>
      <c r="L595" s="2" t="str">
        <f t="shared" ref="L595:L658" si="129">IF($A595="","",K595-H595)</f>
        <v/>
      </c>
      <c r="M595" s="2" t="str">
        <f t="shared" si="120"/>
        <v/>
      </c>
      <c r="N595" s="92"/>
      <c r="O595" s="2" t="str">
        <f t="shared" si="121"/>
        <v/>
      </c>
      <c r="P595" s="31">
        <f t="shared" si="122"/>
        <v>579</v>
      </c>
      <c r="Q595" s="31" t="str">
        <f t="shared" si="123"/>
        <v/>
      </c>
      <c r="R595" s="180"/>
      <c r="S595" s="181"/>
      <c r="T595" s="182"/>
      <c r="U595" s="183"/>
      <c r="V595" s="185"/>
    </row>
    <row r="596" spans="1:22" x14ac:dyDescent="0.2">
      <c r="A596" s="19" t="str">
        <f t="shared" si="117"/>
        <v/>
      </c>
      <c r="B596" s="20" t="str">
        <f t="shared" si="118"/>
        <v/>
      </c>
      <c r="C596" s="23" t="str">
        <f t="shared" si="119"/>
        <v/>
      </c>
      <c r="D596" s="22"/>
      <c r="E596" s="24"/>
      <c r="F596" s="214" t="str">
        <f t="shared" si="124"/>
        <v/>
      </c>
      <c r="G596" s="214" t="str">
        <f t="shared" si="125"/>
        <v/>
      </c>
      <c r="H596" s="214" t="str">
        <f t="shared" si="126"/>
        <v/>
      </c>
      <c r="I596" s="13"/>
      <c r="J596" s="11" t="str">
        <f t="shared" si="127"/>
        <v/>
      </c>
      <c r="K596" s="11" t="str">
        <f t="shared" si="128"/>
        <v/>
      </c>
      <c r="L596" s="2" t="str">
        <f t="shared" si="129"/>
        <v/>
      </c>
      <c r="M596" s="2" t="str">
        <f t="shared" si="120"/>
        <v/>
      </c>
      <c r="N596" s="92"/>
      <c r="O596" s="2" t="str">
        <f t="shared" si="121"/>
        <v/>
      </c>
      <c r="P596" s="31">
        <f t="shared" si="122"/>
        <v>580</v>
      </c>
      <c r="Q596" s="31" t="str">
        <f t="shared" si="123"/>
        <v/>
      </c>
      <c r="R596" s="180"/>
      <c r="S596" s="181"/>
      <c r="T596" s="182"/>
      <c r="U596" s="183"/>
      <c r="V596" s="185"/>
    </row>
    <row r="597" spans="1:22" x14ac:dyDescent="0.2">
      <c r="A597" s="19" t="str">
        <f t="shared" si="117"/>
        <v/>
      </c>
      <c r="B597" s="20" t="str">
        <f t="shared" si="118"/>
        <v/>
      </c>
      <c r="C597" s="23" t="str">
        <f t="shared" si="119"/>
        <v/>
      </c>
      <c r="D597" s="22"/>
      <c r="E597" s="24"/>
      <c r="F597" s="214" t="str">
        <f t="shared" si="124"/>
        <v/>
      </c>
      <c r="G597" s="214" t="str">
        <f t="shared" si="125"/>
        <v/>
      </c>
      <c r="H597" s="214" t="str">
        <f t="shared" si="126"/>
        <v/>
      </c>
      <c r="I597" s="13"/>
      <c r="J597" s="11" t="str">
        <f t="shared" si="127"/>
        <v/>
      </c>
      <c r="K597" s="11" t="str">
        <f t="shared" si="128"/>
        <v/>
      </c>
      <c r="L597" s="2" t="str">
        <f t="shared" si="129"/>
        <v/>
      </c>
      <c r="M597" s="2" t="str">
        <f t="shared" si="120"/>
        <v/>
      </c>
      <c r="N597" s="92"/>
      <c r="O597" s="2" t="str">
        <f t="shared" si="121"/>
        <v/>
      </c>
      <c r="P597" s="31">
        <f t="shared" si="122"/>
        <v>581</v>
      </c>
      <c r="Q597" s="31" t="str">
        <f t="shared" si="123"/>
        <v/>
      </c>
      <c r="R597" s="180"/>
      <c r="S597" s="181"/>
      <c r="T597" s="182"/>
      <c r="U597" s="183"/>
      <c r="V597" s="185"/>
    </row>
    <row r="598" spans="1:22" x14ac:dyDescent="0.2">
      <c r="A598" s="19" t="str">
        <f t="shared" si="117"/>
        <v/>
      </c>
      <c r="B598" s="20" t="str">
        <f t="shared" si="118"/>
        <v/>
      </c>
      <c r="C598" s="23" t="str">
        <f t="shared" si="119"/>
        <v/>
      </c>
      <c r="D598" s="22"/>
      <c r="E598" s="24"/>
      <c r="F598" s="214" t="str">
        <f t="shared" si="124"/>
        <v/>
      </c>
      <c r="G598" s="214" t="str">
        <f t="shared" si="125"/>
        <v/>
      </c>
      <c r="H598" s="214" t="str">
        <f t="shared" si="126"/>
        <v/>
      </c>
      <c r="I598" s="13"/>
      <c r="J598" s="11" t="str">
        <f t="shared" si="127"/>
        <v/>
      </c>
      <c r="K598" s="11" t="str">
        <f t="shared" si="128"/>
        <v/>
      </c>
      <c r="L598" s="2" t="str">
        <f t="shared" si="129"/>
        <v/>
      </c>
      <c r="M598" s="2" t="str">
        <f t="shared" si="120"/>
        <v/>
      </c>
      <c r="N598" s="92"/>
      <c r="O598" s="2" t="str">
        <f t="shared" si="121"/>
        <v/>
      </c>
      <c r="P598" s="31">
        <f t="shared" si="122"/>
        <v>582</v>
      </c>
      <c r="Q598" s="31" t="str">
        <f t="shared" si="123"/>
        <v/>
      </c>
      <c r="R598" s="180"/>
      <c r="S598" s="181"/>
      <c r="T598" s="182"/>
      <c r="U598" s="183"/>
      <c r="V598" s="185"/>
    </row>
    <row r="599" spans="1:22" x14ac:dyDescent="0.2">
      <c r="A599" s="19" t="str">
        <f t="shared" si="117"/>
        <v/>
      </c>
      <c r="B599" s="20" t="str">
        <f t="shared" si="118"/>
        <v/>
      </c>
      <c r="C599" s="23" t="str">
        <f t="shared" si="119"/>
        <v/>
      </c>
      <c r="D599" s="22"/>
      <c r="E599" s="24"/>
      <c r="F599" s="214" t="str">
        <f t="shared" si="124"/>
        <v/>
      </c>
      <c r="G599" s="214" t="str">
        <f t="shared" si="125"/>
        <v/>
      </c>
      <c r="H599" s="214" t="str">
        <f t="shared" si="126"/>
        <v/>
      </c>
      <c r="I599" s="13"/>
      <c r="J599" s="11" t="str">
        <f t="shared" si="127"/>
        <v/>
      </c>
      <c r="K599" s="11" t="str">
        <f t="shared" si="128"/>
        <v/>
      </c>
      <c r="L599" s="2" t="str">
        <f t="shared" si="129"/>
        <v/>
      </c>
      <c r="M599" s="2" t="str">
        <f t="shared" si="120"/>
        <v/>
      </c>
      <c r="N599" s="92"/>
      <c r="O599" s="2" t="str">
        <f t="shared" si="121"/>
        <v/>
      </c>
      <c r="P599" s="31">
        <f t="shared" si="122"/>
        <v>583</v>
      </c>
      <c r="Q599" s="31" t="str">
        <f t="shared" si="123"/>
        <v/>
      </c>
      <c r="R599" s="180"/>
      <c r="S599" s="181"/>
      <c r="T599" s="182"/>
      <c r="U599" s="183"/>
      <c r="V599" s="185"/>
    </row>
    <row r="600" spans="1:22" x14ac:dyDescent="0.2">
      <c r="A600" s="19" t="str">
        <f t="shared" si="117"/>
        <v/>
      </c>
      <c r="B600" s="20" t="str">
        <f t="shared" si="118"/>
        <v/>
      </c>
      <c r="C600" s="23" t="str">
        <f t="shared" si="119"/>
        <v/>
      </c>
      <c r="D600" s="22"/>
      <c r="E600" s="24"/>
      <c r="F600" s="214" t="str">
        <f t="shared" si="124"/>
        <v/>
      </c>
      <c r="G600" s="214" t="str">
        <f t="shared" si="125"/>
        <v/>
      </c>
      <c r="H600" s="214" t="str">
        <f t="shared" si="126"/>
        <v/>
      </c>
      <c r="I600" s="13"/>
      <c r="J600" s="11" t="str">
        <f t="shared" si="127"/>
        <v/>
      </c>
      <c r="K600" s="11" t="str">
        <f t="shared" si="128"/>
        <v/>
      </c>
      <c r="L600" s="2" t="str">
        <f t="shared" si="129"/>
        <v/>
      </c>
      <c r="M600" s="2" t="str">
        <f t="shared" si="120"/>
        <v/>
      </c>
      <c r="N600" s="92"/>
      <c r="O600" s="2" t="str">
        <f t="shared" si="121"/>
        <v/>
      </c>
      <c r="P600" s="31">
        <f t="shared" si="122"/>
        <v>584</v>
      </c>
      <c r="Q600" s="31" t="str">
        <f t="shared" si="123"/>
        <v/>
      </c>
      <c r="R600" s="180"/>
      <c r="S600" s="181"/>
      <c r="T600" s="182"/>
      <c r="U600" s="183"/>
      <c r="V600" s="185"/>
    </row>
    <row r="601" spans="1:22" x14ac:dyDescent="0.2">
      <c r="A601" s="19" t="str">
        <f t="shared" si="117"/>
        <v/>
      </c>
      <c r="B601" s="20" t="str">
        <f t="shared" si="118"/>
        <v/>
      </c>
      <c r="C601" s="23" t="str">
        <f t="shared" si="119"/>
        <v/>
      </c>
      <c r="D601" s="22"/>
      <c r="E601" s="24"/>
      <c r="F601" s="214" t="str">
        <f t="shared" si="124"/>
        <v/>
      </c>
      <c r="G601" s="214" t="str">
        <f t="shared" si="125"/>
        <v/>
      </c>
      <c r="H601" s="214" t="str">
        <f t="shared" si="126"/>
        <v/>
      </c>
      <c r="I601" s="13"/>
      <c r="J601" s="11" t="str">
        <f t="shared" si="127"/>
        <v/>
      </c>
      <c r="K601" s="11" t="str">
        <f t="shared" si="128"/>
        <v/>
      </c>
      <c r="L601" s="2" t="str">
        <f t="shared" si="129"/>
        <v/>
      </c>
      <c r="M601" s="2" t="str">
        <f t="shared" si="120"/>
        <v/>
      </c>
      <c r="N601" s="92"/>
      <c r="O601" s="2" t="str">
        <f t="shared" si="121"/>
        <v/>
      </c>
      <c r="P601" s="31">
        <f t="shared" si="122"/>
        <v>585</v>
      </c>
      <c r="Q601" s="31" t="str">
        <f t="shared" si="123"/>
        <v/>
      </c>
      <c r="R601" s="180"/>
      <c r="S601" s="181"/>
      <c r="T601" s="182"/>
      <c r="U601" s="183"/>
      <c r="V601" s="185"/>
    </row>
    <row r="602" spans="1:22" x14ac:dyDescent="0.2">
      <c r="A602" s="19" t="str">
        <f t="shared" si="117"/>
        <v/>
      </c>
      <c r="B602" s="20" t="str">
        <f t="shared" si="118"/>
        <v/>
      </c>
      <c r="C602" s="23" t="str">
        <f t="shared" si="119"/>
        <v/>
      </c>
      <c r="D602" s="22"/>
      <c r="E602" s="24"/>
      <c r="F602" s="214" t="str">
        <f t="shared" si="124"/>
        <v/>
      </c>
      <c r="G602" s="214" t="str">
        <f t="shared" si="125"/>
        <v/>
      </c>
      <c r="H602" s="214" t="str">
        <f t="shared" si="126"/>
        <v/>
      </c>
      <c r="I602" s="13"/>
      <c r="J602" s="11" t="str">
        <f t="shared" si="127"/>
        <v/>
      </c>
      <c r="K602" s="11" t="str">
        <f t="shared" si="128"/>
        <v/>
      </c>
      <c r="L602" s="2" t="str">
        <f t="shared" si="129"/>
        <v/>
      </c>
      <c r="M602" s="2" t="str">
        <f t="shared" si="120"/>
        <v/>
      </c>
      <c r="N602" s="92"/>
      <c r="O602" s="2" t="str">
        <f t="shared" si="121"/>
        <v/>
      </c>
      <c r="P602" s="31">
        <f t="shared" si="122"/>
        <v>586</v>
      </c>
      <c r="Q602" s="31" t="str">
        <f t="shared" si="123"/>
        <v/>
      </c>
      <c r="R602" s="180"/>
      <c r="S602" s="181"/>
      <c r="T602" s="182"/>
      <c r="U602" s="183"/>
      <c r="V602" s="185"/>
    </row>
    <row r="603" spans="1:22" x14ac:dyDescent="0.2">
      <c r="A603" s="19" t="str">
        <f t="shared" si="117"/>
        <v/>
      </c>
      <c r="B603" s="20" t="str">
        <f t="shared" si="118"/>
        <v/>
      </c>
      <c r="C603" s="23" t="str">
        <f t="shared" si="119"/>
        <v/>
      </c>
      <c r="D603" s="22"/>
      <c r="E603" s="24"/>
      <c r="F603" s="214" t="str">
        <f t="shared" si="124"/>
        <v/>
      </c>
      <c r="G603" s="214" t="str">
        <f t="shared" si="125"/>
        <v/>
      </c>
      <c r="H603" s="214" t="str">
        <f t="shared" si="126"/>
        <v/>
      </c>
      <c r="I603" s="13"/>
      <c r="J603" s="11" t="str">
        <f t="shared" si="127"/>
        <v/>
      </c>
      <c r="K603" s="11" t="str">
        <f t="shared" si="128"/>
        <v/>
      </c>
      <c r="L603" s="2" t="str">
        <f t="shared" si="129"/>
        <v/>
      </c>
      <c r="M603" s="2" t="str">
        <f t="shared" si="120"/>
        <v/>
      </c>
      <c r="N603" s="92"/>
      <c r="O603" s="2" t="str">
        <f t="shared" si="121"/>
        <v/>
      </c>
      <c r="P603" s="31">
        <f t="shared" si="122"/>
        <v>587</v>
      </c>
      <c r="Q603" s="31" t="str">
        <f t="shared" si="123"/>
        <v/>
      </c>
      <c r="R603" s="180"/>
      <c r="S603" s="181"/>
      <c r="T603" s="182"/>
      <c r="U603" s="183"/>
      <c r="V603" s="185"/>
    </row>
    <row r="604" spans="1:22" x14ac:dyDescent="0.2">
      <c r="A604" s="19" t="str">
        <f t="shared" si="117"/>
        <v/>
      </c>
      <c r="B604" s="20" t="str">
        <f t="shared" si="118"/>
        <v/>
      </c>
      <c r="C604" s="23" t="str">
        <f t="shared" si="119"/>
        <v/>
      </c>
      <c r="D604" s="22"/>
      <c r="E604" s="24"/>
      <c r="F604" s="214" t="str">
        <f t="shared" si="124"/>
        <v/>
      </c>
      <c r="G604" s="214" t="str">
        <f t="shared" si="125"/>
        <v/>
      </c>
      <c r="H604" s="214" t="str">
        <f t="shared" si="126"/>
        <v/>
      </c>
      <c r="I604" s="13"/>
      <c r="J604" s="11" t="str">
        <f t="shared" si="127"/>
        <v/>
      </c>
      <c r="K604" s="11" t="str">
        <f t="shared" si="128"/>
        <v/>
      </c>
      <c r="L604" s="2" t="str">
        <f t="shared" si="129"/>
        <v/>
      </c>
      <c r="M604" s="2" t="str">
        <f t="shared" si="120"/>
        <v/>
      </c>
      <c r="N604" s="92"/>
      <c r="O604" s="2" t="str">
        <f t="shared" si="121"/>
        <v/>
      </c>
      <c r="P604" s="31">
        <f t="shared" si="122"/>
        <v>588</v>
      </c>
      <c r="Q604" s="31" t="str">
        <f t="shared" si="123"/>
        <v/>
      </c>
      <c r="R604" s="180"/>
      <c r="S604" s="181"/>
      <c r="T604" s="182"/>
      <c r="U604" s="183"/>
      <c r="V604" s="185"/>
    </row>
    <row r="605" spans="1:22" x14ac:dyDescent="0.2">
      <c r="A605" s="19" t="str">
        <f t="shared" si="117"/>
        <v/>
      </c>
      <c r="B605" s="20" t="str">
        <f t="shared" si="118"/>
        <v/>
      </c>
      <c r="C605" s="23" t="str">
        <f t="shared" si="119"/>
        <v/>
      </c>
      <c r="D605" s="22"/>
      <c r="E605" s="24"/>
      <c r="F605" s="214" t="str">
        <f t="shared" si="124"/>
        <v/>
      </c>
      <c r="G605" s="214" t="str">
        <f t="shared" si="125"/>
        <v/>
      </c>
      <c r="H605" s="214" t="str">
        <f t="shared" si="126"/>
        <v/>
      </c>
      <c r="I605" s="13"/>
      <c r="J605" s="11" t="str">
        <f t="shared" si="127"/>
        <v/>
      </c>
      <c r="K605" s="11" t="str">
        <f t="shared" si="128"/>
        <v/>
      </c>
      <c r="L605" s="2" t="str">
        <f t="shared" si="129"/>
        <v/>
      </c>
      <c r="M605" s="2" t="str">
        <f t="shared" si="120"/>
        <v/>
      </c>
      <c r="N605" s="92"/>
      <c r="O605" s="2" t="str">
        <f t="shared" si="121"/>
        <v/>
      </c>
      <c r="P605" s="31">
        <f t="shared" si="122"/>
        <v>589</v>
      </c>
      <c r="Q605" s="31" t="str">
        <f t="shared" si="123"/>
        <v/>
      </c>
      <c r="R605" s="180"/>
      <c r="S605" s="181"/>
      <c r="T605" s="182"/>
      <c r="U605" s="183"/>
      <c r="V605" s="185"/>
    </row>
    <row r="606" spans="1:22" x14ac:dyDescent="0.2">
      <c r="A606" s="19" t="str">
        <f t="shared" si="117"/>
        <v/>
      </c>
      <c r="B606" s="20" t="str">
        <f t="shared" si="118"/>
        <v/>
      </c>
      <c r="C606" s="23" t="str">
        <f t="shared" si="119"/>
        <v/>
      </c>
      <c r="D606" s="22"/>
      <c r="E606" s="24"/>
      <c r="F606" s="214" t="str">
        <f t="shared" si="124"/>
        <v/>
      </c>
      <c r="G606" s="214" t="str">
        <f t="shared" si="125"/>
        <v/>
      </c>
      <c r="H606" s="214" t="str">
        <f t="shared" si="126"/>
        <v/>
      </c>
      <c r="I606" s="13"/>
      <c r="J606" s="11" t="str">
        <f t="shared" si="127"/>
        <v/>
      </c>
      <c r="K606" s="11" t="str">
        <f t="shared" si="128"/>
        <v/>
      </c>
      <c r="L606" s="2" t="str">
        <f t="shared" si="129"/>
        <v/>
      </c>
      <c r="M606" s="2" t="str">
        <f t="shared" si="120"/>
        <v/>
      </c>
      <c r="N606" s="92"/>
      <c r="O606" s="2" t="str">
        <f t="shared" si="121"/>
        <v/>
      </c>
      <c r="P606" s="31">
        <f t="shared" si="122"/>
        <v>590</v>
      </c>
      <c r="Q606" s="31" t="str">
        <f t="shared" si="123"/>
        <v/>
      </c>
      <c r="R606" s="180"/>
      <c r="S606" s="181"/>
      <c r="T606" s="182"/>
      <c r="U606" s="183"/>
      <c r="V606" s="185"/>
    </row>
    <row r="607" spans="1:22" x14ac:dyDescent="0.2">
      <c r="A607" s="19" t="str">
        <f t="shared" si="117"/>
        <v/>
      </c>
      <c r="B607" s="20" t="str">
        <f t="shared" si="118"/>
        <v/>
      </c>
      <c r="C607" s="23" t="str">
        <f t="shared" si="119"/>
        <v/>
      </c>
      <c r="D607" s="22"/>
      <c r="E607" s="24"/>
      <c r="F607" s="214" t="str">
        <f t="shared" si="124"/>
        <v/>
      </c>
      <c r="G607" s="214" t="str">
        <f t="shared" si="125"/>
        <v/>
      </c>
      <c r="H607" s="214" t="str">
        <f t="shared" si="126"/>
        <v/>
      </c>
      <c r="I607" s="13"/>
      <c r="J607" s="11" t="str">
        <f t="shared" si="127"/>
        <v/>
      </c>
      <c r="K607" s="11" t="str">
        <f t="shared" si="128"/>
        <v/>
      </c>
      <c r="L607" s="2" t="str">
        <f t="shared" si="129"/>
        <v/>
      </c>
      <c r="M607" s="2" t="str">
        <f t="shared" si="120"/>
        <v/>
      </c>
      <c r="N607" s="92"/>
      <c r="O607" s="2" t="str">
        <f t="shared" si="121"/>
        <v/>
      </c>
      <c r="P607" s="31">
        <f t="shared" si="122"/>
        <v>591</v>
      </c>
      <c r="Q607" s="31" t="str">
        <f t="shared" si="123"/>
        <v/>
      </c>
      <c r="R607" s="180"/>
      <c r="S607" s="181"/>
      <c r="T607" s="182"/>
      <c r="U607" s="183"/>
      <c r="V607" s="185"/>
    </row>
    <row r="608" spans="1:22" x14ac:dyDescent="0.2">
      <c r="A608" s="19" t="str">
        <f t="shared" si="117"/>
        <v/>
      </c>
      <c r="B608" s="20" t="str">
        <f t="shared" si="118"/>
        <v/>
      </c>
      <c r="C608" s="23" t="str">
        <f t="shared" si="119"/>
        <v/>
      </c>
      <c r="D608" s="22"/>
      <c r="E608" s="24"/>
      <c r="F608" s="214" t="str">
        <f t="shared" si="124"/>
        <v/>
      </c>
      <c r="G608" s="214" t="str">
        <f t="shared" si="125"/>
        <v/>
      </c>
      <c r="H608" s="214" t="str">
        <f t="shared" si="126"/>
        <v/>
      </c>
      <c r="I608" s="13"/>
      <c r="J608" s="11" t="str">
        <f t="shared" si="127"/>
        <v/>
      </c>
      <c r="K608" s="11" t="str">
        <f t="shared" si="128"/>
        <v/>
      </c>
      <c r="L608" s="2" t="str">
        <f t="shared" si="129"/>
        <v/>
      </c>
      <c r="M608" s="2" t="str">
        <f t="shared" si="120"/>
        <v/>
      </c>
      <c r="N608" s="92"/>
      <c r="O608" s="2" t="str">
        <f t="shared" si="121"/>
        <v/>
      </c>
      <c r="P608" s="31">
        <f t="shared" si="122"/>
        <v>592</v>
      </c>
      <c r="Q608" s="31" t="str">
        <f t="shared" si="123"/>
        <v/>
      </c>
      <c r="R608" s="180"/>
      <c r="S608" s="181"/>
      <c r="T608" s="182"/>
      <c r="U608" s="183"/>
      <c r="V608" s="185"/>
    </row>
    <row r="609" spans="1:22" x14ac:dyDescent="0.2">
      <c r="A609" s="19" t="str">
        <f t="shared" si="117"/>
        <v/>
      </c>
      <c r="B609" s="20" t="str">
        <f t="shared" si="118"/>
        <v/>
      </c>
      <c r="C609" s="23" t="str">
        <f t="shared" si="119"/>
        <v/>
      </c>
      <c r="D609" s="22"/>
      <c r="E609" s="24"/>
      <c r="F609" s="214" t="str">
        <f t="shared" si="124"/>
        <v/>
      </c>
      <c r="G609" s="214" t="str">
        <f t="shared" si="125"/>
        <v/>
      </c>
      <c r="H609" s="214" t="str">
        <f t="shared" si="126"/>
        <v/>
      </c>
      <c r="I609" s="13"/>
      <c r="J609" s="11" t="str">
        <f t="shared" si="127"/>
        <v/>
      </c>
      <c r="K609" s="11" t="str">
        <f t="shared" si="128"/>
        <v/>
      </c>
      <c r="L609" s="2" t="str">
        <f t="shared" si="129"/>
        <v/>
      </c>
      <c r="M609" s="2" t="str">
        <f t="shared" si="120"/>
        <v/>
      </c>
      <c r="N609" s="92"/>
      <c r="O609" s="2" t="str">
        <f t="shared" si="121"/>
        <v/>
      </c>
      <c r="P609" s="31">
        <f t="shared" si="122"/>
        <v>593</v>
      </c>
      <c r="Q609" s="31" t="str">
        <f t="shared" si="123"/>
        <v/>
      </c>
      <c r="R609" s="180"/>
      <c r="S609" s="181"/>
      <c r="T609" s="182"/>
      <c r="U609" s="183"/>
      <c r="V609" s="185"/>
    </row>
    <row r="610" spans="1:22" x14ac:dyDescent="0.2">
      <c r="A610" s="19" t="str">
        <f t="shared" si="117"/>
        <v/>
      </c>
      <c r="B610" s="20" t="str">
        <f t="shared" si="118"/>
        <v/>
      </c>
      <c r="C610" s="23" t="str">
        <f t="shared" si="119"/>
        <v/>
      </c>
      <c r="D610" s="22"/>
      <c r="E610" s="24"/>
      <c r="F610" s="214" t="str">
        <f t="shared" si="124"/>
        <v/>
      </c>
      <c r="G610" s="214" t="str">
        <f t="shared" si="125"/>
        <v/>
      </c>
      <c r="H610" s="214" t="str">
        <f t="shared" si="126"/>
        <v/>
      </c>
      <c r="I610" s="13"/>
      <c r="J610" s="11" t="str">
        <f t="shared" si="127"/>
        <v/>
      </c>
      <c r="K610" s="11" t="str">
        <f t="shared" si="128"/>
        <v/>
      </c>
      <c r="L610" s="2" t="str">
        <f t="shared" si="129"/>
        <v/>
      </c>
      <c r="M610" s="2" t="str">
        <f t="shared" si="120"/>
        <v/>
      </c>
      <c r="N610" s="92"/>
      <c r="O610" s="2" t="str">
        <f t="shared" si="121"/>
        <v/>
      </c>
      <c r="P610" s="31">
        <f t="shared" si="122"/>
        <v>594</v>
      </c>
      <c r="Q610" s="31" t="str">
        <f t="shared" si="123"/>
        <v/>
      </c>
      <c r="R610" s="180"/>
      <c r="S610" s="181"/>
      <c r="T610" s="182"/>
      <c r="U610" s="183"/>
      <c r="V610" s="185"/>
    </row>
    <row r="611" spans="1:22" x14ac:dyDescent="0.2">
      <c r="A611" s="19" t="str">
        <f t="shared" si="117"/>
        <v/>
      </c>
      <c r="B611" s="20" t="str">
        <f t="shared" si="118"/>
        <v/>
      </c>
      <c r="C611" s="23" t="str">
        <f t="shared" si="119"/>
        <v/>
      </c>
      <c r="D611" s="22"/>
      <c r="E611" s="24"/>
      <c r="F611" s="214" t="str">
        <f t="shared" si="124"/>
        <v/>
      </c>
      <c r="G611" s="214" t="str">
        <f t="shared" si="125"/>
        <v/>
      </c>
      <c r="H611" s="214" t="str">
        <f t="shared" si="126"/>
        <v/>
      </c>
      <c r="I611" s="13"/>
      <c r="J611" s="11" t="str">
        <f t="shared" si="127"/>
        <v/>
      </c>
      <c r="K611" s="11" t="str">
        <f t="shared" si="128"/>
        <v/>
      </c>
      <c r="L611" s="2" t="str">
        <f t="shared" si="129"/>
        <v/>
      </c>
      <c r="M611" s="2" t="str">
        <f t="shared" si="120"/>
        <v/>
      </c>
      <c r="N611" s="92"/>
      <c r="O611" s="2" t="str">
        <f t="shared" si="121"/>
        <v/>
      </c>
      <c r="P611" s="31">
        <f t="shared" si="122"/>
        <v>595</v>
      </c>
      <c r="Q611" s="31" t="str">
        <f t="shared" si="123"/>
        <v/>
      </c>
      <c r="R611" s="180"/>
      <c r="S611" s="181"/>
      <c r="T611" s="182"/>
      <c r="U611" s="183"/>
      <c r="V611" s="185"/>
    </row>
    <row r="612" spans="1:22" x14ac:dyDescent="0.2">
      <c r="A612" s="19" t="str">
        <f t="shared" si="117"/>
        <v/>
      </c>
      <c r="B612" s="20" t="str">
        <f t="shared" si="118"/>
        <v/>
      </c>
      <c r="C612" s="23" t="str">
        <f t="shared" si="119"/>
        <v/>
      </c>
      <c r="D612" s="22"/>
      <c r="E612" s="24"/>
      <c r="F612" s="214" t="str">
        <f t="shared" si="124"/>
        <v/>
      </c>
      <c r="G612" s="214" t="str">
        <f t="shared" si="125"/>
        <v/>
      </c>
      <c r="H612" s="214" t="str">
        <f t="shared" si="126"/>
        <v/>
      </c>
      <c r="I612" s="13"/>
      <c r="J612" s="11" t="str">
        <f t="shared" si="127"/>
        <v/>
      </c>
      <c r="K612" s="11" t="str">
        <f t="shared" si="128"/>
        <v/>
      </c>
      <c r="L612" s="2" t="str">
        <f t="shared" si="129"/>
        <v/>
      </c>
      <c r="M612" s="2" t="str">
        <f t="shared" si="120"/>
        <v/>
      </c>
      <c r="N612" s="92"/>
      <c r="O612" s="2" t="str">
        <f t="shared" si="121"/>
        <v/>
      </c>
      <c r="P612" s="31">
        <f t="shared" si="122"/>
        <v>596</v>
      </c>
      <c r="Q612" s="31" t="str">
        <f t="shared" si="123"/>
        <v/>
      </c>
      <c r="R612" s="180"/>
      <c r="S612" s="181"/>
      <c r="T612" s="182"/>
      <c r="U612" s="183"/>
      <c r="V612" s="185"/>
    </row>
    <row r="613" spans="1:22" x14ac:dyDescent="0.2">
      <c r="A613" s="19" t="str">
        <f t="shared" si="117"/>
        <v/>
      </c>
      <c r="B613" s="20" t="str">
        <f t="shared" si="118"/>
        <v/>
      </c>
      <c r="C613" s="23" t="str">
        <f t="shared" si="119"/>
        <v/>
      </c>
      <c r="D613" s="22"/>
      <c r="E613" s="24"/>
      <c r="F613" s="214" t="str">
        <f t="shared" si="124"/>
        <v/>
      </c>
      <c r="G613" s="214" t="str">
        <f t="shared" si="125"/>
        <v/>
      </c>
      <c r="H613" s="214" t="str">
        <f t="shared" si="126"/>
        <v/>
      </c>
      <c r="I613" s="13"/>
      <c r="J613" s="11" t="str">
        <f t="shared" si="127"/>
        <v/>
      </c>
      <c r="K613" s="11" t="str">
        <f t="shared" si="128"/>
        <v/>
      </c>
      <c r="L613" s="2" t="str">
        <f t="shared" si="129"/>
        <v/>
      </c>
      <c r="M613" s="2" t="str">
        <f t="shared" si="120"/>
        <v/>
      </c>
      <c r="N613" s="92"/>
      <c r="O613" s="2" t="str">
        <f t="shared" si="121"/>
        <v/>
      </c>
      <c r="P613" s="31">
        <f t="shared" si="122"/>
        <v>597</v>
      </c>
      <c r="Q613" s="31" t="str">
        <f t="shared" si="123"/>
        <v/>
      </c>
      <c r="R613" s="180"/>
      <c r="S613" s="181"/>
      <c r="T613" s="182"/>
      <c r="U613" s="183"/>
      <c r="V613" s="185"/>
    </row>
    <row r="614" spans="1:22" x14ac:dyDescent="0.2">
      <c r="A614" s="19" t="str">
        <f t="shared" si="117"/>
        <v/>
      </c>
      <c r="B614" s="20" t="str">
        <f t="shared" si="118"/>
        <v/>
      </c>
      <c r="C614" s="23" t="str">
        <f t="shared" si="119"/>
        <v/>
      </c>
      <c r="D614" s="22"/>
      <c r="E614" s="24"/>
      <c r="F614" s="214" t="str">
        <f t="shared" si="124"/>
        <v/>
      </c>
      <c r="G614" s="214" t="str">
        <f t="shared" si="125"/>
        <v/>
      </c>
      <c r="H614" s="214" t="str">
        <f t="shared" si="126"/>
        <v/>
      </c>
      <c r="I614" s="13"/>
      <c r="J614" s="11" t="str">
        <f t="shared" si="127"/>
        <v/>
      </c>
      <c r="K614" s="11" t="str">
        <f t="shared" si="128"/>
        <v/>
      </c>
      <c r="L614" s="2" t="str">
        <f t="shared" si="129"/>
        <v/>
      </c>
      <c r="M614" s="2" t="str">
        <f t="shared" si="120"/>
        <v/>
      </c>
      <c r="N614" s="92"/>
      <c r="O614" s="2" t="str">
        <f t="shared" si="121"/>
        <v/>
      </c>
      <c r="P614" s="31">
        <f t="shared" si="122"/>
        <v>598</v>
      </c>
      <c r="Q614" s="31" t="str">
        <f t="shared" si="123"/>
        <v/>
      </c>
      <c r="R614" s="180"/>
      <c r="S614" s="181"/>
      <c r="T614" s="182"/>
      <c r="U614" s="183"/>
      <c r="V614" s="185"/>
    </row>
    <row r="615" spans="1:22" x14ac:dyDescent="0.2">
      <c r="A615" s="19" t="str">
        <f t="shared" si="117"/>
        <v/>
      </c>
      <c r="B615" s="20" t="str">
        <f t="shared" si="118"/>
        <v/>
      </c>
      <c r="C615" s="23" t="str">
        <f t="shared" si="119"/>
        <v/>
      </c>
      <c r="D615" s="22"/>
      <c r="E615" s="24"/>
      <c r="F615" s="214" t="str">
        <f t="shared" si="124"/>
        <v/>
      </c>
      <c r="G615" s="214" t="str">
        <f t="shared" si="125"/>
        <v/>
      </c>
      <c r="H615" s="214" t="str">
        <f t="shared" si="126"/>
        <v/>
      </c>
      <c r="I615" s="13"/>
      <c r="J615" s="11" t="str">
        <f t="shared" si="127"/>
        <v/>
      </c>
      <c r="K615" s="11" t="str">
        <f t="shared" si="128"/>
        <v/>
      </c>
      <c r="L615" s="2" t="str">
        <f t="shared" si="129"/>
        <v/>
      </c>
      <c r="M615" s="2" t="str">
        <f t="shared" si="120"/>
        <v/>
      </c>
      <c r="N615" s="92"/>
      <c r="O615" s="2" t="str">
        <f t="shared" si="121"/>
        <v/>
      </c>
      <c r="P615" s="31">
        <f t="shared" si="122"/>
        <v>599</v>
      </c>
      <c r="Q615" s="31" t="str">
        <f t="shared" si="123"/>
        <v/>
      </c>
      <c r="R615" s="180"/>
      <c r="S615" s="181"/>
      <c r="T615" s="182"/>
      <c r="U615" s="183"/>
      <c r="V615" s="185"/>
    </row>
    <row r="616" spans="1:22" x14ac:dyDescent="0.2">
      <c r="A616" s="19" t="str">
        <f t="shared" si="117"/>
        <v/>
      </c>
      <c r="B616" s="20" t="str">
        <f t="shared" si="118"/>
        <v/>
      </c>
      <c r="C616" s="23" t="str">
        <f t="shared" si="119"/>
        <v/>
      </c>
      <c r="D616" s="22"/>
      <c r="E616" s="24"/>
      <c r="F616" s="214" t="str">
        <f t="shared" si="124"/>
        <v/>
      </c>
      <c r="G616" s="214" t="str">
        <f t="shared" si="125"/>
        <v/>
      </c>
      <c r="H616" s="214" t="str">
        <f t="shared" si="126"/>
        <v/>
      </c>
      <c r="I616" s="13"/>
      <c r="J616" s="11" t="str">
        <f t="shared" si="127"/>
        <v/>
      </c>
      <c r="K616" s="11" t="str">
        <f t="shared" si="128"/>
        <v/>
      </c>
      <c r="L616" s="2" t="str">
        <f t="shared" si="129"/>
        <v/>
      </c>
      <c r="M616" s="2" t="str">
        <f t="shared" si="120"/>
        <v/>
      </c>
      <c r="N616" s="92"/>
      <c r="O616" s="2" t="str">
        <f t="shared" si="121"/>
        <v/>
      </c>
      <c r="P616" s="31">
        <f t="shared" si="122"/>
        <v>600</v>
      </c>
      <c r="Q616" s="31" t="str">
        <f t="shared" si="123"/>
        <v/>
      </c>
      <c r="R616" s="180"/>
      <c r="S616" s="181"/>
      <c r="T616" s="182"/>
      <c r="U616" s="183"/>
      <c r="V616" s="185"/>
    </row>
    <row r="617" spans="1:22" x14ac:dyDescent="0.2">
      <c r="A617" s="19" t="str">
        <f t="shared" si="117"/>
        <v/>
      </c>
      <c r="B617" s="20" t="str">
        <f t="shared" si="118"/>
        <v/>
      </c>
      <c r="C617" s="23" t="str">
        <f t="shared" si="119"/>
        <v/>
      </c>
      <c r="D617" s="22"/>
      <c r="E617" s="24"/>
      <c r="F617" s="214" t="str">
        <f t="shared" si="124"/>
        <v/>
      </c>
      <c r="G617" s="214" t="str">
        <f t="shared" si="125"/>
        <v/>
      </c>
      <c r="H617" s="214" t="str">
        <f t="shared" si="126"/>
        <v/>
      </c>
      <c r="I617" s="13"/>
      <c r="J617" s="11" t="str">
        <f t="shared" si="127"/>
        <v/>
      </c>
      <c r="K617" s="11" t="str">
        <f t="shared" si="128"/>
        <v/>
      </c>
      <c r="L617" s="2" t="str">
        <f t="shared" si="129"/>
        <v/>
      </c>
      <c r="M617" s="2" t="str">
        <f t="shared" si="120"/>
        <v/>
      </c>
      <c r="N617" s="92"/>
      <c r="O617" s="2" t="str">
        <f t="shared" si="121"/>
        <v/>
      </c>
      <c r="P617" s="31">
        <f t="shared" si="122"/>
        <v>601</v>
      </c>
      <c r="Q617" s="31" t="str">
        <f t="shared" si="123"/>
        <v/>
      </c>
      <c r="R617" s="180"/>
      <c r="S617" s="181"/>
      <c r="T617" s="182"/>
      <c r="U617" s="183"/>
      <c r="V617" s="185"/>
    </row>
    <row r="618" spans="1:22" x14ac:dyDescent="0.2">
      <c r="A618" s="19" t="str">
        <f t="shared" si="117"/>
        <v/>
      </c>
      <c r="B618" s="20" t="str">
        <f t="shared" si="118"/>
        <v/>
      </c>
      <c r="C618" s="23" t="str">
        <f t="shared" si="119"/>
        <v/>
      </c>
      <c r="D618" s="22"/>
      <c r="E618" s="24"/>
      <c r="F618" s="214" t="str">
        <f t="shared" si="124"/>
        <v/>
      </c>
      <c r="G618" s="214" t="str">
        <f t="shared" si="125"/>
        <v/>
      </c>
      <c r="H618" s="214" t="str">
        <f t="shared" si="126"/>
        <v/>
      </c>
      <c r="I618" s="13"/>
      <c r="J618" s="11" t="str">
        <f t="shared" si="127"/>
        <v/>
      </c>
      <c r="K618" s="11" t="str">
        <f t="shared" si="128"/>
        <v/>
      </c>
      <c r="L618" s="2" t="str">
        <f t="shared" si="129"/>
        <v/>
      </c>
      <c r="M618" s="2" t="str">
        <f t="shared" si="120"/>
        <v/>
      </c>
      <c r="N618" s="92"/>
      <c r="O618" s="2" t="str">
        <f t="shared" si="121"/>
        <v/>
      </c>
      <c r="P618" s="31">
        <f t="shared" si="122"/>
        <v>602</v>
      </c>
      <c r="Q618" s="31" t="str">
        <f t="shared" si="123"/>
        <v/>
      </c>
      <c r="R618" s="180"/>
      <c r="S618" s="181"/>
      <c r="T618" s="182"/>
      <c r="U618" s="183"/>
      <c r="V618" s="185"/>
    </row>
    <row r="619" spans="1:22" x14ac:dyDescent="0.2">
      <c r="A619" s="19" t="str">
        <f t="shared" si="117"/>
        <v/>
      </c>
      <c r="B619" s="20" t="str">
        <f t="shared" si="118"/>
        <v/>
      </c>
      <c r="C619" s="23" t="str">
        <f t="shared" si="119"/>
        <v/>
      </c>
      <c r="D619" s="22"/>
      <c r="E619" s="24"/>
      <c r="F619" s="214" t="str">
        <f t="shared" si="124"/>
        <v/>
      </c>
      <c r="G619" s="214" t="str">
        <f t="shared" si="125"/>
        <v/>
      </c>
      <c r="H619" s="214" t="str">
        <f t="shared" si="126"/>
        <v/>
      </c>
      <c r="I619" s="13"/>
      <c r="J619" s="11" t="str">
        <f t="shared" si="127"/>
        <v/>
      </c>
      <c r="K619" s="11" t="str">
        <f t="shared" si="128"/>
        <v/>
      </c>
      <c r="L619" s="2" t="str">
        <f t="shared" si="129"/>
        <v/>
      </c>
      <c r="M619" s="2" t="str">
        <f t="shared" si="120"/>
        <v/>
      </c>
      <c r="N619" s="92"/>
      <c r="O619" s="2" t="str">
        <f t="shared" si="121"/>
        <v/>
      </c>
      <c r="P619" s="31">
        <f t="shared" si="122"/>
        <v>603</v>
      </c>
      <c r="Q619" s="31" t="str">
        <f t="shared" si="123"/>
        <v/>
      </c>
      <c r="R619" s="180"/>
      <c r="S619" s="181"/>
      <c r="T619" s="182"/>
      <c r="U619" s="183"/>
      <c r="V619" s="185"/>
    </row>
    <row r="620" spans="1:22" x14ac:dyDescent="0.2">
      <c r="A620" s="19" t="str">
        <f t="shared" si="117"/>
        <v/>
      </c>
      <c r="B620" s="20" t="str">
        <f t="shared" si="118"/>
        <v/>
      </c>
      <c r="C620" s="23" t="str">
        <f t="shared" si="119"/>
        <v/>
      </c>
      <c r="D620" s="22"/>
      <c r="E620" s="24"/>
      <c r="F620" s="214" t="str">
        <f t="shared" si="124"/>
        <v/>
      </c>
      <c r="G620" s="214" t="str">
        <f t="shared" si="125"/>
        <v/>
      </c>
      <c r="H620" s="214" t="str">
        <f t="shared" si="126"/>
        <v/>
      </c>
      <c r="I620" s="13"/>
      <c r="J620" s="11" t="str">
        <f t="shared" si="127"/>
        <v/>
      </c>
      <c r="K620" s="11" t="str">
        <f t="shared" si="128"/>
        <v/>
      </c>
      <c r="L620" s="2" t="str">
        <f t="shared" si="129"/>
        <v/>
      </c>
      <c r="M620" s="2" t="str">
        <f t="shared" si="120"/>
        <v/>
      </c>
      <c r="N620" s="92"/>
      <c r="O620" s="2" t="str">
        <f t="shared" si="121"/>
        <v/>
      </c>
      <c r="P620" s="31">
        <f t="shared" si="122"/>
        <v>604</v>
      </c>
      <c r="Q620" s="31" t="str">
        <f t="shared" si="123"/>
        <v/>
      </c>
      <c r="R620" s="180"/>
      <c r="S620" s="181"/>
      <c r="T620" s="182"/>
      <c r="U620" s="183"/>
      <c r="V620" s="185"/>
    </row>
    <row r="621" spans="1:22" x14ac:dyDescent="0.2">
      <c r="A621" s="19" t="str">
        <f t="shared" si="117"/>
        <v/>
      </c>
      <c r="B621" s="20" t="str">
        <f t="shared" si="118"/>
        <v/>
      </c>
      <c r="C621" s="23" t="str">
        <f t="shared" si="119"/>
        <v/>
      </c>
      <c r="D621" s="22"/>
      <c r="E621" s="24"/>
      <c r="F621" s="214" t="str">
        <f t="shared" si="124"/>
        <v/>
      </c>
      <c r="G621" s="214" t="str">
        <f t="shared" si="125"/>
        <v/>
      </c>
      <c r="H621" s="214" t="str">
        <f t="shared" si="126"/>
        <v/>
      </c>
      <c r="I621" s="13"/>
      <c r="J621" s="11" t="str">
        <f t="shared" si="127"/>
        <v/>
      </c>
      <c r="K621" s="11" t="str">
        <f t="shared" si="128"/>
        <v/>
      </c>
      <c r="L621" s="2" t="str">
        <f t="shared" si="129"/>
        <v/>
      </c>
      <c r="M621" s="2" t="str">
        <f t="shared" si="120"/>
        <v/>
      </c>
      <c r="N621" s="92"/>
      <c r="O621" s="2" t="str">
        <f t="shared" si="121"/>
        <v/>
      </c>
      <c r="P621" s="31">
        <f t="shared" si="122"/>
        <v>605</v>
      </c>
      <c r="Q621" s="31" t="str">
        <f t="shared" si="123"/>
        <v/>
      </c>
      <c r="R621" s="180"/>
      <c r="S621" s="181"/>
      <c r="T621" s="182"/>
      <c r="U621" s="183"/>
      <c r="V621" s="185"/>
    </row>
    <row r="622" spans="1:22" x14ac:dyDescent="0.2">
      <c r="A622" s="19" t="str">
        <f t="shared" si="117"/>
        <v/>
      </c>
      <c r="B622" s="20" t="str">
        <f t="shared" si="118"/>
        <v/>
      </c>
      <c r="C622" s="23" t="str">
        <f t="shared" si="119"/>
        <v/>
      </c>
      <c r="D622" s="22"/>
      <c r="E622" s="24"/>
      <c r="F622" s="214" t="str">
        <f t="shared" si="124"/>
        <v/>
      </c>
      <c r="G622" s="214" t="str">
        <f t="shared" si="125"/>
        <v/>
      </c>
      <c r="H622" s="214" t="str">
        <f t="shared" si="126"/>
        <v/>
      </c>
      <c r="I622" s="13"/>
      <c r="J622" s="11" t="str">
        <f t="shared" si="127"/>
        <v/>
      </c>
      <c r="K622" s="11" t="str">
        <f t="shared" si="128"/>
        <v/>
      </c>
      <c r="L622" s="2" t="str">
        <f t="shared" si="129"/>
        <v/>
      </c>
      <c r="M622" s="2" t="str">
        <f t="shared" si="120"/>
        <v/>
      </c>
      <c r="N622" s="92"/>
      <c r="O622" s="2" t="str">
        <f t="shared" si="121"/>
        <v/>
      </c>
      <c r="P622" s="31">
        <f t="shared" si="122"/>
        <v>606</v>
      </c>
      <c r="Q622" s="31" t="str">
        <f t="shared" si="123"/>
        <v/>
      </c>
      <c r="R622" s="180"/>
      <c r="S622" s="181"/>
      <c r="T622" s="182"/>
      <c r="U622" s="183"/>
      <c r="V622" s="185"/>
    </row>
    <row r="623" spans="1:22" x14ac:dyDescent="0.2">
      <c r="A623" s="19" t="str">
        <f t="shared" si="117"/>
        <v/>
      </c>
      <c r="B623" s="20" t="str">
        <f t="shared" si="118"/>
        <v/>
      </c>
      <c r="C623" s="23" t="str">
        <f t="shared" si="119"/>
        <v/>
      </c>
      <c r="D623" s="22"/>
      <c r="E623" s="24"/>
      <c r="F623" s="214" t="str">
        <f t="shared" si="124"/>
        <v/>
      </c>
      <c r="G623" s="214" t="str">
        <f t="shared" si="125"/>
        <v/>
      </c>
      <c r="H623" s="214" t="str">
        <f t="shared" si="126"/>
        <v/>
      </c>
      <c r="I623" s="13"/>
      <c r="J623" s="11" t="str">
        <f t="shared" si="127"/>
        <v/>
      </c>
      <c r="K623" s="11" t="str">
        <f t="shared" si="128"/>
        <v/>
      </c>
      <c r="L623" s="2" t="str">
        <f t="shared" si="129"/>
        <v/>
      </c>
      <c r="M623" s="2" t="str">
        <f t="shared" si="120"/>
        <v/>
      </c>
      <c r="N623" s="92"/>
      <c r="O623" s="2" t="str">
        <f t="shared" si="121"/>
        <v/>
      </c>
      <c r="P623" s="31">
        <f t="shared" si="122"/>
        <v>607</v>
      </c>
      <c r="Q623" s="31" t="str">
        <f t="shared" si="123"/>
        <v/>
      </c>
      <c r="R623" s="180"/>
      <c r="S623" s="181"/>
      <c r="T623" s="182"/>
      <c r="U623" s="183"/>
      <c r="V623" s="185"/>
    </row>
    <row r="624" spans="1:22" x14ac:dyDescent="0.2">
      <c r="A624" s="19" t="str">
        <f t="shared" si="117"/>
        <v/>
      </c>
      <c r="B624" s="20" t="str">
        <f t="shared" si="118"/>
        <v/>
      </c>
      <c r="C624" s="23" t="str">
        <f t="shared" si="119"/>
        <v/>
      </c>
      <c r="D624" s="22"/>
      <c r="E624" s="24"/>
      <c r="F624" s="214" t="str">
        <f t="shared" si="124"/>
        <v/>
      </c>
      <c r="G624" s="214" t="str">
        <f t="shared" si="125"/>
        <v/>
      </c>
      <c r="H624" s="214" t="str">
        <f t="shared" si="126"/>
        <v/>
      </c>
      <c r="I624" s="13"/>
      <c r="J624" s="11" t="str">
        <f t="shared" si="127"/>
        <v/>
      </c>
      <c r="K624" s="11" t="str">
        <f t="shared" si="128"/>
        <v/>
      </c>
      <c r="L624" s="2" t="str">
        <f t="shared" si="129"/>
        <v/>
      </c>
      <c r="M624" s="2" t="str">
        <f t="shared" si="120"/>
        <v/>
      </c>
      <c r="N624" s="92"/>
      <c r="O624" s="2" t="str">
        <f t="shared" si="121"/>
        <v/>
      </c>
      <c r="P624" s="31">
        <f t="shared" si="122"/>
        <v>608</v>
      </c>
      <c r="Q624" s="31" t="str">
        <f t="shared" si="123"/>
        <v/>
      </c>
      <c r="R624" s="180"/>
      <c r="S624" s="181"/>
      <c r="T624" s="182"/>
      <c r="U624" s="183"/>
      <c r="V624" s="185"/>
    </row>
    <row r="625" spans="1:22" x14ac:dyDescent="0.2">
      <c r="A625" s="19" t="str">
        <f t="shared" si="117"/>
        <v/>
      </c>
      <c r="B625" s="20" t="str">
        <f t="shared" si="118"/>
        <v/>
      </c>
      <c r="C625" s="23" t="str">
        <f t="shared" si="119"/>
        <v/>
      </c>
      <c r="D625" s="22"/>
      <c r="E625" s="24"/>
      <c r="F625" s="214" t="str">
        <f t="shared" si="124"/>
        <v/>
      </c>
      <c r="G625" s="214" t="str">
        <f t="shared" si="125"/>
        <v/>
      </c>
      <c r="H625" s="214" t="str">
        <f t="shared" si="126"/>
        <v/>
      </c>
      <c r="I625" s="13"/>
      <c r="J625" s="11" t="str">
        <f t="shared" si="127"/>
        <v/>
      </c>
      <c r="K625" s="11" t="str">
        <f t="shared" si="128"/>
        <v/>
      </c>
      <c r="L625" s="2" t="str">
        <f t="shared" si="129"/>
        <v/>
      </c>
      <c r="M625" s="2" t="str">
        <f t="shared" si="120"/>
        <v/>
      </c>
      <c r="N625" s="92"/>
      <c r="O625" s="2" t="str">
        <f t="shared" si="121"/>
        <v/>
      </c>
      <c r="P625" s="31">
        <f t="shared" si="122"/>
        <v>609</v>
      </c>
      <c r="Q625" s="31" t="str">
        <f t="shared" si="123"/>
        <v/>
      </c>
      <c r="R625" s="180"/>
      <c r="S625" s="181"/>
      <c r="T625" s="182"/>
      <c r="U625" s="183"/>
      <c r="V625" s="185"/>
    </row>
    <row r="626" spans="1:22" x14ac:dyDescent="0.2">
      <c r="A626" s="19" t="str">
        <f t="shared" si="117"/>
        <v/>
      </c>
      <c r="B626" s="20" t="str">
        <f t="shared" si="118"/>
        <v/>
      </c>
      <c r="C626" s="23" t="str">
        <f t="shared" si="119"/>
        <v/>
      </c>
      <c r="D626" s="22"/>
      <c r="E626" s="24"/>
      <c r="F626" s="214" t="str">
        <f t="shared" si="124"/>
        <v/>
      </c>
      <c r="G626" s="214" t="str">
        <f t="shared" si="125"/>
        <v/>
      </c>
      <c r="H626" s="214" t="str">
        <f t="shared" si="126"/>
        <v/>
      </c>
      <c r="I626" s="13"/>
      <c r="J626" s="11" t="str">
        <f t="shared" si="127"/>
        <v/>
      </c>
      <c r="K626" s="11" t="str">
        <f t="shared" si="128"/>
        <v/>
      </c>
      <c r="L626" s="2" t="str">
        <f t="shared" si="129"/>
        <v/>
      </c>
      <c r="M626" s="2" t="str">
        <f t="shared" si="120"/>
        <v/>
      </c>
      <c r="N626" s="92"/>
      <c r="O626" s="2" t="str">
        <f t="shared" si="121"/>
        <v/>
      </c>
      <c r="P626" s="31">
        <f t="shared" si="122"/>
        <v>610</v>
      </c>
      <c r="Q626" s="31" t="str">
        <f t="shared" si="123"/>
        <v/>
      </c>
      <c r="R626" s="180"/>
      <c r="S626" s="181"/>
      <c r="T626" s="182"/>
      <c r="U626" s="183"/>
      <c r="V626" s="185"/>
    </row>
    <row r="627" spans="1:22" x14ac:dyDescent="0.2">
      <c r="A627" s="19" t="str">
        <f t="shared" si="117"/>
        <v/>
      </c>
      <c r="B627" s="20" t="str">
        <f t="shared" si="118"/>
        <v/>
      </c>
      <c r="C627" s="23" t="str">
        <f t="shared" si="119"/>
        <v/>
      </c>
      <c r="D627" s="22"/>
      <c r="E627" s="24"/>
      <c r="F627" s="214" t="str">
        <f t="shared" si="124"/>
        <v/>
      </c>
      <c r="G627" s="214" t="str">
        <f t="shared" si="125"/>
        <v/>
      </c>
      <c r="H627" s="214" t="str">
        <f t="shared" si="126"/>
        <v/>
      </c>
      <c r="I627" s="13"/>
      <c r="J627" s="11" t="str">
        <f t="shared" si="127"/>
        <v/>
      </c>
      <c r="K627" s="11" t="str">
        <f t="shared" si="128"/>
        <v/>
      </c>
      <c r="L627" s="2" t="str">
        <f t="shared" si="129"/>
        <v/>
      </c>
      <c r="M627" s="2" t="str">
        <f t="shared" si="120"/>
        <v/>
      </c>
      <c r="N627" s="92"/>
      <c r="O627" s="2" t="str">
        <f t="shared" si="121"/>
        <v/>
      </c>
      <c r="P627" s="31">
        <f t="shared" si="122"/>
        <v>611</v>
      </c>
      <c r="Q627" s="31" t="str">
        <f t="shared" si="123"/>
        <v/>
      </c>
      <c r="R627" s="180"/>
      <c r="S627" s="181"/>
      <c r="T627" s="182"/>
      <c r="U627" s="183"/>
      <c r="V627" s="185"/>
    </row>
    <row r="628" spans="1:22" x14ac:dyDescent="0.2">
      <c r="A628" s="19" t="str">
        <f t="shared" si="117"/>
        <v/>
      </c>
      <c r="B628" s="20" t="str">
        <f t="shared" si="118"/>
        <v/>
      </c>
      <c r="C628" s="23" t="str">
        <f t="shared" si="119"/>
        <v/>
      </c>
      <c r="D628" s="22"/>
      <c r="E628" s="24"/>
      <c r="F628" s="214" t="str">
        <f t="shared" si="124"/>
        <v/>
      </c>
      <c r="G628" s="214" t="str">
        <f t="shared" si="125"/>
        <v/>
      </c>
      <c r="H628" s="214" t="str">
        <f t="shared" si="126"/>
        <v/>
      </c>
      <c r="I628" s="13"/>
      <c r="J628" s="11" t="str">
        <f t="shared" si="127"/>
        <v/>
      </c>
      <c r="K628" s="11" t="str">
        <f t="shared" si="128"/>
        <v/>
      </c>
      <c r="L628" s="2" t="str">
        <f t="shared" si="129"/>
        <v/>
      </c>
      <c r="M628" s="2" t="str">
        <f t="shared" si="120"/>
        <v/>
      </c>
      <c r="N628" s="92"/>
      <c r="O628" s="2" t="str">
        <f t="shared" si="121"/>
        <v/>
      </c>
      <c r="P628" s="31">
        <f t="shared" si="122"/>
        <v>612</v>
      </c>
      <c r="Q628" s="31" t="str">
        <f t="shared" si="123"/>
        <v/>
      </c>
      <c r="R628" s="180"/>
      <c r="S628" s="181"/>
      <c r="T628" s="182"/>
      <c r="U628" s="183"/>
      <c r="V628" s="185"/>
    </row>
    <row r="629" spans="1:22" x14ac:dyDescent="0.2">
      <c r="A629" s="19" t="str">
        <f t="shared" si="117"/>
        <v/>
      </c>
      <c r="B629" s="20" t="str">
        <f t="shared" si="118"/>
        <v/>
      </c>
      <c r="C629" s="23" t="str">
        <f t="shared" si="119"/>
        <v/>
      </c>
      <c r="D629" s="22"/>
      <c r="E629" s="24"/>
      <c r="F629" s="214" t="str">
        <f t="shared" si="124"/>
        <v/>
      </c>
      <c r="G629" s="214" t="str">
        <f t="shared" si="125"/>
        <v/>
      </c>
      <c r="H629" s="214" t="str">
        <f t="shared" si="126"/>
        <v/>
      </c>
      <c r="I629" s="13"/>
      <c r="J629" s="11" t="str">
        <f t="shared" si="127"/>
        <v/>
      </c>
      <c r="K629" s="11" t="str">
        <f t="shared" si="128"/>
        <v/>
      </c>
      <c r="L629" s="2" t="str">
        <f t="shared" si="129"/>
        <v/>
      </c>
      <c r="M629" s="2" t="str">
        <f t="shared" si="120"/>
        <v/>
      </c>
      <c r="N629" s="92"/>
      <c r="O629" s="2" t="str">
        <f t="shared" si="121"/>
        <v/>
      </c>
      <c r="P629" s="31">
        <f t="shared" si="122"/>
        <v>613</v>
      </c>
      <c r="Q629" s="31" t="str">
        <f t="shared" si="123"/>
        <v/>
      </c>
      <c r="R629" s="180"/>
      <c r="S629" s="181"/>
      <c r="T629" s="182"/>
      <c r="U629" s="183"/>
      <c r="V629" s="185"/>
    </row>
    <row r="630" spans="1:22" x14ac:dyDescent="0.2">
      <c r="A630" s="19" t="str">
        <f t="shared" si="117"/>
        <v/>
      </c>
      <c r="B630" s="20" t="str">
        <f t="shared" si="118"/>
        <v/>
      </c>
      <c r="C630" s="23" t="str">
        <f t="shared" si="119"/>
        <v/>
      </c>
      <c r="D630" s="22"/>
      <c r="E630" s="24"/>
      <c r="F630" s="214" t="str">
        <f t="shared" si="124"/>
        <v/>
      </c>
      <c r="G630" s="214" t="str">
        <f t="shared" si="125"/>
        <v/>
      </c>
      <c r="H630" s="214" t="str">
        <f t="shared" si="126"/>
        <v/>
      </c>
      <c r="I630" s="13"/>
      <c r="J630" s="11" t="str">
        <f t="shared" si="127"/>
        <v/>
      </c>
      <c r="K630" s="11" t="str">
        <f t="shared" si="128"/>
        <v/>
      </c>
      <c r="L630" s="2" t="str">
        <f t="shared" si="129"/>
        <v/>
      </c>
      <c r="M630" s="2" t="str">
        <f t="shared" si="120"/>
        <v/>
      </c>
      <c r="N630" s="92"/>
      <c r="O630" s="2" t="str">
        <f t="shared" si="121"/>
        <v/>
      </c>
      <c r="P630" s="31">
        <f t="shared" si="122"/>
        <v>614</v>
      </c>
      <c r="Q630" s="31" t="str">
        <f t="shared" si="123"/>
        <v/>
      </c>
      <c r="R630" s="180"/>
      <c r="S630" s="181"/>
      <c r="T630" s="182"/>
      <c r="U630" s="183"/>
      <c r="V630" s="185"/>
    </row>
    <row r="631" spans="1:22" x14ac:dyDescent="0.2">
      <c r="A631" s="19" t="str">
        <f t="shared" si="117"/>
        <v/>
      </c>
      <c r="B631" s="20" t="str">
        <f t="shared" si="118"/>
        <v/>
      </c>
      <c r="C631" s="23" t="str">
        <f t="shared" si="119"/>
        <v/>
      </c>
      <c r="D631" s="22"/>
      <c r="E631" s="24"/>
      <c r="F631" s="214" t="str">
        <f t="shared" si="124"/>
        <v/>
      </c>
      <c r="G631" s="214" t="str">
        <f t="shared" si="125"/>
        <v/>
      </c>
      <c r="H631" s="214" t="str">
        <f t="shared" si="126"/>
        <v/>
      </c>
      <c r="I631" s="13"/>
      <c r="J631" s="11" t="str">
        <f t="shared" si="127"/>
        <v/>
      </c>
      <c r="K631" s="11" t="str">
        <f t="shared" si="128"/>
        <v/>
      </c>
      <c r="L631" s="2" t="str">
        <f t="shared" si="129"/>
        <v/>
      </c>
      <c r="M631" s="2" t="str">
        <f t="shared" si="120"/>
        <v/>
      </c>
      <c r="N631" s="92"/>
      <c r="O631" s="2" t="str">
        <f t="shared" si="121"/>
        <v/>
      </c>
      <c r="P631" s="31">
        <f t="shared" si="122"/>
        <v>615</v>
      </c>
      <c r="Q631" s="31" t="str">
        <f t="shared" si="123"/>
        <v/>
      </c>
      <c r="R631" s="180"/>
      <c r="S631" s="181"/>
      <c r="T631" s="182"/>
      <c r="U631" s="183"/>
      <c r="V631" s="185"/>
    </row>
    <row r="632" spans="1:22" x14ac:dyDescent="0.2">
      <c r="A632" s="19" t="str">
        <f t="shared" si="117"/>
        <v/>
      </c>
      <c r="B632" s="20" t="str">
        <f t="shared" si="118"/>
        <v/>
      </c>
      <c r="C632" s="23" t="str">
        <f t="shared" si="119"/>
        <v/>
      </c>
      <c r="D632" s="22"/>
      <c r="E632" s="24"/>
      <c r="F632" s="214" t="str">
        <f t="shared" si="124"/>
        <v/>
      </c>
      <c r="G632" s="214" t="str">
        <f t="shared" si="125"/>
        <v/>
      </c>
      <c r="H632" s="214" t="str">
        <f t="shared" si="126"/>
        <v/>
      </c>
      <c r="I632" s="13"/>
      <c r="J632" s="11" t="str">
        <f t="shared" si="127"/>
        <v/>
      </c>
      <c r="K632" s="11" t="str">
        <f t="shared" si="128"/>
        <v/>
      </c>
      <c r="L632" s="2" t="str">
        <f t="shared" si="129"/>
        <v/>
      </c>
      <c r="M632" s="2" t="str">
        <f t="shared" si="120"/>
        <v/>
      </c>
      <c r="N632" s="92"/>
      <c r="O632" s="2" t="str">
        <f t="shared" si="121"/>
        <v/>
      </c>
      <c r="P632" s="31">
        <f t="shared" si="122"/>
        <v>616</v>
      </c>
      <c r="Q632" s="31" t="str">
        <f t="shared" si="123"/>
        <v/>
      </c>
      <c r="R632" s="180"/>
      <c r="S632" s="181"/>
      <c r="T632" s="182"/>
      <c r="U632" s="183"/>
      <c r="V632" s="185"/>
    </row>
    <row r="633" spans="1:22" x14ac:dyDescent="0.2">
      <c r="A633" s="19" t="str">
        <f t="shared" si="117"/>
        <v/>
      </c>
      <c r="B633" s="20" t="str">
        <f t="shared" si="118"/>
        <v/>
      </c>
      <c r="C633" s="23" t="str">
        <f t="shared" si="119"/>
        <v/>
      </c>
      <c r="D633" s="22"/>
      <c r="E633" s="24"/>
      <c r="F633" s="214" t="str">
        <f t="shared" si="124"/>
        <v/>
      </c>
      <c r="G633" s="214" t="str">
        <f t="shared" si="125"/>
        <v/>
      </c>
      <c r="H633" s="214" t="str">
        <f t="shared" si="126"/>
        <v/>
      </c>
      <c r="I633" s="13"/>
      <c r="J633" s="11" t="str">
        <f t="shared" si="127"/>
        <v/>
      </c>
      <c r="K633" s="11" t="str">
        <f t="shared" si="128"/>
        <v/>
      </c>
      <c r="L633" s="2" t="str">
        <f t="shared" si="129"/>
        <v/>
      </c>
      <c r="M633" s="2" t="str">
        <f t="shared" si="120"/>
        <v/>
      </c>
      <c r="N633" s="92"/>
      <c r="O633" s="2" t="str">
        <f t="shared" si="121"/>
        <v/>
      </c>
      <c r="P633" s="31">
        <f t="shared" si="122"/>
        <v>617</v>
      </c>
      <c r="Q633" s="31" t="str">
        <f t="shared" si="123"/>
        <v/>
      </c>
      <c r="R633" s="180"/>
      <c r="S633" s="181"/>
      <c r="T633" s="182"/>
      <c r="U633" s="183"/>
      <c r="V633" s="185"/>
    </row>
    <row r="634" spans="1:22" x14ac:dyDescent="0.2">
      <c r="A634" s="19" t="str">
        <f t="shared" si="117"/>
        <v/>
      </c>
      <c r="B634" s="20" t="str">
        <f t="shared" si="118"/>
        <v/>
      </c>
      <c r="C634" s="23" t="str">
        <f t="shared" si="119"/>
        <v/>
      </c>
      <c r="D634" s="22"/>
      <c r="E634" s="24"/>
      <c r="F634" s="214" t="str">
        <f t="shared" si="124"/>
        <v/>
      </c>
      <c r="G634" s="214" t="str">
        <f t="shared" si="125"/>
        <v/>
      </c>
      <c r="H634" s="214" t="str">
        <f t="shared" si="126"/>
        <v/>
      </c>
      <c r="I634" s="13"/>
      <c r="J634" s="11" t="str">
        <f t="shared" si="127"/>
        <v/>
      </c>
      <c r="K634" s="11" t="str">
        <f t="shared" si="128"/>
        <v/>
      </c>
      <c r="L634" s="2" t="str">
        <f t="shared" si="129"/>
        <v/>
      </c>
      <c r="M634" s="2" t="str">
        <f t="shared" si="120"/>
        <v/>
      </c>
      <c r="N634" s="92"/>
      <c r="O634" s="2" t="str">
        <f t="shared" si="121"/>
        <v/>
      </c>
      <c r="P634" s="31">
        <f t="shared" si="122"/>
        <v>618</v>
      </c>
      <c r="Q634" s="31" t="str">
        <f t="shared" si="123"/>
        <v/>
      </c>
      <c r="R634" s="180"/>
      <c r="S634" s="181"/>
      <c r="T634" s="182"/>
      <c r="U634" s="183"/>
      <c r="V634" s="185"/>
    </row>
    <row r="635" spans="1:22" x14ac:dyDescent="0.2">
      <c r="A635" s="19" t="str">
        <f t="shared" si="117"/>
        <v/>
      </c>
      <c r="B635" s="20" t="str">
        <f t="shared" si="118"/>
        <v/>
      </c>
      <c r="C635" s="23" t="str">
        <f t="shared" si="119"/>
        <v/>
      </c>
      <c r="D635" s="22"/>
      <c r="E635" s="24"/>
      <c r="F635" s="214" t="str">
        <f t="shared" si="124"/>
        <v/>
      </c>
      <c r="G635" s="214" t="str">
        <f t="shared" si="125"/>
        <v/>
      </c>
      <c r="H635" s="214" t="str">
        <f t="shared" si="126"/>
        <v/>
      </c>
      <c r="I635" s="13"/>
      <c r="J635" s="11" t="str">
        <f t="shared" si="127"/>
        <v/>
      </c>
      <c r="K635" s="11" t="str">
        <f t="shared" si="128"/>
        <v/>
      </c>
      <c r="L635" s="2" t="str">
        <f t="shared" si="129"/>
        <v/>
      </c>
      <c r="M635" s="2" t="str">
        <f t="shared" si="120"/>
        <v/>
      </c>
      <c r="N635" s="92"/>
      <c r="O635" s="2" t="str">
        <f t="shared" si="121"/>
        <v/>
      </c>
      <c r="P635" s="31">
        <f t="shared" si="122"/>
        <v>619</v>
      </c>
      <c r="Q635" s="31" t="str">
        <f t="shared" si="123"/>
        <v/>
      </c>
      <c r="R635" s="180"/>
      <c r="S635" s="181"/>
      <c r="T635" s="182"/>
      <c r="U635" s="183"/>
      <c r="V635" s="185"/>
    </row>
    <row r="636" spans="1:22" x14ac:dyDescent="0.2">
      <c r="A636" s="19" t="str">
        <f t="shared" si="117"/>
        <v/>
      </c>
      <c r="B636" s="20" t="str">
        <f t="shared" si="118"/>
        <v/>
      </c>
      <c r="C636" s="23" t="str">
        <f t="shared" si="119"/>
        <v/>
      </c>
      <c r="D636" s="22"/>
      <c r="E636" s="24"/>
      <c r="F636" s="214" t="str">
        <f t="shared" si="124"/>
        <v/>
      </c>
      <c r="G636" s="214" t="str">
        <f t="shared" si="125"/>
        <v/>
      </c>
      <c r="H636" s="214" t="str">
        <f t="shared" si="126"/>
        <v/>
      </c>
      <c r="I636" s="13"/>
      <c r="J636" s="11" t="str">
        <f t="shared" si="127"/>
        <v/>
      </c>
      <c r="K636" s="11" t="str">
        <f t="shared" si="128"/>
        <v/>
      </c>
      <c r="L636" s="2" t="str">
        <f t="shared" si="129"/>
        <v/>
      </c>
      <c r="M636" s="2" t="str">
        <f t="shared" si="120"/>
        <v/>
      </c>
      <c r="N636" s="92"/>
      <c r="O636" s="2" t="str">
        <f t="shared" si="121"/>
        <v/>
      </c>
      <c r="P636" s="31">
        <f t="shared" si="122"/>
        <v>620</v>
      </c>
      <c r="Q636" s="31" t="str">
        <f t="shared" si="123"/>
        <v/>
      </c>
      <c r="R636" s="180"/>
      <c r="S636" s="181"/>
      <c r="T636" s="182"/>
      <c r="U636" s="183"/>
      <c r="V636" s="185"/>
    </row>
    <row r="637" spans="1:22" x14ac:dyDescent="0.2">
      <c r="A637" s="19" t="str">
        <f t="shared" si="117"/>
        <v/>
      </c>
      <c r="B637" s="20" t="str">
        <f t="shared" si="118"/>
        <v/>
      </c>
      <c r="C637" s="23" t="str">
        <f t="shared" si="119"/>
        <v/>
      </c>
      <c r="D637" s="22"/>
      <c r="E637" s="24"/>
      <c r="F637" s="214" t="str">
        <f t="shared" si="124"/>
        <v/>
      </c>
      <c r="G637" s="214" t="str">
        <f t="shared" si="125"/>
        <v/>
      </c>
      <c r="H637" s="214" t="str">
        <f t="shared" si="126"/>
        <v/>
      </c>
      <c r="I637" s="13"/>
      <c r="J637" s="11" t="str">
        <f t="shared" si="127"/>
        <v/>
      </c>
      <c r="K637" s="11" t="str">
        <f t="shared" si="128"/>
        <v/>
      </c>
      <c r="L637" s="2" t="str">
        <f t="shared" si="129"/>
        <v/>
      </c>
      <c r="M637" s="2" t="str">
        <f t="shared" si="120"/>
        <v/>
      </c>
      <c r="N637" s="92"/>
      <c r="O637" s="2" t="str">
        <f t="shared" si="121"/>
        <v/>
      </c>
      <c r="P637" s="31">
        <f t="shared" si="122"/>
        <v>621</v>
      </c>
      <c r="Q637" s="31" t="str">
        <f t="shared" si="123"/>
        <v/>
      </c>
      <c r="R637" s="180"/>
      <c r="S637" s="181"/>
      <c r="T637" s="182"/>
      <c r="U637" s="183"/>
      <c r="V637" s="185"/>
    </row>
    <row r="638" spans="1:22" x14ac:dyDescent="0.2">
      <c r="A638" s="19" t="str">
        <f t="shared" si="117"/>
        <v/>
      </c>
      <c r="B638" s="20" t="str">
        <f t="shared" si="118"/>
        <v/>
      </c>
      <c r="C638" s="23" t="str">
        <f t="shared" si="119"/>
        <v/>
      </c>
      <c r="D638" s="22"/>
      <c r="E638" s="24"/>
      <c r="F638" s="214" t="str">
        <f t="shared" si="124"/>
        <v/>
      </c>
      <c r="G638" s="214" t="str">
        <f t="shared" si="125"/>
        <v/>
      </c>
      <c r="H638" s="214" t="str">
        <f t="shared" si="126"/>
        <v/>
      </c>
      <c r="I638" s="13"/>
      <c r="J638" s="11" t="str">
        <f t="shared" si="127"/>
        <v/>
      </c>
      <c r="K638" s="11" t="str">
        <f t="shared" si="128"/>
        <v/>
      </c>
      <c r="L638" s="2" t="str">
        <f t="shared" si="129"/>
        <v/>
      </c>
      <c r="M638" s="2" t="str">
        <f t="shared" si="120"/>
        <v/>
      </c>
      <c r="N638" s="92"/>
      <c r="O638" s="2" t="str">
        <f t="shared" si="121"/>
        <v/>
      </c>
      <c r="P638" s="31">
        <f t="shared" si="122"/>
        <v>622</v>
      </c>
      <c r="Q638" s="31" t="str">
        <f t="shared" si="123"/>
        <v/>
      </c>
      <c r="R638" s="180"/>
      <c r="S638" s="181"/>
      <c r="T638" s="182"/>
      <c r="U638" s="183"/>
      <c r="V638" s="185"/>
    </row>
    <row r="639" spans="1:22" x14ac:dyDescent="0.2">
      <c r="A639" s="19" t="str">
        <f t="shared" si="117"/>
        <v/>
      </c>
      <c r="B639" s="20" t="str">
        <f t="shared" si="118"/>
        <v/>
      </c>
      <c r="C639" s="23" t="str">
        <f t="shared" si="119"/>
        <v/>
      </c>
      <c r="D639" s="22"/>
      <c r="E639" s="24"/>
      <c r="F639" s="214" t="str">
        <f t="shared" si="124"/>
        <v/>
      </c>
      <c r="G639" s="214" t="str">
        <f t="shared" si="125"/>
        <v/>
      </c>
      <c r="H639" s="214" t="str">
        <f t="shared" si="126"/>
        <v/>
      </c>
      <c r="I639" s="13"/>
      <c r="J639" s="11" t="str">
        <f t="shared" si="127"/>
        <v/>
      </c>
      <c r="K639" s="11" t="str">
        <f t="shared" si="128"/>
        <v/>
      </c>
      <c r="L639" s="2" t="str">
        <f t="shared" si="129"/>
        <v/>
      </c>
      <c r="M639" s="2" t="str">
        <f t="shared" si="120"/>
        <v/>
      </c>
      <c r="N639" s="92"/>
      <c r="O639" s="2" t="str">
        <f t="shared" si="121"/>
        <v/>
      </c>
      <c r="P639" s="31">
        <f t="shared" si="122"/>
        <v>623</v>
      </c>
      <c r="Q639" s="31" t="str">
        <f t="shared" si="123"/>
        <v/>
      </c>
      <c r="R639" s="180"/>
      <c r="S639" s="181"/>
      <c r="T639" s="182"/>
      <c r="U639" s="183"/>
      <c r="V639" s="185"/>
    </row>
    <row r="640" spans="1:22" x14ac:dyDescent="0.2">
      <c r="A640" s="19" t="str">
        <f t="shared" si="117"/>
        <v/>
      </c>
      <c r="B640" s="20" t="str">
        <f t="shared" si="118"/>
        <v/>
      </c>
      <c r="C640" s="23" t="str">
        <f t="shared" si="119"/>
        <v/>
      </c>
      <c r="D640" s="22"/>
      <c r="E640" s="24"/>
      <c r="F640" s="214" t="str">
        <f t="shared" si="124"/>
        <v/>
      </c>
      <c r="G640" s="214" t="str">
        <f t="shared" si="125"/>
        <v/>
      </c>
      <c r="H640" s="214" t="str">
        <f t="shared" si="126"/>
        <v/>
      </c>
      <c r="I640" s="13"/>
      <c r="J640" s="11" t="str">
        <f t="shared" si="127"/>
        <v/>
      </c>
      <c r="K640" s="11" t="str">
        <f t="shared" si="128"/>
        <v/>
      </c>
      <c r="L640" s="2" t="str">
        <f t="shared" si="129"/>
        <v/>
      </c>
      <c r="M640" s="2" t="str">
        <f t="shared" si="120"/>
        <v/>
      </c>
      <c r="N640" s="92"/>
      <c r="O640" s="2" t="str">
        <f t="shared" si="121"/>
        <v/>
      </c>
      <c r="P640" s="31">
        <f t="shared" si="122"/>
        <v>624</v>
      </c>
      <c r="Q640" s="31" t="str">
        <f t="shared" si="123"/>
        <v/>
      </c>
      <c r="R640" s="180"/>
      <c r="S640" s="181"/>
      <c r="T640" s="182"/>
      <c r="U640" s="183"/>
      <c r="V640" s="185"/>
    </row>
    <row r="641" spans="1:22" x14ac:dyDescent="0.2">
      <c r="A641" s="19" t="str">
        <f t="shared" si="117"/>
        <v/>
      </c>
      <c r="B641" s="20" t="str">
        <f t="shared" si="118"/>
        <v/>
      </c>
      <c r="C641" s="23" t="str">
        <f t="shared" si="119"/>
        <v/>
      </c>
      <c r="D641" s="22"/>
      <c r="E641" s="24"/>
      <c r="F641" s="214" t="str">
        <f t="shared" si="124"/>
        <v/>
      </c>
      <c r="G641" s="214" t="str">
        <f t="shared" si="125"/>
        <v/>
      </c>
      <c r="H641" s="214" t="str">
        <f t="shared" si="126"/>
        <v/>
      </c>
      <c r="I641" s="13"/>
      <c r="J641" s="11" t="str">
        <f t="shared" si="127"/>
        <v/>
      </c>
      <c r="K641" s="11" t="str">
        <f t="shared" si="128"/>
        <v/>
      </c>
      <c r="L641" s="2" t="str">
        <f t="shared" si="129"/>
        <v/>
      </c>
      <c r="M641" s="2" t="str">
        <f t="shared" si="120"/>
        <v/>
      </c>
      <c r="N641" s="92"/>
      <c r="O641" s="2" t="str">
        <f t="shared" si="121"/>
        <v/>
      </c>
      <c r="P641" s="31">
        <f t="shared" si="122"/>
        <v>625</v>
      </c>
      <c r="Q641" s="31" t="str">
        <f t="shared" si="123"/>
        <v/>
      </c>
      <c r="R641" s="180"/>
      <c r="S641" s="181"/>
      <c r="T641" s="182"/>
      <c r="U641" s="183"/>
      <c r="V641" s="185"/>
    </row>
    <row r="642" spans="1:22" x14ac:dyDescent="0.2">
      <c r="A642" s="19" t="str">
        <f t="shared" si="117"/>
        <v/>
      </c>
      <c r="B642" s="20" t="str">
        <f t="shared" si="118"/>
        <v/>
      </c>
      <c r="C642" s="23" t="str">
        <f t="shared" si="119"/>
        <v/>
      </c>
      <c r="D642" s="22"/>
      <c r="E642" s="24"/>
      <c r="F642" s="214" t="str">
        <f t="shared" si="124"/>
        <v/>
      </c>
      <c r="G642" s="214" t="str">
        <f t="shared" si="125"/>
        <v/>
      </c>
      <c r="H642" s="214" t="str">
        <f t="shared" si="126"/>
        <v/>
      </c>
      <c r="I642" s="13"/>
      <c r="J642" s="11" t="str">
        <f t="shared" si="127"/>
        <v/>
      </c>
      <c r="K642" s="11" t="str">
        <f t="shared" si="128"/>
        <v/>
      </c>
      <c r="L642" s="2" t="str">
        <f t="shared" si="129"/>
        <v/>
      </c>
      <c r="M642" s="2" t="str">
        <f t="shared" si="120"/>
        <v/>
      </c>
      <c r="N642" s="92"/>
      <c r="O642" s="2" t="str">
        <f t="shared" si="121"/>
        <v/>
      </c>
      <c r="P642" s="31">
        <f t="shared" si="122"/>
        <v>626</v>
      </c>
      <c r="Q642" s="31" t="str">
        <f t="shared" si="123"/>
        <v/>
      </c>
      <c r="R642" s="180"/>
      <c r="S642" s="181"/>
      <c r="T642" s="182"/>
      <c r="U642" s="183"/>
      <c r="V642" s="185"/>
    </row>
    <row r="643" spans="1:22" x14ac:dyDescent="0.2">
      <c r="A643" s="19" t="str">
        <f t="shared" si="117"/>
        <v/>
      </c>
      <c r="B643" s="20" t="str">
        <f t="shared" si="118"/>
        <v/>
      </c>
      <c r="C643" s="23" t="str">
        <f t="shared" si="119"/>
        <v/>
      </c>
      <c r="D643" s="22"/>
      <c r="E643" s="24"/>
      <c r="F643" s="214" t="str">
        <f t="shared" si="124"/>
        <v/>
      </c>
      <c r="G643" s="214" t="str">
        <f t="shared" si="125"/>
        <v/>
      </c>
      <c r="H643" s="214" t="str">
        <f t="shared" si="126"/>
        <v/>
      </c>
      <c r="I643" s="13"/>
      <c r="J643" s="11" t="str">
        <f t="shared" si="127"/>
        <v/>
      </c>
      <c r="K643" s="11" t="str">
        <f t="shared" si="128"/>
        <v/>
      </c>
      <c r="L643" s="2" t="str">
        <f t="shared" si="129"/>
        <v/>
      </c>
      <c r="M643" s="2" t="str">
        <f t="shared" si="120"/>
        <v/>
      </c>
      <c r="N643" s="92"/>
      <c r="O643" s="2" t="str">
        <f t="shared" si="121"/>
        <v/>
      </c>
      <c r="P643" s="31">
        <f t="shared" si="122"/>
        <v>627</v>
      </c>
      <c r="Q643" s="31" t="str">
        <f t="shared" si="123"/>
        <v/>
      </c>
      <c r="R643" s="180"/>
      <c r="S643" s="181"/>
      <c r="T643" s="182"/>
      <c r="U643" s="183"/>
      <c r="V643" s="185"/>
    </row>
    <row r="644" spans="1:22" x14ac:dyDescent="0.2">
      <c r="A644" s="19" t="str">
        <f t="shared" si="117"/>
        <v/>
      </c>
      <c r="B644" s="20" t="str">
        <f t="shared" si="118"/>
        <v/>
      </c>
      <c r="C644" s="23" t="str">
        <f t="shared" si="119"/>
        <v/>
      </c>
      <c r="D644" s="22"/>
      <c r="E644" s="24"/>
      <c r="F644" s="214" t="str">
        <f t="shared" si="124"/>
        <v/>
      </c>
      <c r="G644" s="214" t="str">
        <f t="shared" si="125"/>
        <v/>
      </c>
      <c r="H644" s="214" t="str">
        <f t="shared" si="126"/>
        <v/>
      </c>
      <c r="I644" s="13"/>
      <c r="J644" s="11" t="str">
        <f t="shared" si="127"/>
        <v/>
      </c>
      <c r="K644" s="11" t="str">
        <f t="shared" si="128"/>
        <v/>
      </c>
      <c r="L644" s="2" t="str">
        <f t="shared" si="129"/>
        <v/>
      </c>
      <c r="M644" s="2" t="str">
        <f t="shared" si="120"/>
        <v/>
      </c>
      <c r="N644" s="92"/>
      <c r="O644" s="2" t="str">
        <f t="shared" si="121"/>
        <v/>
      </c>
      <c r="P644" s="31">
        <f t="shared" si="122"/>
        <v>628</v>
      </c>
      <c r="Q644" s="31" t="str">
        <f t="shared" si="123"/>
        <v/>
      </c>
      <c r="R644" s="180"/>
      <c r="S644" s="181"/>
      <c r="T644" s="182"/>
      <c r="U644" s="183"/>
      <c r="V644" s="185"/>
    </row>
    <row r="645" spans="1:22" x14ac:dyDescent="0.2">
      <c r="A645" s="19" t="str">
        <f t="shared" si="117"/>
        <v/>
      </c>
      <c r="B645" s="20" t="str">
        <f t="shared" si="118"/>
        <v/>
      </c>
      <c r="C645" s="23" t="str">
        <f t="shared" si="119"/>
        <v/>
      </c>
      <c r="D645" s="22"/>
      <c r="E645" s="24"/>
      <c r="F645" s="214" t="str">
        <f t="shared" si="124"/>
        <v/>
      </c>
      <c r="G645" s="214" t="str">
        <f t="shared" si="125"/>
        <v/>
      </c>
      <c r="H645" s="214" t="str">
        <f t="shared" si="126"/>
        <v/>
      </c>
      <c r="I645" s="13"/>
      <c r="J645" s="11" t="str">
        <f t="shared" si="127"/>
        <v/>
      </c>
      <c r="K645" s="11" t="str">
        <f t="shared" si="128"/>
        <v/>
      </c>
      <c r="L645" s="2" t="str">
        <f t="shared" si="129"/>
        <v/>
      </c>
      <c r="M645" s="2" t="str">
        <f t="shared" si="120"/>
        <v/>
      </c>
      <c r="N645" s="92"/>
      <c r="O645" s="2" t="str">
        <f t="shared" si="121"/>
        <v/>
      </c>
      <c r="P645" s="31">
        <f t="shared" si="122"/>
        <v>629</v>
      </c>
      <c r="Q645" s="31" t="str">
        <f t="shared" si="123"/>
        <v/>
      </c>
      <c r="R645" s="180"/>
      <c r="S645" s="181"/>
      <c r="T645" s="182"/>
      <c r="U645" s="183"/>
      <c r="V645" s="185"/>
    </row>
    <row r="646" spans="1:22" x14ac:dyDescent="0.2">
      <c r="A646" s="19" t="str">
        <f t="shared" si="117"/>
        <v/>
      </c>
      <c r="B646" s="20" t="str">
        <f t="shared" si="118"/>
        <v/>
      </c>
      <c r="C646" s="23" t="str">
        <f t="shared" si="119"/>
        <v/>
      </c>
      <c r="D646" s="22"/>
      <c r="E646" s="24"/>
      <c r="F646" s="214" t="str">
        <f t="shared" si="124"/>
        <v/>
      </c>
      <c r="G646" s="214" t="str">
        <f t="shared" si="125"/>
        <v/>
      </c>
      <c r="H646" s="214" t="str">
        <f t="shared" si="126"/>
        <v/>
      </c>
      <c r="I646" s="13"/>
      <c r="J646" s="11" t="str">
        <f t="shared" si="127"/>
        <v/>
      </c>
      <c r="K646" s="11" t="str">
        <f t="shared" si="128"/>
        <v/>
      </c>
      <c r="L646" s="2" t="str">
        <f t="shared" si="129"/>
        <v/>
      </c>
      <c r="M646" s="2" t="str">
        <f t="shared" si="120"/>
        <v/>
      </c>
      <c r="N646" s="92"/>
      <c r="O646" s="2" t="str">
        <f t="shared" si="121"/>
        <v/>
      </c>
      <c r="P646" s="31">
        <f t="shared" si="122"/>
        <v>630</v>
      </c>
      <c r="Q646" s="31" t="str">
        <f t="shared" si="123"/>
        <v/>
      </c>
      <c r="R646" s="180"/>
      <c r="S646" s="181"/>
      <c r="T646" s="182"/>
      <c r="U646" s="183"/>
      <c r="V646" s="185"/>
    </row>
    <row r="647" spans="1:22" x14ac:dyDescent="0.2">
      <c r="A647" s="19" t="str">
        <f t="shared" si="117"/>
        <v/>
      </c>
      <c r="B647" s="20" t="str">
        <f t="shared" si="118"/>
        <v/>
      </c>
      <c r="C647" s="23" t="str">
        <f t="shared" si="119"/>
        <v/>
      </c>
      <c r="D647" s="22"/>
      <c r="E647" s="24"/>
      <c r="F647" s="214" t="str">
        <f t="shared" si="124"/>
        <v/>
      </c>
      <c r="G647" s="214" t="str">
        <f t="shared" si="125"/>
        <v/>
      </c>
      <c r="H647" s="214" t="str">
        <f t="shared" si="126"/>
        <v/>
      </c>
      <c r="I647" s="13"/>
      <c r="J647" s="11" t="str">
        <f t="shared" si="127"/>
        <v/>
      </c>
      <c r="K647" s="11" t="str">
        <f t="shared" si="128"/>
        <v/>
      </c>
      <c r="L647" s="2" t="str">
        <f t="shared" si="129"/>
        <v/>
      </c>
      <c r="M647" s="2" t="str">
        <f t="shared" si="120"/>
        <v/>
      </c>
      <c r="N647" s="92"/>
      <c r="O647" s="2" t="str">
        <f t="shared" si="121"/>
        <v/>
      </c>
      <c r="P647" s="31">
        <f t="shared" si="122"/>
        <v>631</v>
      </c>
      <c r="Q647" s="31" t="str">
        <f t="shared" si="123"/>
        <v/>
      </c>
      <c r="R647" s="180"/>
      <c r="S647" s="181"/>
      <c r="T647" s="182"/>
      <c r="U647" s="183"/>
      <c r="V647" s="185"/>
    </row>
    <row r="648" spans="1:22" x14ac:dyDescent="0.2">
      <c r="A648" s="19" t="str">
        <f t="shared" si="117"/>
        <v/>
      </c>
      <c r="B648" s="20" t="str">
        <f t="shared" si="118"/>
        <v/>
      </c>
      <c r="C648" s="23" t="str">
        <f t="shared" si="119"/>
        <v/>
      </c>
      <c r="D648" s="22"/>
      <c r="E648" s="24"/>
      <c r="F648" s="214" t="str">
        <f t="shared" si="124"/>
        <v/>
      </c>
      <c r="G648" s="214" t="str">
        <f t="shared" si="125"/>
        <v/>
      </c>
      <c r="H648" s="214" t="str">
        <f t="shared" si="126"/>
        <v/>
      </c>
      <c r="I648" s="13"/>
      <c r="J648" s="11" t="str">
        <f t="shared" si="127"/>
        <v/>
      </c>
      <c r="K648" s="11" t="str">
        <f t="shared" si="128"/>
        <v/>
      </c>
      <c r="L648" s="2" t="str">
        <f t="shared" si="129"/>
        <v/>
      </c>
      <c r="M648" s="2" t="str">
        <f t="shared" si="120"/>
        <v/>
      </c>
      <c r="N648" s="92"/>
      <c r="O648" s="2" t="str">
        <f t="shared" si="121"/>
        <v/>
      </c>
      <c r="P648" s="31">
        <f t="shared" si="122"/>
        <v>632</v>
      </c>
      <c r="Q648" s="31" t="str">
        <f t="shared" si="123"/>
        <v/>
      </c>
      <c r="R648" s="180"/>
      <c r="S648" s="181"/>
      <c r="T648" s="182"/>
      <c r="U648" s="183"/>
      <c r="V648" s="185"/>
    </row>
    <row r="649" spans="1:22" x14ac:dyDescent="0.2">
      <c r="A649" s="19" t="str">
        <f t="shared" si="117"/>
        <v/>
      </c>
      <c r="B649" s="20" t="str">
        <f t="shared" si="118"/>
        <v/>
      </c>
      <c r="C649" s="23" t="str">
        <f t="shared" si="119"/>
        <v/>
      </c>
      <c r="D649" s="22"/>
      <c r="E649" s="24"/>
      <c r="F649" s="214" t="str">
        <f t="shared" si="124"/>
        <v/>
      </c>
      <c r="G649" s="214" t="str">
        <f t="shared" si="125"/>
        <v/>
      </c>
      <c r="H649" s="214" t="str">
        <f t="shared" si="126"/>
        <v/>
      </c>
      <c r="I649" s="13"/>
      <c r="J649" s="11" t="str">
        <f t="shared" si="127"/>
        <v/>
      </c>
      <c r="K649" s="11" t="str">
        <f t="shared" si="128"/>
        <v/>
      </c>
      <c r="L649" s="2" t="str">
        <f t="shared" si="129"/>
        <v/>
      </c>
      <c r="M649" s="2" t="str">
        <f t="shared" si="120"/>
        <v/>
      </c>
      <c r="N649" s="92"/>
      <c r="O649" s="2" t="str">
        <f t="shared" si="121"/>
        <v/>
      </c>
      <c r="P649" s="31">
        <f t="shared" si="122"/>
        <v>633</v>
      </c>
      <c r="Q649" s="31" t="str">
        <f t="shared" si="123"/>
        <v/>
      </c>
      <c r="R649" s="180"/>
      <c r="S649" s="181"/>
      <c r="T649" s="182"/>
      <c r="U649" s="183"/>
      <c r="V649" s="185"/>
    </row>
    <row r="650" spans="1:22" x14ac:dyDescent="0.2">
      <c r="A650" s="19" t="str">
        <f t="shared" si="117"/>
        <v/>
      </c>
      <c r="B650" s="20" t="str">
        <f t="shared" si="118"/>
        <v/>
      </c>
      <c r="C650" s="23" t="str">
        <f t="shared" si="119"/>
        <v/>
      </c>
      <c r="D650" s="22"/>
      <c r="E650" s="24"/>
      <c r="F650" s="214" t="str">
        <f t="shared" si="124"/>
        <v/>
      </c>
      <c r="G650" s="214" t="str">
        <f t="shared" si="125"/>
        <v/>
      </c>
      <c r="H650" s="214" t="str">
        <f t="shared" si="126"/>
        <v/>
      </c>
      <c r="I650" s="13"/>
      <c r="J650" s="11" t="str">
        <f t="shared" si="127"/>
        <v/>
      </c>
      <c r="K650" s="11" t="str">
        <f t="shared" si="128"/>
        <v/>
      </c>
      <c r="L650" s="2" t="str">
        <f t="shared" si="129"/>
        <v/>
      </c>
      <c r="M650" s="2" t="str">
        <f t="shared" si="120"/>
        <v/>
      </c>
      <c r="N650" s="92"/>
      <c r="O650" s="2" t="str">
        <f t="shared" si="121"/>
        <v/>
      </c>
      <c r="P650" s="31">
        <f t="shared" si="122"/>
        <v>634</v>
      </c>
      <c r="Q650" s="31" t="str">
        <f t="shared" si="123"/>
        <v/>
      </c>
      <c r="R650" s="180"/>
      <c r="S650" s="181"/>
      <c r="T650" s="182"/>
      <c r="U650" s="183"/>
      <c r="V650" s="185"/>
    </row>
    <row r="651" spans="1:22" x14ac:dyDescent="0.2">
      <c r="A651" s="19" t="str">
        <f t="shared" si="117"/>
        <v/>
      </c>
      <c r="B651" s="20" t="str">
        <f t="shared" si="118"/>
        <v/>
      </c>
      <c r="C651" s="23" t="str">
        <f t="shared" si="119"/>
        <v/>
      </c>
      <c r="D651" s="22"/>
      <c r="E651" s="24"/>
      <c r="F651" s="214" t="str">
        <f t="shared" si="124"/>
        <v/>
      </c>
      <c r="G651" s="214" t="str">
        <f t="shared" si="125"/>
        <v/>
      </c>
      <c r="H651" s="214" t="str">
        <f t="shared" si="126"/>
        <v/>
      </c>
      <c r="I651" s="13"/>
      <c r="J651" s="11" t="str">
        <f t="shared" si="127"/>
        <v/>
      </c>
      <c r="K651" s="11" t="str">
        <f t="shared" si="128"/>
        <v/>
      </c>
      <c r="L651" s="2" t="str">
        <f t="shared" si="129"/>
        <v/>
      </c>
      <c r="M651" s="2" t="str">
        <f t="shared" si="120"/>
        <v/>
      </c>
      <c r="N651" s="92"/>
      <c r="O651" s="2" t="str">
        <f t="shared" si="121"/>
        <v/>
      </c>
      <c r="P651" s="31">
        <f t="shared" si="122"/>
        <v>635</v>
      </c>
      <c r="Q651" s="31" t="str">
        <f t="shared" si="123"/>
        <v/>
      </c>
      <c r="R651" s="180"/>
      <c r="S651" s="181"/>
      <c r="T651" s="182"/>
      <c r="U651" s="183"/>
      <c r="V651" s="185"/>
    </row>
    <row r="652" spans="1:22" x14ac:dyDescent="0.2">
      <c r="A652" s="19" t="str">
        <f t="shared" si="117"/>
        <v/>
      </c>
      <c r="B652" s="20" t="str">
        <f t="shared" si="118"/>
        <v/>
      </c>
      <c r="C652" s="23" t="str">
        <f t="shared" si="119"/>
        <v/>
      </c>
      <c r="D652" s="22"/>
      <c r="E652" s="24"/>
      <c r="F652" s="214" t="str">
        <f t="shared" si="124"/>
        <v/>
      </c>
      <c r="G652" s="214" t="str">
        <f t="shared" si="125"/>
        <v/>
      </c>
      <c r="H652" s="214" t="str">
        <f t="shared" si="126"/>
        <v/>
      </c>
      <c r="I652" s="13"/>
      <c r="J652" s="11" t="str">
        <f t="shared" si="127"/>
        <v/>
      </c>
      <c r="K652" s="11" t="str">
        <f t="shared" si="128"/>
        <v/>
      </c>
      <c r="L652" s="2" t="str">
        <f t="shared" si="129"/>
        <v/>
      </c>
      <c r="M652" s="2" t="str">
        <f t="shared" si="120"/>
        <v/>
      </c>
      <c r="N652" s="92"/>
      <c r="O652" s="2" t="str">
        <f t="shared" si="121"/>
        <v/>
      </c>
      <c r="P652" s="31">
        <f t="shared" si="122"/>
        <v>636</v>
      </c>
      <c r="Q652" s="31" t="str">
        <f t="shared" si="123"/>
        <v/>
      </c>
      <c r="R652" s="180"/>
      <c r="S652" s="181"/>
      <c r="T652" s="182"/>
      <c r="U652" s="183"/>
      <c r="V652" s="185"/>
    </row>
    <row r="653" spans="1:22" x14ac:dyDescent="0.2">
      <c r="A653" s="19" t="str">
        <f t="shared" si="117"/>
        <v/>
      </c>
      <c r="B653" s="20" t="str">
        <f t="shared" si="118"/>
        <v/>
      </c>
      <c r="C653" s="23" t="str">
        <f t="shared" si="119"/>
        <v/>
      </c>
      <c r="D653" s="22"/>
      <c r="E653" s="24"/>
      <c r="F653" s="214" t="str">
        <f t="shared" si="124"/>
        <v/>
      </c>
      <c r="G653" s="214" t="str">
        <f t="shared" si="125"/>
        <v/>
      </c>
      <c r="H653" s="214" t="str">
        <f t="shared" si="126"/>
        <v/>
      </c>
      <c r="I653" s="13"/>
      <c r="J653" s="11" t="str">
        <f t="shared" si="127"/>
        <v/>
      </c>
      <c r="K653" s="11" t="str">
        <f t="shared" si="128"/>
        <v/>
      </c>
      <c r="L653" s="2" t="str">
        <f t="shared" si="129"/>
        <v/>
      </c>
      <c r="M653" s="2" t="str">
        <f t="shared" si="120"/>
        <v/>
      </c>
      <c r="N653" s="92"/>
      <c r="O653" s="2" t="str">
        <f t="shared" si="121"/>
        <v/>
      </c>
      <c r="P653" s="31">
        <f t="shared" si="122"/>
        <v>637</v>
      </c>
      <c r="Q653" s="31" t="str">
        <f t="shared" si="123"/>
        <v/>
      </c>
      <c r="R653" s="180"/>
      <c r="S653" s="181"/>
      <c r="T653" s="182"/>
      <c r="U653" s="183"/>
      <c r="V653" s="185"/>
    </row>
    <row r="654" spans="1:22" x14ac:dyDescent="0.2">
      <c r="A654" s="19" t="str">
        <f t="shared" si="117"/>
        <v/>
      </c>
      <c r="B654" s="20" t="str">
        <f t="shared" si="118"/>
        <v/>
      </c>
      <c r="C654" s="23" t="str">
        <f t="shared" si="119"/>
        <v/>
      </c>
      <c r="D654" s="22"/>
      <c r="E654" s="24"/>
      <c r="F654" s="214" t="str">
        <f t="shared" si="124"/>
        <v/>
      </c>
      <c r="G654" s="214" t="str">
        <f t="shared" si="125"/>
        <v/>
      </c>
      <c r="H654" s="214" t="str">
        <f t="shared" si="126"/>
        <v/>
      </c>
      <c r="I654" s="13"/>
      <c r="J654" s="11" t="str">
        <f t="shared" si="127"/>
        <v/>
      </c>
      <c r="K654" s="11" t="str">
        <f t="shared" si="128"/>
        <v/>
      </c>
      <c r="L654" s="2" t="str">
        <f t="shared" si="129"/>
        <v/>
      </c>
      <c r="M654" s="2" t="str">
        <f t="shared" si="120"/>
        <v/>
      </c>
      <c r="N654" s="92"/>
      <c r="O654" s="2" t="str">
        <f t="shared" si="121"/>
        <v/>
      </c>
      <c r="P654" s="31">
        <f t="shared" si="122"/>
        <v>638</v>
      </c>
      <c r="Q654" s="31" t="str">
        <f t="shared" si="123"/>
        <v/>
      </c>
      <c r="R654" s="180"/>
      <c r="S654" s="181"/>
      <c r="T654" s="182"/>
      <c r="U654" s="183"/>
      <c r="V654" s="185"/>
    </row>
    <row r="655" spans="1:22" x14ac:dyDescent="0.2">
      <c r="A655" s="19" t="str">
        <f t="shared" si="117"/>
        <v/>
      </c>
      <c r="B655" s="20" t="str">
        <f t="shared" si="118"/>
        <v/>
      </c>
      <c r="C655" s="23" t="str">
        <f t="shared" si="119"/>
        <v/>
      </c>
      <c r="D655" s="22"/>
      <c r="E655" s="24"/>
      <c r="F655" s="214" t="str">
        <f t="shared" si="124"/>
        <v/>
      </c>
      <c r="G655" s="214" t="str">
        <f t="shared" si="125"/>
        <v/>
      </c>
      <c r="H655" s="214" t="str">
        <f t="shared" si="126"/>
        <v/>
      </c>
      <c r="I655" s="13"/>
      <c r="J655" s="11" t="str">
        <f t="shared" si="127"/>
        <v/>
      </c>
      <c r="K655" s="11" t="str">
        <f t="shared" si="128"/>
        <v/>
      </c>
      <c r="L655" s="2" t="str">
        <f t="shared" si="129"/>
        <v/>
      </c>
      <c r="M655" s="2" t="str">
        <f t="shared" si="120"/>
        <v/>
      </c>
      <c r="N655" s="92"/>
      <c r="O655" s="2" t="str">
        <f t="shared" si="121"/>
        <v/>
      </c>
      <c r="P655" s="31">
        <f t="shared" si="122"/>
        <v>639</v>
      </c>
      <c r="Q655" s="31" t="str">
        <f t="shared" si="123"/>
        <v/>
      </c>
      <c r="R655" s="180"/>
      <c r="S655" s="181"/>
      <c r="T655" s="182"/>
      <c r="U655" s="183"/>
      <c r="V655" s="185"/>
    </row>
    <row r="656" spans="1:22" x14ac:dyDescent="0.2">
      <c r="A656" s="19" t="str">
        <f t="shared" si="117"/>
        <v/>
      </c>
      <c r="B656" s="20" t="str">
        <f t="shared" si="118"/>
        <v/>
      </c>
      <c r="C656" s="23" t="str">
        <f t="shared" si="119"/>
        <v/>
      </c>
      <c r="D656" s="22"/>
      <c r="E656" s="24"/>
      <c r="F656" s="214" t="str">
        <f t="shared" si="124"/>
        <v/>
      </c>
      <c r="G656" s="214" t="str">
        <f t="shared" si="125"/>
        <v/>
      </c>
      <c r="H656" s="214" t="str">
        <f t="shared" si="126"/>
        <v/>
      </c>
      <c r="I656" s="13"/>
      <c r="J656" s="11" t="str">
        <f t="shared" si="127"/>
        <v/>
      </c>
      <c r="K656" s="11" t="str">
        <f t="shared" si="128"/>
        <v/>
      </c>
      <c r="L656" s="2" t="str">
        <f t="shared" si="129"/>
        <v/>
      </c>
      <c r="M656" s="2" t="str">
        <f t="shared" si="120"/>
        <v/>
      </c>
      <c r="N656" s="92"/>
      <c r="O656" s="2" t="str">
        <f t="shared" si="121"/>
        <v/>
      </c>
      <c r="P656" s="31">
        <f t="shared" si="122"/>
        <v>640</v>
      </c>
      <c r="Q656" s="31" t="str">
        <f t="shared" si="123"/>
        <v/>
      </c>
      <c r="R656" s="180"/>
      <c r="S656" s="181"/>
      <c r="T656" s="182"/>
      <c r="U656" s="183"/>
      <c r="V656" s="185"/>
    </row>
    <row r="657" spans="1:22" x14ac:dyDescent="0.2">
      <c r="A657" s="19" t="str">
        <f t="shared" ref="A657:A720" si="130">$Q657</f>
        <v/>
      </c>
      <c r="B657" s="20" t="str">
        <f t="shared" ref="B657:B720" si="131">IF(A657="","",IF($B$13=0,($J657),(IF($B$13=1,$K657,$L657))))</f>
        <v/>
      </c>
      <c r="C657" s="23" t="str">
        <f t="shared" ref="C657:C720" si="132">IF(A657="","",IF(ISERROR(B657),"no",IF(($B657)&gt;=$B$14,"yes","no")))</f>
        <v/>
      </c>
      <c r="D657" s="22"/>
      <c r="E657" s="24"/>
      <c r="F657" s="214" t="str">
        <f t="shared" si="124"/>
        <v/>
      </c>
      <c r="G657" s="214" t="str">
        <f t="shared" si="125"/>
        <v/>
      </c>
      <c r="H657" s="214" t="str">
        <f t="shared" si="126"/>
        <v/>
      </c>
      <c r="I657" s="13"/>
      <c r="J657" s="11" t="str">
        <f t="shared" si="127"/>
        <v/>
      </c>
      <c r="K657" s="11" t="str">
        <f t="shared" si="128"/>
        <v/>
      </c>
      <c r="L657" s="2" t="str">
        <f t="shared" si="129"/>
        <v/>
      </c>
      <c r="M657" s="2" t="str">
        <f t="shared" ref="M657:M720" si="133">IF($B657="","",$B$14)</f>
        <v/>
      </c>
      <c r="N657" s="92"/>
      <c r="O657" s="2" t="str">
        <f t="shared" ref="O657:O720" si="134">IF(ISERROR(B657),"",IF(B657&gt;=$B$14,B657,"not meet"))</f>
        <v/>
      </c>
      <c r="P657" s="31">
        <f t="shared" ref="P657:P720" si="135">ROW()-16</f>
        <v>641</v>
      </c>
      <c r="Q657" s="31" t="str">
        <f t="shared" ref="Q657:Q720" si="136">IF($P657&gt;$B$11,"",$P657)</f>
        <v/>
      </c>
      <c r="R657" s="180"/>
      <c r="S657" s="181"/>
      <c r="T657" s="182"/>
      <c r="U657" s="183"/>
      <c r="V657" s="185"/>
    </row>
    <row r="658" spans="1:22" x14ac:dyDescent="0.2">
      <c r="A658" s="19" t="str">
        <f t="shared" si="130"/>
        <v/>
      </c>
      <c r="B658" s="20" t="str">
        <f t="shared" si="131"/>
        <v/>
      </c>
      <c r="C658" s="23" t="str">
        <f t="shared" si="132"/>
        <v/>
      </c>
      <c r="D658" s="22"/>
      <c r="E658" s="24"/>
      <c r="F658" s="214" t="str">
        <f t="shared" ref="F658:F721" si="137">IF($A658="","",IF($A658&lt;=ROUNDUP($B$11*$B$12,0)-1,(BETADIST($B$12,$C$12+$A658-0,$C$14+0,0,1))))</f>
        <v/>
      </c>
      <c r="G658" s="214" t="str">
        <f t="shared" ref="G658:G721" si="138">IF($A658="","",IF($A658&lt;=ROUNDUP($B$11*$B$12,0)-1,(BETADIST($B$12,$C$12+$A658-1,$C$14+1,0,1))))</f>
        <v/>
      </c>
      <c r="H658" s="214" t="str">
        <f t="shared" ref="H658:H721" si="139">IF($A658="","",IF($A658&lt;=ROUNDUP($B$11*$B$12,0)-1,(BETADIST($B$12,$C$12+$A658-2,$C$14+2,0,1))))</f>
        <v/>
      </c>
      <c r="I658" s="13"/>
      <c r="J658" s="11" t="str">
        <f t="shared" si="127"/>
        <v/>
      </c>
      <c r="K658" s="11" t="str">
        <f t="shared" si="128"/>
        <v/>
      </c>
      <c r="L658" s="2" t="str">
        <f t="shared" si="129"/>
        <v/>
      </c>
      <c r="M658" s="2" t="str">
        <f t="shared" si="133"/>
        <v/>
      </c>
      <c r="N658" s="92"/>
      <c r="O658" s="2" t="str">
        <f t="shared" si="134"/>
        <v/>
      </c>
      <c r="P658" s="31">
        <f t="shared" si="135"/>
        <v>642</v>
      </c>
      <c r="Q658" s="31" t="str">
        <f t="shared" si="136"/>
        <v/>
      </c>
      <c r="R658" s="180"/>
      <c r="S658" s="181"/>
      <c r="T658" s="182"/>
      <c r="U658" s="183"/>
      <c r="V658" s="185"/>
    </row>
    <row r="659" spans="1:22" x14ac:dyDescent="0.2">
      <c r="A659" s="19" t="str">
        <f t="shared" si="130"/>
        <v/>
      </c>
      <c r="B659" s="20" t="str">
        <f t="shared" si="131"/>
        <v/>
      </c>
      <c r="C659" s="23" t="str">
        <f t="shared" si="132"/>
        <v/>
      </c>
      <c r="D659" s="22"/>
      <c r="E659" s="24"/>
      <c r="F659" s="214" t="str">
        <f t="shared" si="137"/>
        <v/>
      </c>
      <c r="G659" s="214" t="str">
        <f t="shared" si="138"/>
        <v/>
      </c>
      <c r="H659" s="214" t="str">
        <f t="shared" si="139"/>
        <v/>
      </c>
      <c r="I659" s="13"/>
      <c r="J659" s="11" t="str">
        <f t="shared" ref="J659:J722" si="140">IF($A659="","",1-F659)</f>
        <v/>
      </c>
      <c r="K659" s="11" t="str">
        <f t="shared" ref="K659:K722" si="141">IF($A659="","",(1-F659)-G659)</f>
        <v/>
      </c>
      <c r="L659" s="2" t="str">
        <f t="shared" ref="L659:L722" si="142">IF($A659="","",K659-H659)</f>
        <v/>
      </c>
      <c r="M659" s="2" t="str">
        <f t="shared" si="133"/>
        <v/>
      </c>
      <c r="N659" s="92"/>
      <c r="O659" s="2" t="str">
        <f t="shared" si="134"/>
        <v/>
      </c>
      <c r="P659" s="31">
        <f t="shared" si="135"/>
        <v>643</v>
      </c>
      <c r="Q659" s="31" t="str">
        <f t="shared" si="136"/>
        <v/>
      </c>
      <c r="R659" s="180"/>
      <c r="S659" s="181"/>
      <c r="T659" s="182"/>
      <c r="U659" s="183"/>
      <c r="V659" s="185"/>
    </row>
    <row r="660" spans="1:22" x14ac:dyDescent="0.2">
      <c r="A660" s="19" t="str">
        <f t="shared" si="130"/>
        <v/>
      </c>
      <c r="B660" s="20" t="str">
        <f t="shared" si="131"/>
        <v/>
      </c>
      <c r="C660" s="23" t="str">
        <f t="shared" si="132"/>
        <v/>
      </c>
      <c r="D660" s="22"/>
      <c r="E660" s="24"/>
      <c r="F660" s="214" t="str">
        <f t="shared" si="137"/>
        <v/>
      </c>
      <c r="G660" s="214" t="str">
        <f t="shared" si="138"/>
        <v/>
      </c>
      <c r="H660" s="214" t="str">
        <f t="shared" si="139"/>
        <v/>
      </c>
      <c r="I660" s="13"/>
      <c r="J660" s="11" t="str">
        <f t="shared" si="140"/>
        <v/>
      </c>
      <c r="K660" s="11" t="str">
        <f t="shared" si="141"/>
        <v/>
      </c>
      <c r="L660" s="2" t="str">
        <f t="shared" si="142"/>
        <v/>
      </c>
      <c r="M660" s="2" t="str">
        <f t="shared" si="133"/>
        <v/>
      </c>
      <c r="N660" s="92"/>
      <c r="O660" s="2" t="str">
        <f t="shared" si="134"/>
        <v/>
      </c>
      <c r="P660" s="31">
        <f t="shared" si="135"/>
        <v>644</v>
      </c>
      <c r="Q660" s="31" t="str">
        <f t="shared" si="136"/>
        <v/>
      </c>
      <c r="R660" s="180"/>
      <c r="S660" s="181"/>
      <c r="T660" s="182"/>
      <c r="U660" s="183"/>
      <c r="V660" s="185"/>
    </row>
    <row r="661" spans="1:22" x14ac:dyDescent="0.2">
      <c r="A661" s="19" t="str">
        <f t="shared" si="130"/>
        <v/>
      </c>
      <c r="B661" s="20" t="str">
        <f t="shared" si="131"/>
        <v/>
      </c>
      <c r="C661" s="23" t="str">
        <f t="shared" si="132"/>
        <v/>
      </c>
      <c r="D661" s="22"/>
      <c r="E661" s="24"/>
      <c r="F661" s="214" t="str">
        <f t="shared" si="137"/>
        <v/>
      </c>
      <c r="G661" s="214" t="str">
        <f t="shared" si="138"/>
        <v/>
      </c>
      <c r="H661" s="214" t="str">
        <f t="shared" si="139"/>
        <v/>
      </c>
      <c r="I661" s="13"/>
      <c r="J661" s="11" t="str">
        <f t="shared" si="140"/>
        <v/>
      </c>
      <c r="K661" s="11" t="str">
        <f t="shared" si="141"/>
        <v/>
      </c>
      <c r="L661" s="2" t="str">
        <f t="shared" si="142"/>
        <v/>
      </c>
      <c r="M661" s="2" t="str">
        <f t="shared" si="133"/>
        <v/>
      </c>
      <c r="N661" s="92"/>
      <c r="O661" s="2" t="str">
        <f t="shared" si="134"/>
        <v/>
      </c>
      <c r="P661" s="31">
        <f t="shared" si="135"/>
        <v>645</v>
      </c>
      <c r="Q661" s="31" t="str">
        <f t="shared" si="136"/>
        <v/>
      </c>
      <c r="R661" s="180"/>
      <c r="S661" s="181"/>
      <c r="T661" s="182"/>
      <c r="U661" s="183"/>
      <c r="V661" s="185"/>
    </row>
    <row r="662" spans="1:22" x14ac:dyDescent="0.2">
      <c r="A662" s="19" t="str">
        <f t="shared" si="130"/>
        <v/>
      </c>
      <c r="B662" s="20" t="str">
        <f t="shared" si="131"/>
        <v/>
      </c>
      <c r="C662" s="23" t="str">
        <f t="shared" si="132"/>
        <v/>
      </c>
      <c r="D662" s="22"/>
      <c r="E662" s="24"/>
      <c r="F662" s="214" t="str">
        <f t="shared" si="137"/>
        <v/>
      </c>
      <c r="G662" s="214" t="str">
        <f t="shared" si="138"/>
        <v/>
      </c>
      <c r="H662" s="214" t="str">
        <f t="shared" si="139"/>
        <v/>
      </c>
      <c r="I662" s="13"/>
      <c r="J662" s="11" t="str">
        <f t="shared" si="140"/>
        <v/>
      </c>
      <c r="K662" s="11" t="str">
        <f t="shared" si="141"/>
        <v/>
      </c>
      <c r="L662" s="2" t="str">
        <f t="shared" si="142"/>
        <v/>
      </c>
      <c r="M662" s="2" t="str">
        <f t="shared" si="133"/>
        <v/>
      </c>
      <c r="N662" s="92"/>
      <c r="O662" s="2" t="str">
        <f t="shared" si="134"/>
        <v/>
      </c>
      <c r="P662" s="31">
        <f t="shared" si="135"/>
        <v>646</v>
      </c>
      <c r="Q662" s="31" t="str">
        <f t="shared" si="136"/>
        <v/>
      </c>
      <c r="R662" s="180"/>
      <c r="S662" s="181"/>
      <c r="T662" s="182"/>
      <c r="U662" s="183"/>
      <c r="V662" s="185"/>
    </row>
    <row r="663" spans="1:22" x14ac:dyDescent="0.2">
      <c r="A663" s="19" t="str">
        <f t="shared" si="130"/>
        <v/>
      </c>
      <c r="B663" s="20" t="str">
        <f t="shared" si="131"/>
        <v/>
      </c>
      <c r="C663" s="23" t="str">
        <f t="shared" si="132"/>
        <v/>
      </c>
      <c r="D663" s="22"/>
      <c r="E663" s="24"/>
      <c r="F663" s="214" t="str">
        <f t="shared" si="137"/>
        <v/>
      </c>
      <c r="G663" s="214" t="str">
        <f t="shared" si="138"/>
        <v/>
      </c>
      <c r="H663" s="214" t="str">
        <f t="shared" si="139"/>
        <v/>
      </c>
      <c r="I663" s="13"/>
      <c r="J663" s="11" t="str">
        <f t="shared" si="140"/>
        <v/>
      </c>
      <c r="K663" s="11" t="str">
        <f t="shared" si="141"/>
        <v/>
      </c>
      <c r="L663" s="2" t="str">
        <f t="shared" si="142"/>
        <v/>
      </c>
      <c r="M663" s="2" t="str">
        <f t="shared" si="133"/>
        <v/>
      </c>
      <c r="N663" s="92"/>
      <c r="O663" s="2" t="str">
        <f t="shared" si="134"/>
        <v/>
      </c>
      <c r="P663" s="31">
        <f t="shared" si="135"/>
        <v>647</v>
      </c>
      <c r="Q663" s="31" t="str">
        <f t="shared" si="136"/>
        <v/>
      </c>
      <c r="R663" s="180"/>
      <c r="S663" s="181"/>
      <c r="T663" s="182"/>
      <c r="U663" s="183"/>
      <c r="V663" s="185"/>
    </row>
    <row r="664" spans="1:22" x14ac:dyDescent="0.2">
      <c r="A664" s="19" t="str">
        <f t="shared" si="130"/>
        <v/>
      </c>
      <c r="B664" s="20" t="str">
        <f t="shared" si="131"/>
        <v/>
      </c>
      <c r="C664" s="23" t="str">
        <f t="shared" si="132"/>
        <v/>
      </c>
      <c r="D664" s="22"/>
      <c r="E664" s="24"/>
      <c r="F664" s="214" t="str">
        <f t="shared" si="137"/>
        <v/>
      </c>
      <c r="G664" s="214" t="str">
        <f t="shared" si="138"/>
        <v/>
      </c>
      <c r="H664" s="214" t="str">
        <f t="shared" si="139"/>
        <v/>
      </c>
      <c r="I664" s="13"/>
      <c r="J664" s="11" t="str">
        <f t="shared" si="140"/>
        <v/>
      </c>
      <c r="K664" s="11" t="str">
        <f t="shared" si="141"/>
        <v/>
      </c>
      <c r="L664" s="2" t="str">
        <f t="shared" si="142"/>
        <v/>
      </c>
      <c r="M664" s="2" t="str">
        <f t="shared" si="133"/>
        <v/>
      </c>
      <c r="N664" s="92"/>
      <c r="O664" s="2" t="str">
        <f t="shared" si="134"/>
        <v/>
      </c>
      <c r="P664" s="31">
        <f t="shared" si="135"/>
        <v>648</v>
      </c>
      <c r="Q664" s="31" t="str">
        <f t="shared" si="136"/>
        <v/>
      </c>
      <c r="R664" s="180"/>
      <c r="S664" s="181"/>
      <c r="T664" s="182"/>
      <c r="U664" s="183"/>
      <c r="V664" s="185"/>
    </row>
    <row r="665" spans="1:22" x14ac:dyDescent="0.2">
      <c r="A665" s="19" t="str">
        <f t="shared" si="130"/>
        <v/>
      </c>
      <c r="B665" s="20" t="str">
        <f t="shared" si="131"/>
        <v/>
      </c>
      <c r="C665" s="23" t="str">
        <f t="shared" si="132"/>
        <v/>
      </c>
      <c r="D665" s="22"/>
      <c r="E665" s="24"/>
      <c r="F665" s="214" t="str">
        <f t="shared" si="137"/>
        <v/>
      </c>
      <c r="G665" s="214" t="str">
        <f t="shared" si="138"/>
        <v/>
      </c>
      <c r="H665" s="214" t="str">
        <f t="shared" si="139"/>
        <v/>
      </c>
      <c r="I665" s="13"/>
      <c r="J665" s="11" t="str">
        <f t="shared" si="140"/>
        <v/>
      </c>
      <c r="K665" s="11" t="str">
        <f t="shared" si="141"/>
        <v/>
      </c>
      <c r="L665" s="2" t="str">
        <f t="shared" si="142"/>
        <v/>
      </c>
      <c r="M665" s="2" t="str">
        <f t="shared" si="133"/>
        <v/>
      </c>
      <c r="N665" s="92"/>
      <c r="O665" s="2" t="str">
        <f t="shared" si="134"/>
        <v/>
      </c>
      <c r="P665" s="31">
        <f t="shared" si="135"/>
        <v>649</v>
      </c>
      <c r="Q665" s="31" t="str">
        <f t="shared" si="136"/>
        <v/>
      </c>
      <c r="R665" s="180"/>
      <c r="S665" s="181"/>
      <c r="T665" s="182"/>
      <c r="U665" s="183"/>
      <c r="V665" s="185"/>
    </row>
    <row r="666" spans="1:22" x14ac:dyDescent="0.2">
      <c r="A666" s="19" t="str">
        <f t="shared" si="130"/>
        <v/>
      </c>
      <c r="B666" s="20" t="str">
        <f t="shared" si="131"/>
        <v/>
      </c>
      <c r="C666" s="23" t="str">
        <f t="shared" si="132"/>
        <v/>
      </c>
      <c r="D666" s="22"/>
      <c r="E666" s="24"/>
      <c r="F666" s="214" t="str">
        <f t="shared" si="137"/>
        <v/>
      </c>
      <c r="G666" s="214" t="str">
        <f t="shared" si="138"/>
        <v/>
      </c>
      <c r="H666" s="214" t="str">
        <f t="shared" si="139"/>
        <v/>
      </c>
      <c r="I666" s="13"/>
      <c r="J666" s="11" t="str">
        <f t="shared" si="140"/>
        <v/>
      </c>
      <c r="K666" s="11" t="str">
        <f t="shared" si="141"/>
        <v/>
      </c>
      <c r="L666" s="2" t="str">
        <f t="shared" si="142"/>
        <v/>
      </c>
      <c r="M666" s="2" t="str">
        <f t="shared" si="133"/>
        <v/>
      </c>
      <c r="N666" s="92"/>
      <c r="O666" s="2" t="str">
        <f t="shared" si="134"/>
        <v/>
      </c>
      <c r="P666" s="31">
        <f t="shared" si="135"/>
        <v>650</v>
      </c>
      <c r="Q666" s="31" t="str">
        <f t="shared" si="136"/>
        <v/>
      </c>
      <c r="R666" s="180"/>
      <c r="S666" s="181"/>
      <c r="T666" s="182"/>
      <c r="U666" s="183"/>
      <c r="V666" s="185"/>
    </row>
    <row r="667" spans="1:22" x14ac:dyDescent="0.2">
      <c r="A667" s="19" t="str">
        <f t="shared" si="130"/>
        <v/>
      </c>
      <c r="B667" s="20" t="str">
        <f t="shared" si="131"/>
        <v/>
      </c>
      <c r="C667" s="23" t="str">
        <f t="shared" si="132"/>
        <v/>
      </c>
      <c r="D667" s="22"/>
      <c r="E667" s="24"/>
      <c r="F667" s="214" t="str">
        <f t="shared" si="137"/>
        <v/>
      </c>
      <c r="G667" s="214" t="str">
        <f t="shared" si="138"/>
        <v/>
      </c>
      <c r="H667" s="214" t="str">
        <f t="shared" si="139"/>
        <v/>
      </c>
      <c r="I667" s="13"/>
      <c r="J667" s="11" t="str">
        <f t="shared" si="140"/>
        <v/>
      </c>
      <c r="K667" s="11" t="str">
        <f t="shared" si="141"/>
        <v/>
      </c>
      <c r="L667" s="2" t="str">
        <f t="shared" si="142"/>
        <v/>
      </c>
      <c r="M667" s="2" t="str">
        <f t="shared" si="133"/>
        <v/>
      </c>
      <c r="N667" s="92"/>
      <c r="O667" s="2" t="str">
        <f t="shared" si="134"/>
        <v/>
      </c>
      <c r="P667" s="31">
        <f t="shared" si="135"/>
        <v>651</v>
      </c>
      <c r="Q667" s="31" t="str">
        <f t="shared" si="136"/>
        <v/>
      </c>
      <c r="R667" s="180"/>
      <c r="S667" s="181"/>
      <c r="T667" s="182"/>
      <c r="U667" s="183"/>
      <c r="V667" s="185"/>
    </row>
    <row r="668" spans="1:22" x14ac:dyDescent="0.2">
      <c r="A668" s="19" t="str">
        <f t="shared" si="130"/>
        <v/>
      </c>
      <c r="B668" s="20" t="str">
        <f t="shared" si="131"/>
        <v/>
      </c>
      <c r="C668" s="23" t="str">
        <f t="shared" si="132"/>
        <v/>
      </c>
      <c r="D668" s="22"/>
      <c r="E668" s="24"/>
      <c r="F668" s="214" t="str">
        <f t="shared" si="137"/>
        <v/>
      </c>
      <c r="G668" s="214" t="str">
        <f t="shared" si="138"/>
        <v/>
      </c>
      <c r="H668" s="214" t="str">
        <f t="shared" si="139"/>
        <v/>
      </c>
      <c r="I668" s="13"/>
      <c r="J668" s="11" t="str">
        <f t="shared" si="140"/>
        <v/>
      </c>
      <c r="K668" s="11" t="str">
        <f t="shared" si="141"/>
        <v/>
      </c>
      <c r="L668" s="2" t="str">
        <f t="shared" si="142"/>
        <v/>
      </c>
      <c r="M668" s="2" t="str">
        <f t="shared" si="133"/>
        <v/>
      </c>
      <c r="N668" s="92"/>
      <c r="O668" s="2" t="str">
        <f t="shared" si="134"/>
        <v/>
      </c>
      <c r="P668" s="31">
        <f t="shared" si="135"/>
        <v>652</v>
      </c>
      <c r="Q668" s="31" t="str">
        <f t="shared" si="136"/>
        <v/>
      </c>
      <c r="R668" s="180"/>
      <c r="S668" s="181"/>
      <c r="T668" s="182"/>
      <c r="U668" s="183"/>
      <c r="V668" s="185"/>
    </row>
    <row r="669" spans="1:22" x14ac:dyDescent="0.2">
      <c r="A669" s="19" t="str">
        <f t="shared" si="130"/>
        <v/>
      </c>
      <c r="B669" s="20" t="str">
        <f t="shared" si="131"/>
        <v/>
      </c>
      <c r="C669" s="23" t="str">
        <f t="shared" si="132"/>
        <v/>
      </c>
      <c r="D669" s="22"/>
      <c r="E669" s="24"/>
      <c r="F669" s="214" t="str">
        <f t="shared" si="137"/>
        <v/>
      </c>
      <c r="G669" s="214" t="str">
        <f t="shared" si="138"/>
        <v/>
      </c>
      <c r="H669" s="214" t="str">
        <f t="shared" si="139"/>
        <v/>
      </c>
      <c r="I669" s="13"/>
      <c r="J669" s="11" t="str">
        <f t="shared" si="140"/>
        <v/>
      </c>
      <c r="K669" s="11" t="str">
        <f t="shared" si="141"/>
        <v/>
      </c>
      <c r="L669" s="2" t="str">
        <f t="shared" si="142"/>
        <v/>
      </c>
      <c r="M669" s="2" t="str">
        <f t="shared" si="133"/>
        <v/>
      </c>
      <c r="N669" s="92"/>
      <c r="O669" s="2" t="str">
        <f t="shared" si="134"/>
        <v/>
      </c>
      <c r="P669" s="31">
        <f t="shared" si="135"/>
        <v>653</v>
      </c>
      <c r="Q669" s="31" t="str">
        <f t="shared" si="136"/>
        <v/>
      </c>
      <c r="R669" s="180"/>
      <c r="S669" s="181"/>
      <c r="T669" s="182"/>
      <c r="U669" s="183"/>
      <c r="V669" s="185"/>
    </row>
    <row r="670" spans="1:22" x14ac:dyDescent="0.2">
      <c r="A670" s="19" t="str">
        <f t="shared" si="130"/>
        <v/>
      </c>
      <c r="B670" s="20" t="str">
        <f t="shared" si="131"/>
        <v/>
      </c>
      <c r="C670" s="23" t="str">
        <f t="shared" si="132"/>
        <v/>
      </c>
      <c r="D670" s="22"/>
      <c r="E670" s="24"/>
      <c r="F670" s="214" t="str">
        <f t="shared" si="137"/>
        <v/>
      </c>
      <c r="G670" s="214" t="str">
        <f t="shared" si="138"/>
        <v/>
      </c>
      <c r="H670" s="214" t="str">
        <f t="shared" si="139"/>
        <v/>
      </c>
      <c r="I670" s="13"/>
      <c r="J670" s="11" t="str">
        <f t="shared" si="140"/>
        <v/>
      </c>
      <c r="K670" s="11" t="str">
        <f t="shared" si="141"/>
        <v/>
      </c>
      <c r="L670" s="2" t="str">
        <f t="shared" si="142"/>
        <v/>
      </c>
      <c r="M670" s="2" t="str">
        <f t="shared" si="133"/>
        <v/>
      </c>
      <c r="N670" s="92"/>
      <c r="O670" s="2" t="str">
        <f t="shared" si="134"/>
        <v/>
      </c>
      <c r="P670" s="31">
        <f t="shared" si="135"/>
        <v>654</v>
      </c>
      <c r="Q670" s="31" t="str">
        <f t="shared" si="136"/>
        <v/>
      </c>
      <c r="R670" s="180"/>
      <c r="S670" s="181"/>
      <c r="T670" s="182"/>
      <c r="U670" s="183"/>
      <c r="V670" s="185"/>
    </row>
    <row r="671" spans="1:22" x14ac:dyDescent="0.2">
      <c r="A671" s="19" t="str">
        <f t="shared" si="130"/>
        <v/>
      </c>
      <c r="B671" s="20" t="str">
        <f t="shared" si="131"/>
        <v/>
      </c>
      <c r="C671" s="23" t="str">
        <f t="shared" si="132"/>
        <v/>
      </c>
      <c r="D671" s="22"/>
      <c r="E671" s="24"/>
      <c r="F671" s="214" t="str">
        <f t="shared" si="137"/>
        <v/>
      </c>
      <c r="G671" s="214" t="str">
        <f t="shared" si="138"/>
        <v/>
      </c>
      <c r="H671" s="214" t="str">
        <f t="shared" si="139"/>
        <v/>
      </c>
      <c r="I671" s="13"/>
      <c r="J671" s="11" t="str">
        <f t="shared" si="140"/>
        <v/>
      </c>
      <c r="K671" s="11" t="str">
        <f t="shared" si="141"/>
        <v/>
      </c>
      <c r="L671" s="2" t="str">
        <f t="shared" si="142"/>
        <v/>
      </c>
      <c r="M671" s="2" t="str">
        <f t="shared" si="133"/>
        <v/>
      </c>
      <c r="N671" s="92"/>
      <c r="O671" s="2" t="str">
        <f t="shared" si="134"/>
        <v/>
      </c>
      <c r="P671" s="31">
        <f t="shared" si="135"/>
        <v>655</v>
      </c>
      <c r="Q671" s="31" t="str">
        <f t="shared" si="136"/>
        <v/>
      </c>
      <c r="R671" s="180"/>
      <c r="S671" s="181"/>
      <c r="T671" s="182"/>
      <c r="U671" s="183"/>
      <c r="V671" s="185"/>
    </row>
    <row r="672" spans="1:22" x14ac:dyDescent="0.2">
      <c r="A672" s="19" t="str">
        <f t="shared" si="130"/>
        <v/>
      </c>
      <c r="B672" s="20" t="str">
        <f t="shared" si="131"/>
        <v/>
      </c>
      <c r="C672" s="23" t="str">
        <f t="shared" si="132"/>
        <v/>
      </c>
      <c r="D672" s="22"/>
      <c r="E672" s="24"/>
      <c r="F672" s="214" t="str">
        <f t="shared" si="137"/>
        <v/>
      </c>
      <c r="G672" s="214" t="str">
        <f t="shared" si="138"/>
        <v/>
      </c>
      <c r="H672" s="214" t="str">
        <f t="shared" si="139"/>
        <v/>
      </c>
      <c r="I672" s="13"/>
      <c r="J672" s="11" t="str">
        <f t="shared" si="140"/>
        <v/>
      </c>
      <c r="K672" s="11" t="str">
        <f t="shared" si="141"/>
        <v/>
      </c>
      <c r="L672" s="2" t="str">
        <f t="shared" si="142"/>
        <v/>
      </c>
      <c r="M672" s="2" t="str">
        <f t="shared" si="133"/>
        <v/>
      </c>
      <c r="N672" s="92"/>
      <c r="O672" s="2" t="str">
        <f t="shared" si="134"/>
        <v/>
      </c>
      <c r="P672" s="31">
        <f t="shared" si="135"/>
        <v>656</v>
      </c>
      <c r="Q672" s="31" t="str">
        <f t="shared" si="136"/>
        <v/>
      </c>
      <c r="R672" s="180"/>
      <c r="S672" s="181"/>
      <c r="T672" s="182"/>
      <c r="U672" s="183"/>
      <c r="V672" s="185"/>
    </row>
    <row r="673" spans="1:22" x14ac:dyDescent="0.2">
      <c r="A673" s="19" t="str">
        <f t="shared" si="130"/>
        <v/>
      </c>
      <c r="B673" s="20" t="str">
        <f t="shared" si="131"/>
        <v/>
      </c>
      <c r="C673" s="23" t="str">
        <f t="shared" si="132"/>
        <v/>
      </c>
      <c r="D673" s="22"/>
      <c r="E673" s="24"/>
      <c r="F673" s="214" t="str">
        <f t="shared" si="137"/>
        <v/>
      </c>
      <c r="G673" s="214" t="str">
        <f t="shared" si="138"/>
        <v/>
      </c>
      <c r="H673" s="214" t="str">
        <f t="shared" si="139"/>
        <v/>
      </c>
      <c r="I673" s="13"/>
      <c r="J673" s="11" t="str">
        <f t="shared" si="140"/>
        <v/>
      </c>
      <c r="K673" s="11" t="str">
        <f t="shared" si="141"/>
        <v/>
      </c>
      <c r="L673" s="2" t="str">
        <f t="shared" si="142"/>
        <v/>
      </c>
      <c r="M673" s="2" t="str">
        <f t="shared" si="133"/>
        <v/>
      </c>
      <c r="N673" s="92"/>
      <c r="O673" s="2" t="str">
        <f t="shared" si="134"/>
        <v/>
      </c>
      <c r="P673" s="31">
        <f t="shared" si="135"/>
        <v>657</v>
      </c>
      <c r="Q673" s="31" t="str">
        <f t="shared" si="136"/>
        <v/>
      </c>
      <c r="R673" s="180"/>
      <c r="S673" s="181"/>
      <c r="T673" s="182"/>
      <c r="U673" s="183"/>
      <c r="V673" s="185"/>
    </row>
    <row r="674" spans="1:22" x14ac:dyDescent="0.2">
      <c r="A674" s="19" t="str">
        <f t="shared" si="130"/>
        <v/>
      </c>
      <c r="B674" s="20" t="str">
        <f t="shared" si="131"/>
        <v/>
      </c>
      <c r="C674" s="23" t="str">
        <f t="shared" si="132"/>
        <v/>
      </c>
      <c r="D674" s="22"/>
      <c r="E674" s="24"/>
      <c r="F674" s="214" t="str">
        <f t="shared" si="137"/>
        <v/>
      </c>
      <c r="G674" s="214" t="str">
        <f t="shared" si="138"/>
        <v/>
      </c>
      <c r="H674" s="214" t="str">
        <f t="shared" si="139"/>
        <v/>
      </c>
      <c r="I674" s="13"/>
      <c r="J674" s="11" t="str">
        <f t="shared" si="140"/>
        <v/>
      </c>
      <c r="K674" s="11" t="str">
        <f t="shared" si="141"/>
        <v/>
      </c>
      <c r="L674" s="2" t="str">
        <f t="shared" si="142"/>
        <v/>
      </c>
      <c r="M674" s="2" t="str">
        <f t="shared" si="133"/>
        <v/>
      </c>
      <c r="N674" s="92"/>
      <c r="O674" s="2" t="str">
        <f t="shared" si="134"/>
        <v/>
      </c>
      <c r="P674" s="31">
        <f t="shared" si="135"/>
        <v>658</v>
      </c>
      <c r="Q674" s="31" t="str">
        <f t="shared" si="136"/>
        <v/>
      </c>
      <c r="R674" s="180"/>
      <c r="S674" s="181"/>
      <c r="T674" s="182"/>
      <c r="U674" s="183"/>
      <c r="V674" s="185"/>
    </row>
    <row r="675" spans="1:22" x14ac:dyDescent="0.2">
      <c r="A675" s="19" t="str">
        <f t="shared" si="130"/>
        <v/>
      </c>
      <c r="B675" s="20" t="str">
        <f t="shared" si="131"/>
        <v/>
      </c>
      <c r="C675" s="23" t="str">
        <f t="shared" si="132"/>
        <v/>
      </c>
      <c r="D675" s="22"/>
      <c r="E675" s="24"/>
      <c r="F675" s="214" t="str">
        <f t="shared" si="137"/>
        <v/>
      </c>
      <c r="G675" s="214" t="str">
        <f t="shared" si="138"/>
        <v/>
      </c>
      <c r="H675" s="214" t="str">
        <f t="shared" si="139"/>
        <v/>
      </c>
      <c r="I675" s="13"/>
      <c r="J675" s="11" t="str">
        <f t="shared" si="140"/>
        <v/>
      </c>
      <c r="K675" s="11" t="str">
        <f t="shared" si="141"/>
        <v/>
      </c>
      <c r="L675" s="2" t="str">
        <f t="shared" si="142"/>
        <v/>
      </c>
      <c r="M675" s="2" t="str">
        <f t="shared" si="133"/>
        <v/>
      </c>
      <c r="N675" s="92"/>
      <c r="O675" s="2" t="str">
        <f t="shared" si="134"/>
        <v/>
      </c>
      <c r="P675" s="31">
        <f t="shared" si="135"/>
        <v>659</v>
      </c>
      <c r="Q675" s="31" t="str">
        <f t="shared" si="136"/>
        <v/>
      </c>
      <c r="R675" s="180"/>
      <c r="S675" s="181"/>
      <c r="T675" s="182"/>
      <c r="U675" s="183"/>
      <c r="V675" s="185"/>
    </row>
    <row r="676" spans="1:22" x14ac:dyDescent="0.2">
      <c r="A676" s="19" t="str">
        <f t="shared" si="130"/>
        <v/>
      </c>
      <c r="B676" s="20" t="str">
        <f t="shared" si="131"/>
        <v/>
      </c>
      <c r="C676" s="23" t="str">
        <f t="shared" si="132"/>
        <v/>
      </c>
      <c r="D676" s="22"/>
      <c r="E676" s="24"/>
      <c r="F676" s="214" t="str">
        <f t="shared" si="137"/>
        <v/>
      </c>
      <c r="G676" s="214" t="str">
        <f t="shared" si="138"/>
        <v/>
      </c>
      <c r="H676" s="214" t="str">
        <f t="shared" si="139"/>
        <v/>
      </c>
      <c r="I676" s="13"/>
      <c r="J676" s="11" t="str">
        <f t="shared" si="140"/>
        <v/>
      </c>
      <c r="K676" s="11" t="str">
        <f t="shared" si="141"/>
        <v/>
      </c>
      <c r="L676" s="2" t="str">
        <f t="shared" si="142"/>
        <v/>
      </c>
      <c r="M676" s="2" t="str">
        <f t="shared" si="133"/>
        <v/>
      </c>
      <c r="N676" s="92"/>
      <c r="O676" s="2" t="str">
        <f t="shared" si="134"/>
        <v/>
      </c>
      <c r="P676" s="31">
        <f t="shared" si="135"/>
        <v>660</v>
      </c>
      <c r="Q676" s="31" t="str">
        <f t="shared" si="136"/>
        <v/>
      </c>
      <c r="R676" s="180"/>
      <c r="S676" s="181"/>
      <c r="T676" s="182"/>
      <c r="U676" s="183"/>
      <c r="V676" s="185"/>
    </row>
    <row r="677" spans="1:22" x14ac:dyDescent="0.2">
      <c r="A677" s="19" t="str">
        <f t="shared" si="130"/>
        <v/>
      </c>
      <c r="B677" s="20" t="str">
        <f t="shared" si="131"/>
        <v/>
      </c>
      <c r="C677" s="23" t="str">
        <f t="shared" si="132"/>
        <v/>
      </c>
      <c r="D677" s="22"/>
      <c r="E677" s="24"/>
      <c r="F677" s="214" t="str">
        <f t="shared" si="137"/>
        <v/>
      </c>
      <c r="G677" s="214" t="str">
        <f t="shared" si="138"/>
        <v/>
      </c>
      <c r="H677" s="214" t="str">
        <f t="shared" si="139"/>
        <v/>
      </c>
      <c r="I677" s="13"/>
      <c r="J677" s="11" t="str">
        <f t="shared" si="140"/>
        <v/>
      </c>
      <c r="K677" s="11" t="str">
        <f t="shared" si="141"/>
        <v/>
      </c>
      <c r="L677" s="2" t="str">
        <f t="shared" si="142"/>
        <v/>
      </c>
      <c r="M677" s="2" t="str">
        <f t="shared" si="133"/>
        <v/>
      </c>
      <c r="N677" s="92"/>
      <c r="O677" s="2" t="str">
        <f t="shared" si="134"/>
        <v/>
      </c>
      <c r="P677" s="31">
        <f t="shared" si="135"/>
        <v>661</v>
      </c>
      <c r="Q677" s="31" t="str">
        <f t="shared" si="136"/>
        <v/>
      </c>
      <c r="R677" s="180"/>
      <c r="S677" s="181"/>
      <c r="T677" s="182"/>
      <c r="U677" s="183"/>
      <c r="V677" s="185"/>
    </row>
    <row r="678" spans="1:22" x14ac:dyDescent="0.2">
      <c r="A678" s="19" t="str">
        <f t="shared" si="130"/>
        <v/>
      </c>
      <c r="B678" s="20" t="str">
        <f t="shared" si="131"/>
        <v/>
      </c>
      <c r="C678" s="23" t="str">
        <f t="shared" si="132"/>
        <v/>
      </c>
      <c r="D678" s="22"/>
      <c r="E678" s="24"/>
      <c r="F678" s="214" t="str">
        <f t="shared" si="137"/>
        <v/>
      </c>
      <c r="G678" s="214" t="str">
        <f t="shared" si="138"/>
        <v/>
      </c>
      <c r="H678" s="214" t="str">
        <f t="shared" si="139"/>
        <v/>
      </c>
      <c r="I678" s="13"/>
      <c r="J678" s="11" t="str">
        <f t="shared" si="140"/>
        <v/>
      </c>
      <c r="K678" s="11" t="str">
        <f t="shared" si="141"/>
        <v/>
      </c>
      <c r="L678" s="2" t="str">
        <f t="shared" si="142"/>
        <v/>
      </c>
      <c r="M678" s="2" t="str">
        <f t="shared" si="133"/>
        <v/>
      </c>
      <c r="N678" s="92"/>
      <c r="O678" s="2" t="str">
        <f t="shared" si="134"/>
        <v/>
      </c>
      <c r="P678" s="31">
        <f t="shared" si="135"/>
        <v>662</v>
      </c>
      <c r="Q678" s="31" t="str">
        <f t="shared" si="136"/>
        <v/>
      </c>
      <c r="R678" s="180"/>
      <c r="S678" s="181"/>
      <c r="T678" s="182"/>
      <c r="U678" s="183"/>
      <c r="V678" s="185"/>
    </row>
    <row r="679" spans="1:22" x14ac:dyDescent="0.2">
      <c r="A679" s="19" t="str">
        <f t="shared" si="130"/>
        <v/>
      </c>
      <c r="B679" s="20" t="str">
        <f t="shared" si="131"/>
        <v/>
      </c>
      <c r="C679" s="23" t="str">
        <f t="shared" si="132"/>
        <v/>
      </c>
      <c r="D679" s="22"/>
      <c r="E679" s="24"/>
      <c r="F679" s="214" t="str">
        <f t="shared" si="137"/>
        <v/>
      </c>
      <c r="G679" s="214" t="str">
        <f t="shared" si="138"/>
        <v/>
      </c>
      <c r="H679" s="214" t="str">
        <f t="shared" si="139"/>
        <v/>
      </c>
      <c r="I679" s="13"/>
      <c r="J679" s="11" t="str">
        <f t="shared" si="140"/>
        <v/>
      </c>
      <c r="K679" s="11" t="str">
        <f t="shared" si="141"/>
        <v/>
      </c>
      <c r="L679" s="2" t="str">
        <f t="shared" si="142"/>
        <v/>
      </c>
      <c r="M679" s="2" t="str">
        <f t="shared" si="133"/>
        <v/>
      </c>
      <c r="N679" s="92"/>
      <c r="O679" s="2" t="str">
        <f t="shared" si="134"/>
        <v/>
      </c>
      <c r="P679" s="31">
        <f t="shared" si="135"/>
        <v>663</v>
      </c>
      <c r="Q679" s="31" t="str">
        <f t="shared" si="136"/>
        <v/>
      </c>
      <c r="R679" s="180"/>
      <c r="S679" s="181"/>
      <c r="T679" s="182"/>
      <c r="U679" s="183"/>
      <c r="V679" s="185"/>
    </row>
    <row r="680" spans="1:22" x14ac:dyDescent="0.2">
      <c r="A680" s="19" t="str">
        <f t="shared" si="130"/>
        <v/>
      </c>
      <c r="B680" s="20" t="str">
        <f t="shared" si="131"/>
        <v/>
      </c>
      <c r="C680" s="23" t="str">
        <f t="shared" si="132"/>
        <v/>
      </c>
      <c r="D680" s="22"/>
      <c r="E680" s="24"/>
      <c r="F680" s="214" t="str">
        <f t="shared" si="137"/>
        <v/>
      </c>
      <c r="G680" s="214" t="str">
        <f t="shared" si="138"/>
        <v/>
      </c>
      <c r="H680" s="214" t="str">
        <f t="shared" si="139"/>
        <v/>
      </c>
      <c r="I680" s="13"/>
      <c r="J680" s="11" t="str">
        <f t="shared" si="140"/>
        <v/>
      </c>
      <c r="K680" s="11" t="str">
        <f t="shared" si="141"/>
        <v/>
      </c>
      <c r="L680" s="2" t="str">
        <f t="shared" si="142"/>
        <v/>
      </c>
      <c r="M680" s="2" t="str">
        <f t="shared" si="133"/>
        <v/>
      </c>
      <c r="N680" s="92"/>
      <c r="O680" s="2" t="str">
        <f t="shared" si="134"/>
        <v/>
      </c>
      <c r="P680" s="31">
        <f t="shared" si="135"/>
        <v>664</v>
      </c>
      <c r="Q680" s="31" t="str">
        <f t="shared" si="136"/>
        <v/>
      </c>
      <c r="R680" s="180"/>
      <c r="S680" s="181"/>
      <c r="T680" s="182"/>
      <c r="U680" s="183"/>
      <c r="V680" s="185"/>
    </row>
    <row r="681" spans="1:22" x14ac:dyDescent="0.2">
      <c r="A681" s="19" t="str">
        <f t="shared" si="130"/>
        <v/>
      </c>
      <c r="B681" s="20" t="str">
        <f t="shared" si="131"/>
        <v/>
      </c>
      <c r="C681" s="23" t="str">
        <f t="shared" si="132"/>
        <v/>
      </c>
      <c r="D681" s="22"/>
      <c r="E681" s="24"/>
      <c r="F681" s="214" t="str">
        <f t="shared" si="137"/>
        <v/>
      </c>
      <c r="G681" s="214" t="str">
        <f t="shared" si="138"/>
        <v/>
      </c>
      <c r="H681" s="214" t="str">
        <f t="shared" si="139"/>
        <v/>
      </c>
      <c r="I681" s="13"/>
      <c r="J681" s="11" t="str">
        <f t="shared" si="140"/>
        <v/>
      </c>
      <c r="K681" s="11" t="str">
        <f t="shared" si="141"/>
        <v/>
      </c>
      <c r="L681" s="2" t="str">
        <f t="shared" si="142"/>
        <v/>
      </c>
      <c r="M681" s="2" t="str">
        <f t="shared" si="133"/>
        <v/>
      </c>
      <c r="N681" s="92"/>
      <c r="O681" s="2" t="str">
        <f t="shared" si="134"/>
        <v/>
      </c>
      <c r="P681" s="31">
        <f t="shared" si="135"/>
        <v>665</v>
      </c>
      <c r="Q681" s="31" t="str">
        <f t="shared" si="136"/>
        <v/>
      </c>
      <c r="R681" s="180"/>
      <c r="S681" s="181"/>
      <c r="T681" s="182"/>
      <c r="U681" s="183"/>
      <c r="V681" s="185"/>
    </row>
    <row r="682" spans="1:22" x14ac:dyDescent="0.2">
      <c r="A682" s="19" t="str">
        <f t="shared" si="130"/>
        <v/>
      </c>
      <c r="B682" s="20" t="str">
        <f t="shared" si="131"/>
        <v/>
      </c>
      <c r="C682" s="23" t="str">
        <f t="shared" si="132"/>
        <v/>
      </c>
      <c r="D682" s="22"/>
      <c r="E682" s="24"/>
      <c r="F682" s="214" t="str">
        <f t="shared" si="137"/>
        <v/>
      </c>
      <c r="G682" s="214" t="str">
        <f t="shared" si="138"/>
        <v/>
      </c>
      <c r="H682" s="214" t="str">
        <f t="shared" si="139"/>
        <v/>
      </c>
      <c r="I682" s="13"/>
      <c r="J682" s="11" t="str">
        <f t="shared" si="140"/>
        <v/>
      </c>
      <c r="K682" s="11" t="str">
        <f t="shared" si="141"/>
        <v/>
      </c>
      <c r="L682" s="2" t="str">
        <f t="shared" si="142"/>
        <v/>
      </c>
      <c r="M682" s="2" t="str">
        <f t="shared" si="133"/>
        <v/>
      </c>
      <c r="N682" s="92"/>
      <c r="O682" s="2" t="str">
        <f t="shared" si="134"/>
        <v/>
      </c>
      <c r="P682" s="31">
        <f t="shared" si="135"/>
        <v>666</v>
      </c>
      <c r="Q682" s="31" t="str">
        <f t="shared" si="136"/>
        <v/>
      </c>
      <c r="R682" s="180"/>
      <c r="S682" s="181"/>
      <c r="T682" s="182"/>
      <c r="U682" s="183"/>
      <c r="V682" s="185"/>
    </row>
    <row r="683" spans="1:22" x14ac:dyDescent="0.2">
      <c r="A683" s="19" t="str">
        <f t="shared" si="130"/>
        <v/>
      </c>
      <c r="B683" s="20" t="str">
        <f t="shared" si="131"/>
        <v/>
      </c>
      <c r="C683" s="23" t="str">
        <f t="shared" si="132"/>
        <v/>
      </c>
      <c r="D683" s="22"/>
      <c r="E683" s="24"/>
      <c r="F683" s="214" t="str">
        <f t="shared" si="137"/>
        <v/>
      </c>
      <c r="G683" s="214" t="str">
        <f t="shared" si="138"/>
        <v/>
      </c>
      <c r="H683" s="214" t="str">
        <f t="shared" si="139"/>
        <v/>
      </c>
      <c r="I683" s="13"/>
      <c r="J683" s="11" t="str">
        <f t="shared" si="140"/>
        <v/>
      </c>
      <c r="K683" s="11" t="str">
        <f t="shared" si="141"/>
        <v/>
      </c>
      <c r="L683" s="2" t="str">
        <f t="shared" si="142"/>
        <v/>
      </c>
      <c r="M683" s="2" t="str">
        <f t="shared" si="133"/>
        <v/>
      </c>
      <c r="N683" s="92"/>
      <c r="O683" s="2" t="str">
        <f t="shared" si="134"/>
        <v/>
      </c>
      <c r="P683" s="31">
        <f t="shared" si="135"/>
        <v>667</v>
      </c>
      <c r="Q683" s="31" t="str">
        <f t="shared" si="136"/>
        <v/>
      </c>
      <c r="R683" s="180"/>
      <c r="S683" s="181"/>
      <c r="T683" s="182"/>
      <c r="U683" s="183"/>
      <c r="V683" s="185"/>
    </row>
    <row r="684" spans="1:22" x14ac:dyDescent="0.2">
      <c r="A684" s="19" t="str">
        <f t="shared" si="130"/>
        <v/>
      </c>
      <c r="B684" s="20" t="str">
        <f t="shared" si="131"/>
        <v/>
      </c>
      <c r="C684" s="23" t="str">
        <f t="shared" si="132"/>
        <v/>
      </c>
      <c r="D684" s="22"/>
      <c r="E684" s="24"/>
      <c r="F684" s="214" t="str">
        <f t="shared" si="137"/>
        <v/>
      </c>
      <c r="G684" s="214" t="str">
        <f t="shared" si="138"/>
        <v/>
      </c>
      <c r="H684" s="214" t="str">
        <f t="shared" si="139"/>
        <v/>
      </c>
      <c r="I684" s="13"/>
      <c r="J684" s="11" t="str">
        <f t="shared" si="140"/>
        <v/>
      </c>
      <c r="K684" s="11" t="str">
        <f t="shared" si="141"/>
        <v/>
      </c>
      <c r="L684" s="2" t="str">
        <f t="shared" si="142"/>
        <v/>
      </c>
      <c r="M684" s="2" t="str">
        <f t="shared" si="133"/>
        <v/>
      </c>
      <c r="N684" s="92"/>
      <c r="O684" s="2" t="str">
        <f t="shared" si="134"/>
        <v/>
      </c>
      <c r="P684" s="31">
        <f t="shared" si="135"/>
        <v>668</v>
      </c>
      <c r="Q684" s="31" t="str">
        <f t="shared" si="136"/>
        <v/>
      </c>
      <c r="R684" s="180"/>
      <c r="S684" s="181"/>
      <c r="T684" s="182"/>
      <c r="U684" s="183"/>
      <c r="V684" s="185"/>
    </row>
    <row r="685" spans="1:22" x14ac:dyDescent="0.2">
      <c r="A685" s="19" t="str">
        <f t="shared" si="130"/>
        <v/>
      </c>
      <c r="B685" s="20" t="str">
        <f t="shared" si="131"/>
        <v/>
      </c>
      <c r="C685" s="23" t="str">
        <f t="shared" si="132"/>
        <v/>
      </c>
      <c r="D685" s="22"/>
      <c r="E685" s="24"/>
      <c r="F685" s="214" t="str">
        <f t="shared" si="137"/>
        <v/>
      </c>
      <c r="G685" s="214" t="str">
        <f t="shared" si="138"/>
        <v/>
      </c>
      <c r="H685" s="214" t="str">
        <f t="shared" si="139"/>
        <v/>
      </c>
      <c r="I685" s="13"/>
      <c r="J685" s="11" t="str">
        <f t="shared" si="140"/>
        <v/>
      </c>
      <c r="K685" s="11" t="str">
        <f t="shared" si="141"/>
        <v/>
      </c>
      <c r="L685" s="2" t="str">
        <f t="shared" si="142"/>
        <v/>
      </c>
      <c r="M685" s="2" t="str">
        <f t="shared" si="133"/>
        <v/>
      </c>
      <c r="N685" s="92"/>
      <c r="O685" s="2" t="str">
        <f t="shared" si="134"/>
        <v/>
      </c>
      <c r="P685" s="31">
        <f t="shared" si="135"/>
        <v>669</v>
      </c>
      <c r="Q685" s="31" t="str">
        <f t="shared" si="136"/>
        <v/>
      </c>
      <c r="R685" s="180"/>
      <c r="S685" s="181"/>
      <c r="T685" s="182"/>
      <c r="U685" s="183"/>
      <c r="V685" s="185"/>
    </row>
    <row r="686" spans="1:22" x14ac:dyDescent="0.2">
      <c r="A686" s="19" t="str">
        <f t="shared" si="130"/>
        <v/>
      </c>
      <c r="B686" s="20" t="str">
        <f t="shared" si="131"/>
        <v/>
      </c>
      <c r="C686" s="23" t="str">
        <f t="shared" si="132"/>
        <v/>
      </c>
      <c r="D686" s="22"/>
      <c r="E686" s="24"/>
      <c r="F686" s="214" t="str">
        <f t="shared" si="137"/>
        <v/>
      </c>
      <c r="G686" s="214" t="str">
        <f t="shared" si="138"/>
        <v/>
      </c>
      <c r="H686" s="214" t="str">
        <f t="shared" si="139"/>
        <v/>
      </c>
      <c r="I686" s="13"/>
      <c r="J686" s="11" t="str">
        <f t="shared" si="140"/>
        <v/>
      </c>
      <c r="K686" s="11" t="str">
        <f t="shared" si="141"/>
        <v/>
      </c>
      <c r="L686" s="2" t="str">
        <f t="shared" si="142"/>
        <v/>
      </c>
      <c r="M686" s="2" t="str">
        <f t="shared" si="133"/>
        <v/>
      </c>
      <c r="N686" s="92"/>
      <c r="O686" s="2" t="str">
        <f t="shared" si="134"/>
        <v/>
      </c>
      <c r="P686" s="31">
        <f t="shared" si="135"/>
        <v>670</v>
      </c>
      <c r="Q686" s="31" t="str">
        <f t="shared" si="136"/>
        <v/>
      </c>
      <c r="R686" s="180"/>
      <c r="S686" s="181"/>
      <c r="T686" s="182"/>
      <c r="U686" s="183"/>
      <c r="V686" s="185"/>
    </row>
    <row r="687" spans="1:22" x14ac:dyDescent="0.2">
      <c r="A687" s="19" t="str">
        <f t="shared" si="130"/>
        <v/>
      </c>
      <c r="B687" s="20" t="str">
        <f t="shared" si="131"/>
        <v/>
      </c>
      <c r="C687" s="23" t="str">
        <f t="shared" si="132"/>
        <v/>
      </c>
      <c r="D687" s="22"/>
      <c r="E687" s="24"/>
      <c r="F687" s="214" t="str">
        <f t="shared" si="137"/>
        <v/>
      </c>
      <c r="G687" s="214" t="str">
        <f t="shared" si="138"/>
        <v/>
      </c>
      <c r="H687" s="214" t="str">
        <f t="shared" si="139"/>
        <v/>
      </c>
      <c r="I687" s="13"/>
      <c r="J687" s="11" t="str">
        <f t="shared" si="140"/>
        <v/>
      </c>
      <c r="K687" s="11" t="str">
        <f t="shared" si="141"/>
        <v/>
      </c>
      <c r="L687" s="2" t="str">
        <f t="shared" si="142"/>
        <v/>
      </c>
      <c r="M687" s="2" t="str">
        <f t="shared" si="133"/>
        <v/>
      </c>
      <c r="N687" s="92"/>
      <c r="O687" s="2" t="str">
        <f t="shared" si="134"/>
        <v/>
      </c>
      <c r="P687" s="31">
        <f t="shared" si="135"/>
        <v>671</v>
      </c>
      <c r="Q687" s="31" t="str">
        <f t="shared" si="136"/>
        <v/>
      </c>
      <c r="R687" s="180"/>
      <c r="S687" s="181"/>
      <c r="T687" s="182"/>
      <c r="U687" s="183"/>
      <c r="V687" s="185"/>
    </row>
    <row r="688" spans="1:22" x14ac:dyDescent="0.2">
      <c r="A688" s="19" t="str">
        <f t="shared" si="130"/>
        <v/>
      </c>
      <c r="B688" s="20" t="str">
        <f t="shared" si="131"/>
        <v/>
      </c>
      <c r="C688" s="23" t="str">
        <f t="shared" si="132"/>
        <v/>
      </c>
      <c r="D688" s="22"/>
      <c r="E688" s="24"/>
      <c r="F688" s="214" t="str">
        <f t="shared" si="137"/>
        <v/>
      </c>
      <c r="G688" s="214" t="str">
        <f t="shared" si="138"/>
        <v/>
      </c>
      <c r="H688" s="214" t="str">
        <f t="shared" si="139"/>
        <v/>
      </c>
      <c r="I688" s="13"/>
      <c r="J688" s="11" t="str">
        <f t="shared" si="140"/>
        <v/>
      </c>
      <c r="K688" s="11" t="str">
        <f t="shared" si="141"/>
        <v/>
      </c>
      <c r="L688" s="2" t="str">
        <f t="shared" si="142"/>
        <v/>
      </c>
      <c r="M688" s="2" t="str">
        <f t="shared" si="133"/>
        <v/>
      </c>
      <c r="N688" s="92"/>
      <c r="O688" s="2" t="str">
        <f t="shared" si="134"/>
        <v/>
      </c>
      <c r="P688" s="31">
        <f t="shared" si="135"/>
        <v>672</v>
      </c>
      <c r="Q688" s="31" t="str">
        <f t="shared" si="136"/>
        <v/>
      </c>
      <c r="R688" s="180"/>
      <c r="S688" s="181"/>
      <c r="T688" s="182"/>
      <c r="U688" s="183"/>
      <c r="V688" s="185"/>
    </row>
    <row r="689" spans="1:22" x14ac:dyDescent="0.2">
      <c r="A689" s="19" t="str">
        <f t="shared" si="130"/>
        <v/>
      </c>
      <c r="B689" s="20" t="str">
        <f t="shared" si="131"/>
        <v/>
      </c>
      <c r="C689" s="23" t="str">
        <f t="shared" si="132"/>
        <v/>
      </c>
      <c r="D689" s="22"/>
      <c r="E689" s="24"/>
      <c r="F689" s="214" t="str">
        <f t="shared" si="137"/>
        <v/>
      </c>
      <c r="G689" s="214" t="str">
        <f t="shared" si="138"/>
        <v/>
      </c>
      <c r="H689" s="214" t="str">
        <f t="shared" si="139"/>
        <v/>
      </c>
      <c r="I689" s="13"/>
      <c r="J689" s="11" t="str">
        <f t="shared" si="140"/>
        <v/>
      </c>
      <c r="K689" s="11" t="str">
        <f t="shared" si="141"/>
        <v/>
      </c>
      <c r="L689" s="2" t="str">
        <f t="shared" si="142"/>
        <v/>
      </c>
      <c r="M689" s="2" t="str">
        <f t="shared" si="133"/>
        <v/>
      </c>
      <c r="N689" s="92"/>
      <c r="O689" s="2" t="str">
        <f t="shared" si="134"/>
        <v/>
      </c>
      <c r="P689" s="31">
        <f t="shared" si="135"/>
        <v>673</v>
      </c>
      <c r="Q689" s="31" t="str">
        <f t="shared" si="136"/>
        <v/>
      </c>
      <c r="R689" s="180"/>
      <c r="S689" s="181"/>
      <c r="T689" s="182"/>
      <c r="U689" s="183"/>
      <c r="V689" s="185"/>
    </row>
    <row r="690" spans="1:22" x14ac:dyDescent="0.2">
      <c r="A690" s="19" t="str">
        <f t="shared" si="130"/>
        <v/>
      </c>
      <c r="B690" s="20" t="str">
        <f t="shared" si="131"/>
        <v/>
      </c>
      <c r="C690" s="23" t="str">
        <f t="shared" si="132"/>
        <v/>
      </c>
      <c r="D690" s="22"/>
      <c r="E690" s="24"/>
      <c r="F690" s="14" t="str">
        <f t="shared" si="137"/>
        <v/>
      </c>
      <c r="G690" s="14" t="str">
        <f t="shared" si="138"/>
        <v/>
      </c>
      <c r="H690" s="14" t="str">
        <f t="shared" si="139"/>
        <v/>
      </c>
      <c r="I690" s="13"/>
      <c r="J690" s="11" t="str">
        <f t="shared" si="140"/>
        <v/>
      </c>
      <c r="K690" s="11" t="str">
        <f t="shared" si="141"/>
        <v/>
      </c>
      <c r="L690" s="2" t="str">
        <f t="shared" si="142"/>
        <v/>
      </c>
      <c r="M690" s="2" t="str">
        <f t="shared" si="133"/>
        <v/>
      </c>
      <c r="N690" s="92"/>
      <c r="O690" s="2" t="str">
        <f t="shared" si="134"/>
        <v/>
      </c>
      <c r="P690" s="31">
        <f t="shared" si="135"/>
        <v>674</v>
      </c>
      <c r="Q690" s="31" t="str">
        <f t="shared" si="136"/>
        <v/>
      </c>
      <c r="R690" s="180"/>
      <c r="S690" s="181"/>
      <c r="T690" s="182"/>
      <c r="U690" s="183"/>
      <c r="V690" s="185"/>
    </row>
    <row r="691" spans="1:22" x14ac:dyDescent="0.2">
      <c r="A691" s="19" t="str">
        <f t="shared" si="130"/>
        <v/>
      </c>
      <c r="B691" s="20" t="str">
        <f t="shared" si="131"/>
        <v/>
      </c>
      <c r="C691" s="23" t="str">
        <f t="shared" si="132"/>
        <v/>
      </c>
      <c r="D691" s="22"/>
      <c r="E691" s="24"/>
      <c r="F691" s="14" t="str">
        <f t="shared" si="137"/>
        <v/>
      </c>
      <c r="G691" s="14" t="str">
        <f t="shared" si="138"/>
        <v/>
      </c>
      <c r="H691" s="14" t="str">
        <f t="shared" si="139"/>
        <v/>
      </c>
      <c r="I691" s="13"/>
      <c r="J691" s="11" t="str">
        <f t="shared" si="140"/>
        <v/>
      </c>
      <c r="K691" s="11" t="str">
        <f t="shared" si="141"/>
        <v/>
      </c>
      <c r="L691" s="2" t="str">
        <f t="shared" si="142"/>
        <v/>
      </c>
      <c r="M691" s="2" t="str">
        <f t="shared" si="133"/>
        <v/>
      </c>
      <c r="N691" s="92"/>
      <c r="O691" s="2" t="str">
        <f t="shared" si="134"/>
        <v/>
      </c>
      <c r="P691" s="31">
        <f t="shared" si="135"/>
        <v>675</v>
      </c>
      <c r="Q691" s="31" t="str">
        <f t="shared" si="136"/>
        <v/>
      </c>
      <c r="R691" s="180"/>
      <c r="S691" s="181"/>
      <c r="T691" s="182"/>
      <c r="U691" s="183"/>
      <c r="V691" s="185"/>
    </row>
    <row r="692" spans="1:22" x14ac:dyDescent="0.2">
      <c r="A692" s="19" t="str">
        <f t="shared" si="130"/>
        <v/>
      </c>
      <c r="B692" s="20" t="str">
        <f t="shared" si="131"/>
        <v/>
      </c>
      <c r="C692" s="23" t="str">
        <f t="shared" si="132"/>
        <v/>
      </c>
      <c r="D692" s="22"/>
      <c r="E692" s="24"/>
      <c r="F692" s="214" t="str">
        <f t="shared" si="137"/>
        <v/>
      </c>
      <c r="G692" s="214" t="str">
        <f t="shared" si="138"/>
        <v/>
      </c>
      <c r="H692" s="214" t="str">
        <f t="shared" si="139"/>
        <v/>
      </c>
      <c r="I692" s="13"/>
      <c r="J692" s="11" t="str">
        <f t="shared" si="140"/>
        <v/>
      </c>
      <c r="K692" s="11" t="str">
        <f t="shared" si="141"/>
        <v/>
      </c>
      <c r="L692" s="2" t="str">
        <f t="shared" si="142"/>
        <v/>
      </c>
      <c r="M692" s="2" t="str">
        <f t="shared" si="133"/>
        <v/>
      </c>
      <c r="N692" s="92"/>
      <c r="O692" s="2" t="str">
        <f t="shared" si="134"/>
        <v/>
      </c>
      <c r="P692" s="31">
        <f t="shared" si="135"/>
        <v>676</v>
      </c>
      <c r="Q692" s="31" t="str">
        <f t="shared" si="136"/>
        <v/>
      </c>
      <c r="R692" s="180"/>
      <c r="S692" s="181"/>
      <c r="T692" s="182"/>
      <c r="U692" s="183"/>
      <c r="V692" s="185"/>
    </row>
    <row r="693" spans="1:22" x14ac:dyDescent="0.2">
      <c r="A693" s="19" t="str">
        <f t="shared" si="130"/>
        <v/>
      </c>
      <c r="B693" s="20" t="str">
        <f t="shared" si="131"/>
        <v/>
      </c>
      <c r="C693" s="23" t="str">
        <f t="shared" si="132"/>
        <v/>
      </c>
      <c r="D693" s="22"/>
      <c r="E693" s="24"/>
      <c r="F693" s="214" t="str">
        <f t="shared" si="137"/>
        <v/>
      </c>
      <c r="G693" s="214" t="str">
        <f t="shared" si="138"/>
        <v/>
      </c>
      <c r="H693" s="214" t="str">
        <f t="shared" si="139"/>
        <v/>
      </c>
      <c r="I693" s="13"/>
      <c r="J693" s="11" t="str">
        <f t="shared" si="140"/>
        <v/>
      </c>
      <c r="K693" s="11" t="str">
        <f t="shared" si="141"/>
        <v/>
      </c>
      <c r="L693" s="2" t="str">
        <f t="shared" si="142"/>
        <v/>
      </c>
      <c r="M693" s="2" t="str">
        <f t="shared" si="133"/>
        <v/>
      </c>
      <c r="N693" s="92"/>
      <c r="O693" s="2" t="str">
        <f t="shared" si="134"/>
        <v/>
      </c>
      <c r="P693" s="31">
        <f t="shared" si="135"/>
        <v>677</v>
      </c>
      <c r="Q693" s="31" t="str">
        <f t="shared" si="136"/>
        <v/>
      </c>
      <c r="R693" s="180"/>
      <c r="S693" s="181"/>
      <c r="T693" s="182"/>
      <c r="U693" s="183"/>
      <c r="V693" s="185"/>
    </row>
    <row r="694" spans="1:22" x14ac:dyDescent="0.2">
      <c r="A694" s="19" t="str">
        <f t="shared" si="130"/>
        <v/>
      </c>
      <c r="B694" s="20" t="str">
        <f t="shared" si="131"/>
        <v/>
      </c>
      <c r="C694" s="23" t="str">
        <f t="shared" si="132"/>
        <v/>
      </c>
      <c r="D694" s="22"/>
      <c r="E694" s="24"/>
      <c r="F694" s="214" t="str">
        <f t="shared" si="137"/>
        <v/>
      </c>
      <c r="G694" s="214" t="str">
        <f t="shared" si="138"/>
        <v/>
      </c>
      <c r="H694" s="214" t="str">
        <f t="shared" si="139"/>
        <v/>
      </c>
      <c r="I694" s="13"/>
      <c r="J694" s="11" t="str">
        <f t="shared" si="140"/>
        <v/>
      </c>
      <c r="K694" s="11" t="str">
        <f t="shared" si="141"/>
        <v/>
      </c>
      <c r="L694" s="2" t="str">
        <f t="shared" si="142"/>
        <v/>
      </c>
      <c r="M694" s="2" t="str">
        <f t="shared" si="133"/>
        <v/>
      </c>
      <c r="N694" s="92"/>
      <c r="O694" s="2" t="str">
        <f t="shared" si="134"/>
        <v/>
      </c>
      <c r="P694" s="31">
        <f t="shared" si="135"/>
        <v>678</v>
      </c>
      <c r="Q694" s="31" t="str">
        <f t="shared" si="136"/>
        <v/>
      </c>
      <c r="R694" s="180"/>
      <c r="S694" s="181"/>
      <c r="T694" s="182"/>
      <c r="U694" s="183"/>
      <c r="V694" s="185"/>
    </row>
    <row r="695" spans="1:22" x14ac:dyDescent="0.2">
      <c r="A695" s="19" t="str">
        <f t="shared" si="130"/>
        <v/>
      </c>
      <c r="B695" s="20" t="str">
        <f t="shared" si="131"/>
        <v/>
      </c>
      <c r="C695" s="23" t="str">
        <f t="shared" si="132"/>
        <v/>
      </c>
      <c r="D695" s="22"/>
      <c r="E695" s="24"/>
      <c r="F695" s="214" t="str">
        <f t="shared" si="137"/>
        <v/>
      </c>
      <c r="G695" s="214" t="str">
        <f t="shared" si="138"/>
        <v/>
      </c>
      <c r="H695" s="214" t="str">
        <f t="shared" si="139"/>
        <v/>
      </c>
      <c r="I695" s="13"/>
      <c r="J695" s="11" t="str">
        <f t="shared" si="140"/>
        <v/>
      </c>
      <c r="K695" s="11" t="str">
        <f t="shared" si="141"/>
        <v/>
      </c>
      <c r="L695" s="2" t="str">
        <f t="shared" si="142"/>
        <v/>
      </c>
      <c r="M695" s="2" t="str">
        <f t="shared" si="133"/>
        <v/>
      </c>
      <c r="N695" s="92"/>
      <c r="O695" s="2" t="str">
        <f t="shared" si="134"/>
        <v/>
      </c>
      <c r="P695" s="31">
        <f t="shared" si="135"/>
        <v>679</v>
      </c>
      <c r="Q695" s="31" t="str">
        <f t="shared" si="136"/>
        <v/>
      </c>
      <c r="R695" s="180"/>
      <c r="S695" s="181"/>
      <c r="T695" s="182"/>
      <c r="U695" s="183"/>
      <c r="V695" s="185"/>
    </row>
    <row r="696" spans="1:22" x14ac:dyDescent="0.2">
      <c r="A696" s="19" t="str">
        <f t="shared" si="130"/>
        <v/>
      </c>
      <c r="B696" s="20" t="str">
        <f t="shared" si="131"/>
        <v/>
      </c>
      <c r="C696" s="23" t="str">
        <f t="shared" si="132"/>
        <v/>
      </c>
      <c r="D696" s="22"/>
      <c r="E696" s="24"/>
      <c r="F696" s="214" t="str">
        <f t="shared" si="137"/>
        <v/>
      </c>
      <c r="G696" s="214" t="str">
        <f t="shared" si="138"/>
        <v/>
      </c>
      <c r="H696" s="214" t="str">
        <f t="shared" si="139"/>
        <v/>
      </c>
      <c r="I696" s="13"/>
      <c r="J696" s="11" t="str">
        <f t="shared" si="140"/>
        <v/>
      </c>
      <c r="K696" s="11" t="str">
        <f t="shared" si="141"/>
        <v/>
      </c>
      <c r="L696" s="2" t="str">
        <f t="shared" si="142"/>
        <v/>
      </c>
      <c r="M696" s="2" t="str">
        <f t="shared" si="133"/>
        <v/>
      </c>
      <c r="N696" s="92"/>
      <c r="O696" s="2" t="str">
        <f t="shared" si="134"/>
        <v/>
      </c>
      <c r="P696" s="31">
        <f t="shared" si="135"/>
        <v>680</v>
      </c>
      <c r="Q696" s="31" t="str">
        <f t="shared" si="136"/>
        <v/>
      </c>
      <c r="R696" s="180"/>
      <c r="S696" s="181"/>
      <c r="T696" s="182"/>
      <c r="U696" s="183"/>
      <c r="V696" s="185"/>
    </row>
    <row r="697" spans="1:22" x14ac:dyDescent="0.2">
      <c r="A697" s="19" t="str">
        <f t="shared" si="130"/>
        <v/>
      </c>
      <c r="B697" s="20" t="str">
        <f t="shared" si="131"/>
        <v/>
      </c>
      <c r="C697" s="23" t="str">
        <f t="shared" si="132"/>
        <v/>
      </c>
      <c r="D697" s="22"/>
      <c r="E697" s="24"/>
      <c r="F697" s="214" t="str">
        <f t="shared" si="137"/>
        <v/>
      </c>
      <c r="G697" s="214" t="str">
        <f t="shared" si="138"/>
        <v/>
      </c>
      <c r="H697" s="214" t="str">
        <f t="shared" si="139"/>
        <v/>
      </c>
      <c r="I697" s="13"/>
      <c r="J697" s="11" t="str">
        <f t="shared" si="140"/>
        <v/>
      </c>
      <c r="K697" s="11" t="str">
        <f t="shared" si="141"/>
        <v/>
      </c>
      <c r="L697" s="2" t="str">
        <f t="shared" si="142"/>
        <v/>
      </c>
      <c r="M697" s="2" t="str">
        <f t="shared" si="133"/>
        <v/>
      </c>
      <c r="N697" s="92"/>
      <c r="O697" s="2" t="str">
        <f t="shared" si="134"/>
        <v/>
      </c>
      <c r="P697" s="31">
        <f t="shared" si="135"/>
        <v>681</v>
      </c>
      <c r="Q697" s="31" t="str">
        <f t="shared" si="136"/>
        <v/>
      </c>
      <c r="R697" s="180"/>
      <c r="S697" s="181"/>
      <c r="T697" s="182"/>
      <c r="U697" s="183"/>
      <c r="V697" s="185"/>
    </row>
    <row r="698" spans="1:22" x14ac:dyDescent="0.2">
      <c r="A698" s="19" t="str">
        <f t="shared" si="130"/>
        <v/>
      </c>
      <c r="B698" s="20" t="str">
        <f t="shared" si="131"/>
        <v/>
      </c>
      <c r="C698" s="23" t="str">
        <f t="shared" si="132"/>
        <v/>
      </c>
      <c r="D698" s="22"/>
      <c r="E698" s="24"/>
      <c r="F698" s="214" t="str">
        <f t="shared" si="137"/>
        <v/>
      </c>
      <c r="G698" s="214" t="str">
        <f t="shared" si="138"/>
        <v/>
      </c>
      <c r="H698" s="214" t="str">
        <f t="shared" si="139"/>
        <v/>
      </c>
      <c r="I698" s="13"/>
      <c r="J698" s="11" t="str">
        <f t="shared" si="140"/>
        <v/>
      </c>
      <c r="K698" s="11" t="str">
        <f t="shared" si="141"/>
        <v/>
      </c>
      <c r="L698" s="2" t="str">
        <f t="shared" si="142"/>
        <v/>
      </c>
      <c r="M698" s="2" t="str">
        <f t="shared" si="133"/>
        <v/>
      </c>
      <c r="N698" s="92"/>
      <c r="O698" s="2" t="str">
        <f t="shared" si="134"/>
        <v/>
      </c>
      <c r="P698" s="31">
        <f t="shared" si="135"/>
        <v>682</v>
      </c>
      <c r="Q698" s="31" t="str">
        <f t="shared" si="136"/>
        <v/>
      </c>
      <c r="R698" s="180"/>
      <c r="S698" s="181"/>
      <c r="T698" s="182"/>
      <c r="U698" s="183"/>
      <c r="V698" s="185"/>
    </row>
    <row r="699" spans="1:22" x14ac:dyDescent="0.2">
      <c r="A699" s="19" t="str">
        <f t="shared" si="130"/>
        <v/>
      </c>
      <c r="B699" s="20" t="str">
        <f t="shared" si="131"/>
        <v/>
      </c>
      <c r="C699" s="23" t="str">
        <f t="shared" si="132"/>
        <v/>
      </c>
      <c r="D699" s="22"/>
      <c r="E699" s="24"/>
      <c r="F699" s="214" t="str">
        <f t="shared" si="137"/>
        <v/>
      </c>
      <c r="G699" s="214" t="str">
        <f t="shared" si="138"/>
        <v/>
      </c>
      <c r="H699" s="214" t="str">
        <f t="shared" si="139"/>
        <v/>
      </c>
      <c r="I699" s="13"/>
      <c r="J699" s="11" t="str">
        <f t="shared" si="140"/>
        <v/>
      </c>
      <c r="K699" s="11" t="str">
        <f t="shared" si="141"/>
        <v/>
      </c>
      <c r="L699" s="2" t="str">
        <f t="shared" si="142"/>
        <v/>
      </c>
      <c r="M699" s="2" t="str">
        <f t="shared" si="133"/>
        <v/>
      </c>
      <c r="N699" s="92"/>
      <c r="O699" s="2" t="str">
        <f t="shared" si="134"/>
        <v/>
      </c>
      <c r="P699" s="31">
        <f t="shared" si="135"/>
        <v>683</v>
      </c>
      <c r="Q699" s="31" t="str">
        <f t="shared" si="136"/>
        <v/>
      </c>
      <c r="R699" s="180"/>
      <c r="S699" s="181"/>
      <c r="T699" s="182"/>
      <c r="U699" s="183"/>
      <c r="V699" s="185"/>
    </row>
    <row r="700" spans="1:22" x14ac:dyDescent="0.2">
      <c r="A700" s="19" t="str">
        <f t="shared" si="130"/>
        <v/>
      </c>
      <c r="B700" s="20" t="str">
        <f t="shared" si="131"/>
        <v/>
      </c>
      <c r="C700" s="23" t="str">
        <f t="shared" si="132"/>
        <v/>
      </c>
      <c r="D700" s="22"/>
      <c r="E700" s="24"/>
      <c r="F700" s="214" t="str">
        <f t="shared" si="137"/>
        <v/>
      </c>
      <c r="G700" s="214" t="str">
        <f t="shared" si="138"/>
        <v/>
      </c>
      <c r="H700" s="214" t="str">
        <f t="shared" si="139"/>
        <v/>
      </c>
      <c r="I700" s="13"/>
      <c r="J700" s="11" t="str">
        <f t="shared" si="140"/>
        <v/>
      </c>
      <c r="K700" s="11" t="str">
        <f t="shared" si="141"/>
        <v/>
      </c>
      <c r="L700" s="2" t="str">
        <f t="shared" si="142"/>
        <v/>
      </c>
      <c r="M700" s="2" t="str">
        <f t="shared" si="133"/>
        <v/>
      </c>
      <c r="N700" s="92"/>
      <c r="O700" s="2" t="str">
        <f t="shared" si="134"/>
        <v/>
      </c>
      <c r="P700" s="31">
        <f t="shared" si="135"/>
        <v>684</v>
      </c>
      <c r="Q700" s="31" t="str">
        <f t="shared" si="136"/>
        <v/>
      </c>
      <c r="R700" s="180"/>
      <c r="S700" s="181"/>
      <c r="T700" s="182"/>
      <c r="U700" s="183"/>
      <c r="V700" s="185"/>
    </row>
    <row r="701" spans="1:22" x14ac:dyDescent="0.2">
      <c r="A701" s="19" t="str">
        <f t="shared" si="130"/>
        <v/>
      </c>
      <c r="B701" s="20" t="str">
        <f t="shared" si="131"/>
        <v/>
      </c>
      <c r="C701" s="23" t="str">
        <f t="shared" si="132"/>
        <v/>
      </c>
      <c r="D701" s="22"/>
      <c r="E701" s="24"/>
      <c r="F701" s="214" t="str">
        <f t="shared" si="137"/>
        <v/>
      </c>
      <c r="G701" s="214" t="str">
        <f t="shared" si="138"/>
        <v/>
      </c>
      <c r="H701" s="214" t="str">
        <f t="shared" si="139"/>
        <v/>
      </c>
      <c r="I701" s="13"/>
      <c r="J701" s="11" t="str">
        <f t="shared" si="140"/>
        <v/>
      </c>
      <c r="K701" s="11" t="str">
        <f t="shared" si="141"/>
        <v/>
      </c>
      <c r="L701" s="2" t="str">
        <f t="shared" si="142"/>
        <v/>
      </c>
      <c r="M701" s="2" t="str">
        <f t="shared" si="133"/>
        <v/>
      </c>
      <c r="N701" s="92"/>
      <c r="O701" s="2" t="str">
        <f t="shared" si="134"/>
        <v/>
      </c>
      <c r="P701" s="31">
        <f t="shared" si="135"/>
        <v>685</v>
      </c>
      <c r="Q701" s="31" t="str">
        <f t="shared" si="136"/>
        <v/>
      </c>
      <c r="R701" s="180"/>
      <c r="S701" s="181"/>
      <c r="T701" s="182"/>
      <c r="U701" s="183"/>
      <c r="V701" s="185"/>
    </row>
    <row r="702" spans="1:22" x14ac:dyDescent="0.2">
      <c r="A702" s="19" t="str">
        <f t="shared" si="130"/>
        <v/>
      </c>
      <c r="B702" s="20" t="str">
        <f t="shared" si="131"/>
        <v/>
      </c>
      <c r="C702" s="23" t="str">
        <f t="shared" si="132"/>
        <v/>
      </c>
      <c r="D702" s="22"/>
      <c r="E702" s="24"/>
      <c r="F702" s="214" t="str">
        <f t="shared" si="137"/>
        <v/>
      </c>
      <c r="G702" s="214" t="str">
        <f t="shared" si="138"/>
        <v/>
      </c>
      <c r="H702" s="214" t="str">
        <f t="shared" si="139"/>
        <v/>
      </c>
      <c r="I702" s="13"/>
      <c r="J702" s="11" t="str">
        <f t="shared" si="140"/>
        <v/>
      </c>
      <c r="K702" s="11" t="str">
        <f t="shared" si="141"/>
        <v/>
      </c>
      <c r="L702" s="2" t="str">
        <f t="shared" si="142"/>
        <v/>
      </c>
      <c r="M702" s="2" t="str">
        <f t="shared" si="133"/>
        <v/>
      </c>
      <c r="N702" s="92"/>
      <c r="O702" s="2" t="str">
        <f t="shared" si="134"/>
        <v/>
      </c>
      <c r="P702" s="31">
        <f t="shared" si="135"/>
        <v>686</v>
      </c>
      <c r="Q702" s="31" t="str">
        <f t="shared" si="136"/>
        <v/>
      </c>
      <c r="R702" s="180"/>
      <c r="S702" s="181"/>
      <c r="T702" s="182"/>
      <c r="U702" s="183"/>
      <c r="V702" s="185"/>
    </row>
    <row r="703" spans="1:22" x14ac:dyDescent="0.2">
      <c r="A703" s="19" t="str">
        <f t="shared" si="130"/>
        <v/>
      </c>
      <c r="B703" s="20" t="str">
        <f t="shared" si="131"/>
        <v/>
      </c>
      <c r="C703" s="23" t="str">
        <f t="shared" si="132"/>
        <v/>
      </c>
      <c r="D703" s="22"/>
      <c r="E703" s="24"/>
      <c r="F703" s="214" t="str">
        <f t="shared" si="137"/>
        <v/>
      </c>
      <c r="G703" s="214" t="str">
        <f t="shared" si="138"/>
        <v/>
      </c>
      <c r="H703" s="214" t="str">
        <f t="shared" si="139"/>
        <v/>
      </c>
      <c r="I703" s="13"/>
      <c r="J703" s="11" t="str">
        <f t="shared" si="140"/>
        <v/>
      </c>
      <c r="K703" s="11" t="str">
        <f t="shared" si="141"/>
        <v/>
      </c>
      <c r="L703" s="2" t="str">
        <f t="shared" si="142"/>
        <v/>
      </c>
      <c r="M703" s="2" t="str">
        <f t="shared" si="133"/>
        <v/>
      </c>
      <c r="N703" s="92"/>
      <c r="O703" s="2" t="str">
        <f t="shared" si="134"/>
        <v/>
      </c>
      <c r="P703" s="31">
        <f t="shared" si="135"/>
        <v>687</v>
      </c>
      <c r="Q703" s="31" t="str">
        <f t="shared" si="136"/>
        <v/>
      </c>
      <c r="R703" s="180"/>
      <c r="S703" s="181"/>
      <c r="T703" s="182"/>
      <c r="U703" s="183"/>
      <c r="V703" s="185"/>
    </row>
    <row r="704" spans="1:22" x14ac:dyDescent="0.2">
      <c r="A704" s="19" t="str">
        <f t="shared" si="130"/>
        <v/>
      </c>
      <c r="B704" s="20" t="str">
        <f t="shared" si="131"/>
        <v/>
      </c>
      <c r="C704" s="23" t="str">
        <f t="shared" si="132"/>
        <v/>
      </c>
      <c r="D704" s="22"/>
      <c r="E704" s="24"/>
      <c r="F704" s="214" t="str">
        <f t="shared" si="137"/>
        <v/>
      </c>
      <c r="G704" s="214" t="str">
        <f t="shared" si="138"/>
        <v/>
      </c>
      <c r="H704" s="214" t="str">
        <f t="shared" si="139"/>
        <v/>
      </c>
      <c r="I704" s="13"/>
      <c r="J704" s="11" t="str">
        <f t="shared" si="140"/>
        <v/>
      </c>
      <c r="K704" s="11" t="str">
        <f t="shared" si="141"/>
        <v/>
      </c>
      <c r="L704" s="2" t="str">
        <f t="shared" si="142"/>
        <v/>
      </c>
      <c r="M704" s="2" t="str">
        <f t="shared" si="133"/>
        <v/>
      </c>
      <c r="N704" s="92"/>
      <c r="O704" s="2" t="str">
        <f t="shared" si="134"/>
        <v/>
      </c>
      <c r="P704" s="31">
        <f t="shared" si="135"/>
        <v>688</v>
      </c>
      <c r="Q704" s="31" t="str">
        <f t="shared" si="136"/>
        <v/>
      </c>
      <c r="R704" s="180"/>
      <c r="S704" s="181"/>
      <c r="T704" s="182"/>
      <c r="U704" s="183"/>
      <c r="V704" s="185"/>
    </row>
    <row r="705" spans="1:22" x14ac:dyDescent="0.2">
      <c r="A705" s="19" t="str">
        <f t="shared" si="130"/>
        <v/>
      </c>
      <c r="B705" s="20" t="str">
        <f t="shared" si="131"/>
        <v/>
      </c>
      <c r="C705" s="23" t="str">
        <f t="shared" si="132"/>
        <v/>
      </c>
      <c r="D705" s="22"/>
      <c r="E705" s="24"/>
      <c r="F705" s="214" t="str">
        <f t="shared" si="137"/>
        <v/>
      </c>
      <c r="G705" s="214" t="str">
        <f t="shared" si="138"/>
        <v/>
      </c>
      <c r="H705" s="214" t="str">
        <f t="shared" si="139"/>
        <v/>
      </c>
      <c r="I705" s="13"/>
      <c r="J705" s="11" t="str">
        <f t="shared" si="140"/>
        <v/>
      </c>
      <c r="K705" s="11" t="str">
        <f t="shared" si="141"/>
        <v/>
      </c>
      <c r="L705" s="2" t="str">
        <f t="shared" si="142"/>
        <v/>
      </c>
      <c r="M705" s="2" t="str">
        <f t="shared" si="133"/>
        <v/>
      </c>
      <c r="N705" s="92"/>
      <c r="O705" s="2" t="str">
        <f t="shared" si="134"/>
        <v/>
      </c>
      <c r="P705" s="31">
        <f t="shared" si="135"/>
        <v>689</v>
      </c>
      <c r="Q705" s="31" t="str">
        <f t="shared" si="136"/>
        <v/>
      </c>
      <c r="R705" s="180"/>
      <c r="S705" s="181"/>
      <c r="T705" s="182"/>
      <c r="U705" s="183"/>
      <c r="V705" s="185"/>
    </row>
    <row r="706" spans="1:22" x14ac:dyDescent="0.2">
      <c r="A706" s="19" t="str">
        <f t="shared" si="130"/>
        <v/>
      </c>
      <c r="B706" s="20" t="str">
        <f t="shared" si="131"/>
        <v/>
      </c>
      <c r="C706" s="23" t="str">
        <f t="shared" si="132"/>
        <v/>
      </c>
      <c r="D706" s="22"/>
      <c r="E706" s="24"/>
      <c r="F706" s="214" t="str">
        <f t="shared" si="137"/>
        <v/>
      </c>
      <c r="G706" s="214" t="str">
        <f t="shared" si="138"/>
        <v/>
      </c>
      <c r="H706" s="214" t="str">
        <f t="shared" si="139"/>
        <v/>
      </c>
      <c r="I706" s="13"/>
      <c r="J706" s="11" t="str">
        <f t="shared" si="140"/>
        <v/>
      </c>
      <c r="K706" s="11" t="str">
        <f t="shared" si="141"/>
        <v/>
      </c>
      <c r="L706" s="2" t="str">
        <f t="shared" si="142"/>
        <v/>
      </c>
      <c r="M706" s="2" t="str">
        <f t="shared" si="133"/>
        <v/>
      </c>
      <c r="N706" s="92"/>
      <c r="O706" s="2" t="str">
        <f t="shared" si="134"/>
        <v/>
      </c>
      <c r="P706" s="31">
        <f t="shared" si="135"/>
        <v>690</v>
      </c>
      <c r="Q706" s="31" t="str">
        <f t="shared" si="136"/>
        <v/>
      </c>
      <c r="R706" s="180"/>
      <c r="S706" s="181"/>
      <c r="T706" s="182"/>
      <c r="U706" s="183"/>
      <c r="V706" s="185"/>
    </row>
    <row r="707" spans="1:22" x14ac:dyDescent="0.2">
      <c r="A707" s="19" t="str">
        <f t="shared" si="130"/>
        <v/>
      </c>
      <c r="B707" s="20" t="str">
        <f t="shared" si="131"/>
        <v/>
      </c>
      <c r="C707" s="23" t="str">
        <f t="shared" si="132"/>
        <v/>
      </c>
      <c r="D707" s="22"/>
      <c r="E707" s="24"/>
      <c r="F707" s="214" t="str">
        <f t="shared" si="137"/>
        <v/>
      </c>
      <c r="G707" s="214" t="str">
        <f t="shared" si="138"/>
        <v/>
      </c>
      <c r="H707" s="214" t="str">
        <f t="shared" si="139"/>
        <v/>
      </c>
      <c r="I707" s="13"/>
      <c r="J707" s="11" t="str">
        <f t="shared" si="140"/>
        <v/>
      </c>
      <c r="K707" s="11" t="str">
        <f t="shared" si="141"/>
        <v/>
      </c>
      <c r="L707" s="2" t="str">
        <f t="shared" si="142"/>
        <v/>
      </c>
      <c r="M707" s="2" t="str">
        <f t="shared" si="133"/>
        <v/>
      </c>
      <c r="N707" s="92"/>
      <c r="O707" s="2" t="str">
        <f t="shared" si="134"/>
        <v/>
      </c>
      <c r="P707" s="31">
        <f t="shared" si="135"/>
        <v>691</v>
      </c>
      <c r="Q707" s="31" t="str">
        <f t="shared" si="136"/>
        <v/>
      </c>
      <c r="R707" s="180"/>
      <c r="S707" s="181"/>
      <c r="T707" s="182"/>
      <c r="U707" s="183"/>
      <c r="V707" s="185"/>
    </row>
    <row r="708" spans="1:22" x14ac:dyDescent="0.2">
      <c r="A708" s="19" t="str">
        <f t="shared" si="130"/>
        <v/>
      </c>
      <c r="B708" s="20" t="str">
        <f t="shared" si="131"/>
        <v/>
      </c>
      <c r="C708" s="23" t="str">
        <f t="shared" si="132"/>
        <v/>
      </c>
      <c r="D708" s="22"/>
      <c r="E708" s="24"/>
      <c r="F708" s="214" t="str">
        <f t="shared" si="137"/>
        <v/>
      </c>
      <c r="G708" s="214" t="str">
        <f t="shared" si="138"/>
        <v/>
      </c>
      <c r="H708" s="214" t="str">
        <f t="shared" si="139"/>
        <v/>
      </c>
      <c r="I708" s="13"/>
      <c r="J708" s="11" t="str">
        <f t="shared" si="140"/>
        <v/>
      </c>
      <c r="K708" s="11" t="str">
        <f t="shared" si="141"/>
        <v/>
      </c>
      <c r="L708" s="2" t="str">
        <f t="shared" si="142"/>
        <v/>
      </c>
      <c r="M708" s="2" t="str">
        <f t="shared" si="133"/>
        <v/>
      </c>
      <c r="N708" s="92"/>
      <c r="O708" s="2" t="str">
        <f t="shared" si="134"/>
        <v/>
      </c>
      <c r="P708" s="31">
        <f t="shared" si="135"/>
        <v>692</v>
      </c>
      <c r="Q708" s="31" t="str">
        <f t="shared" si="136"/>
        <v/>
      </c>
      <c r="R708" s="180"/>
      <c r="S708" s="181"/>
      <c r="T708" s="182"/>
      <c r="U708" s="183"/>
      <c r="V708" s="185"/>
    </row>
    <row r="709" spans="1:22" x14ac:dyDescent="0.2">
      <c r="A709" s="19" t="str">
        <f t="shared" si="130"/>
        <v/>
      </c>
      <c r="B709" s="20" t="str">
        <f t="shared" si="131"/>
        <v/>
      </c>
      <c r="C709" s="23" t="str">
        <f t="shared" si="132"/>
        <v/>
      </c>
      <c r="D709" s="22"/>
      <c r="E709" s="24"/>
      <c r="F709" s="214" t="str">
        <f t="shared" si="137"/>
        <v/>
      </c>
      <c r="G709" s="214" t="str">
        <f t="shared" si="138"/>
        <v/>
      </c>
      <c r="H709" s="214" t="str">
        <f t="shared" si="139"/>
        <v/>
      </c>
      <c r="I709" s="13"/>
      <c r="J709" s="11" t="str">
        <f t="shared" si="140"/>
        <v/>
      </c>
      <c r="K709" s="11" t="str">
        <f t="shared" si="141"/>
        <v/>
      </c>
      <c r="L709" s="2" t="str">
        <f t="shared" si="142"/>
        <v/>
      </c>
      <c r="M709" s="2" t="str">
        <f t="shared" si="133"/>
        <v/>
      </c>
      <c r="N709" s="92"/>
      <c r="O709" s="2" t="str">
        <f t="shared" si="134"/>
        <v/>
      </c>
      <c r="P709" s="31">
        <f t="shared" si="135"/>
        <v>693</v>
      </c>
      <c r="Q709" s="31" t="str">
        <f t="shared" si="136"/>
        <v/>
      </c>
      <c r="R709" s="180"/>
      <c r="S709" s="181"/>
      <c r="T709" s="182"/>
      <c r="U709" s="183"/>
      <c r="V709" s="185"/>
    </row>
    <row r="710" spans="1:22" x14ac:dyDescent="0.2">
      <c r="A710" s="19" t="str">
        <f t="shared" si="130"/>
        <v/>
      </c>
      <c r="B710" s="20" t="str">
        <f t="shared" si="131"/>
        <v/>
      </c>
      <c r="C710" s="23" t="str">
        <f t="shared" si="132"/>
        <v/>
      </c>
      <c r="D710" s="22"/>
      <c r="E710" s="24"/>
      <c r="F710" s="214" t="str">
        <f t="shared" si="137"/>
        <v/>
      </c>
      <c r="G710" s="214" t="str">
        <f t="shared" si="138"/>
        <v/>
      </c>
      <c r="H710" s="214" t="str">
        <f t="shared" si="139"/>
        <v/>
      </c>
      <c r="I710" s="13"/>
      <c r="J710" s="11" t="str">
        <f t="shared" si="140"/>
        <v/>
      </c>
      <c r="K710" s="11" t="str">
        <f t="shared" si="141"/>
        <v/>
      </c>
      <c r="L710" s="2" t="str">
        <f t="shared" si="142"/>
        <v/>
      </c>
      <c r="M710" s="2" t="str">
        <f t="shared" si="133"/>
        <v/>
      </c>
      <c r="N710" s="92"/>
      <c r="O710" s="2" t="str">
        <f t="shared" si="134"/>
        <v/>
      </c>
      <c r="P710" s="31">
        <f t="shared" si="135"/>
        <v>694</v>
      </c>
      <c r="Q710" s="31" t="str">
        <f t="shared" si="136"/>
        <v/>
      </c>
      <c r="R710" s="180"/>
      <c r="S710" s="181"/>
      <c r="T710" s="182"/>
      <c r="U710" s="183"/>
      <c r="V710" s="185"/>
    </row>
    <row r="711" spans="1:22" x14ac:dyDescent="0.2">
      <c r="A711" s="19" t="str">
        <f t="shared" si="130"/>
        <v/>
      </c>
      <c r="B711" s="20" t="str">
        <f t="shared" si="131"/>
        <v/>
      </c>
      <c r="C711" s="23" t="str">
        <f t="shared" si="132"/>
        <v/>
      </c>
      <c r="D711" s="22"/>
      <c r="E711" s="24"/>
      <c r="F711" s="214" t="str">
        <f t="shared" si="137"/>
        <v/>
      </c>
      <c r="G711" s="214" t="str">
        <f t="shared" si="138"/>
        <v/>
      </c>
      <c r="H711" s="214" t="str">
        <f t="shared" si="139"/>
        <v/>
      </c>
      <c r="I711" s="13"/>
      <c r="J711" s="11" t="str">
        <f t="shared" si="140"/>
        <v/>
      </c>
      <c r="K711" s="11" t="str">
        <f t="shared" si="141"/>
        <v/>
      </c>
      <c r="L711" s="2" t="str">
        <f t="shared" si="142"/>
        <v/>
      </c>
      <c r="M711" s="2" t="str">
        <f t="shared" si="133"/>
        <v/>
      </c>
      <c r="N711" s="92"/>
      <c r="O711" s="2" t="str">
        <f t="shared" si="134"/>
        <v/>
      </c>
      <c r="P711" s="31">
        <f t="shared" si="135"/>
        <v>695</v>
      </c>
      <c r="Q711" s="31" t="str">
        <f t="shared" si="136"/>
        <v/>
      </c>
      <c r="R711" s="180"/>
      <c r="S711" s="181"/>
      <c r="T711" s="182"/>
      <c r="U711" s="183"/>
      <c r="V711" s="185"/>
    </row>
    <row r="712" spans="1:22" x14ac:dyDescent="0.2">
      <c r="A712" s="19" t="str">
        <f t="shared" si="130"/>
        <v/>
      </c>
      <c r="B712" s="20" t="str">
        <f t="shared" si="131"/>
        <v/>
      </c>
      <c r="C712" s="23" t="str">
        <f t="shared" si="132"/>
        <v/>
      </c>
      <c r="D712" s="22"/>
      <c r="E712" s="24"/>
      <c r="F712" s="214" t="str">
        <f t="shared" si="137"/>
        <v/>
      </c>
      <c r="G712" s="214" t="str">
        <f t="shared" si="138"/>
        <v/>
      </c>
      <c r="H712" s="214" t="str">
        <f t="shared" si="139"/>
        <v/>
      </c>
      <c r="I712" s="13"/>
      <c r="J712" s="11" t="str">
        <f t="shared" si="140"/>
        <v/>
      </c>
      <c r="K712" s="11" t="str">
        <f t="shared" si="141"/>
        <v/>
      </c>
      <c r="L712" s="2" t="str">
        <f t="shared" si="142"/>
        <v/>
      </c>
      <c r="M712" s="2" t="str">
        <f t="shared" si="133"/>
        <v/>
      </c>
      <c r="N712" s="92"/>
      <c r="O712" s="2" t="str">
        <f t="shared" si="134"/>
        <v/>
      </c>
      <c r="P712" s="31">
        <f t="shared" si="135"/>
        <v>696</v>
      </c>
      <c r="Q712" s="31" t="str">
        <f t="shared" si="136"/>
        <v/>
      </c>
      <c r="R712" s="180"/>
      <c r="S712" s="181"/>
      <c r="T712" s="182"/>
      <c r="U712" s="183"/>
      <c r="V712" s="185"/>
    </row>
    <row r="713" spans="1:22" x14ac:dyDescent="0.2">
      <c r="A713" s="19" t="str">
        <f t="shared" si="130"/>
        <v/>
      </c>
      <c r="B713" s="20" t="str">
        <f t="shared" si="131"/>
        <v/>
      </c>
      <c r="C713" s="23" t="str">
        <f t="shared" si="132"/>
        <v/>
      </c>
      <c r="D713" s="22"/>
      <c r="E713" s="24"/>
      <c r="F713" s="214" t="str">
        <f t="shared" si="137"/>
        <v/>
      </c>
      <c r="G713" s="214" t="str">
        <f t="shared" si="138"/>
        <v/>
      </c>
      <c r="H713" s="214" t="str">
        <f t="shared" si="139"/>
        <v/>
      </c>
      <c r="I713" s="13"/>
      <c r="J713" s="11" t="str">
        <f t="shared" si="140"/>
        <v/>
      </c>
      <c r="K713" s="11" t="str">
        <f t="shared" si="141"/>
        <v/>
      </c>
      <c r="L713" s="2" t="str">
        <f t="shared" si="142"/>
        <v/>
      </c>
      <c r="M713" s="2" t="str">
        <f t="shared" si="133"/>
        <v/>
      </c>
      <c r="N713" s="92"/>
      <c r="O713" s="2" t="str">
        <f t="shared" si="134"/>
        <v/>
      </c>
      <c r="P713" s="31">
        <f t="shared" si="135"/>
        <v>697</v>
      </c>
      <c r="Q713" s="31" t="str">
        <f t="shared" si="136"/>
        <v/>
      </c>
      <c r="R713" s="180"/>
      <c r="S713" s="181"/>
      <c r="T713" s="182"/>
      <c r="U713" s="183"/>
      <c r="V713" s="185"/>
    </row>
    <row r="714" spans="1:22" x14ac:dyDescent="0.2">
      <c r="A714" s="19" t="str">
        <f t="shared" si="130"/>
        <v/>
      </c>
      <c r="B714" s="20" t="str">
        <f t="shared" si="131"/>
        <v/>
      </c>
      <c r="C714" s="23" t="str">
        <f t="shared" si="132"/>
        <v/>
      </c>
      <c r="D714" s="22"/>
      <c r="E714" s="24"/>
      <c r="F714" s="214" t="str">
        <f t="shared" si="137"/>
        <v/>
      </c>
      <c r="G714" s="214" t="str">
        <f t="shared" si="138"/>
        <v/>
      </c>
      <c r="H714" s="214" t="str">
        <f t="shared" si="139"/>
        <v/>
      </c>
      <c r="I714" s="13"/>
      <c r="J714" s="11" t="str">
        <f t="shared" si="140"/>
        <v/>
      </c>
      <c r="K714" s="11" t="str">
        <f t="shared" si="141"/>
        <v/>
      </c>
      <c r="L714" s="2" t="str">
        <f t="shared" si="142"/>
        <v/>
      </c>
      <c r="M714" s="2" t="str">
        <f t="shared" si="133"/>
        <v/>
      </c>
      <c r="N714" s="92"/>
      <c r="O714" s="2" t="str">
        <f t="shared" si="134"/>
        <v/>
      </c>
      <c r="P714" s="31">
        <f t="shared" si="135"/>
        <v>698</v>
      </c>
      <c r="Q714" s="31" t="str">
        <f t="shared" si="136"/>
        <v/>
      </c>
      <c r="R714" s="180"/>
      <c r="S714" s="181"/>
      <c r="T714" s="182"/>
      <c r="U714" s="183"/>
      <c r="V714" s="185"/>
    </row>
    <row r="715" spans="1:22" x14ac:dyDescent="0.2">
      <c r="A715" s="19" t="str">
        <f t="shared" si="130"/>
        <v/>
      </c>
      <c r="B715" s="20" t="str">
        <f t="shared" si="131"/>
        <v/>
      </c>
      <c r="C715" s="23" t="str">
        <f t="shared" si="132"/>
        <v/>
      </c>
      <c r="D715" s="22"/>
      <c r="E715" s="24"/>
      <c r="F715" s="214" t="str">
        <f t="shared" si="137"/>
        <v/>
      </c>
      <c r="G715" s="214" t="str">
        <f t="shared" si="138"/>
        <v/>
      </c>
      <c r="H715" s="214" t="str">
        <f t="shared" si="139"/>
        <v/>
      </c>
      <c r="I715" s="13"/>
      <c r="J715" s="11" t="str">
        <f t="shared" si="140"/>
        <v/>
      </c>
      <c r="K715" s="11" t="str">
        <f t="shared" si="141"/>
        <v/>
      </c>
      <c r="L715" s="2" t="str">
        <f t="shared" si="142"/>
        <v/>
      </c>
      <c r="M715" s="2" t="str">
        <f t="shared" si="133"/>
        <v/>
      </c>
      <c r="N715" s="92"/>
      <c r="O715" s="2" t="str">
        <f t="shared" si="134"/>
        <v/>
      </c>
      <c r="P715" s="31">
        <f t="shared" si="135"/>
        <v>699</v>
      </c>
      <c r="Q715" s="31" t="str">
        <f t="shared" si="136"/>
        <v/>
      </c>
      <c r="R715" s="180"/>
      <c r="S715" s="181"/>
      <c r="T715" s="182"/>
      <c r="U715" s="183"/>
      <c r="V715" s="185"/>
    </row>
    <row r="716" spans="1:22" x14ac:dyDescent="0.2">
      <c r="A716" s="19" t="str">
        <f t="shared" si="130"/>
        <v/>
      </c>
      <c r="B716" s="20" t="str">
        <f t="shared" si="131"/>
        <v/>
      </c>
      <c r="C716" s="23" t="str">
        <f t="shared" si="132"/>
        <v/>
      </c>
      <c r="D716" s="22"/>
      <c r="E716" s="24"/>
      <c r="F716" s="214" t="str">
        <f t="shared" si="137"/>
        <v/>
      </c>
      <c r="G716" s="214" t="str">
        <f t="shared" si="138"/>
        <v/>
      </c>
      <c r="H716" s="214" t="str">
        <f t="shared" si="139"/>
        <v/>
      </c>
      <c r="I716" s="13"/>
      <c r="J716" s="11" t="str">
        <f t="shared" si="140"/>
        <v/>
      </c>
      <c r="K716" s="11" t="str">
        <f t="shared" si="141"/>
        <v/>
      </c>
      <c r="L716" s="2" t="str">
        <f t="shared" si="142"/>
        <v/>
      </c>
      <c r="M716" s="2" t="str">
        <f t="shared" si="133"/>
        <v/>
      </c>
      <c r="N716" s="92"/>
      <c r="O716" s="2" t="str">
        <f t="shared" si="134"/>
        <v/>
      </c>
      <c r="P716" s="31">
        <f t="shared" si="135"/>
        <v>700</v>
      </c>
      <c r="Q716" s="31" t="str">
        <f t="shared" si="136"/>
        <v/>
      </c>
      <c r="R716" s="180"/>
      <c r="S716" s="181"/>
      <c r="T716" s="182"/>
      <c r="U716" s="183"/>
      <c r="V716" s="185"/>
    </row>
    <row r="717" spans="1:22" x14ac:dyDescent="0.2">
      <c r="A717" s="19" t="str">
        <f t="shared" si="130"/>
        <v/>
      </c>
      <c r="B717" s="20" t="str">
        <f t="shared" si="131"/>
        <v/>
      </c>
      <c r="C717" s="23" t="str">
        <f t="shared" si="132"/>
        <v/>
      </c>
      <c r="D717" s="22"/>
      <c r="E717" s="24"/>
      <c r="F717" s="214" t="str">
        <f t="shared" si="137"/>
        <v/>
      </c>
      <c r="G717" s="214" t="str">
        <f t="shared" si="138"/>
        <v/>
      </c>
      <c r="H717" s="214" t="str">
        <f t="shared" si="139"/>
        <v/>
      </c>
      <c r="I717" s="13"/>
      <c r="J717" s="11" t="str">
        <f t="shared" si="140"/>
        <v/>
      </c>
      <c r="K717" s="11" t="str">
        <f t="shared" si="141"/>
        <v/>
      </c>
      <c r="L717" s="2" t="str">
        <f t="shared" si="142"/>
        <v/>
      </c>
      <c r="M717" s="2" t="str">
        <f t="shared" si="133"/>
        <v/>
      </c>
      <c r="N717" s="92"/>
      <c r="O717" s="2" t="str">
        <f t="shared" si="134"/>
        <v/>
      </c>
      <c r="P717" s="31">
        <f t="shared" si="135"/>
        <v>701</v>
      </c>
      <c r="Q717" s="31" t="str">
        <f t="shared" si="136"/>
        <v/>
      </c>
      <c r="R717" s="180"/>
      <c r="S717" s="181"/>
      <c r="T717" s="182"/>
      <c r="U717" s="183"/>
      <c r="V717" s="185"/>
    </row>
    <row r="718" spans="1:22" x14ac:dyDescent="0.2">
      <c r="A718" s="19" t="str">
        <f t="shared" si="130"/>
        <v/>
      </c>
      <c r="B718" s="20" t="str">
        <f t="shared" si="131"/>
        <v/>
      </c>
      <c r="C718" s="23" t="str">
        <f t="shared" si="132"/>
        <v/>
      </c>
      <c r="D718" s="22"/>
      <c r="E718" s="24"/>
      <c r="F718" s="214" t="str">
        <f t="shared" si="137"/>
        <v/>
      </c>
      <c r="G718" s="214" t="str">
        <f t="shared" si="138"/>
        <v/>
      </c>
      <c r="H718" s="214" t="str">
        <f t="shared" si="139"/>
        <v/>
      </c>
      <c r="I718" s="13"/>
      <c r="J718" s="11" t="str">
        <f t="shared" si="140"/>
        <v/>
      </c>
      <c r="K718" s="11" t="str">
        <f t="shared" si="141"/>
        <v/>
      </c>
      <c r="L718" s="2" t="str">
        <f t="shared" si="142"/>
        <v/>
      </c>
      <c r="M718" s="2" t="str">
        <f t="shared" si="133"/>
        <v/>
      </c>
      <c r="N718" s="92"/>
      <c r="O718" s="2" t="str">
        <f t="shared" si="134"/>
        <v/>
      </c>
      <c r="P718" s="31">
        <f t="shared" si="135"/>
        <v>702</v>
      </c>
      <c r="Q718" s="31" t="str">
        <f t="shared" si="136"/>
        <v/>
      </c>
      <c r="R718" s="180"/>
      <c r="S718" s="181"/>
      <c r="T718" s="182"/>
      <c r="U718" s="183"/>
      <c r="V718" s="185"/>
    </row>
    <row r="719" spans="1:22" x14ac:dyDescent="0.2">
      <c r="A719" s="19" t="str">
        <f t="shared" si="130"/>
        <v/>
      </c>
      <c r="B719" s="20" t="str">
        <f t="shared" si="131"/>
        <v/>
      </c>
      <c r="C719" s="23" t="str">
        <f t="shared" si="132"/>
        <v/>
      </c>
      <c r="D719" s="22"/>
      <c r="E719" s="24"/>
      <c r="F719" s="214" t="str">
        <f t="shared" si="137"/>
        <v/>
      </c>
      <c r="G719" s="214" t="str">
        <f t="shared" si="138"/>
        <v/>
      </c>
      <c r="H719" s="214" t="str">
        <f t="shared" si="139"/>
        <v/>
      </c>
      <c r="I719" s="13"/>
      <c r="J719" s="11" t="str">
        <f t="shared" si="140"/>
        <v/>
      </c>
      <c r="K719" s="11" t="str">
        <f t="shared" si="141"/>
        <v/>
      </c>
      <c r="L719" s="2" t="str">
        <f t="shared" si="142"/>
        <v/>
      </c>
      <c r="M719" s="2" t="str">
        <f t="shared" si="133"/>
        <v/>
      </c>
      <c r="N719" s="92"/>
      <c r="O719" s="2" t="str">
        <f t="shared" si="134"/>
        <v/>
      </c>
      <c r="P719" s="31">
        <f t="shared" si="135"/>
        <v>703</v>
      </c>
      <c r="Q719" s="31" t="str">
        <f t="shared" si="136"/>
        <v/>
      </c>
      <c r="R719" s="180"/>
      <c r="S719" s="181"/>
      <c r="T719" s="182"/>
      <c r="U719" s="183"/>
      <c r="V719" s="185"/>
    </row>
    <row r="720" spans="1:22" x14ac:dyDescent="0.2">
      <c r="A720" s="19" t="str">
        <f t="shared" si="130"/>
        <v/>
      </c>
      <c r="B720" s="20" t="str">
        <f t="shared" si="131"/>
        <v/>
      </c>
      <c r="C720" s="23" t="str">
        <f t="shared" si="132"/>
        <v/>
      </c>
      <c r="D720" s="22"/>
      <c r="E720" s="24"/>
      <c r="F720" s="214" t="str">
        <f t="shared" si="137"/>
        <v/>
      </c>
      <c r="G720" s="214" t="str">
        <f t="shared" si="138"/>
        <v/>
      </c>
      <c r="H720" s="214" t="str">
        <f t="shared" si="139"/>
        <v/>
      </c>
      <c r="I720" s="13"/>
      <c r="J720" s="11" t="str">
        <f t="shared" si="140"/>
        <v/>
      </c>
      <c r="K720" s="11" t="str">
        <f t="shared" si="141"/>
        <v/>
      </c>
      <c r="L720" s="2" t="str">
        <f t="shared" si="142"/>
        <v/>
      </c>
      <c r="M720" s="2" t="str">
        <f t="shared" si="133"/>
        <v/>
      </c>
      <c r="N720" s="92"/>
      <c r="O720" s="2" t="str">
        <f t="shared" si="134"/>
        <v/>
      </c>
      <c r="P720" s="31">
        <f t="shared" si="135"/>
        <v>704</v>
      </c>
      <c r="Q720" s="31" t="str">
        <f t="shared" si="136"/>
        <v/>
      </c>
      <c r="R720" s="180"/>
      <c r="S720" s="181"/>
      <c r="T720" s="182"/>
      <c r="U720" s="183"/>
      <c r="V720" s="185"/>
    </row>
    <row r="721" spans="1:22" x14ac:dyDescent="0.2">
      <c r="A721" s="19" t="str">
        <f t="shared" ref="A721:A784" si="143">$Q721</f>
        <v/>
      </c>
      <c r="B721" s="20" t="str">
        <f t="shared" ref="B721:B784" si="144">IF(A721="","",IF($B$13=0,($J721),(IF($B$13=1,$K721,$L721))))</f>
        <v/>
      </c>
      <c r="C721" s="23" t="str">
        <f t="shared" ref="C721:C784" si="145">IF(A721="","",IF(ISERROR(B721),"no",IF(($B721)&gt;=$B$14,"yes","no")))</f>
        <v/>
      </c>
      <c r="D721" s="22"/>
      <c r="E721" s="24"/>
      <c r="F721" s="214" t="str">
        <f t="shared" si="137"/>
        <v/>
      </c>
      <c r="G721" s="214" t="str">
        <f t="shared" si="138"/>
        <v/>
      </c>
      <c r="H721" s="214" t="str">
        <f t="shared" si="139"/>
        <v/>
      </c>
      <c r="I721" s="13"/>
      <c r="J721" s="11" t="str">
        <f t="shared" si="140"/>
        <v/>
      </c>
      <c r="K721" s="11" t="str">
        <f t="shared" si="141"/>
        <v/>
      </c>
      <c r="L721" s="2" t="str">
        <f t="shared" si="142"/>
        <v/>
      </c>
      <c r="M721" s="2" t="str">
        <f t="shared" ref="M721:M784" si="146">IF($B721="","",$B$14)</f>
        <v/>
      </c>
      <c r="N721" s="92"/>
      <c r="O721" s="2" t="str">
        <f t="shared" ref="O721:O784" si="147">IF(ISERROR(B721),"",IF(B721&gt;=$B$14,B721,"not meet"))</f>
        <v/>
      </c>
      <c r="P721" s="31">
        <f t="shared" ref="P721:P784" si="148">ROW()-16</f>
        <v>705</v>
      </c>
      <c r="Q721" s="31" t="str">
        <f t="shared" ref="Q721:Q784" si="149">IF($P721&gt;$B$11,"",$P721)</f>
        <v/>
      </c>
      <c r="R721" s="180"/>
      <c r="S721" s="181"/>
      <c r="T721" s="182"/>
      <c r="U721" s="183"/>
      <c r="V721" s="185"/>
    </row>
    <row r="722" spans="1:22" x14ac:dyDescent="0.2">
      <c r="A722" s="19" t="str">
        <f t="shared" si="143"/>
        <v/>
      </c>
      <c r="B722" s="20" t="str">
        <f t="shared" si="144"/>
        <v/>
      </c>
      <c r="C722" s="23" t="str">
        <f t="shared" si="145"/>
        <v/>
      </c>
      <c r="D722" s="22"/>
      <c r="E722" s="24"/>
      <c r="F722" s="214" t="str">
        <f t="shared" ref="F722:F785" si="150">IF($A722="","",IF($A722&lt;=ROUNDUP($B$11*$B$12,0)-1,(BETADIST($B$12,$C$12+$A722-0,$C$14+0,0,1))))</f>
        <v/>
      </c>
      <c r="G722" s="214" t="str">
        <f t="shared" ref="G722:G785" si="151">IF($A722="","",IF($A722&lt;=ROUNDUP($B$11*$B$12,0)-1,(BETADIST($B$12,$C$12+$A722-1,$C$14+1,0,1))))</f>
        <v/>
      </c>
      <c r="H722" s="214" t="str">
        <f t="shared" ref="H722:H785" si="152">IF($A722="","",IF($A722&lt;=ROUNDUP($B$11*$B$12,0)-1,(BETADIST($B$12,$C$12+$A722-2,$C$14+2,0,1))))</f>
        <v/>
      </c>
      <c r="I722" s="13"/>
      <c r="J722" s="11" t="str">
        <f t="shared" si="140"/>
        <v/>
      </c>
      <c r="K722" s="11" t="str">
        <f t="shared" si="141"/>
        <v/>
      </c>
      <c r="L722" s="2" t="str">
        <f t="shared" si="142"/>
        <v/>
      </c>
      <c r="M722" s="2" t="str">
        <f t="shared" si="146"/>
        <v/>
      </c>
      <c r="N722" s="92"/>
      <c r="O722" s="2" t="str">
        <f t="shared" si="147"/>
        <v/>
      </c>
      <c r="P722" s="31">
        <f t="shared" si="148"/>
        <v>706</v>
      </c>
      <c r="Q722" s="31" t="str">
        <f t="shared" si="149"/>
        <v/>
      </c>
      <c r="R722" s="180"/>
      <c r="S722" s="181"/>
      <c r="T722" s="182"/>
      <c r="U722" s="183"/>
      <c r="V722" s="185"/>
    </row>
    <row r="723" spans="1:22" x14ac:dyDescent="0.2">
      <c r="A723" s="19" t="str">
        <f t="shared" si="143"/>
        <v/>
      </c>
      <c r="B723" s="20" t="str">
        <f t="shared" si="144"/>
        <v/>
      </c>
      <c r="C723" s="23" t="str">
        <f t="shared" si="145"/>
        <v/>
      </c>
      <c r="D723" s="22"/>
      <c r="E723" s="24"/>
      <c r="F723" s="214" t="str">
        <f t="shared" si="150"/>
        <v/>
      </c>
      <c r="G723" s="214" t="str">
        <f t="shared" si="151"/>
        <v/>
      </c>
      <c r="H723" s="214" t="str">
        <f t="shared" si="152"/>
        <v/>
      </c>
      <c r="I723" s="13"/>
      <c r="J723" s="11" t="str">
        <f t="shared" ref="J723:J786" si="153">IF($A723="","",1-F723)</f>
        <v/>
      </c>
      <c r="K723" s="11" t="str">
        <f t="shared" ref="K723:K786" si="154">IF($A723="","",(1-F723)-G723)</f>
        <v/>
      </c>
      <c r="L723" s="2" t="str">
        <f t="shared" ref="L723:L786" si="155">IF($A723="","",K723-H723)</f>
        <v/>
      </c>
      <c r="M723" s="2" t="str">
        <f t="shared" si="146"/>
        <v/>
      </c>
      <c r="N723" s="92"/>
      <c r="O723" s="2" t="str">
        <f t="shared" si="147"/>
        <v/>
      </c>
      <c r="P723" s="31">
        <f t="shared" si="148"/>
        <v>707</v>
      </c>
      <c r="Q723" s="31" t="str">
        <f t="shared" si="149"/>
        <v/>
      </c>
      <c r="R723" s="180"/>
      <c r="S723" s="181"/>
      <c r="T723" s="182"/>
      <c r="U723" s="183"/>
      <c r="V723" s="185"/>
    </row>
    <row r="724" spans="1:22" x14ac:dyDescent="0.2">
      <c r="A724" s="19" t="str">
        <f t="shared" si="143"/>
        <v/>
      </c>
      <c r="B724" s="20" t="str">
        <f t="shared" si="144"/>
        <v/>
      </c>
      <c r="C724" s="23" t="str">
        <f t="shared" si="145"/>
        <v/>
      </c>
      <c r="D724" s="22"/>
      <c r="E724" s="24"/>
      <c r="F724" s="214" t="str">
        <f t="shared" si="150"/>
        <v/>
      </c>
      <c r="G724" s="214" t="str">
        <f t="shared" si="151"/>
        <v/>
      </c>
      <c r="H724" s="214" t="str">
        <f t="shared" si="152"/>
        <v/>
      </c>
      <c r="I724" s="13"/>
      <c r="J724" s="11" t="str">
        <f t="shared" si="153"/>
        <v/>
      </c>
      <c r="K724" s="11" t="str">
        <f t="shared" si="154"/>
        <v/>
      </c>
      <c r="L724" s="2" t="str">
        <f t="shared" si="155"/>
        <v/>
      </c>
      <c r="M724" s="2" t="str">
        <f t="shared" si="146"/>
        <v/>
      </c>
      <c r="N724" s="92"/>
      <c r="O724" s="2" t="str">
        <f t="shared" si="147"/>
        <v/>
      </c>
      <c r="P724" s="31">
        <f t="shared" si="148"/>
        <v>708</v>
      </c>
      <c r="Q724" s="31" t="str">
        <f t="shared" si="149"/>
        <v/>
      </c>
      <c r="R724" s="180"/>
      <c r="S724" s="181"/>
      <c r="T724" s="182"/>
      <c r="U724" s="183"/>
      <c r="V724" s="185"/>
    </row>
    <row r="725" spans="1:22" x14ac:dyDescent="0.2">
      <c r="A725" s="19" t="str">
        <f t="shared" si="143"/>
        <v/>
      </c>
      <c r="B725" s="20" t="str">
        <f t="shared" si="144"/>
        <v/>
      </c>
      <c r="C725" s="23" t="str">
        <f t="shared" si="145"/>
        <v/>
      </c>
      <c r="D725" s="22"/>
      <c r="E725" s="24"/>
      <c r="F725" s="214" t="str">
        <f t="shared" si="150"/>
        <v/>
      </c>
      <c r="G725" s="214" t="str">
        <f t="shared" si="151"/>
        <v/>
      </c>
      <c r="H725" s="214" t="str">
        <f t="shared" si="152"/>
        <v/>
      </c>
      <c r="I725" s="13"/>
      <c r="J725" s="11" t="str">
        <f t="shared" si="153"/>
        <v/>
      </c>
      <c r="K725" s="11" t="str">
        <f t="shared" si="154"/>
        <v/>
      </c>
      <c r="L725" s="2" t="str">
        <f t="shared" si="155"/>
        <v/>
      </c>
      <c r="M725" s="2" t="str">
        <f t="shared" si="146"/>
        <v/>
      </c>
      <c r="N725" s="92"/>
      <c r="O725" s="2" t="str">
        <f t="shared" si="147"/>
        <v/>
      </c>
      <c r="P725" s="31">
        <f t="shared" si="148"/>
        <v>709</v>
      </c>
      <c r="Q725" s="31" t="str">
        <f t="shared" si="149"/>
        <v/>
      </c>
      <c r="R725" s="180"/>
      <c r="S725" s="181"/>
      <c r="T725" s="182"/>
      <c r="U725" s="183"/>
      <c r="V725" s="185"/>
    </row>
    <row r="726" spans="1:22" x14ac:dyDescent="0.2">
      <c r="A726" s="19" t="str">
        <f t="shared" si="143"/>
        <v/>
      </c>
      <c r="B726" s="20" t="str">
        <f t="shared" si="144"/>
        <v/>
      </c>
      <c r="C726" s="23" t="str">
        <f t="shared" si="145"/>
        <v/>
      </c>
      <c r="D726" s="22"/>
      <c r="E726" s="24"/>
      <c r="F726" s="214" t="str">
        <f t="shared" si="150"/>
        <v/>
      </c>
      <c r="G726" s="214" t="str">
        <f t="shared" si="151"/>
        <v/>
      </c>
      <c r="H726" s="214" t="str">
        <f t="shared" si="152"/>
        <v/>
      </c>
      <c r="I726" s="13"/>
      <c r="J726" s="11" t="str">
        <f t="shared" si="153"/>
        <v/>
      </c>
      <c r="K726" s="11" t="str">
        <f t="shared" si="154"/>
        <v/>
      </c>
      <c r="L726" s="2" t="str">
        <f t="shared" si="155"/>
        <v/>
      </c>
      <c r="M726" s="2" t="str">
        <f t="shared" si="146"/>
        <v/>
      </c>
      <c r="N726" s="92"/>
      <c r="O726" s="2" t="str">
        <f t="shared" si="147"/>
        <v/>
      </c>
      <c r="P726" s="31">
        <f t="shared" si="148"/>
        <v>710</v>
      </c>
      <c r="Q726" s="31" t="str">
        <f t="shared" si="149"/>
        <v/>
      </c>
      <c r="R726" s="180"/>
      <c r="S726" s="181"/>
      <c r="T726" s="182"/>
      <c r="U726" s="183"/>
      <c r="V726" s="185"/>
    </row>
    <row r="727" spans="1:22" x14ac:dyDescent="0.2">
      <c r="A727" s="19" t="str">
        <f t="shared" si="143"/>
        <v/>
      </c>
      <c r="B727" s="20" t="str">
        <f t="shared" si="144"/>
        <v/>
      </c>
      <c r="C727" s="23" t="str">
        <f t="shared" si="145"/>
        <v/>
      </c>
      <c r="D727" s="22"/>
      <c r="E727" s="24"/>
      <c r="F727" s="214" t="str">
        <f t="shared" si="150"/>
        <v/>
      </c>
      <c r="G727" s="214" t="str">
        <f t="shared" si="151"/>
        <v/>
      </c>
      <c r="H727" s="214" t="str">
        <f t="shared" si="152"/>
        <v/>
      </c>
      <c r="I727" s="13"/>
      <c r="J727" s="11" t="str">
        <f t="shared" si="153"/>
        <v/>
      </c>
      <c r="K727" s="11" t="str">
        <f t="shared" si="154"/>
        <v/>
      </c>
      <c r="L727" s="2" t="str">
        <f t="shared" si="155"/>
        <v/>
      </c>
      <c r="M727" s="2" t="str">
        <f t="shared" si="146"/>
        <v/>
      </c>
      <c r="N727" s="92"/>
      <c r="O727" s="2" t="str">
        <f t="shared" si="147"/>
        <v/>
      </c>
      <c r="P727" s="31">
        <f t="shared" si="148"/>
        <v>711</v>
      </c>
      <c r="Q727" s="31" t="str">
        <f t="shared" si="149"/>
        <v/>
      </c>
      <c r="R727" s="180"/>
      <c r="S727" s="181"/>
      <c r="T727" s="182"/>
      <c r="U727" s="183"/>
      <c r="V727" s="185"/>
    </row>
    <row r="728" spans="1:22" x14ac:dyDescent="0.2">
      <c r="A728" s="19" t="str">
        <f t="shared" si="143"/>
        <v/>
      </c>
      <c r="B728" s="20" t="str">
        <f t="shared" si="144"/>
        <v/>
      </c>
      <c r="C728" s="23" t="str">
        <f t="shared" si="145"/>
        <v/>
      </c>
      <c r="D728" s="22"/>
      <c r="E728" s="24"/>
      <c r="F728" s="214" t="str">
        <f t="shared" si="150"/>
        <v/>
      </c>
      <c r="G728" s="214" t="str">
        <f t="shared" si="151"/>
        <v/>
      </c>
      <c r="H728" s="214" t="str">
        <f t="shared" si="152"/>
        <v/>
      </c>
      <c r="I728" s="13"/>
      <c r="J728" s="11" t="str">
        <f t="shared" si="153"/>
        <v/>
      </c>
      <c r="K728" s="11" t="str">
        <f t="shared" si="154"/>
        <v/>
      </c>
      <c r="L728" s="2" t="str">
        <f t="shared" si="155"/>
        <v/>
      </c>
      <c r="M728" s="2" t="str">
        <f t="shared" si="146"/>
        <v/>
      </c>
      <c r="N728" s="92"/>
      <c r="O728" s="2" t="str">
        <f t="shared" si="147"/>
        <v/>
      </c>
      <c r="P728" s="31">
        <f t="shared" si="148"/>
        <v>712</v>
      </c>
      <c r="Q728" s="31" t="str">
        <f t="shared" si="149"/>
        <v/>
      </c>
      <c r="R728" s="180"/>
      <c r="S728" s="181"/>
      <c r="T728" s="182"/>
      <c r="U728" s="183"/>
      <c r="V728" s="185"/>
    </row>
    <row r="729" spans="1:22" x14ac:dyDescent="0.2">
      <c r="A729" s="19" t="str">
        <f t="shared" si="143"/>
        <v/>
      </c>
      <c r="B729" s="20" t="str">
        <f t="shared" si="144"/>
        <v/>
      </c>
      <c r="C729" s="23" t="str">
        <f t="shared" si="145"/>
        <v/>
      </c>
      <c r="D729" s="22"/>
      <c r="E729" s="24"/>
      <c r="F729" s="214" t="str">
        <f t="shared" si="150"/>
        <v/>
      </c>
      <c r="G729" s="214" t="str">
        <f t="shared" si="151"/>
        <v/>
      </c>
      <c r="H729" s="214" t="str">
        <f t="shared" si="152"/>
        <v/>
      </c>
      <c r="I729" s="13"/>
      <c r="J729" s="11" t="str">
        <f t="shared" si="153"/>
        <v/>
      </c>
      <c r="K729" s="11" t="str">
        <f t="shared" si="154"/>
        <v/>
      </c>
      <c r="L729" s="2" t="str">
        <f t="shared" si="155"/>
        <v/>
      </c>
      <c r="M729" s="2" t="str">
        <f t="shared" si="146"/>
        <v/>
      </c>
      <c r="N729" s="92"/>
      <c r="O729" s="2" t="str">
        <f t="shared" si="147"/>
        <v/>
      </c>
      <c r="P729" s="31">
        <f t="shared" si="148"/>
        <v>713</v>
      </c>
      <c r="Q729" s="31" t="str">
        <f t="shared" si="149"/>
        <v/>
      </c>
      <c r="R729" s="180"/>
      <c r="S729" s="181"/>
      <c r="T729" s="182"/>
      <c r="U729" s="183"/>
      <c r="V729" s="185"/>
    </row>
    <row r="730" spans="1:22" x14ac:dyDescent="0.2">
      <c r="A730" s="19" t="str">
        <f t="shared" si="143"/>
        <v/>
      </c>
      <c r="B730" s="20" t="str">
        <f t="shared" si="144"/>
        <v/>
      </c>
      <c r="C730" s="23" t="str">
        <f t="shared" si="145"/>
        <v/>
      </c>
      <c r="D730" s="22"/>
      <c r="E730" s="24"/>
      <c r="F730" s="214" t="str">
        <f t="shared" si="150"/>
        <v/>
      </c>
      <c r="G730" s="214" t="str">
        <f t="shared" si="151"/>
        <v/>
      </c>
      <c r="H730" s="214" t="str">
        <f t="shared" si="152"/>
        <v/>
      </c>
      <c r="I730" s="13"/>
      <c r="J730" s="11" t="str">
        <f t="shared" si="153"/>
        <v/>
      </c>
      <c r="K730" s="11" t="str">
        <f t="shared" si="154"/>
        <v/>
      </c>
      <c r="L730" s="2" t="str">
        <f t="shared" si="155"/>
        <v/>
      </c>
      <c r="M730" s="2" t="str">
        <f t="shared" si="146"/>
        <v/>
      </c>
      <c r="N730" s="92"/>
      <c r="O730" s="2" t="str">
        <f t="shared" si="147"/>
        <v/>
      </c>
      <c r="P730" s="31">
        <f t="shared" si="148"/>
        <v>714</v>
      </c>
      <c r="Q730" s="31" t="str">
        <f t="shared" si="149"/>
        <v/>
      </c>
      <c r="R730" s="180"/>
      <c r="S730" s="181"/>
      <c r="T730" s="182"/>
      <c r="U730" s="183"/>
      <c r="V730" s="185"/>
    </row>
    <row r="731" spans="1:22" x14ac:dyDescent="0.2">
      <c r="A731" s="19" t="str">
        <f t="shared" si="143"/>
        <v/>
      </c>
      <c r="B731" s="20" t="str">
        <f t="shared" si="144"/>
        <v/>
      </c>
      <c r="C731" s="23" t="str">
        <f t="shared" si="145"/>
        <v/>
      </c>
      <c r="D731" s="22"/>
      <c r="E731" s="24"/>
      <c r="F731" s="214" t="str">
        <f t="shared" si="150"/>
        <v/>
      </c>
      <c r="G731" s="214" t="str">
        <f t="shared" si="151"/>
        <v/>
      </c>
      <c r="H731" s="214" t="str">
        <f t="shared" si="152"/>
        <v/>
      </c>
      <c r="I731" s="13"/>
      <c r="J731" s="11" t="str">
        <f t="shared" si="153"/>
        <v/>
      </c>
      <c r="K731" s="11" t="str">
        <f t="shared" si="154"/>
        <v/>
      </c>
      <c r="L731" s="2" t="str">
        <f t="shared" si="155"/>
        <v/>
      </c>
      <c r="M731" s="2" t="str">
        <f t="shared" si="146"/>
        <v/>
      </c>
      <c r="N731" s="92"/>
      <c r="O731" s="2" t="str">
        <f t="shared" si="147"/>
        <v/>
      </c>
      <c r="P731" s="31">
        <f t="shared" si="148"/>
        <v>715</v>
      </c>
      <c r="Q731" s="31" t="str">
        <f t="shared" si="149"/>
        <v/>
      </c>
      <c r="R731" s="180"/>
      <c r="S731" s="181"/>
      <c r="T731" s="182"/>
      <c r="U731" s="183"/>
      <c r="V731" s="185"/>
    </row>
    <row r="732" spans="1:22" x14ac:dyDescent="0.2">
      <c r="A732" s="19" t="str">
        <f t="shared" si="143"/>
        <v/>
      </c>
      <c r="B732" s="20" t="str">
        <f t="shared" si="144"/>
        <v/>
      </c>
      <c r="C732" s="23" t="str">
        <f t="shared" si="145"/>
        <v/>
      </c>
      <c r="D732" s="22"/>
      <c r="E732" s="24"/>
      <c r="F732" s="214" t="str">
        <f t="shared" si="150"/>
        <v/>
      </c>
      <c r="G732" s="214" t="str">
        <f t="shared" si="151"/>
        <v/>
      </c>
      <c r="H732" s="214" t="str">
        <f t="shared" si="152"/>
        <v/>
      </c>
      <c r="I732" s="13"/>
      <c r="J732" s="11" t="str">
        <f t="shared" si="153"/>
        <v/>
      </c>
      <c r="K732" s="11" t="str">
        <f t="shared" si="154"/>
        <v/>
      </c>
      <c r="L732" s="2" t="str">
        <f t="shared" si="155"/>
        <v/>
      </c>
      <c r="M732" s="2" t="str">
        <f t="shared" si="146"/>
        <v/>
      </c>
      <c r="N732" s="92"/>
      <c r="O732" s="2" t="str">
        <f t="shared" si="147"/>
        <v/>
      </c>
      <c r="P732" s="31">
        <f t="shared" si="148"/>
        <v>716</v>
      </c>
      <c r="Q732" s="31" t="str">
        <f t="shared" si="149"/>
        <v/>
      </c>
      <c r="R732" s="180"/>
      <c r="S732" s="181"/>
      <c r="T732" s="182"/>
      <c r="U732" s="183"/>
      <c r="V732" s="185"/>
    </row>
    <row r="733" spans="1:22" x14ac:dyDescent="0.2">
      <c r="A733" s="19" t="str">
        <f t="shared" si="143"/>
        <v/>
      </c>
      <c r="B733" s="20" t="str">
        <f t="shared" si="144"/>
        <v/>
      </c>
      <c r="C733" s="23" t="str">
        <f t="shared" si="145"/>
        <v/>
      </c>
      <c r="D733" s="22"/>
      <c r="E733" s="24"/>
      <c r="F733" s="214" t="str">
        <f t="shared" si="150"/>
        <v/>
      </c>
      <c r="G733" s="214" t="str">
        <f t="shared" si="151"/>
        <v/>
      </c>
      <c r="H733" s="214" t="str">
        <f t="shared" si="152"/>
        <v/>
      </c>
      <c r="I733" s="13"/>
      <c r="J733" s="11" t="str">
        <f t="shared" si="153"/>
        <v/>
      </c>
      <c r="K733" s="11" t="str">
        <f t="shared" si="154"/>
        <v/>
      </c>
      <c r="L733" s="2" t="str">
        <f t="shared" si="155"/>
        <v/>
      </c>
      <c r="M733" s="2" t="str">
        <f t="shared" si="146"/>
        <v/>
      </c>
      <c r="N733" s="92"/>
      <c r="O733" s="2" t="str">
        <f t="shared" si="147"/>
        <v/>
      </c>
      <c r="P733" s="31">
        <f t="shared" si="148"/>
        <v>717</v>
      </c>
      <c r="Q733" s="31" t="str">
        <f t="shared" si="149"/>
        <v/>
      </c>
      <c r="R733" s="180"/>
      <c r="S733" s="181"/>
      <c r="T733" s="182"/>
      <c r="U733" s="183"/>
      <c r="V733" s="185"/>
    </row>
    <row r="734" spans="1:22" x14ac:dyDescent="0.2">
      <c r="A734" s="19" t="str">
        <f t="shared" si="143"/>
        <v/>
      </c>
      <c r="B734" s="20" t="str">
        <f t="shared" si="144"/>
        <v/>
      </c>
      <c r="C734" s="23" t="str">
        <f t="shared" si="145"/>
        <v/>
      </c>
      <c r="D734" s="22"/>
      <c r="E734" s="24"/>
      <c r="F734" s="214" t="str">
        <f t="shared" si="150"/>
        <v/>
      </c>
      <c r="G734" s="214" t="str">
        <f t="shared" si="151"/>
        <v/>
      </c>
      <c r="H734" s="214" t="str">
        <f t="shared" si="152"/>
        <v/>
      </c>
      <c r="I734" s="13"/>
      <c r="J734" s="11" t="str">
        <f t="shared" si="153"/>
        <v/>
      </c>
      <c r="K734" s="11" t="str">
        <f t="shared" si="154"/>
        <v/>
      </c>
      <c r="L734" s="2" t="str">
        <f t="shared" si="155"/>
        <v/>
      </c>
      <c r="M734" s="2" t="str">
        <f t="shared" si="146"/>
        <v/>
      </c>
      <c r="N734" s="92"/>
      <c r="O734" s="2" t="str">
        <f t="shared" si="147"/>
        <v/>
      </c>
      <c r="P734" s="31">
        <f t="shared" si="148"/>
        <v>718</v>
      </c>
      <c r="Q734" s="31" t="str">
        <f t="shared" si="149"/>
        <v/>
      </c>
      <c r="R734" s="180"/>
      <c r="S734" s="181"/>
      <c r="T734" s="182"/>
      <c r="U734" s="183"/>
      <c r="V734" s="185"/>
    </row>
    <row r="735" spans="1:22" x14ac:dyDescent="0.2">
      <c r="A735" s="19" t="str">
        <f t="shared" si="143"/>
        <v/>
      </c>
      <c r="B735" s="20" t="str">
        <f t="shared" si="144"/>
        <v/>
      </c>
      <c r="C735" s="23" t="str">
        <f t="shared" si="145"/>
        <v/>
      </c>
      <c r="D735" s="22"/>
      <c r="E735" s="24"/>
      <c r="F735" s="214" t="str">
        <f t="shared" si="150"/>
        <v/>
      </c>
      <c r="G735" s="214" t="str">
        <f t="shared" si="151"/>
        <v/>
      </c>
      <c r="H735" s="214" t="str">
        <f t="shared" si="152"/>
        <v/>
      </c>
      <c r="I735" s="13"/>
      <c r="J735" s="11" t="str">
        <f t="shared" si="153"/>
        <v/>
      </c>
      <c r="K735" s="11" t="str">
        <f t="shared" si="154"/>
        <v/>
      </c>
      <c r="L735" s="2" t="str">
        <f t="shared" si="155"/>
        <v/>
      </c>
      <c r="M735" s="2" t="str">
        <f t="shared" si="146"/>
        <v/>
      </c>
      <c r="N735" s="92"/>
      <c r="O735" s="2" t="str">
        <f t="shared" si="147"/>
        <v/>
      </c>
      <c r="P735" s="31">
        <f t="shared" si="148"/>
        <v>719</v>
      </c>
      <c r="Q735" s="31" t="str">
        <f t="shared" si="149"/>
        <v/>
      </c>
      <c r="R735" s="180"/>
      <c r="S735" s="181"/>
      <c r="T735" s="182"/>
      <c r="U735" s="183"/>
      <c r="V735" s="185"/>
    </row>
    <row r="736" spans="1:22" x14ac:dyDescent="0.2">
      <c r="A736" s="19" t="str">
        <f t="shared" si="143"/>
        <v/>
      </c>
      <c r="B736" s="20" t="str">
        <f t="shared" si="144"/>
        <v/>
      </c>
      <c r="C736" s="23" t="str">
        <f t="shared" si="145"/>
        <v/>
      </c>
      <c r="D736" s="22"/>
      <c r="E736" s="24"/>
      <c r="F736" s="214" t="str">
        <f t="shared" si="150"/>
        <v/>
      </c>
      <c r="G736" s="214" t="str">
        <f t="shared" si="151"/>
        <v/>
      </c>
      <c r="H736" s="214" t="str">
        <f t="shared" si="152"/>
        <v/>
      </c>
      <c r="I736" s="13"/>
      <c r="J736" s="11" t="str">
        <f t="shared" si="153"/>
        <v/>
      </c>
      <c r="K736" s="11" t="str">
        <f t="shared" si="154"/>
        <v/>
      </c>
      <c r="L736" s="2" t="str">
        <f t="shared" si="155"/>
        <v/>
      </c>
      <c r="M736" s="2" t="str">
        <f t="shared" si="146"/>
        <v/>
      </c>
      <c r="N736" s="92"/>
      <c r="O736" s="2" t="str">
        <f t="shared" si="147"/>
        <v/>
      </c>
      <c r="P736" s="31">
        <f t="shared" si="148"/>
        <v>720</v>
      </c>
      <c r="Q736" s="31" t="str">
        <f t="shared" si="149"/>
        <v/>
      </c>
      <c r="R736" s="180"/>
      <c r="S736" s="181"/>
      <c r="T736" s="182"/>
      <c r="U736" s="183"/>
      <c r="V736" s="185"/>
    </row>
    <row r="737" spans="1:22" x14ac:dyDescent="0.2">
      <c r="A737" s="19" t="str">
        <f t="shared" si="143"/>
        <v/>
      </c>
      <c r="B737" s="20" t="str">
        <f t="shared" si="144"/>
        <v/>
      </c>
      <c r="C737" s="23" t="str">
        <f t="shared" si="145"/>
        <v/>
      </c>
      <c r="D737" s="22"/>
      <c r="E737" s="24"/>
      <c r="F737" s="214" t="str">
        <f t="shared" si="150"/>
        <v/>
      </c>
      <c r="G737" s="214" t="str">
        <f t="shared" si="151"/>
        <v/>
      </c>
      <c r="H737" s="214" t="str">
        <f t="shared" si="152"/>
        <v/>
      </c>
      <c r="I737" s="13"/>
      <c r="J737" s="11" t="str">
        <f t="shared" si="153"/>
        <v/>
      </c>
      <c r="K737" s="11" t="str">
        <f t="shared" si="154"/>
        <v/>
      </c>
      <c r="L737" s="2" t="str">
        <f t="shared" si="155"/>
        <v/>
      </c>
      <c r="M737" s="2" t="str">
        <f t="shared" si="146"/>
        <v/>
      </c>
      <c r="N737" s="92"/>
      <c r="O737" s="2" t="str">
        <f t="shared" si="147"/>
        <v/>
      </c>
      <c r="P737" s="31">
        <f t="shared" si="148"/>
        <v>721</v>
      </c>
      <c r="Q737" s="31" t="str">
        <f t="shared" si="149"/>
        <v/>
      </c>
      <c r="R737" s="180"/>
      <c r="S737" s="181"/>
      <c r="T737" s="182"/>
      <c r="U737" s="183"/>
      <c r="V737" s="185"/>
    </row>
    <row r="738" spans="1:22" x14ac:dyDescent="0.2">
      <c r="A738" s="19" t="str">
        <f t="shared" si="143"/>
        <v/>
      </c>
      <c r="B738" s="20" t="str">
        <f t="shared" si="144"/>
        <v/>
      </c>
      <c r="C738" s="23" t="str">
        <f t="shared" si="145"/>
        <v/>
      </c>
      <c r="D738" s="22"/>
      <c r="E738" s="24"/>
      <c r="F738" s="214" t="str">
        <f t="shared" si="150"/>
        <v/>
      </c>
      <c r="G738" s="214" t="str">
        <f t="shared" si="151"/>
        <v/>
      </c>
      <c r="H738" s="214" t="str">
        <f t="shared" si="152"/>
        <v/>
      </c>
      <c r="I738" s="13"/>
      <c r="J738" s="11" t="str">
        <f t="shared" si="153"/>
        <v/>
      </c>
      <c r="K738" s="11" t="str">
        <f t="shared" si="154"/>
        <v/>
      </c>
      <c r="L738" s="2" t="str">
        <f t="shared" si="155"/>
        <v/>
      </c>
      <c r="M738" s="2" t="str">
        <f t="shared" si="146"/>
        <v/>
      </c>
      <c r="N738" s="92"/>
      <c r="O738" s="2" t="str">
        <f t="shared" si="147"/>
        <v/>
      </c>
      <c r="P738" s="31">
        <f t="shared" si="148"/>
        <v>722</v>
      </c>
      <c r="Q738" s="31" t="str">
        <f t="shared" si="149"/>
        <v/>
      </c>
      <c r="R738" s="180"/>
      <c r="S738" s="181"/>
      <c r="T738" s="182"/>
      <c r="U738" s="183"/>
      <c r="V738" s="185"/>
    </row>
    <row r="739" spans="1:22" x14ac:dyDescent="0.2">
      <c r="A739" s="19" t="str">
        <f t="shared" si="143"/>
        <v/>
      </c>
      <c r="B739" s="20" t="str">
        <f t="shared" si="144"/>
        <v/>
      </c>
      <c r="C739" s="23" t="str">
        <f t="shared" si="145"/>
        <v/>
      </c>
      <c r="D739" s="22"/>
      <c r="E739" s="24"/>
      <c r="F739" s="214" t="str">
        <f t="shared" si="150"/>
        <v/>
      </c>
      <c r="G739" s="214" t="str">
        <f t="shared" si="151"/>
        <v/>
      </c>
      <c r="H739" s="214" t="str">
        <f t="shared" si="152"/>
        <v/>
      </c>
      <c r="I739" s="13"/>
      <c r="J739" s="11" t="str">
        <f t="shared" si="153"/>
        <v/>
      </c>
      <c r="K739" s="11" t="str">
        <f t="shared" si="154"/>
        <v/>
      </c>
      <c r="L739" s="2" t="str">
        <f t="shared" si="155"/>
        <v/>
      </c>
      <c r="M739" s="2" t="str">
        <f t="shared" si="146"/>
        <v/>
      </c>
      <c r="N739" s="92"/>
      <c r="O739" s="2" t="str">
        <f t="shared" si="147"/>
        <v/>
      </c>
      <c r="P739" s="31">
        <f t="shared" si="148"/>
        <v>723</v>
      </c>
      <c r="Q739" s="31" t="str">
        <f t="shared" si="149"/>
        <v/>
      </c>
      <c r="R739" s="180"/>
      <c r="S739" s="181"/>
      <c r="T739" s="182"/>
      <c r="U739" s="183"/>
      <c r="V739" s="185"/>
    </row>
    <row r="740" spans="1:22" x14ac:dyDescent="0.2">
      <c r="A740" s="19" t="str">
        <f t="shared" si="143"/>
        <v/>
      </c>
      <c r="B740" s="20" t="str">
        <f t="shared" si="144"/>
        <v/>
      </c>
      <c r="C740" s="23" t="str">
        <f t="shared" si="145"/>
        <v/>
      </c>
      <c r="D740" s="22"/>
      <c r="E740" s="24"/>
      <c r="F740" s="214" t="str">
        <f t="shared" si="150"/>
        <v/>
      </c>
      <c r="G740" s="214" t="str">
        <f t="shared" si="151"/>
        <v/>
      </c>
      <c r="H740" s="214" t="str">
        <f t="shared" si="152"/>
        <v/>
      </c>
      <c r="I740" s="13"/>
      <c r="J740" s="11" t="str">
        <f t="shared" si="153"/>
        <v/>
      </c>
      <c r="K740" s="11" t="str">
        <f t="shared" si="154"/>
        <v/>
      </c>
      <c r="L740" s="2" t="str">
        <f t="shared" si="155"/>
        <v/>
      </c>
      <c r="M740" s="2" t="str">
        <f t="shared" si="146"/>
        <v/>
      </c>
      <c r="N740" s="92"/>
      <c r="O740" s="2" t="str">
        <f t="shared" si="147"/>
        <v/>
      </c>
      <c r="P740" s="31">
        <f t="shared" si="148"/>
        <v>724</v>
      </c>
      <c r="Q740" s="31" t="str">
        <f t="shared" si="149"/>
        <v/>
      </c>
      <c r="R740" s="180"/>
      <c r="S740" s="181"/>
      <c r="T740" s="182"/>
      <c r="U740" s="183"/>
      <c r="V740" s="185"/>
    </row>
    <row r="741" spans="1:22" x14ac:dyDescent="0.2">
      <c r="A741" s="19" t="str">
        <f t="shared" si="143"/>
        <v/>
      </c>
      <c r="B741" s="20" t="str">
        <f t="shared" si="144"/>
        <v/>
      </c>
      <c r="C741" s="23" t="str">
        <f t="shared" si="145"/>
        <v/>
      </c>
      <c r="D741" s="22"/>
      <c r="E741" s="24"/>
      <c r="F741" s="214" t="str">
        <f t="shared" si="150"/>
        <v/>
      </c>
      <c r="G741" s="214" t="str">
        <f t="shared" si="151"/>
        <v/>
      </c>
      <c r="H741" s="214" t="str">
        <f t="shared" si="152"/>
        <v/>
      </c>
      <c r="I741" s="13"/>
      <c r="J741" s="11" t="str">
        <f t="shared" si="153"/>
        <v/>
      </c>
      <c r="K741" s="11" t="str">
        <f t="shared" si="154"/>
        <v/>
      </c>
      <c r="L741" s="2" t="str">
        <f t="shared" si="155"/>
        <v/>
      </c>
      <c r="M741" s="2" t="str">
        <f t="shared" si="146"/>
        <v/>
      </c>
      <c r="N741" s="92"/>
      <c r="O741" s="2" t="str">
        <f t="shared" si="147"/>
        <v/>
      </c>
      <c r="P741" s="31">
        <f t="shared" si="148"/>
        <v>725</v>
      </c>
      <c r="Q741" s="31" t="str">
        <f t="shared" si="149"/>
        <v/>
      </c>
      <c r="R741" s="180"/>
      <c r="S741" s="181"/>
      <c r="T741" s="182"/>
      <c r="U741" s="183"/>
      <c r="V741" s="185"/>
    </row>
    <row r="742" spans="1:22" x14ac:dyDescent="0.2">
      <c r="A742" s="19" t="str">
        <f t="shared" si="143"/>
        <v/>
      </c>
      <c r="B742" s="20" t="str">
        <f t="shared" si="144"/>
        <v/>
      </c>
      <c r="C742" s="23" t="str">
        <f t="shared" si="145"/>
        <v/>
      </c>
      <c r="D742" s="22"/>
      <c r="E742" s="24"/>
      <c r="F742" s="214" t="str">
        <f t="shared" si="150"/>
        <v/>
      </c>
      <c r="G742" s="214" t="str">
        <f t="shared" si="151"/>
        <v/>
      </c>
      <c r="H742" s="214" t="str">
        <f t="shared" si="152"/>
        <v/>
      </c>
      <c r="I742" s="13"/>
      <c r="J742" s="11" t="str">
        <f t="shared" si="153"/>
        <v/>
      </c>
      <c r="K742" s="11" t="str">
        <f t="shared" si="154"/>
        <v/>
      </c>
      <c r="L742" s="2" t="str">
        <f t="shared" si="155"/>
        <v/>
      </c>
      <c r="M742" s="2" t="str">
        <f t="shared" si="146"/>
        <v/>
      </c>
      <c r="N742" s="92"/>
      <c r="O742" s="2" t="str">
        <f t="shared" si="147"/>
        <v/>
      </c>
      <c r="P742" s="31">
        <f t="shared" si="148"/>
        <v>726</v>
      </c>
      <c r="Q742" s="31" t="str">
        <f t="shared" si="149"/>
        <v/>
      </c>
      <c r="R742" s="180"/>
      <c r="S742" s="181"/>
      <c r="T742" s="182"/>
      <c r="U742" s="183"/>
      <c r="V742" s="185"/>
    </row>
    <row r="743" spans="1:22" x14ac:dyDescent="0.2">
      <c r="A743" s="19" t="str">
        <f t="shared" si="143"/>
        <v/>
      </c>
      <c r="B743" s="20" t="str">
        <f t="shared" si="144"/>
        <v/>
      </c>
      <c r="C743" s="23" t="str">
        <f t="shared" si="145"/>
        <v/>
      </c>
      <c r="D743" s="22"/>
      <c r="E743" s="24"/>
      <c r="F743" s="214" t="str">
        <f t="shared" si="150"/>
        <v/>
      </c>
      <c r="G743" s="214" t="str">
        <f t="shared" si="151"/>
        <v/>
      </c>
      <c r="H743" s="214" t="str">
        <f t="shared" si="152"/>
        <v/>
      </c>
      <c r="I743" s="13"/>
      <c r="J743" s="11" t="str">
        <f t="shared" si="153"/>
        <v/>
      </c>
      <c r="K743" s="11" t="str">
        <f t="shared" si="154"/>
        <v/>
      </c>
      <c r="L743" s="2" t="str">
        <f t="shared" si="155"/>
        <v/>
      </c>
      <c r="M743" s="2" t="str">
        <f t="shared" si="146"/>
        <v/>
      </c>
      <c r="N743" s="92"/>
      <c r="O743" s="2" t="str">
        <f t="shared" si="147"/>
        <v/>
      </c>
      <c r="P743" s="31">
        <f t="shared" si="148"/>
        <v>727</v>
      </c>
      <c r="Q743" s="31" t="str">
        <f t="shared" si="149"/>
        <v/>
      </c>
      <c r="R743" s="180"/>
      <c r="S743" s="181"/>
      <c r="T743" s="182"/>
      <c r="U743" s="183"/>
      <c r="V743" s="185"/>
    </row>
    <row r="744" spans="1:22" x14ac:dyDescent="0.2">
      <c r="A744" s="19" t="str">
        <f t="shared" si="143"/>
        <v/>
      </c>
      <c r="B744" s="20" t="str">
        <f t="shared" si="144"/>
        <v/>
      </c>
      <c r="C744" s="23" t="str">
        <f t="shared" si="145"/>
        <v/>
      </c>
      <c r="D744" s="22"/>
      <c r="E744" s="24"/>
      <c r="F744" s="214" t="str">
        <f t="shared" si="150"/>
        <v/>
      </c>
      <c r="G744" s="214" t="str">
        <f t="shared" si="151"/>
        <v/>
      </c>
      <c r="H744" s="214" t="str">
        <f t="shared" si="152"/>
        <v/>
      </c>
      <c r="I744" s="13"/>
      <c r="J744" s="11" t="str">
        <f t="shared" si="153"/>
        <v/>
      </c>
      <c r="K744" s="11" t="str">
        <f t="shared" si="154"/>
        <v/>
      </c>
      <c r="L744" s="2" t="str">
        <f t="shared" si="155"/>
        <v/>
      </c>
      <c r="M744" s="2" t="str">
        <f t="shared" si="146"/>
        <v/>
      </c>
      <c r="N744" s="92"/>
      <c r="O744" s="2" t="str">
        <f t="shared" si="147"/>
        <v/>
      </c>
      <c r="P744" s="31">
        <f t="shared" si="148"/>
        <v>728</v>
      </c>
      <c r="Q744" s="31" t="str">
        <f t="shared" si="149"/>
        <v/>
      </c>
      <c r="R744" s="180"/>
      <c r="S744" s="181"/>
      <c r="T744" s="182"/>
      <c r="U744" s="183"/>
      <c r="V744" s="185"/>
    </row>
    <row r="745" spans="1:22" x14ac:dyDescent="0.2">
      <c r="A745" s="19" t="str">
        <f t="shared" si="143"/>
        <v/>
      </c>
      <c r="B745" s="20" t="str">
        <f t="shared" si="144"/>
        <v/>
      </c>
      <c r="C745" s="23" t="str">
        <f t="shared" si="145"/>
        <v/>
      </c>
      <c r="D745" s="22"/>
      <c r="E745" s="24"/>
      <c r="F745" s="214" t="str">
        <f t="shared" si="150"/>
        <v/>
      </c>
      <c r="G745" s="214" t="str">
        <f t="shared" si="151"/>
        <v/>
      </c>
      <c r="H745" s="214" t="str">
        <f t="shared" si="152"/>
        <v/>
      </c>
      <c r="I745" s="13"/>
      <c r="J745" s="11" t="str">
        <f t="shared" si="153"/>
        <v/>
      </c>
      <c r="K745" s="11" t="str">
        <f t="shared" si="154"/>
        <v/>
      </c>
      <c r="L745" s="2" t="str">
        <f t="shared" si="155"/>
        <v/>
      </c>
      <c r="M745" s="2" t="str">
        <f t="shared" si="146"/>
        <v/>
      </c>
      <c r="N745" s="92"/>
      <c r="O745" s="2" t="str">
        <f t="shared" si="147"/>
        <v/>
      </c>
      <c r="P745" s="31">
        <f t="shared" si="148"/>
        <v>729</v>
      </c>
      <c r="Q745" s="31" t="str">
        <f t="shared" si="149"/>
        <v/>
      </c>
      <c r="R745" s="180"/>
      <c r="S745" s="181"/>
      <c r="T745" s="182"/>
      <c r="U745" s="183"/>
      <c r="V745" s="185"/>
    </row>
    <row r="746" spans="1:22" x14ac:dyDescent="0.2">
      <c r="A746" s="19" t="str">
        <f t="shared" si="143"/>
        <v/>
      </c>
      <c r="B746" s="20" t="str">
        <f t="shared" si="144"/>
        <v/>
      </c>
      <c r="C746" s="23" t="str">
        <f t="shared" si="145"/>
        <v/>
      </c>
      <c r="D746" s="22"/>
      <c r="E746" s="24"/>
      <c r="F746" s="214" t="str">
        <f t="shared" si="150"/>
        <v/>
      </c>
      <c r="G746" s="214" t="str">
        <f t="shared" si="151"/>
        <v/>
      </c>
      <c r="H746" s="214" t="str">
        <f t="shared" si="152"/>
        <v/>
      </c>
      <c r="I746" s="13"/>
      <c r="J746" s="11" t="str">
        <f t="shared" si="153"/>
        <v/>
      </c>
      <c r="K746" s="11" t="str">
        <f t="shared" si="154"/>
        <v/>
      </c>
      <c r="L746" s="2" t="str">
        <f t="shared" si="155"/>
        <v/>
      </c>
      <c r="M746" s="2" t="str">
        <f t="shared" si="146"/>
        <v/>
      </c>
      <c r="N746" s="92"/>
      <c r="O746" s="2" t="str">
        <f t="shared" si="147"/>
        <v/>
      </c>
      <c r="P746" s="31">
        <f t="shared" si="148"/>
        <v>730</v>
      </c>
      <c r="Q746" s="31" t="str">
        <f t="shared" si="149"/>
        <v/>
      </c>
      <c r="R746" s="180"/>
      <c r="S746" s="181"/>
      <c r="T746" s="182"/>
      <c r="U746" s="183"/>
      <c r="V746" s="185"/>
    </row>
    <row r="747" spans="1:22" x14ac:dyDescent="0.2">
      <c r="A747" s="19" t="str">
        <f t="shared" si="143"/>
        <v/>
      </c>
      <c r="B747" s="20" t="str">
        <f t="shared" si="144"/>
        <v/>
      </c>
      <c r="C747" s="23" t="str">
        <f t="shared" si="145"/>
        <v/>
      </c>
      <c r="D747" s="22"/>
      <c r="E747" s="24"/>
      <c r="F747" s="214" t="str">
        <f t="shared" si="150"/>
        <v/>
      </c>
      <c r="G747" s="214" t="str">
        <f t="shared" si="151"/>
        <v/>
      </c>
      <c r="H747" s="214" t="str">
        <f t="shared" si="152"/>
        <v/>
      </c>
      <c r="I747" s="13"/>
      <c r="J747" s="11" t="str">
        <f t="shared" si="153"/>
        <v/>
      </c>
      <c r="K747" s="11" t="str">
        <f t="shared" si="154"/>
        <v/>
      </c>
      <c r="L747" s="2" t="str">
        <f t="shared" si="155"/>
        <v/>
      </c>
      <c r="M747" s="2" t="str">
        <f t="shared" si="146"/>
        <v/>
      </c>
      <c r="N747" s="92"/>
      <c r="O747" s="2" t="str">
        <f t="shared" si="147"/>
        <v/>
      </c>
      <c r="P747" s="31">
        <f t="shared" si="148"/>
        <v>731</v>
      </c>
      <c r="Q747" s="31" t="str">
        <f t="shared" si="149"/>
        <v/>
      </c>
      <c r="R747" s="180"/>
      <c r="S747" s="181"/>
      <c r="T747" s="182"/>
      <c r="U747" s="183"/>
      <c r="V747" s="185"/>
    </row>
    <row r="748" spans="1:22" x14ac:dyDescent="0.2">
      <c r="A748" s="19" t="str">
        <f t="shared" si="143"/>
        <v/>
      </c>
      <c r="B748" s="20" t="str">
        <f t="shared" si="144"/>
        <v/>
      </c>
      <c r="C748" s="23" t="str">
        <f t="shared" si="145"/>
        <v/>
      </c>
      <c r="D748" s="22"/>
      <c r="E748" s="24"/>
      <c r="F748" s="214" t="str">
        <f t="shared" si="150"/>
        <v/>
      </c>
      <c r="G748" s="214" t="str">
        <f t="shared" si="151"/>
        <v/>
      </c>
      <c r="H748" s="214" t="str">
        <f t="shared" si="152"/>
        <v/>
      </c>
      <c r="I748" s="13"/>
      <c r="J748" s="11" t="str">
        <f t="shared" si="153"/>
        <v/>
      </c>
      <c r="K748" s="11" t="str">
        <f t="shared" si="154"/>
        <v/>
      </c>
      <c r="L748" s="2" t="str">
        <f t="shared" si="155"/>
        <v/>
      </c>
      <c r="M748" s="2" t="str">
        <f t="shared" si="146"/>
        <v/>
      </c>
      <c r="N748" s="92"/>
      <c r="O748" s="2" t="str">
        <f t="shared" si="147"/>
        <v/>
      </c>
      <c r="P748" s="31">
        <f t="shared" si="148"/>
        <v>732</v>
      </c>
      <c r="Q748" s="31" t="str">
        <f t="shared" si="149"/>
        <v/>
      </c>
      <c r="R748" s="180"/>
      <c r="S748" s="181"/>
      <c r="T748" s="182"/>
      <c r="U748" s="183"/>
      <c r="V748" s="185"/>
    </row>
    <row r="749" spans="1:22" x14ac:dyDescent="0.2">
      <c r="A749" s="19" t="str">
        <f t="shared" si="143"/>
        <v/>
      </c>
      <c r="B749" s="20" t="str">
        <f t="shared" si="144"/>
        <v/>
      </c>
      <c r="C749" s="23" t="str">
        <f t="shared" si="145"/>
        <v/>
      </c>
      <c r="D749" s="22"/>
      <c r="E749" s="24"/>
      <c r="F749" s="214" t="str">
        <f t="shared" si="150"/>
        <v/>
      </c>
      <c r="G749" s="214" t="str">
        <f t="shared" si="151"/>
        <v/>
      </c>
      <c r="H749" s="214" t="str">
        <f t="shared" si="152"/>
        <v/>
      </c>
      <c r="I749" s="13"/>
      <c r="J749" s="11" t="str">
        <f t="shared" si="153"/>
        <v/>
      </c>
      <c r="K749" s="11" t="str">
        <f t="shared" si="154"/>
        <v/>
      </c>
      <c r="L749" s="2" t="str">
        <f t="shared" si="155"/>
        <v/>
      </c>
      <c r="M749" s="2" t="str">
        <f t="shared" si="146"/>
        <v/>
      </c>
      <c r="N749" s="92"/>
      <c r="O749" s="2" t="str">
        <f t="shared" si="147"/>
        <v/>
      </c>
      <c r="P749" s="31">
        <f t="shared" si="148"/>
        <v>733</v>
      </c>
      <c r="Q749" s="31" t="str">
        <f t="shared" si="149"/>
        <v/>
      </c>
      <c r="R749" s="180"/>
      <c r="S749" s="181"/>
      <c r="T749" s="182"/>
      <c r="U749" s="183"/>
      <c r="V749" s="185"/>
    </row>
    <row r="750" spans="1:22" x14ac:dyDescent="0.2">
      <c r="A750" s="19" t="str">
        <f t="shared" si="143"/>
        <v/>
      </c>
      <c r="B750" s="20" t="str">
        <f t="shared" si="144"/>
        <v/>
      </c>
      <c r="C750" s="23" t="str">
        <f t="shared" si="145"/>
        <v/>
      </c>
      <c r="D750" s="22"/>
      <c r="E750" s="24"/>
      <c r="F750" s="214" t="str">
        <f t="shared" si="150"/>
        <v/>
      </c>
      <c r="G750" s="214" t="str">
        <f t="shared" si="151"/>
        <v/>
      </c>
      <c r="H750" s="214" t="str">
        <f t="shared" si="152"/>
        <v/>
      </c>
      <c r="I750" s="13"/>
      <c r="J750" s="11" t="str">
        <f t="shared" si="153"/>
        <v/>
      </c>
      <c r="K750" s="11" t="str">
        <f t="shared" si="154"/>
        <v/>
      </c>
      <c r="L750" s="2" t="str">
        <f t="shared" si="155"/>
        <v/>
      </c>
      <c r="M750" s="2" t="str">
        <f t="shared" si="146"/>
        <v/>
      </c>
      <c r="N750" s="92"/>
      <c r="O750" s="2" t="str">
        <f t="shared" si="147"/>
        <v/>
      </c>
      <c r="P750" s="31">
        <f t="shared" si="148"/>
        <v>734</v>
      </c>
      <c r="Q750" s="31" t="str">
        <f t="shared" si="149"/>
        <v/>
      </c>
      <c r="R750" s="180"/>
      <c r="S750" s="181"/>
      <c r="T750" s="182"/>
      <c r="U750" s="183"/>
      <c r="V750" s="185"/>
    </row>
    <row r="751" spans="1:22" x14ac:dyDescent="0.2">
      <c r="A751" s="19" t="str">
        <f t="shared" si="143"/>
        <v/>
      </c>
      <c r="B751" s="20" t="str">
        <f t="shared" si="144"/>
        <v/>
      </c>
      <c r="C751" s="23" t="str">
        <f t="shared" si="145"/>
        <v/>
      </c>
      <c r="D751" s="22"/>
      <c r="E751" s="24"/>
      <c r="F751" s="214" t="str">
        <f t="shared" si="150"/>
        <v/>
      </c>
      <c r="G751" s="214" t="str">
        <f t="shared" si="151"/>
        <v/>
      </c>
      <c r="H751" s="214" t="str">
        <f t="shared" si="152"/>
        <v/>
      </c>
      <c r="I751" s="13"/>
      <c r="J751" s="11" t="str">
        <f t="shared" si="153"/>
        <v/>
      </c>
      <c r="K751" s="11" t="str">
        <f t="shared" si="154"/>
        <v/>
      </c>
      <c r="L751" s="2" t="str">
        <f t="shared" si="155"/>
        <v/>
      </c>
      <c r="M751" s="2" t="str">
        <f t="shared" si="146"/>
        <v/>
      </c>
      <c r="N751" s="92"/>
      <c r="O751" s="2" t="str">
        <f t="shared" si="147"/>
        <v/>
      </c>
      <c r="P751" s="31">
        <f t="shared" si="148"/>
        <v>735</v>
      </c>
      <c r="Q751" s="31" t="str">
        <f t="shared" si="149"/>
        <v/>
      </c>
      <c r="R751" s="180"/>
      <c r="S751" s="181"/>
      <c r="T751" s="182"/>
      <c r="U751" s="183"/>
      <c r="V751" s="185"/>
    </row>
    <row r="752" spans="1:22" x14ac:dyDescent="0.2">
      <c r="A752" s="19" t="str">
        <f t="shared" si="143"/>
        <v/>
      </c>
      <c r="B752" s="20" t="str">
        <f t="shared" si="144"/>
        <v/>
      </c>
      <c r="C752" s="23" t="str">
        <f t="shared" si="145"/>
        <v/>
      </c>
      <c r="D752" s="22"/>
      <c r="E752" s="24"/>
      <c r="F752" s="214" t="str">
        <f t="shared" si="150"/>
        <v/>
      </c>
      <c r="G752" s="214" t="str">
        <f t="shared" si="151"/>
        <v/>
      </c>
      <c r="H752" s="214" t="str">
        <f t="shared" si="152"/>
        <v/>
      </c>
      <c r="I752" s="13"/>
      <c r="J752" s="11" t="str">
        <f t="shared" si="153"/>
        <v/>
      </c>
      <c r="K752" s="11" t="str">
        <f t="shared" si="154"/>
        <v/>
      </c>
      <c r="L752" s="2" t="str">
        <f t="shared" si="155"/>
        <v/>
      </c>
      <c r="M752" s="2" t="str">
        <f t="shared" si="146"/>
        <v/>
      </c>
      <c r="N752" s="92"/>
      <c r="O752" s="2" t="str">
        <f t="shared" si="147"/>
        <v/>
      </c>
      <c r="P752" s="31">
        <f t="shared" si="148"/>
        <v>736</v>
      </c>
      <c r="Q752" s="31" t="str">
        <f t="shared" si="149"/>
        <v/>
      </c>
      <c r="R752" s="180"/>
      <c r="S752" s="181"/>
      <c r="T752" s="182"/>
      <c r="U752" s="183"/>
      <c r="V752" s="185"/>
    </row>
    <row r="753" spans="1:22" x14ac:dyDescent="0.2">
      <c r="A753" s="19" t="str">
        <f t="shared" si="143"/>
        <v/>
      </c>
      <c r="B753" s="20" t="str">
        <f t="shared" si="144"/>
        <v/>
      </c>
      <c r="C753" s="23" t="str">
        <f t="shared" si="145"/>
        <v/>
      </c>
      <c r="D753" s="22"/>
      <c r="E753" s="24"/>
      <c r="F753" s="214" t="str">
        <f t="shared" si="150"/>
        <v/>
      </c>
      <c r="G753" s="214" t="str">
        <f t="shared" si="151"/>
        <v/>
      </c>
      <c r="H753" s="214" t="str">
        <f t="shared" si="152"/>
        <v/>
      </c>
      <c r="I753" s="13"/>
      <c r="J753" s="11" t="str">
        <f t="shared" si="153"/>
        <v/>
      </c>
      <c r="K753" s="11" t="str">
        <f t="shared" si="154"/>
        <v/>
      </c>
      <c r="L753" s="2" t="str">
        <f t="shared" si="155"/>
        <v/>
      </c>
      <c r="M753" s="2" t="str">
        <f t="shared" si="146"/>
        <v/>
      </c>
      <c r="N753" s="92"/>
      <c r="O753" s="2" t="str">
        <f t="shared" si="147"/>
        <v/>
      </c>
      <c r="P753" s="31">
        <f t="shared" si="148"/>
        <v>737</v>
      </c>
      <c r="Q753" s="31" t="str">
        <f t="shared" si="149"/>
        <v/>
      </c>
      <c r="R753" s="180"/>
      <c r="S753" s="181"/>
      <c r="T753" s="182"/>
      <c r="U753" s="183"/>
      <c r="V753" s="185"/>
    </row>
    <row r="754" spans="1:22" x14ac:dyDescent="0.2">
      <c r="A754" s="19" t="str">
        <f t="shared" si="143"/>
        <v/>
      </c>
      <c r="B754" s="20" t="str">
        <f t="shared" si="144"/>
        <v/>
      </c>
      <c r="C754" s="23" t="str">
        <f t="shared" si="145"/>
        <v/>
      </c>
      <c r="D754" s="22"/>
      <c r="E754" s="24"/>
      <c r="F754" s="214" t="str">
        <f t="shared" si="150"/>
        <v/>
      </c>
      <c r="G754" s="214" t="str">
        <f t="shared" si="151"/>
        <v/>
      </c>
      <c r="H754" s="214" t="str">
        <f t="shared" si="152"/>
        <v/>
      </c>
      <c r="I754" s="13"/>
      <c r="J754" s="11" t="str">
        <f t="shared" si="153"/>
        <v/>
      </c>
      <c r="K754" s="11" t="str">
        <f t="shared" si="154"/>
        <v/>
      </c>
      <c r="L754" s="2" t="str">
        <f t="shared" si="155"/>
        <v/>
      </c>
      <c r="M754" s="2" t="str">
        <f t="shared" si="146"/>
        <v/>
      </c>
      <c r="N754" s="92"/>
      <c r="O754" s="2" t="str">
        <f t="shared" si="147"/>
        <v/>
      </c>
      <c r="P754" s="31">
        <f t="shared" si="148"/>
        <v>738</v>
      </c>
      <c r="Q754" s="31" t="str">
        <f t="shared" si="149"/>
        <v/>
      </c>
      <c r="R754" s="180"/>
      <c r="S754" s="181"/>
      <c r="T754" s="182"/>
      <c r="U754" s="183"/>
      <c r="V754" s="185"/>
    </row>
    <row r="755" spans="1:22" x14ac:dyDescent="0.2">
      <c r="A755" s="19" t="str">
        <f t="shared" si="143"/>
        <v/>
      </c>
      <c r="B755" s="20" t="str">
        <f t="shared" si="144"/>
        <v/>
      </c>
      <c r="C755" s="23" t="str">
        <f t="shared" si="145"/>
        <v/>
      </c>
      <c r="D755" s="22"/>
      <c r="E755" s="24"/>
      <c r="F755" s="214" t="str">
        <f t="shared" si="150"/>
        <v/>
      </c>
      <c r="G755" s="214" t="str">
        <f t="shared" si="151"/>
        <v/>
      </c>
      <c r="H755" s="214" t="str">
        <f t="shared" si="152"/>
        <v/>
      </c>
      <c r="I755" s="13"/>
      <c r="J755" s="11" t="str">
        <f t="shared" si="153"/>
        <v/>
      </c>
      <c r="K755" s="11" t="str">
        <f t="shared" si="154"/>
        <v/>
      </c>
      <c r="L755" s="2" t="str">
        <f t="shared" si="155"/>
        <v/>
      </c>
      <c r="M755" s="2" t="str">
        <f t="shared" si="146"/>
        <v/>
      </c>
      <c r="N755" s="92"/>
      <c r="O755" s="2" t="str">
        <f t="shared" si="147"/>
        <v/>
      </c>
      <c r="P755" s="31">
        <f t="shared" si="148"/>
        <v>739</v>
      </c>
      <c r="Q755" s="31" t="str">
        <f t="shared" si="149"/>
        <v/>
      </c>
      <c r="R755" s="180"/>
      <c r="S755" s="181"/>
      <c r="T755" s="182"/>
      <c r="U755" s="183"/>
      <c r="V755" s="185"/>
    </row>
    <row r="756" spans="1:22" x14ac:dyDescent="0.2">
      <c r="A756" s="19" t="str">
        <f t="shared" si="143"/>
        <v/>
      </c>
      <c r="B756" s="20" t="str">
        <f t="shared" si="144"/>
        <v/>
      </c>
      <c r="C756" s="23" t="str">
        <f t="shared" si="145"/>
        <v/>
      </c>
      <c r="D756" s="22"/>
      <c r="E756" s="24"/>
      <c r="F756" s="214" t="str">
        <f t="shared" si="150"/>
        <v/>
      </c>
      <c r="G756" s="214" t="str">
        <f t="shared" si="151"/>
        <v/>
      </c>
      <c r="H756" s="214" t="str">
        <f t="shared" si="152"/>
        <v/>
      </c>
      <c r="I756" s="13"/>
      <c r="J756" s="11" t="str">
        <f t="shared" si="153"/>
        <v/>
      </c>
      <c r="K756" s="11" t="str">
        <f t="shared" si="154"/>
        <v/>
      </c>
      <c r="L756" s="2" t="str">
        <f t="shared" si="155"/>
        <v/>
      </c>
      <c r="M756" s="2" t="str">
        <f t="shared" si="146"/>
        <v/>
      </c>
      <c r="N756" s="92"/>
      <c r="O756" s="2" t="str">
        <f t="shared" si="147"/>
        <v/>
      </c>
      <c r="P756" s="31">
        <f t="shared" si="148"/>
        <v>740</v>
      </c>
      <c r="Q756" s="31" t="str">
        <f t="shared" si="149"/>
        <v/>
      </c>
      <c r="R756" s="180"/>
      <c r="S756" s="181"/>
      <c r="T756" s="182"/>
      <c r="U756" s="183"/>
      <c r="V756" s="185"/>
    </row>
    <row r="757" spans="1:22" x14ac:dyDescent="0.2">
      <c r="A757" s="19" t="str">
        <f t="shared" si="143"/>
        <v/>
      </c>
      <c r="B757" s="20" t="str">
        <f t="shared" si="144"/>
        <v/>
      </c>
      <c r="C757" s="23" t="str">
        <f t="shared" si="145"/>
        <v/>
      </c>
      <c r="D757" s="22"/>
      <c r="E757" s="24"/>
      <c r="F757" s="214" t="str">
        <f t="shared" si="150"/>
        <v/>
      </c>
      <c r="G757" s="214" t="str">
        <f t="shared" si="151"/>
        <v/>
      </c>
      <c r="H757" s="214" t="str">
        <f t="shared" si="152"/>
        <v/>
      </c>
      <c r="I757" s="13"/>
      <c r="J757" s="11" t="str">
        <f t="shared" si="153"/>
        <v/>
      </c>
      <c r="K757" s="11" t="str">
        <f t="shared" si="154"/>
        <v/>
      </c>
      <c r="L757" s="2" t="str">
        <f t="shared" si="155"/>
        <v/>
      </c>
      <c r="M757" s="2" t="str">
        <f t="shared" si="146"/>
        <v/>
      </c>
      <c r="N757" s="92"/>
      <c r="O757" s="2" t="str">
        <f t="shared" si="147"/>
        <v/>
      </c>
      <c r="P757" s="31">
        <f t="shared" si="148"/>
        <v>741</v>
      </c>
      <c r="Q757" s="31" t="str">
        <f t="shared" si="149"/>
        <v/>
      </c>
      <c r="R757" s="180"/>
      <c r="S757" s="181"/>
      <c r="T757" s="182"/>
      <c r="U757" s="183"/>
      <c r="V757" s="185"/>
    </row>
    <row r="758" spans="1:22" x14ac:dyDescent="0.2">
      <c r="A758" s="19" t="str">
        <f t="shared" si="143"/>
        <v/>
      </c>
      <c r="B758" s="20" t="str">
        <f t="shared" si="144"/>
        <v/>
      </c>
      <c r="C758" s="23" t="str">
        <f t="shared" si="145"/>
        <v/>
      </c>
      <c r="D758" s="22"/>
      <c r="E758" s="24"/>
      <c r="F758" s="214" t="str">
        <f t="shared" si="150"/>
        <v/>
      </c>
      <c r="G758" s="214" t="str">
        <f t="shared" si="151"/>
        <v/>
      </c>
      <c r="H758" s="214" t="str">
        <f t="shared" si="152"/>
        <v/>
      </c>
      <c r="I758" s="13"/>
      <c r="J758" s="11" t="str">
        <f t="shared" si="153"/>
        <v/>
      </c>
      <c r="K758" s="11" t="str">
        <f t="shared" si="154"/>
        <v/>
      </c>
      <c r="L758" s="2" t="str">
        <f t="shared" si="155"/>
        <v/>
      </c>
      <c r="M758" s="2" t="str">
        <f t="shared" si="146"/>
        <v/>
      </c>
      <c r="N758" s="92"/>
      <c r="O758" s="2" t="str">
        <f t="shared" si="147"/>
        <v/>
      </c>
      <c r="P758" s="31">
        <f t="shared" si="148"/>
        <v>742</v>
      </c>
      <c r="Q758" s="31" t="str">
        <f t="shared" si="149"/>
        <v/>
      </c>
      <c r="R758" s="180"/>
      <c r="S758" s="181"/>
      <c r="T758" s="182"/>
      <c r="U758" s="183"/>
      <c r="V758" s="185"/>
    </row>
    <row r="759" spans="1:22" x14ac:dyDescent="0.2">
      <c r="A759" s="19" t="str">
        <f t="shared" si="143"/>
        <v/>
      </c>
      <c r="B759" s="20" t="str">
        <f t="shared" si="144"/>
        <v/>
      </c>
      <c r="C759" s="23" t="str">
        <f t="shared" si="145"/>
        <v/>
      </c>
      <c r="D759" s="22"/>
      <c r="E759" s="24"/>
      <c r="F759" s="214" t="str">
        <f t="shared" si="150"/>
        <v/>
      </c>
      <c r="G759" s="214" t="str">
        <f t="shared" si="151"/>
        <v/>
      </c>
      <c r="H759" s="214" t="str">
        <f t="shared" si="152"/>
        <v/>
      </c>
      <c r="I759" s="13"/>
      <c r="J759" s="11" t="str">
        <f t="shared" si="153"/>
        <v/>
      </c>
      <c r="K759" s="11" t="str">
        <f t="shared" si="154"/>
        <v/>
      </c>
      <c r="L759" s="2" t="str">
        <f t="shared" si="155"/>
        <v/>
      </c>
      <c r="M759" s="2" t="str">
        <f t="shared" si="146"/>
        <v/>
      </c>
      <c r="N759" s="92"/>
      <c r="O759" s="2" t="str">
        <f t="shared" si="147"/>
        <v/>
      </c>
      <c r="P759" s="31">
        <f t="shared" si="148"/>
        <v>743</v>
      </c>
      <c r="Q759" s="31" t="str">
        <f t="shared" si="149"/>
        <v/>
      </c>
      <c r="R759" s="180"/>
      <c r="S759" s="181"/>
      <c r="T759" s="182"/>
      <c r="U759" s="183"/>
      <c r="V759" s="185"/>
    </row>
    <row r="760" spans="1:22" x14ac:dyDescent="0.2">
      <c r="A760" s="19" t="str">
        <f t="shared" si="143"/>
        <v/>
      </c>
      <c r="B760" s="20" t="str">
        <f t="shared" si="144"/>
        <v/>
      </c>
      <c r="C760" s="23" t="str">
        <f t="shared" si="145"/>
        <v/>
      </c>
      <c r="D760" s="22"/>
      <c r="E760" s="24"/>
      <c r="F760" s="214" t="str">
        <f t="shared" si="150"/>
        <v/>
      </c>
      <c r="G760" s="214" t="str">
        <f t="shared" si="151"/>
        <v/>
      </c>
      <c r="H760" s="214" t="str">
        <f t="shared" si="152"/>
        <v/>
      </c>
      <c r="I760" s="13"/>
      <c r="J760" s="11" t="str">
        <f t="shared" si="153"/>
        <v/>
      </c>
      <c r="K760" s="11" t="str">
        <f t="shared" si="154"/>
        <v/>
      </c>
      <c r="L760" s="2" t="str">
        <f t="shared" si="155"/>
        <v/>
      </c>
      <c r="M760" s="2" t="str">
        <f t="shared" si="146"/>
        <v/>
      </c>
      <c r="N760" s="92"/>
      <c r="O760" s="2" t="str">
        <f t="shared" si="147"/>
        <v/>
      </c>
      <c r="P760" s="31">
        <f t="shared" si="148"/>
        <v>744</v>
      </c>
      <c r="Q760" s="31" t="str">
        <f t="shared" si="149"/>
        <v/>
      </c>
      <c r="R760" s="180"/>
      <c r="S760" s="181"/>
      <c r="T760" s="182"/>
      <c r="U760" s="183"/>
      <c r="V760" s="185"/>
    </row>
    <row r="761" spans="1:22" x14ac:dyDescent="0.2">
      <c r="A761" s="19" t="str">
        <f t="shared" si="143"/>
        <v/>
      </c>
      <c r="B761" s="20" t="str">
        <f t="shared" si="144"/>
        <v/>
      </c>
      <c r="C761" s="23" t="str">
        <f t="shared" si="145"/>
        <v/>
      </c>
      <c r="D761" s="22"/>
      <c r="E761" s="24"/>
      <c r="F761" s="214" t="str">
        <f t="shared" si="150"/>
        <v/>
      </c>
      <c r="G761" s="214" t="str">
        <f t="shared" si="151"/>
        <v/>
      </c>
      <c r="H761" s="214" t="str">
        <f t="shared" si="152"/>
        <v/>
      </c>
      <c r="I761" s="13"/>
      <c r="J761" s="11" t="str">
        <f t="shared" si="153"/>
        <v/>
      </c>
      <c r="K761" s="11" t="str">
        <f t="shared" si="154"/>
        <v/>
      </c>
      <c r="L761" s="2" t="str">
        <f t="shared" si="155"/>
        <v/>
      </c>
      <c r="M761" s="2" t="str">
        <f t="shared" si="146"/>
        <v/>
      </c>
      <c r="N761" s="92"/>
      <c r="O761" s="2" t="str">
        <f t="shared" si="147"/>
        <v/>
      </c>
      <c r="P761" s="31">
        <f t="shared" si="148"/>
        <v>745</v>
      </c>
      <c r="Q761" s="31" t="str">
        <f t="shared" si="149"/>
        <v/>
      </c>
      <c r="R761" s="180"/>
      <c r="S761" s="181"/>
      <c r="T761" s="182"/>
      <c r="U761" s="183"/>
      <c r="V761" s="185"/>
    </row>
    <row r="762" spans="1:22" x14ac:dyDescent="0.2">
      <c r="A762" s="19" t="str">
        <f t="shared" si="143"/>
        <v/>
      </c>
      <c r="B762" s="20" t="str">
        <f t="shared" si="144"/>
        <v/>
      </c>
      <c r="C762" s="23" t="str">
        <f t="shared" si="145"/>
        <v/>
      </c>
      <c r="D762" s="22"/>
      <c r="E762" s="24"/>
      <c r="F762" s="214" t="str">
        <f t="shared" si="150"/>
        <v/>
      </c>
      <c r="G762" s="214" t="str">
        <f t="shared" si="151"/>
        <v/>
      </c>
      <c r="H762" s="214" t="str">
        <f t="shared" si="152"/>
        <v/>
      </c>
      <c r="I762" s="13"/>
      <c r="J762" s="11" t="str">
        <f t="shared" si="153"/>
        <v/>
      </c>
      <c r="K762" s="11" t="str">
        <f t="shared" si="154"/>
        <v/>
      </c>
      <c r="L762" s="2" t="str">
        <f t="shared" si="155"/>
        <v/>
      </c>
      <c r="M762" s="2" t="str">
        <f t="shared" si="146"/>
        <v/>
      </c>
      <c r="N762" s="92"/>
      <c r="O762" s="2" t="str">
        <f t="shared" si="147"/>
        <v/>
      </c>
      <c r="P762" s="31">
        <f t="shared" si="148"/>
        <v>746</v>
      </c>
      <c r="Q762" s="31" t="str">
        <f t="shared" si="149"/>
        <v/>
      </c>
      <c r="R762" s="180"/>
      <c r="S762" s="181"/>
      <c r="T762" s="182"/>
      <c r="U762" s="183"/>
      <c r="V762" s="185"/>
    </row>
    <row r="763" spans="1:22" x14ac:dyDescent="0.2">
      <c r="A763" s="19" t="str">
        <f t="shared" si="143"/>
        <v/>
      </c>
      <c r="B763" s="20" t="str">
        <f t="shared" si="144"/>
        <v/>
      </c>
      <c r="C763" s="23" t="str">
        <f t="shared" si="145"/>
        <v/>
      </c>
      <c r="D763" s="22"/>
      <c r="E763" s="24"/>
      <c r="F763" s="214" t="str">
        <f t="shared" si="150"/>
        <v/>
      </c>
      <c r="G763" s="214" t="str">
        <f t="shared" si="151"/>
        <v/>
      </c>
      <c r="H763" s="214" t="str">
        <f t="shared" si="152"/>
        <v/>
      </c>
      <c r="I763" s="13"/>
      <c r="J763" s="11" t="str">
        <f t="shared" si="153"/>
        <v/>
      </c>
      <c r="K763" s="11" t="str">
        <f t="shared" si="154"/>
        <v/>
      </c>
      <c r="L763" s="2" t="str">
        <f t="shared" si="155"/>
        <v/>
      </c>
      <c r="M763" s="2" t="str">
        <f t="shared" si="146"/>
        <v/>
      </c>
      <c r="N763" s="92"/>
      <c r="O763" s="2" t="str">
        <f t="shared" si="147"/>
        <v/>
      </c>
      <c r="P763" s="31">
        <f t="shared" si="148"/>
        <v>747</v>
      </c>
      <c r="Q763" s="31" t="str">
        <f t="shared" si="149"/>
        <v/>
      </c>
      <c r="R763" s="180"/>
      <c r="S763" s="181"/>
      <c r="T763" s="182"/>
      <c r="U763" s="183"/>
      <c r="V763" s="185"/>
    </row>
    <row r="764" spans="1:22" x14ac:dyDescent="0.2">
      <c r="A764" s="19" t="str">
        <f t="shared" si="143"/>
        <v/>
      </c>
      <c r="B764" s="20" t="str">
        <f t="shared" si="144"/>
        <v/>
      </c>
      <c r="C764" s="23" t="str">
        <f t="shared" si="145"/>
        <v/>
      </c>
      <c r="D764" s="22"/>
      <c r="E764" s="24"/>
      <c r="F764" s="214" t="str">
        <f t="shared" si="150"/>
        <v/>
      </c>
      <c r="G764" s="214" t="str">
        <f t="shared" si="151"/>
        <v/>
      </c>
      <c r="H764" s="214" t="str">
        <f t="shared" si="152"/>
        <v/>
      </c>
      <c r="I764" s="13"/>
      <c r="J764" s="11" t="str">
        <f t="shared" si="153"/>
        <v/>
      </c>
      <c r="K764" s="11" t="str">
        <f t="shared" si="154"/>
        <v/>
      </c>
      <c r="L764" s="2" t="str">
        <f t="shared" si="155"/>
        <v/>
      </c>
      <c r="M764" s="2" t="str">
        <f t="shared" si="146"/>
        <v/>
      </c>
      <c r="N764" s="92"/>
      <c r="O764" s="2" t="str">
        <f t="shared" si="147"/>
        <v/>
      </c>
      <c r="P764" s="31">
        <f t="shared" si="148"/>
        <v>748</v>
      </c>
      <c r="Q764" s="31" t="str">
        <f t="shared" si="149"/>
        <v/>
      </c>
      <c r="R764" s="180"/>
      <c r="S764" s="181"/>
      <c r="T764" s="182"/>
      <c r="U764" s="183"/>
      <c r="V764" s="185"/>
    </row>
    <row r="765" spans="1:22" x14ac:dyDescent="0.2">
      <c r="A765" s="19" t="str">
        <f t="shared" si="143"/>
        <v/>
      </c>
      <c r="B765" s="20" t="str">
        <f t="shared" si="144"/>
        <v/>
      </c>
      <c r="C765" s="23" t="str">
        <f t="shared" si="145"/>
        <v/>
      </c>
      <c r="D765" s="22"/>
      <c r="E765" s="24"/>
      <c r="F765" s="214" t="str">
        <f t="shared" si="150"/>
        <v/>
      </c>
      <c r="G765" s="214" t="str">
        <f t="shared" si="151"/>
        <v/>
      </c>
      <c r="H765" s="214" t="str">
        <f t="shared" si="152"/>
        <v/>
      </c>
      <c r="I765" s="13"/>
      <c r="J765" s="11" t="str">
        <f t="shared" si="153"/>
        <v/>
      </c>
      <c r="K765" s="11" t="str">
        <f t="shared" si="154"/>
        <v/>
      </c>
      <c r="L765" s="2" t="str">
        <f t="shared" si="155"/>
        <v/>
      </c>
      <c r="M765" s="2" t="str">
        <f t="shared" si="146"/>
        <v/>
      </c>
      <c r="N765" s="92"/>
      <c r="O765" s="2" t="str">
        <f t="shared" si="147"/>
        <v/>
      </c>
      <c r="P765" s="31">
        <f t="shared" si="148"/>
        <v>749</v>
      </c>
      <c r="Q765" s="31" t="str">
        <f t="shared" si="149"/>
        <v/>
      </c>
      <c r="R765" s="180"/>
      <c r="S765" s="181"/>
      <c r="T765" s="182"/>
      <c r="U765" s="183"/>
      <c r="V765" s="185"/>
    </row>
    <row r="766" spans="1:22" x14ac:dyDescent="0.2">
      <c r="A766" s="19" t="str">
        <f t="shared" si="143"/>
        <v/>
      </c>
      <c r="B766" s="20" t="str">
        <f t="shared" si="144"/>
        <v/>
      </c>
      <c r="C766" s="23" t="str">
        <f t="shared" si="145"/>
        <v/>
      </c>
      <c r="D766" s="22"/>
      <c r="E766" s="24"/>
      <c r="F766" s="214" t="str">
        <f t="shared" si="150"/>
        <v/>
      </c>
      <c r="G766" s="214" t="str">
        <f t="shared" si="151"/>
        <v/>
      </c>
      <c r="H766" s="214" t="str">
        <f t="shared" si="152"/>
        <v/>
      </c>
      <c r="I766" s="13"/>
      <c r="J766" s="11" t="str">
        <f t="shared" si="153"/>
        <v/>
      </c>
      <c r="K766" s="11" t="str">
        <f t="shared" si="154"/>
        <v/>
      </c>
      <c r="L766" s="2" t="str">
        <f t="shared" si="155"/>
        <v/>
      </c>
      <c r="M766" s="2" t="str">
        <f t="shared" si="146"/>
        <v/>
      </c>
      <c r="N766" s="92"/>
      <c r="O766" s="2" t="str">
        <f t="shared" si="147"/>
        <v/>
      </c>
      <c r="P766" s="31">
        <f t="shared" si="148"/>
        <v>750</v>
      </c>
      <c r="Q766" s="31" t="str">
        <f t="shared" si="149"/>
        <v/>
      </c>
      <c r="R766" s="180"/>
      <c r="S766" s="181"/>
      <c r="T766" s="182"/>
      <c r="U766" s="183"/>
      <c r="V766" s="185"/>
    </row>
    <row r="767" spans="1:22" x14ac:dyDescent="0.2">
      <c r="A767" s="19" t="str">
        <f t="shared" si="143"/>
        <v/>
      </c>
      <c r="B767" s="20" t="str">
        <f t="shared" si="144"/>
        <v/>
      </c>
      <c r="C767" s="23" t="str">
        <f t="shared" si="145"/>
        <v/>
      </c>
      <c r="D767" s="22"/>
      <c r="E767" s="24"/>
      <c r="F767" s="214" t="str">
        <f t="shared" si="150"/>
        <v/>
      </c>
      <c r="G767" s="214" t="str">
        <f t="shared" si="151"/>
        <v/>
      </c>
      <c r="H767" s="214" t="str">
        <f t="shared" si="152"/>
        <v/>
      </c>
      <c r="I767" s="13"/>
      <c r="J767" s="11" t="str">
        <f t="shared" si="153"/>
        <v/>
      </c>
      <c r="K767" s="11" t="str">
        <f t="shared" si="154"/>
        <v/>
      </c>
      <c r="L767" s="2" t="str">
        <f t="shared" si="155"/>
        <v/>
      </c>
      <c r="M767" s="2" t="str">
        <f t="shared" si="146"/>
        <v/>
      </c>
      <c r="N767" s="92"/>
      <c r="O767" s="2" t="str">
        <f t="shared" si="147"/>
        <v/>
      </c>
      <c r="P767" s="31">
        <f t="shared" si="148"/>
        <v>751</v>
      </c>
      <c r="Q767" s="31" t="str">
        <f t="shared" si="149"/>
        <v/>
      </c>
      <c r="R767" s="180"/>
      <c r="S767" s="181"/>
      <c r="T767" s="182"/>
      <c r="U767" s="183"/>
      <c r="V767" s="185"/>
    </row>
    <row r="768" spans="1:22" x14ac:dyDescent="0.2">
      <c r="A768" s="19" t="str">
        <f t="shared" si="143"/>
        <v/>
      </c>
      <c r="B768" s="20" t="str">
        <f t="shared" si="144"/>
        <v/>
      </c>
      <c r="C768" s="23" t="str">
        <f t="shared" si="145"/>
        <v/>
      </c>
      <c r="D768" s="22"/>
      <c r="E768" s="24"/>
      <c r="F768" s="214" t="str">
        <f t="shared" si="150"/>
        <v/>
      </c>
      <c r="G768" s="214" t="str">
        <f t="shared" si="151"/>
        <v/>
      </c>
      <c r="H768" s="214" t="str">
        <f t="shared" si="152"/>
        <v/>
      </c>
      <c r="I768" s="13"/>
      <c r="J768" s="11" t="str">
        <f t="shared" si="153"/>
        <v/>
      </c>
      <c r="K768" s="11" t="str">
        <f t="shared" si="154"/>
        <v/>
      </c>
      <c r="L768" s="2" t="str">
        <f t="shared" si="155"/>
        <v/>
      </c>
      <c r="M768" s="2" t="str">
        <f t="shared" si="146"/>
        <v/>
      </c>
      <c r="N768" s="92"/>
      <c r="O768" s="2" t="str">
        <f t="shared" si="147"/>
        <v/>
      </c>
      <c r="P768" s="31">
        <f t="shared" si="148"/>
        <v>752</v>
      </c>
      <c r="Q768" s="31" t="str">
        <f t="shared" si="149"/>
        <v/>
      </c>
      <c r="R768" s="180"/>
      <c r="S768" s="181"/>
      <c r="T768" s="182"/>
      <c r="U768" s="183"/>
      <c r="V768" s="185"/>
    </row>
    <row r="769" spans="1:22" x14ac:dyDescent="0.2">
      <c r="A769" s="19" t="str">
        <f t="shared" si="143"/>
        <v/>
      </c>
      <c r="B769" s="20" t="str">
        <f t="shared" si="144"/>
        <v/>
      </c>
      <c r="C769" s="23" t="str">
        <f t="shared" si="145"/>
        <v/>
      </c>
      <c r="D769" s="22"/>
      <c r="E769" s="24"/>
      <c r="F769" s="214" t="str">
        <f t="shared" si="150"/>
        <v/>
      </c>
      <c r="G769" s="214" t="str">
        <f t="shared" si="151"/>
        <v/>
      </c>
      <c r="H769" s="214" t="str">
        <f t="shared" si="152"/>
        <v/>
      </c>
      <c r="I769" s="13"/>
      <c r="J769" s="11" t="str">
        <f t="shared" si="153"/>
        <v/>
      </c>
      <c r="K769" s="11" t="str">
        <f t="shared" si="154"/>
        <v/>
      </c>
      <c r="L769" s="2" t="str">
        <f t="shared" si="155"/>
        <v/>
      </c>
      <c r="M769" s="2" t="str">
        <f t="shared" si="146"/>
        <v/>
      </c>
      <c r="N769" s="92"/>
      <c r="O769" s="2" t="str">
        <f t="shared" si="147"/>
        <v/>
      </c>
      <c r="P769" s="31">
        <f t="shared" si="148"/>
        <v>753</v>
      </c>
      <c r="Q769" s="31" t="str">
        <f t="shared" si="149"/>
        <v/>
      </c>
      <c r="R769" s="180"/>
      <c r="S769" s="181"/>
      <c r="T769" s="182"/>
      <c r="U769" s="183"/>
      <c r="V769" s="185"/>
    </row>
    <row r="770" spans="1:22" x14ac:dyDescent="0.2">
      <c r="A770" s="19" t="str">
        <f t="shared" si="143"/>
        <v/>
      </c>
      <c r="B770" s="20" t="str">
        <f t="shared" si="144"/>
        <v/>
      </c>
      <c r="C770" s="23" t="str">
        <f t="shared" si="145"/>
        <v/>
      </c>
      <c r="D770" s="22"/>
      <c r="E770" s="24"/>
      <c r="F770" s="214" t="str">
        <f t="shared" si="150"/>
        <v/>
      </c>
      <c r="G770" s="214" t="str">
        <f t="shared" si="151"/>
        <v/>
      </c>
      <c r="H770" s="214" t="str">
        <f t="shared" si="152"/>
        <v/>
      </c>
      <c r="I770" s="13"/>
      <c r="J770" s="11" t="str">
        <f t="shared" si="153"/>
        <v/>
      </c>
      <c r="K770" s="11" t="str">
        <f t="shared" si="154"/>
        <v/>
      </c>
      <c r="L770" s="2" t="str">
        <f t="shared" si="155"/>
        <v/>
      </c>
      <c r="M770" s="2" t="str">
        <f t="shared" si="146"/>
        <v/>
      </c>
      <c r="N770" s="92"/>
      <c r="O770" s="2" t="str">
        <f t="shared" si="147"/>
        <v/>
      </c>
      <c r="P770" s="31">
        <f t="shared" si="148"/>
        <v>754</v>
      </c>
      <c r="Q770" s="31" t="str">
        <f t="shared" si="149"/>
        <v/>
      </c>
      <c r="R770" s="180"/>
      <c r="S770" s="181"/>
      <c r="T770" s="182"/>
      <c r="U770" s="183"/>
      <c r="V770" s="185"/>
    </row>
    <row r="771" spans="1:22" x14ac:dyDescent="0.2">
      <c r="A771" s="19" t="str">
        <f t="shared" si="143"/>
        <v/>
      </c>
      <c r="B771" s="20" t="str">
        <f t="shared" si="144"/>
        <v/>
      </c>
      <c r="C771" s="23" t="str">
        <f t="shared" si="145"/>
        <v/>
      </c>
      <c r="D771" s="22"/>
      <c r="E771" s="24"/>
      <c r="F771" s="214" t="str">
        <f t="shared" si="150"/>
        <v/>
      </c>
      <c r="G771" s="214" t="str">
        <f t="shared" si="151"/>
        <v/>
      </c>
      <c r="H771" s="214" t="str">
        <f t="shared" si="152"/>
        <v/>
      </c>
      <c r="I771" s="13"/>
      <c r="J771" s="11" t="str">
        <f t="shared" si="153"/>
        <v/>
      </c>
      <c r="K771" s="11" t="str">
        <f t="shared" si="154"/>
        <v/>
      </c>
      <c r="L771" s="2" t="str">
        <f t="shared" si="155"/>
        <v/>
      </c>
      <c r="M771" s="2" t="str">
        <f t="shared" si="146"/>
        <v/>
      </c>
      <c r="N771" s="92"/>
      <c r="O771" s="2" t="str">
        <f t="shared" si="147"/>
        <v/>
      </c>
      <c r="P771" s="31">
        <f t="shared" si="148"/>
        <v>755</v>
      </c>
      <c r="Q771" s="31" t="str">
        <f t="shared" si="149"/>
        <v/>
      </c>
      <c r="R771" s="180"/>
      <c r="S771" s="181"/>
      <c r="T771" s="182"/>
      <c r="U771" s="183"/>
      <c r="V771" s="185"/>
    </row>
    <row r="772" spans="1:22" x14ac:dyDescent="0.2">
      <c r="A772" s="19" t="str">
        <f t="shared" si="143"/>
        <v/>
      </c>
      <c r="B772" s="20" t="str">
        <f t="shared" si="144"/>
        <v/>
      </c>
      <c r="C772" s="23" t="str">
        <f t="shared" si="145"/>
        <v/>
      </c>
      <c r="D772" s="22"/>
      <c r="E772" s="24"/>
      <c r="F772" s="214" t="str">
        <f t="shared" si="150"/>
        <v/>
      </c>
      <c r="G772" s="214" t="str">
        <f t="shared" si="151"/>
        <v/>
      </c>
      <c r="H772" s="214" t="str">
        <f t="shared" si="152"/>
        <v/>
      </c>
      <c r="I772" s="13"/>
      <c r="J772" s="11" t="str">
        <f t="shared" si="153"/>
        <v/>
      </c>
      <c r="K772" s="11" t="str">
        <f t="shared" si="154"/>
        <v/>
      </c>
      <c r="L772" s="2" t="str">
        <f t="shared" si="155"/>
        <v/>
      </c>
      <c r="M772" s="2" t="str">
        <f t="shared" si="146"/>
        <v/>
      </c>
      <c r="N772" s="92"/>
      <c r="O772" s="2" t="str">
        <f t="shared" si="147"/>
        <v/>
      </c>
      <c r="P772" s="31">
        <f t="shared" si="148"/>
        <v>756</v>
      </c>
      <c r="Q772" s="31" t="str">
        <f t="shared" si="149"/>
        <v/>
      </c>
      <c r="R772" s="180"/>
      <c r="S772" s="181"/>
      <c r="T772" s="182"/>
      <c r="U772" s="183"/>
      <c r="V772" s="185"/>
    </row>
    <row r="773" spans="1:22" x14ac:dyDescent="0.2">
      <c r="A773" s="19" t="str">
        <f t="shared" si="143"/>
        <v/>
      </c>
      <c r="B773" s="20" t="str">
        <f t="shared" si="144"/>
        <v/>
      </c>
      <c r="C773" s="23" t="str">
        <f t="shared" si="145"/>
        <v/>
      </c>
      <c r="D773" s="22"/>
      <c r="E773" s="24"/>
      <c r="F773" s="214" t="str">
        <f t="shared" si="150"/>
        <v/>
      </c>
      <c r="G773" s="214" t="str">
        <f t="shared" si="151"/>
        <v/>
      </c>
      <c r="H773" s="214" t="str">
        <f t="shared" si="152"/>
        <v/>
      </c>
      <c r="I773" s="13"/>
      <c r="J773" s="11" t="str">
        <f t="shared" si="153"/>
        <v/>
      </c>
      <c r="K773" s="11" t="str">
        <f t="shared" si="154"/>
        <v/>
      </c>
      <c r="L773" s="2" t="str">
        <f t="shared" si="155"/>
        <v/>
      </c>
      <c r="M773" s="2" t="str">
        <f t="shared" si="146"/>
        <v/>
      </c>
      <c r="N773" s="92"/>
      <c r="O773" s="2" t="str">
        <f t="shared" si="147"/>
        <v/>
      </c>
      <c r="P773" s="31">
        <f t="shared" si="148"/>
        <v>757</v>
      </c>
      <c r="Q773" s="31" t="str">
        <f t="shared" si="149"/>
        <v/>
      </c>
      <c r="R773" s="180"/>
      <c r="S773" s="181"/>
      <c r="T773" s="182"/>
      <c r="U773" s="183"/>
      <c r="V773" s="185"/>
    </row>
    <row r="774" spans="1:22" x14ac:dyDescent="0.2">
      <c r="A774" s="19" t="str">
        <f t="shared" si="143"/>
        <v/>
      </c>
      <c r="B774" s="20" t="str">
        <f t="shared" si="144"/>
        <v/>
      </c>
      <c r="C774" s="23" t="str">
        <f t="shared" si="145"/>
        <v/>
      </c>
      <c r="D774" s="22"/>
      <c r="E774" s="24"/>
      <c r="F774" s="214" t="str">
        <f t="shared" si="150"/>
        <v/>
      </c>
      <c r="G774" s="214" t="str">
        <f t="shared" si="151"/>
        <v/>
      </c>
      <c r="H774" s="214" t="str">
        <f t="shared" si="152"/>
        <v/>
      </c>
      <c r="I774" s="13"/>
      <c r="J774" s="11" t="str">
        <f t="shared" si="153"/>
        <v/>
      </c>
      <c r="K774" s="11" t="str">
        <f t="shared" si="154"/>
        <v/>
      </c>
      <c r="L774" s="2" t="str">
        <f t="shared" si="155"/>
        <v/>
      </c>
      <c r="M774" s="2" t="str">
        <f t="shared" si="146"/>
        <v/>
      </c>
      <c r="N774" s="92"/>
      <c r="O774" s="2" t="str">
        <f t="shared" si="147"/>
        <v/>
      </c>
      <c r="P774" s="31">
        <f t="shared" si="148"/>
        <v>758</v>
      </c>
      <c r="Q774" s="31" t="str">
        <f t="shared" si="149"/>
        <v/>
      </c>
      <c r="R774" s="180"/>
      <c r="S774" s="181"/>
      <c r="T774" s="182"/>
      <c r="U774" s="183"/>
      <c r="V774" s="185"/>
    </row>
    <row r="775" spans="1:22" x14ac:dyDescent="0.2">
      <c r="A775" s="19" t="str">
        <f t="shared" si="143"/>
        <v/>
      </c>
      <c r="B775" s="20" t="str">
        <f t="shared" si="144"/>
        <v/>
      </c>
      <c r="C775" s="23" t="str">
        <f t="shared" si="145"/>
        <v/>
      </c>
      <c r="D775" s="22"/>
      <c r="E775" s="24"/>
      <c r="F775" s="214" t="str">
        <f t="shared" si="150"/>
        <v/>
      </c>
      <c r="G775" s="214" t="str">
        <f t="shared" si="151"/>
        <v/>
      </c>
      <c r="H775" s="214" t="str">
        <f t="shared" si="152"/>
        <v/>
      </c>
      <c r="I775" s="13"/>
      <c r="J775" s="11" t="str">
        <f t="shared" si="153"/>
        <v/>
      </c>
      <c r="K775" s="11" t="str">
        <f t="shared" si="154"/>
        <v/>
      </c>
      <c r="L775" s="2" t="str">
        <f t="shared" si="155"/>
        <v/>
      </c>
      <c r="M775" s="2" t="str">
        <f t="shared" si="146"/>
        <v/>
      </c>
      <c r="N775" s="92"/>
      <c r="O775" s="2" t="str">
        <f t="shared" si="147"/>
        <v/>
      </c>
      <c r="P775" s="31">
        <f t="shared" si="148"/>
        <v>759</v>
      </c>
      <c r="Q775" s="31" t="str">
        <f t="shared" si="149"/>
        <v/>
      </c>
      <c r="R775" s="180"/>
      <c r="S775" s="181"/>
      <c r="T775" s="182"/>
      <c r="U775" s="183"/>
      <c r="V775" s="185"/>
    </row>
    <row r="776" spans="1:22" x14ac:dyDescent="0.2">
      <c r="A776" s="19" t="str">
        <f t="shared" si="143"/>
        <v/>
      </c>
      <c r="B776" s="20" t="str">
        <f t="shared" si="144"/>
        <v/>
      </c>
      <c r="C776" s="23" t="str">
        <f t="shared" si="145"/>
        <v/>
      </c>
      <c r="D776" s="22"/>
      <c r="E776" s="24"/>
      <c r="F776" s="214" t="str">
        <f t="shared" si="150"/>
        <v/>
      </c>
      <c r="G776" s="214" t="str">
        <f t="shared" si="151"/>
        <v/>
      </c>
      <c r="H776" s="214" t="str">
        <f t="shared" si="152"/>
        <v/>
      </c>
      <c r="I776" s="13"/>
      <c r="J776" s="11" t="str">
        <f t="shared" si="153"/>
        <v/>
      </c>
      <c r="K776" s="11" t="str">
        <f t="shared" si="154"/>
        <v/>
      </c>
      <c r="L776" s="2" t="str">
        <f t="shared" si="155"/>
        <v/>
      </c>
      <c r="M776" s="2" t="str">
        <f t="shared" si="146"/>
        <v/>
      </c>
      <c r="N776" s="92"/>
      <c r="O776" s="2" t="str">
        <f t="shared" si="147"/>
        <v/>
      </c>
      <c r="P776" s="31">
        <f t="shared" si="148"/>
        <v>760</v>
      </c>
      <c r="Q776" s="31" t="str">
        <f t="shared" si="149"/>
        <v/>
      </c>
      <c r="R776" s="180"/>
      <c r="S776" s="181"/>
      <c r="T776" s="182"/>
      <c r="U776" s="183"/>
      <c r="V776" s="185"/>
    </row>
    <row r="777" spans="1:22" x14ac:dyDescent="0.2">
      <c r="A777" s="19" t="str">
        <f t="shared" si="143"/>
        <v/>
      </c>
      <c r="B777" s="20" t="str">
        <f t="shared" si="144"/>
        <v/>
      </c>
      <c r="C777" s="23" t="str">
        <f t="shared" si="145"/>
        <v/>
      </c>
      <c r="D777" s="22"/>
      <c r="E777" s="24"/>
      <c r="F777" s="214" t="str">
        <f t="shared" si="150"/>
        <v/>
      </c>
      <c r="G777" s="214" t="str">
        <f t="shared" si="151"/>
        <v/>
      </c>
      <c r="H777" s="214" t="str">
        <f t="shared" si="152"/>
        <v/>
      </c>
      <c r="I777" s="13"/>
      <c r="J777" s="11" t="str">
        <f t="shared" si="153"/>
        <v/>
      </c>
      <c r="K777" s="11" t="str">
        <f t="shared" si="154"/>
        <v/>
      </c>
      <c r="L777" s="2" t="str">
        <f t="shared" si="155"/>
        <v/>
      </c>
      <c r="M777" s="2" t="str">
        <f t="shared" si="146"/>
        <v/>
      </c>
      <c r="N777" s="92"/>
      <c r="O777" s="2" t="str">
        <f t="shared" si="147"/>
        <v/>
      </c>
      <c r="P777" s="31">
        <f t="shared" si="148"/>
        <v>761</v>
      </c>
      <c r="Q777" s="31" t="str">
        <f t="shared" si="149"/>
        <v/>
      </c>
      <c r="R777" s="180"/>
      <c r="S777" s="181"/>
      <c r="T777" s="182"/>
      <c r="U777" s="183"/>
      <c r="V777" s="185"/>
    </row>
    <row r="778" spans="1:22" x14ac:dyDescent="0.2">
      <c r="A778" s="19" t="str">
        <f t="shared" si="143"/>
        <v/>
      </c>
      <c r="B778" s="20" t="str">
        <f t="shared" si="144"/>
        <v/>
      </c>
      <c r="C778" s="23" t="str">
        <f t="shared" si="145"/>
        <v/>
      </c>
      <c r="D778" s="22"/>
      <c r="E778" s="24"/>
      <c r="F778" s="214" t="str">
        <f t="shared" si="150"/>
        <v/>
      </c>
      <c r="G778" s="214" t="str">
        <f t="shared" si="151"/>
        <v/>
      </c>
      <c r="H778" s="214" t="str">
        <f t="shared" si="152"/>
        <v/>
      </c>
      <c r="I778" s="13"/>
      <c r="J778" s="11" t="str">
        <f t="shared" si="153"/>
        <v/>
      </c>
      <c r="K778" s="11" t="str">
        <f t="shared" si="154"/>
        <v/>
      </c>
      <c r="L778" s="2" t="str">
        <f t="shared" si="155"/>
        <v/>
      </c>
      <c r="M778" s="2" t="str">
        <f t="shared" si="146"/>
        <v/>
      </c>
      <c r="N778" s="92"/>
      <c r="O778" s="2" t="str">
        <f t="shared" si="147"/>
        <v/>
      </c>
      <c r="P778" s="31">
        <f t="shared" si="148"/>
        <v>762</v>
      </c>
      <c r="Q778" s="31" t="str">
        <f t="shared" si="149"/>
        <v/>
      </c>
      <c r="R778" s="180"/>
      <c r="S778" s="181"/>
      <c r="T778" s="182"/>
      <c r="U778" s="183"/>
      <c r="V778" s="185"/>
    </row>
    <row r="779" spans="1:22" x14ac:dyDescent="0.2">
      <c r="A779" s="19" t="str">
        <f t="shared" si="143"/>
        <v/>
      </c>
      <c r="B779" s="20" t="str">
        <f t="shared" si="144"/>
        <v/>
      </c>
      <c r="C779" s="23" t="str">
        <f t="shared" si="145"/>
        <v/>
      </c>
      <c r="D779" s="22"/>
      <c r="E779" s="24"/>
      <c r="F779" s="214" t="str">
        <f t="shared" si="150"/>
        <v/>
      </c>
      <c r="G779" s="214" t="str">
        <f t="shared" si="151"/>
        <v/>
      </c>
      <c r="H779" s="214" t="str">
        <f t="shared" si="152"/>
        <v/>
      </c>
      <c r="I779" s="13"/>
      <c r="J779" s="11" t="str">
        <f t="shared" si="153"/>
        <v/>
      </c>
      <c r="K779" s="11" t="str">
        <f t="shared" si="154"/>
        <v/>
      </c>
      <c r="L779" s="2" t="str">
        <f t="shared" si="155"/>
        <v/>
      </c>
      <c r="M779" s="2" t="str">
        <f t="shared" si="146"/>
        <v/>
      </c>
      <c r="N779" s="92"/>
      <c r="O779" s="2" t="str">
        <f t="shared" si="147"/>
        <v/>
      </c>
      <c r="P779" s="31">
        <f t="shared" si="148"/>
        <v>763</v>
      </c>
      <c r="Q779" s="31" t="str">
        <f t="shared" si="149"/>
        <v/>
      </c>
      <c r="R779" s="180"/>
      <c r="S779" s="181"/>
      <c r="T779" s="182"/>
      <c r="U779" s="183"/>
      <c r="V779" s="185"/>
    </row>
    <row r="780" spans="1:22" x14ac:dyDescent="0.2">
      <c r="A780" s="19" t="str">
        <f t="shared" si="143"/>
        <v/>
      </c>
      <c r="B780" s="20" t="str">
        <f t="shared" si="144"/>
        <v/>
      </c>
      <c r="C780" s="23" t="str">
        <f t="shared" si="145"/>
        <v/>
      </c>
      <c r="D780" s="22"/>
      <c r="E780" s="24"/>
      <c r="F780" s="214" t="str">
        <f t="shared" si="150"/>
        <v/>
      </c>
      <c r="G780" s="214" t="str">
        <f t="shared" si="151"/>
        <v/>
      </c>
      <c r="H780" s="214" t="str">
        <f t="shared" si="152"/>
        <v/>
      </c>
      <c r="I780" s="13"/>
      <c r="J780" s="11" t="str">
        <f t="shared" si="153"/>
        <v/>
      </c>
      <c r="K780" s="11" t="str">
        <f t="shared" si="154"/>
        <v/>
      </c>
      <c r="L780" s="2" t="str">
        <f t="shared" si="155"/>
        <v/>
      </c>
      <c r="M780" s="2" t="str">
        <f t="shared" si="146"/>
        <v/>
      </c>
      <c r="N780" s="92"/>
      <c r="O780" s="2" t="str">
        <f t="shared" si="147"/>
        <v/>
      </c>
      <c r="P780" s="31">
        <f t="shared" si="148"/>
        <v>764</v>
      </c>
      <c r="Q780" s="31" t="str">
        <f t="shared" si="149"/>
        <v/>
      </c>
      <c r="R780" s="180"/>
      <c r="S780" s="181"/>
      <c r="T780" s="182"/>
      <c r="U780" s="183"/>
      <c r="V780" s="185"/>
    </row>
    <row r="781" spans="1:22" x14ac:dyDescent="0.2">
      <c r="A781" s="19" t="str">
        <f t="shared" si="143"/>
        <v/>
      </c>
      <c r="B781" s="20" t="str">
        <f t="shared" si="144"/>
        <v/>
      </c>
      <c r="C781" s="23" t="str">
        <f t="shared" si="145"/>
        <v/>
      </c>
      <c r="D781" s="22"/>
      <c r="E781" s="24"/>
      <c r="F781" s="214" t="str">
        <f t="shared" si="150"/>
        <v/>
      </c>
      <c r="G781" s="214" t="str">
        <f t="shared" si="151"/>
        <v/>
      </c>
      <c r="H781" s="214" t="str">
        <f t="shared" si="152"/>
        <v/>
      </c>
      <c r="I781" s="13"/>
      <c r="J781" s="11" t="str">
        <f t="shared" si="153"/>
        <v/>
      </c>
      <c r="K781" s="11" t="str">
        <f t="shared" si="154"/>
        <v/>
      </c>
      <c r="L781" s="2" t="str">
        <f t="shared" si="155"/>
        <v/>
      </c>
      <c r="M781" s="2" t="str">
        <f t="shared" si="146"/>
        <v/>
      </c>
      <c r="N781" s="92"/>
      <c r="O781" s="2" t="str">
        <f t="shared" si="147"/>
        <v/>
      </c>
      <c r="P781" s="31">
        <f t="shared" si="148"/>
        <v>765</v>
      </c>
      <c r="Q781" s="31" t="str">
        <f t="shared" si="149"/>
        <v/>
      </c>
      <c r="R781" s="180"/>
      <c r="S781" s="181"/>
      <c r="T781" s="182"/>
      <c r="U781" s="183"/>
      <c r="V781" s="185"/>
    </row>
    <row r="782" spans="1:22" x14ac:dyDescent="0.2">
      <c r="A782" s="19" t="str">
        <f t="shared" si="143"/>
        <v/>
      </c>
      <c r="B782" s="20" t="str">
        <f t="shared" si="144"/>
        <v/>
      </c>
      <c r="C782" s="23" t="str">
        <f t="shared" si="145"/>
        <v/>
      </c>
      <c r="D782" s="22"/>
      <c r="E782" s="24"/>
      <c r="F782" s="214" t="str">
        <f t="shared" si="150"/>
        <v/>
      </c>
      <c r="G782" s="214" t="str">
        <f t="shared" si="151"/>
        <v/>
      </c>
      <c r="H782" s="214" t="str">
        <f t="shared" si="152"/>
        <v/>
      </c>
      <c r="I782" s="13"/>
      <c r="J782" s="11" t="str">
        <f t="shared" si="153"/>
        <v/>
      </c>
      <c r="K782" s="11" t="str">
        <f t="shared" si="154"/>
        <v/>
      </c>
      <c r="L782" s="2" t="str">
        <f t="shared" si="155"/>
        <v/>
      </c>
      <c r="M782" s="2" t="str">
        <f t="shared" si="146"/>
        <v/>
      </c>
      <c r="N782" s="92"/>
      <c r="O782" s="2" t="str">
        <f t="shared" si="147"/>
        <v/>
      </c>
      <c r="P782" s="31">
        <f t="shared" si="148"/>
        <v>766</v>
      </c>
      <c r="Q782" s="31" t="str">
        <f t="shared" si="149"/>
        <v/>
      </c>
      <c r="R782" s="180"/>
      <c r="S782" s="181"/>
      <c r="T782" s="182"/>
      <c r="U782" s="183"/>
      <c r="V782" s="185"/>
    </row>
    <row r="783" spans="1:22" x14ac:dyDescent="0.2">
      <c r="A783" s="19" t="str">
        <f t="shared" si="143"/>
        <v/>
      </c>
      <c r="B783" s="20" t="str">
        <f t="shared" si="144"/>
        <v/>
      </c>
      <c r="C783" s="23" t="str">
        <f t="shared" si="145"/>
        <v/>
      </c>
      <c r="D783" s="22"/>
      <c r="E783" s="24"/>
      <c r="F783" s="214" t="str">
        <f t="shared" si="150"/>
        <v/>
      </c>
      <c r="G783" s="214" t="str">
        <f t="shared" si="151"/>
        <v/>
      </c>
      <c r="H783" s="214" t="str">
        <f t="shared" si="152"/>
        <v/>
      </c>
      <c r="I783" s="13"/>
      <c r="J783" s="11" t="str">
        <f t="shared" si="153"/>
        <v/>
      </c>
      <c r="K783" s="11" t="str">
        <f t="shared" si="154"/>
        <v/>
      </c>
      <c r="L783" s="2" t="str">
        <f t="shared" si="155"/>
        <v/>
      </c>
      <c r="M783" s="2" t="str">
        <f t="shared" si="146"/>
        <v/>
      </c>
      <c r="N783" s="92"/>
      <c r="O783" s="2" t="str">
        <f t="shared" si="147"/>
        <v/>
      </c>
      <c r="P783" s="31">
        <f t="shared" si="148"/>
        <v>767</v>
      </c>
      <c r="Q783" s="31" t="str">
        <f t="shared" si="149"/>
        <v/>
      </c>
      <c r="R783" s="180"/>
      <c r="S783" s="181"/>
      <c r="T783" s="182"/>
      <c r="U783" s="183"/>
      <c r="V783" s="185"/>
    </row>
    <row r="784" spans="1:22" x14ac:dyDescent="0.2">
      <c r="A784" s="19" t="str">
        <f t="shared" si="143"/>
        <v/>
      </c>
      <c r="B784" s="20" t="str">
        <f t="shared" si="144"/>
        <v/>
      </c>
      <c r="C784" s="23" t="str">
        <f t="shared" si="145"/>
        <v/>
      </c>
      <c r="D784" s="22"/>
      <c r="E784" s="24"/>
      <c r="F784" s="214" t="str">
        <f t="shared" si="150"/>
        <v/>
      </c>
      <c r="G784" s="214" t="str">
        <f t="shared" si="151"/>
        <v/>
      </c>
      <c r="H784" s="214" t="str">
        <f t="shared" si="152"/>
        <v/>
      </c>
      <c r="I784" s="13"/>
      <c r="J784" s="11" t="str">
        <f t="shared" si="153"/>
        <v/>
      </c>
      <c r="K784" s="11" t="str">
        <f t="shared" si="154"/>
        <v/>
      </c>
      <c r="L784" s="2" t="str">
        <f t="shared" si="155"/>
        <v/>
      </c>
      <c r="M784" s="2" t="str">
        <f t="shared" si="146"/>
        <v/>
      </c>
      <c r="N784" s="92"/>
      <c r="O784" s="2" t="str">
        <f t="shared" si="147"/>
        <v/>
      </c>
      <c r="P784" s="31">
        <f t="shared" si="148"/>
        <v>768</v>
      </c>
      <c r="Q784" s="31" t="str">
        <f t="shared" si="149"/>
        <v/>
      </c>
      <c r="R784" s="180"/>
      <c r="S784" s="181"/>
      <c r="T784" s="182"/>
      <c r="U784" s="183"/>
      <c r="V784" s="185"/>
    </row>
    <row r="785" spans="1:22" x14ac:dyDescent="0.2">
      <c r="A785" s="19" t="str">
        <f t="shared" ref="A785:A848" si="156">$Q785</f>
        <v/>
      </c>
      <c r="B785" s="20" t="str">
        <f t="shared" ref="B785:B848" si="157">IF(A785="","",IF($B$13=0,($J785),(IF($B$13=1,$K785,$L785))))</f>
        <v/>
      </c>
      <c r="C785" s="23" t="str">
        <f t="shared" ref="C785:C848" si="158">IF(A785="","",IF(ISERROR(B785),"no",IF(($B785)&gt;=$B$14,"yes","no")))</f>
        <v/>
      </c>
      <c r="D785" s="22"/>
      <c r="E785" s="24"/>
      <c r="F785" s="214" t="str">
        <f t="shared" si="150"/>
        <v/>
      </c>
      <c r="G785" s="214" t="str">
        <f t="shared" si="151"/>
        <v/>
      </c>
      <c r="H785" s="214" t="str">
        <f t="shared" si="152"/>
        <v/>
      </c>
      <c r="I785" s="13"/>
      <c r="J785" s="11" t="str">
        <f t="shared" si="153"/>
        <v/>
      </c>
      <c r="K785" s="11" t="str">
        <f t="shared" si="154"/>
        <v/>
      </c>
      <c r="L785" s="2" t="str">
        <f t="shared" si="155"/>
        <v/>
      </c>
      <c r="M785" s="2" t="str">
        <f t="shared" ref="M785:M848" si="159">IF($B785="","",$B$14)</f>
        <v/>
      </c>
      <c r="N785" s="92"/>
      <c r="O785" s="2" t="str">
        <f t="shared" ref="O785:O848" si="160">IF(ISERROR(B785),"",IF(B785&gt;=$B$14,B785,"not meet"))</f>
        <v/>
      </c>
      <c r="P785" s="31">
        <f t="shared" ref="P785:P848" si="161">ROW()-16</f>
        <v>769</v>
      </c>
      <c r="Q785" s="31" t="str">
        <f t="shared" ref="Q785:Q848" si="162">IF($P785&gt;$B$11,"",$P785)</f>
        <v/>
      </c>
      <c r="R785" s="180"/>
      <c r="S785" s="181"/>
      <c r="T785" s="182"/>
      <c r="U785" s="183"/>
      <c r="V785" s="185"/>
    </row>
    <row r="786" spans="1:22" x14ac:dyDescent="0.2">
      <c r="A786" s="19" t="str">
        <f t="shared" si="156"/>
        <v/>
      </c>
      <c r="B786" s="20" t="str">
        <f t="shared" si="157"/>
        <v/>
      </c>
      <c r="C786" s="23" t="str">
        <f t="shared" si="158"/>
        <v/>
      </c>
      <c r="D786" s="22"/>
      <c r="E786" s="24"/>
      <c r="F786" s="214" t="str">
        <f t="shared" ref="F786:F849" si="163">IF($A786="","",IF($A786&lt;=ROUNDUP($B$11*$B$12,0)-1,(BETADIST($B$12,$C$12+$A786-0,$C$14+0,0,1))))</f>
        <v/>
      </c>
      <c r="G786" s="214" t="str">
        <f t="shared" ref="G786:G849" si="164">IF($A786="","",IF($A786&lt;=ROUNDUP($B$11*$B$12,0)-1,(BETADIST($B$12,$C$12+$A786-1,$C$14+1,0,1))))</f>
        <v/>
      </c>
      <c r="H786" s="214" t="str">
        <f t="shared" ref="H786:H849" si="165">IF($A786="","",IF($A786&lt;=ROUNDUP($B$11*$B$12,0)-1,(BETADIST($B$12,$C$12+$A786-2,$C$14+2,0,1))))</f>
        <v/>
      </c>
      <c r="I786" s="13"/>
      <c r="J786" s="11" t="str">
        <f t="shared" si="153"/>
        <v/>
      </c>
      <c r="K786" s="11" t="str">
        <f t="shared" si="154"/>
        <v/>
      </c>
      <c r="L786" s="2" t="str">
        <f t="shared" si="155"/>
        <v/>
      </c>
      <c r="M786" s="2" t="str">
        <f t="shared" si="159"/>
        <v/>
      </c>
      <c r="N786" s="92"/>
      <c r="O786" s="2" t="str">
        <f t="shared" si="160"/>
        <v/>
      </c>
      <c r="P786" s="31">
        <f t="shared" si="161"/>
        <v>770</v>
      </c>
      <c r="Q786" s="31" t="str">
        <f t="shared" si="162"/>
        <v/>
      </c>
      <c r="R786" s="180"/>
      <c r="S786" s="181"/>
      <c r="T786" s="182"/>
      <c r="U786" s="183"/>
      <c r="V786" s="185"/>
    </row>
    <row r="787" spans="1:22" x14ac:dyDescent="0.2">
      <c r="A787" s="19" t="str">
        <f t="shared" si="156"/>
        <v/>
      </c>
      <c r="B787" s="20" t="str">
        <f t="shared" si="157"/>
        <v/>
      </c>
      <c r="C787" s="23" t="str">
        <f t="shared" si="158"/>
        <v/>
      </c>
      <c r="D787" s="22"/>
      <c r="E787" s="24"/>
      <c r="F787" s="214" t="str">
        <f t="shared" si="163"/>
        <v/>
      </c>
      <c r="G787" s="214" t="str">
        <f t="shared" si="164"/>
        <v/>
      </c>
      <c r="H787" s="214" t="str">
        <f t="shared" si="165"/>
        <v/>
      </c>
      <c r="I787" s="13"/>
      <c r="J787" s="11" t="str">
        <f t="shared" ref="J787:J850" si="166">IF($A787="","",1-F787)</f>
        <v/>
      </c>
      <c r="K787" s="11" t="str">
        <f t="shared" ref="K787:K850" si="167">IF($A787="","",(1-F787)-G787)</f>
        <v/>
      </c>
      <c r="L787" s="2" t="str">
        <f t="shared" ref="L787:L850" si="168">IF($A787="","",K787-H787)</f>
        <v/>
      </c>
      <c r="M787" s="2" t="str">
        <f t="shared" si="159"/>
        <v/>
      </c>
      <c r="N787" s="92"/>
      <c r="O787" s="2" t="str">
        <f t="shared" si="160"/>
        <v/>
      </c>
      <c r="P787" s="31">
        <f t="shared" si="161"/>
        <v>771</v>
      </c>
      <c r="Q787" s="31" t="str">
        <f t="shared" si="162"/>
        <v/>
      </c>
      <c r="R787" s="180"/>
      <c r="S787" s="181"/>
      <c r="T787" s="182"/>
      <c r="U787" s="183"/>
      <c r="V787" s="185"/>
    </row>
    <row r="788" spans="1:22" x14ac:dyDescent="0.2">
      <c r="A788" s="19" t="str">
        <f t="shared" si="156"/>
        <v/>
      </c>
      <c r="B788" s="20" t="str">
        <f t="shared" si="157"/>
        <v/>
      </c>
      <c r="C788" s="23" t="str">
        <f t="shared" si="158"/>
        <v/>
      </c>
      <c r="D788" s="22"/>
      <c r="E788" s="24"/>
      <c r="F788" s="214" t="str">
        <f t="shared" si="163"/>
        <v/>
      </c>
      <c r="G788" s="214" t="str">
        <f t="shared" si="164"/>
        <v/>
      </c>
      <c r="H788" s="214" t="str">
        <f t="shared" si="165"/>
        <v/>
      </c>
      <c r="I788" s="13"/>
      <c r="J788" s="11" t="str">
        <f t="shared" si="166"/>
        <v/>
      </c>
      <c r="K788" s="11" t="str">
        <f t="shared" si="167"/>
        <v/>
      </c>
      <c r="L788" s="2" t="str">
        <f t="shared" si="168"/>
        <v/>
      </c>
      <c r="M788" s="2" t="str">
        <f t="shared" si="159"/>
        <v/>
      </c>
      <c r="N788" s="92"/>
      <c r="O788" s="2" t="str">
        <f t="shared" si="160"/>
        <v/>
      </c>
      <c r="P788" s="31">
        <f t="shared" si="161"/>
        <v>772</v>
      </c>
      <c r="Q788" s="31" t="str">
        <f t="shared" si="162"/>
        <v/>
      </c>
      <c r="R788" s="180"/>
      <c r="S788" s="181"/>
      <c r="T788" s="182"/>
      <c r="U788" s="183"/>
      <c r="V788" s="185"/>
    </row>
    <row r="789" spans="1:22" x14ac:dyDescent="0.2">
      <c r="A789" s="19" t="str">
        <f t="shared" si="156"/>
        <v/>
      </c>
      <c r="B789" s="20" t="str">
        <f t="shared" si="157"/>
        <v/>
      </c>
      <c r="C789" s="23" t="str">
        <f t="shared" si="158"/>
        <v/>
      </c>
      <c r="D789" s="22"/>
      <c r="E789" s="24"/>
      <c r="F789" s="214" t="str">
        <f t="shared" si="163"/>
        <v/>
      </c>
      <c r="G789" s="214" t="str">
        <f t="shared" si="164"/>
        <v/>
      </c>
      <c r="H789" s="214" t="str">
        <f t="shared" si="165"/>
        <v/>
      </c>
      <c r="I789" s="13"/>
      <c r="J789" s="11" t="str">
        <f t="shared" si="166"/>
        <v/>
      </c>
      <c r="K789" s="11" t="str">
        <f t="shared" si="167"/>
        <v/>
      </c>
      <c r="L789" s="2" t="str">
        <f t="shared" si="168"/>
        <v/>
      </c>
      <c r="M789" s="2" t="str">
        <f t="shared" si="159"/>
        <v/>
      </c>
      <c r="N789" s="92"/>
      <c r="O789" s="2" t="str">
        <f t="shared" si="160"/>
        <v/>
      </c>
      <c r="P789" s="31">
        <f t="shared" si="161"/>
        <v>773</v>
      </c>
      <c r="Q789" s="31" t="str">
        <f t="shared" si="162"/>
        <v/>
      </c>
      <c r="R789" s="180"/>
      <c r="S789" s="181"/>
      <c r="T789" s="182"/>
      <c r="U789" s="183"/>
      <c r="V789" s="185"/>
    </row>
    <row r="790" spans="1:22" x14ac:dyDescent="0.2">
      <c r="A790" s="19" t="str">
        <f t="shared" si="156"/>
        <v/>
      </c>
      <c r="B790" s="20" t="str">
        <f t="shared" si="157"/>
        <v/>
      </c>
      <c r="C790" s="23" t="str">
        <f t="shared" si="158"/>
        <v/>
      </c>
      <c r="D790" s="22"/>
      <c r="E790" s="24"/>
      <c r="F790" s="214" t="str">
        <f t="shared" si="163"/>
        <v/>
      </c>
      <c r="G790" s="214" t="str">
        <f t="shared" si="164"/>
        <v/>
      </c>
      <c r="H790" s="214" t="str">
        <f t="shared" si="165"/>
        <v/>
      </c>
      <c r="I790" s="13"/>
      <c r="J790" s="11" t="str">
        <f t="shared" si="166"/>
        <v/>
      </c>
      <c r="K790" s="11" t="str">
        <f t="shared" si="167"/>
        <v/>
      </c>
      <c r="L790" s="2" t="str">
        <f t="shared" si="168"/>
        <v/>
      </c>
      <c r="M790" s="2" t="str">
        <f t="shared" si="159"/>
        <v/>
      </c>
      <c r="N790" s="92"/>
      <c r="O790" s="2" t="str">
        <f t="shared" si="160"/>
        <v/>
      </c>
      <c r="P790" s="31">
        <f t="shared" si="161"/>
        <v>774</v>
      </c>
      <c r="Q790" s="31" t="str">
        <f t="shared" si="162"/>
        <v/>
      </c>
      <c r="R790" s="180"/>
      <c r="S790" s="181"/>
      <c r="T790" s="182"/>
      <c r="U790" s="183"/>
      <c r="V790" s="185"/>
    </row>
    <row r="791" spans="1:22" x14ac:dyDescent="0.2">
      <c r="A791" s="19" t="str">
        <f t="shared" si="156"/>
        <v/>
      </c>
      <c r="B791" s="20" t="str">
        <f t="shared" si="157"/>
        <v/>
      </c>
      <c r="C791" s="23" t="str">
        <f t="shared" si="158"/>
        <v/>
      </c>
      <c r="D791" s="22"/>
      <c r="E791" s="24"/>
      <c r="F791" s="214" t="str">
        <f t="shared" si="163"/>
        <v/>
      </c>
      <c r="G791" s="214" t="str">
        <f t="shared" si="164"/>
        <v/>
      </c>
      <c r="H791" s="214" t="str">
        <f t="shared" si="165"/>
        <v/>
      </c>
      <c r="I791" s="13"/>
      <c r="J791" s="11" t="str">
        <f t="shared" si="166"/>
        <v/>
      </c>
      <c r="K791" s="11" t="str">
        <f t="shared" si="167"/>
        <v/>
      </c>
      <c r="L791" s="2" t="str">
        <f t="shared" si="168"/>
        <v/>
      </c>
      <c r="M791" s="2" t="str">
        <f t="shared" si="159"/>
        <v/>
      </c>
      <c r="N791" s="92"/>
      <c r="O791" s="2" t="str">
        <f t="shared" si="160"/>
        <v/>
      </c>
      <c r="P791" s="31">
        <f t="shared" si="161"/>
        <v>775</v>
      </c>
      <c r="Q791" s="31" t="str">
        <f t="shared" si="162"/>
        <v/>
      </c>
      <c r="R791" s="180"/>
      <c r="S791" s="181"/>
      <c r="T791" s="182"/>
      <c r="U791" s="183"/>
      <c r="V791" s="185"/>
    </row>
    <row r="792" spans="1:22" x14ac:dyDescent="0.2">
      <c r="A792" s="19" t="str">
        <f t="shared" si="156"/>
        <v/>
      </c>
      <c r="B792" s="20" t="str">
        <f t="shared" si="157"/>
        <v/>
      </c>
      <c r="C792" s="23" t="str">
        <f t="shared" si="158"/>
        <v/>
      </c>
      <c r="D792" s="22"/>
      <c r="E792" s="24"/>
      <c r="F792" s="214" t="str">
        <f t="shared" si="163"/>
        <v/>
      </c>
      <c r="G792" s="214" t="str">
        <f t="shared" si="164"/>
        <v/>
      </c>
      <c r="H792" s="214" t="str">
        <f t="shared" si="165"/>
        <v/>
      </c>
      <c r="I792" s="13"/>
      <c r="J792" s="11" t="str">
        <f t="shared" si="166"/>
        <v/>
      </c>
      <c r="K792" s="11" t="str">
        <f t="shared" si="167"/>
        <v/>
      </c>
      <c r="L792" s="2" t="str">
        <f t="shared" si="168"/>
        <v/>
      </c>
      <c r="M792" s="2" t="str">
        <f t="shared" si="159"/>
        <v/>
      </c>
      <c r="N792" s="92"/>
      <c r="O792" s="2" t="str">
        <f t="shared" si="160"/>
        <v/>
      </c>
      <c r="P792" s="31">
        <f t="shared" si="161"/>
        <v>776</v>
      </c>
      <c r="Q792" s="31" t="str">
        <f t="shared" si="162"/>
        <v/>
      </c>
      <c r="R792" s="180"/>
      <c r="S792" s="181"/>
      <c r="T792" s="182"/>
      <c r="U792" s="183"/>
      <c r="V792" s="185"/>
    </row>
    <row r="793" spans="1:22" x14ac:dyDescent="0.2">
      <c r="A793" s="19" t="str">
        <f t="shared" si="156"/>
        <v/>
      </c>
      <c r="B793" s="20" t="str">
        <f t="shared" si="157"/>
        <v/>
      </c>
      <c r="C793" s="23" t="str">
        <f t="shared" si="158"/>
        <v/>
      </c>
      <c r="D793" s="22"/>
      <c r="E793" s="24"/>
      <c r="F793" s="214" t="str">
        <f t="shared" si="163"/>
        <v/>
      </c>
      <c r="G793" s="214" t="str">
        <f t="shared" si="164"/>
        <v/>
      </c>
      <c r="H793" s="214" t="str">
        <f t="shared" si="165"/>
        <v/>
      </c>
      <c r="I793" s="13"/>
      <c r="J793" s="11" t="str">
        <f t="shared" si="166"/>
        <v/>
      </c>
      <c r="K793" s="11" t="str">
        <f t="shared" si="167"/>
        <v/>
      </c>
      <c r="L793" s="2" t="str">
        <f t="shared" si="168"/>
        <v/>
      </c>
      <c r="M793" s="2" t="str">
        <f t="shared" si="159"/>
        <v/>
      </c>
      <c r="N793" s="92"/>
      <c r="O793" s="2" t="str">
        <f t="shared" si="160"/>
        <v/>
      </c>
      <c r="P793" s="31">
        <f t="shared" si="161"/>
        <v>777</v>
      </c>
      <c r="Q793" s="31" t="str">
        <f t="shared" si="162"/>
        <v/>
      </c>
      <c r="R793" s="180"/>
      <c r="S793" s="181"/>
      <c r="T793" s="182"/>
      <c r="U793" s="183"/>
      <c r="V793" s="185"/>
    </row>
    <row r="794" spans="1:22" x14ac:dyDescent="0.2">
      <c r="A794" s="19" t="str">
        <f t="shared" si="156"/>
        <v/>
      </c>
      <c r="B794" s="20" t="str">
        <f t="shared" si="157"/>
        <v/>
      </c>
      <c r="C794" s="23" t="str">
        <f t="shared" si="158"/>
        <v/>
      </c>
      <c r="D794" s="22"/>
      <c r="E794" s="24"/>
      <c r="F794" s="214" t="str">
        <f t="shared" si="163"/>
        <v/>
      </c>
      <c r="G794" s="214" t="str">
        <f t="shared" si="164"/>
        <v/>
      </c>
      <c r="H794" s="214" t="str">
        <f t="shared" si="165"/>
        <v/>
      </c>
      <c r="I794" s="13"/>
      <c r="J794" s="11" t="str">
        <f t="shared" si="166"/>
        <v/>
      </c>
      <c r="K794" s="11" t="str">
        <f t="shared" si="167"/>
        <v/>
      </c>
      <c r="L794" s="2" t="str">
        <f t="shared" si="168"/>
        <v/>
      </c>
      <c r="M794" s="2" t="str">
        <f t="shared" si="159"/>
        <v/>
      </c>
      <c r="N794" s="92"/>
      <c r="O794" s="2" t="str">
        <f t="shared" si="160"/>
        <v/>
      </c>
      <c r="P794" s="31">
        <f t="shared" si="161"/>
        <v>778</v>
      </c>
      <c r="Q794" s="31" t="str">
        <f t="shared" si="162"/>
        <v/>
      </c>
      <c r="R794" s="180"/>
      <c r="S794" s="181"/>
      <c r="T794" s="182"/>
      <c r="U794" s="183"/>
      <c r="V794" s="185"/>
    </row>
    <row r="795" spans="1:22" x14ac:dyDescent="0.2">
      <c r="A795" s="19" t="str">
        <f t="shared" si="156"/>
        <v/>
      </c>
      <c r="B795" s="20" t="str">
        <f t="shared" si="157"/>
        <v/>
      </c>
      <c r="C795" s="23" t="str">
        <f t="shared" si="158"/>
        <v/>
      </c>
      <c r="D795" s="22"/>
      <c r="E795" s="24"/>
      <c r="F795" s="214" t="str">
        <f t="shared" si="163"/>
        <v/>
      </c>
      <c r="G795" s="214" t="str">
        <f t="shared" si="164"/>
        <v/>
      </c>
      <c r="H795" s="214" t="str">
        <f t="shared" si="165"/>
        <v/>
      </c>
      <c r="I795" s="13"/>
      <c r="J795" s="11" t="str">
        <f t="shared" si="166"/>
        <v/>
      </c>
      <c r="K795" s="11" t="str">
        <f t="shared" si="167"/>
        <v/>
      </c>
      <c r="L795" s="2" t="str">
        <f t="shared" si="168"/>
        <v/>
      </c>
      <c r="M795" s="2" t="str">
        <f t="shared" si="159"/>
        <v/>
      </c>
      <c r="N795" s="92"/>
      <c r="O795" s="2" t="str">
        <f t="shared" si="160"/>
        <v/>
      </c>
      <c r="P795" s="31">
        <f t="shared" si="161"/>
        <v>779</v>
      </c>
      <c r="Q795" s="31" t="str">
        <f t="shared" si="162"/>
        <v/>
      </c>
      <c r="R795" s="180"/>
      <c r="S795" s="181"/>
      <c r="T795" s="182"/>
      <c r="U795" s="183"/>
      <c r="V795" s="185"/>
    </row>
    <row r="796" spans="1:22" x14ac:dyDescent="0.2">
      <c r="A796" s="19" t="str">
        <f t="shared" si="156"/>
        <v/>
      </c>
      <c r="B796" s="20" t="str">
        <f t="shared" si="157"/>
        <v/>
      </c>
      <c r="C796" s="23" t="str">
        <f t="shared" si="158"/>
        <v/>
      </c>
      <c r="D796" s="22"/>
      <c r="E796" s="24"/>
      <c r="F796" s="214" t="str">
        <f t="shared" si="163"/>
        <v/>
      </c>
      <c r="G796" s="214" t="str">
        <f t="shared" si="164"/>
        <v/>
      </c>
      <c r="H796" s="214" t="str">
        <f t="shared" si="165"/>
        <v/>
      </c>
      <c r="I796" s="13"/>
      <c r="J796" s="11" t="str">
        <f t="shared" si="166"/>
        <v/>
      </c>
      <c r="K796" s="11" t="str">
        <f t="shared" si="167"/>
        <v/>
      </c>
      <c r="L796" s="2" t="str">
        <f t="shared" si="168"/>
        <v/>
      </c>
      <c r="M796" s="2" t="str">
        <f t="shared" si="159"/>
        <v/>
      </c>
      <c r="N796" s="92"/>
      <c r="O796" s="2" t="str">
        <f t="shared" si="160"/>
        <v/>
      </c>
      <c r="P796" s="31">
        <f t="shared" si="161"/>
        <v>780</v>
      </c>
      <c r="Q796" s="31" t="str">
        <f t="shared" si="162"/>
        <v/>
      </c>
      <c r="R796" s="180"/>
      <c r="S796" s="181"/>
      <c r="T796" s="182"/>
      <c r="U796" s="183"/>
      <c r="V796" s="185"/>
    </row>
    <row r="797" spans="1:22" x14ac:dyDescent="0.2">
      <c r="A797" s="19" t="str">
        <f t="shared" si="156"/>
        <v/>
      </c>
      <c r="B797" s="20" t="str">
        <f t="shared" si="157"/>
        <v/>
      </c>
      <c r="C797" s="23" t="str">
        <f t="shared" si="158"/>
        <v/>
      </c>
      <c r="D797" s="22"/>
      <c r="E797" s="24"/>
      <c r="F797" s="214" t="str">
        <f t="shared" si="163"/>
        <v/>
      </c>
      <c r="G797" s="214" t="str">
        <f t="shared" si="164"/>
        <v/>
      </c>
      <c r="H797" s="214" t="str">
        <f t="shared" si="165"/>
        <v/>
      </c>
      <c r="I797" s="13"/>
      <c r="J797" s="11" t="str">
        <f t="shared" si="166"/>
        <v/>
      </c>
      <c r="K797" s="11" t="str">
        <f t="shared" si="167"/>
        <v/>
      </c>
      <c r="L797" s="2" t="str">
        <f t="shared" si="168"/>
        <v/>
      </c>
      <c r="M797" s="2" t="str">
        <f t="shared" si="159"/>
        <v/>
      </c>
      <c r="N797" s="92"/>
      <c r="O797" s="2" t="str">
        <f t="shared" si="160"/>
        <v/>
      </c>
      <c r="P797" s="31">
        <f t="shared" si="161"/>
        <v>781</v>
      </c>
      <c r="Q797" s="31" t="str">
        <f t="shared" si="162"/>
        <v/>
      </c>
      <c r="R797" s="180"/>
      <c r="S797" s="181"/>
      <c r="T797" s="182"/>
      <c r="U797" s="183"/>
      <c r="V797" s="185"/>
    </row>
    <row r="798" spans="1:22" x14ac:dyDescent="0.2">
      <c r="A798" s="19" t="str">
        <f t="shared" si="156"/>
        <v/>
      </c>
      <c r="B798" s="20" t="str">
        <f t="shared" si="157"/>
        <v/>
      </c>
      <c r="C798" s="23" t="str">
        <f t="shared" si="158"/>
        <v/>
      </c>
      <c r="D798" s="22"/>
      <c r="E798" s="24"/>
      <c r="F798" s="214" t="str">
        <f t="shared" si="163"/>
        <v/>
      </c>
      <c r="G798" s="214" t="str">
        <f t="shared" si="164"/>
        <v/>
      </c>
      <c r="H798" s="214" t="str">
        <f t="shared" si="165"/>
        <v/>
      </c>
      <c r="I798" s="13"/>
      <c r="J798" s="11" t="str">
        <f t="shared" si="166"/>
        <v/>
      </c>
      <c r="K798" s="11" t="str">
        <f t="shared" si="167"/>
        <v/>
      </c>
      <c r="L798" s="2" t="str">
        <f t="shared" si="168"/>
        <v/>
      </c>
      <c r="M798" s="2" t="str">
        <f t="shared" si="159"/>
        <v/>
      </c>
      <c r="N798" s="92"/>
      <c r="O798" s="2" t="str">
        <f t="shared" si="160"/>
        <v/>
      </c>
      <c r="P798" s="31">
        <f t="shared" si="161"/>
        <v>782</v>
      </c>
      <c r="Q798" s="31" t="str">
        <f t="shared" si="162"/>
        <v/>
      </c>
      <c r="R798" s="180"/>
      <c r="S798" s="181"/>
      <c r="T798" s="182"/>
      <c r="U798" s="183"/>
      <c r="V798" s="185"/>
    </row>
    <row r="799" spans="1:22" x14ac:dyDescent="0.2">
      <c r="A799" s="19" t="str">
        <f t="shared" si="156"/>
        <v/>
      </c>
      <c r="B799" s="20" t="str">
        <f t="shared" si="157"/>
        <v/>
      </c>
      <c r="C799" s="23" t="str">
        <f t="shared" si="158"/>
        <v/>
      </c>
      <c r="D799" s="22"/>
      <c r="E799" s="24"/>
      <c r="F799" s="214" t="str">
        <f t="shared" si="163"/>
        <v/>
      </c>
      <c r="G799" s="214" t="str">
        <f t="shared" si="164"/>
        <v/>
      </c>
      <c r="H799" s="214" t="str">
        <f t="shared" si="165"/>
        <v/>
      </c>
      <c r="I799" s="13"/>
      <c r="J799" s="11" t="str">
        <f t="shared" si="166"/>
        <v/>
      </c>
      <c r="K799" s="11" t="str">
        <f t="shared" si="167"/>
        <v/>
      </c>
      <c r="L799" s="2" t="str">
        <f t="shared" si="168"/>
        <v/>
      </c>
      <c r="M799" s="2" t="str">
        <f t="shared" si="159"/>
        <v/>
      </c>
      <c r="N799" s="92"/>
      <c r="O799" s="2" t="str">
        <f t="shared" si="160"/>
        <v/>
      </c>
      <c r="P799" s="31">
        <f t="shared" si="161"/>
        <v>783</v>
      </c>
      <c r="Q799" s="31" t="str">
        <f t="shared" si="162"/>
        <v/>
      </c>
      <c r="R799" s="180"/>
      <c r="S799" s="181"/>
      <c r="T799" s="182"/>
      <c r="U799" s="183"/>
      <c r="V799" s="185"/>
    </row>
    <row r="800" spans="1:22" x14ac:dyDescent="0.2">
      <c r="A800" s="19" t="str">
        <f t="shared" si="156"/>
        <v/>
      </c>
      <c r="B800" s="20" t="str">
        <f t="shared" si="157"/>
        <v/>
      </c>
      <c r="C800" s="23" t="str">
        <f t="shared" si="158"/>
        <v/>
      </c>
      <c r="D800" s="22"/>
      <c r="E800" s="24"/>
      <c r="F800" s="214" t="str">
        <f t="shared" si="163"/>
        <v/>
      </c>
      <c r="G800" s="214" t="str">
        <f t="shared" si="164"/>
        <v/>
      </c>
      <c r="H800" s="214" t="str">
        <f t="shared" si="165"/>
        <v/>
      </c>
      <c r="I800" s="13"/>
      <c r="J800" s="11" t="str">
        <f t="shared" si="166"/>
        <v/>
      </c>
      <c r="K800" s="11" t="str">
        <f t="shared" si="167"/>
        <v/>
      </c>
      <c r="L800" s="2" t="str">
        <f t="shared" si="168"/>
        <v/>
      </c>
      <c r="M800" s="2" t="str">
        <f t="shared" si="159"/>
        <v/>
      </c>
      <c r="N800" s="92"/>
      <c r="O800" s="2" t="str">
        <f t="shared" si="160"/>
        <v/>
      </c>
      <c r="P800" s="31">
        <f t="shared" si="161"/>
        <v>784</v>
      </c>
      <c r="Q800" s="31" t="str">
        <f t="shared" si="162"/>
        <v/>
      </c>
      <c r="R800" s="180"/>
      <c r="S800" s="181"/>
      <c r="T800" s="182"/>
      <c r="U800" s="183"/>
      <c r="V800" s="185"/>
    </row>
    <row r="801" spans="1:22" x14ac:dyDescent="0.2">
      <c r="A801" s="19" t="str">
        <f t="shared" si="156"/>
        <v/>
      </c>
      <c r="B801" s="20" t="str">
        <f t="shared" si="157"/>
        <v/>
      </c>
      <c r="C801" s="23" t="str">
        <f t="shared" si="158"/>
        <v/>
      </c>
      <c r="D801" s="22"/>
      <c r="E801" s="24"/>
      <c r="F801" s="214" t="str">
        <f t="shared" si="163"/>
        <v/>
      </c>
      <c r="G801" s="214" t="str">
        <f t="shared" si="164"/>
        <v/>
      </c>
      <c r="H801" s="214" t="str">
        <f t="shared" si="165"/>
        <v/>
      </c>
      <c r="I801" s="13"/>
      <c r="J801" s="11" t="str">
        <f t="shared" si="166"/>
        <v/>
      </c>
      <c r="K801" s="11" t="str">
        <f t="shared" si="167"/>
        <v/>
      </c>
      <c r="L801" s="2" t="str">
        <f t="shared" si="168"/>
        <v/>
      </c>
      <c r="M801" s="2" t="str">
        <f t="shared" si="159"/>
        <v/>
      </c>
      <c r="N801" s="92"/>
      <c r="O801" s="2" t="str">
        <f t="shared" si="160"/>
        <v/>
      </c>
      <c r="P801" s="31">
        <f t="shared" si="161"/>
        <v>785</v>
      </c>
      <c r="Q801" s="31" t="str">
        <f t="shared" si="162"/>
        <v/>
      </c>
      <c r="R801" s="180"/>
      <c r="S801" s="181"/>
      <c r="T801" s="182"/>
      <c r="U801" s="183"/>
      <c r="V801" s="185"/>
    </row>
    <row r="802" spans="1:22" x14ac:dyDescent="0.2">
      <c r="A802" s="19" t="str">
        <f t="shared" si="156"/>
        <v/>
      </c>
      <c r="B802" s="20" t="str">
        <f t="shared" si="157"/>
        <v/>
      </c>
      <c r="C802" s="23" t="str">
        <f t="shared" si="158"/>
        <v/>
      </c>
      <c r="D802" s="22"/>
      <c r="E802" s="24"/>
      <c r="F802" s="214" t="str">
        <f t="shared" si="163"/>
        <v/>
      </c>
      <c r="G802" s="214" t="str">
        <f t="shared" si="164"/>
        <v/>
      </c>
      <c r="H802" s="214" t="str">
        <f t="shared" si="165"/>
        <v/>
      </c>
      <c r="I802" s="13"/>
      <c r="J802" s="11" t="str">
        <f t="shared" si="166"/>
        <v/>
      </c>
      <c r="K802" s="11" t="str">
        <f t="shared" si="167"/>
        <v/>
      </c>
      <c r="L802" s="2" t="str">
        <f t="shared" si="168"/>
        <v/>
      </c>
      <c r="M802" s="2" t="str">
        <f t="shared" si="159"/>
        <v/>
      </c>
      <c r="N802" s="92"/>
      <c r="O802" s="2" t="str">
        <f t="shared" si="160"/>
        <v/>
      </c>
      <c r="P802" s="31">
        <f t="shared" si="161"/>
        <v>786</v>
      </c>
      <c r="Q802" s="31" t="str">
        <f t="shared" si="162"/>
        <v/>
      </c>
      <c r="R802" s="180"/>
      <c r="S802" s="181"/>
      <c r="T802" s="182"/>
      <c r="U802" s="183"/>
      <c r="V802" s="185"/>
    </row>
    <row r="803" spans="1:22" x14ac:dyDescent="0.2">
      <c r="A803" s="19" t="str">
        <f t="shared" si="156"/>
        <v/>
      </c>
      <c r="B803" s="20" t="str">
        <f t="shared" si="157"/>
        <v/>
      </c>
      <c r="C803" s="23" t="str">
        <f t="shared" si="158"/>
        <v/>
      </c>
      <c r="D803" s="22"/>
      <c r="E803" s="24"/>
      <c r="F803" s="214" t="str">
        <f t="shared" si="163"/>
        <v/>
      </c>
      <c r="G803" s="214" t="str">
        <f t="shared" si="164"/>
        <v/>
      </c>
      <c r="H803" s="214" t="str">
        <f t="shared" si="165"/>
        <v/>
      </c>
      <c r="I803" s="13"/>
      <c r="J803" s="11" t="str">
        <f t="shared" si="166"/>
        <v/>
      </c>
      <c r="K803" s="11" t="str">
        <f t="shared" si="167"/>
        <v/>
      </c>
      <c r="L803" s="2" t="str">
        <f t="shared" si="168"/>
        <v/>
      </c>
      <c r="M803" s="2" t="str">
        <f t="shared" si="159"/>
        <v/>
      </c>
      <c r="N803" s="92"/>
      <c r="O803" s="2" t="str">
        <f t="shared" si="160"/>
        <v/>
      </c>
      <c r="P803" s="31">
        <f t="shared" si="161"/>
        <v>787</v>
      </c>
      <c r="Q803" s="31" t="str">
        <f t="shared" si="162"/>
        <v/>
      </c>
      <c r="R803" s="180"/>
      <c r="S803" s="181"/>
      <c r="T803" s="182"/>
      <c r="U803" s="183"/>
      <c r="V803" s="185"/>
    </row>
    <row r="804" spans="1:22" x14ac:dyDescent="0.2">
      <c r="A804" s="19" t="str">
        <f t="shared" si="156"/>
        <v/>
      </c>
      <c r="B804" s="20" t="str">
        <f t="shared" si="157"/>
        <v/>
      </c>
      <c r="C804" s="23" t="str">
        <f t="shared" si="158"/>
        <v/>
      </c>
      <c r="D804" s="22"/>
      <c r="E804" s="24"/>
      <c r="F804" s="214" t="str">
        <f t="shared" si="163"/>
        <v/>
      </c>
      <c r="G804" s="214" t="str">
        <f t="shared" si="164"/>
        <v/>
      </c>
      <c r="H804" s="214" t="str">
        <f t="shared" si="165"/>
        <v/>
      </c>
      <c r="I804" s="13"/>
      <c r="J804" s="11" t="str">
        <f t="shared" si="166"/>
        <v/>
      </c>
      <c r="K804" s="11" t="str">
        <f t="shared" si="167"/>
        <v/>
      </c>
      <c r="L804" s="2" t="str">
        <f t="shared" si="168"/>
        <v/>
      </c>
      <c r="M804" s="2" t="str">
        <f t="shared" si="159"/>
        <v/>
      </c>
      <c r="N804" s="92"/>
      <c r="O804" s="2" t="str">
        <f t="shared" si="160"/>
        <v/>
      </c>
      <c r="P804" s="31">
        <f t="shared" si="161"/>
        <v>788</v>
      </c>
      <c r="Q804" s="31" t="str">
        <f t="shared" si="162"/>
        <v/>
      </c>
      <c r="R804" s="180"/>
      <c r="S804" s="181"/>
      <c r="T804" s="182"/>
      <c r="U804" s="183"/>
      <c r="V804" s="185"/>
    </row>
    <row r="805" spans="1:22" x14ac:dyDescent="0.2">
      <c r="A805" s="19" t="str">
        <f t="shared" si="156"/>
        <v/>
      </c>
      <c r="B805" s="20" t="str">
        <f t="shared" si="157"/>
        <v/>
      </c>
      <c r="C805" s="23" t="str">
        <f t="shared" si="158"/>
        <v/>
      </c>
      <c r="D805" s="22"/>
      <c r="E805" s="24"/>
      <c r="F805" s="214" t="str">
        <f t="shared" si="163"/>
        <v/>
      </c>
      <c r="G805" s="214" t="str">
        <f t="shared" si="164"/>
        <v/>
      </c>
      <c r="H805" s="214" t="str">
        <f t="shared" si="165"/>
        <v/>
      </c>
      <c r="I805" s="13"/>
      <c r="J805" s="11" t="str">
        <f t="shared" si="166"/>
        <v/>
      </c>
      <c r="K805" s="11" t="str">
        <f t="shared" si="167"/>
        <v/>
      </c>
      <c r="L805" s="2" t="str">
        <f t="shared" si="168"/>
        <v/>
      </c>
      <c r="M805" s="2" t="str">
        <f t="shared" si="159"/>
        <v/>
      </c>
      <c r="N805" s="92"/>
      <c r="O805" s="2" t="str">
        <f t="shared" si="160"/>
        <v/>
      </c>
      <c r="P805" s="31">
        <f t="shared" si="161"/>
        <v>789</v>
      </c>
      <c r="Q805" s="31" t="str">
        <f t="shared" si="162"/>
        <v/>
      </c>
      <c r="R805" s="180"/>
      <c r="S805" s="181"/>
      <c r="T805" s="182"/>
      <c r="U805" s="183"/>
      <c r="V805" s="185"/>
    </row>
    <row r="806" spans="1:22" x14ac:dyDescent="0.2">
      <c r="A806" s="19" t="str">
        <f t="shared" si="156"/>
        <v/>
      </c>
      <c r="B806" s="20" t="str">
        <f t="shared" si="157"/>
        <v/>
      </c>
      <c r="C806" s="23" t="str">
        <f t="shared" si="158"/>
        <v/>
      </c>
      <c r="D806" s="22"/>
      <c r="E806" s="24"/>
      <c r="F806" s="214" t="str">
        <f t="shared" si="163"/>
        <v/>
      </c>
      <c r="G806" s="214" t="str">
        <f t="shared" si="164"/>
        <v/>
      </c>
      <c r="H806" s="214" t="str">
        <f t="shared" si="165"/>
        <v/>
      </c>
      <c r="I806" s="13"/>
      <c r="J806" s="11" t="str">
        <f t="shared" si="166"/>
        <v/>
      </c>
      <c r="K806" s="11" t="str">
        <f t="shared" si="167"/>
        <v/>
      </c>
      <c r="L806" s="2" t="str">
        <f t="shared" si="168"/>
        <v/>
      </c>
      <c r="M806" s="2" t="str">
        <f t="shared" si="159"/>
        <v/>
      </c>
      <c r="N806" s="92"/>
      <c r="O806" s="2" t="str">
        <f t="shared" si="160"/>
        <v/>
      </c>
      <c r="P806" s="31">
        <f t="shared" si="161"/>
        <v>790</v>
      </c>
      <c r="Q806" s="31" t="str">
        <f t="shared" si="162"/>
        <v/>
      </c>
      <c r="R806" s="180"/>
      <c r="S806" s="181"/>
      <c r="T806" s="182"/>
      <c r="U806" s="183"/>
      <c r="V806" s="185"/>
    </row>
    <row r="807" spans="1:22" x14ac:dyDescent="0.2">
      <c r="A807" s="19" t="str">
        <f t="shared" si="156"/>
        <v/>
      </c>
      <c r="B807" s="20" t="str">
        <f t="shared" si="157"/>
        <v/>
      </c>
      <c r="C807" s="23" t="str">
        <f t="shared" si="158"/>
        <v/>
      </c>
      <c r="D807" s="22"/>
      <c r="E807" s="24"/>
      <c r="F807" s="214" t="str">
        <f t="shared" si="163"/>
        <v/>
      </c>
      <c r="G807" s="214" t="str">
        <f t="shared" si="164"/>
        <v/>
      </c>
      <c r="H807" s="214" t="str">
        <f t="shared" si="165"/>
        <v/>
      </c>
      <c r="I807" s="13"/>
      <c r="J807" s="11" t="str">
        <f t="shared" si="166"/>
        <v/>
      </c>
      <c r="K807" s="11" t="str">
        <f t="shared" si="167"/>
        <v/>
      </c>
      <c r="L807" s="2" t="str">
        <f t="shared" si="168"/>
        <v/>
      </c>
      <c r="M807" s="2" t="str">
        <f t="shared" si="159"/>
        <v/>
      </c>
      <c r="N807" s="92"/>
      <c r="O807" s="2" t="str">
        <f t="shared" si="160"/>
        <v/>
      </c>
      <c r="P807" s="31">
        <f t="shared" si="161"/>
        <v>791</v>
      </c>
      <c r="Q807" s="31" t="str">
        <f t="shared" si="162"/>
        <v/>
      </c>
      <c r="R807" s="180"/>
      <c r="S807" s="181"/>
      <c r="T807" s="182"/>
      <c r="U807" s="183"/>
      <c r="V807" s="185"/>
    </row>
    <row r="808" spans="1:22" x14ac:dyDescent="0.2">
      <c r="A808" s="19" t="str">
        <f t="shared" si="156"/>
        <v/>
      </c>
      <c r="B808" s="20" t="str">
        <f t="shared" si="157"/>
        <v/>
      </c>
      <c r="C808" s="23" t="str">
        <f t="shared" si="158"/>
        <v/>
      </c>
      <c r="D808" s="22"/>
      <c r="E808" s="24"/>
      <c r="F808" s="214" t="str">
        <f t="shared" si="163"/>
        <v/>
      </c>
      <c r="G808" s="214" t="str">
        <f t="shared" si="164"/>
        <v/>
      </c>
      <c r="H808" s="214" t="str">
        <f t="shared" si="165"/>
        <v/>
      </c>
      <c r="I808" s="13"/>
      <c r="J808" s="11" t="str">
        <f t="shared" si="166"/>
        <v/>
      </c>
      <c r="K808" s="11" t="str">
        <f t="shared" si="167"/>
        <v/>
      </c>
      <c r="L808" s="2" t="str">
        <f t="shared" si="168"/>
        <v/>
      </c>
      <c r="M808" s="2" t="str">
        <f t="shared" si="159"/>
        <v/>
      </c>
      <c r="N808" s="92"/>
      <c r="O808" s="2" t="str">
        <f t="shared" si="160"/>
        <v/>
      </c>
      <c r="P808" s="31">
        <f t="shared" si="161"/>
        <v>792</v>
      </c>
      <c r="Q808" s="31" t="str">
        <f t="shared" si="162"/>
        <v/>
      </c>
      <c r="R808" s="180"/>
      <c r="S808" s="181"/>
      <c r="T808" s="182"/>
      <c r="U808" s="183"/>
      <c r="V808" s="185"/>
    </row>
    <row r="809" spans="1:22" x14ac:dyDescent="0.2">
      <c r="A809" s="19" t="str">
        <f t="shared" si="156"/>
        <v/>
      </c>
      <c r="B809" s="20" t="str">
        <f t="shared" si="157"/>
        <v/>
      </c>
      <c r="C809" s="23" t="str">
        <f t="shared" si="158"/>
        <v/>
      </c>
      <c r="D809" s="22"/>
      <c r="E809" s="24"/>
      <c r="F809" s="214" t="str">
        <f t="shared" si="163"/>
        <v/>
      </c>
      <c r="G809" s="214" t="str">
        <f t="shared" si="164"/>
        <v/>
      </c>
      <c r="H809" s="214" t="str">
        <f t="shared" si="165"/>
        <v/>
      </c>
      <c r="I809" s="13"/>
      <c r="J809" s="11" t="str">
        <f t="shared" si="166"/>
        <v/>
      </c>
      <c r="K809" s="11" t="str">
        <f t="shared" si="167"/>
        <v/>
      </c>
      <c r="L809" s="2" t="str">
        <f t="shared" si="168"/>
        <v/>
      </c>
      <c r="M809" s="2" t="str">
        <f t="shared" si="159"/>
        <v/>
      </c>
      <c r="N809" s="92"/>
      <c r="O809" s="2" t="str">
        <f t="shared" si="160"/>
        <v/>
      </c>
      <c r="P809" s="31">
        <f t="shared" si="161"/>
        <v>793</v>
      </c>
      <c r="Q809" s="31" t="str">
        <f t="shared" si="162"/>
        <v/>
      </c>
      <c r="R809" s="180"/>
      <c r="S809" s="181"/>
      <c r="T809" s="182"/>
      <c r="U809" s="183"/>
      <c r="V809" s="185"/>
    </row>
    <row r="810" spans="1:22" x14ac:dyDescent="0.2">
      <c r="A810" s="19" t="str">
        <f t="shared" si="156"/>
        <v/>
      </c>
      <c r="B810" s="20" t="str">
        <f t="shared" si="157"/>
        <v/>
      </c>
      <c r="C810" s="23" t="str">
        <f t="shared" si="158"/>
        <v/>
      </c>
      <c r="D810" s="22"/>
      <c r="E810" s="24"/>
      <c r="F810" s="214" t="str">
        <f t="shared" si="163"/>
        <v/>
      </c>
      <c r="G810" s="214" t="str">
        <f t="shared" si="164"/>
        <v/>
      </c>
      <c r="H810" s="214" t="str">
        <f t="shared" si="165"/>
        <v/>
      </c>
      <c r="I810" s="13"/>
      <c r="J810" s="11" t="str">
        <f t="shared" si="166"/>
        <v/>
      </c>
      <c r="K810" s="11" t="str">
        <f t="shared" si="167"/>
        <v/>
      </c>
      <c r="L810" s="2" t="str">
        <f t="shared" si="168"/>
        <v/>
      </c>
      <c r="M810" s="2" t="str">
        <f t="shared" si="159"/>
        <v/>
      </c>
      <c r="N810" s="92"/>
      <c r="O810" s="2" t="str">
        <f t="shared" si="160"/>
        <v/>
      </c>
      <c r="P810" s="31">
        <f t="shared" si="161"/>
        <v>794</v>
      </c>
      <c r="Q810" s="31" t="str">
        <f t="shared" si="162"/>
        <v/>
      </c>
      <c r="R810" s="180"/>
      <c r="S810" s="181"/>
      <c r="T810" s="182"/>
      <c r="U810" s="183"/>
      <c r="V810" s="185"/>
    </row>
    <row r="811" spans="1:22" x14ac:dyDescent="0.2">
      <c r="A811" s="19" t="str">
        <f t="shared" si="156"/>
        <v/>
      </c>
      <c r="B811" s="20" t="str">
        <f t="shared" si="157"/>
        <v/>
      </c>
      <c r="C811" s="23" t="str">
        <f t="shared" si="158"/>
        <v/>
      </c>
      <c r="D811" s="22"/>
      <c r="E811" s="24"/>
      <c r="F811" s="214" t="str">
        <f t="shared" si="163"/>
        <v/>
      </c>
      <c r="G811" s="214" t="str">
        <f t="shared" si="164"/>
        <v/>
      </c>
      <c r="H811" s="214" t="str">
        <f t="shared" si="165"/>
        <v/>
      </c>
      <c r="I811" s="13"/>
      <c r="J811" s="11" t="str">
        <f t="shared" si="166"/>
        <v/>
      </c>
      <c r="K811" s="11" t="str">
        <f t="shared" si="167"/>
        <v/>
      </c>
      <c r="L811" s="2" t="str">
        <f t="shared" si="168"/>
        <v/>
      </c>
      <c r="M811" s="2" t="str">
        <f t="shared" si="159"/>
        <v/>
      </c>
      <c r="N811" s="92"/>
      <c r="O811" s="2" t="str">
        <f t="shared" si="160"/>
        <v/>
      </c>
      <c r="P811" s="31">
        <f t="shared" si="161"/>
        <v>795</v>
      </c>
      <c r="Q811" s="31" t="str">
        <f t="shared" si="162"/>
        <v/>
      </c>
      <c r="R811" s="180"/>
      <c r="S811" s="181"/>
      <c r="T811" s="182"/>
      <c r="U811" s="183"/>
      <c r="V811" s="185"/>
    </row>
    <row r="812" spans="1:22" x14ac:dyDescent="0.2">
      <c r="A812" s="19" t="str">
        <f t="shared" si="156"/>
        <v/>
      </c>
      <c r="B812" s="20" t="str">
        <f t="shared" si="157"/>
        <v/>
      </c>
      <c r="C812" s="23" t="str">
        <f t="shared" si="158"/>
        <v/>
      </c>
      <c r="D812" s="22"/>
      <c r="E812" s="24"/>
      <c r="F812" s="214" t="str">
        <f t="shared" si="163"/>
        <v/>
      </c>
      <c r="G812" s="214" t="str">
        <f t="shared" si="164"/>
        <v/>
      </c>
      <c r="H812" s="214" t="str">
        <f t="shared" si="165"/>
        <v/>
      </c>
      <c r="I812" s="13"/>
      <c r="J812" s="11" t="str">
        <f t="shared" si="166"/>
        <v/>
      </c>
      <c r="K812" s="11" t="str">
        <f t="shared" si="167"/>
        <v/>
      </c>
      <c r="L812" s="2" t="str">
        <f t="shared" si="168"/>
        <v/>
      </c>
      <c r="M812" s="2" t="str">
        <f t="shared" si="159"/>
        <v/>
      </c>
      <c r="N812" s="92"/>
      <c r="O812" s="2" t="str">
        <f t="shared" si="160"/>
        <v/>
      </c>
      <c r="P812" s="31">
        <f t="shared" si="161"/>
        <v>796</v>
      </c>
      <c r="Q812" s="31" t="str">
        <f t="shared" si="162"/>
        <v/>
      </c>
      <c r="R812" s="180"/>
      <c r="S812" s="181"/>
      <c r="T812" s="182"/>
      <c r="U812" s="183"/>
      <c r="V812" s="185"/>
    </row>
    <row r="813" spans="1:22" x14ac:dyDescent="0.2">
      <c r="A813" s="19" t="str">
        <f t="shared" si="156"/>
        <v/>
      </c>
      <c r="B813" s="20" t="str">
        <f t="shared" si="157"/>
        <v/>
      </c>
      <c r="C813" s="23" t="str">
        <f t="shared" si="158"/>
        <v/>
      </c>
      <c r="D813" s="22"/>
      <c r="E813" s="24"/>
      <c r="F813" s="214" t="str">
        <f t="shared" si="163"/>
        <v/>
      </c>
      <c r="G813" s="214" t="str">
        <f t="shared" si="164"/>
        <v/>
      </c>
      <c r="H813" s="214" t="str">
        <f t="shared" si="165"/>
        <v/>
      </c>
      <c r="I813" s="13"/>
      <c r="J813" s="11" t="str">
        <f t="shared" si="166"/>
        <v/>
      </c>
      <c r="K813" s="11" t="str">
        <f t="shared" si="167"/>
        <v/>
      </c>
      <c r="L813" s="2" t="str">
        <f t="shared" si="168"/>
        <v/>
      </c>
      <c r="M813" s="2" t="str">
        <f t="shared" si="159"/>
        <v/>
      </c>
      <c r="N813" s="92"/>
      <c r="O813" s="2" t="str">
        <f t="shared" si="160"/>
        <v/>
      </c>
      <c r="P813" s="31">
        <f t="shared" si="161"/>
        <v>797</v>
      </c>
      <c r="Q813" s="31" t="str">
        <f t="shared" si="162"/>
        <v/>
      </c>
      <c r="R813" s="180"/>
      <c r="S813" s="181"/>
      <c r="T813" s="182"/>
      <c r="U813" s="183"/>
      <c r="V813" s="185"/>
    </row>
    <row r="814" spans="1:22" x14ac:dyDescent="0.2">
      <c r="A814" s="19" t="str">
        <f t="shared" si="156"/>
        <v/>
      </c>
      <c r="B814" s="20" t="str">
        <f t="shared" si="157"/>
        <v/>
      </c>
      <c r="C814" s="23" t="str">
        <f t="shared" si="158"/>
        <v/>
      </c>
      <c r="D814" s="22"/>
      <c r="E814" s="24"/>
      <c r="F814" s="214" t="str">
        <f t="shared" si="163"/>
        <v/>
      </c>
      <c r="G814" s="214" t="str">
        <f t="shared" si="164"/>
        <v/>
      </c>
      <c r="H814" s="214" t="str">
        <f t="shared" si="165"/>
        <v/>
      </c>
      <c r="I814" s="13"/>
      <c r="J814" s="11" t="str">
        <f t="shared" si="166"/>
        <v/>
      </c>
      <c r="K814" s="11" t="str">
        <f t="shared" si="167"/>
        <v/>
      </c>
      <c r="L814" s="2" t="str">
        <f t="shared" si="168"/>
        <v/>
      </c>
      <c r="M814" s="2" t="str">
        <f t="shared" si="159"/>
        <v/>
      </c>
      <c r="N814" s="92"/>
      <c r="O814" s="2" t="str">
        <f t="shared" si="160"/>
        <v/>
      </c>
      <c r="P814" s="31">
        <f t="shared" si="161"/>
        <v>798</v>
      </c>
      <c r="Q814" s="31" t="str">
        <f t="shared" si="162"/>
        <v/>
      </c>
      <c r="R814" s="180"/>
      <c r="S814" s="181"/>
      <c r="T814" s="182"/>
      <c r="U814" s="183"/>
      <c r="V814" s="185"/>
    </row>
    <row r="815" spans="1:22" x14ac:dyDescent="0.2">
      <c r="A815" s="19" t="str">
        <f t="shared" si="156"/>
        <v/>
      </c>
      <c r="B815" s="20" t="str">
        <f t="shared" si="157"/>
        <v/>
      </c>
      <c r="C815" s="23" t="str">
        <f t="shared" si="158"/>
        <v/>
      </c>
      <c r="D815" s="22"/>
      <c r="E815" s="24"/>
      <c r="F815" s="214" t="str">
        <f t="shared" si="163"/>
        <v/>
      </c>
      <c r="G815" s="214" t="str">
        <f t="shared" si="164"/>
        <v/>
      </c>
      <c r="H815" s="214" t="str">
        <f t="shared" si="165"/>
        <v/>
      </c>
      <c r="I815" s="13"/>
      <c r="J815" s="11" t="str">
        <f t="shared" si="166"/>
        <v/>
      </c>
      <c r="K815" s="11" t="str">
        <f t="shared" si="167"/>
        <v/>
      </c>
      <c r="L815" s="2" t="str">
        <f t="shared" si="168"/>
        <v/>
      </c>
      <c r="M815" s="2" t="str">
        <f t="shared" si="159"/>
        <v/>
      </c>
      <c r="N815" s="92"/>
      <c r="O815" s="2" t="str">
        <f t="shared" si="160"/>
        <v/>
      </c>
      <c r="P815" s="31">
        <f t="shared" si="161"/>
        <v>799</v>
      </c>
      <c r="Q815" s="31" t="str">
        <f t="shared" si="162"/>
        <v/>
      </c>
      <c r="R815" s="180"/>
      <c r="S815" s="181"/>
      <c r="T815" s="182"/>
      <c r="U815" s="183"/>
      <c r="V815" s="185"/>
    </row>
    <row r="816" spans="1:22" x14ac:dyDescent="0.2">
      <c r="A816" s="19" t="str">
        <f t="shared" si="156"/>
        <v/>
      </c>
      <c r="B816" s="20" t="str">
        <f t="shared" si="157"/>
        <v/>
      </c>
      <c r="C816" s="23" t="str">
        <f t="shared" si="158"/>
        <v/>
      </c>
      <c r="D816" s="22"/>
      <c r="E816" s="24"/>
      <c r="F816" s="214" t="str">
        <f t="shared" si="163"/>
        <v/>
      </c>
      <c r="G816" s="214" t="str">
        <f t="shared" si="164"/>
        <v/>
      </c>
      <c r="H816" s="214" t="str">
        <f t="shared" si="165"/>
        <v/>
      </c>
      <c r="I816" s="13"/>
      <c r="J816" s="11" t="str">
        <f t="shared" si="166"/>
        <v/>
      </c>
      <c r="K816" s="11" t="str">
        <f t="shared" si="167"/>
        <v/>
      </c>
      <c r="L816" s="2" t="str">
        <f t="shared" si="168"/>
        <v/>
      </c>
      <c r="M816" s="2" t="str">
        <f t="shared" si="159"/>
        <v/>
      </c>
      <c r="N816" s="92"/>
      <c r="O816" s="2" t="str">
        <f t="shared" si="160"/>
        <v/>
      </c>
      <c r="P816" s="31">
        <f t="shared" si="161"/>
        <v>800</v>
      </c>
      <c r="Q816" s="31" t="str">
        <f t="shared" si="162"/>
        <v/>
      </c>
      <c r="R816" s="180"/>
      <c r="S816" s="181"/>
      <c r="T816" s="182"/>
      <c r="U816" s="183"/>
      <c r="V816" s="185"/>
    </row>
    <row r="817" spans="1:22" x14ac:dyDescent="0.2">
      <c r="A817" s="19" t="str">
        <f t="shared" si="156"/>
        <v/>
      </c>
      <c r="B817" s="20" t="str">
        <f t="shared" si="157"/>
        <v/>
      </c>
      <c r="C817" s="23" t="str">
        <f t="shared" si="158"/>
        <v/>
      </c>
      <c r="D817" s="22"/>
      <c r="E817" s="24"/>
      <c r="F817" s="214" t="str">
        <f t="shared" si="163"/>
        <v/>
      </c>
      <c r="G817" s="214" t="str">
        <f t="shared" si="164"/>
        <v/>
      </c>
      <c r="H817" s="214" t="str">
        <f t="shared" si="165"/>
        <v/>
      </c>
      <c r="I817" s="13"/>
      <c r="J817" s="11" t="str">
        <f t="shared" si="166"/>
        <v/>
      </c>
      <c r="K817" s="11" t="str">
        <f t="shared" si="167"/>
        <v/>
      </c>
      <c r="L817" s="2" t="str">
        <f t="shared" si="168"/>
        <v/>
      </c>
      <c r="M817" s="2" t="str">
        <f t="shared" si="159"/>
        <v/>
      </c>
      <c r="N817" s="92"/>
      <c r="O817" s="2" t="str">
        <f t="shared" si="160"/>
        <v/>
      </c>
      <c r="P817" s="31">
        <f t="shared" si="161"/>
        <v>801</v>
      </c>
      <c r="Q817" s="31" t="str">
        <f t="shared" si="162"/>
        <v/>
      </c>
      <c r="R817" s="180"/>
      <c r="S817" s="181"/>
      <c r="T817" s="182"/>
      <c r="U817" s="183"/>
      <c r="V817" s="185"/>
    </row>
    <row r="818" spans="1:22" x14ac:dyDescent="0.2">
      <c r="A818" s="19" t="str">
        <f t="shared" si="156"/>
        <v/>
      </c>
      <c r="B818" s="20" t="str">
        <f t="shared" si="157"/>
        <v/>
      </c>
      <c r="C818" s="23" t="str">
        <f t="shared" si="158"/>
        <v/>
      </c>
      <c r="D818" s="22"/>
      <c r="E818" s="24"/>
      <c r="F818" s="214" t="str">
        <f t="shared" si="163"/>
        <v/>
      </c>
      <c r="G818" s="214" t="str">
        <f t="shared" si="164"/>
        <v/>
      </c>
      <c r="H818" s="214" t="str">
        <f t="shared" si="165"/>
        <v/>
      </c>
      <c r="I818" s="13"/>
      <c r="J818" s="11" t="str">
        <f t="shared" si="166"/>
        <v/>
      </c>
      <c r="K818" s="11" t="str">
        <f t="shared" si="167"/>
        <v/>
      </c>
      <c r="L818" s="2" t="str">
        <f t="shared" si="168"/>
        <v/>
      </c>
      <c r="M818" s="2" t="str">
        <f t="shared" si="159"/>
        <v/>
      </c>
      <c r="N818" s="92"/>
      <c r="O818" s="2" t="str">
        <f t="shared" si="160"/>
        <v/>
      </c>
      <c r="P818" s="31">
        <f t="shared" si="161"/>
        <v>802</v>
      </c>
      <c r="Q818" s="31" t="str">
        <f t="shared" si="162"/>
        <v/>
      </c>
      <c r="R818" s="180"/>
      <c r="S818" s="181"/>
      <c r="T818" s="182"/>
      <c r="U818" s="183"/>
      <c r="V818" s="185"/>
    </row>
    <row r="819" spans="1:22" x14ac:dyDescent="0.2">
      <c r="A819" s="19" t="str">
        <f t="shared" si="156"/>
        <v/>
      </c>
      <c r="B819" s="20" t="str">
        <f t="shared" si="157"/>
        <v/>
      </c>
      <c r="C819" s="23" t="str">
        <f t="shared" si="158"/>
        <v/>
      </c>
      <c r="D819" s="22"/>
      <c r="E819" s="24"/>
      <c r="F819" s="214" t="str">
        <f t="shared" si="163"/>
        <v/>
      </c>
      <c r="G819" s="214" t="str">
        <f t="shared" si="164"/>
        <v/>
      </c>
      <c r="H819" s="214" t="str">
        <f t="shared" si="165"/>
        <v/>
      </c>
      <c r="I819" s="13"/>
      <c r="J819" s="11" t="str">
        <f t="shared" si="166"/>
        <v/>
      </c>
      <c r="K819" s="11" t="str">
        <f t="shared" si="167"/>
        <v/>
      </c>
      <c r="L819" s="2" t="str">
        <f t="shared" si="168"/>
        <v/>
      </c>
      <c r="M819" s="2" t="str">
        <f t="shared" si="159"/>
        <v/>
      </c>
      <c r="N819" s="92"/>
      <c r="O819" s="2" t="str">
        <f t="shared" si="160"/>
        <v/>
      </c>
      <c r="P819" s="31">
        <f t="shared" si="161"/>
        <v>803</v>
      </c>
      <c r="Q819" s="31" t="str">
        <f t="shared" si="162"/>
        <v/>
      </c>
      <c r="R819" s="180"/>
      <c r="S819" s="181"/>
      <c r="T819" s="182"/>
      <c r="U819" s="183"/>
      <c r="V819" s="185"/>
    </row>
    <row r="820" spans="1:22" x14ac:dyDescent="0.2">
      <c r="A820" s="19" t="str">
        <f t="shared" si="156"/>
        <v/>
      </c>
      <c r="B820" s="20" t="str">
        <f t="shared" si="157"/>
        <v/>
      </c>
      <c r="C820" s="23" t="str">
        <f t="shared" si="158"/>
        <v/>
      </c>
      <c r="D820" s="22"/>
      <c r="E820" s="24"/>
      <c r="F820" s="214" t="str">
        <f t="shared" si="163"/>
        <v/>
      </c>
      <c r="G820" s="214" t="str">
        <f t="shared" si="164"/>
        <v/>
      </c>
      <c r="H820" s="214" t="str">
        <f t="shared" si="165"/>
        <v/>
      </c>
      <c r="I820" s="13"/>
      <c r="J820" s="11" t="str">
        <f t="shared" si="166"/>
        <v/>
      </c>
      <c r="K820" s="11" t="str">
        <f t="shared" si="167"/>
        <v/>
      </c>
      <c r="L820" s="2" t="str">
        <f t="shared" si="168"/>
        <v/>
      </c>
      <c r="M820" s="2" t="str">
        <f t="shared" si="159"/>
        <v/>
      </c>
      <c r="N820" s="92"/>
      <c r="O820" s="2" t="str">
        <f t="shared" si="160"/>
        <v/>
      </c>
      <c r="P820" s="31">
        <f t="shared" si="161"/>
        <v>804</v>
      </c>
      <c r="Q820" s="31" t="str">
        <f t="shared" si="162"/>
        <v/>
      </c>
      <c r="R820" s="180"/>
      <c r="S820" s="181"/>
      <c r="T820" s="182"/>
      <c r="U820" s="183"/>
      <c r="V820" s="185"/>
    </row>
    <row r="821" spans="1:22" x14ac:dyDescent="0.2">
      <c r="A821" s="19" t="str">
        <f t="shared" si="156"/>
        <v/>
      </c>
      <c r="B821" s="20" t="str">
        <f t="shared" si="157"/>
        <v/>
      </c>
      <c r="C821" s="23" t="str">
        <f t="shared" si="158"/>
        <v/>
      </c>
      <c r="D821" s="22"/>
      <c r="E821" s="24"/>
      <c r="F821" s="214" t="str">
        <f t="shared" si="163"/>
        <v/>
      </c>
      <c r="G821" s="214" t="str">
        <f t="shared" si="164"/>
        <v/>
      </c>
      <c r="H821" s="214" t="str">
        <f t="shared" si="165"/>
        <v/>
      </c>
      <c r="I821" s="13"/>
      <c r="J821" s="11" t="str">
        <f t="shared" si="166"/>
        <v/>
      </c>
      <c r="K821" s="11" t="str">
        <f t="shared" si="167"/>
        <v/>
      </c>
      <c r="L821" s="2" t="str">
        <f t="shared" si="168"/>
        <v/>
      </c>
      <c r="M821" s="2" t="str">
        <f t="shared" si="159"/>
        <v/>
      </c>
      <c r="N821" s="92"/>
      <c r="O821" s="2" t="str">
        <f t="shared" si="160"/>
        <v/>
      </c>
      <c r="P821" s="31">
        <f t="shared" si="161"/>
        <v>805</v>
      </c>
      <c r="Q821" s="31" t="str">
        <f t="shared" si="162"/>
        <v/>
      </c>
      <c r="R821" s="180"/>
      <c r="S821" s="181"/>
      <c r="T821" s="182"/>
      <c r="U821" s="183"/>
      <c r="V821" s="185"/>
    </row>
    <row r="822" spans="1:22" x14ac:dyDescent="0.2">
      <c r="A822" s="19" t="str">
        <f t="shared" si="156"/>
        <v/>
      </c>
      <c r="B822" s="20" t="str">
        <f t="shared" si="157"/>
        <v/>
      </c>
      <c r="C822" s="23" t="str">
        <f t="shared" si="158"/>
        <v/>
      </c>
      <c r="D822" s="22"/>
      <c r="E822" s="24"/>
      <c r="F822" s="214" t="str">
        <f t="shared" si="163"/>
        <v/>
      </c>
      <c r="G822" s="214" t="str">
        <f t="shared" si="164"/>
        <v/>
      </c>
      <c r="H822" s="214" t="str">
        <f t="shared" si="165"/>
        <v/>
      </c>
      <c r="I822" s="13"/>
      <c r="J822" s="11" t="str">
        <f t="shared" si="166"/>
        <v/>
      </c>
      <c r="K822" s="11" t="str">
        <f t="shared" si="167"/>
        <v/>
      </c>
      <c r="L822" s="2" t="str">
        <f t="shared" si="168"/>
        <v/>
      </c>
      <c r="M822" s="2" t="str">
        <f t="shared" si="159"/>
        <v/>
      </c>
      <c r="N822" s="92"/>
      <c r="O822" s="2" t="str">
        <f t="shared" si="160"/>
        <v/>
      </c>
      <c r="P822" s="31">
        <f t="shared" si="161"/>
        <v>806</v>
      </c>
      <c r="Q822" s="31" t="str">
        <f t="shared" si="162"/>
        <v/>
      </c>
      <c r="R822" s="180"/>
      <c r="S822" s="181"/>
      <c r="T822" s="182"/>
      <c r="U822" s="183"/>
      <c r="V822" s="185"/>
    </row>
    <row r="823" spans="1:22" x14ac:dyDescent="0.2">
      <c r="A823" s="19" t="str">
        <f t="shared" si="156"/>
        <v/>
      </c>
      <c r="B823" s="20" t="str">
        <f t="shared" si="157"/>
        <v/>
      </c>
      <c r="C823" s="23" t="str">
        <f t="shared" si="158"/>
        <v/>
      </c>
      <c r="D823" s="22"/>
      <c r="E823" s="24"/>
      <c r="F823" s="214" t="str">
        <f t="shared" si="163"/>
        <v/>
      </c>
      <c r="G823" s="214" t="str">
        <f t="shared" si="164"/>
        <v/>
      </c>
      <c r="H823" s="214" t="str">
        <f t="shared" si="165"/>
        <v/>
      </c>
      <c r="I823" s="13"/>
      <c r="J823" s="11" t="str">
        <f t="shared" si="166"/>
        <v/>
      </c>
      <c r="K823" s="11" t="str">
        <f t="shared" si="167"/>
        <v/>
      </c>
      <c r="L823" s="2" t="str">
        <f t="shared" si="168"/>
        <v/>
      </c>
      <c r="M823" s="2" t="str">
        <f t="shared" si="159"/>
        <v/>
      </c>
      <c r="N823" s="92"/>
      <c r="O823" s="2" t="str">
        <f t="shared" si="160"/>
        <v/>
      </c>
      <c r="P823" s="31">
        <f t="shared" si="161"/>
        <v>807</v>
      </c>
      <c r="Q823" s="31" t="str">
        <f t="shared" si="162"/>
        <v/>
      </c>
      <c r="R823" s="180"/>
      <c r="S823" s="181"/>
      <c r="T823" s="182"/>
      <c r="U823" s="183"/>
      <c r="V823" s="185"/>
    </row>
    <row r="824" spans="1:22" x14ac:dyDescent="0.2">
      <c r="A824" s="19" t="str">
        <f t="shared" si="156"/>
        <v/>
      </c>
      <c r="B824" s="20" t="str">
        <f t="shared" si="157"/>
        <v/>
      </c>
      <c r="C824" s="23" t="str">
        <f t="shared" si="158"/>
        <v/>
      </c>
      <c r="D824" s="22"/>
      <c r="E824" s="24"/>
      <c r="F824" s="214" t="str">
        <f t="shared" si="163"/>
        <v/>
      </c>
      <c r="G824" s="214" t="str">
        <f t="shared" si="164"/>
        <v/>
      </c>
      <c r="H824" s="214" t="str">
        <f t="shared" si="165"/>
        <v/>
      </c>
      <c r="I824" s="13"/>
      <c r="J824" s="11" t="str">
        <f t="shared" si="166"/>
        <v/>
      </c>
      <c r="K824" s="11" t="str">
        <f t="shared" si="167"/>
        <v/>
      </c>
      <c r="L824" s="2" t="str">
        <f t="shared" si="168"/>
        <v/>
      </c>
      <c r="M824" s="2" t="str">
        <f t="shared" si="159"/>
        <v/>
      </c>
      <c r="N824" s="92"/>
      <c r="O824" s="2" t="str">
        <f t="shared" si="160"/>
        <v/>
      </c>
      <c r="P824" s="31">
        <f t="shared" si="161"/>
        <v>808</v>
      </c>
      <c r="Q824" s="31" t="str">
        <f t="shared" si="162"/>
        <v/>
      </c>
      <c r="R824" s="180"/>
      <c r="S824" s="181"/>
      <c r="T824" s="182"/>
      <c r="U824" s="183"/>
      <c r="V824" s="185"/>
    </row>
    <row r="825" spans="1:22" x14ac:dyDescent="0.2">
      <c r="A825" s="19" t="str">
        <f t="shared" si="156"/>
        <v/>
      </c>
      <c r="B825" s="20" t="str">
        <f t="shared" si="157"/>
        <v/>
      </c>
      <c r="C825" s="23" t="str">
        <f t="shared" si="158"/>
        <v/>
      </c>
      <c r="D825" s="22"/>
      <c r="E825" s="24"/>
      <c r="F825" s="214" t="str">
        <f t="shared" si="163"/>
        <v/>
      </c>
      <c r="G825" s="214" t="str">
        <f t="shared" si="164"/>
        <v/>
      </c>
      <c r="H825" s="214" t="str">
        <f t="shared" si="165"/>
        <v/>
      </c>
      <c r="I825" s="13"/>
      <c r="J825" s="11" t="str">
        <f t="shared" si="166"/>
        <v/>
      </c>
      <c r="K825" s="11" t="str">
        <f t="shared" si="167"/>
        <v/>
      </c>
      <c r="L825" s="2" t="str">
        <f t="shared" si="168"/>
        <v/>
      </c>
      <c r="M825" s="2" t="str">
        <f t="shared" si="159"/>
        <v/>
      </c>
      <c r="N825" s="92"/>
      <c r="O825" s="2" t="str">
        <f t="shared" si="160"/>
        <v/>
      </c>
      <c r="P825" s="31">
        <f t="shared" si="161"/>
        <v>809</v>
      </c>
      <c r="Q825" s="31" t="str">
        <f t="shared" si="162"/>
        <v/>
      </c>
      <c r="R825" s="180"/>
      <c r="S825" s="181"/>
      <c r="T825" s="182"/>
      <c r="U825" s="183"/>
      <c r="V825" s="185"/>
    </row>
    <row r="826" spans="1:22" x14ac:dyDescent="0.2">
      <c r="A826" s="19" t="str">
        <f t="shared" si="156"/>
        <v/>
      </c>
      <c r="B826" s="20" t="str">
        <f t="shared" si="157"/>
        <v/>
      </c>
      <c r="C826" s="23" t="str">
        <f t="shared" si="158"/>
        <v/>
      </c>
      <c r="D826" s="22"/>
      <c r="E826" s="24"/>
      <c r="F826" s="214" t="str">
        <f t="shared" si="163"/>
        <v/>
      </c>
      <c r="G826" s="214" t="str">
        <f t="shared" si="164"/>
        <v/>
      </c>
      <c r="H826" s="214" t="str">
        <f t="shared" si="165"/>
        <v/>
      </c>
      <c r="I826" s="13"/>
      <c r="J826" s="11" t="str">
        <f t="shared" si="166"/>
        <v/>
      </c>
      <c r="K826" s="11" t="str">
        <f t="shared" si="167"/>
        <v/>
      </c>
      <c r="L826" s="2" t="str">
        <f t="shared" si="168"/>
        <v/>
      </c>
      <c r="M826" s="2" t="str">
        <f t="shared" si="159"/>
        <v/>
      </c>
      <c r="N826" s="92"/>
      <c r="O826" s="2" t="str">
        <f t="shared" si="160"/>
        <v/>
      </c>
      <c r="P826" s="31">
        <f t="shared" si="161"/>
        <v>810</v>
      </c>
      <c r="Q826" s="31" t="str">
        <f t="shared" si="162"/>
        <v/>
      </c>
      <c r="R826" s="180"/>
      <c r="S826" s="181"/>
      <c r="T826" s="182"/>
      <c r="U826" s="183"/>
      <c r="V826" s="185"/>
    </row>
    <row r="827" spans="1:22" x14ac:dyDescent="0.2">
      <c r="A827" s="19" t="str">
        <f t="shared" si="156"/>
        <v/>
      </c>
      <c r="B827" s="20" t="str">
        <f t="shared" si="157"/>
        <v/>
      </c>
      <c r="C827" s="23" t="str">
        <f t="shared" si="158"/>
        <v/>
      </c>
      <c r="D827" s="22"/>
      <c r="E827" s="24"/>
      <c r="F827" s="214" t="str">
        <f t="shared" si="163"/>
        <v/>
      </c>
      <c r="G827" s="214" t="str">
        <f t="shared" si="164"/>
        <v/>
      </c>
      <c r="H827" s="214" t="str">
        <f t="shared" si="165"/>
        <v/>
      </c>
      <c r="I827" s="13"/>
      <c r="J827" s="11" t="str">
        <f t="shared" si="166"/>
        <v/>
      </c>
      <c r="K827" s="11" t="str">
        <f t="shared" si="167"/>
        <v/>
      </c>
      <c r="L827" s="2" t="str">
        <f t="shared" si="168"/>
        <v/>
      </c>
      <c r="M827" s="2" t="str">
        <f t="shared" si="159"/>
        <v/>
      </c>
      <c r="N827" s="92"/>
      <c r="O827" s="2" t="str">
        <f t="shared" si="160"/>
        <v/>
      </c>
      <c r="P827" s="31">
        <f t="shared" si="161"/>
        <v>811</v>
      </c>
      <c r="Q827" s="31" t="str">
        <f t="shared" si="162"/>
        <v/>
      </c>
      <c r="R827" s="180"/>
      <c r="S827" s="181"/>
      <c r="T827" s="182"/>
      <c r="U827" s="183"/>
      <c r="V827" s="185"/>
    </row>
    <row r="828" spans="1:22" x14ac:dyDescent="0.2">
      <c r="A828" s="19" t="str">
        <f t="shared" si="156"/>
        <v/>
      </c>
      <c r="B828" s="20" t="str">
        <f t="shared" si="157"/>
        <v/>
      </c>
      <c r="C828" s="23" t="str">
        <f t="shared" si="158"/>
        <v/>
      </c>
      <c r="D828" s="22"/>
      <c r="E828" s="24"/>
      <c r="F828" s="214" t="str">
        <f t="shared" si="163"/>
        <v/>
      </c>
      <c r="G828" s="214" t="str">
        <f t="shared" si="164"/>
        <v/>
      </c>
      <c r="H828" s="214" t="str">
        <f t="shared" si="165"/>
        <v/>
      </c>
      <c r="I828" s="13"/>
      <c r="J828" s="11" t="str">
        <f t="shared" si="166"/>
        <v/>
      </c>
      <c r="K828" s="11" t="str">
        <f t="shared" si="167"/>
        <v/>
      </c>
      <c r="L828" s="2" t="str">
        <f t="shared" si="168"/>
        <v/>
      </c>
      <c r="M828" s="2" t="str">
        <f t="shared" si="159"/>
        <v/>
      </c>
      <c r="N828" s="92"/>
      <c r="O828" s="2" t="str">
        <f t="shared" si="160"/>
        <v/>
      </c>
      <c r="P828" s="31">
        <f t="shared" si="161"/>
        <v>812</v>
      </c>
      <c r="Q828" s="31" t="str">
        <f t="shared" si="162"/>
        <v/>
      </c>
      <c r="R828" s="180"/>
      <c r="S828" s="181"/>
      <c r="T828" s="182"/>
      <c r="U828" s="183"/>
      <c r="V828" s="185"/>
    </row>
    <row r="829" spans="1:22" x14ac:dyDescent="0.2">
      <c r="A829" s="19" t="str">
        <f t="shared" si="156"/>
        <v/>
      </c>
      <c r="B829" s="20" t="str">
        <f t="shared" si="157"/>
        <v/>
      </c>
      <c r="C829" s="23" t="str">
        <f t="shared" si="158"/>
        <v/>
      </c>
      <c r="D829" s="22"/>
      <c r="E829" s="24"/>
      <c r="F829" s="214" t="str">
        <f t="shared" si="163"/>
        <v/>
      </c>
      <c r="G829" s="214" t="str">
        <f t="shared" si="164"/>
        <v/>
      </c>
      <c r="H829" s="214" t="str">
        <f t="shared" si="165"/>
        <v/>
      </c>
      <c r="I829" s="13"/>
      <c r="J829" s="11" t="str">
        <f t="shared" si="166"/>
        <v/>
      </c>
      <c r="K829" s="11" t="str">
        <f t="shared" si="167"/>
        <v/>
      </c>
      <c r="L829" s="2" t="str">
        <f t="shared" si="168"/>
        <v/>
      </c>
      <c r="M829" s="2" t="str">
        <f t="shared" si="159"/>
        <v/>
      </c>
      <c r="N829" s="92"/>
      <c r="O829" s="2" t="str">
        <f t="shared" si="160"/>
        <v/>
      </c>
      <c r="P829" s="31">
        <f t="shared" si="161"/>
        <v>813</v>
      </c>
      <c r="Q829" s="31" t="str">
        <f t="shared" si="162"/>
        <v/>
      </c>
      <c r="R829" s="180"/>
      <c r="S829" s="181"/>
      <c r="T829" s="182"/>
      <c r="U829" s="183"/>
      <c r="V829" s="185"/>
    </row>
    <row r="830" spans="1:22" x14ac:dyDescent="0.2">
      <c r="A830" s="19" t="str">
        <f t="shared" si="156"/>
        <v/>
      </c>
      <c r="B830" s="20" t="str">
        <f t="shared" si="157"/>
        <v/>
      </c>
      <c r="C830" s="23" t="str">
        <f t="shared" si="158"/>
        <v/>
      </c>
      <c r="D830" s="22"/>
      <c r="E830" s="24"/>
      <c r="F830" s="214" t="str">
        <f t="shared" si="163"/>
        <v/>
      </c>
      <c r="G830" s="214" t="str">
        <f t="shared" si="164"/>
        <v/>
      </c>
      <c r="H830" s="214" t="str">
        <f t="shared" si="165"/>
        <v/>
      </c>
      <c r="I830" s="13"/>
      <c r="J830" s="11" t="str">
        <f t="shared" si="166"/>
        <v/>
      </c>
      <c r="K830" s="11" t="str">
        <f t="shared" si="167"/>
        <v/>
      </c>
      <c r="L830" s="2" t="str">
        <f t="shared" si="168"/>
        <v/>
      </c>
      <c r="M830" s="2" t="str">
        <f t="shared" si="159"/>
        <v/>
      </c>
      <c r="N830" s="92"/>
      <c r="O830" s="2" t="str">
        <f t="shared" si="160"/>
        <v/>
      </c>
      <c r="P830" s="31">
        <f t="shared" si="161"/>
        <v>814</v>
      </c>
      <c r="Q830" s="31" t="str">
        <f t="shared" si="162"/>
        <v/>
      </c>
      <c r="R830" s="180"/>
      <c r="S830" s="181"/>
      <c r="T830" s="182"/>
      <c r="U830" s="183"/>
      <c r="V830" s="185"/>
    </row>
    <row r="831" spans="1:22" x14ac:dyDescent="0.2">
      <c r="A831" s="19" t="str">
        <f t="shared" si="156"/>
        <v/>
      </c>
      <c r="B831" s="20" t="str">
        <f t="shared" si="157"/>
        <v/>
      </c>
      <c r="C831" s="23" t="str">
        <f t="shared" si="158"/>
        <v/>
      </c>
      <c r="D831" s="22"/>
      <c r="E831" s="24"/>
      <c r="F831" s="214" t="str">
        <f t="shared" si="163"/>
        <v/>
      </c>
      <c r="G831" s="214" t="str">
        <f t="shared" si="164"/>
        <v/>
      </c>
      <c r="H831" s="214" t="str">
        <f t="shared" si="165"/>
        <v/>
      </c>
      <c r="I831" s="13"/>
      <c r="J831" s="11" t="str">
        <f t="shared" si="166"/>
        <v/>
      </c>
      <c r="K831" s="11" t="str">
        <f t="shared" si="167"/>
        <v/>
      </c>
      <c r="L831" s="2" t="str">
        <f t="shared" si="168"/>
        <v/>
      </c>
      <c r="M831" s="2" t="str">
        <f t="shared" si="159"/>
        <v/>
      </c>
      <c r="N831" s="92"/>
      <c r="O831" s="2" t="str">
        <f t="shared" si="160"/>
        <v/>
      </c>
      <c r="P831" s="31">
        <f t="shared" si="161"/>
        <v>815</v>
      </c>
      <c r="Q831" s="31" t="str">
        <f t="shared" si="162"/>
        <v/>
      </c>
      <c r="R831" s="180"/>
      <c r="S831" s="181"/>
      <c r="T831" s="182"/>
      <c r="U831" s="183"/>
      <c r="V831" s="185"/>
    </row>
    <row r="832" spans="1:22" x14ac:dyDescent="0.2">
      <c r="A832" s="19" t="str">
        <f t="shared" si="156"/>
        <v/>
      </c>
      <c r="B832" s="20" t="str">
        <f t="shared" si="157"/>
        <v/>
      </c>
      <c r="C832" s="23" t="str">
        <f t="shared" si="158"/>
        <v/>
      </c>
      <c r="D832" s="22"/>
      <c r="E832" s="24"/>
      <c r="F832" s="214" t="str">
        <f t="shared" si="163"/>
        <v/>
      </c>
      <c r="G832" s="214" t="str">
        <f t="shared" si="164"/>
        <v/>
      </c>
      <c r="H832" s="214" t="str">
        <f t="shared" si="165"/>
        <v/>
      </c>
      <c r="I832" s="13"/>
      <c r="J832" s="11" t="str">
        <f t="shared" si="166"/>
        <v/>
      </c>
      <c r="K832" s="11" t="str">
        <f t="shared" si="167"/>
        <v/>
      </c>
      <c r="L832" s="2" t="str">
        <f t="shared" si="168"/>
        <v/>
      </c>
      <c r="M832" s="2" t="str">
        <f t="shared" si="159"/>
        <v/>
      </c>
      <c r="N832" s="92"/>
      <c r="O832" s="2" t="str">
        <f t="shared" si="160"/>
        <v/>
      </c>
      <c r="P832" s="31">
        <f t="shared" si="161"/>
        <v>816</v>
      </c>
      <c r="Q832" s="31" t="str">
        <f t="shared" si="162"/>
        <v/>
      </c>
      <c r="R832" s="180"/>
      <c r="S832" s="181"/>
      <c r="T832" s="182"/>
      <c r="U832" s="183"/>
      <c r="V832" s="185"/>
    </row>
    <row r="833" spans="1:22" x14ac:dyDescent="0.2">
      <c r="A833" s="19" t="str">
        <f t="shared" si="156"/>
        <v/>
      </c>
      <c r="B833" s="20" t="str">
        <f t="shared" si="157"/>
        <v/>
      </c>
      <c r="C833" s="23" t="str">
        <f t="shared" si="158"/>
        <v/>
      </c>
      <c r="D833" s="22"/>
      <c r="E833" s="24"/>
      <c r="F833" s="214" t="str">
        <f t="shared" si="163"/>
        <v/>
      </c>
      <c r="G833" s="214" t="str">
        <f t="shared" si="164"/>
        <v/>
      </c>
      <c r="H833" s="214" t="str">
        <f t="shared" si="165"/>
        <v/>
      </c>
      <c r="I833" s="13"/>
      <c r="J833" s="11" t="str">
        <f t="shared" si="166"/>
        <v/>
      </c>
      <c r="K833" s="11" t="str">
        <f t="shared" si="167"/>
        <v/>
      </c>
      <c r="L833" s="2" t="str">
        <f t="shared" si="168"/>
        <v/>
      </c>
      <c r="M833" s="2" t="str">
        <f t="shared" si="159"/>
        <v/>
      </c>
      <c r="N833" s="92"/>
      <c r="O833" s="2" t="str">
        <f t="shared" si="160"/>
        <v/>
      </c>
      <c r="P833" s="31">
        <f t="shared" si="161"/>
        <v>817</v>
      </c>
      <c r="Q833" s="31" t="str">
        <f t="shared" si="162"/>
        <v/>
      </c>
      <c r="R833" s="180"/>
      <c r="S833" s="181"/>
      <c r="T833" s="182"/>
      <c r="U833" s="183"/>
      <c r="V833" s="185"/>
    </row>
    <row r="834" spans="1:22" x14ac:dyDescent="0.2">
      <c r="A834" s="19" t="str">
        <f t="shared" si="156"/>
        <v/>
      </c>
      <c r="B834" s="20" t="str">
        <f t="shared" si="157"/>
        <v/>
      </c>
      <c r="C834" s="23" t="str">
        <f t="shared" si="158"/>
        <v/>
      </c>
      <c r="D834" s="22"/>
      <c r="E834" s="24"/>
      <c r="F834" s="214" t="str">
        <f t="shared" si="163"/>
        <v/>
      </c>
      <c r="G834" s="214" t="str">
        <f t="shared" si="164"/>
        <v/>
      </c>
      <c r="H834" s="214" t="str">
        <f t="shared" si="165"/>
        <v/>
      </c>
      <c r="I834" s="13"/>
      <c r="J834" s="11" t="str">
        <f t="shared" si="166"/>
        <v/>
      </c>
      <c r="K834" s="11" t="str">
        <f t="shared" si="167"/>
        <v/>
      </c>
      <c r="L834" s="2" t="str">
        <f t="shared" si="168"/>
        <v/>
      </c>
      <c r="M834" s="2" t="str">
        <f t="shared" si="159"/>
        <v/>
      </c>
      <c r="N834" s="92"/>
      <c r="O834" s="2" t="str">
        <f t="shared" si="160"/>
        <v/>
      </c>
      <c r="P834" s="31">
        <f t="shared" si="161"/>
        <v>818</v>
      </c>
      <c r="Q834" s="31" t="str">
        <f t="shared" si="162"/>
        <v/>
      </c>
      <c r="R834" s="180"/>
      <c r="S834" s="181"/>
      <c r="T834" s="182"/>
      <c r="U834" s="183"/>
      <c r="V834" s="185"/>
    </row>
    <row r="835" spans="1:22" x14ac:dyDescent="0.2">
      <c r="A835" s="19" t="str">
        <f t="shared" si="156"/>
        <v/>
      </c>
      <c r="B835" s="20" t="str">
        <f t="shared" si="157"/>
        <v/>
      </c>
      <c r="C835" s="23" t="str">
        <f t="shared" si="158"/>
        <v/>
      </c>
      <c r="D835" s="22"/>
      <c r="E835" s="24"/>
      <c r="F835" s="214" t="str">
        <f t="shared" si="163"/>
        <v/>
      </c>
      <c r="G835" s="214" t="str">
        <f t="shared" si="164"/>
        <v/>
      </c>
      <c r="H835" s="214" t="str">
        <f t="shared" si="165"/>
        <v/>
      </c>
      <c r="I835" s="13"/>
      <c r="J835" s="11" t="str">
        <f t="shared" si="166"/>
        <v/>
      </c>
      <c r="K835" s="11" t="str">
        <f t="shared" si="167"/>
        <v/>
      </c>
      <c r="L835" s="2" t="str">
        <f t="shared" si="168"/>
        <v/>
      </c>
      <c r="M835" s="2" t="str">
        <f t="shared" si="159"/>
        <v/>
      </c>
      <c r="N835" s="92"/>
      <c r="O835" s="2" t="str">
        <f t="shared" si="160"/>
        <v/>
      </c>
      <c r="P835" s="31">
        <f t="shared" si="161"/>
        <v>819</v>
      </c>
      <c r="Q835" s="31" t="str">
        <f t="shared" si="162"/>
        <v/>
      </c>
      <c r="R835" s="180"/>
      <c r="S835" s="181"/>
      <c r="T835" s="182"/>
      <c r="U835" s="183"/>
      <c r="V835" s="185"/>
    </row>
    <row r="836" spans="1:22" x14ac:dyDescent="0.2">
      <c r="A836" s="19" t="str">
        <f t="shared" si="156"/>
        <v/>
      </c>
      <c r="B836" s="20" t="str">
        <f t="shared" si="157"/>
        <v/>
      </c>
      <c r="C836" s="23" t="str">
        <f t="shared" si="158"/>
        <v/>
      </c>
      <c r="D836" s="22"/>
      <c r="E836" s="24"/>
      <c r="F836" s="214" t="str">
        <f t="shared" si="163"/>
        <v/>
      </c>
      <c r="G836" s="214" t="str">
        <f t="shared" si="164"/>
        <v/>
      </c>
      <c r="H836" s="214" t="str">
        <f t="shared" si="165"/>
        <v/>
      </c>
      <c r="I836" s="13"/>
      <c r="J836" s="11" t="str">
        <f t="shared" si="166"/>
        <v/>
      </c>
      <c r="K836" s="11" t="str">
        <f t="shared" si="167"/>
        <v/>
      </c>
      <c r="L836" s="2" t="str">
        <f t="shared" si="168"/>
        <v/>
      </c>
      <c r="M836" s="2" t="str">
        <f t="shared" si="159"/>
        <v/>
      </c>
      <c r="N836" s="92"/>
      <c r="O836" s="2" t="str">
        <f t="shared" si="160"/>
        <v/>
      </c>
      <c r="P836" s="31">
        <f t="shared" si="161"/>
        <v>820</v>
      </c>
      <c r="Q836" s="31" t="str">
        <f t="shared" si="162"/>
        <v/>
      </c>
      <c r="R836" s="180"/>
      <c r="S836" s="181"/>
      <c r="T836" s="182"/>
      <c r="U836" s="183"/>
      <c r="V836" s="185"/>
    </row>
    <row r="837" spans="1:22" x14ac:dyDescent="0.2">
      <c r="A837" s="19" t="str">
        <f t="shared" si="156"/>
        <v/>
      </c>
      <c r="B837" s="20" t="str">
        <f t="shared" si="157"/>
        <v/>
      </c>
      <c r="C837" s="23" t="str">
        <f t="shared" si="158"/>
        <v/>
      </c>
      <c r="D837" s="22"/>
      <c r="E837" s="24"/>
      <c r="F837" s="214" t="str">
        <f t="shared" si="163"/>
        <v/>
      </c>
      <c r="G837" s="214" t="str">
        <f t="shared" si="164"/>
        <v/>
      </c>
      <c r="H837" s="214" t="str">
        <f t="shared" si="165"/>
        <v/>
      </c>
      <c r="I837" s="13"/>
      <c r="J837" s="11" t="str">
        <f t="shared" si="166"/>
        <v/>
      </c>
      <c r="K837" s="11" t="str">
        <f t="shared" si="167"/>
        <v/>
      </c>
      <c r="L837" s="2" t="str">
        <f t="shared" si="168"/>
        <v/>
      </c>
      <c r="M837" s="2" t="str">
        <f t="shared" si="159"/>
        <v/>
      </c>
      <c r="N837" s="92"/>
      <c r="O837" s="2" t="str">
        <f t="shared" si="160"/>
        <v/>
      </c>
      <c r="P837" s="31">
        <f t="shared" si="161"/>
        <v>821</v>
      </c>
      <c r="Q837" s="31" t="str">
        <f t="shared" si="162"/>
        <v/>
      </c>
      <c r="R837" s="180"/>
      <c r="S837" s="181"/>
      <c r="T837" s="182"/>
      <c r="U837" s="183"/>
      <c r="V837" s="185"/>
    </row>
    <row r="838" spans="1:22" x14ac:dyDescent="0.2">
      <c r="A838" s="19" t="str">
        <f t="shared" si="156"/>
        <v/>
      </c>
      <c r="B838" s="20" t="str">
        <f t="shared" si="157"/>
        <v/>
      </c>
      <c r="C838" s="23" t="str">
        <f t="shared" si="158"/>
        <v/>
      </c>
      <c r="D838" s="22"/>
      <c r="E838" s="24"/>
      <c r="F838" s="214" t="str">
        <f t="shared" si="163"/>
        <v/>
      </c>
      <c r="G838" s="214" t="str">
        <f t="shared" si="164"/>
        <v/>
      </c>
      <c r="H838" s="214" t="str">
        <f t="shared" si="165"/>
        <v/>
      </c>
      <c r="I838" s="13"/>
      <c r="J838" s="11" t="str">
        <f t="shared" si="166"/>
        <v/>
      </c>
      <c r="K838" s="11" t="str">
        <f t="shared" si="167"/>
        <v/>
      </c>
      <c r="L838" s="2" t="str">
        <f t="shared" si="168"/>
        <v/>
      </c>
      <c r="M838" s="2" t="str">
        <f t="shared" si="159"/>
        <v/>
      </c>
      <c r="N838" s="92"/>
      <c r="O838" s="2" t="str">
        <f t="shared" si="160"/>
        <v/>
      </c>
      <c r="P838" s="31">
        <f t="shared" si="161"/>
        <v>822</v>
      </c>
      <c r="Q838" s="31" t="str">
        <f t="shared" si="162"/>
        <v/>
      </c>
      <c r="R838" s="180"/>
      <c r="S838" s="181"/>
      <c r="T838" s="182"/>
      <c r="U838" s="183"/>
      <c r="V838" s="185"/>
    </row>
    <row r="839" spans="1:22" x14ac:dyDescent="0.2">
      <c r="A839" s="19" t="str">
        <f t="shared" si="156"/>
        <v/>
      </c>
      <c r="B839" s="20" t="str">
        <f t="shared" si="157"/>
        <v/>
      </c>
      <c r="C839" s="23" t="str">
        <f t="shared" si="158"/>
        <v/>
      </c>
      <c r="D839" s="22"/>
      <c r="E839" s="24"/>
      <c r="F839" s="214" t="str">
        <f t="shared" si="163"/>
        <v/>
      </c>
      <c r="G839" s="214" t="str">
        <f t="shared" si="164"/>
        <v/>
      </c>
      <c r="H839" s="214" t="str">
        <f t="shared" si="165"/>
        <v/>
      </c>
      <c r="I839" s="13"/>
      <c r="J839" s="11" t="str">
        <f t="shared" si="166"/>
        <v/>
      </c>
      <c r="K839" s="11" t="str">
        <f t="shared" si="167"/>
        <v/>
      </c>
      <c r="L839" s="2" t="str">
        <f t="shared" si="168"/>
        <v/>
      </c>
      <c r="M839" s="2" t="str">
        <f t="shared" si="159"/>
        <v/>
      </c>
      <c r="N839" s="92"/>
      <c r="O839" s="2" t="str">
        <f t="shared" si="160"/>
        <v/>
      </c>
      <c r="P839" s="31">
        <f t="shared" si="161"/>
        <v>823</v>
      </c>
      <c r="Q839" s="31" t="str">
        <f t="shared" si="162"/>
        <v/>
      </c>
      <c r="R839" s="180"/>
      <c r="S839" s="181"/>
      <c r="T839" s="182"/>
      <c r="U839" s="183"/>
      <c r="V839" s="185"/>
    </row>
    <row r="840" spans="1:22" x14ac:dyDescent="0.2">
      <c r="A840" s="19" t="str">
        <f t="shared" si="156"/>
        <v/>
      </c>
      <c r="B840" s="20" t="str">
        <f t="shared" si="157"/>
        <v/>
      </c>
      <c r="C840" s="23" t="str">
        <f t="shared" si="158"/>
        <v/>
      </c>
      <c r="D840" s="22"/>
      <c r="E840" s="24"/>
      <c r="F840" s="214" t="str">
        <f t="shared" si="163"/>
        <v/>
      </c>
      <c r="G840" s="214" t="str">
        <f t="shared" si="164"/>
        <v/>
      </c>
      <c r="H840" s="214" t="str">
        <f t="shared" si="165"/>
        <v/>
      </c>
      <c r="I840" s="13"/>
      <c r="J840" s="11" t="str">
        <f t="shared" si="166"/>
        <v/>
      </c>
      <c r="K840" s="11" t="str">
        <f t="shared" si="167"/>
        <v/>
      </c>
      <c r="L840" s="2" t="str">
        <f t="shared" si="168"/>
        <v/>
      </c>
      <c r="M840" s="2" t="str">
        <f t="shared" si="159"/>
        <v/>
      </c>
      <c r="N840" s="92"/>
      <c r="O840" s="2" t="str">
        <f t="shared" si="160"/>
        <v/>
      </c>
      <c r="P840" s="31">
        <f t="shared" si="161"/>
        <v>824</v>
      </c>
      <c r="Q840" s="31" t="str">
        <f t="shared" si="162"/>
        <v/>
      </c>
      <c r="R840" s="180"/>
      <c r="S840" s="181"/>
      <c r="T840" s="182"/>
      <c r="U840" s="183"/>
      <c r="V840" s="185"/>
    </row>
    <row r="841" spans="1:22" x14ac:dyDescent="0.2">
      <c r="A841" s="19" t="str">
        <f t="shared" si="156"/>
        <v/>
      </c>
      <c r="B841" s="20" t="str">
        <f t="shared" si="157"/>
        <v/>
      </c>
      <c r="C841" s="23" t="str">
        <f t="shared" si="158"/>
        <v/>
      </c>
      <c r="D841" s="22"/>
      <c r="E841" s="24"/>
      <c r="F841" s="214" t="str">
        <f t="shared" si="163"/>
        <v/>
      </c>
      <c r="G841" s="214" t="str">
        <f t="shared" si="164"/>
        <v/>
      </c>
      <c r="H841" s="214" t="str">
        <f t="shared" si="165"/>
        <v/>
      </c>
      <c r="I841" s="13"/>
      <c r="J841" s="11" t="str">
        <f t="shared" si="166"/>
        <v/>
      </c>
      <c r="K841" s="11" t="str">
        <f t="shared" si="167"/>
        <v/>
      </c>
      <c r="L841" s="2" t="str">
        <f t="shared" si="168"/>
        <v/>
      </c>
      <c r="M841" s="2" t="str">
        <f t="shared" si="159"/>
        <v/>
      </c>
      <c r="N841" s="92"/>
      <c r="O841" s="2" t="str">
        <f t="shared" si="160"/>
        <v/>
      </c>
      <c r="P841" s="31">
        <f t="shared" si="161"/>
        <v>825</v>
      </c>
      <c r="Q841" s="31" t="str">
        <f t="shared" si="162"/>
        <v/>
      </c>
      <c r="R841" s="180"/>
      <c r="S841" s="181"/>
      <c r="T841" s="182"/>
      <c r="U841" s="183"/>
      <c r="V841" s="185"/>
    </row>
    <row r="842" spans="1:22" x14ac:dyDescent="0.2">
      <c r="A842" s="19" t="str">
        <f t="shared" si="156"/>
        <v/>
      </c>
      <c r="B842" s="20" t="str">
        <f t="shared" si="157"/>
        <v/>
      </c>
      <c r="C842" s="23" t="str">
        <f t="shared" si="158"/>
        <v/>
      </c>
      <c r="D842" s="22"/>
      <c r="E842" s="24"/>
      <c r="F842" s="214" t="str">
        <f t="shared" si="163"/>
        <v/>
      </c>
      <c r="G842" s="214" t="str">
        <f t="shared" si="164"/>
        <v/>
      </c>
      <c r="H842" s="214" t="str">
        <f t="shared" si="165"/>
        <v/>
      </c>
      <c r="I842" s="13"/>
      <c r="J842" s="11" t="str">
        <f t="shared" si="166"/>
        <v/>
      </c>
      <c r="K842" s="11" t="str">
        <f t="shared" si="167"/>
        <v/>
      </c>
      <c r="L842" s="2" t="str">
        <f t="shared" si="168"/>
        <v/>
      </c>
      <c r="M842" s="2" t="str">
        <f t="shared" si="159"/>
        <v/>
      </c>
      <c r="N842" s="92"/>
      <c r="O842" s="2" t="str">
        <f t="shared" si="160"/>
        <v/>
      </c>
      <c r="P842" s="31">
        <f t="shared" si="161"/>
        <v>826</v>
      </c>
      <c r="Q842" s="31" t="str">
        <f t="shared" si="162"/>
        <v/>
      </c>
      <c r="R842" s="180"/>
      <c r="S842" s="181"/>
      <c r="T842" s="182"/>
      <c r="U842" s="183"/>
      <c r="V842" s="185"/>
    </row>
    <row r="843" spans="1:22" x14ac:dyDescent="0.2">
      <c r="A843" s="19" t="str">
        <f t="shared" si="156"/>
        <v/>
      </c>
      <c r="B843" s="20" t="str">
        <f t="shared" si="157"/>
        <v/>
      </c>
      <c r="C843" s="23" t="str">
        <f t="shared" si="158"/>
        <v/>
      </c>
      <c r="D843" s="22"/>
      <c r="E843" s="24"/>
      <c r="F843" s="214" t="str">
        <f t="shared" si="163"/>
        <v/>
      </c>
      <c r="G843" s="214" t="str">
        <f t="shared" si="164"/>
        <v/>
      </c>
      <c r="H843" s="214" t="str">
        <f t="shared" si="165"/>
        <v/>
      </c>
      <c r="I843" s="13"/>
      <c r="J843" s="11" t="str">
        <f t="shared" si="166"/>
        <v/>
      </c>
      <c r="K843" s="11" t="str">
        <f t="shared" si="167"/>
        <v/>
      </c>
      <c r="L843" s="2" t="str">
        <f t="shared" si="168"/>
        <v/>
      </c>
      <c r="M843" s="2" t="str">
        <f t="shared" si="159"/>
        <v/>
      </c>
      <c r="N843" s="92"/>
      <c r="O843" s="2" t="str">
        <f t="shared" si="160"/>
        <v/>
      </c>
      <c r="P843" s="31">
        <f t="shared" si="161"/>
        <v>827</v>
      </c>
      <c r="Q843" s="31" t="str">
        <f t="shared" si="162"/>
        <v/>
      </c>
      <c r="R843" s="180"/>
      <c r="S843" s="181"/>
      <c r="T843" s="182"/>
      <c r="U843" s="183"/>
      <c r="V843" s="185"/>
    </row>
    <row r="844" spans="1:22" x14ac:dyDescent="0.2">
      <c r="A844" s="19" t="str">
        <f t="shared" si="156"/>
        <v/>
      </c>
      <c r="B844" s="20" t="str">
        <f t="shared" si="157"/>
        <v/>
      </c>
      <c r="C844" s="23" t="str">
        <f t="shared" si="158"/>
        <v/>
      </c>
      <c r="D844" s="22"/>
      <c r="E844" s="24"/>
      <c r="F844" s="214" t="str">
        <f t="shared" si="163"/>
        <v/>
      </c>
      <c r="G844" s="214" t="str">
        <f t="shared" si="164"/>
        <v/>
      </c>
      <c r="H844" s="214" t="str">
        <f t="shared" si="165"/>
        <v/>
      </c>
      <c r="I844" s="13"/>
      <c r="J844" s="11" t="str">
        <f t="shared" si="166"/>
        <v/>
      </c>
      <c r="K844" s="11" t="str">
        <f t="shared" si="167"/>
        <v/>
      </c>
      <c r="L844" s="2" t="str">
        <f t="shared" si="168"/>
        <v/>
      </c>
      <c r="M844" s="2" t="str">
        <f t="shared" si="159"/>
        <v/>
      </c>
      <c r="N844" s="92"/>
      <c r="O844" s="2" t="str">
        <f t="shared" si="160"/>
        <v/>
      </c>
      <c r="P844" s="31">
        <f t="shared" si="161"/>
        <v>828</v>
      </c>
      <c r="Q844" s="31" t="str">
        <f t="shared" si="162"/>
        <v/>
      </c>
      <c r="R844" s="180"/>
      <c r="S844" s="181"/>
      <c r="T844" s="182"/>
      <c r="U844" s="183"/>
      <c r="V844" s="185"/>
    </row>
    <row r="845" spans="1:22" x14ac:dyDescent="0.2">
      <c r="A845" s="19" t="str">
        <f t="shared" si="156"/>
        <v/>
      </c>
      <c r="B845" s="20" t="str">
        <f t="shared" si="157"/>
        <v/>
      </c>
      <c r="C845" s="23" t="str">
        <f t="shared" si="158"/>
        <v/>
      </c>
      <c r="D845" s="22"/>
      <c r="E845" s="24"/>
      <c r="F845" s="214" t="str">
        <f t="shared" si="163"/>
        <v/>
      </c>
      <c r="G845" s="214" t="str">
        <f t="shared" si="164"/>
        <v/>
      </c>
      <c r="H845" s="214" t="str">
        <f t="shared" si="165"/>
        <v/>
      </c>
      <c r="I845" s="13"/>
      <c r="J845" s="11" t="str">
        <f t="shared" si="166"/>
        <v/>
      </c>
      <c r="K845" s="11" t="str">
        <f t="shared" si="167"/>
        <v/>
      </c>
      <c r="L845" s="2" t="str">
        <f t="shared" si="168"/>
        <v/>
      </c>
      <c r="M845" s="2" t="str">
        <f t="shared" si="159"/>
        <v/>
      </c>
      <c r="N845" s="92"/>
      <c r="O845" s="2" t="str">
        <f t="shared" si="160"/>
        <v/>
      </c>
      <c r="P845" s="31">
        <f t="shared" si="161"/>
        <v>829</v>
      </c>
      <c r="Q845" s="31" t="str">
        <f t="shared" si="162"/>
        <v/>
      </c>
      <c r="R845" s="180"/>
      <c r="S845" s="181"/>
      <c r="T845" s="182"/>
      <c r="U845" s="183"/>
      <c r="V845" s="185"/>
    </row>
    <row r="846" spans="1:22" x14ac:dyDescent="0.2">
      <c r="A846" s="19" t="str">
        <f t="shared" si="156"/>
        <v/>
      </c>
      <c r="B846" s="20" t="str">
        <f t="shared" si="157"/>
        <v/>
      </c>
      <c r="C846" s="23" t="str">
        <f t="shared" si="158"/>
        <v/>
      </c>
      <c r="D846" s="22"/>
      <c r="E846" s="24"/>
      <c r="F846" s="214" t="str">
        <f t="shared" si="163"/>
        <v/>
      </c>
      <c r="G846" s="214" t="str">
        <f t="shared" si="164"/>
        <v/>
      </c>
      <c r="H846" s="214" t="str">
        <f t="shared" si="165"/>
        <v/>
      </c>
      <c r="I846" s="13"/>
      <c r="J846" s="11" t="str">
        <f t="shared" si="166"/>
        <v/>
      </c>
      <c r="K846" s="11" t="str">
        <f t="shared" si="167"/>
        <v/>
      </c>
      <c r="L846" s="2" t="str">
        <f t="shared" si="168"/>
        <v/>
      </c>
      <c r="M846" s="2" t="str">
        <f t="shared" si="159"/>
        <v/>
      </c>
      <c r="N846" s="92"/>
      <c r="O846" s="2" t="str">
        <f t="shared" si="160"/>
        <v/>
      </c>
      <c r="P846" s="31">
        <f t="shared" si="161"/>
        <v>830</v>
      </c>
      <c r="Q846" s="31" t="str">
        <f t="shared" si="162"/>
        <v/>
      </c>
      <c r="R846" s="180"/>
      <c r="S846" s="181"/>
      <c r="T846" s="182"/>
      <c r="U846" s="183"/>
      <c r="V846" s="185"/>
    </row>
    <row r="847" spans="1:22" x14ac:dyDescent="0.2">
      <c r="A847" s="19" t="str">
        <f t="shared" si="156"/>
        <v/>
      </c>
      <c r="B847" s="20" t="str">
        <f t="shared" si="157"/>
        <v/>
      </c>
      <c r="C847" s="23" t="str">
        <f t="shared" si="158"/>
        <v/>
      </c>
      <c r="D847" s="22"/>
      <c r="E847" s="24"/>
      <c r="F847" s="214" t="str">
        <f t="shared" si="163"/>
        <v/>
      </c>
      <c r="G847" s="214" t="str">
        <f t="shared" si="164"/>
        <v/>
      </c>
      <c r="H847" s="214" t="str">
        <f t="shared" si="165"/>
        <v/>
      </c>
      <c r="I847" s="13"/>
      <c r="J847" s="11" t="str">
        <f t="shared" si="166"/>
        <v/>
      </c>
      <c r="K847" s="11" t="str">
        <f t="shared" si="167"/>
        <v/>
      </c>
      <c r="L847" s="2" t="str">
        <f t="shared" si="168"/>
        <v/>
      </c>
      <c r="M847" s="2" t="str">
        <f t="shared" si="159"/>
        <v/>
      </c>
      <c r="N847" s="92"/>
      <c r="O847" s="2" t="str">
        <f t="shared" si="160"/>
        <v/>
      </c>
      <c r="P847" s="31">
        <f t="shared" si="161"/>
        <v>831</v>
      </c>
      <c r="Q847" s="31" t="str">
        <f t="shared" si="162"/>
        <v/>
      </c>
      <c r="R847" s="180"/>
      <c r="S847" s="181"/>
      <c r="T847" s="182"/>
      <c r="U847" s="183"/>
      <c r="V847" s="185"/>
    </row>
    <row r="848" spans="1:22" x14ac:dyDescent="0.2">
      <c r="A848" s="19" t="str">
        <f t="shared" si="156"/>
        <v/>
      </c>
      <c r="B848" s="20" t="str">
        <f t="shared" si="157"/>
        <v/>
      </c>
      <c r="C848" s="23" t="str">
        <f t="shared" si="158"/>
        <v/>
      </c>
      <c r="D848" s="22"/>
      <c r="E848" s="24"/>
      <c r="F848" s="214" t="str">
        <f t="shared" si="163"/>
        <v/>
      </c>
      <c r="G848" s="214" t="str">
        <f t="shared" si="164"/>
        <v/>
      </c>
      <c r="H848" s="214" t="str">
        <f t="shared" si="165"/>
        <v/>
      </c>
      <c r="I848" s="13"/>
      <c r="J848" s="11" t="str">
        <f t="shared" si="166"/>
        <v/>
      </c>
      <c r="K848" s="11" t="str">
        <f t="shared" si="167"/>
        <v/>
      </c>
      <c r="L848" s="2" t="str">
        <f t="shared" si="168"/>
        <v/>
      </c>
      <c r="M848" s="2" t="str">
        <f t="shared" si="159"/>
        <v/>
      </c>
      <c r="N848" s="92"/>
      <c r="O848" s="2" t="str">
        <f t="shared" si="160"/>
        <v/>
      </c>
      <c r="P848" s="31">
        <f t="shared" si="161"/>
        <v>832</v>
      </c>
      <c r="Q848" s="31" t="str">
        <f t="shared" si="162"/>
        <v/>
      </c>
      <c r="R848" s="180"/>
      <c r="S848" s="181"/>
      <c r="T848" s="182"/>
      <c r="U848" s="183"/>
      <c r="V848" s="185"/>
    </row>
    <row r="849" spans="1:22" x14ac:dyDescent="0.2">
      <c r="A849" s="19" t="str">
        <f t="shared" ref="A849:A912" si="169">$Q849</f>
        <v/>
      </c>
      <c r="B849" s="20" t="str">
        <f t="shared" ref="B849:B912" si="170">IF(A849="","",IF($B$13=0,($J849),(IF($B$13=1,$K849,$L849))))</f>
        <v/>
      </c>
      <c r="C849" s="23" t="str">
        <f t="shared" ref="C849:C912" si="171">IF(A849="","",IF(ISERROR(B849),"no",IF(($B849)&gt;=$B$14,"yes","no")))</f>
        <v/>
      </c>
      <c r="D849" s="22"/>
      <c r="E849" s="24"/>
      <c r="F849" s="214" t="str">
        <f t="shared" si="163"/>
        <v/>
      </c>
      <c r="G849" s="214" t="str">
        <f t="shared" si="164"/>
        <v/>
      </c>
      <c r="H849" s="214" t="str">
        <f t="shared" si="165"/>
        <v/>
      </c>
      <c r="I849" s="13"/>
      <c r="J849" s="11" t="str">
        <f t="shared" si="166"/>
        <v/>
      </c>
      <c r="K849" s="11" t="str">
        <f t="shared" si="167"/>
        <v/>
      </c>
      <c r="L849" s="2" t="str">
        <f t="shared" si="168"/>
        <v/>
      </c>
      <c r="M849" s="2" t="str">
        <f t="shared" ref="M849:M912" si="172">IF($B849="","",$B$14)</f>
        <v/>
      </c>
      <c r="N849" s="92"/>
      <c r="O849" s="2" t="str">
        <f t="shared" ref="O849:O912" si="173">IF(ISERROR(B849),"",IF(B849&gt;=$B$14,B849,"not meet"))</f>
        <v/>
      </c>
      <c r="P849" s="31">
        <f t="shared" ref="P849:P912" si="174">ROW()-16</f>
        <v>833</v>
      </c>
      <c r="Q849" s="31" t="str">
        <f t="shared" ref="Q849:Q912" si="175">IF($P849&gt;$B$11,"",$P849)</f>
        <v/>
      </c>
      <c r="R849" s="180"/>
      <c r="S849" s="181"/>
      <c r="T849" s="182"/>
      <c r="U849" s="183"/>
      <c r="V849" s="185"/>
    </row>
    <row r="850" spans="1:22" x14ac:dyDescent="0.2">
      <c r="A850" s="19" t="str">
        <f t="shared" si="169"/>
        <v/>
      </c>
      <c r="B850" s="20" t="str">
        <f t="shared" si="170"/>
        <v/>
      </c>
      <c r="C850" s="23" t="str">
        <f t="shared" si="171"/>
        <v/>
      </c>
      <c r="D850" s="22"/>
      <c r="E850" s="24"/>
      <c r="F850" s="214" t="str">
        <f t="shared" ref="F850:F913" si="176">IF($A850="","",IF($A850&lt;=ROUNDUP($B$11*$B$12,0)-1,(BETADIST($B$12,$C$12+$A850-0,$C$14+0,0,1))))</f>
        <v/>
      </c>
      <c r="G850" s="214" t="str">
        <f t="shared" ref="G850:G913" si="177">IF($A850="","",IF($A850&lt;=ROUNDUP($B$11*$B$12,0)-1,(BETADIST($B$12,$C$12+$A850-1,$C$14+1,0,1))))</f>
        <v/>
      </c>
      <c r="H850" s="214" t="str">
        <f t="shared" ref="H850:H913" si="178">IF($A850="","",IF($A850&lt;=ROUNDUP($B$11*$B$12,0)-1,(BETADIST($B$12,$C$12+$A850-2,$C$14+2,0,1))))</f>
        <v/>
      </c>
      <c r="I850" s="13"/>
      <c r="J850" s="11" t="str">
        <f t="shared" si="166"/>
        <v/>
      </c>
      <c r="K850" s="11" t="str">
        <f t="shared" si="167"/>
        <v/>
      </c>
      <c r="L850" s="2" t="str">
        <f t="shared" si="168"/>
        <v/>
      </c>
      <c r="M850" s="2" t="str">
        <f t="shared" si="172"/>
        <v/>
      </c>
      <c r="N850" s="92"/>
      <c r="O850" s="2" t="str">
        <f t="shared" si="173"/>
        <v/>
      </c>
      <c r="P850" s="31">
        <f t="shared" si="174"/>
        <v>834</v>
      </c>
      <c r="Q850" s="31" t="str">
        <f t="shared" si="175"/>
        <v/>
      </c>
      <c r="R850" s="180"/>
      <c r="S850" s="181"/>
      <c r="T850" s="182"/>
      <c r="U850" s="183"/>
      <c r="V850" s="185"/>
    </row>
    <row r="851" spans="1:22" x14ac:dyDescent="0.2">
      <c r="A851" s="19" t="str">
        <f t="shared" si="169"/>
        <v/>
      </c>
      <c r="B851" s="20" t="str">
        <f t="shared" si="170"/>
        <v/>
      </c>
      <c r="C851" s="23" t="str">
        <f t="shared" si="171"/>
        <v/>
      </c>
      <c r="D851" s="22"/>
      <c r="E851" s="24"/>
      <c r="F851" s="214" t="str">
        <f t="shared" si="176"/>
        <v/>
      </c>
      <c r="G851" s="214" t="str">
        <f t="shared" si="177"/>
        <v/>
      </c>
      <c r="H851" s="214" t="str">
        <f t="shared" si="178"/>
        <v/>
      </c>
      <c r="I851" s="13"/>
      <c r="J851" s="11" t="str">
        <f t="shared" ref="J851:J914" si="179">IF($A851="","",1-F851)</f>
        <v/>
      </c>
      <c r="K851" s="11" t="str">
        <f t="shared" ref="K851:K914" si="180">IF($A851="","",(1-F851)-G851)</f>
        <v/>
      </c>
      <c r="L851" s="2" t="str">
        <f t="shared" ref="L851:L914" si="181">IF($A851="","",K851-H851)</f>
        <v/>
      </c>
      <c r="M851" s="2" t="str">
        <f t="shared" si="172"/>
        <v/>
      </c>
      <c r="N851" s="92"/>
      <c r="O851" s="2" t="str">
        <f t="shared" si="173"/>
        <v/>
      </c>
      <c r="P851" s="31">
        <f t="shared" si="174"/>
        <v>835</v>
      </c>
      <c r="Q851" s="31" t="str">
        <f t="shared" si="175"/>
        <v/>
      </c>
      <c r="R851" s="180"/>
      <c r="S851" s="181"/>
      <c r="T851" s="182"/>
      <c r="U851" s="183"/>
      <c r="V851" s="185"/>
    </row>
    <row r="852" spans="1:22" x14ac:dyDescent="0.2">
      <c r="A852" s="19" t="str">
        <f t="shared" si="169"/>
        <v/>
      </c>
      <c r="B852" s="20" t="str">
        <f t="shared" si="170"/>
        <v/>
      </c>
      <c r="C852" s="23" t="str">
        <f t="shared" si="171"/>
        <v/>
      </c>
      <c r="D852" s="22"/>
      <c r="E852" s="24"/>
      <c r="F852" s="214" t="str">
        <f t="shared" si="176"/>
        <v/>
      </c>
      <c r="G852" s="214" t="str">
        <f t="shared" si="177"/>
        <v/>
      </c>
      <c r="H852" s="214" t="str">
        <f t="shared" si="178"/>
        <v/>
      </c>
      <c r="I852" s="13"/>
      <c r="J852" s="11" t="str">
        <f t="shared" si="179"/>
        <v/>
      </c>
      <c r="K852" s="11" t="str">
        <f t="shared" si="180"/>
        <v/>
      </c>
      <c r="L852" s="2" t="str">
        <f t="shared" si="181"/>
        <v/>
      </c>
      <c r="M852" s="2" t="str">
        <f t="shared" si="172"/>
        <v/>
      </c>
      <c r="N852" s="92"/>
      <c r="O852" s="2" t="str">
        <f t="shared" si="173"/>
        <v/>
      </c>
      <c r="P852" s="31">
        <f t="shared" si="174"/>
        <v>836</v>
      </c>
      <c r="Q852" s="31" t="str">
        <f t="shared" si="175"/>
        <v/>
      </c>
      <c r="R852" s="180"/>
      <c r="S852" s="181"/>
      <c r="T852" s="182"/>
      <c r="U852" s="183"/>
      <c r="V852" s="185"/>
    </row>
    <row r="853" spans="1:22" x14ac:dyDescent="0.2">
      <c r="A853" s="19" t="str">
        <f t="shared" si="169"/>
        <v/>
      </c>
      <c r="B853" s="20" t="str">
        <f t="shared" si="170"/>
        <v/>
      </c>
      <c r="C853" s="23" t="str">
        <f t="shared" si="171"/>
        <v/>
      </c>
      <c r="D853" s="22"/>
      <c r="E853" s="24"/>
      <c r="F853" s="214" t="str">
        <f t="shared" si="176"/>
        <v/>
      </c>
      <c r="G853" s="214" t="str">
        <f t="shared" si="177"/>
        <v/>
      </c>
      <c r="H853" s="214" t="str">
        <f t="shared" si="178"/>
        <v/>
      </c>
      <c r="I853" s="13"/>
      <c r="J853" s="11" t="str">
        <f t="shared" si="179"/>
        <v/>
      </c>
      <c r="K853" s="11" t="str">
        <f t="shared" si="180"/>
        <v/>
      </c>
      <c r="L853" s="2" t="str">
        <f t="shared" si="181"/>
        <v/>
      </c>
      <c r="M853" s="2" t="str">
        <f t="shared" si="172"/>
        <v/>
      </c>
      <c r="N853" s="92"/>
      <c r="O853" s="2" t="str">
        <f t="shared" si="173"/>
        <v/>
      </c>
      <c r="P853" s="31">
        <f t="shared" si="174"/>
        <v>837</v>
      </c>
      <c r="Q853" s="31" t="str">
        <f t="shared" si="175"/>
        <v/>
      </c>
      <c r="R853" s="180"/>
      <c r="S853" s="181"/>
      <c r="T853" s="182"/>
      <c r="U853" s="183"/>
      <c r="V853" s="185"/>
    </row>
    <row r="854" spans="1:22" x14ac:dyDescent="0.2">
      <c r="A854" s="19" t="str">
        <f t="shared" si="169"/>
        <v/>
      </c>
      <c r="B854" s="20" t="str">
        <f t="shared" si="170"/>
        <v/>
      </c>
      <c r="C854" s="23" t="str">
        <f t="shared" si="171"/>
        <v/>
      </c>
      <c r="D854" s="22"/>
      <c r="E854" s="24"/>
      <c r="F854" s="214" t="str">
        <f t="shared" si="176"/>
        <v/>
      </c>
      <c r="G854" s="214" t="str">
        <f t="shared" si="177"/>
        <v/>
      </c>
      <c r="H854" s="214" t="str">
        <f t="shared" si="178"/>
        <v/>
      </c>
      <c r="I854" s="13"/>
      <c r="J854" s="11" t="str">
        <f t="shared" si="179"/>
        <v/>
      </c>
      <c r="K854" s="11" t="str">
        <f t="shared" si="180"/>
        <v/>
      </c>
      <c r="L854" s="2" t="str">
        <f t="shared" si="181"/>
        <v/>
      </c>
      <c r="M854" s="2" t="str">
        <f t="shared" si="172"/>
        <v/>
      </c>
      <c r="N854" s="92"/>
      <c r="O854" s="2" t="str">
        <f t="shared" si="173"/>
        <v/>
      </c>
      <c r="P854" s="31">
        <f t="shared" si="174"/>
        <v>838</v>
      </c>
      <c r="Q854" s="31" t="str">
        <f t="shared" si="175"/>
        <v/>
      </c>
      <c r="R854" s="180"/>
      <c r="S854" s="181"/>
      <c r="T854" s="182"/>
      <c r="U854" s="183"/>
      <c r="V854" s="185"/>
    </row>
    <row r="855" spans="1:22" x14ac:dyDescent="0.2">
      <c r="A855" s="19" t="str">
        <f t="shared" si="169"/>
        <v/>
      </c>
      <c r="B855" s="20" t="str">
        <f t="shared" si="170"/>
        <v/>
      </c>
      <c r="C855" s="23" t="str">
        <f t="shared" si="171"/>
        <v/>
      </c>
      <c r="D855" s="22"/>
      <c r="E855" s="24"/>
      <c r="F855" s="214" t="str">
        <f t="shared" si="176"/>
        <v/>
      </c>
      <c r="G855" s="214" t="str">
        <f t="shared" si="177"/>
        <v/>
      </c>
      <c r="H855" s="214" t="str">
        <f t="shared" si="178"/>
        <v/>
      </c>
      <c r="I855" s="13"/>
      <c r="J855" s="11" t="str">
        <f t="shared" si="179"/>
        <v/>
      </c>
      <c r="K855" s="11" t="str">
        <f t="shared" si="180"/>
        <v/>
      </c>
      <c r="L855" s="2" t="str">
        <f t="shared" si="181"/>
        <v/>
      </c>
      <c r="M855" s="2" t="str">
        <f t="shared" si="172"/>
        <v/>
      </c>
      <c r="N855" s="92"/>
      <c r="O855" s="2" t="str">
        <f t="shared" si="173"/>
        <v/>
      </c>
      <c r="P855" s="31">
        <f t="shared" si="174"/>
        <v>839</v>
      </c>
      <c r="Q855" s="31" t="str">
        <f t="shared" si="175"/>
        <v/>
      </c>
      <c r="R855" s="180"/>
      <c r="S855" s="181"/>
      <c r="T855" s="182"/>
      <c r="U855" s="183"/>
      <c r="V855" s="185"/>
    </row>
    <row r="856" spans="1:22" x14ac:dyDescent="0.2">
      <c r="A856" s="19" t="str">
        <f t="shared" si="169"/>
        <v/>
      </c>
      <c r="B856" s="20" t="str">
        <f t="shared" si="170"/>
        <v/>
      </c>
      <c r="C856" s="23" t="str">
        <f t="shared" si="171"/>
        <v/>
      </c>
      <c r="D856" s="22"/>
      <c r="E856" s="24"/>
      <c r="F856" s="214" t="str">
        <f t="shared" si="176"/>
        <v/>
      </c>
      <c r="G856" s="214" t="str">
        <f t="shared" si="177"/>
        <v/>
      </c>
      <c r="H856" s="214" t="str">
        <f t="shared" si="178"/>
        <v/>
      </c>
      <c r="I856" s="13"/>
      <c r="J856" s="11" t="str">
        <f t="shared" si="179"/>
        <v/>
      </c>
      <c r="K856" s="11" t="str">
        <f t="shared" si="180"/>
        <v/>
      </c>
      <c r="L856" s="2" t="str">
        <f t="shared" si="181"/>
        <v/>
      </c>
      <c r="M856" s="2" t="str">
        <f t="shared" si="172"/>
        <v/>
      </c>
      <c r="N856" s="92"/>
      <c r="O856" s="2" t="str">
        <f t="shared" si="173"/>
        <v/>
      </c>
      <c r="P856" s="31">
        <f t="shared" si="174"/>
        <v>840</v>
      </c>
      <c r="Q856" s="31" t="str">
        <f t="shared" si="175"/>
        <v/>
      </c>
      <c r="R856" s="180"/>
      <c r="S856" s="181"/>
      <c r="T856" s="182"/>
      <c r="U856" s="183"/>
      <c r="V856" s="185"/>
    </row>
    <row r="857" spans="1:22" x14ac:dyDescent="0.2">
      <c r="A857" s="19" t="str">
        <f t="shared" si="169"/>
        <v/>
      </c>
      <c r="B857" s="20" t="str">
        <f t="shared" si="170"/>
        <v/>
      </c>
      <c r="C857" s="23" t="str">
        <f t="shared" si="171"/>
        <v/>
      </c>
      <c r="D857" s="22"/>
      <c r="E857" s="24"/>
      <c r="F857" s="214" t="str">
        <f t="shared" si="176"/>
        <v/>
      </c>
      <c r="G857" s="214" t="str">
        <f t="shared" si="177"/>
        <v/>
      </c>
      <c r="H857" s="214" t="str">
        <f t="shared" si="178"/>
        <v/>
      </c>
      <c r="I857" s="13"/>
      <c r="J857" s="11" t="str">
        <f t="shared" si="179"/>
        <v/>
      </c>
      <c r="K857" s="11" t="str">
        <f t="shared" si="180"/>
        <v/>
      </c>
      <c r="L857" s="2" t="str">
        <f t="shared" si="181"/>
        <v/>
      </c>
      <c r="M857" s="2" t="str">
        <f t="shared" si="172"/>
        <v/>
      </c>
      <c r="N857" s="92"/>
      <c r="O857" s="2" t="str">
        <f t="shared" si="173"/>
        <v/>
      </c>
      <c r="P857" s="31">
        <f t="shared" si="174"/>
        <v>841</v>
      </c>
      <c r="Q857" s="31" t="str">
        <f t="shared" si="175"/>
        <v/>
      </c>
      <c r="R857" s="180"/>
      <c r="S857" s="181"/>
      <c r="T857" s="182"/>
      <c r="U857" s="183"/>
      <c r="V857" s="185"/>
    </row>
    <row r="858" spans="1:22" x14ac:dyDescent="0.2">
      <c r="A858" s="19" t="str">
        <f t="shared" si="169"/>
        <v/>
      </c>
      <c r="B858" s="20" t="str">
        <f t="shared" si="170"/>
        <v/>
      </c>
      <c r="C858" s="23" t="str">
        <f t="shared" si="171"/>
        <v/>
      </c>
      <c r="D858" s="22"/>
      <c r="E858" s="24"/>
      <c r="F858" s="214" t="str">
        <f t="shared" si="176"/>
        <v/>
      </c>
      <c r="G858" s="214" t="str">
        <f t="shared" si="177"/>
        <v/>
      </c>
      <c r="H858" s="214" t="str">
        <f t="shared" si="178"/>
        <v/>
      </c>
      <c r="I858" s="13"/>
      <c r="J858" s="11" t="str">
        <f t="shared" si="179"/>
        <v/>
      </c>
      <c r="K858" s="11" t="str">
        <f t="shared" si="180"/>
        <v/>
      </c>
      <c r="L858" s="2" t="str">
        <f t="shared" si="181"/>
        <v/>
      </c>
      <c r="M858" s="2" t="str">
        <f t="shared" si="172"/>
        <v/>
      </c>
      <c r="N858" s="92"/>
      <c r="O858" s="2" t="str">
        <f t="shared" si="173"/>
        <v/>
      </c>
      <c r="P858" s="31">
        <f t="shared" si="174"/>
        <v>842</v>
      </c>
      <c r="Q858" s="31" t="str">
        <f t="shared" si="175"/>
        <v/>
      </c>
      <c r="R858" s="180"/>
      <c r="S858" s="181"/>
      <c r="T858" s="182"/>
      <c r="U858" s="183"/>
      <c r="V858" s="185"/>
    </row>
    <row r="859" spans="1:22" x14ac:dyDescent="0.2">
      <c r="A859" s="19" t="str">
        <f t="shared" si="169"/>
        <v/>
      </c>
      <c r="B859" s="20" t="str">
        <f t="shared" si="170"/>
        <v/>
      </c>
      <c r="C859" s="23" t="str">
        <f t="shared" si="171"/>
        <v/>
      </c>
      <c r="D859" s="22"/>
      <c r="E859" s="24"/>
      <c r="F859" s="214" t="str">
        <f t="shared" si="176"/>
        <v/>
      </c>
      <c r="G859" s="214" t="str">
        <f t="shared" si="177"/>
        <v/>
      </c>
      <c r="H859" s="214" t="str">
        <f t="shared" si="178"/>
        <v/>
      </c>
      <c r="I859" s="13"/>
      <c r="J859" s="11" t="str">
        <f t="shared" si="179"/>
        <v/>
      </c>
      <c r="K859" s="11" t="str">
        <f t="shared" si="180"/>
        <v/>
      </c>
      <c r="L859" s="2" t="str">
        <f t="shared" si="181"/>
        <v/>
      </c>
      <c r="M859" s="2" t="str">
        <f t="shared" si="172"/>
        <v/>
      </c>
      <c r="N859" s="92"/>
      <c r="O859" s="2" t="str">
        <f t="shared" si="173"/>
        <v/>
      </c>
      <c r="P859" s="31">
        <f t="shared" si="174"/>
        <v>843</v>
      </c>
      <c r="Q859" s="31" t="str">
        <f t="shared" si="175"/>
        <v/>
      </c>
      <c r="R859" s="180"/>
      <c r="S859" s="181"/>
      <c r="T859" s="182"/>
      <c r="U859" s="183"/>
      <c r="V859" s="185"/>
    </row>
    <row r="860" spans="1:22" x14ac:dyDescent="0.2">
      <c r="A860" s="19" t="str">
        <f t="shared" si="169"/>
        <v/>
      </c>
      <c r="B860" s="20" t="str">
        <f t="shared" si="170"/>
        <v/>
      </c>
      <c r="C860" s="23" t="str">
        <f t="shared" si="171"/>
        <v/>
      </c>
      <c r="D860" s="22"/>
      <c r="E860" s="24"/>
      <c r="F860" s="214" t="str">
        <f t="shared" si="176"/>
        <v/>
      </c>
      <c r="G860" s="214" t="str">
        <f t="shared" si="177"/>
        <v/>
      </c>
      <c r="H860" s="214" t="str">
        <f t="shared" si="178"/>
        <v/>
      </c>
      <c r="I860" s="13"/>
      <c r="J860" s="11" t="str">
        <f t="shared" si="179"/>
        <v/>
      </c>
      <c r="K860" s="11" t="str">
        <f t="shared" si="180"/>
        <v/>
      </c>
      <c r="L860" s="2" t="str">
        <f t="shared" si="181"/>
        <v/>
      </c>
      <c r="M860" s="2" t="str">
        <f t="shared" si="172"/>
        <v/>
      </c>
      <c r="N860" s="92"/>
      <c r="O860" s="2" t="str">
        <f t="shared" si="173"/>
        <v/>
      </c>
      <c r="P860" s="31">
        <f t="shared" si="174"/>
        <v>844</v>
      </c>
      <c r="Q860" s="31" t="str">
        <f t="shared" si="175"/>
        <v/>
      </c>
      <c r="R860" s="180"/>
      <c r="S860" s="181"/>
      <c r="T860" s="182"/>
      <c r="U860" s="183"/>
      <c r="V860" s="185"/>
    </row>
    <row r="861" spans="1:22" x14ac:dyDescent="0.2">
      <c r="A861" s="19" t="str">
        <f t="shared" si="169"/>
        <v/>
      </c>
      <c r="B861" s="20" t="str">
        <f t="shared" si="170"/>
        <v/>
      </c>
      <c r="C861" s="23" t="str">
        <f t="shared" si="171"/>
        <v/>
      </c>
      <c r="D861" s="22"/>
      <c r="E861" s="24"/>
      <c r="F861" s="214" t="str">
        <f t="shared" si="176"/>
        <v/>
      </c>
      <c r="G861" s="214" t="str">
        <f t="shared" si="177"/>
        <v/>
      </c>
      <c r="H861" s="214" t="str">
        <f t="shared" si="178"/>
        <v/>
      </c>
      <c r="I861" s="13"/>
      <c r="J861" s="11" t="str">
        <f t="shared" si="179"/>
        <v/>
      </c>
      <c r="K861" s="11" t="str">
        <f t="shared" si="180"/>
        <v/>
      </c>
      <c r="L861" s="2" t="str">
        <f t="shared" si="181"/>
        <v/>
      </c>
      <c r="M861" s="2" t="str">
        <f t="shared" si="172"/>
        <v/>
      </c>
      <c r="N861" s="92"/>
      <c r="O861" s="2" t="str">
        <f t="shared" si="173"/>
        <v/>
      </c>
      <c r="P861" s="31">
        <f t="shared" si="174"/>
        <v>845</v>
      </c>
      <c r="Q861" s="31" t="str">
        <f t="shared" si="175"/>
        <v/>
      </c>
      <c r="R861" s="180"/>
      <c r="S861" s="181"/>
      <c r="T861" s="182"/>
      <c r="U861" s="183"/>
      <c r="V861" s="185"/>
    </row>
    <row r="862" spans="1:22" x14ac:dyDescent="0.2">
      <c r="A862" s="19" t="str">
        <f t="shared" si="169"/>
        <v/>
      </c>
      <c r="B862" s="20" t="str">
        <f t="shared" si="170"/>
        <v/>
      </c>
      <c r="C862" s="23" t="str">
        <f t="shared" si="171"/>
        <v/>
      </c>
      <c r="D862" s="22"/>
      <c r="E862" s="24"/>
      <c r="F862" s="214" t="str">
        <f t="shared" si="176"/>
        <v/>
      </c>
      <c r="G862" s="214" t="str">
        <f t="shared" si="177"/>
        <v/>
      </c>
      <c r="H862" s="214" t="str">
        <f t="shared" si="178"/>
        <v/>
      </c>
      <c r="I862" s="13"/>
      <c r="J862" s="11" t="str">
        <f t="shared" si="179"/>
        <v/>
      </c>
      <c r="K862" s="11" t="str">
        <f t="shared" si="180"/>
        <v/>
      </c>
      <c r="L862" s="2" t="str">
        <f t="shared" si="181"/>
        <v/>
      </c>
      <c r="M862" s="2" t="str">
        <f t="shared" si="172"/>
        <v/>
      </c>
      <c r="N862" s="92"/>
      <c r="O862" s="2" t="str">
        <f t="shared" si="173"/>
        <v/>
      </c>
      <c r="P862" s="31">
        <f t="shared" si="174"/>
        <v>846</v>
      </c>
      <c r="Q862" s="31" t="str">
        <f t="shared" si="175"/>
        <v/>
      </c>
      <c r="R862" s="180"/>
      <c r="S862" s="181"/>
      <c r="T862" s="182"/>
      <c r="U862" s="183"/>
      <c r="V862" s="185"/>
    </row>
    <row r="863" spans="1:22" x14ac:dyDescent="0.2">
      <c r="A863" s="19" t="str">
        <f t="shared" si="169"/>
        <v/>
      </c>
      <c r="B863" s="20" t="str">
        <f t="shared" si="170"/>
        <v/>
      </c>
      <c r="C863" s="23" t="str">
        <f t="shared" si="171"/>
        <v/>
      </c>
      <c r="D863" s="22"/>
      <c r="E863" s="24"/>
      <c r="F863" s="214" t="str">
        <f t="shared" si="176"/>
        <v/>
      </c>
      <c r="G863" s="214" t="str">
        <f t="shared" si="177"/>
        <v/>
      </c>
      <c r="H863" s="214" t="str">
        <f t="shared" si="178"/>
        <v/>
      </c>
      <c r="I863" s="13"/>
      <c r="J863" s="11" t="str">
        <f t="shared" si="179"/>
        <v/>
      </c>
      <c r="K863" s="11" t="str">
        <f t="shared" si="180"/>
        <v/>
      </c>
      <c r="L863" s="2" t="str">
        <f t="shared" si="181"/>
        <v/>
      </c>
      <c r="M863" s="2" t="str">
        <f t="shared" si="172"/>
        <v/>
      </c>
      <c r="N863" s="92"/>
      <c r="O863" s="2" t="str">
        <f t="shared" si="173"/>
        <v/>
      </c>
      <c r="P863" s="31">
        <f t="shared" si="174"/>
        <v>847</v>
      </c>
      <c r="Q863" s="31" t="str">
        <f t="shared" si="175"/>
        <v/>
      </c>
      <c r="R863" s="180"/>
      <c r="S863" s="181"/>
      <c r="T863" s="182"/>
      <c r="U863" s="183"/>
      <c r="V863" s="185"/>
    </row>
    <row r="864" spans="1:22" x14ac:dyDescent="0.2">
      <c r="A864" s="19" t="str">
        <f t="shared" si="169"/>
        <v/>
      </c>
      <c r="B864" s="20" t="str">
        <f t="shared" si="170"/>
        <v/>
      </c>
      <c r="C864" s="23" t="str">
        <f t="shared" si="171"/>
        <v/>
      </c>
      <c r="D864" s="22"/>
      <c r="E864" s="24"/>
      <c r="F864" s="214" t="str">
        <f t="shared" si="176"/>
        <v/>
      </c>
      <c r="G864" s="214" t="str">
        <f t="shared" si="177"/>
        <v/>
      </c>
      <c r="H864" s="214" t="str">
        <f t="shared" si="178"/>
        <v/>
      </c>
      <c r="I864" s="13"/>
      <c r="J864" s="11" t="str">
        <f t="shared" si="179"/>
        <v/>
      </c>
      <c r="K864" s="11" t="str">
        <f t="shared" si="180"/>
        <v/>
      </c>
      <c r="L864" s="2" t="str">
        <f t="shared" si="181"/>
        <v/>
      </c>
      <c r="M864" s="2" t="str">
        <f t="shared" si="172"/>
        <v/>
      </c>
      <c r="N864" s="92"/>
      <c r="O864" s="2" t="str">
        <f t="shared" si="173"/>
        <v/>
      </c>
      <c r="P864" s="31">
        <f t="shared" si="174"/>
        <v>848</v>
      </c>
      <c r="Q864" s="31" t="str">
        <f t="shared" si="175"/>
        <v/>
      </c>
      <c r="R864" s="180"/>
      <c r="S864" s="181"/>
      <c r="T864" s="182"/>
      <c r="U864" s="183"/>
      <c r="V864" s="185"/>
    </row>
    <row r="865" spans="1:22" x14ac:dyDescent="0.2">
      <c r="A865" s="19" t="str">
        <f t="shared" si="169"/>
        <v/>
      </c>
      <c r="B865" s="20" t="str">
        <f t="shared" si="170"/>
        <v/>
      </c>
      <c r="C865" s="23" t="str">
        <f t="shared" si="171"/>
        <v/>
      </c>
      <c r="D865" s="22"/>
      <c r="E865" s="24"/>
      <c r="F865" s="214" t="str">
        <f t="shared" si="176"/>
        <v/>
      </c>
      <c r="G865" s="214" t="str">
        <f t="shared" si="177"/>
        <v/>
      </c>
      <c r="H865" s="214" t="str">
        <f t="shared" si="178"/>
        <v/>
      </c>
      <c r="I865" s="13"/>
      <c r="J865" s="11" t="str">
        <f t="shared" si="179"/>
        <v/>
      </c>
      <c r="K865" s="11" t="str">
        <f t="shared" si="180"/>
        <v/>
      </c>
      <c r="L865" s="2" t="str">
        <f t="shared" si="181"/>
        <v/>
      </c>
      <c r="M865" s="2" t="str">
        <f t="shared" si="172"/>
        <v/>
      </c>
      <c r="N865" s="92"/>
      <c r="O865" s="2" t="str">
        <f t="shared" si="173"/>
        <v/>
      </c>
      <c r="P865" s="31">
        <f t="shared" si="174"/>
        <v>849</v>
      </c>
      <c r="Q865" s="31" t="str">
        <f t="shared" si="175"/>
        <v/>
      </c>
      <c r="R865" s="180"/>
      <c r="S865" s="181"/>
      <c r="T865" s="182"/>
      <c r="U865" s="183"/>
      <c r="V865" s="185"/>
    </row>
    <row r="866" spans="1:22" x14ac:dyDescent="0.2">
      <c r="A866" s="19" t="str">
        <f t="shared" si="169"/>
        <v/>
      </c>
      <c r="B866" s="20" t="str">
        <f t="shared" si="170"/>
        <v/>
      </c>
      <c r="C866" s="23" t="str">
        <f t="shared" si="171"/>
        <v/>
      </c>
      <c r="D866" s="22"/>
      <c r="E866" s="24"/>
      <c r="F866" s="214" t="str">
        <f t="shared" si="176"/>
        <v/>
      </c>
      <c r="G866" s="214" t="str">
        <f t="shared" si="177"/>
        <v/>
      </c>
      <c r="H866" s="214" t="str">
        <f t="shared" si="178"/>
        <v/>
      </c>
      <c r="I866" s="13"/>
      <c r="J866" s="11" t="str">
        <f t="shared" si="179"/>
        <v/>
      </c>
      <c r="K866" s="11" t="str">
        <f t="shared" si="180"/>
        <v/>
      </c>
      <c r="L866" s="2" t="str">
        <f t="shared" si="181"/>
        <v/>
      </c>
      <c r="M866" s="2" t="str">
        <f t="shared" si="172"/>
        <v/>
      </c>
      <c r="N866" s="92"/>
      <c r="O866" s="2" t="str">
        <f t="shared" si="173"/>
        <v/>
      </c>
      <c r="P866" s="31">
        <f t="shared" si="174"/>
        <v>850</v>
      </c>
      <c r="Q866" s="31" t="str">
        <f t="shared" si="175"/>
        <v/>
      </c>
      <c r="R866" s="180"/>
      <c r="S866" s="181"/>
      <c r="T866" s="182"/>
      <c r="U866" s="183"/>
      <c r="V866" s="185"/>
    </row>
    <row r="867" spans="1:22" x14ac:dyDescent="0.2">
      <c r="A867" s="19" t="str">
        <f t="shared" si="169"/>
        <v/>
      </c>
      <c r="B867" s="20" t="str">
        <f t="shared" si="170"/>
        <v/>
      </c>
      <c r="C867" s="23" t="str">
        <f t="shared" si="171"/>
        <v/>
      </c>
      <c r="D867" s="22"/>
      <c r="E867" s="24"/>
      <c r="F867" s="214" t="str">
        <f t="shared" si="176"/>
        <v/>
      </c>
      <c r="G867" s="214" t="str">
        <f t="shared" si="177"/>
        <v/>
      </c>
      <c r="H867" s="214" t="str">
        <f t="shared" si="178"/>
        <v/>
      </c>
      <c r="I867" s="13"/>
      <c r="J867" s="11" t="str">
        <f t="shared" si="179"/>
        <v/>
      </c>
      <c r="K867" s="11" t="str">
        <f t="shared" si="180"/>
        <v/>
      </c>
      <c r="L867" s="2" t="str">
        <f t="shared" si="181"/>
        <v/>
      </c>
      <c r="M867" s="2" t="str">
        <f t="shared" si="172"/>
        <v/>
      </c>
      <c r="N867" s="92"/>
      <c r="O867" s="2" t="str">
        <f t="shared" si="173"/>
        <v/>
      </c>
      <c r="P867" s="31">
        <f t="shared" si="174"/>
        <v>851</v>
      </c>
      <c r="Q867" s="31" t="str">
        <f t="shared" si="175"/>
        <v/>
      </c>
      <c r="R867" s="180"/>
      <c r="S867" s="181"/>
      <c r="T867" s="182"/>
      <c r="U867" s="183"/>
      <c r="V867" s="185"/>
    </row>
    <row r="868" spans="1:22" x14ac:dyDescent="0.2">
      <c r="A868" s="19" t="str">
        <f t="shared" si="169"/>
        <v/>
      </c>
      <c r="B868" s="20" t="str">
        <f t="shared" si="170"/>
        <v/>
      </c>
      <c r="C868" s="23" t="str">
        <f t="shared" si="171"/>
        <v/>
      </c>
      <c r="D868" s="22"/>
      <c r="E868" s="24"/>
      <c r="F868" s="214" t="str">
        <f t="shared" si="176"/>
        <v/>
      </c>
      <c r="G868" s="214" t="str">
        <f t="shared" si="177"/>
        <v/>
      </c>
      <c r="H868" s="214" t="str">
        <f t="shared" si="178"/>
        <v/>
      </c>
      <c r="I868" s="13"/>
      <c r="J868" s="11" t="str">
        <f t="shared" si="179"/>
        <v/>
      </c>
      <c r="K868" s="11" t="str">
        <f t="shared" si="180"/>
        <v/>
      </c>
      <c r="L868" s="2" t="str">
        <f t="shared" si="181"/>
        <v/>
      </c>
      <c r="M868" s="2" t="str">
        <f t="shared" si="172"/>
        <v/>
      </c>
      <c r="N868" s="92"/>
      <c r="O868" s="2" t="str">
        <f t="shared" si="173"/>
        <v/>
      </c>
      <c r="P868" s="31">
        <f t="shared" si="174"/>
        <v>852</v>
      </c>
      <c r="Q868" s="31" t="str">
        <f t="shared" si="175"/>
        <v/>
      </c>
      <c r="R868" s="180"/>
      <c r="S868" s="181"/>
      <c r="T868" s="182"/>
      <c r="U868" s="183"/>
      <c r="V868" s="185"/>
    </row>
    <row r="869" spans="1:22" x14ac:dyDescent="0.2">
      <c r="A869" s="19" t="str">
        <f t="shared" si="169"/>
        <v/>
      </c>
      <c r="B869" s="20" t="str">
        <f t="shared" si="170"/>
        <v/>
      </c>
      <c r="C869" s="23" t="str">
        <f t="shared" si="171"/>
        <v/>
      </c>
      <c r="D869" s="22"/>
      <c r="E869" s="24"/>
      <c r="F869" s="214" t="str">
        <f t="shared" si="176"/>
        <v/>
      </c>
      <c r="G869" s="214" t="str">
        <f t="shared" si="177"/>
        <v/>
      </c>
      <c r="H869" s="214" t="str">
        <f t="shared" si="178"/>
        <v/>
      </c>
      <c r="I869" s="13"/>
      <c r="J869" s="11" t="str">
        <f t="shared" si="179"/>
        <v/>
      </c>
      <c r="K869" s="11" t="str">
        <f t="shared" si="180"/>
        <v/>
      </c>
      <c r="L869" s="2" t="str">
        <f t="shared" si="181"/>
        <v/>
      </c>
      <c r="M869" s="2" t="str">
        <f t="shared" si="172"/>
        <v/>
      </c>
      <c r="N869" s="92"/>
      <c r="O869" s="2" t="str">
        <f t="shared" si="173"/>
        <v/>
      </c>
      <c r="P869" s="31">
        <f t="shared" si="174"/>
        <v>853</v>
      </c>
      <c r="Q869" s="31" t="str">
        <f t="shared" si="175"/>
        <v/>
      </c>
      <c r="R869" s="180"/>
      <c r="S869" s="181"/>
      <c r="T869" s="182"/>
      <c r="U869" s="183"/>
      <c r="V869" s="185"/>
    </row>
    <row r="870" spans="1:22" x14ac:dyDescent="0.2">
      <c r="A870" s="19" t="str">
        <f t="shared" si="169"/>
        <v/>
      </c>
      <c r="B870" s="20" t="str">
        <f t="shared" si="170"/>
        <v/>
      </c>
      <c r="C870" s="23" t="str">
        <f t="shared" si="171"/>
        <v/>
      </c>
      <c r="D870" s="22"/>
      <c r="E870" s="24"/>
      <c r="F870" s="214" t="str">
        <f t="shared" si="176"/>
        <v/>
      </c>
      <c r="G870" s="214" t="str">
        <f t="shared" si="177"/>
        <v/>
      </c>
      <c r="H870" s="214" t="str">
        <f t="shared" si="178"/>
        <v/>
      </c>
      <c r="I870" s="13"/>
      <c r="J870" s="11" t="str">
        <f t="shared" si="179"/>
        <v/>
      </c>
      <c r="K870" s="11" t="str">
        <f t="shared" si="180"/>
        <v/>
      </c>
      <c r="L870" s="2" t="str">
        <f t="shared" si="181"/>
        <v/>
      </c>
      <c r="M870" s="2" t="str">
        <f t="shared" si="172"/>
        <v/>
      </c>
      <c r="N870" s="92"/>
      <c r="O870" s="2" t="str">
        <f t="shared" si="173"/>
        <v/>
      </c>
      <c r="P870" s="31">
        <f t="shared" si="174"/>
        <v>854</v>
      </c>
      <c r="Q870" s="31" t="str">
        <f t="shared" si="175"/>
        <v/>
      </c>
      <c r="R870" s="180"/>
      <c r="S870" s="181"/>
      <c r="T870" s="182"/>
      <c r="U870" s="183"/>
      <c r="V870" s="185"/>
    </row>
    <row r="871" spans="1:22" x14ac:dyDescent="0.2">
      <c r="A871" s="19" t="str">
        <f t="shared" si="169"/>
        <v/>
      </c>
      <c r="B871" s="20" t="str">
        <f t="shared" si="170"/>
        <v/>
      </c>
      <c r="C871" s="23" t="str">
        <f t="shared" si="171"/>
        <v/>
      </c>
      <c r="D871" s="22"/>
      <c r="E871" s="24"/>
      <c r="F871" s="214" t="str">
        <f t="shared" si="176"/>
        <v/>
      </c>
      <c r="G871" s="214" t="str">
        <f t="shared" si="177"/>
        <v/>
      </c>
      <c r="H871" s="214" t="str">
        <f t="shared" si="178"/>
        <v/>
      </c>
      <c r="I871" s="13"/>
      <c r="J871" s="11" t="str">
        <f t="shared" si="179"/>
        <v/>
      </c>
      <c r="K871" s="11" t="str">
        <f t="shared" si="180"/>
        <v/>
      </c>
      <c r="L871" s="2" t="str">
        <f t="shared" si="181"/>
        <v/>
      </c>
      <c r="M871" s="2" t="str">
        <f t="shared" si="172"/>
        <v/>
      </c>
      <c r="N871" s="92"/>
      <c r="O871" s="2" t="str">
        <f t="shared" si="173"/>
        <v/>
      </c>
      <c r="P871" s="31">
        <f t="shared" si="174"/>
        <v>855</v>
      </c>
      <c r="Q871" s="31" t="str">
        <f t="shared" si="175"/>
        <v/>
      </c>
      <c r="R871" s="180"/>
      <c r="S871" s="181"/>
      <c r="T871" s="182"/>
      <c r="U871" s="183"/>
      <c r="V871" s="185"/>
    </row>
    <row r="872" spans="1:22" x14ac:dyDescent="0.2">
      <c r="A872" s="19" t="str">
        <f t="shared" si="169"/>
        <v/>
      </c>
      <c r="B872" s="20" t="str">
        <f t="shared" si="170"/>
        <v/>
      </c>
      <c r="C872" s="23" t="str">
        <f t="shared" si="171"/>
        <v/>
      </c>
      <c r="D872" s="22"/>
      <c r="E872" s="24"/>
      <c r="F872" s="214" t="str">
        <f t="shared" si="176"/>
        <v/>
      </c>
      <c r="G872" s="214" t="str">
        <f t="shared" si="177"/>
        <v/>
      </c>
      <c r="H872" s="214" t="str">
        <f t="shared" si="178"/>
        <v/>
      </c>
      <c r="I872" s="13"/>
      <c r="J872" s="11" t="str">
        <f t="shared" si="179"/>
        <v/>
      </c>
      <c r="K872" s="11" t="str">
        <f t="shared" si="180"/>
        <v/>
      </c>
      <c r="L872" s="2" t="str">
        <f t="shared" si="181"/>
        <v/>
      </c>
      <c r="M872" s="2" t="str">
        <f t="shared" si="172"/>
        <v/>
      </c>
      <c r="N872" s="92"/>
      <c r="O872" s="2" t="str">
        <f t="shared" si="173"/>
        <v/>
      </c>
      <c r="P872" s="31">
        <f t="shared" si="174"/>
        <v>856</v>
      </c>
      <c r="Q872" s="31" t="str">
        <f t="shared" si="175"/>
        <v/>
      </c>
      <c r="R872" s="180"/>
      <c r="S872" s="181"/>
      <c r="T872" s="182"/>
      <c r="U872" s="183"/>
      <c r="V872" s="185"/>
    </row>
    <row r="873" spans="1:22" x14ac:dyDescent="0.2">
      <c r="A873" s="19" t="str">
        <f t="shared" si="169"/>
        <v/>
      </c>
      <c r="B873" s="20" t="str">
        <f t="shared" si="170"/>
        <v/>
      </c>
      <c r="C873" s="23" t="str">
        <f t="shared" si="171"/>
        <v/>
      </c>
      <c r="D873" s="22"/>
      <c r="E873" s="24"/>
      <c r="F873" s="214" t="str">
        <f t="shared" si="176"/>
        <v/>
      </c>
      <c r="G873" s="214" t="str">
        <f t="shared" si="177"/>
        <v/>
      </c>
      <c r="H873" s="214" t="str">
        <f t="shared" si="178"/>
        <v/>
      </c>
      <c r="I873" s="13"/>
      <c r="J873" s="11" t="str">
        <f t="shared" si="179"/>
        <v/>
      </c>
      <c r="K873" s="11" t="str">
        <f t="shared" si="180"/>
        <v/>
      </c>
      <c r="L873" s="2" t="str">
        <f t="shared" si="181"/>
        <v/>
      </c>
      <c r="M873" s="2" t="str">
        <f t="shared" si="172"/>
        <v/>
      </c>
      <c r="N873" s="92"/>
      <c r="O873" s="2" t="str">
        <f t="shared" si="173"/>
        <v/>
      </c>
      <c r="P873" s="31">
        <f t="shared" si="174"/>
        <v>857</v>
      </c>
      <c r="Q873" s="31" t="str">
        <f t="shared" si="175"/>
        <v/>
      </c>
      <c r="R873" s="180"/>
      <c r="S873" s="181"/>
      <c r="T873" s="182"/>
      <c r="U873" s="183"/>
      <c r="V873" s="185"/>
    </row>
    <row r="874" spans="1:22" x14ac:dyDescent="0.2">
      <c r="A874" s="19" t="str">
        <f t="shared" si="169"/>
        <v/>
      </c>
      <c r="B874" s="20" t="str">
        <f t="shared" si="170"/>
        <v/>
      </c>
      <c r="C874" s="23" t="str">
        <f t="shared" si="171"/>
        <v/>
      </c>
      <c r="D874" s="22"/>
      <c r="E874" s="24"/>
      <c r="F874" s="214" t="str">
        <f t="shared" si="176"/>
        <v/>
      </c>
      <c r="G874" s="214" t="str">
        <f t="shared" si="177"/>
        <v/>
      </c>
      <c r="H874" s="214" t="str">
        <f t="shared" si="178"/>
        <v/>
      </c>
      <c r="I874" s="13"/>
      <c r="J874" s="11" t="str">
        <f t="shared" si="179"/>
        <v/>
      </c>
      <c r="K874" s="11" t="str">
        <f t="shared" si="180"/>
        <v/>
      </c>
      <c r="L874" s="2" t="str">
        <f t="shared" si="181"/>
        <v/>
      </c>
      <c r="M874" s="2" t="str">
        <f t="shared" si="172"/>
        <v/>
      </c>
      <c r="N874" s="92"/>
      <c r="O874" s="2" t="str">
        <f t="shared" si="173"/>
        <v/>
      </c>
      <c r="P874" s="31">
        <f t="shared" si="174"/>
        <v>858</v>
      </c>
      <c r="Q874" s="31" t="str">
        <f t="shared" si="175"/>
        <v/>
      </c>
      <c r="R874" s="180"/>
      <c r="S874" s="181"/>
      <c r="T874" s="182"/>
      <c r="U874" s="183"/>
      <c r="V874" s="185"/>
    </row>
    <row r="875" spans="1:22" x14ac:dyDescent="0.2">
      <c r="A875" s="19" t="str">
        <f t="shared" si="169"/>
        <v/>
      </c>
      <c r="B875" s="20" t="str">
        <f t="shared" si="170"/>
        <v/>
      </c>
      <c r="C875" s="23" t="str">
        <f t="shared" si="171"/>
        <v/>
      </c>
      <c r="D875" s="22"/>
      <c r="E875" s="24"/>
      <c r="F875" s="214" t="str">
        <f t="shared" si="176"/>
        <v/>
      </c>
      <c r="G875" s="214" t="str">
        <f t="shared" si="177"/>
        <v/>
      </c>
      <c r="H875" s="214" t="str">
        <f t="shared" si="178"/>
        <v/>
      </c>
      <c r="I875" s="13"/>
      <c r="J875" s="11" t="str">
        <f t="shared" si="179"/>
        <v/>
      </c>
      <c r="K875" s="11" t="str">
        <f t="shared" si="180"/>
        <v/>
      </c>
      <c r="L875" s="2" t="str">
        <f t="shared" si="181"/>
        <v/>
      </c>
      <c r="M875" s="2" t="str">
        <f t="shared" si="172"/>
        <v/>
      </c>
      <c r="N875" s="92"/>
      <c r="O875" s="2" t="str">
        <f t="shared" si="173"/>
        <v/>
      </c>
      <c r="P875" s="31">
        <f t="shared" si="174"/>
        <v>859</v>
      </c>
      <c r="Q875" s="31" t="str">
        <f t="shared" si="175"/>
        <v/>
      </c>
      <c r="R875" s="180"/>
      <c r="S875" s="181"/>
      <c r="T875" s="182"/>
      <c r="U875" s="183"/>
      <c r="V875" s="185"/>
    </row>
    <row r="876" spans="1:22" x14ac:dyDescent="0.2">
      <c r="A876" s="19" t="str">
        <f t="shared" si="169"/>
        <v/>
      </c>
      <c r="B876" s="20" t="str">
        <f t="shared" si="170"/>
        <v/>
      </c>
      <c r="C876" s="23" t="str">
        <f t="shared" si="171"/>
        <v/>
      </c>
      <c r="D876" s="22"/>
      <c r="E876" s="24"/>
      <c r="F876" s="214" t="str">
        <f t="shared" si="176"/>
        <v/>
      </c>
      <c r="G876" s="214" t="str">
        <f t="shared" si="177"/>
        <v/>
      </c>
      <c r="H876" s="214" t="str">
        <f t="shared" si="178"/>
        <v/>
      </c>
      <c r="I876" s="13"/>
      <c r="J876" s="11" t="str">
        <f t="shared" si="179"/>
        <v/>
      </c>
      <c r="K876" s="11" t="str">
        <f t="shared" si="180"/>
        <v/>
      </c>
      <c r="L876" s="2" t="str">
        <f t="shared" si="181"/>
        <v/>
      </c>
      <c r="M876" s="2" t="str">
        <f t="shared" si="172"/>
        <v/>
      </c>
      <c r="N876" s="92"/>
      <c r="O876" s="2" t="str">
        <f t="shared" si="173"/>
        <v/>
      </c>
      <c r="P876" s="31">
        <f t="shared" si="174"/>
        <v>860</v>
      </c>
      <c r="Q876" s="31" t="str">
        <f t="shared" si="175"/>
        <v/>
      </c>
      <c r="R876" s="180"/>
      <c r="S876" s="181"/>
      <c r="T876" s="182"/>
      <c r="U876" s="183"/>
      <c r="V876" s="185"/>
    </row>
    <row r="877" spans="1:22" x14ac:dyDescent="0.2">
      <c r="A877" s="19" t="str">
        <f t="shared" si="169"/>
        <v/>
      </c>
      <c r="B877" s="20" t="str">
        <f t="shared" si="170"/>
        <v/>
      </c>
      <c r="C877" s="23" t="str">
        <f t="shared" si="171"/>
        <v/>
      </c>
      <c r="D877" s="22"/>
      <c r="E877" s="24"/>
      <c r="F877" s="214" t="str">
        <f t="shared" si="176"/>
        <v/>
      </c>
      <c r="G877" s="214" t="str">
        <f t="shared" si="177"/>
        <v/>
      </c>
      <c r="H877" s="214" t="str">
        <f t="shared" si="178"/>
        <v/>
      </c>
      <c r="I877" s="13"/>
      <c r="J877" s="11" t="str">
        <f t="shared" si="179"/>
        <v/>
      </c>
      <c r="K877" s="11" t="str">
        <f t="shared" si="180"/>
        <v/>
      </c>
      <c r="L877" s="2" t="str">
        <f t="shared" si="181"/>
        <v/>
      </c>
      <c r="M877" s="2" t="str">
        <f t="shared" si="172"/>
        <v/>
      </c>
      <c r="N877" s="92"/>
      <c r="O877" s="2" t="str">
        <f t="shared" si="173"/>
        <v/>
      </c>
      <c r="P877" s="31">
        <f t="shared" si="174"/>
        <v>861</v>
      </c>
      <c r="Q877" s="31" t="str">
        <f t="shared" si="175"/>
        <v/>
      </c>
      <c r="R877" s="180"/>
      <c r="S877" s="181"/>
      <c r="T877" s="182"/>
      <c r="U877" s="183"/>
      <c r="V877" s="185"/>
    </row>
    <row r="878" spans="1:22" x14ac:dyDescent="0.2">
      <c r="A878" s="19" t="str">
        <f t="shared" si="169"/>
        <v/>
      </c>
      <c r="B878" s="20" t="str">
        <f t="shared" si="170"/>
        <v/>
      </c>
      <c r="C878" s="23" t="str">
        <f t="shared" si="171"/>
        <v/>
      </c>
      <c r="D878" s="22"/>
      <c r="E878" s="24"/>
      <c r="F878" s="214" t="str">
        <f t="shared" si="176"/>
        <v/>
      </c>
      <c r="G878" s="214" t="str">
        <f t="shared" si="177"/>
        <v/>
      </c>
      <c r="H878" s="214" t="str">
        <f t="shared" si="178"/>
        <v/>
      </c>
      <c r="I878" s="13"/>
      <c r="J878" s="11" t="str">
        <f t="shared" si="179"/>
        <v/>
      </c>
      <c r="K878" s="11" t="str">
        <f t="shared" si="180"/>
        <v/>
      </c>
      <c r="L878" s="2" t="str">
        <f t="shared" si="181"/>
        <v/>
      </c>
      <c r="M878" s="2" t="str">
        <f t="shared" si="172"/>
        <v/>
      </c>
      <c r="N878" s="92"/>
      <c r="O878" s="2" t="str">
        <f t="shared" si="173"/>
        <v/>
      </c>
      <c r="P878" s="31">
        <f t="shared" si="174"/>
        <v>862</v>
      </c>
      <c r="Q878" s="31" t="str">
        <f t="shared" si="175"/>
        <v/>
      </c>
      <c r="R878" s="180"/>
      <c r="S878" s="181"/>
      <c r="T878" s="182"/>
      <c r="U878" s="183"/>
      <c r="V878" s="185"/>
    </row>
    <row r="879" spans="1:22" x14ac:dyDescent="0.2">
      <c r="A879" s="19" t="str">
        <f t="shared" si="169"/>
        <v/>
      </c>
      <c r="B879" s="20" t="str">
        <f t="shared" si="170"/>
        <v/>
      </c>
      <c r="C879" s="23" t="str">
        <f t="shared" si="171"/>
        <v/>
      </c>
      <c r="D879" s="22"/>
      <c r="E879" s="24"/>
      <c r="F879" s="214" t="str">
        <f t="shared" si="176"/>
        <v/>
      </c>
      <c r="G879" s="214" t="str">
        <f t="shared" si="177"/>
        <v/>
      </c>
      <c r="H879" s="214" t="str">
        <f t="shared" si="178"/>
        <v/>
      </c>
      <c r="I879" s="13"/>
      <c r="J879" s="11" t="str">
        <f t="shared" si="179"/>
        <v/>
      </c>
      <c r="K879" s="11" t="str">
        <f t="shared" si="180"/>
        <v/>
      </c>
      <c r="L879" s="2" t="str">
        <f t="shared" si="181"/>
        <v/>
      </c>
      <c r="M879" s="2" t="str">
        <f t="shared" si="172"/>
        <v/>
      </c>
      <c r="N879" s="92"/>
      <c r="O879" s="2" t="str">
        <f t="shared" si="173"/>
        <v/>
      </c>
      <c r="P879" s="31">
        <f t="shared" si="174"/>
        <v>863</v>
      </c>
      <c r="Q879" s="31" t="str">
        <f t="shared" si="175"/>
        <v/>
      </c>
      <c r="R879" s="180"/>
      <c r="S879" s="181"/>
      <c r="T879" s="182"/>
      <c r="U879" s="183"/>
      <c r="V879" s="185"/>
    </row>
    <row r="880" spans="1:22" x14ac:dyDescent="0.2">
      <c r="A880" s="19" t="str">
        <f t="shared" si="169"/>
        <v/>
      </c>
      <c r="B880" s="20" t="str">
        <f t="shared" si="170"/>
        <v/>
      </c>
      <c r="C880" s="23" t="str">
        <f t="shared" si="171"/>
        <v/>
      </c>
      <c r="D880" s="22"/>
      <c r="E880" s="24"/>
      <c r="F880" s="214" t="str">
        <f t="shared" si="176"/>
        <v/>
      </c>
      <c r="G880" s="214" t="str">
        <f t="shared" si="177"/>
        <v/>
      </c>
      <c r="H880" s="214" t="str">
        <f t="shared" si="178"/>
        <v/>
      </c>
      <c r="I880" s="13"/>
      <c r="J880" s="11" t="str">
        <f t="shared" si="179"/>
        <v/>
      </c>
      <c r="K880" s="11" t="str">
        <f t="shared" si="180"/>
        <v/>
      </c>
      <c r="L880" s="2" t="str">
        <f t="shared" si="181"/>
        <v/>
      </c>
      <c r="M880" s="2" t="str">
        <f t="shared" si="172"/>
        <v/>
      </c>
      <c r="N880" s="92"/>
      <c r="O880" s="2" t="str">
        <f t="shared" si="173"/>
        <v/>
      </c>
      <c r="P880" s="31">
        <f t="shared" si="174"/>
        <v>864</v>
      </c>
      <c r="Q880" s="31" t="str">
        <f t="shared" si="175"/>
        <v/>
      </c>
      <c r="R880" s="180"/>
      <c r="S880" s="181"/>
      <c r="T880" s="182"/>
      <c r="U880" s="183"/>
      <c r="V880" s="185"/>
    </row>
    <row r="881" spans="1:22" x14ac:dyDescent="0.2">
      <c r="A881" s="19" t="str">
        <f t="shared" si="169"/>
        <v/>
      </c>
      <c r="B881" s="20" t="str">
        <f t="shared" si="170"/>
        <v/>
      </c>
      <c r="C881" s="23" t="str">
        <f t="shared" si="171"/>
        <v/>
      </c>
      <c r="D881" s="22"/>
      <c r="E881" s="24"/>
      <c r="F881" s="214" t="str">
        <f t="shared" si="176"/>
        <v/>
      </c>
      <c r="G881" s="214" t="str">
        <f t="shared" si="177"/>
        <v/>
      </c>
      <c r="H881" s="214" t="str">
        <f t="shared" si="178"/>
        <v/>
      </c>
      <c r="I881" s="13"/>
      <c r="J881" s="11" t="str">
        <f t="shared" si="179"/>
        <v/>
      </c>
      <c r="K881" s="11" t="str">
        <f t="shared" si="180"/>
        <v/>
      </c>
      <c r="L881" s="2" t="str">
        <f t="shared" si="181"/>
        <v/>
      </c>
      <c r="M881" s="2" t="str">
        <f t="shared" si="172"/>
        <v/>
      </c>
      <c r="N881" s="92"/>
      <c r="O881" s="2" t="str">
        <f t="shared" si="173"/>
        <v/>
      </c>
      <c r="P881" s="31">
        <f t="shared" si="174"/>
        <v>865</v>
      </c>
      <c r="Q881" s="31" t="str">
        <f t="shared" si="175"/>
        <v/>
      </c>
      <c r="R881" s="180"/>
      <c r="S881" s="181"/>
      <c r="T881" s="182"/>
      <c r="U881" s="183"/>
      <c r="V881" s="185"/>
    </row>
    <row r="882" spans="1:22" x14ac:dyDescent="0.2">
      <c r="A882" s="19" t="str">
        <f t="shared" si="169"/>
        <v/>
      </c>
      <c r="B882" s="20" t="str">
        <f t="shared" si="170"/>
        <v/>
      </c>
      <c r="C882" s="23" t="str">
        <f t="shared" si="171"/>
        <v/>
      </c>
      <c r="D882" s="22"/>
      <c r="E882" s="24"/>
      <c r="F882" s="214" t="str">
        <f t="shared" si="176"/>
        <v/>
      </c>
      <c r="G882" s="214" t="str">
        <f t="shared" si="177"/>
        <v/>
      </c>
      <c r="H882" s="214" t="str">
        <f t="shared" si="178"/>
        <v/>
      </c>
      <c r="I882" s="13"/>
      <c r="J882" s="11" t="str">
        <f t="shared" si="179"/>
        <v/>
      </c>
      <c r="K882" s="11" t="str">
        <f t="shared" si="180"/>
        <v/>
      </c>
      <c r="L882" s="2" t="str">
        <f t="shared" si="181"/>
        <v/>
      </c>
      <c r="M882" s="2" t="str">
        <f t="shared" si="172"/>
        <v/>
      </c>
      <c r="N882" s="92"/>
      <c r="O882" s="2" t="str">
        <f t="shared" si="173"/>
        <v/>
      </c>
      <c r="P882" s="31">
        <f t="shared" si="174"/>
        <v>866</v>
      </c>
      <c r="Q882" s="31" t="str">
        <f t="shared" si="175"/>
        <v/>
      </c>
      <c r="R882" s="180"/>
      <c r="S882" s="181"/>
      <c r="T882" s="182"/>
      <c r="U882" s="183"/>
      <c r="V882" s="185"/>
    </row>
    <row r="883" spans="1:22" x14ac:dyDescent="0.2">
      <c r="A883" s="19" t="str">
        <f t="shared" si="169"/>
        <v/>
      </c>
      <c r="B883" s="20" t="str">
        <f t="shared" si="170"/>
        <v/>
      </c>
      <c r="C883" s="23" t="str">
        <f t="shared" si="171"/>
        <v/>
      </c>
      <c r="D883" s="22"/>
      <c r="E883" s="24"/>
      <c r="F883" s="214" t="str">
        <f t="shared" si="176"/>
        <v/>
      </c>
      <c r="G883" s="214" t="str">
        <f t="shared" si="177"/>
        <v/>
      </c>
      <c r="H883" s="214" t="str">
        <f t="shared" si="178"/>
        <v/>
      </c>
      <c r="I883" s="13"/>
      <c r="J883" s="11" t="str">
        <f t="shared" si="179"/>
        <v/>
      </c>
      <c r="K883" s="11" t="str">
        <f t="shared" si="180"/>
        <v/>
      </c>
      <c r="L883" s="2" t="str">
        <f t="shared" si="181"/>
        <v/>
      </c>
      <c r="M883" s="2" t="str">
        <f t="shared" si="172"/>
        <v/>
      </c>
      <c r="N883" s="92"/>
      <c r="O883" s="2" t="str">
        <f t="shared" si="173"/>
        <v/>
      </c>
      <c r="P883" s="31">
        <f t="shared" si="174"/>
        <v>867</v>
      </c>
      <c r="Q883" s="31" t="str">
        <f t="shared" si="175"/>
        <v/>
      </c>
      <c r="R883" s="180"/>
      <c r="S883" s="181"/>
      <c r="T883" s="182"/>
      <c r="U883" s="183"/>
      <c r="V883" s="185"/>
    </row>
    <row r="884" spans="1:22" x14ac:dyDescent="0.2">
      <c r="A884" s="19" t="str">
        <f t="shared" si="169"/>
        <v/>
      </c>
      <c r="B884" s="20" t="str">
        <f t="shared" si="170"/>
        <v/>
      </c>
      <c r="C884" s="23" t="str">
        <f t="shared" si="171"/>
        <v/>
      </c>
      <c r="D884" s="22"/>
      <c r="E884" s="24"/>
      <c r="F884" s="214" t="str">
        <f t="shared" si="176"/>
        <v/>
      </c>
      <c r="G884" s="214" t="str">
        <f t="shared" si="177"/>
        <v/>
      </c>
      <c r="H884" s="214" t="str">
        <f t="shared" si="178"/>
        <v/>
      </c>
      <c r="I884" s="13"/>
      <c r="J884" s="11" t="str">
        <f t="shared" si="179"/>
        <v/>
      </c>
      <c r="K884" s="11" t="str">
        <f t="shared" si="180"/>
        <v/>
      </c>
      <c r="L884" s="2" t="str">
        <f t="shared" si="181"/>
        <v/>
      </c>
      <c r="M884" s="2" t="str">
        <f t="shared" si="172"/>
        <v/>
      </c>
      <c r="N884" s="92"/>
      <c r="O884" s="2" t="str">
        <f t="shared" si="173"/>
        <v/>
      </c>
      <c r="P884" s="31">
        <f t="shared" si="174"/>
        <v>868</v>
      </c>
      <c r="Q884" s="31" t="str">
        <f t="shared" si="175"/>
        <v/>
      </c>
      <c r="R884" s="180"/>
      <c r="S884" s="181"/>
      <c r="T884" s="182"/>
      <c r="U884" s="183"/>
      <c r="V884" s="185"/>
    </row>
    <row r="885" spans="1:22" x14ac:dyDescent="0.2">
      <c r="A885" s="19" t="str">
        <f t="shared" si="169"/>
        <v/>
      </c>
      <c r="B885" s="20" t="str">
        <f t="shared" si="170"/>
        <v/>
      </c>
      <c r="C885" s="23" t="str">
        <f t="shared" si="171"/>
        <v/>
      </c>
      <c r="D885" s="22"/>
      <c r="E885" s="24"/>
      <c r="F885" s="214" t="str">
        <f t="shared" si="176"/>
        <v/>
      </c>
      <c r="G885" s="214" t="str">
        <f t="shared" si="177"/>
        <v/>
      </c>
      <c r="H885" s="214" t="str">
        <f t="shared" si="178"/>
        <v/>
      </c>
      <c r="I885" s="13"/>
      <c r="J885" s="11" t="str">
        <f t="shared" si="179"/>
        <v/>
      </c>
      <c r="K885" s="11" t="str">
        <f t="shared" si="180"/>
        <v/>
      </c>
      <c r="L885" s="2" t="str">
        <f t="shared" si="181"/>
        <v/>
      </c>
      <c r="M885" s="2" t="str">
        <f t="shared" si="172"/>
        <v/>
      </c>
      <c r="N885" s="92"/>
      <c r="O885" s="2" t="str">
        <f t="shared" si="173"/>
        <v/>
      </c>
      <c r="P885" s="31">
        <f t="shared" si="174"/>
        <v>869</v>
      </c>
      <c r="Q885" s="31" t="str">
        <f t="shared" si="175"/>
        <v/>
      </c>
      <c r="R885" s="180"/>
      <c r="S885" s="181"/>
      <c r="T885" s="182"/>
      <c r="U885" s="183"/>
      <c r="V885" s="185"/>
    </row>
    <row r="886" spans="1:22" x14ac:dyDescent="0.2">
      <c r="A886" s="19" t="str">
        <f t="shared" si="169"/>
        <v/>
      </c>
      <c r="B886" s="20" t="str">
        <f t="shared" si="170"/>
        <v/>
      </c>
      <c r="C886" s="23" t="str">
        <f t="shared" si="171"/>
        <v/>
      </c>
      <c r="D886" s="22"/>
      <c r="E886" s="24"/>
      <c r="F886" s="214" t="str">
        <f t="shared" si="176"/>
        <v/>
      </c>
      <c r="G886" s="214" t="str">
        <f t="shared" si="177"/>
        <v/>
      </c>
      <c r="H886" s="214" t="str">
        <f t="shared" si="178"/>
        <v/>
      </c>
      <c r="I886" s="13"/>
      <c r="J886" s="11" t="str">
        <f t="shared" si="179"/>
        <v/>
      </c>
      <c r="K886" s="11" t="str">
        <f t="shared" si="180"/>
        <v/>
      </c>
      <c r="L886" s="2" t="str">
        <f t="shared" si="181"/>
        <v/>
      </c>
      <c r="M886" s="2" t="str">
        <f t="shared" si="172"/>
        <v/>
      </c>
      <c r="N886" s="92"/>
      <c r="O886" s="2" t="str">
        <f t="shared" si="173"/>
        <v/>
      </c>
      <c r="P886" s="31">
        <f t="shared" si="174"/>
        <v>870</v>
      </c>
      <c r="Q886" s="31" t="str">
        <f t="shared" si="175"/>
        <v/>
      </c>
      <c r="R886" s="180"/>
      <c r="S886" s="181"/>
      <c r="T886" s="182"/>
      <c r="U886" s="183"/>
      <c r="V886" s="185"/>
    </row>
    <row r="887" spans="1:22" x14ac:dyDescent="0.2">
      <c r="A887" s="19" t="str">
        <f t="shared" si="169"/>
        <v/>
      </c>
      <c r="B887" s="20" t="str">
        <f t="shared" si="170"/>
        <v/>
      </c>
      <c r="C887" s="23" t="str">
        <f t="shared" si="171"/>
        <v/>
      </c>
      <c r="D887" s="22"/>
      <c r="E887" s="24"/>
      <c r="F887" s="214" t="str">
        <f t="shared" si="176"/>
        <v/>
      </c>
      <c r="G887" s="214" t="str">
        <f t="shared" si="177"/>
        <v/>
      </c>
      <c r="H887" s="214" t="str">
        <f t="shared" si="178"/>
        <v/>
      </c>
      <c r="I887" s="13"/>
      <c r="J887" s="11" t="str">
        <f t="shared" si="179"/>
        <v/>
      </c>
      <c r="K887" s="11" t="str">
        <f t="shared" si="180"/>
        <v/>
      </c>
      <c r="L887" s="2" t="str">
        <f t="shared" si="181"/>
        <v/>
      </c>
      <c r="M887" s="2" t="str">
        <f t="shared" si="172"/>
        <v/>
      </c>
      <c r="N887" s="92"/>
      <c r="O887" s="2" t="str">
        <f t="shared" si="173"/>
        <v/>
      </c>
      <c r="P887" s="31">
        <f t="shared" si="174"/>
        <v>871</v>
      </c>
      <c r="Q887" s="31" t="str">
        <f t="shared" si="175"/>
        <v/>
      </c>
      <c r="R887" s="180"/>
      <c r="S887" s="181"/>
      <c r="T887" s="182"/>
      <c r="U887" s="183"/>
      <c r="V887" s="185"/>
    </row>
    <row r="888" spans="1:22" x14ac:dyDescent="0.2">
      <c r="A888" s="19" t="str">
        <f t="shared" si="169"/>
        <v/>
      </c>
      <c r="B888" s="20" t="str">
        <f t="shared" si="170"/>
        <v/>
      </c>
      <c r="C888" s="23" t="str">
        <f t="shared" si="171"/>
        <v/>
      </c>
      <c r="D888" s="22"/>
      <c r="E888" s="24"/>
      <c r="F888" s="214" t="str">
        <f t="shared" si="176"/>
        <v/>
      </c>
      <c r="G888" s="214" t="str">
        <f t="shared" si="177"/>
        <v/>
      </c>
      <c r="H888" s="214" t="str">
        <f t="shared" si="178"/>
        <v/>
      </c>
      <c r="I888" s="13"/>
      <c r="J888" s="11" t="str">
        <f t="shared" si="179"/>
        <v/>
      </c>
      <c r="K888" s="11" t="str">
        <f t="shared" si="180"/>
        <v/>
      </c>
      <c r="L888" s="2" t="str">
        <f t="shared" si="181"/>
        <v/>
      </c>
      <c r="M888" s="2" t="str">
        <f t="shared" si="172"/>
        <v/>
      </c>
      <c r="N888" s="92"/>
      <c r="O888" s="2" t="str">
        <f t="shared" si="173"/>
        <v/>
      </c>
      <c r="P888" s="31">
        <f t="shared" si="174"/>
        <v>872</v>
      </c>
      <c r="Q888" s="31" t="str">
        <f t="shared" si="175"/>
        <v/>
      </c>
      <c r="R888" s="180"/>
      <c r="S888" s="181"/>
      <c r="T888" s="182"/>
      <c r="U888" s="183"/>
      <c r="V888" s="185"/>
    </row>
    <row r="889" spans="1:22" x14ac:dyDescent="0.2">
      <c r="A889" s="19" t="str">
        <f t="shared" si="169"/>
        <v/>
      </c>
      <c r="B889" s="20" t="str">
        <f t="shared" si="170"/>
        <v/>
      </c>
      <c r="C889" s="23" t="str">
        <f t="shared" si="171"/>
        <v/>
      </c>
      <c r="D889" s="22"/>
      <c r="E889" s="24"/>
      <c r="F889" s="214" t="str">
        <f t="shared" si="176"/>
        <v/>
      </c>
      <c r="G889" s="214" t="str">
        <f t="shared" si="177"/>
        <v/>
      </c>
      <c r="H889" s="214" t="str">
        <f t="shared" si="178"/>
        <v/>
      </c>
      <c r="I889" s="13"/>
      <c r="J889" s="11" t="str">
        <f t="shared" si="179"/>
        <v/>
      </c>
      <c r="K889" s="11" t="str">
        <f t="shared" si="180"/>
        <v/>
      </c>
      <c r="L889" s="2" t="str">
        <f t="shared" si="181"/>
        <v/>
      </c>
      <c r="M889" s="2" t="str">
        <f t="shared" si="172"/>
        <v/>
      </c>
      <c r="N889" s="92"/>
      <c r="O889" s="2" t="str">
        <f t="shared" si="173"/>
        <v/>
      </c>
      <c r="P889" s="31">
        <f t="shared" si="174"/>
        <v>873</v>
      </c>
      <c r="Q889" s="31" t="str">
        <f t="shared" si="175"/>
        <v/>
      </c>
      <c r="R889" s="180"/>
      <c r="S889" s="181"/>
      <c r="T889" s="182"/>
      <c r="U889" s="183"/>
      <c r="V889" s="185"/>
    </row>
    <row r="890" spans="1:22" x14ac:dyDescent="0.2">
      <c r="A890" s="19" t="str">
        <f t="shared" si="169"/>
        <v/>
      </c>
      <c r="B890" s="20" t="str">
        <f t="shared" si="170"/>
        <v/>
      </c>
      <c r="C890" s="23" t="str">
        <f t="shared" si="171"/>
        <v/>
      </c>
      <c r="D890" s="22"/>
      <c r="E890" s="24"/>
      <c r="F890" s="214" t="str">
        <f t="shared" si="176"/>
        <v/>
      </c>
      <c r="G890" s="214" t="str">
        <f t="shared" si="177"/>
        <v/>
      </c>
      <c r="H890" s="214" t="str">
        <f t="shared" si="178"/>
        <v/>
      </c>
      <c r="I890" s="13"/>
      <c r="J890" s="11" t="str">
        <f t="shared" si="179"/>
        <v/>
      </c>
      <c r="K890" s="11" t="str">
        <f t="shared" si="180"/>
        <v/>
      </c>
      <c r="L890" s="2" t="str">
        <f t="shared" si="181"/>
        <v/>
      </c>
      <c r="M890" s="2" t="str">
        <f t="shared" si="172"/>
        <v/>
      </c>
      <c r="N890" s="92"/>
      <c r="O890" s="2" t="str">
        <f t="shared" si="173"/>
        <v/>
      </c>
      <c r="P890" s="31">
        <f t="shared" si="174"/>
        <v>874</v>
      </c>
      <c r="Q890" s="31" t="str">
        <f t="shared" si="175"/>
        <v/>
      </c>
      <c r="R890" s="180"/>
      <c r="S890" s="181"/>
      <c r="T890" s="182"/>
      <c r="U890" s="183"/>
      <c r="V890" s="185"/>
    </row>
    <row r="891" spans="1:22" x14ac:dyDescent="0.2">
      <c r="A891" s="19" t="str">
        <f t="shared" si="169"/>
        <v/>
      </c>
      <c r="B891" s="20" t="str">
        <f t="shared" si="170"/>
        <v/>
      </c>
      <c r="C891" s="23" t="str">
        <f t="shared" si="171"/>
        <v/>
      </c>
      <c r="D891" s="22"/>
      <c r="E891" s="24"/>
      <c r="F891" s="214" t="str">
        <f t="shared" si="176"/>
        <v/>
      </c>
      <c r="G891" s="214" t="str">
        <f t="shared" si="177"/>
        <v/>
      </c>
      <c r="H891" s="214" t="str">
        <f t="shared" si="178"/>
        <v/>
      </c>
      <c r="I891" s="13"/>
      <c r="J891" s="11" t="str">
        <f t="shared" si="179"/>
        <v/>
      </c>
      <c r="K891" s="11" t="str">
        <f t="shared" si="180"/>
        <v/>
      </c>
      <c r="L891" s="2" t="str">
        <f t="shared" si="181"/>
        <v/>
      </c>
      <c r="M891" s="2" t="str">
        <f t="shared" si="172"/>
        <v/>
      </c>
      <c r="N891" s="92"/>
      <c r="O891" s="2" t="str">
        <f t="shared" si="173"/>
        <v/>
      </c>
      <c r="P891" s="31">
        <f t="shared" si="174"/>
        <v>875</v>
      </c>
      <c r="Q891" s="31" t="str">
        <f t="shared" si="175"/>
        <v/>
      </c>
      <c r="R891" s="180"/>
      <c r="S891" s="181"/>
      <c r="T891" s="182"/>
      <c r="U891" s="183"/>
      <c r="V891" s="185"/>
    </row>
    <row r="892" spans="1:22" x14ac:dyDescent="0.2">
      <c r="A892" s="19" t="str">
        <f t="shared" si="169"/>
        <v/>
      </c>
      <c r="B892" s="20" t="str">
        <f t="shared" si="170"/>
        <v/>
      </c>
      <c r="C892" s="23" t="str">
        <f t="shared" si="171"/>
        <v/>
      </c>
      <c r="D892" s="22"/>
      <c r="E892" s="24"/>
      <c r="F892" s="214" t="str">
        <f t="shared" si="176"/>
        <v/>
      </c>
      <c r="G892" s="214" t="str">
        <f t="shared" si="177"/>
        <v/>
      </c>
      <c r="H892" s="214" t="str">
        <f t="shared" si="178"/>
        <v/>
      </c>
      <c r="I892" s="13"/>
      <c r="J892" s="11" t="str">
        <f t="shared" si="179"/>
        <v/>
      </c>
      <c r="K892" s="11" t="str">
        <f t="shared" si="180"/>
        <v/>
      </c>
      <c r="L892" s="2" t="str">
        <f t="shared" si="181"/>
        <v/>
      </c>
      <c r="M892" s="2" t="str">
        <f t="shared" si="172"/>
        <v/>
      </c>
      <c r="N892" s="92"/>
      <c r="O892" s="2" t="str">
        <f t="shared" si="173"/>
        <v/>
      </c>
      <c r="P892" s="31">
        <f t="shared" si="174"/>
        <v>876</v>
      </c>
      <c r="Q892" s="31" t="str">
        <f t="shared" si="175"/>
        <v/>
      </c>
      <c r="R892" s="180"/>
      <c r="S892" s="181"/>
      <c r="T892" s="182"/>
      <c r="U892" s="183"/>
      <c r="V892" s="185"/>
    </row>
    <row r="893" spans="1:22" x14ac:dyDescent="0.2">
      <c r="A893" s="19" t="str">
        <f t="shared" si="169"/>
        <v/>
      </c>
      <c r="B893" s="20" t="str">
        <f t="shared" si="170"/>
        <v/>
      </c>
      <c r="C893" s="23" t="str">
        <f t="shared" si="171"/>
        <v/>
      </c>
      <c r="D893" s="22"/>
      <c r="E893" s="24"/>
      <c r="F893" s="214" t="str">
        <f t="shared" si="176"/>
        <v/>
      </c>
      <c r="G893" s="214" t="str">
        <f t="shared" si="177"/>
        <v/>
      </c>
      <c r="H893" s="214" t="str">
        <f t="shared" si="178"/>
        <v/>
      </c>
      <c r="I893" s="13"/>
      <c r="J893" s="11" t="str">
        <f t="shared" si="179"/>
        <v/>
      </c>
      <c r="K893" s="11" t="str">
        <f t="shared" si="180"/>
        <v/>
      </c>
      <c r="L893" s="2" t="str">
        <f t="shared" si="181"/>
        <v/>
      </c>
      <c r="M893" s="2" t="str">
        <f t="shared" si="172"/>
        <v/>
      </c>
      <c r="N893" s="92"/>
      <c r="O893" s="2" t="str">
        <f t="shared" si="173"/>
        <v/>
      </c>
      <c r="P893" s="31">
        <f t="shared" si="174"/>
        <v>877</v>
      </c>
      <c r="Q893" s="31" t="str">
        <f t="shared" si="175"/>
        <v/>
      </c>
      <c r="R893" s="180"/>
      <c r="S893" s="181"/>
      <c r="T893" s="182"/>
      <c r="U893" s="183"/>
      <c r="V893" s="185"/>
    </row>
    <row r="894" spans="1:22" x14ac:dyDescent="0.2">
      <c r="A894" s="19" t="str">
        <f t="shared" si="169"/>
        <v/>
      </c>
      <c r="B894" s="20" t="str">
        <f t="shared" si="170"/>
        <v/>
      </c>
      <c r="C894" s="23" t="str">
        <f t="shared" si="171"/>
        <v/>
      </c>
      <c r="D894" s="22"/>
      <c r="E894" s="24"/>
      <c r="F894" s="214" t="str">
        <f t="shared" si="176"/>
        <v/>
      </c>
      <c r="G894" s="214" t="str">
        <f t="shared" si="177"/>
        <v/>
      </c>
      <c r="H894" s="214" t="str">
        <f t="shared" si="178"/>
        <v/>
      </c>
      <c r="I894" s="13"/>
      <c r="J894" s="11" t="str">
        <f t="shared" si="179"/>
        <v/>
      </c>
      <c r="K894" s="11" t="str">
        <f t="shared" si="180"/>
        <v/>
      </c>
      <c r="L894" s="2" t="str">
        <f t="shared" si="181"/>
        <v/>
      </c>
      <c r="M894" s="2" t="str">
        <f t="shared" si="172"/>
        <v/>
      </c>
      <c r="N894" s="92"/>
      <c r="O894" s="2" t="str">
        <f t="shared" si="173"/>
        <v/>
      </c>
      <c r="P894" s="31">
        <f t="shared" si="174"/>
        <v>878</v>
      </c>
      <c r="Q894" s="31" t="str">
        <f t="shared" si="175"/>
        <v/>
      </c>
      <c r="R894" s="180"/>
      <c r="S894" s="181"/>
      <c r="T894" s="182"/>
      <c r="U894" s="183"/>
      <c r="V894" s="185"/>
    </row>
    <row r="895" spans="1:22" x14ac:dyDescent="0.2">
      <c r="A895" s="19" t="str">
        <f t="shared" si="169"/>
        <v/>
      </c>
      <c r="B895" s="20" t="str">
        <f t="shared" si="170"/>
        <v/>
      </c>
      <c r="C895" s="23" t="str">
        <f t="shared" si="171"/>
        <v/>
      </c>
      <c r="D895" s="22"/>
      <c r="E895" s="24"/>
      <c r="F895" s="214" t="str">
        <f t="shared" si="176"/>
        <v/>
      </c>
      <c r="G895" s="214" t="str">
        <f t="shared" si="177"/>
        <v/>
      </c>
      <c r="H895" s="214" t="str">
        <f t="shared" si="178"/>
        <v/>
      </c>
      <c r="I895" s="13"/>
      <c r="J895" s="11" t="str">
        <f t="shared" si="179"/>
        <v/>
      </c>
      <c r="K895" s="11" t="str">
        <f t="shared" si="180"/>
        <v/>
      </c>
      <c r="L895" s="2" t="str">
        <f t="shared" si="181"/>
        <v/>
      </c>
      <c r="M895" s="2" t="str">
        <f t="shared" si="172"/>
        <v/>
      </c>
      <c r="N895" s="92"/>
      <c r="O895" s="2" t="str">
        <f t="shared" si="173"/>
        <v/>
      </c>
      <c r="P895" s="31">
        <f t="shared" si="174"/>
        <v>879</v>
      </c>
      <c r="Q895" s="31" t="str">
        <f t="shared" si="175"/>
        <v/>
      </c>
      <c r="R895" s="180"/>
      <c r="S895" s="181"/>
      <c r="T895" s="182"/>
      <c r="U895" s="183"/>
      <c r="V895" s="185"/>
    </row>
    <row r="896" spans="1:22" x14ac:dyDescent="0.2">
      <c r="A896" s="19" t="str">
        <f t="shared" si="169"/>
        <v/>
      </c>
      <c r="B896" s="20" t="str">
        <f t="shared" si="170"/>
        <v/>
      </c>
      <c r="C896" s="23" t="str">
        <f t="shared" si="171"/>
        <v/>
      </c>
      <c r="D896" s="22"/>
      <c r="E896" s="24"/>
      <c r="F896" s="214" t="str">
        <f t="shared" si="176"/>
        <v/>
      </c>
      <c r="G896" s="214" t="str">
        <f t="shared" si="177"/>
        <v/>
      </c>
      <c r="H896" s="214" t="str">
        <f t="shared" si="178"/>
        <v/>
      </c>
      <c r="I896" s="13"/>
      <c r="J896" s="11" t="str">
        <f t="shared" si="179"/>
        <v/>
      </c>
      <c r="K896" s="11" t="str">
        <f t="shared" si="180"/>
        <v/>
      </c>
      <c r="L896" s="2" t="str">
        <f t="shared" si="181"/>
        <v/>
      </c>
      <c r="M896" s="2" t="str">
        <f t="shared" si="172"/>
        <v/>
      </c>
      <c r="N896" s="92"/>
      <c r="O896" s="2" t="str">
        <f t="shared" si="173"/>
        <v/>
      </c>
      <c r="P896" s="31">
        <f t="shared" si="174"/>
        <v>880</v>
      </c>
      <c r="Q896" s="31" t="str">
        <f t="shared" si="175"/>
        <v/>
      </c>
      <c r="R896" s="180"/>
      <c r="S896" s="181"/>
      <c r="T896" s="182"/>
      <c r="U896" s="183"/>
      <c r="V896" s="185"/>
    </row>
    <row r="897" spans="1:22" x14ac:dyDescent="0.2">
      <c r="A897" s="19" t="str">
        <f t="shared" si="169"/>
        <v/>
      </c>
      <c r="B897" s="20" t="str">
        <f t="shared" si="170"/>
        <v/>
      </c>
      <c r="C897" s="23" t="str">
        <f t="shared" si="171"/>
        <v/>
      </c>
      <c r="D897" s="22"/>
      <c r="E897" s="24"/>
      <c r="F897" s="214" t="str">
        <f t="shared" si="176"/>
        <v/>
      </c>
      <c r="G897" s="214" t="str">
        <f t="shared" si="177"/>
        <v/>
      </c>
      <c r="H897" s="214" t="str">
        <f t="shared" si="178"/>
        <v/>
      </c>
      <c r="I897" s="13"/>
      <c r="J897" s="11" t="str">
        <f t="shared" si="179"/>
        <v/>
      </c>
      <c r="K897" s="11" t="str">
        <f t="shared" si="180"/>
        <v/>
      </c>
      <c r="L897" s="2" t="str">
        <f t="shared" si="181"/>
        <v/>
      </c>
      <c r="M897" s="2" t="str">
        <f t="shared" si="172"/>
        <v/>
      </c>
      <c r="N897" s="92"/>
      <c r="O897" s="2" t="str">
        <f t="shared" si="173"/>
        <v/>
      </c>
      <c r="P897" s="31">
        <f t="shared" si="174"/>
        <v>881</v>
      </c>
      <c r="Q897" s="31" t="str">
        <f t="shared" si="175"/>
        <v/>
      </c>
      <c r="R897" s="180"/>
      <c r="S897" s="181"/>
      <c r="T897" s="182"/>
      <c r="U897" s="183"/>
      <c r="V897" s="185"/>
    </row>
    <row r="898" spans="1:22" x14ac:dyDescent="0.2">
      <c r="A898" s="19" t="str">
        <f t="shared" si="169"/>
        <v/>
      </c>
      <c r="B898" s="20" t="str">
        <f t="shared" si="170"/>
        <v/>
      </c>
      <c r="C898" s="23" t="str">
        <f t="shared" si="171"/>
        <v/>
      </c>
      <c r="D898" s="22"/>
      <c r="E898" s="24"/>
      <c r="F898" s="214" t="str">
        <f t="shared" si="176"/>
        <v/>
      </c>
      <c r="G898" s="214" t="str">
        <f t="shared" si="177"/>
        <v/>
      </c>
      <c r="H898" s="214" t="str">
        <f t="shared" si="178"/>
        <v/>
      </c>
      <c r="I898" s="13"/>
      <c r="J898" s="11" t="str">
        <f t="shared" si="179"/>
        <v/>
      </c>
      <c r="K898" s="11" t="str">
        <f t="shared" si="180"/>
        <v/>
      </c>
      <c r="L898" s="2" t="str">
        <f t="shared" si="181"/>
        <v/>
      </c>
      <c r="M898" s="2" t="str">
        <f t="shared" si="172"/>
        <v/>
      </c>
      <c r="N898" s="92"/>
      <c r="O898" s="2" t="str">
        <f t="shared" si="173"/>
        <v/>
      </c>
      <c r="P898" s="31">
        <f t="shared" si="174"/>
        <v>882</v>
      </c>
      <c r="Q898" s="31" t="str">
        <f t="shared" si="175"/>
        <v/>
      </c>
      <c r="R898" s="180"/>
      <c r="S898" s="181"/>
      <c r="T898" s="182"/>
      <c r="U898" s="183"/>
      <c r="V898" s="185"/>
    </row>
    <row r="899" spans="1:22" x14ac:dyDescent="0.2">
      <c r="A899" s="19" t="str">
        <f t="shared" si="169"/>
        <v/>
      </c>
      <c r="B899" s="20" t="str">
        <f t="shared" si="170"/>
        <v/>
      </c>
      <c r="C899" s="23" t="str">
        <f t="shared" si="171"/>
        <v/>
      </c>
      <c r="D899" s="22"/>
      <c r="E899" s="24"/>
      <c r="F899" s="214" t="str">
        <f t="shared" si="176"/>
        <v/>
      </c>
      <c r="G899" s="214" t="str">
        <f t="shared" si="177"/>
        <v/>
      </c>
      <c r="H899" s="214" t="str">
        <f t="shared" si="178"/>
        <v/>
      </c>
      <c r="I899" s="13"/>
      <c r="J899" s="11" t="str">
        <f t="shared" si="179"/>
        <v/>
      </c>
      <c r="K899" s="11" t="str">
        <f t="shared" si="180"/>
        <v/>
      </c>
      <c r="L899" s="2" t="str">
        <f t="shared" si="181"/>
        <v/>
      </c>
      <c r="M899" s="2" t="str">
        <f t="shared" si="172"/>
        <v/>
      </c>
      <c r="N899" s="92"/>
      <c r="O899" s="2" t="str">
        <f t="shared" si="173"/>
        <v/>
      </c>
      <c r="P899" s="31">
        <f t="shared" si="174"/>
        <v>883</v>
      </c>
      <c r="Q899" s="31" t="str">
        <f t="shared" si="175"/>
        <v/>
      </c>
      <c r="R899" s="180"/>
      <c r="S899" s="181"/>
      <c r="T899" s="182"/>
      <c r="U899" s="183"/>
      <c r="V899" s="185"/>
    </row>
    <row r="900" spans="1:22" x14ac:dyDescent="0.2">
      <c r="A900" s="19" t="str">
        <f t="shared" si="169"/>
        <v/>
      </c>
      <c r="B900" s="20" t="str">
        <f t="shared" si="170"/>
        <v/>
      </c>
      <c r="C900" s="23" t="str">
        <f t="shared" si="171"/>
        <v/>
      </c>
      <c r="D900" s="22"/>
      <c r="E900" s="24"/>
      <c r="F900" s="214" t="str">
        <f t="shared" si="176"/>
        <v/>
      </c>
      <c r="G900" s="214" t="str">
        <f t="shared" si="177"/>
        <v/>
      </c>
      <c r="H900" s="214" t="str">
        <f t="shared" si="178"/>
        <v/>
      </c>
      <c r="I900" s="13"/>
      <c r="J900" s="11" t="str">
        <f t="shared" si="179"/>
        <v/>
      </c>
      <c r="K900" s="11" t="str">
        <f t="shared" si="180"/>
        <v/>
      </c>
      <c r="L900" s="2" t="str">
        <f t="shared" si="181"/>
        <v/>
      </c>
      <c r="M900" s="2" t="str">
        <f t="shared" si="172"/>
        <v/>
      </c>
      <c r="N900" s="92"/>
      <c r="O900" s="2" t="str">
        <f t="shared" si="173"/>
        <v/>
      </c>
      <c r="P900" s="31">
        <f t="shared" si="174"/>
        <v>884</v>
      </c>
      <c r="Q900" s="31" t="str">
        <f t="shared" si="175"/>
        <v/>
      </c>
      <c r="R900" s="180"/>
      <c r="S900" s="181"/>
      <c r="T900" s="182"/>
      <c r="U900" s="183"/>
      <c r="V900" s="185"/>
    </row>
    <row r="901" spans="1:22" x14ac:dyDescent="0.2">
      <c r="A901" s="19" t="str">
        <f t="shared" si="169"/>
        <v/>
      </c>
      <c r="B901" s="20" t="str">
        <f t="shared" si="170"/>
        <v/>
      </c>
      <c r="C901" s="23" t="str">
        <f t="shared" si="171"/>
        <v/>
      </c>
      <c r="D901" s="22"/>
      <c r="E901" s="24"/>
      <c r="F901" s="214" t="str">
        <f t="shared" si="176"/>
        <v/>
      </c>
      <c r="G901" s="214" t="str">
        <f t="shared" si="177"/>
        <v/>
      </c>
      <c r="H901" s="214" t="str">
        <f t="shared" si="178"/>
        <v/>
      </c>
      <c r="I901" s="13"/>
      <c r="J901" s="11" t="str">
        <f t="shared" si="179"/>
        <v/>
      </c>
      <c r="K901" s="11" t="str">
        <f t="shared" si="180"/>
        <v/>
      </c>
      <c r="L901" s="2" t="str">
        <f t="shared" si="181"/>
        <v/>
      </c>
      <c r="M901" s="2" t="str">
        <f t="shared" si="172"/>
        <v/>
      </c>
      <c r="N901" s="92"/>
      <c r="O901" s="2" t="str">
        <f t="shared" si="173"/>
        <v/>
      </c>
      <c r="P901" s="31">
        <f t="shared" si="174"/>
        <v>885</v>
      </c>
      <c r="Q901" s="31" t="str">
        <f t="shared" si="175"/>
        <v/>
      </c>
      <c r="R901" s="180"/>
      <c r="S901" s="181"/>
      <c r="T901" s="182"/>
      <c r="U901" s="183"/>
      <c r="V901" s="185"/>
    </row>
    <row r="902" spans="1:22" x14ac:dyDescent="0.2">
      <c r="A902" s="19" t="str">
        <f t="shared" si="169"/>
        <v/>
      </c>
      <c r="B902" s="20" t="str">
        <f t="shared" si="170"/>
        <v/>
      </c>
      <c r="C902" s="23" t="str">
        <f t="shared" si="171"/>
        <v/>
      </c>
      <c r="D902" s="22"/>
      <c r="E902" s="24"/>
      <c r="F902" s="214" t="str">
        <f t="shared" si="176"/>
        <v/>
      </c>
      <c r="G902" s="214" t="str">
        <f t="shared" si="177"/>
        <v/>
      </c>
      <c r="H902" s="214" t="str">
        <f t="shared" si="178"/>
        <v/>
      </c>
      <c r="I902" s="13"/>
      <c r="J902" s="11" t="str">
        <f t="shared" si="179"/>
        <v/>
      </c>
      <c r="K902" s="11" t="str">
        <f t="shared" si="180"/>
        <v/>
      </c>
      <c r="L902" s="2" t="str">
        <f t="shared" si="181"/>
        <v/>
      </c>
      <c r="M902" s="2" t="str">
        <f t="shared" si="172"/>
        <v/>
      </c>
      <c r="N902" s="92"/>
      <c r="O902" s="2" t="str">
        <f t="shared" si="173"/>
        <v/>
      </c>
      <c r="P902" s="31">
        <f t="shared" si="174"/>
        <v>886</v>
      </c>
      <c r="Q902" s="31" t="str">
        <f t="shared" si="175"/>
        <v/>
      </c>
      <c r="R902" s="180"/>
      <c r="S902" s="181"/>
      <c r="T902" s="182"/>
      <c r="U902" s="183"/>
      <c r="V902" s="185"/>
    </row>
    <row r="903" spans="1:22" x14ac:dyDescent="0.2">
      <c r="A903" s="19" t="str">
        <f t="shared" si="169"/>
        <v/>
      </c>
      <c r="B903" s="20" t="str">
        <f t="shared" si="170"/>
        <v/>
      </c>
      <c r="C903" s="23" t="str">
        <f t="shared" si="171"/>
        <v/>
      </c>
      <c r="D903" s="22"/>
      <c r="E903" s="24"/>
      <c r="F903" s="214" t="str">
        <f t="shared" si="176"/>
        <v/>
      </c>
      <c r="G903" s="214" t="str">
        <f t="shared" si="177"/>
        <v/>
      </c>
      <c r="H903" s="214" t="str">
        <f t="shared" si="178"/>
        <v/>
      </c>
      <c r="I903" s="13"/>
      <c r="J903" s="11" t="str">
        <f t="shared" si="179"/>
        <v/>
      </c>
      <c r="K903" s="11" t="str">
        <f t="shared" si="180"/>
        <v/>
      </c>
      <c r="L903" s="2" t="str">
        <f t="shared" si="181"/>
        <v/>
      </c>
      <c r="M903" s="2" t="str">
        <f t="shared" si="172"/>
        <v/>
      </c>
      <c r="N903" s="92"/>
      <c r="O903" s="2" t="str">
        <f t="shared" si="173"/>
        <v/>
      </c>
      <c r="P903" s="31">
        <f t="shared" si="174"/>
        <v>887</v>
      </c>
      <c r="Q903" s="31" t="str">
        <f t="shared" si="175"/>
        <v/>
      </c>
      <c r="R903" s="180"/>
      <c r="S903" s="181"/>
      <c r="T903" s="182"/>
      <c r="U903" s="183"/>
      <c r="V903" s="185"/>
    </row>
    <row r="904" spans="1:22" x14ac:dyDescent="0.2">
      <c r="A904" s="19" t="str">
        <f t="shared" si="169"/>
        <v/>
      </c>
      <c r="B904" s="20" t="str">
        <f t="shared" si="170"/>
        <v/>
      </c>
      <c r="C904" s="23" t="str">
        <f t="shared" si="171"/>
        <v/>
      </c>
      <c r="D904" s="22"/>
      <c r="E904" s="24"/>
      <c r="F904" s="214" t="str">
        <f t="shared" si="176"/>
        <v/>
      </c>
      <c r="G904" s="214" t="str">
        <f t="shared" si="177"/>
        <v/>
      </c>
      <c r="H904" s="214" t="str">
        <f t="shared" si="178"/>
        <v/>
      </c>
      <c r="I904" s="13"/>
      <c r="J904" s="11" t="str">
        <f t="shared" si="179"/>
        <v/>
      </c>
      <c r="K904" s="11" t="str">
        <f t="shared" si="180"/>
        <v/>
      </c>
      <c r="L904" s="2" t="str">
        <f t="shared" si="181"/>
        <v/>
      </c>
      <c r="M904" s="2" t="str">
        <f t="shared" si="172"/>
        <v/>
      </c>
      <c r="N904" s="92"/>
      <c r="O904" s="2" t="str">
        <f t="shared" si="173"/>
        <v/>
      </c>
      <c r="P904" s="31">
        <f t="shared" si="174"/>
        <v>888</v>
      </c>
      <c r="Q904" s="31" t="str">
        <f t="shared" si="175"/>
        <v/>
      </c>
      <c r="R904" s="180"/>
      <c r="S904" s="181"/>
      <c r="T904" s="182"/>
      <c r="U904" s="183"/>
      <c r="V904" s="185"/>
    </row>
    <row r="905" spans="1:22" x14ac:dyDescent="0.2">
      <c r="A905" s="19" t="str">
        <f t="shared" si="169"/>
        <v/>
      </c>
      <c r="B905" s="20" t="str">
        <f t="shared" si="170"/>
        <v/>
      </c>
      <c r="C905" s="23" t="str">
        <f t="shared" si="171"/>
        <v/>
      </c>
      <c r="D905" s="22"/>
      <c r="E905" s="24"/>
      <c r="F905" s="214" t="str">
        <f t="shared" si="176"/>
        <v/>
      </c>
      <c r="G905" s="214" t="str">
        <f t="shared" si="177"/>
        <v/>
      </c>
      <c r="H905" s="214" t="str">
        <f t="shared" si="178"/>
        <v/>
      </c>
      <c r="I905" s="13"/>
      <c r="J905" s="11" t="str">
        <f t="shared" si="179"/>
        <v/>
      </c>
      <c r="K905" s="11" t="str">
        <f t="shared" si="180"/>
        <v/>
      </c>
      <c r="L905" s="2" t="str">
        <f t="shared" si="181"/>
        <v/>
      </c>
      <c r="M905" s="2" t="str">
        <f t="shared" si="172"/>
        <v/>
      </c>
      <c r="N905" s="92"/>
      <c r="O905" s="2" t="str">
        <f t="shared" si="173"/>
        <v/>
      </c>
      <c r="P905" s="31">
        <f t="shared" si="174"/>
        <v>889</v>
      </c>
      <c r="Q905" s="31" t="str">
        <f t="shared" si="175"/>
        <v/>
      </c>
      <c r="R905" s="180"/>
      <c r="S905" s="181"/>
      <c r="T905" s="182"/>
      <c r="U905" s="183"/>
      <c r="V905" s="185"/>
    </row>
    <row r="906" spans="1:22" x14ac:dyDescent="0.2">
      <c r="A906" s="19" t="str">
        <f t="shared" si="169"/>
        <v/>
      </c>
      <c r="B906" s="20" t="str">
        <f t="shared" si="170"/>
        <v/>
      </c>
      <c r="C906" s="23" t="str">
        <f t="shared" si="171"/>
        <v/>
      </c>
      <c r="D906" s="22"/>
      <c r="E906" s="24"/>
      <c r="F906" s="214" t="str">
        <f t="shared" si="176"/>
        <v/>
      </c>
      <c r="G906" s="214" t="str">
        <f t="shared" si="177"/>
        <v/>
      </c>
      <c r="H906" s="214" t="str">
        <f t="shared" si="178"/>
        <v/>
      </c>
      <c r="I906" s="13"/>
      <c r="J906" s="11" t="str">
        <f t="shared" si="179"/>
        <v/>
      </c>
      <c r="K906" s="11" t="str">
        <f t="shared" si="180"/>
        <v/>
      </c>
      <c r="L906" s="2" t="str">
        <f t="shared" si="181"/>
        <v/>
      </c>
      <c r="M906" s="2" t="str">
        <f t="shared" si="172"/>
        <v/>
      </c>
      <c r="N906" s="92"/>
      <c r="O906" s="2" t="str">
        <f t="shared" si="173"/>
        <v/>
      </c>
      <c r="P906" s="31">
        <f t="shared" si="174"/>
        <v>890</v>
      </c>
      <c r="Q906" s="31" t="str">
        <f t="shared" si="175"/>
        <v/>
      </c>
      <c r="R906" s="180"/>
      <c r="S906" s="181"/>
      <c r="T906" s="182"/>
      <c r="U906" s="183"/>
      <c r="V906" s="185"/>
    </row>
    <row r="907" spans="1:22" x14ac:dyDescent="0.2">
      <c r="A907" s="19" t="str">
        <f t="shared" si="169"/>
        <v/>
      </c>
      <c r="B907" s="20" t="str">
        <f t="shared" si="170"/>
        <v/>
      </c>
      <c r="C907" s="23" t="str">
        <f t="shared" si="171"/>
        <v/>
      </c>
      <c r="D907" s="22"/>
      <c r="E907" s="24"/>
      <c r="F907" s="214" t="str">
        <f t="shared" si="176"/>
        <v/>
      </c>
      <c r="G907" s="214" t="str">
        <f t="shared" si="177"/>
        <v/>
      </c>
      <c r="H907" s="214" t="str">
        <f t="shared" si="178"/>
        <v/>
      </c>
      <c r="I907" s="13"/>
      <c r="J907" s="11" t="str">
        <f t="shared" si="179"/>
        <v/>
      </c>
      <c r="K907" s="11" t="str">
        <f t="shared" si="180"/>
        <v/>
      </c>
      <c r="L907" s="2" t="str">
        <f t="shared" si="181"/>
        <v/>
      </c>
      <c r="M907" s="2" t="str">
        <f t="shared" si="172"/>
        <v/>
      </c>
      <c r="N907" s="92"/>
      <c r="O907" s="2" t="str">
        <f t="shared" si="173"/>
        <v/>
      </c>
      <c r="P907" s="31">
        <f t="shared" si="174"/>
        <v>891</v>
      </c>
      <c r="Q907" s="31" t="str">
        <f t="shared" si="175"/>
        <v/>
      </c>
      <c r="R907" s="180"/>
      <c r="S907" s="181"/>
      <c r="T907" s="182"/>
      <c r="U907" s="183"/>
      <c r="V907" s="185"/>
    </row>
    <row r="908" spans="1:22" x14ac:dyDescent="0.2">
      <c r="A908" s="19" t="str">
        <f t="shared" si="169"/>
        <v/>
      </c>
      <c r="B908" s="20" t="str">
        <f t="shared" si="170"/>
        <v/>
      </c>
      <c r="C908" s="23" t="str">
        <f t="shared" si="171"/>
        <v/>
      </c>
      <c r="D908" s="22"/>
      <c r="E908" s="24"/>
      <c r="F908" s="214" t="str">
        <f t="shared" si="176"/>
        <v/>
      </c>
      <c r="G908" s="214" t="str">
        <f t="shared" si="177"/>
        <v/>
      </c>
      <c r="H908" s="214" t="str">
        <f t="shared" si="178"/>
        <v/>
      </c>
      <c r="I908" s="13"/>
      <c r="J908" s="11" t="str">
        <f t="shared" si="179"/>
        <v/>
      </c>
      <c r="K908" s="11" t="str">
        <f t="shared" si="180"/>
        <v/>
      </c>
      <c r="L908" s="2" t="str">
        <f t="shared" si="181"/>
        <v/>
      </c>
      <c r="M908" s="2" t="str">
        <f t="shared" si="172"/>
        <v/>
      </c>
      <c r="N908" s="92"/>
      <c r="O908" s="2" t="str">
        <f t="shared" si="173"/>
        <v/>
      </c>
      <c r="P908" s="31">
        <f t="shared" si="174"/>
        <v>892</v>
      </c>
      <c r="Q908" s="31" t="str">
        <f t="shared" si="175"/>
        <v/>
      </c>
      <c r="R908" s="180"/>
      <c r="S908" s="181"/>
      <c r="T908" s="182"/>
      <c r="U908" s="183"/>
      <c r="V908" s="185"/>
    </row>
    <row r="909" spans="1:22" x14ac:dyDescent="0.2">
      <c r="A909" s="19" t="str">
        <f t="shared" si="169"/>
        <v/>
      </c>
      <c r="B909" s="20" t="str">
        <f t="shared" si="170"/>
        <v/>
      </c>
      <c r="C909" s="23" t="str">
        <f t="shared" si="171"/>
        <v/>
      </c>
      <c r="D909" s="22"/>
      <c r="E909" s="24"/>
      <c r="F909" s="214" t="str">
        <f t="shared" si="176"/>
        <v/>
      </c>
      <c r="G909" s="214" t="str">
        <f t="shared" si="177"/>
        <v/>
      </c>
      <c r="H909" s="214" t="str">
        <f t="shared" si="178"/>
        <v/>
      </c>
      <c r="I909" s="13"/>
      <c r="J909" s="11" t="str">
        <f t="shared" si="179"/>
        <v/>
      </c>
      <c r="K909" s="11" t="str">
        <f t="shared" si="180"/>
        <v/>
      </c>
      <c r="L909" s="2" t="str">
        <f t="shared" si="181"/>
        <v/>
      </c>
      <c r="M909" s="2" t="str">
        <f t="shared" si="172"/>
        <v/>
      </c>
      <c r="N909" s="92"/>
      <c r="O909" s="2" t="str">
        <f t="shared" si="173"/>
        <v/>
      </c>
      <c r="P909" s="31">
        <f t="shared" si="174"/>
        <v>893</v>
      </c>
      <c r="Q909" s="31" t="str">
        <f t="shared" si="175"/>
        <v/>
      </c>
      <c r="R909" s="180"/>
      <c r="S909" s="181"/>
      <c r="T909" s="182"/>
      <c r="U909" s="183"/>
      <c r="V909" s="185"/>
    </row>
    <row r="910" spans="1:22" x14ac:dyDescent="0.2">
      <c r="A910" s="19" t="str">
        <f t="shared" si="169"/>
        <v/>
      </c>
      <c r="B910" s="20" t="str">
        <f t="shared" si="170"/>
        <v/>
      </c>
      <c r="C910" s="23" t="str">
        <f t="shared" si="171"/>
        <v/>
      </c>
      <c r="D910" s="22"/>
      <c r="E910" s="24"/>
      <c r="F910" s="214" t="str">
        <f t="shared" si="176"/>
        <v/>
      </c>
      <c r="G910" s="214" t="str">
        <f t="shared" si="177"/>
        <v/>
      </c>
      <c r="H910" s="214" t="str">
        <f t="shared" si="178"/>
        <v/>
      </c>
      <c r="I910" s="13"/>
      <c r="J910" s="11" t="str">
        <f t="shared" si="179"/>
        <v/>
      </c>
      <c r="K910" s="11" t="str">
        <f t="shared" si="180"/>
        <v/>
      </c>
      <c r="L910" s="2" t="str">
        <f t="shared" si="181"/>
        <v/>
      </c>
      <c r="M910" s="2" t="str">
        <f t="shared" si="172"/>
        <v/>
      </c>
      <c r="N910" s="92"/>
      <c r="O910" s="2" t="str">
        <f t="shared" si="173"/>
        <v/>
      </c>
      <c r="P910" s="31">
        <f t="shared" si="174"/>
        <v>894</v>
      </c>
      <c r="Q910" s="31" t="str">
        <f t="shared" si="175"/>
        <v/>
      </c>
      <c r="R910" s="180"/>
      <c r="S910" s="181"/>
      <c r="T910" s="182"/>
      <c r="U910" s="183"/>
      <c r="V910" s="185"/>
    </row>
    <row r="911" spans="1:22" x14ac:dyDescent="0.2">
      <c r="A911" s="19" t="str">
        <f t="shared" si="169"/>
        <v/>
      </c>
      <c r="B911" s="20" t="str">
        <f t="shared" si="170"/>
        <v/>
      </c>
      <c r="C911" s="23" t="str">
        <f t="shared" si="171"/>
        <v/>
      </c>
      <c r="D911" s="22"/>
      <c r="E911" s="24"/>
      <c r="F911" s="214" t="str">
        <f t="shared" si="176"/>
        <v/>
      </c>
      <c r="G911" s="214" t="str">
        <f t="shared" si="177"/>
        <v/>
      </c>
      <c r="H911" s="214" t="str">
        <f t="shared" si="178"/>
        <v/>
      </c>
      <c r="I911" s="13"/>
      <c r="J911" s="11" t="str">
        <f t="shared" si="179"/>
        <v/>
      </c>
      <c r="K911" s="11" t="str">
        <f t="shared" si="180"/>
        <v/>
      </c>
      <c r="L911" s="2" t="str">
        <f t="shared" si="181"/>
        <v/>
      </c>
      <c r="M911" s="2" t="str">
        <f t="shared" si="172"/>
        <v/>
      </c>
      <c r="N911" s="92"/>
      <c r="O911" s="2" t="str">
        <f t="shared" si="173"/>
        <v/>
      </c>
      <c r="P911" s="31">
        <f t="shared" si="174"/>
        <v>895</v>
      </c>
      <c r="Q911" s="31" t="str">
        <f t="shared" si="175"/>
        <v/>
      </c>
      <c r="R911" s="180"/>
      <c r="S911" s="181"/>
      <c r="T911" s="182"/>
      <c r="U911" s="183"/>
      <c r="V911" s="185"/>
    </row>
    <row r="912" spans="1:22" x14ac:dyDescent="0.2">
      <c r="A912" s="19" t="str">
        <f t="shared" si="169"/>
        <v/>
      </c>
      <c r="B912" s="20" t="str">
        <f t="shared" si="170"/>
        <v/>
      </c>
      <c r="C912" s="23" t="str">
        <f t="shared" si="171"/>
        <v/>
      </c>
      <c r="D912" s="22"/>
      <c r="E912" s="24"/>
      <c r="F912" s="214" t="str">
        <f t="shared" si="176"/>
        <v/>
      </c>
      <c r="G912" s="214" t="str">
        <f t="shared" si="177"/>
        <v/>
      </c>
      <c r="H912" s="214" t="str">
        <f t="shared" si="178"/>
        <v/>
      </c>
      <c r="I912" s="13"/>
      <c r="J912" s="11" t="str">
        <f t="shared" si="179"/>
        <v/>
      </c>
      <c r="K912" s="11" t="str">
        <f t="shared" si="180"/>
        <v/>
      </c>
      <c r="L912" s="2" t="str">
        <f t="shared" si="181"/>
        <v/>
      </c>
      <c r="M912" s="2" t="str">
        <f t="shared" si="172"/>
        <v/>
      </c>
      <c r="N912" s="92"/>
      <c r="O912" s="2" t="str">
        <f t="shared" si="173"/>
        <v/>
      </c>
      <c r="P912" s="31">
        <f t="shared" si="174"/>
        <v>896</v>
      </c>
      <c r="Q912" s="31" t="str">
        <f t="shared" si="175"/>
        <v/>
      </c>
      <c r="R912" s="180"/>
      <c r="S912" s="181"/>
      <c r="T912" s="182"/>
      <c r="U912" s="183"/>
      <c r="V912" s="185"/>
    </row>
    <row r="913" spans="1:22" x14ac:dyDescent="0.2">
      <c r="A913" s="19" t="str">
        <f t="shared" ref="A913:A976" si="182">$Q913</f>
        <v/>
      </c>
      <c r="B913" s="20" t="str">
        <f t="shared" ref="B913:B976" si="183">IF(A913="","",IF($B$13=0,($J913),(IF($B$13=1,$K913,$L913))))</f>
        <v/>
      </c>
      <c r="C913" s="23" t="str">
        <f t="shared" ref="C913:C976" si="184">IF(A913="","",IF(ISERROR(B913),"no",IF(($B913)&gt;=$B$14,"yes","no")))</f>
        <v/>
      </c>
      <c r="D913" s="22"/>
      <c r="E913" s="24"/>
      <c r="F913" s="214" t="str">
        <f t="shared" si="176"/>
        <v/>
      </c>
      <c r="G913" s="214" t="str">
        <f t="shared" si="177"/>
        <v/>
      </c>
      <c r="H913" s="214" t="str">
        <f t="shared" si="178"/>
        <v/>
      </c>
      <c r="I913" s="13"/>
      <c r="J913" s="11" t="str">
        <f t="shared" si="179"/>
        <v/>
      </c>
      <c r="K913" s="11" t="str">
        <f t="shared" si="180"/>
        <v/>
      </c>
      <c r="L913" s="2" t="str">
        <f t="shared" si="181"/>
        <v/>
      </c>
      <c r="M913" s="2" t="str">
        <f t="shared" ref="M913:M976" si="185">IF($B913="","",$B$14)</f>
        <v/>
      </c>
      <c r="N913" s="92"/>
      <c r="O913" s="2" t="str">
        <f t="shared" ref="O913:O976" si="186">IF(ISERROR(B913),"",IF(B913&gt;=$B$14,B913,"not meet"))</f>
        <v/>
      </c>
      <c r="P913" s="31">
        <f t="shared" ref="P913:P976" si="187">ROW()-16</f>
        <v>897</v>
      </c>
      <c r="Q913" s="31" t="str">
        <f t="shared" ref="Q913:Q976" si="188">IF($P913&gt;$B$11,"",$P913)</f>
        <v/>
      </c>
      <c r="R913" s="180"/>
      <c r="S913" s="181"/>
      <c r="T913" s="182"/>
      <c r="U913" s="183"/>
      <c r="V913" s="185"/>
    </row>
    <row r="914" spans="1:22" x14ac:dyDescent="0.2">
      <c r="A914" s="19" t="str">
        <f t="shared" si="182"/>
        <v/>
      </c>
      <c r="B914" s="20" t="str">
        <f t="shared" si="183"/>
        <v/>
      </c>
      <c r="C914" s="23" t="str">
        <f t="shared" si="184"/>
        <v/>
      </c>
      <c r="D914" s="22"/>
      <c r="E914" s="24"/>
      <c r="F914" s="214" t="str">
        <f t="shared" ref="F914:F977" si="189">IF($A914="","",IF($A914&lt;=ROUNDUP($B$11*$B$12,0)-1,(BETADIST($B$12,$C$12+$A914-0,$C$14+0,0,1))))</f>
        <v/>
      </c>
      <c r="G914" s="214" t="str">
        <f t="shared" ref="G914:G977" si="190">IF($A914="","",IF($A914&lt;=ROUNDUP($B$11*$B$12,0)-1,(BETADIST($B$12,$C$12+$A914-1,$C$14+1,0,1))))</f>
        <v/>
      </c>
      <c r="H914" s="214" t="str">
        <f t="shared" ref="H914:H977" si="191">IF($A914="","",IF($A914&lt;=ROUNDUP($B$11*$B$12,0)-1,(BETADIST($B$12,$C$12+$A914-2,$C$14+2,0,1))))</f>
        <v/>
      </c>
      <c r="I914" s="13"/>
      <c r="J914" s="11" t="str">
        <f t="shared" si="179"/>
        <v/>
      </c>
      <c r="K914" s="11" t="str">
        <f t="shared" si="180"/>
        <v/>
      </c>
      <c r="L914" s="2" t="str">
        <f t="shared" si="181"/>
        <v/>
      </c>
      <c r="M914" s="2" t="str">
        <f t="shared" si="185"/>
        <v/>
      </c>
      <c r="N914" s="92"/>
      <c r="O914" s="2" t="str">
        <f t="shared" si="186"/>
        <v/>
      </c>
      <c r="P914" s="31">
        <f t="shared" si="187"/>
        <v>898</v>
      </c>
      <c r="Q914" s="31" t="str">
        <f t="shared" si="188"/>
        <v/>
      </c>
      <c r="R914" s="180"/>
      <c r="S914" s="181"/>
      <c r="T914" s="182"/>
      <c r="U914" s="183"/>
      <c r="V914" s="185"/>
    </row>
    <row r="915" spans="1:22" x14ac:dyDescent="0.2">
      <c r="A915" s="19" t="str">
        <f t="shared" si="182"/>
        <v/>
      </c>
      <c r="B915" s="20" t="str">
        <f t="shared" si="183"/>
        <v/>
      </c>
      <c r="C915" s="23" t="str">
        <f t="shared" si="184"/>
        <v/>
      </c>
      <c r="D915" s="22"/>
      <c r="E915" s="24"/>
      <c r="F915" s="214" t="str">
        <f t="shared" si="189"/>
        <v/>
      </c>
      <c r="G915" s="214" t="str">
        <f t="shared" si="190"/>
        <v/>
      </c>
      <c r="H915" s="214" t="str">
        <f t="shared" si="191"/>
        <v/>
      </c>
      <c r="I915" s="13"/>
      <c r="J915" s="11" t="str">
        <f t="shared" ref="J915:J978" si="192">IF($A915="","",1-F915)</f>
        <v/>
      </c>
      <c r="K915" s="11" t="str">
        <f t="shared" ref="K915:K978" si="193">IF($A915="","",(1-F915)-G915)</f>
        <v/>
      </c>
      <c r="L915" s="2" t="str">
        <f t="shared" ref="L915:L978" si="194">IF($A915="","",K915-H915)</f>
        <v/>
      </c>
      <c r="M915" s="2" t="str">
        <f t="shared" si="185"/>
        <v/>
      </c>
      <c r="N915" s="92"/>
      <c r="O915" s="2" t="str">
        <f t="shared" si="186"/>
        <v/>
      </c>
      <c r="P915" s="31">
        <f t="shared" si="187"/>
        <v>899</v>
      </c>
      <c r="Q915" s="31" t="str">
        <f t="shared" si="188"/>
        <v/>
      </c>
      <c r="R915" s="180"/>
      <c r="S915" s="181"/>
      <c r="T915" s="182"/>
      <c r="U915" s="183"/>
      <c r="V915" s="185"/>
    </row>
    <row r="916" spans="1:22" x14ac:dyDescent="0.2">
      <c r="A916" s="19" t="str">
        <f t="shared" si="182"/>
        <v/>
      </c>
      <c r="B916" s="20" t="str">
        <f t="shared" si="183"/>
        <v/>
      </c>
      <c r="C916" s="23" t="str">
        <f t="shared" si="184"/>
        <v/>
      </c>
      <c r="D916" s="22"/>
      <c r="E916" s="24"/>
      <c r="F916" s="214" t="str">
        <f t="shared" si="189"/>
        <v/>
      </c>
      <c r="G916" s="214" t="str">
        <f t="shared" si="190"/>
        <v/>
      </c>
      <c r="H916" s="214" t="str">
        <f t="shared" si="191"/>
        <v/>
      </c>
      <c r="I916" s="13"/>
      <c r="J916" s="11" t="str">
        <f t="shared" si="192"/>
        <v/>
      </c>
      <c r="K916" s="11" t="str">
        <f t="shared" si="193"/>
        <v/>
      </c>
      <c r="L916" s="2" t="str">
        <f t="shared" si="194"/>
        <v/>
      </c>
      <c r="M916" s="2" t="str">
        <f t="shared" si="185"/>
        <v/>
      </c>
      <c r="N916" s="92"/>
      <c r="O916" s="2" t="str">
        <f t="shared" si="186"/>
        <v/>
      </c>
      <c r="P916" s="31">
        <f t="shared" si="187"/>
        <v>900</v>
      </c>
      <c r="Q916" s="31" t="str">
        <f t="shared" si="188"/>
        <v/>
      </c>
      <c r="R916" s="180"/>
      <c r="S916" s="181"/>
      <c r="T916" s="182"/>
      <c r="U916" s="183"/>
      <c r="V916" s="185"/>
    </row>
    <row r="917" spans="1:22" x14ac:dyDescent="0.2">
      <c r="A917" s="19" t="str">
        <f t="shared" si="182"/>
        <v/>
      </c>
      <c r="B917" s="20" t="str">
        <f t="shared" si="183"/>
        <v/>
      </c>
      <c r="C917" s="23" t="str">
        <f t="shared" si="184"/>
        <v/>
      </c>
      <c r="D917" s="22"/>
      <c r="E917" s="24"/>
      <c r="F917" s="214" t="str">
        <f t="shared" si="189"/>
        <v/>
      </c>
      <c r="G917" s="214" t="str">
        <f t="shared" si="190"/>
        <v/>
      </c>
      <c r="H917" s="214" t="str">
        <f t="shared" si="191"/>
        <v/>
      </c>
      <c r="I917" s="13"/>
      <c r="J917" s="11" t="str">
        <f t="shared" si="192"/>
        <v/>
      </c>
      <c r="K917" s="11" t="str">
        <f t="shared" si="193"/>
        <v/>
      </c>
      <c r="L917" s="2" t="str">
        <f t="shared" si="194"/>
        <v/>
      </c>
      <c r="M917" s="2" t="str">
        <f t="shared" si="185"/>
        <v/>
      </c>
      <c r="N917" s="92"/>
      <c r="O917" s="2" t="str">
        <f t="shared" si="186"/>
        <v/>
      </c>
      <c r="P917" s="31">
        <f t="shared" si="187"/>
        <v>901</v>
      </c>
      <c r="Q917" s="31" t="str">
        <f t="shared" si="188"/>
        <v/>
      </c>
      <c r="R917" s="180"/>
      <c r="S917" s="181"/>
      <c r="T917" s="182"/>
      <c r="U917" s="183"/>
      <c r="V917" s="185"/>
    </row>
    <row r="918" spans="1:22" x14ac:dyDescent="0.2">
      <c r="A918" s="19" t="str">
        <f t="shared" si="182"/>
        <v/>
      </c>
      <c r="B918" s="20" t="str">
        <f t="shared" si="183"/>
        <v/>
      </c>
      <c r="C918" s="23" t="str">
        <f t="shared" si="184"/>
        <v/>
      </c>
      <c r="D918" s="22"/>
      <c r="E918" s="24"/>
      <c r="F918" s="214" t="str">
        <f t="shared" si="189"/>
        <v/>
      </c>
      <c r="G918" s="214" t="str">
        <f t="shared" si="190"/>
        <v/>
      </c>
      <c r="H918" s="214" t="str">
        <f t="shared" si="191"/>
        <v/>
      </c>
      <c r="I918" s="13"/>
      <c r="J918" s="11" t="str">
        <f t="shared" si="192"/>
        <v/>
      </c>
      <c r="K918" s="11" t="str">
        <f t="shared" si="193"/>
        <v/>
      </c>
      <c r="L918" s="2" t="str">
        <f t="shared" si="194"/>
        <v/>
      </c>
      <c r="M918" s="2" t="str">
        <f t="shared" si="185"/>
        <v/>
      </c>
      <c r="N918" s="92"/>
      <c r="O918" s="2" t="str">
        <f t="shared" si="186"/>
        <v/>
      </c>
      <c r="P918" s="31">
        <f t="shared" si="187"/>
        <v>902</v>
      </c>
      <c r="Q918" s="31" t="str">
        <f t="shared" si="188"/>
        <v/>
      </c>
      <c r="R918" s="180"/>
      <c r="S918" s="181"/>
      <c r="T918" s="182"/>
      <c r="U918" s="183"/>
      <c r="V918" s="185"/>
    </row>
    <row r="919" spans="1:22" x14ac:dyDescent="0.2">
      <c r="A919" s="19" t="str">
        <f t="shared" si="182"/>
        <v/>
      </c>
      <c r="B919" s="20" t="str">
        <f t="shared" si="183"/>
        <v/>
      </c>
      <c r="C919" s="23" t="str">
        <f t="shared" si="184"/>
        <v/>
      </c>
      <c r="D919" s="22"/>
      <c r="E919" s="24"/>
      <c r="F919" s="214" t="str">
        <f t="shared" si="189"/>
        <v/>
      </c>
      <c r="G919" s="214" t="str">
        <f t="shared" si="190"/>
        <v/>
      </c>
      <c r="H919" s="214" t="str">
        <f t="shared" si="191"/>
        <v/>
      </c>
      <c r="I919" s="13"/>
      <c r="J919" s="11" t="str">
        <f t="shared" si="192"/>
        <v/>
      </c>
      <c r="K919" s="11" t="str">
        <f t="shared" si="193"/>
        <v/>
      </c>
      <c r="L919" s="2" t="str">
        <f t="shared" si="194"/>
        <v/>
      </c>
      <c r="M919" s="2" t="str">
        <f t="shared" si="185"/>
        <v/>
      </c>
      <c r="N919" s="92"/>
      <c r="O919" s="2" t="str">
        <f t="shared" si="186"/>
        <v/>
      </c>
      <c r="P919" s="31">
        <f t="shared" si="187"/>
        <v>903</v>
      </c>
      <c r="Q919" s="31" t="str">
        <f t="shared" si="188"/>
        <v/>
      </c>
      <c r="R919" s="180"/>
      <c r="S919" s="181"/>
      <c r="T919" s="182"/>
      <c r="U919" s="183"/>
      <c r="V919" s="185"/>
    </row>
    <row r="920" spans="1:22" x14ac:dyDescent="0.2">
      <c r="A920" s="19" t="str">
        <f t="shared" si="182"/>
        <v/>
      </c>
      <c r="B920" s="20" t="str">
        <f t="shared" si="183"/>
        <v/>
      </c>
      <c r="C920" s="23" t="str">
        <f t="shared" si="184"/>
        <v/>
      </c>
      <c r="D920" s="22"/>
      <c r="E920" s="24"/>
      <c r="F920" s="214" t="str">
        <f t="shared" si="189"/>
        <v/>
      </c>
      <c r="G920" s="214" t="str">
        <f t="shared" si="190"/>
        <v/>
      </c>
      <c r="H920" s="214" t="str">
        <f t="shared" si="191"/>
        <v/>
      </c>
      <c r="I920" s="13"/>
      <c r="J920" s="11" t="str">
        <f t="shared" si="192"/>
        <v/>
      </c>
      <c r="K920" s="11" t="str">
        <f t="shared" si="193"/>
        <v/>
      </c>
      <c r="L920" s="2" t="str">
        <f t="shared" si="194"/>
        <v/>
      </c>
      <c r="M920" s="2" t="str">
        <f t="shared" si="185"/>
        <v/>
      </c>
      <c r="N920" s="92"/>
      <c r="O920" s="2" t="str">
        <f t="shared" si="186"/>
        <v/>
      </c>
      <c r="P920" s="31">
        <f t="shared" si="187"/>
        <v>904</v>
      </c>
      <c r="Q920" s="31" t="str">
        <f t="shared" si="188"/>
        <v/>
      </c>
      <c r="R920" s="180"/>
      <c r="S920" s="181"/>
      <c r="T920" s="182"/>
      <c r="U920" s="183"/>
      <c r="V920" s="185"/>
    </row>
    <row r="921" spans="1:22" x14ac:dyDescent="0.2">
      <c r="A921" s="19" t="str">
        <f t="shared" si="182"/>
        <v/>
      </c>
      <c r="B921" s="20" t="str">
        <f t="shared" si="183"/>
        <v/>
      </c>
      <c r="C921" s="23" t="str">
        <f t="shared" si="184"/>
        <v/>
      </c>
      <c r="D921" s="22"/>
      <c r="E921" s="24"/>
      <c r="F921" s="214" t="str">
        <f t="shared" si="189"/>
        <v/>
      </c>
      <c r="G921" s="214" t="str">
        <f t="shared" si="190"/>
        <v/>
      </c>
      <c r="H921" s="214" t="str">
        <f t="shared" si="191"/>
        <v/>
      </c>
      <c r="I921" s="13"/>
      <c r="J921" s="11" t="str">
        <f t="shared" si="192"/>
        <v/>
      </c>
      <c r="K921" s="11" t="str">
        <f t="shared" si="193"/>
        <v/>
      </c>
      <c r="L921" s="2" t="str">
        <f t="shared" si="194"/>
        <v/>
      </c>
      <c r="M921" s="2" t="str">
        <f t="shared" si="185"/>
        <v/>
      </c>
      <c r="N921" s="92"/>
      <c r="O921" s="2" t="str">
        <f t="shared" si="186"/>
        <v/>
      </c>
      <c r="P921" s="31">
        <f t="shared" si="187"/>
        <v>905</v>
      </c>
      <c r="Q921" s="31" t="str">
        <f t="shared" si="188"/>
        <v/>
      </c>
      <c r="R921" s="180"/>
      <c r="S921" s="181"/>
      <c r="T921" s="182"/>
      <c r="U921" s="183"/>
      <c r="V921" s="185"/>
    </row>
    <row r="922" spans="1:22" x14ac:dyDescent="0.2">
      <c r="A922" s="19" t="str">
        <f t="shared" si="182"/>
        <v/>
      </c>
      <c r="B922" s="20" t="str">
        <f t="shared" si="183"/>
        <v/>
      </c>
      <c r="C922" s="23" t="str">
        <f t="shared" si="184"/>
        <v/>
      </c>
      <c r="D922" s="22"/>
      <c r="E922" s="24"/>
      <c r="F922" s="214" t="str">
        <f t="shared" si="189"/>
        <v/>
      </c>
      <c r="G922" s="214" t="str">
        <f t="shared" si="190"/>
        <v/>
      </c>
      <c r="H922" s="214" t="str">
        <f t="shared" si="191"/>
        <v/>
      </c>
      <c r="I922" s="13"/>
      <c r="J922" s="11" t="str">
        <f t="shared" si="192"/>
        <v/>
      </c>
      <c r="K922" s="11" t="str">
        <f t="shared" si="193"/>
        <v/>
      </c>
      <c r="L922" s="2" t="str">
        <f t="shared" si="194"/>
        <v/>
      </c>
      <c r="M922" s="2" t="str">
        <f t="shared" si="185"/>
        <v/>
      </c>
      <c r="N922" s="92"/>
      <c r="O922" s="2" t="str">
        <f t="shared" si="186"/>
        <v/>
      </c>
      <c r="P922" s="31">
        <f t="shared" si="187"/>
        <v>906</v>
      </c>
      <c r="Q922" s="31" t="str">
        <f t="shared" si="188"/>
        <v/>
      </c>
      <c r="R922" s="180"/>
      <c r="S922" s="181"/>
      <c r="T922" s="182"/>
      <c r="U922" s="183"/>
      <c r="V922" s="185"/>
    </row>
    <row r="923" spans="1:22" x14ac:dyDescent="0.2">
      <c r="A923" s="19" t="str">
        <f t="shared" si="182"/>
        <v/>
      </c>
      <c r="B923" s="20" t="str">
        <f t="shared" si="183"/>
        <v/>
      </c>
      <c r="C923" s="23" t="str">
        <f t="shared" si="184"/>
        <v/>
      </c>
      <c r="D923" s="22"/>
      <c r="E923" s="24"/>
      <c r="F923" s="214" t="str">
        <f t="shared" si="189"/>
        <v/>
      </c>
      <c r="G923" s="214" t="str">
        <f t="shared" si="190"/>
        <v/>
      </c>
      <c r="H923" s="214" t="str">
        <f t="shared" si="191"/>
        <v/>
      </c>
      <c r="I923" s="13"/>
      <c r="J923" s="11" t="str">
        <f t="shared" si="192"/>
        <v/>
      </c>
      <c r="K923" s="11" t="str">
        <f t="shared" si="193"/>
        <v/>
      </c>
      <c r="L923" s="2" t="str">
        <f t="shared" si="194"/>
        <v/>
      </c>
      <c r="M923" s="2" t="str">
        <f t="shared" si="185"/>
        <v/>
      </c>
      <c r="N923" s="92"/>
      <c r="O923" s="2" t="str">
        <f t="shared" si="186"/>
        <v/>
      </c>
      <c r="P923" s="31">
        <f t="shared" si="187"/>
        <v>907</v>
      </c>
      <c r="Q923" s="31" t="str">
        <f t="shared" si="188"/>
        <v/>
      </c>
      <c r="R923" s="180"/>
      <c r="S923" s="181"/>
      <c r="T923" s="182"/>
      <c r="U923" s="183"/>
      <c r="V923" s="185"/>
    </row>
    <row r="924" spans="1:22" x14ac:dyDescent="0.2">
      <c r="A924" s="19" t="str">
        <f t="shared" si="182"/>
        <v/>
      </c>
      <c r="B924" s="20" t="str">
        <f t="shared" si="183"/>
        <v/>
      </c>
      <c r="C924" s="23" t="str">
        <f t="shared" si="184"/>
        <v/>
      </c>
      <c r="D924" s="22"/>
      <c r="E924" s="24"/>
      <c r="F924" s="214" t="str">
        <f t="shared" si="189"/>
        <v/>
      </c>
      <c r="G924" s="214" t="str">
        <f t="shared" si="190"/>
        <v/>
      </c>
      <c r="H924" s="214" t="str">
        <f t="shared" si="191"/>
        <v/>
      </c>
      <c r="I924" s="13"/>
      <c r="J924" s="11" t="str">
        <f t="shared" si="192"/>
        <v/>
      </c>
      <c r="K924" s="11" t="str">
        <f t="shared" si="193"/>
        <v/>
      </c>
      <c r="L924" s="2" t="str">
        <f t="shared" si="194"/>
        <v/>
      </c>
      <c r="M924" s="2" t="str">
        <f t="shared" si="185"/>
        <v/>
      </c>
      <c r="N924" s="92"/>
      <c r="O924" s="2" t="str">
        <f t="shared" si="186"/>
        <v/>
      </c>
      <c r="P924" s="31">
        <f t="shared" si="187"/>
        <v>908</v>
      </c>
      <c r="Q924" s="31" t="str">
        <f t="shared" si="188"/>
        <v/>
      </c>
      <c r="R924" s="180"/>
      <c r="S924" s="181"/>
      <c r="T924" s="182"/>
      <c r="U924" s="183"/>
      <c r="V924" s="185"/>
    </row>
    <row r="925" spans="1:22" x14ac:dyDescent="0.2">
      <c r="A925" s="19" t="str">
        <f t="shared" si="182"/>
        <v/>
      </c>
      <c r="B925" s="20" t="str">
        <f t="shared" si="183"/>
        <v/>
      </c>
      <c r="C925" s="23" t="str">
        <f t="shared" si="184"/>
        <v/>
      </c>
      <c r="D925" s="22"/>
      <c r="E925" s="24"/>
      <c r="F925" s="214" t="str">
        <f t="shared" si="189"/>
        <v/>
      </c>
      <c r="G925" s="214" t="str">
        <f t="shared" si="190"/>
        <v/>
      </c>
      <c r="H925" s="214" t="str">
        <f t="shared" si="191"/>
        <v/>
      </c>
      <c r="I925" s="13"/>
      <c r="J925" s="11" t="str">
        <f t="shared" si="192"/>
        <v/>
      </c>
      <c r="K925" s="11" t="str">
        <f t="shared" si="193"/>
        <v/>
      </c>
      <c r="L925" s="2" t="str">
        <f t="shared" si="194"/>
        <v/>
      </c>
      <c r="M925" s="2" t="str">
        <f t="shared" si="185"/>
        <v/>
      </c>
      <c r="N925" s="92"/>
      <c r="O925" s="2" t="str">
        <f t="shared" si="186"/>
        <v/>
      </c>
      <c r="P925" s="31">
        <f t="shared" si="187"/>
        <v>909</v>
      </c>
      <c r="Q925" s="31" t="str">
        <f t="shared" si="188"/>
        <v/>
      </c>
      <c r="R925" s="180"/>
      <c r="S925" s="181"/>
      <c r="T925" s="182"/>
      <c r="U925" s="183"/>
      <c r="V925" s="185"/>
    </row>
    <row r="926" spans="1:22" x14ac:dyDescent="0.2">
      <c r="A926" s="19" t="str">
        <f t="shared" si="182"/>
        <v/>
      </c>
      <c r="B926" s="20" t="str">
        <f t="shared" si="183"/>
        <v/>
      </c>
      <c r="C926" s="23" t="str">
        <f t="shared" si="184"/>
        <v/>
      </c>
      <c r="D926" s="22"/>
      <c r="E926" s="24"/>
      <c r="F926" s="214" t="str">
        <f t="shared" si="189"/>
        <v/>
      </c>
      <c r="G926" s="214" t="str">
        <f t="shared" si="190"/>
        <v/>
      </c>
      <c r="H926" s="214" t="str">
        <f t="shared" si="191"/>
        <v/>
      </c>
      <c r="I926" s="13"/>
      <c r="J926" s="11" t="str">
        <f t="shared" si="192"/>
        <v/>
      </c>
      <c r="K926" s="11" t="str">
        <f t="shared" si="193"/>
        <v/>
      </c>
      <c r="L926" s="2" t="str">
        <f t="shared" si="194"/>
        <v/>
      </c>
      <c r="M926" s="2" t="str">
        <f t="shared" si="185"/>
        <v/>
      </c>
      <c r="N926" s="92"/>
      <c r="O926" s="2" t="str">
        <f t="shared" si="186"/>
        <v/>
      </c>
      <c r="P926" s="31">
        <f t="shared" si="187"/>
        <v>910</v>
      </c>
      <c r="Q926" s="31" t="str">
        <f t="shared" si="188"/>
        <v/>
      </c>
      <c r="R926" s="180"/>
      <c r="S926" s="181"/>
      <c r="T926" s="182"/>
      <c r="U926" s="183"/>
      <c r="V926" s="185"/>
    </row>
    <row r="927" spans="1:22" x14ac:dyDescent="0.2">
      <c r="A927" s="19" t="str">
        <f t="shared" si="182"/>
        <v/>
      </c>
      <c r="B927" s="20" t="str">
        <f t="shared" si="183"/>
        <v/>
      </c>
      <c r="C927" s="23" t="str">
        <f t="shared" si="184"/>
        <v/>
      </c>
      <c r="D927" s="22"/>
      <c r="E927" s="24"/>
      <c r="F927" s="214" t="str">
        <f t="shared" si="189"/>
        <v/>
      </c>
      <c r="G927" s="214" t="str">
        <f t="shared" si="190"/>
        <v/>
      </c>
      <c r="H927" s="214" t="str">
        <f t="shared" si="191"/>
        <v/>
      </c>
      <c r="I927" s="13"/>
      <c r="J927" s="11" t="str">
        <f t="shared" si="192"/>
        <v/>
      </c>
      <c r="K927" s="11" t="str">
        <f t="shared" si="193"/>
        <v/>
      </c>
      <c r="L927" s="2" t="str">
        <f t="shared" si="194"/>
        <v/>
      </c>
      <c r="M927" s="2" t="str">
        <f t="shared" si="185"/>
        <v/>
      </c>
      <c r="N927" s="92"/>
      <c r="O927" s="2" t="str">
        <f t="shared" si="186"/>
        <v/>
      </c>
      <c r="P927" s="31">
        <f t="shared" si="187"/>
        <v>911</v>
      </c>
      <c r="Q927" s="31" t="str">
        <f t="shared" si="188"/>
        <v/>
      </c>
      <c r="R927" s="180"/>
      <c r="S927" s="181"/>
      <c r="T927" s="182"/>
      <c r="U927" s="183"/>
      <c r="V927" s="185"/>
    </row>
    <row r="928" spans="1:22" x14ac:dyDescent="0.2">
      <c r="A928" s="19" t="str">
        <f t="shared" si="182"/>
        <v/>
      </c>
      <c r="B928" s="20" t="str">
        <f t="shared" si="183"/>
        <v/>
      </c>
      <c r="C928" s="23" t="str">
        <f t="shared" si="184"/>
        <v/>
      </c>
      <c r="D928" s="22"/>
      <c r="E928" s="24"/>
      <c r="F928" s="214" t="str">
        <f t="shared" si="189"/>
        <v/>
      </c>
      <c r="G928" s="214" t="str">
        <f t="shared" si="190"/>
        <v/>
      </c>
      <c r="H928" s="214" t="str">
        <f t="shared" si="191"/>
        <v/>
      </c>
      <c r="I928" s="13"/>
      <c r="J928" s="11" t="str">
        <f t="shared" si="192"/>
        <v/>
      </c>
      <c r="K928" s="11" t="str">
        <f t="shared" si="193"/>
        <v/>
      </c>
      <c r="L928" s="2" t="str">
        <f t="shared" si="194"/>
        <v/>
      </c>
      <c r="M928" s="2" t="str">
        <f t="shared" si="185"/>
        <v/>
      </c>
      <c r="N928" s="92"/>
      <c r="O928" s="2" t="str">
        <f t="shared" si="186"/>
        <v/>
      </c>
      <c r="P928" s="31">
        <f t="shared" si="187"/>
        <v>912</v>
      </c>
      <c r="Q928" s="31" t="str">
        <f t="shared" si="188"/>
        <v/>
      </c>
      <c r="R928" s="180"/>
      <c r="S928" s="181"/>
      <c r="T928" s="182"/>
      <c r="U928" s="183"/>
      <c r="V928" s="185"/>
    </row>
    <row r="929" spans="1:22" x14ac:dyDescent="0.2">
      <c r="A929" s="19" t="str">
        <f t="shared" si="182"/>
        <v/>
      </c>
      <c r="B929" s="20" t="str">
        <f t="shared" si="183"/>
        <v/>
      </c>
      <c r="C929" s="23" t="str">
        <f t="shared" si="184"/>
        <v/>
      </c>
      <c r="D929" s="22"/>
      <c r="E929" s="24"/>
      <c r="F929" s="214" t="str">
        <f t="shared" si="189"/>
        <v/>
      </c>
      <c r="G929" s="214" t="str">
        <f t="shared" si="190"/>
        <v/>
      </c>
      <c r="H929" s="214" t="str">
        <f t="shared" si="191"/>
        <v/>
      </c>
      <c r="I929" s="13"/>
      <c r="J929" s="11" t="str">
        <f t="shared" si="192"/>
        <v/>
      </c>
      <c r="K929" s="11" t="str">
        <f t="shared" si="193"/>
        <v/>
      </c>
      <c r="L929" s="2" t="str">
        <f t="shared" si="194"/>
        <v/>
      </c>
      <c r="M929" s="2" t="str">
        <f t="shared" si="185"/>
        <v/>
      </c>
      <c r="N929" s="92"/>
      <c r="O929" s="2" t="str">
        <f t="shared" si="186"/>
        <v/>
      </c>
      <c r="P929" s="31">
        <f t="shared" si="187"/>
        <v>913</v>
      </c>
      <c r="Q929" s="31" t="str">
        <f t="shared" si="188"/>
        <v/>
      </c>
      <c r="R929" s="180"/>
      <c r="S929" s="181"/>
      <c r="T929" s="182"/>
      <c r="U929" s="183"/>
      <c r="V929" s="185"/>
    </row>
    <row r="930" spans="1:22" x14ac:dyDescent="0.2">
      <c r="A930" s="19" t="str">
        <f t="shared" si="182"/>
        <v/>
      </c>
      <c r="B930" s="20" t="str">
        <f t="shared" si="183"/>
        <v/>
      </c>
      <c r="C930" s="23" t="str">
        <f t="shared" si="184"/>
        <v/>
      </c>
      <c r="D930" s="22"/>
      <c r="E930" s="24"/>
      <c r="F930" s="214" t="str">
        <f t="shared" si="189"/>
        <v/>
      </c>
      <c r="G930" s="214" t="str">
        <f t="shared" si="190"/>
        <v/>
      </c>
      <c r="H930" s="214" t="str">
        <f t="shared" si="191"/>
        <v/>
      </c>
      <c r="I930" s="13"/>
      <c r="J930" s="11" t="str">
        <f t="shared" si="192"/>
        <v/>
      </c>
      <c r="K930" s="11" t="str">
        <f t="shared" si="193"/>
        <v/>
      </c>
      <c r="L930" s="2" t="str">
        <f t="shared" si="194"/>
        <v/>
      </c>
      <c r="M930" s="2" t="str">
        <f t="shared" si="185"/>
        <v/>
      </c>
      <c r="N930" s="92"/>
      <c r="O930" s="2" t="str">
        <f t="shared" si="186"/>
        <v/>
      </c>
      <c r="P930" s="31">
        <f t="shared" si="187"/>
        <v>914</v>
      </c>
      <c r="Q930" s="31" t="str">
        <f t="shared" si="188"/>
        <v/>
      </c>
      <c r="R930" s="180"/>
      <c r="S930" s="181"/>
      <c r="T930" s="182"/>
      <c r="U930" s="183"/>
      <c r="V930" s="185"/>
    </row>
    <row r="931" spans="1:22" x14ac:dyDescent="0.2">
      <c r="A931" s="19" t="str">
        <f t="shared" si="182"/>
        <v/>
      </c>
      <c r="B931" s="20" t="str">
        <f t="shared" si="183"/>
        <v/>
      </c>
      <c r="C931" s="23" t="str">
        <f t="shared" si="184"/>
        <v/>
      </c>
      <c r="D931" s="22"/>
      <c r="E931" s="24"/>
      <c r="F931" s="214" t="str">
        <f t="shared" si="189"/>
        <v/>
      </c>
      <c r="G931" s="214" t="str">
        <f t="shared" si="190"/>
        <v/>
      </c>
      <c r="H931" s="214" t="str">
        <f t="shared" si="191"/>
        <v/>
      </c>
      <c r="I931" s="13"/>
      <c r="J931" s="11" t="str">
        <f t="shared" si="192"/>
        <v/>
      </c>
      <c r="K931" s="11" t="str">
        <f t="shared" si="193"/>
        <v/>
      </c>
      <c r="L931" s="2" t="str">
        <f t="shared" si="194"/>
        <v/>
      </c>
      <c r="M931" s="2" t="str">
        <f t="shared" si="185"/>
        <v/>
      </c>
      <c r="N931" s="92"/>
      <c r="O931" s="2" t="str">
        <f t="shared" si="186"/>
        <v/>
      </c>
      <c r="P931" s="31">
        <f t="shared" si="187"/>
        <v>915</v>
      </c>
      <c r="Q931" s="31" t="str">
        <f t="shared" si="188"/>
        <v/>
      </c>
      <c r="R931" s="180"/>
      <c r="S931" s="181"/>
      <c r="T931" s="182"/>
      <c r="U931" s="183"/>
      <c r="V931" s="185"/>
    </row>
    <row r="932" spans="1:22" x14ac:dyDescent="0.2">
      <c r="A932" s="19" t="str">
        <f t="shared" si="182"/>
        <v/>
      </c>
      <c r="B932" s="20" t="str">
        <f t="shared" si="183"/>
        <v/>
      </c>
      <c r="C932" s="23" t="str">
        <f t="shared" si="184"/>
        <v/>
      </c>
      <c r="D932" s="22"/>
      <c r="E932" s="24"/>
      <c r="F932" s="214" t="str">
        <f t="shared" si="189"/>
        <v/>
      </c>
      <c r="G932" s="214" t="str">
        <f t="shared" si="190"/>
        <v/>
      </c>
      <c r="H932" s="214" t="str">
        <f t="shared" si="191"/>
        <v/>
      </c>
      <c r="I932" s="13"/>
      <c r="J932" s="11" t="str">
        <f t="shared" si="192"/>
        <v/>
      </c>
      <c r="K932" s="11" t="str">
        <f t="shared" si="193"/>
        <v/>
      </c>
      <c r="L932" s="2" t="str">
        <f t="shared" si="194"/>
        <v/>
      </c>
      <c r="M932" s="2" t="str">
        <f t="shared" si="185"/>
        <v/>
      </c>
      <c r="N932" s="92"/>
      <c r="O932" s="2" t="str">
        <f t="shared" si="186"/>
        <v/>
      </c>
      <c r="P932" s="31">
        <f t="shared" si="187"/>
        <v>916</v>
      </c>
      <c r="Q932" s="31" t="str">
        <f t="shared" si="188"/>
        <v/>
      </c>
      <c r="R932" s="180"/>
      <c r="S932" s="181"/>
      <c r="T932" s="182"/>
      <c r="U932" s="183"/>
      <c r="V932" s="185"/>
    </row>
    <row r="933" spans="1:22" x14ac:dyDescent="0.2">
      <c r="A933" s="19" t="str">
        <f t="shared" si="182"/>
        <v/>
      </c>
      <c r="B933" s="20" t="str">
        <f t="shared" si="183"/>
        <v/>
      </c>
      <c r="C933" s="23" t="str">
        <f t="shared" si="184"/>
        <v/>
      </c>
      <c r="D933" s="22"/>
      <c r="E933" s="24"/>
      <c r="F933" s="214" t="str">
        <f t="shared" si="189"/>
        <v/>
      </c>
      <c r="G933" s="214" t="str">
        <f t="shared" si="190"/>
        <v/>
      </c>
      <c r="H933" s="214" t="str">
        <f t="shared" si="191"/>
        <v/>
      </c>
      <c r="I933" s="13"/>
      <c r="J933" s="11" t="str">
        <f t="shared" si="192"/>
        <v/>
      </c>
      <c r="K933" s="11" t="str">
        <f t="shared" si="193"/>
        <v/>
      </c>
      <c r="L933" s="2" t="str">
        <f t="shared" si="194"/>
        <v/>
      </c>
      <c r="M933" s="2" t="str">
        <f t="shared" si="185"/>
        <v/>
      </c>
      <c r="N933" s="92"/>
      <c r="O933" s="2" t="str">
        <f t="shared" si="186"/>
        <v/>
      </c>
      <c r="P933" s="31">
        <f t="shared" si="187"/>
        <v>917</v>
      </c>
      <c r="Q933" s="31" t="str">
        <f t="shared" si="188"/>
        <v/>
      </c>
      <c r="R933" s="180"/>
      <c r="S933" s="181"/>
      <c r="T933" s="182"/>
      <c r="U933" s="183"/>
      <c r="V933" s="185"/>
    </row>
    <row r="934" spans="1:22" x14ac:dyDescent="0.2">
      <c r="A934" s="19" t="str">
        <f t="shared" si="182"/>
        <v/>
      </c>
      <c r="B934" s="20" t="str">
        <f t="shared" si="183"/>
        <v/>
      </c>
      <c r="C934" s="23" t="str">
        <f t="shared" si="184"/>
        <v/>
      </c>
      <c r="D934" s="22"/>
      <c r="E934" s="24"/>
      <c r="F934" s="214" t="str">
        <f t="shared" si="189"/>
        <v/>
      </c>
      <c r="G934" s="214" t="str">
        <f t="shared" si="190"/>
        <v/>
      </c>
      <c r="H934" s="214" t="str">
        <f t="shared" si="191"/>
        <v/>
      </c>
      <c r="I934" s="13"/>
      <c r="J934" s="11" t="str">
        <f t="shared" si="192"/>
        <v/>
      </c>
      <c r="K934" s="11" t="str">
        <f t="shared" si="193"/>
        <v/>
      </c>
      <c r="L934" s="2" t="str">
        <f t="shared" si="194"/>
        <v/>
      </c>
      <c r="M934" s="2" t="str">
        <f t="shared" si="185"/>
        <v/>
      </c>
      <c r="N934" s="92"/>
      <c r="O934" s="2" t="str">
        <f t="shared" si="186"/>
        <v/>
      </c>
      <c r="P934" s="31">
        <f t="shared" si="187"/>
        <v>918</v>
      </c>
      <c r="Q934" s="31" t="str">
        <f t="shared" si="188"/>
        <v/>
      </c>
      <c r="R934" s="180"/>
      <c r="S934" s="181"/>
      <c r="T934" s="182"/>
      <c r="U934" s="183"/>
      <c r="V934" s="185"/>
    </row>
    <row r="935" spans="1:22" x14ac:dyDescent="0.2">
      <c r="A935" s="19" t="str">
        <f t="shared" si="182"/>
        <v/>
      </c>
      <c r="B935" s="20" t="str">
        <f t="shared" si="183"/>
        <v/>
      </c>
      <c r="C935" s="23" t="str">
        <f t="shared" si="184"/>
        <v/>
      </c>
      <c r="D935" s="22"/>
      <c r="E935" s="24"/>
      <c r="F935" s="214" t="str">
        <f t="shared" si="189"/>
        <v/>
      </c>
      <c r="G935" s="214" t="str">
        <f t="shared" si="190"/>
        <v/>
      </c>
      <c r="H935" s="214" t="str">
        <f t="shared" si="191"/>
        <v/>
      </c>
      <c r="I935" s="13"/>
      <c r="J935" s="11" t="str">
        <f t="shared" si="192"/>
        <v/>
      </c>
      <c r="K935" s="11" t="str">
        <f t="shared" si="193"/>
        <v/>
      </c>
      <c r="L935" s="2" t="str">
        <f t="shared" si="194"/>
        <v/>
      </c>
      <c r="M935" s="2" t="str">
        <f t="shared" si="185"/>
        <v/>
      </c>
      <c r="N935" s="92"/>
      <c r="O935" s="2" t="str">
        <f t="shared" si="186"/>
        <v/>
      </c>
      <c r="P935" s="31">
        <f t="shared" si="187"/>
        <v>919</v>
      </c>
      <c r="Q935" s="31" t="str">
        <f t="shared" si="188"/>
        <v/>
      </c>
      <c r="R935" s="180"/>
      <c r="S935" s="181"/>
      <c r="T935" s="182"/>
      <c r="U935" s="183"/>
      <c r="V935" s="185"/>
    </row>
    <row r="936" spans="1:22" x14ac:dyDescent="0.2">
      <c r="A936" s="19" t="str">
        <f t="shared" si="182"/>
        <v/>
      </c>
      <c r="B936" s="20" t="str">
        <f t="shared" si="183"/>
        <v/>
      </c>
      <c r="C936" s="23" t="str">
        <f t="shared" si="184"/>
        <v/>
      </c>
      <c r="D936" s="22"/>
      <c r="E936" s="24"/>
      <c r="F936" s="214" t="str">
        <f t="shared" si="189"/>
        <v/>
      </c>
      <c r="G936" s="214" t="str">
        <f t="shared" si="190"/>
        <v/>
      </c>
      <c r="H936" s="214" t="str">
        <f t="shared" si="191"/>
        <v/>
      </c>
      <c r="I936" s="13"/>
      <c r="J936" s="11" t="str">
        <f t="shared" si="192"/>
        <v/>
      </c>
      <c r="K936" s="11" t="str">
        <f t="shared" si="193"/>
        <v/>
      </c>
      <c r="L936" s="2" t="str">
        <f t="shared" si="194"/>
        <v/>
      </c>
      <c r="M936" s="2" t="str">
        <f t="shared" si="185"/>
        <v/>
      </c>
      <c r="N936" s="92"/>
      <c r="O936" s="2" t="str">
        <f t="shared" si="186"/>
        <v/>
      </c>
      <c r="P936" s="31">
        <f t="shared" si="187"/>
        <v>920</v>
      </c>
      <c r="Q936" s="31" t="str">
        <f t="shared" si="188"/>
        <v/>
      </c>
      <c r="R936" s="180"/>
      <c r="S936" s="181"/>
      <c r="T936" s="182"/>
      <c r="U936" s="183"/>
      <c r="V936" s="185"/>
    </row>
    <row r="937" spans="1:22" x14ac:dyDescent="0.2">
      <c r="A937" s="19" t="str">
        <f t="shared" si="182"/>
        <v/>
      </c>
      <c r="B937" s="20" t="str">
        <f t="shared" si="183"/>
        <v/>
      </c>
      <c r="C937" s="23" t="str">
        <f t="shared" si="184"/>
        <v/>
      </c>
      <c r="D937" s="22"/>
      <c r="E937" s="24"/>
      <c r="F937" s="214" t="str">
        <f t="shared" si="189"/>
        <v/>
      </c>
      <c r="G937" s="214" t="str">
        <f t="shared" si="190"/>
        <v/>
      </c>
      <c r="H937" s="214" t="str">
        <f t="shared" si="191"/>
        <v/>
      </c>
      <c r="I937" s="13"/>
      <c r="J937" s="11" t="str">
        <f t="shared" si="192"/>
        <v/>
      </c>
      <c r="K937" s="11" t="str">
        <f t="shared" si="193"/>
        <v/>
      </c>
      <c r="L937" s="2" t="str">
        <f t="shared" si="194"/>
        <v/>
      </c>
      <c r="M937" s="2" t="str">
        <f t="shared" si="185"/>
        <v/>
      </c>
      <c r="N937" s="92"/>
      <c r="O937" s="2" t="str">
        <f t="shared" si="186"/>
        <v/>
      </c>
      <c r="P937" s="31">
        <f t="shared" si="187"/>
        <v>921</v>
      </c>
      <c r="Q937" s="31" t="str">
        <f t="shared" si="188"/>
        <v/>
      </c>
      <c r="R937" s="180"/>
      <c r="S937" s="181"/>
      <c r="T937" s="182"/>
      <c r="U937" s="183"/>
      <c r="V937" s="185"/>
    </row>
    <row r="938" spans="1:22" x14ac:dyDescent="0.2">
      <c r="A938" s="19" t="str">
        <f t="shared" si="182"/>
        <v/>
      </c>
      <c r="B938" s="20" t="str">
        <f t="shared" si="183"/>
        <v/>
      </c>
      <c r="C938" s="23" t="str">
        <f t="shared" si="184"/>
        <v/>
      </c>
      <c r="D938" s="22"/>
      <c r="E938" s="24"/>
      <c r="F938" s="214" t="str">
        <f t="shared" si="189"/>
        <v/>
      </c>
      <c r="G938" s="214" t="str">
        <f t="shared" si="190"/>
        <v/>
      </c>
      <c r="H938" s="214" t="str">
        <f t="shared" si="191"/>
        <v/>
      </c>
      <c r="I938" s="13"/>
      <c r="J938" s="11" t="str">
        <f t="shared" si="192"/>
        <v/>
      </c>
      <c r="K938" s="11" t="str">
        <f t="shared" si="193"/>
        <v/>
      </c>
      <c r="L938" s="2" t="str">
        <f t="shared" si="194"/>
        <v/>
      </c>
      <c r="M938" s="2" t="str">
        <f t="shared" si="185"/>
        <v/>
      </c>
      <c r="N938" s="92"/>
      <c r="O938" s="2" t="str">
        <f t="shared" si="186"/>
        <v/>
      </c>
      <c r="P938" s="31">
        <f t="shared" si="187"/>
        <v>922</v>
      </c>
      <c r="Q938" s="31" t="str">
        <f t="shared" si="188"/>
        <v/>
      </c>
      <c r="R938" s="180"/>
      <c r="S938" s="181"/>
      <c r="T938" s="182"/>
      <c r="U938" s="183"/>
      <c r="V938" s="185"/>
    </row>
    <row r="939" spans="1:22" x14ac:dyDescent="0.2">
      <c r="A939" s="19" t="str">
        <f t="shared" si="182"/>
        <v/>
      </c>
      <c r="B939" s="20" t="str">
        <f t="shared" si="183"/>
        <v/>
      </c>
      <c r="C939" s="23" t="str">
        <f t="shared" si="184"/>
        <v/>
      </c>
      <c r="D939" s="22"/>
      <c r="E939" s="24"/>
      <c r="F939" s="214" t="str">
        <f t="shared" si="189"/>
        <v/>
      </c>
      <c r="G939" s="214" t="str">
        <f t="shared" si="190"/>
        <v/>
      </c>
      <c r="H939" s="214" t="str">
        <f t="shared" si="191"/>
        <v/>
      </c>
      <c r="I939" s="13"/>
      <c r="J939" s="11" t="str">
        <f t="shared" si="192"/>
        <v/>
      </c>
      <c r="K939" s="11" t="str">
        <f t="shared" si="193"/>
        <v/>
      </c>
      <c r="L939" s="2" t="str">
        <f t="shared" si="194"/>
        <v/>
      </c>
      <c r="M939" s="2" t="str">
        <f t="shared" si="185"/>
        <v/>
      </c>
      <c r="N939" s="92"/>
      <c r="O939" s="2" t="str">
        <f t="shared" si="186"/>
        <v/>
      </c>
      <c r="P939" s="31">
        <f t="shared" si="187"/>
        <v>923</v>
      </c>
      <c r="Q939" s="31" t="str">
        <f t="shared" si="188"/>
        <v/>
      </c>
      <c r="R939" s="180"/>
      <c r="S939" s="181"/>
      <c r="T939" s="182"/>
      <c r="U939" s="183"/>
      <c r="V939" s="185"/>
    </row>
    <row r="940" spans="1:22" x14ac:dyDescent="0.2">
      <c r="A940" s="19" t="str">
        <f t="shared" si="182"/>
        <v/>
      </c>
      <c r="B940" s="20" t="str">
        <f t="shared" si="183"/>
        <v/>
      </c>
      <c r="C940" s="23" t="str">
        <f t="shared" si="184"/>
        <v/>
      </c>
      <c r="D940" s="22"/>
      <c r="E940" s="24"/>
      <c r="F940" s="214" t="str">
        <f t="shared" si="189"/>
        <v/>
      </c>
      <c r="G940" s="214" t="str">
        <f t="shared" si="190"/>
        <v/>
      </c>
      <c r="H940" s="214" t="str">
        <f t="shared" si="191"/>
        <v/>
      </c>
      <c r="I940" s="13"/>
      <c r="J940" s="11" t="str">
        <f t="shared" si="192"/>
        <v/>
      </c>
      <c r="K940" s="11" t="str">
        <f t="shared" si="193"/>
        <v/>
      </c>
      <c r="L940" s="2" t="str">
        <f t="shared" si="194"/>
        <v/>
      </c>
      <c r="M940" s="2" t="str">
        <f t="shared" si="185"/>
        <v/>
      </c>
      <c r="N940" s="92"/>
      <c r="O940" s="2" t="str">
        <f t="shared" si="186"/>
        <v/>
      </c>
      <c r="P940" s="31">
        <f t="shared" si="187"/>
        <v>924</v>
      </c>
      <c r="Q940" s="31" t="str">
        <f t="shared" si="188"/>
        <v/>
      </c>
      <c r="R940" s="180"/>
      <c r="S940" s="181"/>
      <c r="T940" s="182"/>
      <c r="U940" s="183"/>
      <c r="V940" s="185"/>
    </row>
    <row r="941" spans="1:22" x14ac:dyDescent="0.2">
      <c r="A941" s="19" t="str">
        <f t="shared" si="182"/>
        <v/>
      </c>
      <c r="B941" s="20" t="str">
        <f t="shared" si="183"/>
        <v/>
      </c>
      <c r="C941" s="23" t="str">
        <f t="shared" si="184"/>
        <v/>
      </c>
      <c r="D941" s="22"/>
      <c r="E941" s="24"/>
      <c r="F941" s="214" t="str">
        <f t="shared" si="189"/>
        <v/>
      </c>
      <c r="G941" s="214" t="str">
        <f t="shared" si="190"/>
        <v/>
      </c>
      <c r="H941" s="214" t="str">
        <f t="shared" si="191"/>
        <v/>
      </c>
      <c r="I941" s="13"/>
      <c r="J941" s="11" t="str">
        <f t="shared" si="192"/>
        <v/>
      </c>
      <c r="K941" s="11" t="str">
        <f t="shared" si="193"/>
        <v/>
      </c>
      <c r="L941" s="2" t="str">
        <f t="shared" si="194"/>
        <v/>
      </c>
      <c r="M941" s="2" t="str">
        <f t="shared" si="185"/>
        <v/>
      </c>
      <c r="N941" s="92"/>
      <c r="O941" s="2" t="str">
        <f t="shared" si="186"/>
        <v/>
      </c>
      <c r="P941" s="31">
        <f t="shared" si="187"/>
        <v>925</v>
      </c>
      <c r="Q941" s="31" t="str">
        <f t="shared" si="188"/>
        <v/>
      </c>
      <c r="R941" s="180"/>
      <c r="S941" s="181"/>
      <c r="T941" s="182"/>
      <c r="U941" s="183"/>
      <c r="V941" s="185"/>
    </row>
    <row r="942" spans="1:22" x14ac:dyDescent="0.2">
      <c r="A942" s="19" t="str">
        <f t="shared" si="182"/>
        <v/>
      </c>
      <c r="B942" s="20" t="str">
        <f t="shared" si="183"/>
        <v/>
      </c>
      <c r="C942" s="23" t="str">
        <f t="shared" si="184"/>
        <v/>
      </c>
      <c r="D942" s="22"/>
      <c r="E942" s="24"/>
      <c r="F942" s="214" t="str">
        <f t="shared" si="189"/>
        <v/>
      </c>
      <c r="G942" s="214" t="str">
        <f t="shared" si="190"/>
        <v/>
      </c>
      <c r="H942" s="214" t="str">
        <f t="shared" si="191"/>
        <v/>
      </c>
      <c r="I942" s="13"/>
      <c r="J942" s="11" t="str">
        <f t="shared" si="192"/>
        <v/>
      </c>
      <c r="K942" s="11" t="str">
        <f t="shared" si="193"/>
        <v/>
      </c>
      <c r="L942" s="2" t="str">
        <f t="shared" si="194"/>
        <v/>
      </c>
      <c r="M942" s="2" t="str">
        <f t="shared" si="185"/>
        <v/>
      </c>
      <c r="N942" s="92"/>
      <c r="O942" s="2" t="str">
        <f t="shared" si="186"/>
        <v/>
      </c>
      <c r="P942" s="31">
        <f t="shared" si="187"/>
        <v>926</v>
      </c>
      <c r="Q942" s="31" t="str">
        <f t="shared" si="188"/>
        <v/>
      </c>
      <c r="R942" s="180"/>
      <c r="S942" s="181"/>
      <c r="T942" s="182"/>
      <c r="U942" s="183"/>
      <c r="V942" s="185"/>
    </row>
    <row r="943" spans="1:22" x14ac:dyDescent="0.2">
      <c r="A943" s="19" t="str">
        <f t="shared" si="182"/>
        <v/>
      </c>
      <c r="B943" s="20" t="str">
        <f t="shared" si="183"/>
        <v/>
      </c>
      <c r="C943" s="23" t="str">
        <f t="shared" si="184"/>
        <v/>
      </c>
      <c r="D943" s="22"/>
      <c r="E943" s="24"/>
      <c r="F943" s="214" t="str">
        <f t="shared" si="189"/>
        <v/>
      </c>
      <c r="G943" s="214" t="str">
        <f t="shared" si="190"/>
        <v/>
      </c>
      <c r="H943" s="214" t="str">
        <f t="shared" si="191"/>
        <v/>
      </c>
      <c r="I943" s="13"/>
      <c r="J943" s="11" t="str">
        <f t="shared" si="192"/>
        <v/>
      </c>
      <c r="K943" s="11" t="str">
        <f t="shared" si="193"/>
        <v/>
      </c>
      <c r="L943" s="2" t="str">
        <f t="shared" si="194"/>
        <v/>
      </c>
      <c r="M943" s="2" t="str">
        <f t="shared" si="185"/>
        <v/>
      </c>
      <c r="N943" s="92"/>
      <c r="O943" s="2" t="str">
        <f t="shared" si="186"/>
        <v/>
      </c>
      <c r="P943" s="31">
        <f t="shared" si="187"/>
        <v>927</v>
      </c>
      <c r="Q943" s="31" t="str">
        <f t="shared" si="188"/>
        <v/>
      </c>
      <c r="R943" s="180"/>
      <c r="S943" s="181"/>
      <c r="T943" s="182"/>
      <c r="U943" s="183"/>
      <c r="V943" s="185"/>
    </row>
    <row r="944" spans="1:22" x14ac:dyDescent="0.2">
      <c r="A944" s="19" t="str">
        <f t="shared" si="182"/>
        <v/>
      </c>
      <c r="B944" s="20" t="str">
        <f t="shared" si="183"/>
        <v/>
      </c>
      <c r="C944" s="23" t="str">
        <f t="shared" si="184"/>
        <v/>
      </c>
      <c r="D944" s="22"/>
      <c r="E944" s="24"/>
      <c r="F944" s="214" t="str">
        <f t="shared" si="189"/>
        <v/>
      </c>
      <c r="G944" s="214" t="str">
        <f t="shared" si="190"/>
        <v/>
      </c>
      <c r="H944" s="214" t="str">
        <f t="shared" si="191"/>
        <v/>
      </c>
      <c r="I944" s="13"/>
      <c r="J944" s="11" t="str">
        <f t="shared" si="192"/>
        <v/>
      </c>
      <c r="K944" s="11" t="str">
        <f t="shared" si="193"/>
        <v/>
      </c>
      <c r="L944" s="2" t="str">
        <f t="shared" si="194"/>
        <v/>
      </c>
      <c r="M944" s="2" t="str">
        <f t="shared" si="185"/>
        <v/>
      </c>
      <c r="N944" s="92"/>
      <c r="O944" s="2" t="str">
        <f t="shared" si="186"/>
        <v/>
      </c>
      <c r="P944" s="31">
        <f t="shared" si="187"/>
        <v>928</v>
      </c>
      <c r="Q944" s="31" t="str">
        <f t="shared" si="188"/>
        <v/>
      </c>
      <c r="R944" s="180"/>
      <c r="S944" s="181"/>
      <c r="T944" s="182"/>
      <c r="U944" s="183"/>
      <c r="V944" s="185"/>
    </row>
    <row r="945" spans="1:22" x14ac:dyDescent="0.2">
      <c r="A945" s="19" t="str">
        <f t="shared" si="182"/>
        <v/>
      </c>
      <c r="B945" s="20" t="str">
        <f t="shared" si="183"/>
        <v/>
      </c>
      <c r="C945" s="23" t="str">
        <f t="shared" si="184"/>
        <v/>
      </c>
      <c r="D945" s="22"/>
      <c r="E945" s="24"/>
      <c r="F945" s="214" t="str">
        <f t="shared" si="189"/>
        <v/>
      </c>
      <c r="G945" s="214" t="str">
        <f t="shared" si="190"/>
        <v/>
      </c>
      <c r="H945" s="214" t="str">
        <f t="shared" si="191"/>
        <v/>
      </c>
      <c r="I945" s="13"/>
      <c r="J945" s="11" t="str">
        <f t="shared" si="192"/>
        <v/>
      </c>
      <c r="K945" s="11" t="str">
        <f t="shared" si="193"/>
        <v/>
      </c>
      <c r="L945" s="2" t="str">
        <f t="shared" si="194"/>
        <v/>
      </c>
      <c r="M945" s="2" t="str">
        <f t="shared" si="185"/>
        <v/>
      </c>
      <c r="N945" s="92"/>
      <c r="O945" s="2" t="str">
        <f t="shared" si="186"/>
        <v/>
      </c>
      <c r="P945" s="31">
        <f t="shared" si="187"/>
        <v>929</v>
      </c>
      <c r="Q945" s="31" t="str">
        <f t="shared" si="188"/>
        <v/>
      </c>
      <c r="R945" s="180"/>
      <c r="S945" s="181"/>
      <c r="T945" s="182"/>
      <c r="U945" s="183"/>
      <c r="V945" s="185"/>
    </row>
    <row r="946" spans="1:22" x14ac:dyDescent="0.2">
      <c r="A946" s="19" t="str">
        <f t="shared" si="182"/>
        <v/>
      </c>
      <c r="B946" s="20" t="str">
        <f t="shared" si="183"/>
        <v/>
      </c>
      <c r="C946" s="23" t="str">
        <f t="shared" si="184"/>
        <v/>
      </c>
      <c r="D946" s="22"/>
      <c r="E946" s="24"/>
      <c r="F946" s="214" t="str">
        <f t="shared" si="189"/>
        <v/>
      </c>
      <c r="G946" s="214" t="str">
        <f t="shared" si="190"/>
        <v/>
      </c>
      <c r="H946" s="214" t="str">
        <f t="shared" si="191"/>
        <v/>
      </c>
      <c r="I946" s="13"/>
      <c r="J946" s="11" t="str">
        <f t="shared" si="192"/>
        <v/>
      </c>
      <c r="K946" s="11" t="str">
        <f t="shared" si="193"/>
        <v/>
      </c>
      <c r="L946" s="2" t="str">
        <f t="shared" si="194"/>
        <v/>
      </c>
      <c r="M946" s="2" t="str">
        <f t="shared" si="185"/>
        <v/>
      </c>
      <c r="N946" s="92"/>
      <c r="O946" s="2" t="str">
        <f t="shared" si="186"/>
        <v/>
      </c>
      <c r="P946" s="31">
        <f t="shared" si="187"/>
        <v>930</v>
      </c>
      <c r="Q946" s="31" t="str">
        <f t="shared" si="188"/>
        <v/>
      </c>
      <c r="R946" s="180"/>
      <c r="S946" s="181"/>
      <c r="T946" s="182"/>
      <c r="U946" s="183"/>
      <c r="V946" s="185"/>
    </row>
    <row r="947" spans="1:22" x14ac:dyDescent="0.2">
      <c r="A947" s="19" t="str">
        <f t="shared" si="182"/>
        <v/>
      </c>
      <c r="B947" s="20" t="str">
        <f t="shared" si="183"/>
        <v/>
      </c>
      <c r="C947" s="23" t="str">
        <f t="shared" si="184"/>
        <v/>
      </c>
      <c r="D947" s="22"/>
      <c r="E947" s="24"/>
      <c r="F947" s="214" t="str">
        <f t="shared" si="189"/>
        <v/>
      </c>
      <c r="G947" s="214" t="str">
        <f t="shared" si="190"/>
        <v/>
      </c>
      <c r="H947" s="214" t="str">
        <f t="shared" si="191"/>
        <v/>
      </c>
      <c r="I947" s="13"/>
      <c r="J947" s="11" t="str">
        <f t="shared" si="192"/>
        <v/>
      </c>
      <c r="K947" s="11" t="str">
        <f t="shared" si="193"/>
        <v/>
      </c>
      <c r="L947" s="2" t="str">
        <f t="shared" si="194"/>
        <v/>
      </c>
      <c r="M947" s="2" t="str">
        <f t="shared" si="185"/>
        <v/>
      </c>
      <c r="N947" s="92"/>
      <c r="O947" s="2" t="str">
        <f t="shared" si="186"/>
        <v/>
      </c>
      <c r="P947" s="31">
        <f t="shared" si="187"/>
        <v>931</v>
      </c>
      <c r="Q947" s="31" t="str">
        <f t="shared" si="188"/>
        <v/>
      </c>
      <c r="R947" s="180"/>
      <c r="S947" s="181"/>
      <c r="T947" s="182"/>
      <c r="U947" s="183"/>
      <c r="V947" s="185"/>
    </row>
    <row r="948" spans="1:22" x14ac:dyDescent="0.2">
      <c r="A948" s="19" t="str">
        <f t="shared" si="182"/>
        <v/>
      </c>
      <c r="B948" s="20" t="str">
        <f t="shared" si="183"/>
        <v/>
      </c>
      <c r="C948" s="23" t="str">
        <f t="shared" si="184"/>
        <v/>
      </c>
      <c r="D948" s="22"/>
      <c r="E948" s="24"/>
      <c r="F948" s="214" t="str">
        <f t="shared" si="189"/>
        <v/>
      </c>
      <c r="G948" s="214" t="str">
        <f t="shared" si="190"/>
        <v/>
      </c>
      <c r="H948" s="214" t="str">
        <f t="shared" si="191"/>
        <v/>
      </c>
      <c r="I948" s="13"/>
      <c r="J948" s="11" t="str">
        <f t="shared" si="192"/>
        <v/>
      </c>
      <c r="K948" s="11" t="str">
        <f t="shared" si="193"/>
        <v/>
      </c>
      <c r="L948" s="2" t="str">
        <f t="shared" si="194"/>
        <v/>
      </c>
      <c r="M948" s="2" t="str">
        <f t="shared" si="185"/>
        <v/>
      </c>
      <c r="N948" s="92"/>
      <c r="O948" s="2" t="str">
        <f t="shared" si="186"/>
        <v/>
      </c>
      <c r="P948" s="31">
        <f t="shared" si="187"/>
        <v>932</v>
      </c>
      <c r="Q948" s="31" t="str">
        <f t="shared" si="188"/>
        <v/>
      </c>
      <c r="R948" s="180"/>
      <c r="S948" s="181"/>
      <c r="T948" s="182"/>
      <c r="U948" s="183"/>
      <c r="V948" s="185"/>
    </row>
    <row r="949" spans="1:22" x14ac:dyDescent="0.2">
      <c r="A949" s="19" t="str">
        <f t="shared" si="182"/>
        <v/>
      </c>
      <c r="B949" s="20" t="str">
        <f t="shared" si="183"/>
        <v/>
      </c>
      <c r="C949" s="23" t="str">
        <f t="shared" si="184"/>
        <v/>
      </c>
      <c r="D949" s="22"/>
      <c r="E949" s="24"/>
      <c r="F949" s="214" t="str">
        <f t="shared" si="189"/>
        <v/>
      </c>
      <c r="G949" s="214" t="str">
        <f t="shared" si="190"/>
        <v/>
      </c>
      <c r="H949" s="214" t="str">
        <f t="shared" si="191"/>
        <v/>
      </c>
      <c r="I949" s="13"/>
      <c r="J949" s="11" t="str">
        <f t="shared" si="192"/>
        <v/>
      </c>
      <c r="K949" s="11" t="str">
        <f t="shared" si="193"/>
        <v/>
      </c>
      <c r="L949" s="2" t="str">
        <f t="shared" si="194"/>
        <v/>
      </c>
      <c r="M949" s="2" t="str">
        <f t="shared" si="185"/>
        <v/>
      </c>
      <c r="N949" s="92"/>
      <c r="O949" s="2" t="str">
        <f t="shared" si="186"/>
        <v/>
      </c>
      <c r="P949" s="31">
        <f t="shared" si="187"/>
        <v>933</v>
      </c>
      <c r="Q949" s="31" t="str">
        <f t="shared" si="188"/>
        <v/>
      </c>
      <c r="R949" s="180"/>
      <c r="S949" s="181"/>
      <c r="T949" s="182"/>
      <c r="U949" s="183"/>
      <c r="V949" s="185"/>
    </row>
    <row r="950" spans="1:22" x14ac:dyDescent="0.2">
      <c r="A950" s="19" t="str">
        <f t="shared" si="182"/>
        <v/>
      </c>
      <c r="B950" s="20" t="str">
        <f t="shared" si="183"/>
        <v/>
      </c>
      <c r="C950" s="23" t="str">
        <f t="shared" si="184"/>
        <v/>
      </c>
      <c r="D950" s="22"/>
      <c r="E950" s="24"/>
      <c r="F950" s="214" t="str">
        <f t="shared" si="189"/>
        <v/>
      </c>
      <c r="G950" s="214" t="str">
        <f t="shared" si="190"/>
        <v/>
      </c>
      <c r="H950" s="214" t="str">
        <f t="shared" si="191"/>
        <v/>
      </c>
      <c r="I950" s="13"/>
      <c r="J950" s="11" t="str">
        <f t="shared" si="192"/>
        <v/>
      </c>
      <c r="K950" s="11" t="str">
        <f t="shared" si="193"/>
        <v/>
      </c>
      <c r="L950" s="2" t="str">
        <f t="shared" si="194"/>
        <v/>
      </c>
      <c r="M950" s="2" t="str">
        <f t="shared" si="185"/>
        <v/>
      </c>
      <c r="N950" s="92"/>
      <c r="O950" s="2" t="str">
        <f t="shared" si="186"/>
        <v/>
      </c>
      <c r="P950" s="31">
        <f t="shared" si="187"/>
        <v>934</v>
      </c>
      <c r="Q950" s="31" t="str">
        <f t="shared" si="188"/>
        <v/>
      </c>
      <c r="R950" s="180"/>
      <c r="S950" s="181"/>
      <c r="T950" s="182"/>
      <c r="U950" s="183"/>
      <c r="V950" s="185"/>
    </row>
    <row r="951" spans="1:22" x14ac:dyDescent="0.2">
      <c r="A951" s="19" t="str">
        <f t="shared" si="182"/>
        <v/>
      </c>
      <c r="B951" s="20" t="str">
        <f t="shared" si="183"/>
        <v/>
      </c>
      <c r="C951" s="23" t="str">
        <f t="shared" si="184"/>
        <v/>
      </c>
      <c r="D951" s="22"/>
      <c r="E951" s="24"/>
      <c r="F951" s="214" t="str">
        <f t="shared" si="189"/>
        <v/>
      </c>
      <c r="G951" s="214" t="str">
        <f t="shared" si="190"/>
        <v/>
      </c>
      <c r="H951" s="214" t="str">
        <f t="shared" si="191"/>
        <v/>
      </c>
      <c r="I951" s="13"/>
      <c r="J951" s="11" t="str">
        <f t="shared" si="192"/>
        <v/>
      </c>
      <c r="K951" s="11" t="str">
        <f t="shared" si="193"/>
        <v/>
      </c>
      <c r="L951" s="2" t="str">
        <f t="shared" si="194"/>
        <v/>
      </c>
      <c r="M951" s="2" t="str">
        <f t="shared" si="185"/>
        <v/>
      </c>
      <c r="N951" s="92"/>
      <c r="O951" s="2" t="str">
        <f t="shared" si="186"/>
        <v/>
      </c>
      <c r="P951" s="31">
        <f t="shared" si="187"/>
        <v>935</v>
      </c>
      <c r="Q951" s="31" t="str">
        <f t="shared" si="188"/>
        <v/>
      </c>
      <c r="R951" s="180"/>
      <c r="S951" s="181"/>
      <c r="T951" s="182"/>
      <c r="U951" s="183"/>
      <c r="V951" s="185"/>
    </row>
    <row r="952" spans="1:22" x14ac:dyDescent="0.2">
      <c r="A952" s="19" t="str">
        <f t="shared" si="182"/>
        <v/>
      </c>
      <c r="B952" s="20" t="str">
        <f t="shared" si="183"/>
        <v/>
      </c>
      <c r="C952" s="23" t="str">
        <f t="shared" si="184"/>
        <v/>
      </c>
      <c r="D952" s="22"/>
      <c r="E952" s="24"/>
      <c r="F952" s="214" t="str">
        <f t="shared" si="189"/>
        <v/>
      </c>
      <c r="G952" s="214" t="str">
        <f t="shared" si="190"/>
        <v/>
      </c>
      <c r="H952" s="214" t="str">
        <f t="shared" si="191"/>
        <v/>
      </c>
      <c r="I952" s="13"/>
      <c r="J952" s="11" t="str">
        <f t="shared" si="192"/>
        <v/>
      </c>
      <c r="K952" s="11" t="str">
        <f t="shared" si="193"/>
        <v/>
      </c>
      <c r="L952" s="2" t="str">
        <f t="shared" si="194"/>
        <v/>
      </c>
      <c r="M952" s="2" t="str">
        <f t="shared" si="185"/>
        <v/>
      </c>
      <c r="N952" s="92"/>
      <c r="O952" s="2" t="str">
        <f t="shared" si="186"/>
        <v/>
      </c>
      <c r="P952" s="31">
        <f t="shared" si="187"/>
        <v>936</v>
      </c>
      <c r="Q952" s="31" t="str">
        <f t="shared" si="188"/>
        <v/>
      </c>
      <c r="R952" s="180"/>
      <c r="S952" s="181"/>
      <c r="T952" s="182"/>
      <c r="U952" s="183"/>
      <c r="V952" s="185"/>
    </row>
    <row r="953" spans="1:22" x14ac:dyDescent="0.2">
      <c r="A953" s="19" t="str">
        <f t="shared" si="182"/>
        <v/>
      </c>
      <c r="B953" s="20" t="str">
        <f t="shared" si="183"/>
        <v/>
      </c>
      <c r="C953" s="23" t="str">
        <f t="shared" si="184"/>
        <v/>
      </c>
      <c r="D953" s="22"/>
      <c r="E953" s="24"/>
      <c r="F953" s="214" t="str">
        <f t="shared" si="189"/>
        <v/>
      </c>
      <c r="G953" s="214" t="str">
        <f t="shared" si="190"/>
        <v/>
      </c>
      <c r="H953" s="214" t="str">
        <f t="shared" si="191"/>
        <v/>
      </c>
      <c r="I953" s="13"/>
      <c r="J953" s="11" t="str">
        <f t="shared" si="192"/>
        <v/>
      </c>
      <c r="K953" s="11" t="str">
        <f t="shared" si="193"/>
        <v/>
      </c>
      <c r="L953" s="2" t="str">
        <f t="shared" si="194"/>
        <v/>
      </c>
      <c r="M953" s="2" t="str">
        <f t="shared" si="185"/>
        <v/>
      </c>
      <c r="N953" s="92"/>
      <c r="O953" s="2" t="str">
        <f t="shared" si="186"/>
        <v/>
      </c>
      <c r="P953" s="31">
        <f t="shared" si="187"/>
        <v>937</v>
      </c>
      <c r="Q953" s="31" t="str">
        <f t="shared" si="188"/>
        <v/>
      </c>
      <c r="R953" s="180"/>
      <c r="S953" s="181"/>
      <c r="T953" s="182"/>
      <c r="U953" s="183"/>
      <c r="V953" s="185"/>
    </row>
    <row r="954" spans="1:22" x14ac:dyDescent="0.2">
      <c r="A954" s="19" t="str">
        <f t="shared" si="182"/>
        <v/>
      </c>
      <c r="B954" s="20" t="str">
        <f t="shared" si="183"/>
        <v/>
      </c>
      <c r="C954" s="23" t="str">
        <f t="shared" si="184"/>
        <v/>
      </c>
      <c r="D954" s="22"/>
      <c r="E954" s="24"/>
      <c r="F954" s="214" t="str">
        <f t="shared" si="189"/>
        <v/>
      </c>
      <c r="G954" s="214" t="str">
        <f t="shared" si="190"/>
        <v/>
      </c>
      <c r="H954" s="214" t="str">
        <f t="shared" si="191"/>
        <v/>
      </c>
      <c r="I954" s="13"/>
      <c r="J954" s="11" t="str">
        <f t="shared" si="192"/>
        <v/>
      </c>
      <c r="K954" s="11" t="str">
        <f t="shared" si="193"/>
        <v/>
      </c>
      <c r="L954" s="2" t="str">
        <f t="shared" si="194"/>
        <v/>
      </c>
      <c r="M954" s="2" t="str">
        <f t="shared" si="185"/>
        <v/>
      </c>
      <c r="N954" s="92"/>
      <c r="O954" s="2" t="str">
        <f t="shared" si="186"/>
        <v/>
      </c>
      <c r="P954" s="31">
        <f t="shared" si="187"/>
        <v>938</v>
      </c>
      <c r="Q954" s="31" t="str">
        <f t="shared" si="188"/>
        <v/>
      </c>
      <c r="R954" s="180"/>
      <c r="S954" s="181"/>
      <c r="T954" s="182"/>
      <c r="U954" s="183"/>
      <c r="V954" s="185"/>
    </row>
    <row r="955" spans="1:22" x14ac:dyDescent="0.2">
      <c r="A955" s="19" t="str">
        <f t="shared" si="182"/>
        <v/>
      </c>
      <c r="B955" s="20" t="str">
        <f t="shared" si="183"/>
        <v/>
      </c>
      <c r="C955" s="23" t="str">
        <f t="shared" si="184"/>
        <v/>
      </c>
      <c r="D955" s="22"/>
      <c r="E955" s="24"/>
      <c r="F955" s="214" t="str">
        <f t="shared" si="189"/>
        <v/>
      </c>
      <c r="G955" s="214" t="str">
        <f t="shared" si="190"/>
        <v/>
      </c>
      <c r="H955" s="214" t="str">
        <f t="shared" si="191"/>
        <v/>
      </c>
      <c r="I955" s="13"/>
      <c r="J955" s="11" t="str">
        <f t="shared" si="192"/>
        <v/>
      </c>
      <c r="K955" s="11" t="str">
        <f t="shared" si="193"/>
        <v/>
      </c>
      <c r="L955" s="2" t="str">
        <f t="shared" si="194"/>
        <v/>
      </c>
      <c r="M955" s="2" t="str">
        <f t="shared" si="185"/>
        <v/>
      </c>
      <c r="N955" s="92"/>
      <c r="O955" s="2" t="str">
        <f t="shared" si="186"/>
        <v/>
      </c>
      <c r="P955" s="31">
        <f t="shared" si="187"/>
        <v>939</v>
      </c>
      <c r="Q955" s="31" t="str">
        <f t="shared" si="188"/>
        <v/>
      </c>
      <c r="R955" s="180"/>
      <c r="S955" s="181"/>
      <c r="T955" s="182"/>
      <c r="U955" s="183"/>
      <c r="V955" s="185"/>
    </row>
    <row r="956" spans="1:22" x14ac:dyDescent="0.2">
      <c r="A956" s="19" t="str">
        <f t="shared" si="182"/>
        <v/>
      </c>
      <c r="B956" s="20" t="str">
        <f t="shared" si="183"/>
        <v/>
      </c>
      <c r="C956" s="23" t="str">
        <f t="shared" si="184"/>
        <v/>
      </c>
      <c r="D956" s="22"/>
      <c r="E956" s="24"/>
      <c r="F956" s="214" t="str">
        <f t="shared" si="189"/>
        <v/>
      </c>
      <c r="G956" s="214" t="str">
        <f t="shared" si="190"/>
        <v/>
      </c>
      <c r="H956" s="214" t="str">
        <f t="shared" si="191"/>
        <v/>
      </c>
      <c r="I956" s="13"/>
      <c r="J956" s="11" t="str">
        <f t="shared" si="192"/>
        <v/>
      </c>
      <c r="K956" s="11" t="str">
        <f t="shared" si="193"/>
        <v/>
      </c>
      <c r="L956" s="2" t="str">
        <f t="shared" si="194"/>
        <v/>
      </c>
      <c r="M956" s="2" t="str">
        <f t="shared" si="185"/>
        <v/>
      </c>
      <c r="N956" s="92"/>
      <c r="O956" s="2" t="str">
        <f t="shared" si="186"/>
        <v/>
      </c>
      <c r="P956" s="31">
        <f t="shared" si="187"/>
        <v>940</v>
      </c>
      <c r="Q956" s="31" t="str">
        <f t="shared" si="188"/>
        <v/>
      </c>
      <c r="R956" s="180"/>
      <c r="S956" s="181"/>
      <c r="T956" s="182"/>
      <c r="U956" s="183"/>
      <c r="V956" s="185"/>
    </row>
    <row r="957" spans="1:22" x14ac:dyDescent="0.2">
      <c r="A957" s="19" t="str">
        <f t="shared" si="182"/>
        <v/>
      </c>
      <c r="B957" s="20" t="str">
        <f t="shared" si="183"/>
        <v/>
      </c>
      <c r="C957" s="23" t="str">
        <f t="shared" si="184"/>
        <v/>
      </c>
      <c r="D957" s="22"/>
      <c r="E957" s="24"/>
      <c r="F957" s="214" t="str">
        <f t="shared" si="189"/>
        <v/>
      </c>
      <c r="G957" s="214" t="str">
        <f t="shared" si="190"/>
        <v/>
      </c>
      <c r="H957" s="214" t="str">
        <f t="shared" si="191"/>
        <v/>
      </c>
      <c r="I957" s="13"/>
      <c r="J957" s="11" t="str">
        <f t="shared" si="192"/>
        <v/>
      </c>
      <c r="K957" s="11" t="str">
        <f t="shared" si="193"/>
        <v/>
      </c>
      <c r="L957" s="2" t="str">
        <f t="shared" si="194"/>
        <v/>
      </c>
      <c r="M957" s="2" t="str">
        <f t="shared" si="185"/>
        <v/>
      </c>
      <c r="N957" s="92"/>
      <c r="O957" s="2" t="str">
        <f t="shared" si="186"/>
        <v/>
      </c>
      <c r="P957" s="31">
        <f t="shared" si="187"/>
        <v>941</v>
      </c>
      <c r="Q957" s="31" t="str">
        <f t="shared" si="188"/>
        <v/>
      </c>
      <c r="R957" s="180"/>
      <c r="S957" s="181"/>
      <c r="T957" s="182"/>
      <c r="U957" s="183"/>
      <c r="V957" s="185"/>
    </row>
    <row r="958" spans="1:22" x14ac:dyDescent="0.2">
      <c r="A958" s="19" t="str">
        <f t="shared" si="182"/>
        <v/>
      </c>
      <c r="B958" s="20" t="str">
        <f t="shared" si="183"/>
        <v/>
      </c>
      <c r="C958" s="23" t="str">
        <f t="shared" si="184"/>
        <v/>
      </c>
      <c r="D958" s="22"/>
      <c r="E958" s="24"/>
      <c r="F958" s="214" t="str">
        <f t="shared" si="189"/>
        <v/>
      </c>
      <c r="G958" s="214" t="str">
        <f t="shared" si="190"/>
        <v/>
      </c>
      <c r="H958" s="214" t="str">
        <f t="shared" si="191"/>
        <v/>
      </c>
      <c r="I958" s="13"/>
      <c r="J958" s="11" t="str">
        <f t="shared" si="192"/>
        <v/>
      </c>
      <c r="K958" s="11" t="str">
        <f t="shared" si="193"/>
        <v/>
      </c>
      <c r="L958" s="2" t="str">
        <f t="shared" si="194"/>
        <v/>
      </c>
      <c r="M958" s="2" t="str">
        <f t="shared" si="185"/>
        <v/>
      </c>
      <c r="N958" s="92"/>
      <c r="O958" s="2" t="str">
        <f t="shared" si="186"/>
        <v/>
      </c>
      <c r="P958" s="31">
        <f t="shared" si="187"/>
        <v>942</v>
      </c>
      <c r="Q958" s="31" t="str">
        <f t="shared" si="188"/>
        <v/>
      </c>
      <c r="R958" s="180"/>
      <c r="S958" s="181"/>
      <c r="T958" s="182"/>
      <c r="U958" s="183"/>
      <c r="V958" s="185"/>
    </row>
    <row r="959" spans="1:22" x14ac:dyDescent="0.2">
      <c r="A959" s="19" t="str">
        <f t="shared" si="182"/>
        <v/>
      </c>
      <c r="B959" s="20" t="str">
        <f t="shared" si="183"/>
        <v/>
      </c>
      <c r="C959" s="23" t="str">
        <f t="shared" si="184"/>
        <v/>
      </c>
      <c r="D959" s="22"/>
      <c r="E959" s="24"/>
      <c r="F959" s="214" t="str">
        <f t="shared" si="189"/>
        <v/>
      </c>
      <c r="G959" s="214" t="str">
        <f t="shared" si="190"/>
        <v/>
      </c>
      <c r="H959" s="214" t="str">
        <f t="shared" si="191"/>
        <v/>
      </c>
      <c r="I959" s="13"/>
      <c r="J959" s="11" t="str">
        <f t="shared" si="192"/>
        <v/>
      </c>
      <c r="K959" s="11" t="str">
        <f t="shared" si="193"/>
        <v/>
      </c>
      <c r="L959" s="2" t="str">
        <f t="shared" si="194"/>
        <v/>
      </c>
      <c r="M959" s="2" t="str">
        <f t="shared" si="185"/>
        <v/>
      </c>
      <c r="N959" s="92"/>
      <c r="O959" s="2" t="str">
        <f t="shared" si="186"/>
        <v/>
      </c>
      <c r="P959" s="31">
        <f t="shared" si="187"/>
        <v>943</v>
      </c>
      <c r="Q959" s="31" t="str">
        <f t="shared" si="188"/>
        <v/>
      </c>
      <c r="R959" s="180"/>
      <c r="S959" s="181"/>
      <c r="T959" s="182"/>
      <c r="U959" s="183"/>
      <c r="V959" s="185"/>
    </row>
    <row r="960" spans="1:22" x14ac:dyDescent="0.2">
      <c r="A960" s="19" t="str">
        <f t="shared" si="182"/>
        <v/>
      </c>
      <c r="B960" s="20" t="str">
        <f t="shared" si="183"/>
        <v/>
      </c>
      <c r="C960" s="23" t="str">
        <f t="shared" si="184"/>
        <v/>
      </c>
      <c r="D960" s="22"/>
      <c r="E960" s="24"/>
      <c r="F960" s="214" t="str">
        <f t="shared" si="189"/>
        <v/>
      </c>
      <c r="G960" s="214" t="str">
        <f t="shared" si="190"/>
        <v/>
      </c>
      <c r="H960" s="214" t="str">
        <f t="shared" si="191"/>
        <v/>
      </c>
      <c r="I960" s="13"/>
      <c r="J960" s="11" t="str">
        <f t="shared" si="192"/>
        <v/>
      </c>
      <c r="K960" s="11" t="str">
        <f t="shared" si="193"/>
        <v/>
      </c>
      <c r="L960" s="2" t="str">
        <f t="shared" si="194"/>
        <v/>
      </c>
      <c r="M960" s="2" t="str">
        <f t="shared" si="185"/>
        <v/>
      </c>
      <c r="N960" s="92"/>
      <c r="O960" s="2" t="str">
        <f t="shared" si="186"/>
        <v/>
      </c>
      <c r="P960" s="31">
        <f t="shared" si="187"/>
        <v>944</v>
      </c>
      <c r="Q960" s="31" t="str">
        <f t="shared" si="188"/>
        <v/>
      </c>
      <c r="R960" s="180"/>
      <c r="S960" s="181"/>
      <c r="T960" s="182"/>
      <c r="U960" s="183"/>
      <c r="V960" s="185"/>
    </row>
    <row r="961" spans="1:22" x14ac:dyDescent="0.2">
      <c r="A961" s="19" t="str">
        <f t="shared" si="182"/>
        <v/>
      </c>
      <c r="B961" s="20" t="str">
        <f t="shared" si="183"/>
        <v/>
      </c>
      <c r="C961" s="23" t="str">
        <f t="shared" si="184"/>
        <v/>
      </c>
      <c r="D961" s="22"/>
      <c r="E961" s="24"/>
      <c r="F961" s="214" t="str">
        <f t="shared" si="189"/>
        <v/>
      </c>
      <c r="G961" s="214" t="str">
        <f t="shared" si="190"/>
        <v/>
      </c>
      <c r="H961" s="214" t="str">
        <f t="shared" si="191"/>
        <v/>
      </c>
      <c r="I961" s="13"/>
      <c r="J961" s="11" t="str">
        <f t="shared" si="192"/>
        <v/>
      </c>
      <c r="K961" s="11" t="str">
        <f t="shared" si="193"/>
        <v/>
      </c>
      <c r="L961" s="2" t="str">
        <f t="shared" si="194"/>
        <v/>
      </c>
      <c r="M961" s="2" t="str">
        <f t="shared" si="185"/>
        <v/>
      </c>
      <c r="N961" s="92"/>
      <c r="O961" s="2" t="str">
        <f t="shared" si="186"/>
        <v/>
      </c>
      <c r="P961" s="31">
        <f t="shared" si="187"/>
        <v>945</v>
      </c>
      <c r="Q961" s="31" t="str">
        <f t="shared" si="188"/>
        <v/>
      </c>
      <c r="R961" s="180"/>
      <c r="S961" s="181"/>
      <c r="T961" s="182"/>
      <c r="U961" s="183"/>
      <c r="V961" s="185"/>
    </row>
    <row r="962" spans="1:22" x14ac:dyDescent="0.2">
      <c r="A962" s="19" t="str">
        <f t="shared" si="182"/>
        <v/>
      </c>
      <c r="B962" s="20" t="str">
        <f t="shared" si="183"/>
        <v/>
      </c>
      <c r="C962" s="23" t="str">
        <f t="shared" si="184"/>
        <v/>
      </c>
      <c r="D962" s="22"/>
      <c r="E962" s="24"/>
      <c r="F962" s="214" t="str">
        <f t="shared" si="189"/>
        <v/>
      </c>
      <c r="G962" s="214" t="str">
        <f t="shared" si="190"/>
        <v/>
      </c>
      <c r="H962" s="214" t="str">
        <f t="shared" si="191"/>
        <v/>
      </c>
      <c r="I962" s="13"/>
      <c r="J962" s="11" t="str">
        <f t="shared" si="192"/>
        <v/>
      </c>
      <c r="K962" s="11" t="str">
        <f t="shared" si="193"/>
        <v/>
      </c>
      <c r="L962" s="2" t="str">
        <f t="shared" si="194"/>
        <v/>
      </c>
      <c r="M962" s="2" t="str">
        <f t="shared" si="185"/>
        <v/>
      </c>
      <c r="N962" s="92"/>
      <c r="O962" s="2" t="str">
        <f t="shared" si="186"/>
        <v/>
      </c>
      <c r="P962" s="31">
        <f t="shared" si="187"/>
        <v>946</v>
      </c>
      <c r="Q962" s="31" t="str">
        <f t="shared" si="188"/>
        <v/>
      </c>
      <c r="R962" s="180"/>
      <c r="S962" s="181"/>
      <c r="T962" s="182"/>
      <c r="U962" s="183"/>
      <c r="V962" s="185"/>
    </row>
    <row r="963" spans="1:22" x14ac:dyDescent="0.2">
      <c r="A963" s="19" t="str">
        <f t="shared" si="182"/>
        <v/>
      </c>
      <c r="B963" s="20" t="str">
        <f t="shared" si="183"/>
        <v/>
      </c>
      <c r="C963" s="23" t="str">
        <f t="shared" si="184"/>
        <v/>
      </c>
      <c r="D963" s="22"/>
      <c r="E963" s="24"/>
      <c r="F963" s="214" t="str">
        <f t="shared" si="189"/>
        <v/>
      </c>
      <c r="G963" s="214" t="str">
        <f t="shared" si="190"/>
        <v/>
      </c>
      <c r="H963" s="214" t="str">
        <f t="shared" si="191"/>
        <v/>
      </c>
      <c r="I963" s="13"/>
      <c r="J963" s="11" t="str">
        <f t="shared" si="192"/>
        <v/>
      </c>
      <c r="K963" s="11" t="str">
        <f t="shared" si="193"/>
        <v/>
      </c>
      <c r="L963" s="2" t="str">
        <f t="shared" si="194"/>
        <v/>
      </c>
      <c r="M963" s="2" t="str">
        <f t="shared" si="185"/>
        <v/>
      </c>
      <c r="N963" s="92"/>
      <c r="O963" s="2" t="str">
        <f t="shared" si="186"/>
        <v/>
      </c>
      <c r="P963" s="31">
        <f t="shared" si="187"/>
        <v>947</v>
      </c>
      <c r="Q963" s="31" t="str">
        <f t="shared" si="188"/>
        <v/>
      </c>
      <c r="R963" s="180"/>
      <c r="S963" s="181"/>
      <c r="T963" s="182"/>
      <c r="U963" s="183"/>
      <c r="V963" s="185"/>
    </row>
    <row r="964" spans="1:22" x14ac:dyDescent="0.2">
      <c r="A964" s="19" t="str">
        <f t="shared" si="182"/>
        <v/>
      </c>
      <c r="B964" s="20" t="str">
        <f t="shared" si="183"/>
        <v/>
      </c>
      <c r="C964" s="23" t="str">
        <f t="shared" si="184"/>
        <v/>
      </c>
      <c r="D964" s="22"/>
      <c r="E964" s="24"/>
      <c r="F964" s="214" t="str">
        <f t="shared" si="189"/>
        <v/>
      </c>
      <c r="G964" s="214" t="str">
        <f t="shared" si="190"/>
        <v/>
      </c>
      <c r="H964" s="214" t="str">
        <f t="shared" si="191"/>
        <v/>
      </c>
      <c r="I964" s="13"/>
      <c r="J964" s="11" t="str">
        <f t="shared" si="192"/>
        <v/>
      </c>
      <c r="K964" s="11" t="str">
        <f t="shared" si="193"/>
        <v/>
      </c>
      <c r="L964" s="2" t="str">
        <f t="shared" si="194"/>
        <v/>
      </c>
      <c r="M964" s="2" t="str">
        <f t="shared" si="185"/>
        <v/>
      </c>
      <c r="N964" s="92"/>
      <c r="O964" s="2" t="str">
        <f t="shared" si="186"/>
        <v/>
      </c>
      <c r="P964" s="31">
        <f t="shared" si="187"/>
        <v>948</v>
      </c>
      <c r="Q964" s="31" t="str">
        <f t="shared" si="188"/>
        <v/>
      </c>
      <c r="R964" s="180"/>
      <c r="S964" s="181"/>
      <c r="T964" s="182"/>
      <c r="U964" s="183"/>
      <c r="V964" s="185"/>
    </row>
    <row r="965" spans="1:22" x14ac:dyDescent="0.2">
      <c r="A965" s="19" t="str">
        <f t="shared" si="182"/>
        <v/>
      </c>
      <c r="B965" s="20" t="str">
        <f t="shared" si="183"/>
        <v/>
      </c>
      <c r="C965" s="23" t="str">
        <f t="shared" si="184"/>
        <v/>
      </c>
      <c r="D965" s="22"/>
      <c r="E965" s="24"/>
      <c r="F965" s="214" t="str">
        <f t="shared" si="189"/>
        <v/>
      </c>
      <c r="G965" s="214" t="str">
        <f t="shared" si="190"/>
        <v/>
      </c>
      <c r="H965" s="214" t="str">
        <f t="shared" si="191"/>
        <v/>
      </c>
      <c r="I965" s="13"/>
      <c r="J965" s="11" t="str">
        <f t="shared" si="192"/>
        <v/>
      </c>
      <c r="K965" s="11" t="str">
        <f t="shared" si="193"/>
        <v/>
      </c>
      <c r="L965" s="2" t="str">
        <f t="shared" si="194"/>
        <v/>
      </c>
      <c r="M965" s="2" t="str">
        <f t="shared" si="185"/>
        <v/>
      </c>
      <c r="N965" s="92"/>
      <c r="O965" s="2" t="str">
        <f t="shared" si="186"/>
        <v/>
      </c>
      <c r="P965" s="31">
        <f t="shared" si="187"/>
        <v>949</v>
      </c>
      <c r="Q965" s="31" t="str">
        <f t="shared" si="188"/>
        <v/>
      </c>
      <c r="R965" s="180"/>
      <c r="S965" s="181"/>
      <c r="T965" s="182"/>
      <c r="U965" s="183"/>
      <c r="V965" s="185"/>
    </row>
    <row r="966" spans="1:22" x14ac:dyDescent="0.2">
      <c r="A966" s="19" t="str">
        <f t="shared" si="182"/>
        <v/>
      </c>
      <c r="B966" s="20" t="str">
        <f t="shared" si="183"/>
        <v/>
      </c>
      <c r="C966" s="23" t="str">
        <f t="shared" si="184"/>
        <v/>
      </c>
      <c r="D966" s="22"/>
      <c r="E966" s="24"/>
      <c r="F966" s="214" t="str">
        <f t="shared" si="189"/>
        <v/>
      </c>
      <c r="G966" s="214" t="str">
        <f t="shared" si="190"/>
        <v/>
      </c>
      <c r="H966" s="214" t="str">
        <f t="shared" si="191"/>
        <v/>
      </c>
      <c r="I966" s="13"/>
      <c r="J966" s="11" t="str">
        <f t="shared" si="192"/>
        <v/>
      </c>
      <c r="K966" s="11" t="str">
        <f t="shared" si="193"/>
        <v/>
      </c>
      <c r="L966" s="2" t="str">
        <f t="shared" si="194"/>
        <v/>
      </c>
      <c r="M966" s="2" t="str">
        <f t="shared" si="185"/>
        <v/>
      </c>
      <c r="N966" s="92"/>
      <c r="O966" s="2" t="str">
        <f t="shared" si="186"/>
        <v/>
      </c>
      <c r="P966" s="31">
        <f t="shared" si="187"/>
        <v>950</v>
      </c>
      <c r="Q966" s="31" t="str">
        <f t="shared" si="188"/>
        <v/>
      </c>
      <c r="R966" s="180"/>
      <c r="S966" s="181"/>
      <c r="T966" s="182"/>
      <c r="U966" s="183"/>
      <c r="V966" s="185"/>
    </row>
    <row r="967" spans="1:22" x14ac:dyDescent="0.2">
      <c r="A967" s="19" t="str">
        <f t="shared" si="182"/>
        <v/>
      </c>
      <c r="B967" s="20" t="str">
        <f t="shared" si="183"/>
        <v/>
      </c>
      <c r="C967" s="23" t="str">
        <f t="shared" si="184"/>
        <v/>
      </c>
      <c r="D967" s="22"/>
      <c r="E967" s="24"/>
      <c r="F967" s="214" t="str">
        <f t="shared" si="189"/>
        <v/>
      </c>
      <c r="G967" s="214" t="str">
        <f t="shared" si="190"/>
        <v/>
      </c>
      <c r="H967" s="214" t="str">
        <f t="shared" si="191"/>
        <v/>
      </c>
      <c r="I967" s="13"/>
      <c r="J967" s="11" t="str">
        <f t="shared" si="192"/>
        <v/>
      </c>
      <c r="K967" s="11" t="str">
        <f t="shared" si="193"/>
        <v/>
      </c>
      <c r="L967" s="2" t="str">
        <f t="shared" si="194"/>
        <v/>
      </c>
      <c r="M967" s="2" t="str">
        <f t="shared" si="185"/>
        <v/>
      </c>
      <c r="N967" s="92"/>
      <c r="O967" s="2" t="str">
        <f t="shared" si="186"/>
        <v/>
      </c>
      <c r="P967" s="31">
        <f t="shared" si="187"/>
        <v>951</v>
      </c>
      <c r="Q967" s="31" t="str">
        <f t="shared" si="188"/>
        <v/>
      </c>
      <c r="R967" s="180"/>
      <c r="S967" s="181"/>
      <c r="T967" s="182"/>
      <c r="U967" s="183"/>
      <c r="V967" s="185"/>
    </row>
    <row r="968" spans="1:22" x14ac:dyDescent="0.2">
      <c r="A968" s="19" t="str">
        <f t="shared" si="182"/>
        <v/>
      </c>
      <c r="B968" s="20" t="str">
        <f t="shared" si="183"/>
        <v/>
      </c>
      <c r="C968" s="23" t="str">
        <f t="shared" si="184"/>
        <v/>
      </c>
      <c r="D968" s="22"/>
      <c r="E968" s="24"/>
      <c r="F968" s="214" t="str">
        <f t="shared" si="189"/>
        <v/>
      </c>
      <c r="G968" s="214" t="str">
        <f t="shared" si="190"/>
        <v/>
      </c>
      <c r="H968" s="214" t="str">
        <f t="shared" si="191"/>
        <v/>
      </c>
      <c r="I968" s="13"/>
      <c r="J968" s="11" t="str">
        <f t="shared" si="192"/>
        <v/>
      </c>
      <c r="K968" s="11" t="str">
        <f t="shared" si="193"/>
        <v/>
      </c>
      <c r="L968" s="2" t="str">
        <f t="shared" si="194"/>
        <v/>
      </c>
      <c r="M968" s="2" t="str">
        <f t="shared" si="185"/>
        <v/>
      </c>
      <c r="N968" s="92"/>
      <c r="O968" s="2" t="str">
        <f t="shared" si="186"/>
        <v/>
      </c>
      <c r="P968" s="31">
        <f t="shared" si="187"/>
        <v>952</v>
      </c>
      <c r="Q968" s="31" t="str">
        <f t="shared" si="188"/>
        <v/>
      </c>
      <c r="R968" s="180"/>
      <c r="S968" s="181"/>
      <c r="T968" s="182"/>
      <c r="U968" s="183"/>
      <c r="V968" s="185"/>
    </row>
    <row r="969" spans="1:22" x14ac:dyDescent="0.2">
      <c r="A969" s="19" t="str">
        <f t="shared" si="182"/>
        <v/>
      </c>
      <c r="B969" s="20" t="str">
        <f t="shared" si="183"/>
        <v/>
      </c>
      <c r="C969" s="23" t="str">
        <f t="shared" si="184"/>
        <v/>
      </c>
      <c r="D969" s="22"/>
      <c r="E969" s="24"/>
      <c r="F969" s="214" t="str">
        <f t="shared" si="189"/>
        <v/>
      </c>
      <c r="G969" s="214" t="str">
        <f t="shared" si="190"/>
        <v/>
      </c>
      <c r="H969" s="214" t="str">
        <f t="shared" si="191"/>
        <v/>
      </c>
      <c r="I969" s="13"/>
      <c r="J969" s="11" t="str">
        <f t="shared" si="192"/>
        <v/>
      </c>
      <c r="K969" s="11" t="str">
        <f t="shared" si="193"/>
        <v/>
      </c>
      <c r="L969" s="2" t="str">
        <f t="shared" si="194"/>
        <v/>
      </c>
      <c r="M969" s="2" t="str">
        <f t="shared" si="185"/>
        <v/>
      </c>
      <c r="N969" s="92"/>
      <c r="O969" s="2" t="str">
        <f t="shared" si="186"/>
        <v/>
      </c>
      <c r="P969" s="31">
        <f t="shared" si="187"/>
        <v>953</v>
      </c>
      <c r="Q969" s="31" t="str">
        <f t="shared" si="188"/>
        <v/>
      </c>
      <c r="R969" s="180"/>
      <c r="S969" s="181"/>
      <c r="T969" s="182"/>
      <c r="U969" s="183"/>
      <c r="V969" s="185"/>
    </row>
    <row r="970" spans="1:22" x14ac:dyDescent="0.2">
      <c r="A970" s="19" t="str">
        <f t="shared" si="182"/>
        <v/>
      </c>
      <c r="B970" s="20" t="str">
        <f t="shared" si="183"/>
        <v/>
      </c>
      <c r="C970" s="23" t="str">
        <f t="shared" si="184"/>
        <v/>
      </c>
      <c r="D970" s="22"/>
      <c r="E970" s="24"/>
      <c r="F970" s="214" t="str">
        <f t="shared" si="189"/>
        <v/>
      </c>
      <c r="G970" s="214" t="str">
        <f t="shared" si="190"/>
        <v/>
      </c>
      <c r="H970" s="214" t="str">
        <f t="shared" si="191"/>
        <v/>
      </c>
      <c r="I970" s="13"/>
      <c r="J970" s="11" t="str">
        <f t="shared" si="192"/>
        <v/>
      </c>
      <c r="K970" s="11" t="str">
        <f t="shared" si="193"/>
        <v/>
      </c>
      <c r="L970" s="2" t="str">
        <f t="shared" si="194"/>
        <v/>
      </c>
      <c r="M970" s="2" t="str">
        <f t="shared" si="185"/>
        <v/>
      </c>
      <c r="N970" s="92"/>
      <c r="O970" s="2" t="str">
        <f t="shared" si="186"/>
        <v/>
      </c>
      <c r="P970" s="31">
        <f t="shared" si="187"/>
        <v>954</v>
      </c>
      <c r="Q970" s="31" t="str">
        <f t="shared" si="188"/>
        <v/>
      </c>
      <c r="R970" s="180"/>
      <c r="S970" s="181"/>
      <c r="T970" s="182"/>
      <c r="U970" s="183"/>
      <c r="V970" s="185"/>
    </row>
    <row r="971" spans="1:22" x14ac:dyDescent="0.2">
      <c r="A971" s="19" t="str">
        <f t="shared" si="182"/>
        <v/>
      </c>
      <c r="B971" s="20" t="str">
        <f t="shared" si="183"/>
        <v/>
      </c>
      <c r="C971" s="23" t="str">
        <f t="shared" si="184"/>
        <v/>
      </c>
      <c r="D971" s="22"/>
      <c r="E971" s="24"/>
      <c r="F971" s="214" t="str">
        <f t="shared" si="189"/>
        <v/>
      </c>
      <c r="G971" s="214" t="str">
        <f t="shared" si="190"/>
        <v/>
      </c>
      <c r="H971" s="214" t="str">
        <f t="shared" si="191"/>
        <v/>
      </c>
      <c r="I971" s="13"/>
      <c r="J971" s="11" t="str">
        <f t="shared" si="192"/>
        <v/>
      </c>
      <c r="K971" s="11" t="str">
        <f t="shared" si="193"/>
        <v/>
      </c>
      <c r="L971" s="2" t="str">
        <f t="shared" si="194"/>
        <v/>
      </c>
      <c r="M971" s="2" t="str">
        <f t="shared" si="185"/>
        <v/>
      </c>
      <c r="N971" s="92"/>
      <c r="O971" s="2" t="str">
        <f t="shared" si="186"/>
        <v/>
      </c>
      <c r="P971" s="31">
        <f t="shared" si="187"/>
        <v>955</v>
      </c>
      <c r="Q971" s="31" t="str">
        <f t="shared" si="188"/>
        <v/>
      </c>
      <c r="R971" s="180"/>
      <c r="S971" s="181"/>
      <c r="T971" s="182"/>
      <c r="U971" s="183"/>
      <c r="V971" s="185"/>
    </row>
    <row r="972" spans="1:22" x14ac:dyDescent="0.2">
      <c r="A972" s="19" t="str">
        <f t="shared" si="182"/>
        <v/>
      </c>
      <c r="B972" s="20" t="str">
        <f t="shared" si="183"/>
        <v/>
      </c>
      <c r="C972" s="23" t="str">
        <f t="shared" si="184"/>
        <v/>
      </c>
      <c r="D972" s="22"/>
      <c r="E972" s="24"/>
      <c r="F972" s="214" t="str">
        <f t="shared" si="189"/>
        <v/>
      </c>
      <c r="G972" s="214" t="str">
        <f t="shared" si="190"/>
        <v/>
      </c>
      <c r="H972" s="214" t="str">
        <f t="shared" si="191"/>
        <v/>
      </c>
      <c r="I972" s="13"/>
      <c r="J972" s="11" t="str">
        <f t="shared" si="192"/>
        <v/>
      </c>
      <c r="K972" s="11" t="str">
        <f t="shared" si="193"/>
        <v/>
      </c>
      <c r="L972" s="2" t="str">
        <f t="shared" si="194"/>
        <v/>
      </c>
      <c r="M972" s="2" t="str">
        <f t="shared" si="185"/>
        <v/>
      </c>
      <c r="N972" s="92"/>
      <c r="O972" s="2" t="str">
        <f t="shared" si="186"/>
        <v/>
      </c>
      <c r="P972" s="31">
        <f t="shared" si="187"/>
        <v>956</v>
      </c>
      <c r="Q972" s="31" t="str">
        <f t="shared" si="188"/>
        <v/>
      </c>
      <c r="R972" s="180"/>
      <c r="S972" s="181"/>
      <c r="T972" s="182"/>
      <c r="U972" s="183"/>
      <c r="V972" s="185"/>
    </row>
    <row r="973" spans="1:22" x14ac:dyDescent="0.2">
      <c r="A973" s="19" t="str">
        <f t="shared" si="182"/>
        <v/>
      </c>
      <c r="B973" s="20" t="str">
        <f t="shared" si="183"/>
        <v/>
      </c>
      <c r="C973" s="23" t="str">
        <f t="shared" si="184"/>
        <v/>
      </c>
      <c r="D973" s="22"/>
      <c r="E973" s="24"/>
      <c r="F973" s="214" t="str">
        <f t="shared" si="189"/>
        <v/>
      </c>
      <c r="G973" s="214" t="str">
        <f t="shared" si="190"/>
        <v/>
      </c>
      <c r="H973" s="214" t="str">
        <f t="shared" si="191"/>
        <v/>
      </c>
      <c r="I973" s="13"/>
      <c r="J973" s="11" t="str">
        <f t="shared" si="192"/>
        <v/>
      </c>
      <c r="K973" s="11" t="str">
        <f t="shared" si="193"/>
        <v/>
      </c>
      <c r="L973" s="2" t="str">
        <f t="shared" si="194"/>
        <v/>
      </c>
      <c r="M973" s="2" t="str">
        <f t="shared" si="185"/>
        <v/>
      </c>
      <c r="N973" s="92"/>
      <c r="O973" s="2" t="str">
        <f t="shared" si="186"/>
        <v/>
      </c>
      <c r="P973" s="31">
        <f t="shared" si="187"/>
        <v>957</v>
      </c>
      <c r="Q973" s="31" t="str">
        <f t="shared" si="188"/>
        <v/>
      </c>
      <c r="R973" s="180"/>
      <c r="S973" s="181"/>
      <c r="T973" s="182"/>
      <c r="U973" s="183"/>
      <c r="V973" s="185"/>
    </row>
    <row r="974" spans="1:22" x14ac:dyDescent="0.2">
      <c r="A974" s="19" t="str">
        <f t="shared" si="182"/>
        <v/>
      </c>
      <c r="B974" s="20" t="str">
        <f t="shared" si="183"/>
        <v/>
      </c>
      <c r="C974" s="23" t="str">
        <f t="shared" si="184"/>
        <v/>
      </c>
      <c r="D974" s="22"/>
      <c r="E974" s="24"/>
      <c r="F974" s="214" t="str">
        <f t="shared" si="189"/>
        <v/>
      </c>
      <c r="G974" s="214" t="str">
        <f t="shared" si="190"/>
        <v/>
      </c>
      <c r="H974" s="214" t="str">
        <f t="shared" si="191"/>
        <v/>
      </c>
      <c r="I974" s="13"/>
      <c r="J974" s="11" t="str">
        <f t="shared" si="192"/>
        <v/>
      </c>
      <c r="K974" s="11" t="str">
        <f t="shared" si="193"/>
        <v/>
      </c>
      <c r="L974" s="2" t="str">
        <f t="shared" si="194"/>
        <v/>
      </c>
      <c r="M974" s="2" t="str">
        <f t="shared" si="185"/>
        <v/>
      </c>
      <c r="N974" s="92"/>
      <c r="O974" s="2" t="str">
        <f t="shared" si="186"/>
        <v/>
      </c>
      <c r="P974" s="31">
        <f t="shared" si="187"/>
        <v>958</v>
      </c>
      <c r="Q974" s="31" t="str">
        <f t="shared" si="188"/>
        <v/>
      </c>
      <c r="R974" s="180"/>
      <c r="S974" s="181"/>
      <c r="T974" s="182"/>
      <c r="U974" s="183"/>
      <c r="V974" s="185"/>
    </row>
    <row r="975" spans="1:22" x14ac:dyDescent="0.2">
      <c r="A975" s="19" t="str">
        <f t="shared" si="182"/>
        <v/>
      </c>
      <c r="B975" s="20" t="str">
        <f t="shared" si="183"/>
        <v/>
      </c>
      <c r="C975" s="23" t="str">
        <f t="shared" si="184"/>
        <v/>
      </c>
      <c r="D975" s="22"/>
      <c r="E975" s="24"/>
      <c r="F975" s="214" t="str">
        <f t="shared" si="189"/>
        <v/>
      </c>
      <c r="G975" s="214" t="str">
        <f t="shared" si="190"/>
        <v/>
      </c>
      <c r="H975" s="214" t="str">
        <f t="shared" si="191"/>
        <v/>
      </c>
      <c r="I975" s="13"/>
      <c r="J975" s="11" t="str">
        <f t="shared" si="192"/>
        <v/>
      </c>
      <c r="K975" s="11" t="str">
        <f t="shared" si="193"/>
        <v/>
      </c>
      <c r="L975" s="2" t="str">
        <f t="shared" si="194"/>
        <v/>
      </c>
      <c r="M975" s="2" t="str">
        <f t="shared" si="185"/>
        <v/>
      </c>
      <c r="N975" s="92"/>
      <c r="O975" s="2" t="str">
        <f t="shared" si="186"/>
        <v/>
      </c>
      <c r="P975" s="31">
        <f t="shared" si="187"/>
        <v>959</v>
      </c>
      <c r="Q975" s="31" t="str">
        <f t="shared" si="188"/>
        <v/>
      </c>
      <c r="R975" s="180"/>
      <c r="S975" s="181"/>
      <c r="T975" s="182"/>
      <c r="U975" s="183"/>
      <c r="V975" s="185"/>
    </row>
    <row r="976" spans="1:22" x14ac:dyDescent="0.2">
      <c r="A976" s="19" t="str">
        <f t="shared" si="182"/>
        <v/>
      </c>
      <c r="B976" s="20" t="str">
        <f t="shared" si="183"/>
        <v/>
      </c>
      <c r="C976" s="23" t="str">
        <f t="shared" si="184"/>
        <v/>
      </c>
      <c r="D976" s="22"/>
      <c r="E976" s="24"/>
      <c r="F976" s="214" t="str">
        <f t="shared" si="189"/>
        <v/>
      </c>
      <c r="G976" s="214" t="str">
        <f t="shared" si="190"/>
        <v/>
      </c>
      <c r="H976" s="214" t="str">
        <f t="shared" si="191"/>
        <v/>
      </c>
      <c r="I976" s="13"/>
      <c r="J976" s="11" t="str">
        <f t="shared" si="192"/>
        <v/>
      </c>
      <c r="K976" s="11" t="str">
        <f t="shared" si="193"/>
        <v/>
      </c>
      <c r="L976" s="2" t="str">
        <f t="shared" si="194"/>
        <v/>
      </c>
      <c r="M976" s="2" t="str">
        <f t="shared" si="185"/>
        <v/>
      </c>
      <c r="N976" s="92"/>
      <c r="O976" s="2" t="str">
        <f t="shared" si="186"/>
        <v/>
      </c>
      <c r="P976" s="31">
        <f t="shared" si="187"/>
        <v>960</v>
      </c>
      <c r="Q976" s="31" t="str">
        <f t="shared" si="188"/>
        <v/>
      </c>
      <c r="R976" s="180"/>
      <c r="S976" s="181"/>
      <c r="T976" s="182"/>
      <c r="U976" s="183"/>
      <c r="V976" s="185"/>
    </row>
    <row r="977" spans="1:22" x14ac:dyDescent="0.2">
      <c r="A977" s="19" t="str">
        <f t="shared" ref="A977:A1016" si="195">$Q977</f>
        <v/>
      </c>
      <c r="B977" s="20" t="str">
        <f t="shared" ref="B977:B1016" si="196">IF(A977="","",IF($B$13=0,($J977),(IF($B$13=1,$K977,$L977))))</f>
        <v/>
      </c>
      <c r="C977" s="23" t="str">
        <f t="shared" ref="C977:C1016" si="197">IF(A977="","",IF(ISERROR(B977),"no",IF(($B977)&gt;=$B$14,"yes","no")))</f>
        <v/>
      </c>
      <c r="D977" s="22"/>
      <c r="E977" s="24"/>
      <c r="F977" s="214" t="str">
        <f t="shared" si="189"/>
        <v/>
      </c>
      <c r="G977" s="214" t="str">
        <f t="shared" si="190"/>
        <v/>
      </c>
      <c r="H977" s="214" t="str">
        <f t="shared" si="191"/>
        <v/>
      </c>
      <c r="I977" s="13"/>
      <c r="J977" s="11" t="str">
        <f t="shared" si="192"/>
        <v/>
      </c>
      <c r="K977" s="11" t="str">
        <f t="shared" si="193"/>
        <v/>
      </c>
      <c r="L977" s="2" t="str">
        <f t="shared" si="194"/>
        <v/>
      </c>
      <c r="M977" s="2" t="str">
        <f t="shared" ref="M977:M1016" si="198">IF($B977="","",$B$14)</f>
        <v/>
      </c>
      <c r="N977" s="92"/>
      <c r="O977" s="2" t="str">
        <f t="shared" ref="O977:O1016" si="199">IF(ISERROR(B977),"",IF(B977&gt;=$B$14,B977,"not meet"))</f>
        <v/>
      </c>
      <c r="P977" s="31">
        <f t="shared" ref="P977:P1016" si="200">ROW()-16</f>
        <v>961</v>
      </c>
      <c r="Q977" s="31" t="str">
        <f t="shared" ref="Q977:Q1016" si="201">IF($P977&gt;$B$11,"",$P977)</f>
        <v/>
      </c>
      <c r="R977" s="180"/>
      <c r="S977" s="181"/>
      <c r="T977" s="182"/>
      <c r="U977" s="183"/>
      <c r="V977" s="185"/>
    </row>
    <row r="978" spans="1:22" x14ac:dyDescent="0.2">
      <c r="A978" s="19" t="str">
        <f t="shared" si="195"/>
        <v/>
      </c>
      <c r="B978" s="20" t="str">
        <f t="shared" si="196"/>
        <v/>
      </c>
      <c r="C978" s="23" t="str">
        <f t="shared" si="197"/>
        <v/>
      </c>
      <c r="D978" s="22"/>
      <c r="E978" s="24"/>
      <c r="F978" s="214" t="str">
        <f t="shared" ref="F978:F1016" si="202">IF($A978="","",IF($A978&lt;=ROUNDUP($B$11*$B$12,0)-1,(BETADIST($B$12,$C$12+$A978-0,$C$14+0,0,1))))</f>
        <v/>
      </c>
      <c r="G978" s="214" t="str">
        <f t="shared" ref="G978:G1016" si="203">IF($A978="","",IF($A978&lt;=ROUNDUP($B$11*$B$12,0)-1,(BETADIST($B$12,$C$12+$A978-1,$C$14+1,0,1))))</f>
        <v/>
      </c>
      <c r="H978" s="214" t="str">
        <f t="shared" ref="H978:H1016" si="204">IF($A978="","",IF($A978&lt;=ROUNDUP($B$11*$B$12,0)-1,(BETADIST($B$12,$C$12+$A978-2,$C$14+2,0,1))))</f>
        <v/>
      </c>
      <c r="I978" s="13"/>
      <c r="J978" s="11" t="str">
        <f t="shared" si="192"/>
        <v/>
      </c>
      <c r="K978" s="11" t="str">
        <f t="shared" si="193"/>
        <v/>
      </c>
      <c r="L978" s="2" t="str">
        <f t="shared" si="194"/>
        <v/>
      </c>
      <c r="M978" s="2" t="str">
        <f t="shared" si="198"/>
        <v/>
      </c>
      <c r="N978" s="92"/>
      <c r="O978" s="2" t="str">
        <f t="shared" si="199"/>
        <v/>
      </c>
      <c r="P978" s="31">
        <f t="shared" si="200"/>
        <v>962</v>
      </c>
      <c r="Q978" s="31" t="str">
        <f t="shared" si="201"/>
        <v/>
      </c>
      <c r="R978" s="180"/>
      <c r="S978" s="181"/>
      <c r="T978" s="182"/>
      <c r="U978" s="183"/>
      <c r="V978" s="185"/>
    </row>
    <row r="979" spans="1:22" x14ac:dyDescent="0.2">
      <c r="A979" s="19" t="str">
        <f t="shared" si="195"/>
        <v/>
      </c>
      <c r="B979" s="20" t="str">
        <f t="shared" si="196"/>
        <v/>
      </c>
      <c r="C979" s="23" t="str">
        <f t="shared" si="197"/>
        <v/>
      </c>
      <c r="D979" s="22"/>
      <c r="E979" s="24"/>
      <c r="F979" s="214" t="str">
        <f t="shared" si="202"/>
        <v/>
      </c>
      <c r="G979" s="214" t="str">
        <f t="shared" si="203"/>
        <v/>
      </c>
      <c r="H979" s="214" t="str">
        <f t="shared" si="204"/>
        <v/>
      </c>
      <c r="I979" s="13"/>
      <c r="J979" s="11" t="str">
        <f t="shared" ref="J979:J1016" si="205">IF($A979="","",1-F979)</f>
        <v/>
      </c>
      <c r="K979" s="11" t="str">
        <f t="shared" ref="K979:K1016" si="206">IF($A979="","",(1-F979)-G979)</f>
        <v/>
      </c>
      <c r="L979" s="2" t="str">
        <f t="shared" ref="L979:L1016" si="207">IF($A979="","",K979-H979)</f>
        <v/>
      </c>
      <c r="M979" s="2" t="str">
        <f t="shared" si="198"/>
        <v/>
      </c>
      <c r="N979" s="92"/>
      <c r="O979" s="2" t="str">
        <f t="shared" si="199"/>
        <v/>
      </c>
      <c r="P979" s="31">
        <f t="shared" si="200"/>
        <v>963</v>
      </c>
      <c r="Q979" s="31" t="str">
        <f t="shared" si="201"/>
        <v/>
      </c>
      <c r="R979" s="180"/>
      <c r="S979" s="181"/>
      <c r="T979" s="182"/>
      <c r="U979" s="183"/>
      <c r="V979" s="185"/>
    </row>
    <row r="980" spans="1:22" x14ac:dyDescent="0.2">
      <c r="A980" s="19" t="str">
        <f t="shared" si="195"/>
        <v/>
      </c>
      <c r="B980" s="20" t="str">
        <f t="shared" si="196"/>
        <v/>
      </c>
      <c r="C980" s="23" t="str">
        <f t="shared" si="197"/>
        <v/>
      </c>
      <c r="D980" s="22"/>
      <c r="E980" s="24"/>
      <c r="F980" s="214" t="str">
        <f t="shared" si="202"/>
        <v/>
      </c>
      <c r="G980" s="214" t="str">
        <f t="shared" si="203"/>
        <v/>
      </c>
      <c r="H980" s="214" t="str">
        <f t="shared" si="204"/>
        <v/>
      </c>
      <c r="I980" s="13"/>
      <c r="J980" s="11" t="str">
        <f t="shared" si="205"/>
        <v/>
      </c>
      <c r="K980" s="11" t="str">
        <f t="shared" si="206"/>
        <v/>
      </c>
      <c r="L980" s="2" t="str">
        <f t="shared" si="207"/>
        <v/>
      </c>
      <c r="M980" s="2" t="str">
        <f t="shared" si="198"/>
        <v/>
      </c>
      <c r="N980" s="92"/>
      <c r="O980" s="2" t="str">
        <f t="shared" si="199"/>
        <v/>
      </c>
      <c r="P980" s="31">
        <f t="shared" si="200"/>
        <v>964</v>
      </c>
      <c r="Q980" s="31" t="str">
        <f t="shared" si="201"/>
        <v/>
      </c>
      <c r="R980" s="180"/>
      <c r="S980" s="181"/>
      <c r="T980" s="182"/>
      <c r="U980" s="183"/>
      <c r="V980" s="185"/>
    </row>
    <row r="981" spans="1:22" x14ac:dyDescent="0.2">
      <c r="A981" s="19" t="str">
        <f t="shared" si="195"/>
        <v/>
      </c>
      <c r="B981" s="20" t="str">
        <f t="shared" si="196"/>
        <v/>
      </c>
      <c r="C981" s="23" t="str">
        <f t="shared" si="197"/>
        <v/>
      </c>
      <c r="D981" s="22"/>
      <c r="E981" s="24"/>
      <c r="F981" s="214" t="str">
        <f t="shared" si="202"/>
        <v/>
      </c>
      <c r="G981" s="214" t="str">
        <f t="shared" si="203"/>
        <v/>
      </c>
      <c r="H981" s="214" t="str">
        <f t="shared" si="204"/>
        <v/>
      </c>
      <c r="I981" s="13"/>
      <c r="J981" s="11" t="str">
        <f t="shared" si="205"/>
        <v/>
      </c>
      <c r="K981" s="11" t="str">
        <f t="shared" si="206"/>
        <v/>
      </c>
      <c r="L981" s="2" t="str">
        <f t="shared" si="207"/>
        <v/>
      </c>
      <c r="M981" s="2" t="str">
        <f t="shared" si="198"/>
        <v/>
      </c>
      <c r="N981" s="92"/>
      <c r="O981" s="2" t="str">
        <f t="shared" si="199"/>
        <v/>
      </c>
      <c r="P981" s="31">
        <f t="shared" si="200"/>
        <v>965</v>
      </c>
      <c r="Q981" s="31" t="str">
        <f t="shared" si="201"/>
        <v/>
      </c>
      <c r="R981" s="180"/>
      <c r="S981" s="181"/>
      <c r="T981" s="182"/>
      <c r="U981" s="183"/>
      <c r="V981" s="185"/>
    </row>
    <row r="982" spans="1:22" x14ac:dyDescent="0.2">
      <c r="A982" s="19" t="str">
        <f t="shared" si="195"/>
        <v/>
      </c>
      <c r="B982" s="20" t="str">
        <f t="shared" si="196"/>
        <v/>
      </c>
      <c r="C982" s="23" t="str">
        <f t="shared" si="197"/>
        <v/>
      </c>
      <c r="D982" s="22"/>
      <c r="E982" s="24"/>
      <c r="F982" s="214" t="str">
        <f t="shared" si="202"/>
        <v/>
      </c>
      <c r="G982" s="214" t="str">
        <f t="shared" si="203"/>
        <v/>
      </c>
      <c r="H982" s="214" t="str">
        <f t="shared" si="204"/>
        <v/>
      </c>
      <c r="I982" s="13"/>
      <c r="J982" s="11" t="str">
        <f t="shared" si="205"/>
        <v/>
      </c>
      <c r="K982" s="11" t="str">
        <f t="shared" si="206"/>
        <v/>
      </c>
      <c r="L982" s="2" t="str">
        <f t="shared" si="207"/>
        <v/>
      </c>
      <c r="M982" s="2" t="str">
        <f t="shared" si="198"/>
        <v/>
      </c>
      <c r="N982" s="92"/>
      <c r="O982" s="2" t="str">
        <f t="shared" si="199"/>
        <v/>
      </c>
      <c r="P982" s="31">
        <f t="shared" si="200"/>
        <v>966</v>
      </c>
      <c r="Q982" s="31" t="str">
        <f t="shared" si="201"/>
        <v/>
      </c>
      <c r="R982" s="180"/>
      <c r="S982" s="181"/>
      <c r="T982" s="182"/>
      <c r="U982" s="183"/>
      <c r="V982" s="185"/>
    </row>
    <row r="983" spans="1:22" x14ac:dyDescent="0.2">
      <c r="A983" s="19" t="str">
        <f t="shared" si="195"/>
        <v/>
      </c>
      <c r="B983" s="20" t="str">
        <f t="shared" si="196"/>
        <v/>
      </c>
      <c r="C983" s="23" t="str">
        <f t="shared" si="197"/>
        <v/>
      </c>
      <c r="D983" s="22"/>
      <c r="E983" s="24"/>
      <c r="F983" s="214" t="str">
        <f t="shared" si="202"/>
        <v/>
      </c>
      <c r="G983" s="214" t="str">
        <f t="shared" si="203"/>
        <v/>
      </c>
      <c r="H983" s="214" t="str">
        <f t="shared" si="204"/>
        <v/>
      </c>
      <c r="I983" s="13"/>
      <c r="J983" s="11" t="str">
        <f t="shared" si="205"/>
        <v/>
      </c>
      <c r="K983" s="11" t="str">
        <f t="shared" si="206"/>
        <v/>
      </c>
      <c r="L983" s="2" t="str">
        <f t="shared" si="207"/>
        <v/>
      </c>
      <c r="M983" s="2" t="str">
        <f t="shared" si="198"/>
        <v/>
      </c>
      <c r="N983" s="92"/>
      <c r="O983" s="2" t="str">
        <f t="shared" si="199"/>
        <v/>
      </c>
      <c r="P983" s="31">
        <f t="shared" si="200"/>
        <v>967</v>
      </c>
      <c r="Q983" s="31" t="str">
        <f t="shared" si="201"/>
        <v/>
      </c>
      <c r="R983" s="180"/>
      <c r="S983" s="181"/>
      <c r="T983" s="182"/>
      <c r="U983" s="183"/>
      <c r="V983" s="185"/>
    </row>
    <row r="984" spans="1:22" x14ac:dyDescent="0.2">
      <c r="A984" s="19" t="str">
        <f t="shared" si="195"/>
        <v/>
      </c>
      <c r="B984" s="20" t="str">
        <f t="shared" si="196"/>
        <v/>
      </c>
      <c r="C984" s="23" t="str">
        <f t="shared" si="197"/>
        <v/>
      </c>
      <c r="D984" s="22"/>
      <c r="E984" s="24"/>
      <c r="F984" s="214" t="str">
        <f t="shared" si="202"/>
        <v/>
      </c>
      <c r="G984" s="214" t="str">
        <f t="shared" si="203"/>
        <v/>
      </c>
      <c r="H984" s="214" t="str">
        <f t="shared" si="204"/>
        <v/>
      </c>
      <c r="I984" s="13"/>
      <c r="J984" s="11" t="str">
        <f t="shared" si="205"/>
        <v/>
      </c>
      <c r="K984" s="11" t="str">
        <f t="shared" si="206"/>
        <v/>
      </c>
      <c r="L984" s="2" t="str">
        <f t="shared" si="207"/>
        <v/>
      </c>
      <c r="M984" s="2" t="str">
        <f t="shared" si="198"/>
        <v/>
      </c>
      <c r="N984" s="92"/>
      <c r="O984" s="2" t="str">
        <f t="shared" si="199"/>
        <v/>
      </c>
      <c r="P984" s="31">
        <f t="shared" si="200"/>
        <v>968</v>
      </c>
      <c r="Q984" s="31" t="str">
        <f t="shared" si="201"/>
        <v/>
      </c>
      <c r="R984" s="180"/>
      <c r="S984" s="181"/>
      <c r="T984" s="182"/>
      <c r="U984" s="183"/>
      <c r="V984" s="185"/>
    </row>
    <row r="985" spans="1:22" x14ac:dyDescent="0.2">
      <c r="A985" s="19" t="str">
        <f t="shared" si="195"/>
        <v/>
      </c>
      <c r="B985" s="20" t="str">
        <f t="shared" si="196"/>
        <v/>
      </c>
      <c r="C985" s="23" t="str">
        <f t="shared" si="197"/>
        <v/>
      </c>
      <c r="D985" s="22"/>
      <c r="E985" s="24"/>
      <c r="F985" s="214" t="str">
        <f t="shared" si="202"/>
        <v/>
      </c>
      <c r="G985" s="214" t="str">
        <f t="shared" si="203"/>
        <v/>
      </c>
      <c r="H985" s="214" t="str">
        <f t="shared" si="204"/>
        <v/>
      </c>
      <c r="I985" s="13"/>
      <c r="J985" s="11" t="str">
        <f t="shared" si="205"/>
        <v/>
      </c>
      <c r="K985" s="11" t="str">
        <f t="shared" si="206"/>
        <v/>
      </c>
      <c r="L985" s="2" t="str">
        <f t="shared" si="207"/>
        <v/>
      </c>
      <c r="M985" s="2" t="str">
        <f t="shared" si="198"/>
        <v/>
      </c>
      <c r="N985" s="92"/>
      <c r="O985" s="2" t="str">
        <f t="shared" si="199"/>
        <v/>
      </c>
      <c r="P985" s="31">
        <f t="shared" si="200"/>
        <v>969</v>
      </c>
      <c r="Q985" s="31" t="str">
        <f t="shared" si="201"/>
        <v/>
      </c>
      <c r="R985" s="180"/>
      <c r="S985" s="181"/>
      <c r="T985" s="182"/>
      <c r="U985" s="183"/>
      <c r="V985" s="185"/>
    </row>
    <row r="986" spans="1:22" x14ac:dyDescent="0.2">
      <c r="A986" s="19" t="str">
        <f t="shared" si="195"/>
        <v/>
      </c>
      <c r="B986" s="20" t="str">
        <f t="shared" si="196"/>
        <v/>
      </c>
      <c r="C986" s="23" t="str">
        <f t="shared" si="197"/>
        <v/>
      </c>
      <c r="D986" s="22"/>
      <c r="E986" s="24"/>
      <c r="F986" s="214" t="str">
        <f t="shared" si="202"/>
        <v/>
      </c>
      <c r="G986" s="214" t="str">
        <f t="shared" si="203"/>
        <v/>
      </c>
      <c r="H986" s="214" t="str">
        <f t="shared" si="204"/>
        <v/>
      </c>
      <c r="I986" s="13"/>
      <c r="J986" s="11" t="str">
        <f t="shared" si="205"/>
        <v/>
      </c>
      <c r="K986" s="11" t="str">
        <f t="shared" si="206"/>
        <v/>
      </c>
      <c r="L986" s="2" t="str">
        <f t="shared" si="207"/>
        <v/>
      </c>
      <c r="M986" s="2" t="str">
        <f t="shared" si="198"/>
        <v/>
      </c>
      <c r="N986" s="92"/>
      <c r="O986" s="2" t="str">
        <f t="shared" si="199"/>
        <v/>
      </c>
      <c r="P986" s="31">
        <f t="shared" si="200"/>
        <v>970</v>
      </c>
      <c r="Q986" s="31" t="str">
        <f t="shared" si="201"/>
        <v/>
      </c>
      <c r="R986" s="180"/>
      <c r="S986" s="181"/>
      <c r="T986" s="182"/>
      <c r="U986" s="183"/>
      <c r="V986" s="185"/>
    </row>
    <row r="987" spans="1:22" x14ac:dyDescent="0.2">
      <c r="A987" s="19" t="str">
        <f t="shared" si="195"/>
        <v/>
      </c>
      <c r="B987" s="20" t="str">
        <f t="shared" si="196"/>
        <v/>
      </c>
      <c r="C987" s="23" t="str">
        <f t="shared" si="197"/>
        <v/>
      </c>
      <c r="D987" s="22"/>
      <c r="E987" s="24"/>
      <c r="F987" s="214" t="str">
        <f t="shared" si="202"/>
        <v/>
      </c>
      <c r="G987" s="214" t="str">
        <f t="shared" si="203"/>
        <v/>
      </c>
      <c r="H987" s="214" t="str">
        <f t="shared" si="204"/>
        <v/>
      </c>
      <c r="I987" s="13"/>
      <c r="J987" s="11" t="str">
        <f t="shared" si="205"/>
        <v/>
      </c>
      <c r="K987" s="11" t="str">
        <f t="shared" si="206"/>
        <v/>
      </c>
      <c r="L987" s="2" t="str">
        <f t="shared" si="207"/>
        <v/>
      </c>
      <c r="M987" s="2" t="str">
        <f t="shared" si="198"/>
        <v/>
      </c>
      <c r="N987" s="92"/>
      <c r="O987" s="2" t="str">
        <f t="shared" si="199"/>
        <v/>
      </c>
      <c r="P987" s="31">
        <f t="shared" si="200"/>
        <v>971</v>
      </c>
      <c r="Q987" s="31" t="str">
        <f t="shared" si="201"/>
        <v/>
      </c>
      <c r="R987" s="180"/>
      <c r="S987" s="181"/>
      <c r="T987" s="182"/>
      <c r="U987" s="183"/>
      <c r="V987" s="185"/>
    </row>
    <row r="988" spans="1:22" x14ac:dyDescent="0.2">
      <c r="A988" s="19" t="str">
        <f t="shared" si="195"/>
        <v/>
      </c>
      <c r="B988" s="20" t="str">
        <f t="shared" si="196"/>
        <v/>
      </c>
      <c r="C988" s="23" t="str">
        <f t="shared" si="197"/>
        <v/>
      </c>
      <c r="D988" s="22"/>
      <c r="E988" s="24"/>
      <c r="F988" s="214" t="str">
        <f t="shared" si="202"/>
        <v/>
      </c>
      <c r="G988" s="214" t="str">
        <f t="shared" si="203"/>
        <v/>
      </c>
      <c r="H988" s="214" t="str">
        <f t="shared" si="204"/>
        <v/>
      </c>
      <c r="I988" s="13"/>
      <c r="J988" s="11" t="str">
        <f t="shared" si="205"/>
        <v/>
      </c>
      <c r="K988" s="11" t="str">
        <f t="shared" si="206"/>
        <v/>
      </c>
      <c r="L988" s="2" t="str">
        <f t="shared" si="207"/>
        <v/>
      </c>
      <c r="M988" s="2" t="str">
        <f t="shared" si="198"/>
        <v/>
      </c>
      <c r="N988" s="92"/>
      <c r="O988" s="2" t="str">
        <f t="shared" si="199"/>
        <v/>
      </c>
      <c r="P988" s="31">
        <f t="shared" si="200"/>
        <v>972</v>
      </c>
      <c r="Q988" s="31" t="str">
        <f t="shared" si="201"/>
        <v/>
      </c>
      <c r="R988" s="180"/>
      <c r="S988" s="181"/>
      <c r="T988" s="182"/>
      <c r="U988" s="183"/>
      <c r="V988" s="185"/>
    </row>
    <row r="989" spans="1:22" x14ac:dyDescent="0.2">
      <c r="A989" s="19" t="str">
        <f t="shared" si="195"/>
        <v/>
      </c>
      <c r="B989" s="20" t="str">
        <f t="shared" si="196"/>
        <v/>
      </c>
      <c r="C989" s="23" t="str">
        <f t="shared" si="197"/>
        <v/>
      </c>
      <c r="D989" s="22"/>
      <c r="E989" s="24"/>
      <c r="F989" s="214" t="str">
        <f t="shared" si="202"/>
        <v/>
      </c>
      <c r="G989" s="214" t="str">
        <f t="shared" si="203"/>
        <v/>
      </c>
      <c r="H989" s="214" t="str">
        <f t="shared" si="204"/>
        <v/>
      </c>
      <c r="I989" s="13"/>
      <c r="J989" s="11" t="str">
        <f t="shared" si="205"/>
        <v/>
      </c>
      <c r="K989" s="11" t="str">
        <f t="shared" si="206"/>
        <v/>
      </c>
      <c r="L989" s="2" t="str">
        <f t="shared" si="207"/>
        <v/>
      </c>
      <c r="M989" s="2" t="str">
        <f t="shared" si="198"/>
        <v/>
      </c>
      <c r="N989" s="92"/>
      <c r="O989" s="2" t="str">
        <f t="shared" si="199"/>
        <v/>
      </c>
      <c r="P989" s="31">
        <f t="shared" si="200"/>
        <v>973</v>
      </c>
      <c r="Q989" s="31" t="str">
        <f t="shared" si="201"/>
        <v/>
      </c>
      <c r="R989" s="180"/>
      <c r="S989" s="181"/>
      <c r="T989" s="182"/>
      <c r="U989" s="183"/>
      <c r="V989" s="185"/>
    </row>
    <row r="990" spans="1:22" x14ac:dyDescent="0.2">
      <c r="A990" s="19" t="str">
        <f t="shared" si="195"/>
        <v/>
      </c>
      <c r="B990" s="20" t="str">
        <f t="shared" si="196"/>
        <v/>
      </c>
      <c r="C990" s="23" t="str">
        <f t="shared" si="197"/>
        <v/>
      </c>
      <c r="D990" s="22"/>
      <c r="E990" s="24"/>
      <c r="F990" s="214" t="str">
        <f t="shared" si="202"/>
        <v/>
      </c>
      <c r="G990" s="214" t="str">
        <f t="shared" si="203"/>
        <v/>
      </c>
      <c r="H990" s="214" t="str">
        <f t="shared" si="204"/>
        <v/>
      </c>
      <c r="I990" s="13"/>
      <c r="J990" s="11" t="str">
        <f t="shared" si="205"/>
        <v/>
      </c>
      <c r="K990" s="11" t="str">
        <f t="shared" si="206"/>
        <v/>
      </c>
      <c r="L990" s="2" t="str">
        <f t="shared" si="207"/>
        <v/>
      </c>
      <c r="M990" s="2" t="str">
        <f t="shared" si="198"/>
        <v/>
      </c>
      <c r="N990" s="92"/>
      <c r="O990" s="2" t="str">
        <f t="shared" si="199"/>
        <v/>
      </c>
      <c r="P990" s="31">
        <f t="shared" si="200"/>
        <v>974</v>
      </c>
      <c r="Q990" s="31" t="str">
        <f t="shared" si="201"/>
        <v/>
      </c>
      <c r="R990" s="180"/>
      <c r="S990" s="181"/>
      <c r="T990" s="182"/>
      <c r="U990" s="183"/>
      <c r="V990" s="185"/>
    </row>
    <row r="991" spans="1:22" x14ac:dyDescent="0.2">
      <c r="A991" s="19" t="str">
        <f t="shared" si="195"/>
        <v/>
      </c>
      <c r="B991" s="20" t="str">
        <f t="shared" si="196"/>
        <v/>
      </c>
      <c r="C991" s="23" t="str">
        <f t="shared" si="197"/>
        <v/>
      </c>
      <c r="D991" s="22"/>
      <c r="E991" s="24"/>
      <c r="F991" s="214" t="str">
        <f t="shared" si="202"/>
        <v/>
      </c>
      <c r="G991" s="214" t="str">
        <f t="shared" si="203"/>
        <v/>
      </c>
      <c r="H991" s="214" t="str">
        <f t="shared" si="204"/>
        <v/>
      </c>
      <c r="I991" s="13"/>
      <c r="J991" s="11" t="str">
        <f t="shared" si="205"/>
        <v/>
      </c>
      <c r="K991" s="11" t="str">
        <f t="shared" si="206"/>
        <v/>
      </c>
      <c r="L991" s="2" t="str">
        <f t="shared" si="207"/>
        <v/>
      </c>
      <c r="M991" s="2" t="str">
        <f t="shared" si="198"/>
        <v/>
      </c>
      <c r="N991" s="92"/>
      <c r="O991" s="2" t="str">
        <f t="shared" si="199"/>
        <v/>
      </c>
      <c r="P991" s="31">
        <f t="shared" si="200"/>
        <v>975</v>
      </c>
      <c r="Q991" s="31" t="str">
        <f t="shared" si="201"/>
        <v/>
      </c>
      <c r="R991" s="180"/>
      <c r="S991" s="181"/>
      <c r="T991" s="182"/>
      <c r="U991" s="183"/>
      <c r="V991" s="185"/>
    </row>
    <row r="992" spans="1:22" x14ac:dyDescent="0.2">
      <c r="A992" s="19" t="str">
        <f t="shared" si="195"/>
        <v/>
      </c>
      <c r="B992" s="20" t="str">
        <f t="shared" si="196"/>
        <v/>
      </c>
      <c r="C992" s="23" t="str">
        <f t="shared" si="197"/>
        <v/>
      </c>
      <c r="D992" s="22"/>
      <c r="E992" s="24"/>
      <c r="F992" s="214" t="str">
        <f t="shared" si="202"/>
        <v/>
      </c>
      <c r="G992" s="214" t="str">
        <f t="shared" si="203"/>
        <v/>
      </c>
      <c r="H992" s="214" t="str">
        <f t="shared" si="204"/>
        <v/>
      </c>
      <c r="I992" s="13"/>
      <c r="J992" s="11" t="str">
        <f t="shared" si="205"/>
        <v/>
      </c>
      <c r="K992" s="11" t="str">
        <f t="shared" si="206"/>
        <v/>
      </c>
      <c r="L992" s="2" t="str">
        <f t="shared" si="207"/>
        <v/>
      </c>
      <c r="M992" s="2" t="str">
        <f t="shared" si="198"/>
        <v/>
      </c>
      <c r="N992" s="92"/>
      <c r="O992" s="2" t="str">
        <f t="shared" si="199"/>
        <v/>
      </c>
      <c r="P992" s="31">
        <f t="shared" si="200"/>
        <v>976</v>
      </c>
      <c r="Q992" s="31" t="str">
        <f t="shared" si="201"/>
        <v/>
      </c>
      <c r="R992" s="180"/>
      <c r="S992" s="181"/>
      <c r="T992" s="182"/>
      <c r="U992" s="183"/>
      <c r="V992" s="185"/>
    </row>
    <row r="993" spans="1:22" x14ac:dyDescent="0.2">
      <c r="A993" s="19" t="str">
        <f t="shared" si="195"/>
        <v/>
      </c>
      <c r="B993" s="20" t="str">
        <f t="shared" si="196"/>
        <v/>
      </c>
      <c r="C993" s="23" t="str">
        <f t="shared" si="197"/>
        <v/>
      </c>
      <c r="D993" s="22"/>
      <c r="E993" s="24"/>
      <c r="F993" s="214" t="str">
        <f t="shared" si="202"/>
        <v/>
      </c>
      <c r="G993" s="214" t="str">
        <f t="shared" si="203"/>
        <v/>
      </c>
      <c r="H993" s="214" t="str">
        <f t="shared" si="204"/>
        <v/>
      </c>
      <c r="I993" s="13"/>
      <c r="J993" s="11" t="str">
        <f t="shared" si="205"/>
        <v/>
      </c>
      <c r="K993" s="11" t="str">
        <f t="shared" si="206"/>
        <v/>
      </c>
      <c r="L993" s="2" t="str">
        <f t="shared" si="207"/>
        <v/>
      </c>
      <c r="M993" s="2" t="str">
        <f t="shared" si="198"/>
        <v/>
      </c>
      <c r="N993" s="92"/>
      <c r="O993" s="2" t="str">
        <f t="shared" si="199"/>
        <v/>
      </c>
      <c r="P993" s="31">
        <f t="shared" si="200"/>
        <v>977</v>
      </c>
      <c r="Q993" s="31" t="str">
        <f t="shared" si="201"/>
        <v/>
      </c>
      <c r="R993" s="180"/>
      <c r="S993" s="181"/>
      <c r="T993" s="182"/>
      <c r="U993" s="183"/>
      <c r="V993" s="185"/>
    </row>
    <row r="994" spans="1:22" x14ac:dyDescent="0.2">
      <c r="A994" s="19" t="str">
        <f t="shared" si="195"/>
        <v/>
      </c>
      <c r="B994" s="20" t="str">
        <f t="shared" si="196"/>
        <v/>
      </c>
      <c r="C994" s="23" t="str">
        <f t="shared" si="197"/>
        <v/>
      </c>
      <c r="D994" s="22"/>
      <c r="E994" s="24"/>
      <c r="F994" s="214" t="str">
        <f t="shared" si="202"/>
        <v/>
      </c>
      <c r="G994" s="214" t="str">
        <f t="shared" si="203"/>
        <v/>
      </c>
      <c r="H994" s="214" t="str">
        <f t="shared" si="204"/>
        <v/>
      </c>
      <c r="I994" s="13"/>
      <c r="J994" s="11" t="str">
        <f t="shared" si="205"/>
        <v/>
      </c>
      <c r="K994" s="11" t="str">
        <f t="shared" si="206"/>
        <v/>
      </c>
      <c r="L994" s="2" t="str">
        <f t="shared" si="207"/>
        <v/>
      </c>
      <c r="M994" s="2" t="str">
        <f t="shared" si="198"/>
        <v/>
      </c>
      <c r="N994" s="92"/>
      <c r="O994" s="2" t="str">
        <f t="shared" si="199"/>
        <v/>
      </c>
      <c r="P994" s="31">
        <f t="shared" si="200"/>
        <v>978</v>
      </c>
      <c r="Q994" s="31" t="str">
        <f t="shared" si="201"/>
        <v/>
      </c>
      <c r="R994" s="180"/>
      <c r="S994" s="181"/>
      <c r="T994" s="182"/>
      <c r="U994" s="183"/>
      <c r="V994" s="185"/>
    </row>
    <row r="995" spans="1:22" x14ac:dyDescent="0.2">
      <c r="A995" s="19" t="str">
        <f t="shared" si="195"/>
        <v/>
      </c>
      <c r="B995" s="20" t="str">
        <f t="shared" si="196"/>
        <v/>
      </c>
      <c r="C995" s="23" t="str">
        <f t="shared" si="197"/>
        <v/>
      </c>
      <c r="D995" s="22"/>
      <c r="E995" s="24"/>
      <c r="F995" s="214" t="str">
        <f t="shared" si="202"/>
        <v/>
      </c>
      <c r="G995" s="214" t="str">
        <f t="shared" si="203"/>
        <v/>
      </c>
      <c r="H995" s="214" t="str">
        <f t="shared" si="204"/>
        <v/>
      </c>
      <c r="I995" s="13"/>
      <c r="J995" s="11" t="str">
        <f t="shared" si="205"/>
        <v/>
      </c>
      <c r="K995" s="11" t="str">
        <f t="shared" si="206"/>
        <v/>
      </c>
      <c r="L995" s="2" t="str">
        <f t="shared" si="207"/>
        <v/>
      </c>
      <c r="M995" s="2" t="str">
        <f t="shared" si="198"/>
        <v/>
      </c>
      <c r="N995" s="92"/>
      <c r="O995" s="2" t="str">
        <f t="shared" si="199"/>
        <v/>
      </c>
      <c r="P995" s="31">
        <f t="shared" si="200"/>
        <v>979</v>
      </c>
      <c r="Q995" s="31" t="str">
        <f t="shared" si="201"/>
        <v/>
      </c>
      <c r="R995" s="180"/>
      <c r="S995" s="181"/>
      <c r="T995" s="182"/>
      <c r="U995" s="183"/>
      <c r="V995" s="185"/>
    </row>
    <row r="996" spans="1:22" x14ac:dyDescent="0.2">
      <c r="A996" s="19" t="str">
        <f t="shared" si="195"/>
        <v/>
      </c>
      <c r="B996" s="20" t="str">
        <f t="shared" si="196"/>
        <v/>
      </c>
      <c r="C996" s="23" t="str">
        <f t="shared" si="197"/>
        <v/>
      </c>
      <c r="D996" s="22"/>
      <c r="E996" s="24"/>
      <c r="F996" s="214" t="str">
        <f t="shared" si="202"/>
        <v/>
      </c>
      <c r="G996" s="214" t="str">
        <f t="shared" si="203"/>
        <v/>
      </c>
      <c r="H996" s="214" t="str">
        <f t="shared" si="204"/>
        <v/>
      </c>
      <c r="I996" s="13"/>
      <c r="J996" s="11" t="str">
        <f t="shared" si="205"/>
        <v/>
      </c>
      <c r="K996" s="11" t="str">
        <f t="shared" si="206"/>
        <v/>
      </c>
      <c r="L996" s="2" t="str">
        <f t="shared" si="207"/>
        <v/>
      </c>
      <c r="M996" s="2" t="str">
        <f t="shared" si="198"/>
        <v/>
      </c>
      <c r="N996" s="92"/>
      <c r="O996" s="2" t="str">
        <f t="shared" si="199"/>
        <v/>
      </c>
      <c r="P996" s="31">
        <f t="shared" si="200"/>
        <v>980</v>
      </c>
      <c r="Q996" s="31" t="str">
        <f t="shared" si="201"/>
        <v/>
      </c>
      <c r="R996" s="180"/>
      <c r="S996" s="181"/>
      <c r="T996" s="182"/>
      <c r="U996" s="183"/>
      <c r="V996" s="185"/>
    </row>
    <row r="997" spans="1:22" x14ac:dyDescent="0.2">
      <c r="A997" s="19" t="str">
        <f t="shared" si="195"/>
        <v/>
      </c>
      <c r="B997" s="20" t="str">
        <f t="shared" si="196"/>
        <v/>
      </c>
      <c r="C997" s="23" t="str">
        <f t="shared" si="197"/>
        <v/>
      </c>
      <c r="D997" s="22"/>
      <c r="E997" s="24"/>
      <c r="F997" s="214" t="str">
        <f t="shared" si="202"/>
        <v/>
      </c>
      <c r="G997" s="214" t="str">
        <f t="shared" si="203"/>
        <v/>
      </c>
      <c r="H997" s="214" t="str">
        <f t="shared" si="204"/>
        <v/>
      </c>
      <c r="I997" s="13"/>
      <c r="J997" s="11" t="str">
        <f t="shared" si="205"/>
        <v/>
      </c>
      <c r="K997" s="11" t="str">
        <f t="shared" si="206"/>
        <v/>
      </c>
      <c r="L997" s="2" t="str">
        <f t="shared" si="207"/>
        <v/>
      </c>
      <c r="M997" s="2" t="str">
        <f t="shared" si="198"/>
        <v/>
      </c>
      <c r="N997" s="92"/>
      <c r="O997" s="2" t="str">
        <f t="shared" si="199"/>
        <v/>
      </c>
      <c r="P997" s="31">
        <f t="shared" si="200"/>
        <v>981</v>
      </c>
      <c r="Q997" s="31" t="str">
        <f t="shared" si="201"/>
        <v/>
      </c>
      <c r="R997" s="180"/>
      <c r="S997" s="181"/>
      <c r="T997" s="182"/>
      <c r="U997" s="183"/>
      <c r="V997" s="185"/>
    </row>
    <row r="998" spans="1:22" x14ac:dyDescent="0.2">
      <c r="A998" s="19" t="str">
        <f t="shared" si="195"/>
        <v/>
      </c>
      <c r="B998" s="20" t="str">
        <f t="shared" si="196"/>
        <v/>
      </c>
      <c r="C998" s="23" t="str">
        <f t="shared" si="197"/>
        <v/>
      </c>
      <c r="D998" s="22"/>
      <c r="E998" s="24"/>
      <c r="F998" s="214" t="str">
        <f t="shared" si="202"/>
        <v/>
      </c>
      <c r="G998" s="214" t="str">
        <f t="shared" si="203"/>
        <v/>
      </c>
      <c r="H998" s="214" t="str">
        <f t="shared" si="204"/>
        <v/>
      </c>
      <c r="I998" s="13"/>
      <c r="J998" s="11" t="str">
        <f t="shared" si="205"/>
        <v/>
      </c>
      <c r="K998" s="11" t="str">
        <f t="shared" si="206"/>
        <v/>
      </c>
      <c r="L998" s="2" t="str">
        <f t="shared" si="207"/>
        <v/>
      </c>
      <c r="M998" s="2" t="str">
        <f t="shared" si="198"/>
        <v/>
      </c>
      <c r="N998" s="92"/>
      <c r="O998" s="2" t="str">
        <f t="shared" si="199"/>
        <v/>
      </c>
      <c r="P998" s="31">
        <f t="shared" si="200"/>
        <v>982</v>
      </c>
      <c r="Q998" s="31" t="str">
        <f t="shared" si="201"/>
        <v/>
      </c>
      <c r="R998" s="180"/>
      <c r="S998" s="181"/>
      <c r="T998" s="182"/>
      <c r="U998" s="183"/>
      <c r="V998" s="185"/>
    </row>
    <row r="999" spans="1:22" x14ac:dyDescent="0.2">
      <c r="A999" s="19" t="str">
        <f t="shared" si="195"/>
        <v/>
      </c>
      <c r="B999" s="20" t="str">
        <f t="shared" si="196"/>
        <v/>
      </c>
      <c r="C999" s="23" t="str">
        <f t="shared" si="197"/>
        <v/>
      </c>
      <c r="D999" s="22"/>
      <c r="E999" s="24"/>
      <c r="F999" s="214" t="str">
        <f t="shared" si="202"/>
        <v/>
      </c>
      <c r="G999" s="214" t="str">
        <f t="shared" si="203"/>
        <v/>
      </c>
      <c r="H999" s="214" t="str">
        <f t="shared" si="204"/>
        <v/>
      </c>
      <c r="I999" s="13"/>
      <c r="J999" s="11" t="str">
        <f t="shared" si="205"/>
        <v/>
      </c>
      <c r="K999" s="11" t="str">
        <f t="shared" si="206"/>
        <v/>
      </c>
      <c r="L999" s="2" t="str">
        <f t="shared" si="207"/>
        <v/>
      </c>
      <c r="M999" s="2" t="str">
        <f t="shared" si="198"/>
        <v/>
      </c>
      <c r="N999" s="92"/>
      <c r="O999" s="2" t="str">
        <f t="shared" si="199"/>
        <v/>
      </c>
      <c r="P999" s="31">
        <f t="shared" si="200"/>
        <v>983</v>
      </c>
      <c r="Q999" s="31" t="str">
        <f t="shared" si="201"/>
        <v/>
      </c>
      <c r="R999" s="180"/>
      <c r="S999" s="181"/>
      <c r="T999" s="182"/>
      <c r="U999" s="183"/>
      <c r="V999" s="185"/>
    </row>
    <row r="1000" spans="1:22" x14ac:dyDescent="0.2">
      <c r="A1000" s="19" t="str">
        <f t="shared" si="195"/>
        <v/>
      </c>
      <c r="B1000" s="20" t="str">
        <f t="shared" si="196"/>
        <v/>
      </c>
      <c r="C1000" s="23" t="str">
        <f t="shared" si="197"/>
        <v/>
      </c>
      <c r="D1000" s="22"/>
      <c r="E1000" s="24"/>
      <c r="F1000" s="214" t="str">
        <f t="shared" si="202"/>
        <v/>
      </c>
      <c r="G1000" s="214" t="str">
        <f t="shared" si="203"/>
        <v/>
      </c>
      <c r="H1000" s="214" t="str">
        <f t="shared" si="204"/>
        <v/>
      </c>
      <c r="I1000" s="13"/>
      <c r="J1000" s="11" t="str">
        <f t="shared" si="205"/>
        <v/>
      </c>
      <c r="K1000" s="11" t="str">
        <f t="shared" si="206"/>
        <v/>
      </c>
      <c r="L1000" s="2" t="str">
        <f t="shared" si="207"/>
        <v/>
      </c>
      <c r="M1000" s="2" t="str">
        <f t="shared" si="198"/>
        <v/>
      </c>
      <c r="N1000" s="92"/>
      <c r="O1000" s="2" t="str">
        <f t="shared" si="199"/>
        <v/>
      </c>
      <c r="P1000" s="31">
        <f t="shared" si="200"/>
        <v>984</v>
      </c>
      <c r="Q1000" s="31" t="str">
        <f t="shared" si="201"/>
        <v/>
      </c>
      <c r="R1000" s="180"/>
      <c r="S1000" s="181"/>
      <c r="T1000" s="182"/>
      <c r="U1000" s="183"/>
      <c r="V1000" s="185"/>
    </row>
    <row r="1001" spans="1:22" x14ac:dyDescent="0.2">
      <c r="A1001" s="19" t="str">
        <f t="shared" si="195"/>
        <v/>
      </c>
      <c r="B1001" s="20" t="str">
        <f t="shared" si="196"/>
        <v/>
      </c>
      <c r="C1001" s="23" t="str">
        <f t="shared" si="197"/>
        <v/>
      </c>
      <c r="D1001" s="22"/>
      <c r="E1001" s="24"/>
      <c r="F1001" s="214" t="str">
        <f t="shared" si="202"/>
        <v/>
      </c>
      <c r="G1001" s="214" t="str">
        <f t="shared" si="203"/>
        <v/>
      </c>
      <c r="H1001" s="214" t="str">
        <f t="shared" si="204"/>
        <v/>
      </c>
      <c r="I1001" s="13"/>
      <c r="J1001" s="11" t="str">
        <f t="shared" si="205"/>
        <v/>
      </c>
      <c r="K1001" s="11" t="str">
        <f t="shared" si="206"/>
        <v/>
      </c>
      <c r="L1001" s="2" t="str">
        <f t="shared" si="207"/>
        <v/>
      </c>
      <c r="M1001" s="2" t="str">
        <f t="shared" si="198"/>
        <v/>
      </c>
      <c r="N1001" s="92"/>
      <c r="O1001" s="2" t="str">
        <f t="shared" si="199"/>
        <v/>
      </c>
      <c r="P1001" s="31">
        <f t="shared" si="200"/>
        <v>985</v>
      </c>
      <c r="Q1001" s="31" t="str">
        <f t="shared" si="201"/>
        <v/>
      </c>
      <c r="R1001" s="180"/>
      <c r="S1001" s="181"/>
      <c r="T1001" s="182"/>
      <c r="U1001" s="183"/>
      <c r="V1001" s="185"/>
    </row>
    <row r="1002" spans="1:22" x14ac:dyDescent="0.2">
      <c r="A1002" s="19" t="str">
        <f t="shared" si="195"/>
        <v/>
      </c>
      <c r="B1002" s="20" t="str">
        <f t="shared" si="196"/>
        <v/>
      </c>
      <c r="C1002" s="23" t="str">
        <f t="shared" si="197"/>
        <v/>
      </c>
      <c r="D1002" s="22"/>
      <c r="E1002" s="24"/>
      <c r="F1002" s="214" t="str">
        <f t="shared" si="202"/>
        <v/>
      </c>
      <c r="G1002" s="214" t="str">
        <f t="shared" si="203"/>
        <v/>
      </c>
      <c r="H1002" s="214" t="str">
        <f t="shared" si="204"/>
        <v/>
      </c>
      <c r="I1002" s="13"/>
      <c r="J1002" s="11" t="str">
        <f t="shared" si="205"/>
        <v/>
      </c>
      <c r="K1002" s="11" t="str">
        <f t="shared" si="206"/>
        <v/>
      </c>
      <c r="L1002" s="2" t="str">
        <f t="shared" si="207"/>
        <v/>
      </c>
      <c r="M1002" s="2" t="str">
        <f t="shared" si="198"/>
        <v/>
      </c>
      <c r="N1002" s="92"/>
      <c r="O1002" s="2" t="str">
        <f t="shared" si="199"/>
        <v/>
      </c>
      <c r="P1002" s="31">
        <f t="shared" si="200"/>
        <v>986</v>
      </c>
      <c r="Q1002" s="31" t="str">
        <f t="shared" si="201"/>
        <v/>
      </c>
      <c r="R1002" s="180"/>
      <c r="S1002" s="181"/>
      <c r="T1002" s="182"/>
      <c r="U1002" s="183"/>
      <c r="V1002" s="185"/>
    </row>
    <row r="1003" spans="1:22" x14ac:dyDescent="0.2">
      <c r="A1003" s="19" t="str">
        <f t="shared" si="195"/>
        <v/>
      </c>
      <c r="B1003" s="20" t="str">
        <f t="shared" si="196"/>
        <v/>
      </c>
      <c r="C1003" s="23" t="str">
        <f t="shared" si="197"/>
        <v/>
      </c>
      <c r="D1003" s="22"/>
      <c r="E1003" s="24"/>
      <c r="F1003" s="214" t="str">
        <f t="shared" si="202"/>
        <v/>
      </c>
      <c r="G1003" s="214" t="str">
        <f t="shared" si="203"/>
        <v/>
      </c>
      <c r="H1003" s="214" t="str">
        <f t="shared" si="204"/>
        <v/>
      </c>
      <c r="I1003" s="13"/>
      <c r="J1003" s="11" t="str">
        <f t="shared" si="205"/>
        <v/>
      </c>
      <c r="K1003" s="11" t="str">
        <f t="shared" si="206"/>
        <v/>
      </c>
      <c r="L1003" s="2" t="str">
        <f t="shared" si="207"/>
        <v/>
      </c>
      <c r="M1003" s="2" t="str">
        <f t="shared" si="198"/>
        <v/>
      </c>
      <c r="N1003" s="92"/>
      <c r="O1003" s="2" t="str">
        <f t="shared" si="199"/>
        <v/>
      </c>
      <c r="P1003" s="31">
        <f t="shared" si="200"/>
        <v>987</v>
      </c>
      <c r="Q1003" s="31" t="str">
        <f t="shared" si="201"/>
        <v/>
      </c>
      <c r="R1003" s="180"/>
      <c r="S1003" s="181"/>
      <c r="T1003" s="182"/>
      <c r="U1003" s="183"/>
      <c r="V1003" s="185"/>
    </row>
    <row r="1004" spans="1:22" x14ac:dyDescent="0.2">
      <c r="A1004" s="19" t="str">
        <f t="shared" si="195"/>
        <v/>
      </c>
      <c r="B1004" s="20" t="str">
        <f t="shared" si="196"/>
        <v/>
      </c>
      <c r="C1004" s="23" t="str">
        <f t="shared" si="197"/>
        <v/>
      </c>
      <c r="D1004" s="22"/>
      <c r="E1004" s="24"/>
      <c r="F1004" s="214" t="str">
        <f t="shared" si="202"/>
        <v/>
      </c>
      <c r="G1004" s="214" t="str">
        <f t="shared" si="203"/>
        <v/>
      </c>
      <c r="H1004" s="214" t="str">
        <f t="shared" si="204"/>
        <v/>
      </c>
      <c r="I1004" s="13"/>
      <c r="J1004" s="11" t="str">
        <f t="shared" si="205"/>
        <v/>
      </c>
      <c r="K1004" s="11" t="str">
        <f t="shared" si="206"/>
        <v/>
      </c>
      <c r="L1004" s="2" t="str">
        <f t="shared" si="207"/>
        <v/>
      </c>
      <c r="M1004" s="2" t="str">
        <f t="shared" si="198"/>
        <v/>
      </c>
      <c r="N1004" s="92"/>
      <c r="O1004" s="2" t="str">
        <f t="shared" si="199"/>
        <v/>
      </c>
      <c r="P1004" s="31">
        <f t="shared" si="200"/>
        <v>988</v>
      </c>
      <c r="Q1004" s="31" t="str">
        <f t="shared" si="201"/>
        <v/>
      </c>
      <c r="R1004" s="180"/>
      <c r="S1004" s="181"/>
      <c r="T1004" s="182"/>
      <c r="U1004" s="183"/>
      <c r="V1004" s="185"/>
    </row>
    <row r="1005" spans="1:22" x14ac:dyDescent="0.2">
      <c r="A1005" s="19" t="str">
        <f t="shared" si="195"/>
        <v/>
      </c>
      <c r="B1005" s="20" t="str">
        <f t="shared" si="196"/>
        <v/>
      </c>
      <c r="C1005" s="23" t="str">
        <f t="shared" si="197"/>
        <v/>
      </c>
      <c r="D1005" s="22"/>
      <c r="E1005" s="24"/>
      <c r="F1005" s="214" t="str">
        <f t="shared" si="202"/>
        <v/>
      </c>
      <c r="G1005" s="214" t="str">
        <f t="shared" si="203"/>
        <v/>
      </c>
      <c r="H1005" s="214" t="str">
        <f t="shared" si="204"/>
        <v/>
      </c>
      <c r="I1005" s="13"/>
      <c r="J1005" s="11" t="str">
        <f t="shared" si="205"/>
        <v/>
      </c>
      <c r="K1005" s="11" t="str">
        <f t="shared" si="206"/>
        <v/>
      </c>
      <c r="L1005" s="2" t="str">
        <f t="shared" si="207"/>
        <v/>
      </c>
      <c r="M1005" s="2" t="str">
        <f t="shared" si="198"/>
        <v/>
      </c>
      <c r="N1005" s="92"/>
      <c r="O1005" s="2" t="str">
        <f t="shared" si="199"/>
        <v/>
      </c>
      <c r="P1005" s="31">
        <f t="shared" si="200"/>
        <v>989</v>
      </c>
      <c r="Q1005" s="31" t="str">
        <f t="shared" si="201"/>
        <v/>
      </c>
      <c r="R1005" s="180"/>
      <c r="S1005" s="181"/>
      <c r="T1005" s="182"/>
      <c r="U1005" s="183"/>
      <c r="V1005" s="185"/>
    </row>
    <row r="1006" spans="1:22" x14ac:dyDescent="0.2">
      <c r="A1006" s="19" t="str">
        <f t="shared" si="195"/>
        <v/>
      </c>
      <c r="B1006" s="20" t="str">
        <f t="shared" si="196"/>
        <v/>
      </c>
      <c r="C1006" s="23" t="str">
        <f t="shared" si="197"/>
        <v/>
      </c>
      <c r="D1006" s="22"/>
      <c r="E1006" s="24"/>
      <c r="F1006" s="214" t="str">
        <f t="shared" si="202"/>
        <v/>
      </c>
      <c r="G1006" s="214" t="str">
        <f t="shared" si="203"/>
        <v/>
      </c>
      <c r="H1006" s="214" t="str">
        <f t="shared" si="204"/>
        <v/>
      </c>
      <c r="I1006" s="13"/>
      <c r="J1006" s="11" t="str">
        <f t="shared" si="205"/>
        <v/>
      </c>
      <c r="K1006" s="11" t="str">
        <f t="shared" si="206"/>
        <v/>
      </c>
      <c r="L1006" s="2" t="str">
        <f t="shared" si="207"/>
        <v/>
      </c>
      <c r="M1006" s="2" t="str">
        <f t="shared" si="198"/>
        <v/>
      </c>
      <c r="N1006" s="92"/>
      <c r="O1006" s="2" t="str">
        <f t="shared" si="199"/>
        <v/>
      </c>
      <c r="P1006" s="31">
        <f t="shared" si="200"/>
        <v>990</v>
      </c>
      <c r="Q1006" s="31" t="str">
        <f t="shared" si="201"/>
        <v/>
      </c>
      <c r="R1006" s="180"/>
      <c r="S1006" s="181"/>
      <c r="T1006" s="182"/>
      <c r="U1006" s="183"/>
      <c r="V1006" s="185"/>
    </row>
    <row r="1007" spans="1:22" x14ac:dyDescent="0.2">
      <c r="A1007" s="19" t="str">
        <f t="shared" si="195"/>
        <v/>
      </c>
      <c r="B1007" s="20" t="str">
        <f t="shared" si="196"/>
        <v/>
      </c>
      <c r="C1007" s="23" t="str">
        <f t="shared" si="197"/>
        <v/>
      </c>
      <c r="D1007" s="22"/>
      <c r="E1007" s="24"/>
      <c r="F1007" s="214" t="str">
        <f t="shared" si="202"/>
        <v/>
      </c>
      <c r="G1007" s="214" t="str">
        <f t="shared" si="203"/>
        <v/>
      </c>
      <c r="H1007" s="214" t="str">
        <f t="shared" si="204"/>
        <v/>
      </c>
      <c r="I1007" s="13"/>
      <c r="J1007" s="11" t="str">
        <f t="shared" si="205"/>
        <v/>
      </c>
      <c r="K1007" s="11" t="str">
        <f t="shared" si="206"/>
        <v/>
      </c>
      <c r="L1007" s="2" t="str">
        <f t="shared" si="207"/>
        <v/>
      </c>
      <c r="M1007" s="2" t="str">
        <f t="shared" si="198"/>
        <v/>
      </c>
      <c r="N1007" s="92"/>
      <c r="O1007" s="2" t="str">
        <f t="shared" si="199"/>
        <v/>
      </c>
      <c r="P1007" s="31">
        <f t="shared" si="200"/>
        <v>991</v>
      </c>
      <c r="Q1007" s="31" t="str">
        <f t="shared" si="201"/>
        <v/>
      </c>
      <c r="R1007" s="180"/>
      <c r="S1007" s="181"/>
      <c r="T1007" s="182"/>
      <c r="U1007" s="183"/>
      <c r="V1007" s="185"/>
    </row>
    <row r="1008" spans="1:22" x14ac:dyDescent="0.2">
      <c r="A1008" s="19" t="str">
        <f t="shared" si="195"/>
        <v/>
      </c>
      <c r="B1008" s="20" t="str">
        <f t="shared" si="196"/>
        <v/>
      </c>
      <c r="C1008" s="23" t="str">
        <f t="shared" si="197"/>
        <v/>
      </c>
      <c r="D1008" s="22"/>
      <c r="E1008" s="24"/>
      <c r="F1008" s="214" t="str">
        <f t="shared" si="202"/>
        <v/>
      </c>
      <c r="G1008" s="214" t="str">
        <f t="shared" si="203"/>
        <v/>
      </c>
      <c r="H1008" s="214" t="str">
        <f t="shared" si="204"/>
        <v/>
      </c>
      <c r="I1008" s="13"/>
      <c r="J1008" s="11" t="str">
        <f t="shared" si="205"/>
        <v/>
      </c>
      <c r="K1008" s="11" t="str">
        <f t="shared" si="206"/>
        <v/>
      </c>
      <c r="L1008" s="2" t="str">
        <f t="shared" si="207"/>
        <v/>
      </c>
      <c r="M1008" s="2" t="str">
        <f t="shared" si="198"/>
        <v/>
      </c>
      <c r="N1008" s="92"/>
      <c r="O1008" s="2" t="str">
        <f t="shared" si="199"/>
        <v/>
      </c>
      <c r="P1008" s="31">
        <f t="shared" si="200"/>
        <v>992</v>
      </c>
      <c r="Q1008" s="31" t="str">
        <f t="shared" si="201"/>
        <v/>
      </c>
      <c r="R1008" s="180"/>
      <c r="S1008" s="181"/>
      <c r="T1008" s="182"/>
      <c r="U1008" s="183"/>
      <c r="V1008" s="185"/>
    </row>
    <row r="1009" spans="1:24" x14ac:dyDescent="0.2">
      <c r="A1009" s="19" t="str">
        <f t="shared" si="195"/>
        <v/>
      </c>
      <c r="B1009" s="20" t="str">
        <f t="shared" si="196"/>
        <v/>
      </c>
      <c r="C1009" s="23" t="str">
        <f t="shared" si="197"/>
        <v/>
      </c>
      <c r="D1009" s="22"/>
      <c r="E1009" s="24"/>
      <c r="F1009" s="214" t="str">
        <f t="shared" si="202"/>
        <v/>
      </c>
      <c r="G1009" s="214" t="str">
        <f t="shared" si="203"/>
        <v/>
      </c>
      <c r="H1009" s="214" t="str">
        <f t="shared" si="204"/>
        <v/>
      </c>
      <c r="I1009" s="13"/>
      <c r="J1009" s="11" t="str">
        <f t="shared" si="205"/>
        <v/>
      </c>
      <c r="K1009" s="11" t="str">
        <f t="shared" si="206"/>
        <v/>
      </c>
      <c r="L1009" s="2" t="str">
        <f t="shared" si="207"/>
        <v/>
      </c>
      <c r="M1009" s="2" t="str">
        <f t="shared" si="198"/>
        <v/>
      </c>
      <c r="N1009" s="92"/>
      <c r="O1009" s="2" t="str">
        <f t="shared" si="199"/>
        <v/>
      </c>
      <c r="P1009" s="31">
        <f t="shared" si="200"/>
        <v>993</v>
      </c>
      <c r="Q1009" s="31" t="str">
        <f t="shared" si="201"/>
        <v/>
      </c>
      <c r="R1009" s="180"/>
      <c r="S1009" s="181"/>
      <c r="T1009" s="182"/>
      <c r="U1009" s="183"/>
      <c r="V1009" s="185"/>
    </row>
    <row r="1010" spans="1:24" x14ac:dyDescent="0.2">
      <c r="A1010" s="19" t="str">
        <f t="shared" si="195"/>
        <v/>
      </c>
      <c r="B1010" s="20" t="str">
        <f t="shared" si="196"/>
        <v/>
      </c>
      <c r="C1010" s="23" t="str">
        <f t="shared" si="197"/>
        <v/>
      </c>
      <c r="D1010" s="22"/>
      <c r="E1010" s="24"/>
      <c r="F1010" s="214" t="str">
        <f t="shared" si="202"/>
        <v/>
      </c>
      <c r="G1010" s="214" t="str">
        <f t="shared" si="203"/>
        <v/>
      </c>
      <c r="H1010" s="214" t="str">
        <f t="shared" si="204"/>
        <v/>
      </c>
      <c r="I1010" s="13"/>
      <c r="J1010" s="11" t="str">
        <f t="shared" si="205"/>
        <v/>
      </c>
      <c r="K1010" s="11" t="str">
        <f t="shared" si="206"/>
        <v/>
      </c>
      <c r="L1010" s="2" t="str">
        <f t="shared" si="207"/>
        <v/>
      </c>
      <c r="M1010" s="2" t="str">
        <f t="shared" si="198"/>
        <v/>
      </c>
      <c r="N1010" s="92"/>
      <c r="O1010" s="2" t="str">
        <f t="shared" si="199"/>
        <v/>
      </c>
      <c r="P1010" s="31">
        <f t="shared" si="200"/>
        <v>994</v>
      </c>
      <c r="Q1010" s="31" t="str">
        <f t="shared" si="201"/>
        <v/>
      </c>
      <c r="R1010" s="180"/>
      <c r="S1010" s="181"/>
      <c r="T1010" s="182"/>
      <c r="U1010" s="183"/>
      <c r="V1010" s="185"/>
    </row>
    <row r="1011" spans="1:24" x14ac:dyDescent="0.2">
      <c r="A1011" s="19" t="str">
        <f t="shared" si="195"/>
        <v/>
      </c>
      <c r="B1011" s="20" t="str">
        <f t="shared" si="196"/>
        <v/>
      </c>
      <c r="C1011" s="23" t="str">
        <f t="shared" si="197"/>
        <v/>
      </c>
      <c r="D1011" s="22"/>
      <c r="E1011" s="24"/>
      <c r="F1011" s="214" t="str">
        <f t="shared" si="202"/>
        <v/>
      </c>
      <c r="G1011" s="214" t="str">
        <f t="shared" si="203"/>
        <v/>
      </c>
      <c r="H1011" s="214" t="str">
        <f t="shared" si="204"/>
        <v/>
      </c>
      <c r="I1011" s="13"/>
      <c r="J1011" s="11" t="str">
        <f t="shared" si="205"/>
        <v/>
      </c>
      <c r="K1011" s="11" t="str">
        <f t="shared" si="206"/>
        <v/>
      </c>
      <c r="L1011" s="2" t="str">
        <f t="shared" si="207"/>
        <v/>
      </c>
      <c r="M1011" s="2" t="str">
        <f t="shared" si="198"/>
        <v/>
      </c>
      <c r="N1011" s="92"/>
      <c r="O1011" s="2" t="str">
        <f t="shared" si="199"/>
        <v/>
      </c>
      <c r="P1011" s="31">
        <f t="shared" si="200"/>
        <v>995</v>
      </c>
      <c r="Q1011" s="31" t="str">
        <f t="shared" si="201"/>
        <v/>
      </c>
      <c r="R1011" s="180"/>
      <c r="S1011" s="181"/>
      <c r="T1011" s="182"/>
      <c r="U1011" s="183"/>
      <c r="V1011" s="185"/>
    </row>
    <row r="1012" spans="1:24" x14ac:dyDescent="0.2">
      <c r="A1012" s="19" t="str">
        <f t="shared" si="195"/>
        <v/>
      </c>
      <c r="B1012" s="20" t="str">
        <f t="shared" si="196"/>
        <v/>
      </c>
      <c r="C1012" s="23" t="str">
        <f t="shared" si="197"/>
        <v/>
      </c>
      <c r="D1012" s="22"/>
      <c r="E1012" s="24"/>
      <c r="F1012" s="214" t="str">
        <f t="shared" si="202"/>
        <v/>
      </c>
      <c r="G1012" s="214" t="str">
        <f t="shared" si="203"/>
        <v/>
      </c>
      <c r="H1012" s="214" t="str">
        <f t="shared" si="204"/>
        <v/>
      </c>
      <c r="I1012" s="13"/>
      <c r="J1012" s="11" t="str">
        <f t="shared" si="205"/>
        <v/>
      </c>
      <c r="K1012" s="11" t="str">
        <f t="shared" si="206"/>
        <v/>
      </c>
      <c r="L1012" s="2" t="str">
        <f t="shared" si="207"/>
        <v/>
      </c>
      <c r="M1012" s="2" t="str">
        <f t="shared" si="198"/>
        <v/>
      </c>
      <c r="N1012" s="92"/>
      <c r="O1012" s="2" t="str">
        <f t="shared" si="199"/>
        <v/>
      </c>
      <c r="P1012" s="31">
        <f t="shared" si="200"/>
        <v>996</v>
      </c>
      <c r="Q1012" s="31" t="str">
        <f t="shared" si="201"/>
        <v/>
      </c>
      <c r="R1012" s="180"/>
      <c r="S1012" s="181"/>
      <c r="T1012" s="182"/>
      <c r="U1012" s="183"/>
      <c r="V1012" s="185"/>
    </row>
    <row r="1013" spans="1:24" x14ac:dyDescent="0.2">
      <c r="A1013" s="19" t="str">
        <f t="shared" si="195"/>
        <v/>
      </c>
      <c r="B1013" s="20" t="str">
        <f t="shared" si="196"/>
        <v/>
      </c>
      <c r="C1013" s="23" t="str">
        <f t="shared" si="197"/>
        <v/>
      </c>
      <c r="D1013" s="22"/>
      <c r="E1013" s="24"/>
      <c r="F1013" s="214" t="str">
        <f t="shared" si="202"/>
        <v/>
      </c>
      <c r="G1013" s="214" t="str">
        <f t="shared" si="203"/>
        <v/>
      </c>
      <c r="H1013" s="214" t="str">
        <f t="shared" si="204"/>
        <v/>
      </c>
      <c r="I1013" s="13"/>
      <c r="J1013" s="11" t="str">
        <f t="shared" si="205"/>
        <v/>
      </c>
      <c r="K1013" s="11" t="str">
        <f t="shared" si="206"/>
        <v/>
      </c>
      <c r="L1013" s="2" t="str">
        <f t="shared" si="207"/>
        <v/>
      </c>
      <c r="M1013" s="2" t="str">
        <f t="shared" si="198"/>
        <v/>
      </c>
      <c r="N1013" s="92"/>
      <c r="O1013" s="2" t="str">
        <f t="shared" si="199"/>
        <v/>
      </c>
      <c r="P1013" s="31">
        <f t="shared" si="200"/>
        <v>997</v>
      </c>
      <c r="Q1013" s="31" t="str">
        <f t="shared" si="201"/>
        <v/>
      </c>
      <c r="R1013" s="180"/>
      <c r="S1013" s="181"/>
      <c r="T1013" s="182"/>
      <c r="U1013" s="183"/>
      <c r="V1013" s="185"/>
    </row>
    <row r="1014" spans="1:24" x14ac:dyDescent="0.2">
      <c r="A1014" s="19" t="str">
        <f t="shared" si="195"/>
        <v/>
      </c>
      <c r="B1014" s="20" t="str">
        <f t="shared" si="196"/>
        <v/>
      </c>
      <c r="C1014" s="23" t="str">
        <f t="shared" si="197"/>
        <v/>
      </c>
      <c r="D1014" s="22"/>
      <c r="E1014" s="24"/>
      <c r="F1014" s="214" t="str">
        <f t="shared" si="202"/>
        <v/>
      </c>
      <c r="G1014" s="214" t="str">
        <f t="shared" si="203"/>
        <v/>
      </c>
      <c r="H1014" s="214" t="str">
        <f t="shared" si="204"/>
        <v/>
      </c>
      <c r="I1014" s="13"/>
      <c r="J1014" s="11" t="str">
        <f t="shared" si="205"/>
        <v/>
      </c>
      <c r="K1014" s="11" t="str">
        <f t="shared" si="206"/>
        <v/>
      </c>
      <c r="L1014" s="2" t="str">
        <f t="shared" si="207"/>
        <v/>
      </c>
      <c r="M1014" s="2" t="str">
        <f t="shared" si="198"/>
        <v/>
      </c>
      <c r="N1014" s="92"/>
      <c r="O1014" s="2" t="str">
        <f t="shared" si="199"/>
        <v/>
      </c>
      <c r="P1014" s="31">
        <f t="shared" si="200"/>
        <v>998</v>
      </c>
      <c r="Q1014" s="31" t="str">
        <f t="shared" si="201"/>
        <v/>
      </c>
      <c r="R1014" s="180"/>
      <c r="S1014" s="181"/>
      <c r="T1014" s="182"/>
      <c r="U1014" s="183"/>
      <c r="V1014" s="185"/>
    </row>
    <row r="1015" spans="1:24" x14ac:dyDescent="0.2">
      <c r="A1015" s="19" t="str">
        <f t="shared" si="195"/>
        <v/>
      </c>
      <c r="B1015" s="20" t="str">
        <f t="shared" si="196"/>
        <v/>
      </c>
      <c r="C1015" s="23" t="str">
        <f t="shared" si="197"/>
        <v/>
      </c>
      <c r="D1015" s="22"/>
      <c r="E1015" s="24"/>
      <c r="F1015" s="214" t="str">
        <f t="shared" si="202"/>
        <v/>
      </c>
      <c r="G1015" s="214" t="str">
        <f t="shared" si="203"/>
        <v/>
      </c>
      <c r="H1015" s="214" t="str">
        <f t="shared" si="204"/>
        <v/>
      </c>
      <c r="I1015" s="13"/>
      <c r="J1015" s="11" t="str">
        <f t="shared" si="205"/>
        <v/>
      </c>
      <c r="K1015" s="11" t="str">
        <f t="shared" si="206"/>
        <v/>
      </c>
      <c r="L1015" s="2" t="str">
        <f t="shared" si="207"/>
        <v/>
      </c>
      <c r="M1015" s="2" t="str">
        <f t="shared" si="198"/>
        <v/>
      </c>
      <c r="N1015" s="92"/>
      <c r="O1015" s="2" t="str">
        <f t="shared" si="199"/>
        <v/>
      </c>
      <c r="P1015" s="31">
        <f t="shared" si="200"/>
        <v>999</v>
      </c>
      <c r="Q1015" s="31" t="str">
        <f t="shared" si="201"/>
        <v/>
      </c>
      <c r="R1015" s="180"/>
      <c r="S1015" s="181"/>
      <c r="T1015" s="182"/>
      <c r="U1015" s="183"/>
      <c r="V1015" s="185"/>
    </row>
    <row r="1016" spans="1:24" s="102" customFormat="1" x14ac:dyDescent="0.2">
      <c r="A1016" s="58" t="str">
        <f t="shared" si="195"/>
        <v/>
      </c>
      <c r="B1016" s="113" t="str">
        <f t="shared" si="196"/>
        <v/>
      </c>
      <c r="C1016" s="114" t="str">
        <f t="shared" si="197"/>
        <v/>
      </c>
      <c r="D1016" s="115"/>
      <c r="E1016" s="116"/>
      <c r="F1016" s="214" t="str">
        <f t="shared" si="202"/>
        <v/>
      </c>
      <c r="G1016" s="214" t="str">
        <f t="shared" si="203"/>
        <v/>
      </c>
      <c r="H1016" s="214" t="str">
        <f t="shared" si="204"/>
        <v/>
      </c>
      <c r="I1016" s="13"/>
      <c r="J1016" s="11" t="str">
        <f t="shared" si="205"/>
        <v/>
      </c>
      <c r="K1016" s="11" t="str">
        <f t="shared" si="206"/>
        <v/>
      </c>
      <c r="L1016" s="2" t="str">
        <f t="shared" si="207"/>
        <v/>
      </c>
      <c r="M1016" s="2" t="str">
        <f t="shared" si="198"/>
        <v/>
      </c>
      <c r="N1016" s="120"/>
      <c r="O1016" s="57" t="str">
        <f t="shared" si="199"/>
        <v/>
      </c>
      <c r="P1016" s="65">
        <f t="shared" si="200"/>
        <v>1000</v>
      </c>
      <c r="Q1016" s="65" t="str">
        <f t="shared" si="201"/>
        <v/>
      </c>
      <c r="R1016" s="180"/>
      <c r="S1016" s="181"/>
      <c r="T1016" s="182"/>
      <c r="U1016" s="183"/>
      <c r="V1016" s="185"/>
      <c r="W1016" s="127"/>
      <c r="X1016" s="103"/>
    </row>
  </sheetData>
  <sheetCalcPr fullCalcOnLoad="1"/>
  <sheetProtection sheet="1" objects="1" scenarios="1"/>
  <mergeCells count="8">
    <mergeCell ref="T23:U23"/>
    <mergeCell ref="R16:T16"/>
    <mergeCell ref="A1:C4"/>
    <mergeCell ref="D1:E5"/>
    <mergeCell ref="A5:C5"/>
    <mergeCell ref="A9:B10"/>
    <mergeCell ref="D8:E8"/>
    <mergeCell ref="D9:E10"/>
  </mergeCells>
  <phoneticPr fontId="8" type="noConversion"/>
  <conditionalFormatting sqref="B13">
    <cfRule type="cellIs" dxfId="3" priority="1" stopIfTrue="1" operator="greaterThan">
      <formula>$B11-$E$12+1</formula>
    </cfRule>
  </conditionalFormatting>
  <conditionalFormatting sqref="B11">
    <cfRule type="cellIs" dxfId="2" priority="2" stopIfTrue="1" operator="greaterThan">
      <formula>$E$15</formula>
    </cfRule>
  </conditionalFormatting>
  <conditionalFormatting sqref="B15">
    <cfRule type="expression" dxfId="1" priority="3" stopIfTrue="1">
      <formula>$B$11&gt;$C$10</formula>
    </cfRule>
  </conditionalFormatting>
  <dataValidations count="5">
    <dataValidation type="whole" allowBlank="1" showErrorMessage="1" errorTitle="#Number of negatives too high!" error="Negatives at maximum 2 and_x000a_N-K`+1&gt;=r" promptTitle="Enter Expected Negatives" prompt="0, 1 or 2" sqref="B13">
      <formula1>0</formula1>
      <formula2>IF(B11-E12+1&gt;=B13,2,1)</formula2>
    </dataValidation>
    <dataValidation type="whole" operator="greaterThanOrEqual" showErrorMessage="1" errorTitle="N out of range!" error="Value must be an integer &gt;= 50._x000a__x000a_For N values &lt;50 goto the 'Bayesian N&lt;50' sheet." promptTitle="Enter Population Size" prompt="Integer value &gt;1" sqref="B11">
      <formula1>50</formula1>
    </dataValidation>
    <dataValidation operator="lessThanOrEqual" allowBlank="1" showInputMessage="1" showErrorMessage="1" errorTitle="Calculation Result Invalid" error="The calculation has produced an invalid result._x000a_Please amend the input values." sqref="B15"/>
    <dataValidation type="decimal" allowBlank="1" showInputMessage="1" showErrorMessage="1" errorTitle="CL outside range!" error="acceptable range:  0.0001&lt;=CL&lt;=0.9999" promptTitle="Enter Confidence Level" sqref="B14">
      <formula1>0.0001</formula1>
      <formula2>0.9999</formula2>
    </dataValidation>
    <dataValidation type="decimal" allowBlank="1" showErrorMessage="1" errorTitle="Prop. of positives out of range!" error="Acceptable values:_x000a_ 0.0001 &lt; =k&lt;=1" promptTitle="Enter Proportion of Positives" prompt="0&lt;k&lt;1" sqref="B12">
      <formula1>0.0001</formula1>
      <formula2>1</formula2>
    </dataValidation>
  </dataValidations>
  <pageMargins left="0.75" right="0.75" top="1" bottom="1" header="0" footer="0"/>
  <pageSetup paperSize="9" scale="93" orientation="landscape" r:id="rId1"/>
  <headerFooter alignWithMargins="0"/>
  <rowBreaks count="1" manualBreakCount="1">
    <brk id="15" max="16383" man="1"/>
  </rowBreaks>
  <colBreaks count="1" manualBreakCount="1">
    <brk id="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82952" r:id="rId4" name="Button 8">
              <controlPr defaultSize="0" print="0" autoFill="0" autoPict="0" macro="[0]!N1000b">
                <anchor moveWithCells="1" sizeWithCells="1">
                  <from>
                    <xdr:col>18</xdr:col>
                    <xdr:colOff>114300</xdr:colOff>
                    <xdr:row>17</xdr:row>
                    <xdr:rowOff>95250</xdr:rowOff>
                  </from>
                  <to>
                    <xdr:col>18</xdr:col>
                    <xdr:colOff>990600</xdr:colOff>
                    <xdr:row>20</xdr:row>
                    <xdr:rowOff>0</xdr:rowOff>
                  </to>
                </anchor>
              </controlPr>
            </control>
          </mc:Choice>
        </mc:AlternateContent>
        <mc:AlternateContent xmlns:mc="http://schemas.openxmlformats.org/markup-compatibility/2006">
          <mc:Choice Requires="x14">
            <control shapeId="82953" r:id="rId5" name="Button 9">
              <controlPr defaultSize="0" print="0" autoFill="0" autoPict="0" macro="[0]!N2000b">
                <anchor moveWithCells="1" sizeWithCells="1">
                  <from>
                    <xdr:col>17</xdr:col>
                    <xdr:colOff>314325</xdr:colOff>
                    <xdr:row>17</xdr:row>
                    <xdr:rowOff>76200</xdr:rowOff>
                  </from>
                  <to>
                    <xdr:col>17</xdr:col>
                    <xdr:colOff>1219200</xdr:colOff>
                    <xdr:row>19</xdr:row>
                    <xdr:rowOff>142875</xdr:rowOff>
                  </to>
                </anchor>
              </controlPr>
            </control>
          </mc:Choice>
        </mc:AlternateContent>
        <mc:AlternateContent xmlns:mc="http://schemas.openxmlformats.org/markup-compatibility/2006">
          <mc:Choice Requires="x14">
            <control shapeId="82954" r:id="rId6" name="Button 10">
              <controlPr defaultSize="0" print="0" autoFill="0" autoPict="0" macro="[0]!N5000b">
                <anchor moveWithCells="1" sizeWithCells="1">
                  <from>
                    <xdr:col>17</xdr:col>
                    <xdr:colOff>314325</xdr:colOff>
                    <xdr:row>20</xdr:row>
                    <xdr:rowOff>28575</xdr:rowOff>
                  </from>
                  <to>
                    <xdr:col>17</xdr:col>
                    <xdr:colOff>1219200</xdr:colOff>
                    <xdr:row>22</xdr:row>
                    <xdr:rowOff>85725</xdr:rowOff>
                  </to>
                </anchor>
              </controlPr>
            </control>
          </mc:Choice>
        </mc:AlternateContent>
        <mc:AlternateContent xmlns:mc="http://schemas.openxmlformats.org/markup-compatibility/2006">
          <mc:Choice Requires="x14">
            <control shapeId="82955" r:id="rId7" name="Button 11">
              <controlPr defaultSize="0" print="0" autoFill="0" autoPict="0" macro="[0]!N10000b">
                <anchor moveWithCells="1" sizeWithCells="1">
                  <from>
                    <xdr:col>17</xdr:col>
                    <xdr:colOff>314325</xdr:colOff>
                    <xdr:row>22</xdr:row>
                    <xdr:rowOff>133350</xdr:rowOff>
                  </from>
                  <to>
                    <xdr:col>17</xdr:col>
                    <xdr:colOff>1219200</xdr:colOff>
                    <xdr:row>25</xdr:row>
                    <xdr:rowOff>47625</xdr:rowOff>
                  </to>
                </anchor>
              </controlPr>
            </control>
          </mc:Choice>
        </mc:AlternateContent>
        <mc:AlternateContent xmlns:mc="http://schemas.openxmlformats.org/markup-compatibility/2006">
          <mc:Choice Requires="x14">
            <control shapeId="82956" r:id="rId8" name="Button 12">
              <controlPr defaultSize="0" print="0" autoFill="0" autoPict="0" macro="[0]!N65000b">
                <anchor moveWithCells="1" sizeWithCells="1">
                  <from>
                    <xdr:col>17</xdr:col>
                    <xdr:colOff>323850</xdr:colOff>
                    <xdr:row>25</xdr:row>
                    <xdr:rowOff>123825</xdr:rowOff>
                  </from>
                  <to>
                    <xdr:col>17</xdr:col>
                    <xdr:colOff>1219200</xdr:colOff>
                    <xdr:row>28</xdr:row>
                    <xdr:rowOff>9525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tabColor rgb="FFFF33CC"/>
  </sheetPr>
  <dimension ref="A1:K27"/>
  <sheetViews>
    <sheetView tabSelected="1" zoomScaleNormal="100" workbookViewId="0">
      <selection activeCell="E9" sqref="E9"/>
    </sheetView>
  </sheetViews>
  <sheetFormatPr baseColWidth="10" defaultColWidth="9.140625" defaultRowHeight="12.75" x14ac:dyDescent="0.2"/>
  <cols>
    <col min="1" max="1" width="49.5703125" style="30" bestFit="1" customWidth="1"/>
    <col min="2" max="2" width="18.42578125" style="30" customWidth="1"/>
    <col min="3" max="3" width="20.7109375" style="30" customWidth="1"/>
    <col min="4" max="4" width="18.42578125" style="30" customWidth="1"/>
    <col min="5" max="5" width="21.7109375" style="308" customWidth="1"/>
    <col min="6" max="6" width="22.7109375" style="308" customWidth="1"/>
    <col min="7" max="7" width="24.85546875" style="308" bestFit="1" customWidth="1"/>
    <col min="8" max="8" width="9.5703125" style="308" bestFit="1" customWidth="1"/>
    <col min="9" max="9" width="9.140625" style="308"/>
    <col min="10" max="10" width="21.42578125" style="308" customWidth="1"/>
    <col min="11" max="11" width="9.140625" style="308"/>
    <col min="12" max="16384" width="9.140625" style="1"/>
  </cols>
  <sheetData>
    <row r="1" spans="1:10" ht="27.75" customHeight="1" thickBot="1" x14ac:dyDescent="0.3">
      <c r="A1" s="305" t="s">
        <v>104</v>
      </c>
      <c r="B1" s="68">
        <v>0.99</v>
      </c>
      <c r="C1" s="306" t="s">
        <v>96</v>
      </c>
      <c r="D1" s="86">
        <f>1-$B$1</f>
        <v>1.0000000000000009E-2</v>
      </c>
      <c r="E1" s="307"/>
      <c r="F1" s="307"/>
      <c r="G1" s="307"/>
      <c r="H1" s="307"/>
    </row>
    <row r="2" spans="1:10" ht="27.75" customHeight="1" thickBot="1" x14ac:dyDescent="0.3">
      <c r="A2" s="79" t="s">
        <v>105</v>
      </c>
      <c r="B2" s="70">
        <v>160</v>
      </c>
      <c r="C2" s="309" t="s">
        <v>99</v>
      </c>
      <c r="D2" s="310">
        <f>TINV($D$1,($B$3-$B$6-1))</f>
        <v>2.6922782656930213</v>
      </c>
      <c r="E2" s="311"/>
      <c r="F2" s="307"/>
      <c r="G2" s="307"/>
      <c r="H2" s="307"/>
    </row>
    <row r="3" spans="1:10" ht="27.75" customHeight="1" thickBot="1" x14ac:dyDescent="0.3">
      <c r="A3" s="312" t="s">
        <v>106</v>
      </c>
      <c r="B3" s="72">
        <v>45</v>
      </c>
      <c r="C3" s="309" t="s">
        <v>196</v>
      </c>
      <c r="D3" s="313">
        <f>$B$3/$B$2</f>
        <v>0.28125</v>
      </c>
      <c r="E3" s="314"/>
      <c r="F3" s="307"/>
      <c r="G3" s="307"/>
      <c r="H3" s="307"/>
    </row>
    <row r="4" spans="1:10" ht="27.75" customHeight="1" thickBot="1" x14ac:dyDescent="0.3">
      <c r="A4" s="315" t="s">
        <v>202</v>
      </c>
      <c r="B4" s="73">
        <v>502.8222222</v>
      </c>
      <c r="C4" s="316" t="str">
        <f>IF($B$3/$B$2&gt;0.1,"Q= √((N-n)/N) =","")</f>
        <v>Q= √((N-n)/N) =</v>
      </c>
      <c r="D4" s="317">
        <f>IF($B$3/$B$2&gt;0.1,SQRT(($B$2-$B$3)/$B$2),"")</f>
        <v>0.84779124789065852</v>
      </c>
      <c r="E4" s="318" t="str">
        <f>IF($B$3/$B$2&gt;0.1,"Because n/N &gt; 0.1, this 'Q' factor is also incorporated into calculations","")</f>
        <v>Because n/N &gt; 0.1, this 'Q' factor is also incorporated into calculations</v>
      </c>
      <c r="F4" s="307"/>
      <c r="G4" s="307"/>
      <c r="H4" s="307"/>
    </row>
    <row r="5" spans="1:10" ht="27.75" customHeight="1" thickBot="1" x14ac:dyDescent="0.3">
      <c r="A5" s="319" t="s">
        <v>107</v>
      </c>
      <c r="B5" s="76">
        <v>15.09257627</v>
      </c>
      <c r="C5" s="85" t="s">
        <v>95</v>
      </c>
      <c r="D5" s="320">
        <f>$B$5*100/$B$4</f>
        <v>3.0015730418527236</v>
      </c>
      <c r="E5" s="307"/>
      <c r="F5" s="307"/>
      <c r="G5" s="307"/>
      <c r="H5" s="307"/>
    </row>
    <row r="6" spans="1:10" ht="27.75" customHeight="1" thickBot="1" x14ac:dyDescent="0.35">
      <c r="A6" s="321" t="s">
        <v>100</v>
      </c>
      <c r="B6" s="77">
        <v>0</v>
      </c>
      <c r="C6" s="316" t="s">
        <v>214</v>
      </c>
      <c r="D6" s="86">
        <f>($B$3-$B$6)/$B$3</f>
        <v>1</v>
      </c>
      <c r="E6" s="307"/>
      <c r="F6" s="307"/>
      <c r="G6" s="307"/>
      <c r="H6" s="307"/>
    </row>
    <row r="7" spans="1:10" ht="15.75" x14ac:dyDescent="0.3">
      <c r="A7" s="322" t="s">
        <v>208</v>
      </c>
      <c r="B7" s="390">
        <v>0.83905204499999997</v>
      </c>
      <c r="C7" s="316" t="s">
        <v>203</v>
      </c>
      <c r="D7" s="320">
        <f>$B$5/SQRT($B$3)</f>
        <v>2.2498684330213479</v>
      </c>
      <c r="E7" s="323"/>
      <c r="F7" s="307"/>
      <c r="G7" s="281" t="s">
        <v>213</v>
      </c>
      <c r="H7" s="307">
        <f>$B$5/SQRT($B$3-$B$6)</f>
        <v>2.2498684330213479</v>
      </c>
    </row>
    <row r="8" spans="1:10" ht="19.5" thickBot="1" x14ac:dyDescent="0.4">
      <c r="A8" s="324" t="s">
        <v>209</v>
      </c>
      <c r="B8" s="391"/>
      <c r="C8" s="325" t="s">
        <v>242</v>
      </c>
      <c r="D8" s="326">
        <f>SQRT(($D$7^2)+($B$7^2))</f>
        <v>2.4012322461862405</v>
      </c>
      <c r="E8" s="326"/>
      <c r="F8" s="307"/>
      <c r="G8" s="316" t="s">
        <v>212</v>
      </c>
      <c r="H8" s="307">
        <f>SQRT(($H$7^2)+($B$7^2))</f>
        <v>2.4012322461862405</v>
      </c>
    </row>
    <row r="9" spans="1:10" ht="15.75" x14ac:dyDescent="0.3">
      <c r="A9" s="327"/>
      <c r="C9" s="316" t="s">
        <v>204</v>
      </c>
      <c r="D9" s="320">
        <f>$D$8*$D$2</f>
        <v>6.4647853872884493</v>
      </c>
      <c r="E9" s="323"/>
      <c r="F9" s="307"/>
      <c r="G9" s="328" t="s">
        <v>217</v>
      </c>
      <c r="H9" s="307">
        <f>$B$2*$H$8</f>
        <v>384.19715938979846</v>
      </c>
    </row>
    <row r="10" spans="1:10" ht="15.75" x14ac:dyDescent="0.3">
      <c r="C10" s="316" t="s">
        <v>235</v>
      </c>
      <c r="D10" s="320">
        <f>$B$2*$D$8</f>
        <v>384.19715938979846</v>
      </c>
      <c r="E10" s="307"/>
      <c r="F10" s="307"/>
      <c r="G10" s="328" t="s">
        <v>246</v>
      </c>
      <c r="H10" s="329">
        <f>$D$6*$H$8*$D$2</f>
        <v>6.4647853872884493</v>
      </c>
      <c r="I10" s="330"/>
    </row>
    <row r="11" spans="1:10" x14ac:dyDescent="0.2">
      <c r="A11" s="332" t="s">
        <v>201</v>
      </c>
      <c r="C11" s="86"/>
      <c r="D11" s="86"/>
      <c r="E11" s="281"/>
      <c r="F11" s="307"/>
      <c r="G11" s="307"/>
      <c r="H11" s="314"/>
      <c r="I11" s="331"/>
    </row>
    <row r="12" spans="1:10" ht="19.5" x14ac:dyDescent="0.3">
      <c r="B12" s="332" t="str">
        <f>IF(B6=0,"","Pcorr*")</f>
        <v></v>
      </c>
      <c r="C12" s="86"/>
      <c r="D12" s="328" t="s">
        <v>205</v>
      </c>
      <c r="E12" s="328"/>
      <c r="F12" s="307"/>
      <c r="G12" s="307"/>
      <c r="H12" s="314"/>
      <c r="I12" s="331"/>
      <c r="J12" s="333"/>
    </row>
    <row r="13" spans="1:10" ht="20.25" x14ac:dyDescent="0.3">
      <c r="A13" s="334" t="s">
        <v>98</v>
      </c>
      <c r="B13" s="335">
        <f>$B$4*$D$6</f>
        <v>502.8222222</v>
      </c>
      <c r="C13" s="336" t="str">
        <f>CHAR(177)</f>
        <v>±</v>
      </c>
      <c r="D13" s="337">
        <f>$D$9</f>
        <v>6.4647853872884493</v>
      </c>
      <c r="E13" s="338"/>
      <c r="F13" s="307"/>
      <c r="G13" s="307"/>
      <c r="H13" s="314"/>
      <c r="I13" s="331"/>
    </row>
    <row r="14" spans="1:10" x14ac:dyDescent="0.2">
      <c r="A14" s="85"/>
      <c r="B14" s="86"/>
      <c r="C14" s="86"/>
      <c r="D14" s="87"/>
      <c r="E14" s="307"/>
      <c r="F14" s="307"/>
      <c r="G14" s="307"/>
      <c r="H14" s="307"/>
    </row>
    <row r="15" spans="1:10" ht="15.75" x14ac:dyDescent="0.3">
      <c r="A15" s="85"/>
      <c r="B15" s="339" t="str">
        <f>IF(B6=0, "W","Pcorr*W")</f>
        <v>W</v>
      </c>
      <c r="C15" s="86"/>
      <c r="D15" s="328" t="s">
        <v>215</v>
      </c>
      <c r="E15" s="328" t="s">
        <v>216</v>
      </c>
      <c r="F15" s="328" t="s">
        <v>243</v>
      </c>
      <c r="G15" s="328" t="s">
        <v>244</v>
      </c>
    </row>
    <row r="16" spans="1:10" ht="23.25" x14ac:dyDescent="0.35">
      <c r="A16" s="340" t="s">
        <v>97</v>
      </c>
      <c r="B16" s="341">
        <f>$B$13*$B$2</f>
        <v>80451.555552000005</v>
      </c>
      <c r="C16" s="342" t="str">
        <f>CHAR(177)</f>
        <v>±</v>
      </c>
      <c r="D16" s="341" t="str">
        <f>IF(AND($B$6=0,$D$3&lt;=0.1),$D$2*$D$10,"")</f>
        <v/>
      </c>
      <c r="E16" s="343" t="str">
        <f>IF(AND($B$6&gt;0,$D$3&lt;=0.1),$D$6*$D$2*$H$9,"")</f>
        <v/>
      </c>
      <c r="F16" s="343">
        <f>IF(AND($B$6=0,$D$3&gt;0.1),$D$4*$D$2*$D$10,"")</f>
        <v>876.92615533353091</v>
      </c>
      <c r="G16" s="343" t="str">
        <f>IF(AND($B$6&gt;0,$D$3&gt;0.1), $D$4*$D$6*$D$2*$H$9,"")</f>
        <v/>
      </c>
    </row>
    <row r="18" spans="1:4" ht="13.5" thickBot="1" x14ac:dyDescent="0.25">
      <c r="C18" s="327"/>
      <c r="D18" s="344"/>
    </row>
    <row r="19" spans="1:4" ht="21" thickBot="1" x14ac:dyDescent="0.35">
      <c r="B19" s="345"/>
      <c r="C19" s="346" t="s">
        <v>197</v>
      </c>
      <c r="D19" s="283"/>
    </row>
    <row r="20" spans="1:4" ht="21" thickBot="1" x14ac:dyDescent="0.35">
      <c r="A20" s="347"/>
      <c r="B20" s="348" t="s">
        <v>198</v>
      </c>
      <c r="C20" s="349"/>
      <c r="D20" s="350" t="s">
        <v>199</v>
      </c>
    </row>
    <row r="21" spans="1:4" ht="21" thickBot="1" x14ac:dyDescent="0.35">
      <c r="B21" s="351">
        <f>IF(AND($B$6=0,$D$3&lt;=0.1),$B$16-$D$16,IF(AND($B$6&gt;0,$D$3&lt;=0.1),$B$16-$E$16,IF(AND($B$6=0,$D$3&gt;0.1),$B$16-$F$16,$B$16-$G$16)))</f>
        <v>79574.629396666482</v>
      </c>
      <c r="C21" s="349" t="s">
        <v>200</v>
      </c>
      <c r="D21" s="352">
        <f>IF(AND($B$6=0,$D$3&lt;=0.1),$B$16+$D$16,IF(AND($B$6&gt;0,$D$3&lt;=0.1),$B$16+$E$16,IF(AND($B$6=0,$D$3&gt;0.1),$B$16+$F$16,$B$16+$G$16)))</f>
        <v>81328.481707333529</v>
      </c>
    </row>
    <row r="26" spans="1:4" x14ac:dyDescent="0.2">
      <c r="C26" s="327"/>
    </row>
    <row r="27" spans="1:4" x14ac:dyDescent="0.2">
      <c r="C27" s="327"/>
    </row>
  </sheetData>
  <sheetProtection sheet="1"/>
  <mergeCells count="1">
    <mergeCell ref="B7:B8"/>
  </mergeCells>
  <phoneticPr fontId="0" type="noConversion"/>
  <conditionalFormatting sqref="G7:H10">
    <cfRule type="expression" dxfId="0" priority="2" stopIfTrue="1">
      <formula>$B$6=0</formula>
    </cfRule>
  </conditionalFormatting>
  <dataValidations count="5">
    <dataValidation type="decimal" allowBlank="1" showInputMessage="1" showErrorMessage="1" errorTitle="Value Outside Range" error="Confidence level must be between 0 and 1." sqref="B1">
      <formula1>0.00000001</formula1>
      <formula2>0.999999999</formula2>
    </dataValidation>
    <dataValidation type="whole" operator="greaterThan" allowBlank="1" showInputMessage="1" showErrorMessage="1" errorTitle="Invalid Entry" error="Value for N must be a positive integer." sqref="B2">
      <formula1>0</formula1>
    </dataValidation>
    <dataValidation type="whole" allowBlank="1" showInputMessage="1" showErrorMessage="1" errorTitle="Invalid Entry" error="Value for n must be an integer: 1 &lt; n &lt;= N." sqref="B3">
      <formula1>2</formula1>
      <formula2>B2</formula2>
    </dataValidation>
    <dataValidation type="decimal" allowBlank="1" showInputMessage="1" showErrorMessage="1" errorTitle="Numeric Value Required" error="Value must be a positive numeric value." sqref="B4:B5">
      <formula1>0</formula1>
      <formula2>1E+307</formula2>
    </dataValidation>
    <dataValidation type="whole" operator="greaterThanOrEqual" allowBlank="1" showInputMessage="1" showErrorMessage="1" errorTitle="Invalid Entry" error="Value must be an integer &gt;=0." sqref="B6">
      <formula1>0</formula1>
    </dataValidation>
  </dataValidations>
  <pageMargins left="0.75" right="0.75" top="1" bottom="1" header="0.5" footer="0.5"/>
  <pageSetup orientation="portrait"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
    <tabColor rgb="FF66FF33"/>
  </sheetPr>
  <dimension ref="A1:E22"/>
  <sheetViews>
    <sheetView zoomScaleNormal="100" workbookViewId="0">
      <selection activeCell="E9" sqref="E9"/>
    </sheetView>
  </sheetViews>
  <sheetFormatPr baseColWidth="10" defaultColWidth="9.140625" defaultRowHeight="12.75" x14ac:dyDescent="0.2"/>
  <cols>
    <col min="1" max="1" width="69.7109375" style="28" bestFit="1" customWidth="1"/>
    <col min="2" max="2" width="21" style="28" customWidth="1"/>
    <col min="3" max="3" width="11.5703125" style="28" bestFit="1" customWidth="1"/>
    <col min="4" max="4" width="25.85546875" style="28" customWidth="1"/>
    <col min="5" max="5" width="13.85546875" bestFit="1" customWidth="1"/>
    <col min="6" max="34" width="9.140625" customWidth="1"/>
    <col min="35" max="35" width="10.42578125" customWidth="1"/>
  </cols>
  <sheetData>
    <row r="1" spans="1:5" ht="27.75" customHeight="1" thickBot="1" x14ac:dyDescent="0.3">
      <c r="A1" s="67" t="s">
        <v>104</v>
      </c>
      <c r="B1" s="68">
        <v>0.99</v>
      </c>
      <c r="D1" s="69" t="s">
        <v>96</v>
      </c>
      <c r="E1">
        <f>1-$B$1</f>
        <v>1.0000000000000009E-2</v>
      </c>
    </row>
    <row r="2" spans="1:5" ht="27.75" customHeight="1" thickBot="1" x14ac:dyDescent="0.3">
      <c r="A2" s="79" t="s">
        <v>230</v>
      </c>
      <c r="B2" s="70">
        <v>1020</v>
      </c>
      <c r="C2" s="42"/>
      <c r="D2" s="71" t="s">
        <v>99</v>
      </c>
      <c r="E2" s="204">
        <f>TINV($E$1,$B$3-1)</f>
        <v>3.2498355415921263</v>
      </c>
    </row>
    <row r="3" spans="1:5" ht="27.75" customHeight="1" thickBot="1" x14ac:dyDescent="0.3">
      <c r="A3" s="80" t="s">
        <v>231</v>
      </c>
      <c r="B3" s="72">
        <v>10</v>
      </c>
      <c r="C3" s="81"/>
      <c r="D3" s="44" t="s">
        <v>95</v>
      </c>
      <c r="E3" s="204">
        <f>$B$6*100/$B$5</f>
        <v>6.2787706471703224</v>
      </c>
    </row>
    <row r="4" spans="1:5" ht="31.5" customHeight="1" thickBot="1" x14ac:dyDescent="0.35">
      <c r="A4" s="82" t="s">
        <v>103</v>
      </c>
      <c r="B4" s="83">
        <v>1</v>
      </c>
      <c r="C4" s="81"/>
      <c r="D4" s="293" t="s">
        <v>220</v>
      </c>
      <c r="E4">
        <f>$B$7/$B$2</f>
        <v>3.888235294117647E-4</v>
      </c>
    </row>
    <row r="5" spans="1:5" ht="27.75" customHeight="1" thickBot="1" x14ac:dyDescent="0.3">
      <c r="A5" s="84" t="s">
        <v>218</v>
      </c>
      <c r="B5" s="73">
        <v>0.29543999999999998</v>
      </c>
      <c r="C5" s="81"/>
      <c r="D5" s="74" t="s">
        <v>222</v>
      </c>
      <c r="E5">
        <f>$B$6/SQRT($B$3)</f>
        <v>5.8660250596123432E-3</v>
      </c>
    </row>
    <row r="6" spans="1:5" ht="27.75" customHeight="1" thickBot="1" x14ac:dyDescent="0.35">
      <c r="A6" s="75" t="s">
        <v>107</v>
      </c>
      <c r="B6" s="76">
        <v>1.8550000000000001E-2</v>
      </c>
      <c r="C6" s="81"/>
      <c r="D6" s="293" t="s">
        <v>221</v>
      </c>
      <c r="E6">
        <f>SQRT(($E$5^2)+($B$9^2))</f>
        <v>6.0547708462005394E-3</v>
      </c>
    </row>
    <row r="7" spans="1:5" ht="17.25" x14ac:dyDescent="0.3">
      <c r="A7" s="292" t="s">
        <v>237</v>
      </c>
      <c r="B7" s="392">
        <v>0.39660000000000001</v>
      </c>
      <c r="C7" s="30"/>
      <c r="D7" s="81" t="s">
        <v>225</v>
      </c>
      <c r="E7" s="1">
        <f>$E$6/$B$5</f>
        <v>2.0494079495669306E-2</v>
      </c>
    </row>
    <row r="8" spans="1:5" ht="16.5" thickBot="1" x14ac:dyDescent="0.35">
      <c r="A8" s="280" t="s">
        <v>224</v>
      </c>
      <c r="B8" s="393"/>
      <c r="C8" s="30"/>
      <c r="D8" s="81" t="s">
        <v>234</v>
      </c>
      <c r="E8" s="1">
        <f>SQRT(($E$4^2) + ($E$7^2))</f>
        <v>2.0497767637277901E-2</v>
      </c>
    </row>
    <row r="9" spans="1:5" ht="17.25" x14ac:dyDescent="0.3">
      <c r="A9" s="279" t="s">
        <v>238</v>
      </c>
      <c r="B9" s="392">
        <v>1.5E-3</v>
      </c>
      <c r="C9" s="30"/>
      <c r="D9" s="81" t="s">
        <v>228</v>
      </c>
      <c r="E9" s="291">
        <f>$E$8*$B$19</f>
        <v>70.758293883883312</v>
      </c>
    </row>
    <row r="10" spans="1:5" ht="15" thickBot="1" x14ac:dyDescent="0.3">
      <c r="A10" s="280" t="s">
        <v>223</v>
      </c>
      <c r="B10" s="393"/>
      <c r="C10" s="30"/>
      <c r="D10" s="30"/>
      <c r="E10" s="1"/>
    </row>
    <row r="11" spans="1:5" x14ac:dyDescent="0.2">
      <c r="A11" s="85"/>
      <c r="B11" s="86"/>
      <c r="C11" s="86"/>
      <c r="D11" s="87"/>
      <c r="E11" s="88"/>
    </row>
    <row r="12" spans="1:5" x14ac:dyDescent="0.2">
      <c r="A12" s="85"/>
      <c r="B12" s="86"/>
      <c r="C12" s="86"/>
      <c r="D12" s="87"/>
      <c r="E12" s="88"/>
    </row>
    <row r="13" spans="1:5" x14ac:dyDescent="0.2">
      <c r="A13" s="85"/>
      <c r="B13" s="86"/>
      <c r="C13" s="86"/>
      <c r="D13" s="87"/>
      <c r="E13" s="88"/>
    </row>
    <row r="14" spans="1:5" x14ac:dyDescent="0.2">
      <c r="A14" s="85"/>
      <c r="B14" s="86"/>
      <c r="C14" s="86"/>
      <c r="D14" s="87"/>
      <c r="E14" s="88"/>
    </row>
    <row r="15" spans="1:5" x14ac:dyDescent="0.2">
      <c r="A15" s="85"/>
      <c r="B15" s="86"/>
      <c r="C15" s="86"/>
      <c r="D15" s="87"/>
      <c r="E15" s="88"/>
    </row>
    <row r="16" spans="1:5" x14ac:dyDescent="0.2">
      <c r="A16" s="85"/>
      <c r="B16" s="86"/>
      <c r="C16" s="86"/>
      <c r="D16" s="87"/>
      <c r="E16" s="88"/>
    </row>
    <row r="17" spans="1:5" x14ac:dyDescent="0.2">
      <c r="A17" s="85"/>
      <c r="B17" s="86"/>
      <c r="C17" s="86"/>
      <c r="D17" s="87"/>
      <c r="E17" s="88"/>
    </row>
    <row r="18" spans="1:5" ht="16.5" thickBot="1" x14ac:dyDescent="0.35">
      <c r="A18" s="85"/>
      <c r="B18" s="281" t="s">
        <v>219</v>
      </c>
      <c r="C18" s="86"/>
      <c r="D18" s="281" t="s">
        <v>229</v>
      </c>
      <c r="E18" s="1"/>
    </row>
    <row r="19" spans="1:5" ht="24" thickBot="1" x14ac:dyDescent="0.4">
      <c r="A19" s="89" t="s">
        <v>101</v>
      </c>
      <c r="B19" s="284">
        <f>FLOOR($B$2/($B$5/$B$4),1)</f>
        <v>3452</v>
      </c>
      <c r="C19" s="286" t="s">
        <v>226</v>
      </c>
      <c r="D19" s="282">
        <f>ROUNDUP($E$2*$E$9,0)</f>
        <v>230</v>
      </c>
      <c r="E19" s="285" t="s">
        <v>102</v>
      </c>
    </row>
    <row r="20" spans="1:5" ht="27" customHeight="1" thickBot="1" x14ac:dyDescent="0.25">
      <c r="B20" s="277"/>
      <c r="C20" s="277"/>
      <c r="D20" s="277"/>
      <c r="E20" s="278"/>
    </row>
    <row r="21" spans="1:5" ht="21" thickBot="1" x14ac:dyDescent="0.35">
      <c r="B21" s="394" t="s">
        <v>227</v>
      </c>
      <c r="C21" s="395"/>
      <c r="D21" s="396"/>
      <c r="E21" s="287"/>
    </row>
    <row r="22" spans="1:5" ht="21" thickBot="1" x14ac:dyDescent="0.35">
      <c r="B22" s="288">
        <f>$B$19-$D$19</f>
        <v>3222</v>
      </c>
      <c r="C22" s="289" t="s">
        <v>200</v>
      </c>
      <c r="D22" s="290">
        <f>$B$19+$D$19</f>
        <v>3682</v>
      </c>
      <c r="E22" s="283" t="s">
        <v>102</v>
      </c>
    </row>
  </sheetData>
  <sheetProtection sheet="1" objects="1" scenarios="1"/>
  <mergeCells count="3">
    <mergeCell ref="B7:B8"/>
    <mergeCell ref="B9:B10"/>
    <mergeCell ref="B21:D21"/>
  </mergeCells>
  <dataValidations count="5">
    <dataValidation type="decimal" operator="greaterThan" showInputMessage="1" showErrorMessage="1" errorTitle="Numeric Value Required" error="Value must be a positive numeric value." sqref="B5">
      <formula1>0</formula1>
    </dataValidation>
    <dataValidation type="whole" operator="greaterThan" allowBlank="1" showInputMessage="1" showErrorMessage="1" errorTitle="Invalid Entry" error="Value must be a positive integer." sqref="B3:B4">
      <formula1>0</formula1>
    </dataValidation>
    <dataValidation type="decimal" operator="greaterThan" allowBlank="1" showInputMessage="1" showErrorMessage="1" errorTitle="Invalid Entry" error="Weight must be a positive number." sqref="B2">
      <formula1>0</formula1>
    </dataValidation>
    <dataValidation type="decimal" allowBlank="1" showInputMessage="1" showErrorMessage="1" errorTitle="Numeric Value Required" error="Value must be a positive numeric value." sqref="B6">
      <formula1>0</formula1>
      <formula2>1E+307</formula2>
    </dataValidation>
    <dataValidation type="decimal" allowBlank="1" showInputMessage="1" showErrorMessage="1" errorTitle="Value Outside Range" error="Confidence level must be between 0 and 1." sqref="B1">
      <formula1>0.00000001</formula1>
      <formula2>0.999999999</formula2>
    </dataValidation>
  </dataValidations>
  <printOptions gridLines="1"/>
  <pageMargins left="0.75" right="0.75" top="1" bottom="1" header="0.5" footer="0.5"/>
  <pageSetup paperSize="9" scale="97"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
    <tabColor rgb="FFFFCC00"/>
  </sheetPr>
  <dimension ref="A1:D11"/>
  <sheetViews>
    <sheetView topLeftCell="A7" workbookViewId="0">
      <selection activeCell="B11" sqref="B11"/>
    </sheetView>
  </sheetViews>
  <sheetFormatPr baseColWidth="10" defaultColWidth="9.140625" defaultRowHeight="12.75" x14ac:dyDescent="0.2"/>
  <cols>
    <col min="1" max="1" width="13.140625" style="255" customWidth="1"/>
    <col min="2" max="2" width="58.5703125" style="99" customWidth="1"/>
    <col min="3" max="3" width="27.85546875" customWidth="1"/>
    <col min="4" max="4" width="20.7109375" customWidth="1"/>
  </cols>
  <sheetData>
    <row r="1" spans="1:4" x14ac:dyDescent="0.2">
      <c r="A1" s="253" t="s">
        <v>109</v>
      </c>
      <c r="B1" s="95" t="s">
        <v>110</v>
      </c>
      <c r="C1" s="397" t="s">
        <v>111</v>
      </c>
      <c r="D1" s="371"/>
    </row>
    <row r="2" spans="1:4" x14ac:dyDescent="0.2">
      <c r="A2" s="254"/>
      <c r="B2" s="96"/>
      <c r="C2" s="97" t="s">
        <v>112</v>
      </c>
      <c r="D2" s="98" t="s">
        <v>113</v>
      </c>
    </row>
    <row r="3" spans="1:4" ht="25.5" x14ac:dyDescent="0.2">
      <c r="A3" s="210">
        <v>41244</v>
      </c>
      <c r="B3" s="99" t="s">
        <v>171</v>
      </c>
      <c r="C3" s="100" t="s">
        <v>114</v>
      </c>
      <c r="D3" s="101"/>
    </row>
    <row r="4" spans="1:4" s="207" customFormat="1" ht="212.25" customHeight="1" x14ac:dyDescent="0.2">
      <c r="A4" s="210">
        <v>41244</v>
      </c>
      <c r="B4" s="209" t="s">
        <v>176</v>
      </c>
      <c r="C4" s="212" t="s">
        <v>173</v>
      </c>
      <c r="D4" s="206"/>
    </row>
    <row r="5" spans="1:4" ht="60" customHeight="1" x14ac:dyDescent="0.2">
      <c r="A5" s="210">
        <v>41249</v>
      </c>
      <c r="B5" s="211" t="s">
        <v>172</v>
      </c>
      <c r="C5" s="212" t="s">
        <v>166</v>
      </c>
      <c r="D5" s="213" t="s">
        <v>165</v>
      </c>
    </row>
    <row r="6" spans="1:4" ht="44.25" customHeight="1" x14ac:dyDescent="0.2">
      <c r="A6" s="275">
        <v>41883</v>
      </c>
      <c r="B6" s="276" t="s">
        <v>189</v>
      </c>
    </row>
    <row r="8" spans="1:4" ht="38.25" x14ac:dyDescent="0.2">
      <c r="A8" s="210">
        <v>42125</v>
      </c>
      <c r="B8" s="99" t="s">
        <v>194</v>
      </c>
    </row>
    <row r="10" spans="1:4" ht="51" x14ac:dyDescent="0.2">
      <c r="A10" s="275">
        <v>42644</v>
      </c>
      <c r="B10" s="303" t="s">
        <v>233</v>
      </c>
      <c r="C10" s="103"/>
    </row>
    <row r="11" spans="1:4" ht="31.5" x14ac:dyDescent="0.3">
      <c r="A11" s="210">
        <v>42917</v>
      </c>
      <c r="B11" s="304" t="s">
        <v>245</v>
      </c>
    </row>
  </sheetData>
  <sheetProtection sheet="1"/>
  <mergeCells count="1">
    <mergeCell ref="C1:D1"/>
  </mergeCells>
  <phoneticPr fontId="8" type="noConversion"/>
  <pageMargins left="0.75" right="0.75" top="1" bottom="1" header="0.5" footer="0.5"/>
  <pageSetup paperSize="9" orientation="portrait" horizontalDpi="1200" verticalDpi="1200" r:id="rId1"/>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8</vt:i4>
      </vt:variant>
    </vt:vector>
  </HeadingPairs>
  <TitlesOfParts>
    <vt:vector size="8" baseType="lpstr">
      <vt:lpstr>INSTRUCTIONS</vt:lpstr>
      <vt:lpstr>Hypg_Proportion</vt:lpstr>
      <vt:lpstr>Hypg_Number</vt:lpstr>
      <vt:lpstr>Bayesian N&lt;50</vt:lpstr>
      <vt:lpstr>Bayesian N&gt;=50</vt:lpstr>
      <vt:lpstr>Estimation of WEIGHT (with Uw)</vt:lpstr>
      <vt:lpstr>Estimation of Tablets (with u'c</vt:lpstr>
      <vt:lpstr>Revision Changes</vt:lpstr>
    </vt:vector>
  </TitlesOfParts>
  <Company>SK</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ENFSI-DWG Qualitative Sampling Calculator version2012</dc:title>
  <dc:creator>Sonja</dc:creator>
  <cp:lastModifiedBy>Jopp, Isabelle (BKA-ZD11-1)</cp:lastModifiedBy>
  <cp:lastPrinted>2012-12-08T11:43:11Z</cp:lastPrinted>
  <dcterms:created xsi:type="dcterms:W3CDTF">2012-11-21T08:18:34Z</dcterms:created>
  <dcterms:modified xsi:type="dcterms:W3CDTF">2018-06-15T06:49:11Z</dcterms:modified>
</cp:coreProperties>
</file>